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2.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24226"/>
  <mc:AlternateContent xmlns:mc="http://schemas.openxmlformats.org/markup-compatibility/2006">
    <mc:Choice Requires="x15">
      <x15ac:absPath xmlns:x15ac="http://schemas.microsoft.com/office/spreadsheetml/2010/11/ac" url="C:\Users\adamv\OneDrive\Desktop\Hockey Model\"/>
    </mc:Choice>
  </mc:AlternateContent>
  <xr:revisionPtr revIDLastSave="0" documentId="13_ncr:1_{DDA0DFBA-6282-4371-A5DD-3C30DF1190CB}" xr6:coauthVersionLast="47" xr6:coauthVersionMax="47" xr10:uidLastSave="{00000000-0000-0000-0000-000000000000}"/>
  <bookViews>
    <workbookView xWindow="-108" yWindow="-108" windowWidth="23256" windowHeight="12456" xr2:uid="{00000000-000D-0000-FFFF-FFFF00000000}"/>
  </bookViews>
  <sheets>
    <sheet name="Schedule" sheetId="28" r:id="rId1"/>
    <sheet name="Regression 1" sheetId="57" r:id="rId2"/>
    <sheet name="Regression 2" sheetId="75" r:id="rId3"/>
    <sheet name="test" sheetId="29" r:id="rId4"/>
    <sheet name="Test Data" sheetId="30" r:id="rId5"/>
    <sheet name="2022 Regular Season" sheetId="18" r:id="rId6"/>
    <sheet name="Old Advanced" sheetId="15" r:id="rId7"/>
    <sheet name="Advanced" sheetId="10" r:id="rId8"/>
    <sheet name="2023 Standings" sheetId="4" r:id="rId9"/>
    <sheet name="2024 Data" sheetId="7" r:id="rId10"/>
    <sheet name="Special Teams" sheetId="41" r:id="rId11"/>
    <sheet name="2023 PP" sheetId="40" r:id="rId12"/>
    <sheet name="2024 PP" sheetId="39" r:id="rId13"/>
    <sheet name="2024 PK" sheetId="61" r:id="rId14"/>
    <sheet name="2023 PK" sheetId="62" r:id="rId15"/>
  </sheets>
  <definedNames>
    <definedName name="_xlnm._FilterDatabase" localSheetId="4" hidden="1">'Test Data'!$A$1:$A$33</definedName>
    <definedName name="ExternalData_1" localSheetId="5" hidden="1">'2022 Regular Season'!$A$1:$F$1313</definedName>
    <definedName name="ExternalData_1" localSheetId="14" hidden="1">'2023 PK'!$A$1:$G$33</definedName>
    <definedName name="ExternalData_1" localSheetId="9" hidden="1">'2024 Data'!$A$1:$O$19</definedName>
    <definedName name="ExternalData_1" localSheetId="13" hidden="1">'2024 PK'!$A$1:$G$33</definedName>
    <definedName name="ExternalData_1" localSheetId="12" hidden="1">'2024 PP'!$A$1:$G$33</definedName>
    <definedName name="ExternalData_1" localSheetId="7" hidden="1">Advanced!$A$1:$BT$33</definedName>
    <definedName name="ExternalData_1" localSheetId="6" hidden="1">'Old Advanced'!$A$1:$BR$33</definedName>
    <definedName name="ExternalData_1" localSheetId="0" hidden="1">Schedule!$A$1:$I$1313</definedName>
    <definedName name="ExternalData_2" localSheetId="11" hidden="1">'2023 PP'!$A$1:$G$33</definedName>
    <definedName name="ExternalData_2" localSheetId="9" hidden="1">'2024 Data'!$A$21:$O$39</definedName>
  </definedNames>
  <calcPr calcId="191029"/>
  <extLst>
    <ext xmlns:x15="http://schemas.microsoft.com/office/spreadsheetml/2010/11/main" uri="{FCE2AD5D-F65C-4FA6-A056-5C36A1767C68}">
      <x15:dataModel>
        <x15:modelTables>
          <x15:modelTable id="2024 EAS Standings_4223cdb5-a4cf-4e50-b68c-cb1837b9613a" name="2024 EAS Standings" connection="Query - 2024 EAS Standings"/>
          <x15:modelTable id="2024 WES Standings_3a88e7ea-140f-43fa-8802-51dbc7c1e670" name="2024 WES Standings" connection="Query - 2024 WES Standing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4" i="61" l="1"/>
  <c r="H15" i="61"/>
  <c r="H31" i="61"/>
  <c r="H11" i="61"/>
  <c r="H23" i="61"/>
  <c r="H10" i="61"/>
  <c r="H9" i="61"/>
  <c r="H21" i="61"/>
  <c r="H6" i="61"/>
  <c r="H24" i="61"/>
  <c r="H28" i="61"/>
  <c r="H5" i="61"/>
  <c r="H14" i="61"/>
  <c r="H3" i="61"/>
  <c r="H29" i="61"/>
  <c r="H2" i="61"/>
  <c r="H13" i="61"/>
  <c r="H32" i="61"/>
  <c r="H7" i="61"/>
  <c r="H27" i="61"/>
  <c r="H8" i="61"/>
  <c r="H26" i="61"/>
  <c r="H12" i="61"/>
  <c r="H18" i="61"/>
  <c r="H33" i="61"/>
  <c r="H19" i="61"/>
  <c r="H30" i="61"/>
  <c r="H22" i="61"/>
  <c r="H17" i="61"/>
  <c r="H20" i="61"/>
  <c r="H25" i="61"/>
  <c r="H16" i="61"/>
  <c r="H4" i="62"/>
  <c r="H7" i="62"/>
  <c r="H11" i="62"/>
  <c r="H19" i="62"/>
  <c r="H6" i="62"/>
  <c r="H18" i="62"/>
  <c r="H33" i="62"/>
  <c r="H25" i="62"/>
  <c r="H20" i="62"/>
  <c r="H16" i="62"/>
  <c r="H32" i="62"/>
  <c r="H29" i="62"/>
  <c r="H21" i="62"/>
  <c r="H22" i="62"/>
  <c r="H28" i="62"/>
  <c r="H24" i="62"/>
  <c r="H9" i="62"/>
  <c r="H12" i="62"/>
  <c r="H31" i="62"/>
  <c r="H13" i="62"/>
  <c r="H26" i="62"/>
  <c r="H8" i="62"/>
  <c r="H14" i="62"/>
  <c r="H15" i="62"/>
  <c r="H10" i="62"/>
  <c r="H23" i="62"/>
  <c r="H3" i="62"/>
  <c r="H5" i="62"/>
  <c r="H17" i="62"/>
  <c r="H27" i="62"/>
  <c r="H2" i="62"/>
  <c r="H30" i="62"/>
  <c r="G2" i="18"/>
  <c r="G3" i="18"/>
  <c r="G4" i="18"/>
  <c r="G5" i="18"/>
  <c r="G6" i="18"/>
  <c r="G7" i="18"/>
  <c r="G8" i="18"/>
  <c r="G9" i="18"/>
  <c r="G10" i="18"/>
  <c r="G11" i="18"/>
  <c r="G12" i="18"/>
  <c r="G13" i="18"/>
  <c r="G14" i="18"/>
  <c r="G15" i="18"/>
  <c r="G16" i="18"/>
  <c r="G17" i="18"/>
  <c r="G18" i="18"/>
  <c r="G19" i="18"/>
  <c r="G20" i="18"/>
  <c r="G21" i="18"/>
  <c r="G22" i="18"/>
  <c r="G23" i="18"/>
  <c r="G24" i="18"/>
  <c r="G25" i="18"/>
  <c r="G26" i="18"/>
  <c r="G27" i="18"/>
  <c r="G28" i="18"/>
  <c r="G29" i="18"/>
  <c r="G30" i="18"/>
  <c r="G31" i="18"/>
  <c r="G32" i="18"/>
  <c r="G33" i="18"/>
  <c r="G34" i="18"/>
  <c r="G35" i="18"/>
  <c r="G36" i="18"/>
  <c r="G37" i="18"/>
  <c r="G38" i="18"/>
  <c r="G39" i="18"/>
  <c r="G40" i="18"/>
  <c r="G41" i="18"/>
  <c r="G42" i="18"/>
  <c r="G43" i="18"/>
  <c r="G44" i="18"/>
  <c r="G45" i="18"/>
  <c r="G46" i="18"/>
  <c r="G47" i="18"/>
  <c r="G48" i="18"/>
  <c r="G49" i="18"/>
  <c r="G50" i="18"/>
  <c r="G51" i="18"/>
  <c r="G52" i="18"/>
  <c r="G53" i="18"/>
  <c r="G54" i="18"/>
  <c r="G55" i="18"/>
  <c r="G56" i="18"/>
  <c r="G57" i="18"/>
  <c r="G58" i="18"/>
  <c r="G59" i="18"/>
  <c r="G60" i="18"/>
  <c r="G61" i="18"/>
  <c r="G62" i="18"/>
  <c r="G63" i="18"/>
  <c r="G64" i="18"/>
  <c r="G65" i="18"/>
  <c r="G66" i="18"/>
  <c r="G67" i="18"/>
  <c r="G68" i="18"/>
  <c r="G69" i="18"/>
  <c r="G70" i="18"/>
  <c r="G71" i="18"/>
  <c r="G72" i="18"/>
  <c r="G73" i="18"/>
  <c r="G74" i="18"/>
  <c r="G75" i="18"/>
  <c r="G76" i="18"/>
  <c r="G77" i="18"/>
  <c r="G78" i="18"/>
  <c r="G79" i="18"/>
  <c r="G80" i="18"/>
  <c r="G81" i="18"/>
  <c r="G82" i="18"/>
  <c r="G83" i="18"/>
  <c r="G84" i="18"/>
  <c r="G85" i="18"/>
  <c r="G86" i="18"/>
  <c r="G87" i="18"/>
  <c r="G88" i="18"/>
  <c r="G89" i="18"/>
  <c r="G90" i="18"/>
  <c r="G91" i="18"/>
  <c r="G92" i="18"/>
  <c r="G93" i="18"/>
  <c r="G94" i="18"/>
  <c r="G95" i="18"/>
  <c r="G96" i="18"/>
  <c r="G97" i="18"/>
  <c r="G98" i="18"/>
  <c r="G99" i="18"/>
  <c r="G100" i="18"/>
  <c r="G101" i="18"/>
  <c r="G102" i="18"/>
  <c r="G103" i="18"/>
  <c r="G104" i="18"/>
  <c r="G105" i="18"/>
  <c r="G106" i="18"/>
  <c r="G107" i="18"/>
  <c r="G108" i="18"/>
  <c r="G109" i="18"/>
  <c r="G110" i="18"/>
  <c r="G111" i="18"/>
  <c r="G112" i="18"/>
  <c r="G113" i="18"/>
  <c r="G114" i="18"/>
  <c r="G115" i="18"/>
  <c r="G116" i="18"/>
  <c r="G117" i="18"/>
  <c r="G118" i="18"/>
  <c r="G119" i="18"/>
  <c r="G120" i="18"/>
  <c r="G121" i="18"/>
  <c r="G122" i="18"/>
  <c r="G123" i="18"/>
  <c r="G124" i="18"/>
  <c r="G125" i="18"/>
  <c r="G126" i="18"/>
  <c r="G127" i="18"/>
  <c r="G128" i="18"/>
  <c r="G129" i="18"/>
  <c r="G130" i="18"/>
  <c r="G131" i="18"/>
  <c r="G132" i="18"/>
  <c r="G133" i="18"/>
  <c r="G134" i="18"/>
  <c r="G135" i="18"/>
  <c r="G136" i="18"/>
  <c r="G137" i="18"/>
  <c r="G138" i="18"/>
  <c r="G139" i="18"/>
  <c r="G140" i="18"/>
  <c r="G141" i="18"/>
  <c r="G142" i="18"/>
  <c r="G143" i="18"/>
  <c r="G144" i="18"/>
  <c r="G145" i="18"/>
  <c r="G146" i="18"/>
  <c r="G147" i="18"/>
  <c r="G148" i="18"/>
  <c r="G149" i="18"/>
  <c r="G150" i="18"/>
  <c r="G151" i="18"/>
  <c r="G152" i="18"/>
  <c r="G153" i="18"/>
  <c r="G154" i="18"/>
  <c r="G155" i="18"/>
  <c r="G156" i="18"/>
  <c r="G157" i="18"/>
  <c r="G158" i="18"/>
  <c r="G159" i="18"/>
  <c r="G160" i="18"/>
  <c r="G161" i="18"/>
  <c r="G162" i="18"/>
  <c r="G163" i="18"/>
  <c r="G164" i="18"/>
  <c r="G165" i="18"/>
  <c r="G166" i="18"/>
  <c r="G167" i="18"/>
  <c r="G168" i="18"/>
  <c r="G169" i="18"/>
  <c r="G170" i="18"/>
  <c r="G171" i="18"/>
  <c r="G172" i="18"/>
  <c r="G173" i="18"/>
  <c r="G174" i="18"/>
  <c r="G175" i="18"/>
  <c r="G176" i="18"/>
  <c r="G177" i="18"/>
  <c r="G178" i="18"/>
  <c r="G179" i="18"/>
  <c r="G180" i="18"/>
  <c r="G181" i="18"/>
  <c r="G182" i="18"/>
  <c r="G183" i="18"/>
  <c r="G184" i="18"/>
  <c r="G185" i="18"/>
  <c r="G186" i="18"/>
  <c r="G187" i="18"/>
  <c r="G188" i="18"/>
  <c r="G189" i="18"/>
  <c r="G190" i="18"/>
  <c r="G191" i="18"/>
  <c r="G192" i="18"/>
  <c r="G193" i="18"/>
  <c r="G194" i="18"/>
  <c r="G195" i="18"/>
  <c r="G196" i="18"/>
  <c r="G197" i="18"/>
  <c r="G198" i="18"/>
  <c r="G199" i="18"/>
  <c r="G200" i="18"/>
  <c r="G201" i="18"/>
  <c r="G202" i="18"/>
  <c r="G203" i="18"/>
  <c r="G204" i="18"/>
  <c r="G205" i="18"/>
  <c r="G206" i="18"/>
  <c r="G207" i="18"/>
  <c r="G208" i="18"/>
  <c r="G209" i="18"/>
  <c r="G210" i="18"/>
  <c r="G211" i="18"/>
  <c r="G212" i="18"/>
  <c r="G213" i="18"/>
  <c r="G214" i="18"/>
  <c r="G215" i="18"/>
  <c r="G216" i="18"/>
  <c r="G217" i="18"/>
  <c r="G218" i="18"/>
  <c r="G219" i="18"/>
  <c r="G220" i="18"/>
  <c r="G221" i="18"/>
  <c r="G222" i="18"/>
  <c r="G223" i="18"/>
  <c r="G224" i="18"/>
  <c r="G225" i="18"/>
  <c r="G226" i="18"/>
  <c r="G227" i="18"/>
  <c r="G228" i="18"/>
  <c r="G229" i="18"/>
  <c r="G230" i="18"/>
  <c r="G231" i="18"/>
  <c r="G232" i="18"/>
  <c r="G233" i="18"/>
  <c r="G234" i="18"/>
  <c r="G235" i="18"/>
  <c r="G236" i="18"/>
  <c r="G237" i="18"/>
  <c r="G238" i="18"/>
  <c r="G239" i="18"/>
  <c r="G240" i="18"/>
  <c r="G241" i="18"/>
  <c r="G242" i="18"/>
  <c r="G243" i="18"/>
  <c r="G244" i="18"/>
  <c r="G245" i="18"/>
  <c r="G246" i="18"/>
  <c r="G247" i="18"/>
  <c r="G248" i="18"/>
  <c r="G249" i="18"/>
  <c r="G250" i="18"/>
  <c r="G251" i="18"/>
  <c r="G252" i="18"/>
  <c r="G253" i="18"/>
  <c r="G254" i="18"/>
  <c r="G255" i="18"/>
  <c r="G256" i="18"/>
  <c r="G257" i="18"/>
  <c r="G258" i="18"/>
  <c r="G259" i="18"/>
  <c r="G260" i="18"/>
  <c r="G261" i="18"/>
  <c r="G262" i="18"/>
  <c r="G263" i="18"/>
  <c r="G264" i="18"/>
  <c r="G265" i="18"/>
  <c r="G266" i="18"/>
  <c r="G267" i="18"/>
  <c r="G268" i="18"/>
  <c r="G269" i="18"/>
  <c r="G270" i="18"/>
  <c r="G271" i="18"/>
  <c r="G272" i="18"/>
  <c r="G273" i="18"/>
  <c r="G274" i="18"/>
  <c r="G275" i="18"/>
  <c r="G276" i="18"/>
  <c r="G277" i="18"/>
  <c r="G278" i="18"/>
  <c r="G279" i="18"/>
  <c r="G280" i="18"/>
  <c r="G281" i="18"/>
  <c r="G282" i="18"/>
  <c r="G283" i="18"/>
  <c r="G284" i="18"/>
  <c r="G285" i="18"/>
  <c r="G286" i="18"/>
  <c r="G287" i="18"/>
  <c r="G288" i="18"/>
  <c r="G289" i="18"/>
  <c r="G290" i="18"/>
  <c r="G291" i="18"/>
  <c r="G292" i="18"/>
  <c r="G293" i="18"/>
  <c r="G294" i="18"/>
  <c r="G295" i="18"/>
  <c r="G296" i="18"/>
  <c r="G297" i="18"/>
  <c r="G298" i="18"/>
  <c r="G299" i="18"/>
  <c r="G300" i="18"/>
  <c r="G301" i="18"/>
  <c r="G302" i="18"/>
  <c r="G303" i="18"/>
  <c r="G304" i="18"/>
  <c r="G305" i="18"/>
  <c r="G306" i="18"/>
  <c r="G307" i="18"/>
  <c r="G308" i="18"/>
  <c r="G309" i="18"/>
  <c r="G310" i="18"/>
  <c r="G311" i="18"/>
  <c r="G312" i="18"/>
  <c r="G313" i="18"/>
  <c r="G314" i="18"/>
  <c r="G315" i="18"/>
  <c r="G316" i="18"/>
  <c r="G317" i="18"/>
  <c r="G318" i="18"/>
  <c r="G319" i="18"/>
  <c r="G320" i="18"/>
  <c r="G321" i="18"/>
  <c r="G322" i="18"/>
  <c r="G323" i="18"/>
  <c r="G324" i="18"/>
  <c r="G325" i="18"/>
  <c r="G326" i="18"/>
  <c r="G327" i="18"/>
  <c r="G328" i="18"/>
  <c r="G329" i="18"/>
  <c r="G330" i="18"/>
  <c r="G331" i="18"/>
  <c r="G332" i="18"/>
  <c r="G333" i="18"/>
  <c r="G334" i="18"/>
  <c r="G335" i="18"/>
  <c r="G336" i="18"/>
  <c r="G337" i="18"/>
  <c r="G338" i="18"/>
  <c r="G339" i="18"/>
  <c r="G340" i="18"/>
  <c r="G341" i="18"/>
  <c r="G342" i="18"/>
  <c r="G343" i="18"/>
  <c r="G344" i="18"/>
  <c r="G345" i="18"/>
  <c r="G346" i="18"/>
  <c r="G347" i="18"/>
  <c r="G348" i="18"/>
  <c r="G349" i="18"/>
  <c r="G350" i="18"/>
  <c r="G351" i="18"/>
  <c r="G352" i="18"/>
  <c r="G353" i="18"/>
  <c r="G354" i="18"/>
  <c r="G355" i="18"/>
  <c r="G356" i="18"/>
  <c r="G357" i="18"/>
  <c r="G358" i="18"/>
  <c r="G359" i="18"/>
  <c r="G360" i="18"/>
  <c r="G361" i="18"/>
  <c r="G362" i="18"/>
  <c r="G363" i="18"/>
  <c r="G364" i="18"/>
  <c r="G365" i="18"/>
  <c r="G366" i="18"/>
  <c r="G367" i="18"/>
  <c r="G368" i="18"/>
  <c r="G369" i="18"/>
  <c r="G370" i="18"/>
  <c r="G371" i="18"/>
  <c r="G372" i="18"/>
  <c r="G373" i="18"/>
  <c r="G374" i="18"/>
  <c r="G375" i="18"/>
  <c r="G376" i="18"/>
  <c r="G377" i="18"/>
  <c r="G378" i="18"/>
  <c r="G379" i="18"/>
  <c r="G380" i="18"/>
  <c r="G381" i="18"/>
  <c r="G382" i="18"/>
  <c r="G383" i="18"/>
  <c r="G384" i="18"/>
  <c r="G385" i="18"/>
  <c r="G386" i="18"/>
  <c r="G387" i="18"/>
  <c r="G388" i="18"/>
  <c r="G389" i="18"/>
  <c r="G390" i="18"/>
  <c r="G391" i="18"/>
  <c r="G392" i="18"/>
  <c r="G393" i="18"/>
  <c r="G394" i="18"/>
  <c r="G395" i="18"/>
  <c r="G396" i="18"/>
  <c r="G397" i="18"/>
  <c r="G398" i="18"/>
  <c r="G399" i="18"/>
  <c r="G400" i="18"/>
  <c r="G401" i="18"/>
  <c r="G402" i="18"/>
  <c r="G403" i="18"/>
  <c r="G404" i="18"/>
  <c r="G405" i="18"/>
  <c r="G406" i="18"/>
  <c r="G407" i="18"/>
  <c r="G408" i="18"/>
  <c r="G409" i="18"/>
  <c r="G410" i="18"/>
  <c r="G411" i="18"/>
  <c r="G412" i="18"/>
  <c r="G413" i="18"/>
  <c r="G414" i="18"/>
  <c r="G415" i="18"/>
  <c r="G416" i="18"/>
  <c r="G417" i="18"/>
  <c r="G418" i="18"/>
  <c r="G419" i="18"/>
  <c r="G420" i="18"/>
  <c r="G421" i="18"/>
  <c r="G422" i="18"/>
  <c r="G423" i="18"/>
  <c r="G424" i="18"/>
  <c r="G425" i="18"/>
  <c r="G426" i="18"/>
  <c r="G427" i="18"/>
  <c r="G428" i="18"/>
  <c r="G429" i="18"/>
  <c r="G430" i="18"/>
  <c r="G431" i="18"/>
  <c r="G432" i="18"/>
  <c r="G433" i="18"/>
  <c r="G434" i="18"/>
  <c r="G435" i="18"/>
  <c r="G436" i="18"/>
  <c r="G437" i="18"/>
  <c r="G438" i="18"/>
  <c r="G439" i="18"/>
  <c r="G440" i="18"/>
  <c r="G441" i="18"/>
  <c r="G442" i="18"/>
  <c r="G443" i="18"/>
  <c r="G444" i="18"/>
  <c r="G445" i="18"/>
  <c r="G446" i="18"/>
  <c r="G447" i="18"/>
  <c r="G448" i="18"/>
  <c r="G449" i="18"/>
  <c r="G450" i="18"/>
  <c r="G451" i="18"/>
  <c r="G452" i="18"/>
  <c r="G453" i="18"/>
  <c r="G454" i="18"/>
  <c r="G455" i="18"/>
  <c r="G456" i="18"/>
  <c r="G457" i="18"/>
  <c r="G458" i="18"/>
  <c r="G459" i="18"/>
  <c r="G460" i="18"/>
  <c r="G461" i="18"/>
  <c r="G462" i="18"/>
  <c r="G463" i="18"/>
  <c r="G464" i="18"/>
  <c r="G465" i="18"/>
  <c r="G466" i="18"/>
  <c r="G467" i="18"/>
  <c r="G468" i="18"/>
  <c r="G469" i="18"/>
  <c r="G470" i="18"/>
  <c r="G471" i="18"/>
  <c r="G472" i="18"/>
  <c r="G473" i="18"/>
  <c r="G474" i="18"/>
  <c r="G475" i="18"/>
  <c r="G476" i="18"/>
  <c r="G477" i="18"/>
  <c r="G478" i="18"/>
  <c r="G479" i="18"/>
  <c r="G480" i="18"/>
  <c r="G481" i="18"/>
  <c r="G482" i="18"/>
  <c r="G483" i="18"/>
  <c r="G484" i="18"/>
  <c r="G485" i="18"/>
  <c r="G486" i="18"/>
  <c r="G487" i="18"/>
  <c r="G488" i="18"/>
  <c r="G489" i="18"/>
  <c r="G490" i="18"/>
  <c r="G491" i="18"/>
  <c r="G492" i="18"/>
  <c r="G493" i="18"/>
  <c r="G494" i="18"/>
  <c r="G495" i="18"/>
  <c r="G496" i="18"/>
  <c r="G497" i="18"/>
  <c r="G498" i="18"/>
  <c r="G499" i="18"/>
  <c r="G500" i="18"/>
  <c r="G501" i="18"/>
  <c r="G502" i="18"/>
  <c r="G503" i="18"/>
  <c r="G504" i="18"/>
  <c r="G505" i="18"/>
  <c r="G506" i="18"/>
  <c r="G507" i="18"/>
  <c r="G508" i="18"/>
  <c r="G509" i="18"/>
  <c r="G510" i="18"/>
  <c r="G511" i="18"/>
  <c r="G512" i="18"/>
  <c r="G513" i="18"/>
  <c r="G514" i="18"/>
  <c r="G515" i="18"/>
  <c r="G516" i="18"/>
  <c r="G517" i="18"/>
  <c r="G518" i="18"/>
  <c r="G519" i="18"/>
  <c r="G520" i="18"/>
  <c r="G521" i="18"/>
  <c r="G522" i="18"/>
  <c r="G523" i="18"/>
  <c r="G524" i="18"/>
  <c r="G525" i="18"/>
  <c r="G526" i="18"/>
  <c r="G527" i="18"/>
  <c r="G528" i="18"/>
  <c r="G529" i="18"/>
  <c r="G530" i="18"/>
  <c r="G531" i="18"/>
  <c r="G532" i="18"/>
  <c r="G533" i="18"/>
  <c r="G534" i="18"/>
  <c r="G535" i="18"/>
  <c r="G536" i="18"/>
  <c r="G537" i="18"/>
  <c r="G538" i="18"/>
  <c r="G539" i="18"/>
  <c r="G540" i="18"/>
  <c r="G541" i="18"/>
  <c r="G542" i="18"/>
  <c r="G543" i="18"/>
  <c r="G544" i="18"/>
  <c r="G545" i="18"/>
  <c r="G546" i="18"/>
  <c r="G547" i="18"/>
  <c r="G548" i="18"/>
  <c r="G549" i="18"/>
  <c r="G550" i="18"/>
  <c r="G551" i="18"/>
  <c r="G552" i="18"/>
  <c r="G553" i="18"/>
  <c r="G554" i="18"/>
  <c r="G555" i="18"/>
  <c r="G556" i="18"/>
  <c r="G557" i="18"/>
  <c r="G558" i="18"/>
  <c r="G559" i="18"/>
  <c r="G560" i="18"/>
  <c r="G561" i="18"/>
  <c r="G562" i="18"/>
  <c r="G563" i="18"/>
  <c r="G564" i="18"/>
  <c r="G565" i="18"/>
  <c r="G566" i="18"/>
  <c r="G567" i="18"/>
  <c r="G568" i="18"/>
  <c r="G569" i="18"/>
  <c r="G570" i="18"/>
  <c r="G571" i="18"/>
  <c r="G572" i="18"/>
  <c r="G573" i="18"/>
  <c r="G574" i="18"/>
  <c r="G575" i="18"/>
  <c r="G576" i="18"/>
  <c r="G577" i="18"/>
  <c r="G578" i="18"/>
  <c r="G579" i="18"/>
  <c r="G580" i="18"/>
  <c r="G581" i="18"/>
  <c r="G582" i="18"/>
  <c r="G583" i="18"/>
  <c r="G584" i="18"/>
  <c r="G585" i="18"/>
  <c r="G586" i="18"/>
  <c r="G587" i="18"/>
  <c r="G588" i="18"/>
  <c r="G589" i="18"/>
  <c r="G590" i="18"/>
  <c r="G591" i="18"/>
  <c r="G592" i="18"/>
  <c r="G593" i="18"/>
  <c r="G594" i="18"/>
  <c r="G595" i="18"/>
  <c r="G596" i="18"/>
  <c r="G597" i="18"/>
  <c r="G598" i="18"/>
  <c r="G599" i="18"/>
  <c r="G600" i="18"/>
  <c r="G601" i="18"/>
  <c r="G602" i="18"/>
  <c r="G603" i="18"/>
  <c r="G604" i="18"/>
  <c r="G605" i="18"/>
  <c r="G606" i="18"/>
  <c r="G607" i="18"/>
  <c r="G608" i="18"/>
  <c r="G609" i="18"/>
  <c r="G610" i="18"/>
  <c r="G611" i="18"/>
  <c r="G612" i="18"/>
  <c r="G613" i="18"/>
  <c r="G614" i="18"/>
  <c r="G615" i="18"/>
  <c r="G616" i="18"/>
  <c r="G617" i="18"/>
  <c r="G618" i="18"/>
  <c r="G619" i="18"/>
  <c r="G620" i="18"/>
  <c r="G621" i="18"/>
  <c r="G622" i="18"/>
  <c r="G623" i="18"/>
  <c r="G624" i="18"/>
  <c r="G625" i="18"/>
  <c r="G626" i="18"/>
  <c r="G627" i="18"/>
  <c r="G628" i="18"/>
  <c r="G629" i="18"/>
  <c r="G630" i="18"/>
  <c r="G631" i="18"/>
  <c r="G632" i="18"/>
  <c r="G633" i="18"/>
  <c r="G634" i="18"/>
  <c r="G635" i="18"/>
  <c r="G636" i="18"/>
  <c r="G637" i="18"/>
  <c r="G638" i="18"/>
  <c r="G639" i="18"/>
  <c r="G640" i="18"/>
  <c r="G641" i="18"/>
  <c r="G642" i="18"/>
  <c r="G643" i="18"/>
  <c r="G644" i="18"/>
  <c r="G645" i="18"/>
  <c r="G646" i="18"/>
  <c r="G647" i="18"/>
  <c r="G648" i="18"/>
  <c r="G649" i="18"/>
  <c r="G650" i="18"/>
  <c r="G651" i="18"/>
  <c r="G652" i="18"/>
  <c r="G653" i="18"/>
  <c r="G654" i="18"/>
  <c r="G655" i="18"/>
  <c r="G656" i="18"/>
  <c r="G657" i="18"/>
  <c r="G658" i="18"/>
  <c r="G659" i="18"/>
  <c r="G660" i="18"/>
  <c r="G661" i="18"/>
  <c r="G662" i="18"/>
  <c r="G663" i="18"/>
  <c r="G664" i="18"/>
  <c r="G665" i="18"/>
  <c r="G666" i="18"/>
  <c r="G667" i="18"/>
  <c r="G668" i="18"/>
  <c r="G669" i="18"/>
  <c r="G670" i="18"/>
  <c r="G671" i="18"/>
  <c r="G672" i="18"/>
  <c r="G673" i="18"/>
  <c r="G674" i="18"/>
  <c r="G675" i="18"/>
  <c r="G676" i="18"/>
  <c r="G677" i="18"/>
  <c r="G678" i="18"/>
  <c r="G679" i="18"/>
  <c r="G680" i="18"/>
  <c r="G681" i="18"/>
  <c r="G682" i="18"/>
  <c r="G683" i="18"/>
  <c r="G684" i="18"/>
  <c r="G685" i="18"/>
  <c r="G686" i="18"/>
  <c r="G687" i="18"/>
  <c r="G688" i="18"/>
  <c r="G689" i="18"/>
  <c r="G690" i="18"/>
  <c r="G691" i="18"/>
  <c r="G692" i="18"/>
  <c r="G693" i="18"/>
  <c r="G694" i="18"/>
  <c r="G695" i="18"/>
  <c r="G696" i="18"/>
  <c r="G697" i="18"/>
  <c r="G698" i="18"/>
  <c r="G699" i="18"/>
  <c r="G700" i="18"/>
  <c r="G701" i="18"/>
  <c r="G702" i="18"/>
  <c r="G703" i="18"/>
  <c r="G704" i="18"/>
  <c r="G705" i="18"/>
  <c r="G706" i="18"/>
  <c r="G707" i="18"/>
  <c r="G708" i="18"/>
  <c r="G709" i="18"/>
  <c r="G710" i="18"/>
  <c r="G711" i="18"/>
  <c r="G712" i="18"/>
  <c r="G713" i="18"/>
  <c r="G714" i="18"/>
  <c r="G715" i="18"/>
  <c r="G716" i="18"/>
  <c r="G717" i="18"/>
  <c r="G718" i="18"/>
  <c r="G719" i="18"/>
  <c r="G720" i="18"/>
  <c r="G721" i="18"/>
  <c r="G722" i="18"/>
  <c r="G723" i="18"/>
  <c r="G724" i="18"/>
  <c r="G725" i="18"/>
  <c r="G726" i="18"/>
  <c r="G727" i="18"/>
  <c r="G728" i="18"/>
  <c r="G729" i="18"/>
  <c r="G730" i="18"/>
  <c r="G731" i="18"/>
  <c r="G732" i="18"/>
  <c r="G733" i="18"/>
  <c r="G734" i="18"/>
  <c r="G735" i="18"/>
  <c r="G736" i="18"/>
  <c r="G737" i="18"/>
  <c r="G738" i="18"/>
  <c r="G739" i="18"/>
  <c r="G740" i="18"/>
  <c r="G741" i="18"/>
  <c r="G742" i="18"/>
  <c r="G743" i="18"/>
  <c r="G744" i="18"/>
  <c r="G745" i="18"/>
  <c r="G746" i="18"/>
  <c r="G747" i="18"/>
  <c r="G748" i="18"/>
  <c r="G749" i="18"/>
  <c r="G750" i="18"/>
  <c r="G751" i="18"/>
  <c r="G752" i="18"/>
  <c r="G753" i="18"/>
  <c r="G754" i="18"/>
  <c r="G755" i="18"/>
  <c r="G756" i="18"/>
  <c r="G757" i="18"/>
  <c r="G758" i="18"/>
  <c r="G759" i="18"/>
  <c r="G760" i="18"/>
  <c r="G761" i="18"/>
  <c r="G762" i="18"/>
  <c r="G763" i="18"/>
  <c r="G764" i="18"/>
  <c r="G765" i="18"/>
  <c r="G766" i="18"/>
  <c r="G767" i="18"/>
  <c r="G768" i="18"/>
  <c r="G769" i="18"/>
  <c r="G770" i="18"/>
  <c r="G771" i="18"/>
  <c r="G772" i="18"/>
  <c r="G773" i="18"/>
  <c r="G774" i="18"/>
  <c r="G775" i="18"/>
  <c r="G776" i="18"/>
  <c r="G777" i="18"/>
  <c r="G778" i="18"/>
  <c r="G779" i="18"/>
  <c r="G780" i="18"/>
  <c r="G781" i="18"/>
  <c r="G782" i="18"/>
  <c r="G783" i="18"/>
  <c r="G784" i="18"/>
  <c r="G785" i="18"/>
  <c r="G786" i="18"/>
  <c r="G787" i="18"/>
  <c r="G788" i="18"/>
  <c r="G789" i="18"/>
  <c r="G790" i="18"/>
  <c r="G791" i="18"/>
  <c r="G792" i="18"/>
  <c r="G793" i="18"/>
  <c r="G794" i="18"/>
  <c r="G795" i="18"/>
  <c r="G796" i="18"/>
  <c r="G797" i="18"/>
  <c r="G798" i="18"/>
  <c r="G799" i="18"/>
  <c r="G800" i="18"/>
  <c r="G801" i="18"/>
  <c r="G802" i="18"/>
  <c r="G803" i="18"/>
  <c r="G804" i="18"/>
  <c r="G805" i="18"/>
  <c r="G806" i="18"/>
  <c r="G807" i="18"/>
  <c r="G808" i="18"/>
  <c r="G809" i="18"/>
  <c r="G810" i="18"/>
  <c r="G811" i="18"/>
  <c r="G812" i="18"/>
  <c r="G813" i="18"/>
  <c r="G814" i="18"/>
  <c r="G815" i="18"/>
  <c r="G816" i="18"/>
  <c r="G817" i="18"/>
  <c r="G818" i="18"/>
  <c r="G819" i="18"/>
  <c r="G820" i="18"/>
  <c r="G821" i="18"/>
  <c r="G822" i="18"/>
  <c r="G823" i="18"/>
  <c r="G824" i="18"/>
  <c r="G825" i="18"/>
  <c r="G826" i="18"/>
  <c r="G827" i="18"/>
  <c r="G828" i="18"/>
  <c r="G829" i="18"/>
  <c r="G830" i="18"/>
  <c r="G831" i="18"/>
  <c r="G832" i="18"/>
  <c r="G833" i="18"/>
  <c r="G834" i="18"/>
  <c r="G835" i="18"/>
  <c r="G836" i="18"/>
  <c r="G837" i="18"/>
  <c r="G838" i="18"/>
  <c r="G839" i="18"/>
  <c r="G840" i="18"/>
  <c r="G841" i="18"/>
  <c r="G842" i="18"/>
  <c r="G843" i="18"/>
  <c r="G844" i="18"/>
  <c r="G845" i="18"/>
  <c r="G846" i="18"/>
  <c r="G847" i="18"/>
  <c r="G848" i="18"/>
  <c r="G849" i="18"/>
  <c r="G850" i="18"/>
  <c r="G851" i="18"/>
  <c r="G852" i="18"/>
  <c r="G853" i="18"/>
  <c r="G854" i="18"/>
  <c r="G855" i="18"/>
  <c r="G856" i="18"/>
  <c r="G857" i="18"/>
  <c r="G858" i="18"/>
  <c r="G859" i="18"/>
  <c r="G860" i="18"/>
  <c r="G861" i="18"/>
  <c r="G862" i="18"/>
  <c r="G863" i="18"/>
  <c r="G864" i="18"/>
  <c r="G865" i="18"/>
  <c r="G866" i="18"/>
  <c r="G867" i="18"/>
  <c r="G868" i="18"/>
  <c r="G869" i="18"/>
  <c r="G870" i="18"/>
  <c r="G871" i="18"/>
  <c r="G872" i="18"/>
  <c r="G873" i="18"/>
  <c r="G874" i="18"/>
  <c r="G875" i="18"/>
  <c r="G876" i="18"/>
  <c r="G877" i="18"/>
  <c r="G878" i="18"/>
  <c r="G879" i="18"/>
  <c r="G880" i="18"/>
  <c r="G881" i="18"/>
  <c r="G882" i="18"/>
  <c r="G883" i="18"/>
  <c r="G884" i="18"/>
  <c r="G885" i="18"/>
  <c r="G886" i="18"/>
  <c r="G887" i="18"/>
  <c r="G888" i="18"/>
  <c r="G889" i="18"/>
  <c r="G890" i="18"/>
  <c r="G891" i="18"/>
  <c r="G892" i="18"/>
  <c r="G893" i="18"/>
  <c r="G894" i="18"/>
  <c r="G895" i="18"/>
  <c r="G896" i="18"/>
  <c r="G897" i="18"/>
  <c r="G898" i="18"/>
  <c r="G899" i="18"/>
  <c r="G900" i="18"/>
  <c r="G901" i="18"/>
  <c r="G902" i="18"/>
  <c r="G903" i="18"/>
  <c r="G904" i="18"/>
  <c r="G905" i="18"/>
  <c r="G906" i="18"/>
  <c r="G907" i="18"/>
  <c r="G908" i="18"/>
  <c r="G909" i="18"/>
  <c r="G910" i="18"/>
  <c r="G911" i="18"/>
  <c r="G912" i="18"/>
  <c r="G913" i="18"/>
  <c r="G914" i="18"/>
  <c r="G915" i="18"/>
  <c r="G916" i="18"/>
  <c r="G917" i="18"/>
  <c r="G918" i="18"/>
  <c r="G919" i="18"/>
  <c r="G920" i="18"/>
  <c r="G921" i="18"/>
  <c r="G922" i="18"/>
  <c r="G923" i="18"/>
  <c r="G924" i="18"/>
  <c r="G925" i="18"/>
  <c r="G926" i="18"/>
  <c r="G927" i="18"/>
  <c r="G928" i="18"/>
  <c r="G929" i="18"/>
  <c r="G930" i="18"/>
  <c r="G931" i="18"/>
  <c r="G932" i="18"/>
  <c r="G933" i="18"/>
  <c r="G934" i="18"/>
  <c r="G935" i="18"/>
  <c r="G936" i="18"/>
  <c r="G937" i="18"/>
  <c r="G938" i="18"/>
  <c r="G939" i="18"/>
  <c r="G940" i="18"/>
  <c r="G941" i="18"/>
  <c r="G942" i="18"/>
  <c r="G943" i="18"/>
  <c r="G944" i="18"/>
  <c r="G945" i="18"/>
  <c r="G946" i="18"/>
  <c r="G947" i="18"/>
  <c r="G948" i="18"/>
  <c r="G949" i="18"/>
  <c r="G950" i="18"/>
  <c r="G951" i="18"/>
  <c r="G952" i="18"/>
  <c r="G953" i="18"/>
  <c r="G954" i="18"/>
  <c r="G955" i="18"/>
  <c r="G956" i="18"/>
  <c r="G957" i="18"/>
  <c r="G958" i="18"/>
  <c r="G959" i="18"/>
  <c r="G960" i="18"/>
  <c r="G961" i="18"/>
  <c r="G962" i="18"/>
  <c r="G963" i="18"/>
  <c r="G964" i="18"/>
  <c r="G965" i="18"/>
  <c r="G966" i="18"/>
  <c r="G967" i="18"/>
  <c r="G968" i="18"/>
  <c r="G969" i="18"/>
  <c r="G970" i="18"/>
  <c r="G971" i="18"/>
  <c r="G972" i="18"/>
  <c r="G973" i="18"/>
  <c r="G974" i="18"/>
  <c r="G975" i="18"/>
  <c r="G976" i="18"/>
  <c r="G977" i="18"/>
  <c r="G978" i="18"/>
  <c r="G979" i="18"/>
  <c r="G980" i="18"/>
  <c r="G981" i="18"/>
  <c r="G982" i="18"/>
  <c r="G983" i="18"/>
  <c r="G984" i="18"/>
  <c r="G985" i="18"/>
  <c r="G986" i="18"/>
  <c r="G987" i="18"/>
  <c r="G988" i="18"/>
  <c r="G989" i="18"/>
  <c r="G990" i="18"/>
  <c r="G991" i="18"/>
  <c r="G992" i="18"/>
  <c r="G993" i="18"/>
  <c r="G994" i="18"/>
  <c r="G995" i="18"/>
  <c r="G996" i="18"/>
  <c r="G997" i="18"/>
  <c r="G998" i="18"/>
  <c r="G999" i="18"/>
  <c r="G1000" i="18"/>
  <c r="G1001" i="18"/>
  <c r="G1002" i="18"/>
  <c r="G1003" i="18"/>
  <c r="G1004" i="18"/>
  <c r="G1005" i="18"/>
  <c r="G1006" i="18"/>
  <c r="G1007" i="18"/>
  <c r="G1008" i="18"/>
  <c r="G1009" i="18"/>
  <c r="G1010" i="18"/>
  <c r="G1011" i="18"/>
  <c r="G1012" i="18"/>
  <c r="G1013" i="18"/>
  <c r="G1014" i="18"/>
  <c r="G1015" i="18"/>
  <c r="G1016" i="18"/>
  <c r="G1017" i="18"/>
  <c r="G1018" i="18"/>
  <c r="G1019" i="18"/>
  <c r="G1020" i="18"/>
  <c r="G1021" i="18"/>
  <c r="G1022" i="18"/>
  <c r="G1023" i="18"/>
  <c r="G1024" i="18"/>
  <c r="G1025" i="18"/>
  <c r="G1026" i="18"/>
  <c r="G1027" i="18"/>
  <c r="G1028" i="18"/>
  <c r="G1029" i="18"/>
  <c r="G1030" i="18"/>
  <c r="G1031" i="18"/>
  <c r="G1032" i="18"/>
  <c r="G1033" i="18"/>
  <c r="G1034" i="18"/>
  <c r="G1035" i="18"/>
  <c r="G1036" i="18"/>
  <c r="G1037" i="18"/>
  <c r="G1038" i="18"/>
  <c r="G1039" i="18"/>
  <c r="G1040" i="18"/>
  <c r="G1041" i="18"/>
  <c r="G1042" i="18"/>
  <c r="G1043" i="18"/>
  <c r="G1044" i="18"/>
  <c r="G1045" i="18"/>
  <c r="G1046" i="18"/>
  <c r="G1047" i="18"/>
  <c r="G1048" i="18"/>
  <c r="G1049" i="18"/>
  <c r="G1050" i="18"/>
  <c r="G1051" i="18"/>
  <c r="G1052" i="18"/>
  <c r="G1053" i="18"/>
  <c r="G1054" i="18"/>
  <c r="G1055" i="18"/>
  <c r="G1056" i="18"/>
  <c r="G1057" i="18"/>
  <c r="G1058" i="18"/>
  <c r="G1059" i="18"/>
  <c r="G1060" i="18"/>
  <c r="G1061" i="18"/>
  <c r="G1062" i="18"/>
  <c r="G1063" i="18"/>
  <c r="G1064" i="18"/>
  <c r="G1065" i="18"/>
  <c r="G1066" i="18"/>
  <c r="G1067" i="18"/>
  <c r="G1068" i="18"/>
  <c r="G1069" i="18"/>
  <c r="G1070" i="18"/>
  <c r="G1071" i="18"/>
  <c r="G1072" i="18"/>
  <c r="G1073" i="18"/>
  <c r="G1074" i="18"/>
  <c r="G1075" i="18"/>
  <c r="G1076" i="18"/>
  <c r="G1077" i="18"/>
  <c r="G1078" i="18"/>
  <c r="G1079" i="18"/>
  <c r="G1080" i="18"/>
  <c r="G1081" i="18"/>
  <c r="G1082" i="18"/>
  <c r="G1083" i="18"/>
  <c r="G1084" i="18"/>
  <c r="G1085" i="18"/>
  <c r="G1086" i="18"/>
  <c r="G1087" i="18"/>
  <c r="G1088" i="18"/>
  <c r="G1089" i="18"/>
  <c r="G1090" i="18"/>
  <c r="G1091" i="18"/>
  <c r="G1092" i="18"/>
  <c r="G1093" i="18"/>
  <c r="G1094" i="18"/>
  <c r="G1095" i="18"/>
  <c r="G1096" i="18"/>
  <c r="G1097" i="18"/>
  <c r="G1098" i="18"/>
  <c r="G1099" i="18"/>
  <c r="G1100" i="18"/>
  <c r="G1101" i="18"/>
  <c r="G1102" i="18"/>
  <c r="G1103" i="18"/>
  <c r="G1104" i="18"/>
  <c r="G1105" i="18"/>
  <c r="G1106" i="18"/>
  <c r="G1107" i="18"/>
  <c r="G1108" i="18"/>
  <c r="G1109" i="18"/>
  <c r="G1110" i="18"/>
  <c r="G1111" i="18"/>
  <c r="G1112" i="18"/>
  <c r="G1113" i="18"/>
  <c r="G1114" i="18"/>
  <c r="G1115" i="18"/>
  <c r="G1116" i="18"/>
  <c r="G1117" i="18"/>
  <c r="G1118" i="18"/>
  <c r="G1119" i="18"/>
  <c r="G1120" i="18"/>
  <c r="G1121" i="18"/>
  <c r="G1122" i="18"/>
  <c r="G1123" i="18"/>
  <c r="G1124" i="18"/>
  <c r="G1125" i="18"/>
  <c r="G1126" i="18"/>
  <c r="G1127" i="18"/>
  <c r="G1128" i="18"/>
  <c r="G1129" i="18"/>
  <c r="G1130" i="18"/>
  <c r="G1131" i="18"/>
  <c r="G1132" i="18"/>
  <c r="G1133" i="18"/>
  <c r="G1134" i="18"/>
  <c r="G1135" i="18"/>
  <c r="G1136" i="18"/>
  <c r="G1137" i="18"/>
  <c r="G1138" i="18"/>
  <c r="G1139" i="18"/>
  <c r="G1140" i="18"/>
  <c r="G1141" i="18"/>
  <c r="G1142" i="18"/>
  <c r="G1143" i="18"/>
  <c r="G1144" i="18"/>
  <c r="G1145" i="18"/>
  <c r="G1146" i="18"/>
  <c r="G1147" i="18"/>
  <c r="G1148" i="18"/>
  <c r="G1149" i="18"/>
  <c r="G1150" i="18"/>
  <c r="G1151" i="18"/>
  <c r="G1152" i="18"/>
  <c r="G1153" i="18"/>
  <c r="G1154" i="18"/>
  <c r="G1155" i="18"/>
  <c r="G1156" i="18"/>
  <c r="G1157" i="18"/>
  <c r="G1158" i="18"/>
  <c r="G1159" i="18"/>
  <c r="G1160" i="18"/>
  <c r="G1161" i="18"/>
  <c r="G1162" i="18"/>
  <c r="G1163" i="18"/>
  <c r="G1164" i="18"/>
  <c r="G1165" i="18"/>
  <c r="G1166" i="18"/>
  <c r="G1167" i="18"/>
  <c r="G1168" i="18"/>
  <c r="G1169" i="18"/>
  <c r="G1170" i="18"/>
  <c r="G1171" i="18"/>
  <c r="G1172" i="18"/>
  <c r="G1173" i="18"/>
  <c r="G1174" i="18"/>
  <c r="G1175" i="18"/>
  <c r="G1176" i="18"/>
  <c r="G1177" i="18"/>
  <c r="G1178" i="18"/>
  <c r="G1179" i="18"/>
  <c r="G1180" i="18"/>
  <c r="G1181" i="18"/>
  <c r="G1182" i="18"/>
  <c r="G1183" i="18"/>
  <c r="G1184" i="18"/>
  <c r="G1185" i="18"/>
  <c r="G1186" i="18"/>
  <c r="G1187" i="18"/>
  <c r="G1188" i="18"/>
  <c r="G1189" i="18"/>
  <c r="G1190" i="18"/>
  <c r="G1191" i="18"/>
  <c r="G1192" i="18"/>
  <c r="G1193" i="18"/>
  <c r="G1194" i="18"/>
  <c r="G1195" i="18"/>
  <c r="G1196" i="18"/>
  <c r="G1197" i="18"/>
  <c r="G1198" i="18"/>
  <c r="G1199" i="18"/>
  <c r="G1200" i="18"/>
  <c r="G1201" i="18"/>
  <c r="G1202" i="18"/>
  <c r="G1203" i="18"/>
  <c r="G1204" i="18"/>
  <c r="G1205" i="18"/>
  <c r="G1206" i="18"/>
  <c r="G1207" i="18"/>
  <c r="G1208" i="18"/>
  <c r="G1209" i="18"/>
  <c r="G1210" i="18"/>
  <c r="G1211" i="18"/>
  <c r="G1212" i="18"/>
  <c r="G1213" i="18"/>
  <c r="G1214" i="18"/>
  <c r="G1215" i="18"/>
  <c r="G1216" i="18"/>
  <c r="G1217" i="18"/>
  <c r="G1218" i="18"/>
  <c r="G1219" i="18"/>
  <c r="G1220" i="18"/>
  <c r="G1221" i="18"/>
  <c r="G1222" i="18"/>
  <c r="G1223" i="18"/>
  <c r="G1224" i="18"/>
  <c r="G1225" i="18"/>
  <c r="G1226" i="18"/>
  <c r="G1227" i="18"/>
  <c r="G1228" i="18"/>
  <c r="G1229" i="18"/>
  <c r="G1230" i="18"/>
  <c r="G1231" i="18"/>
  <c r="G1232" i="18"/>
  <c r="G1233" i="18"/>
  <c r="G1234" i="18"/>
  <c r="G1235" i="18"/>
  <c r="G1236" i="18"/>
  <c r="G1237" i="18"/>
  <c r="G1238" i="18"/>
  <c r="G1239" i="18"/>
  <c r="G1240" i="18"/>
  <c r="G1241" i="18"/>
  <c r="G1242" i="18"/>
  <c r="G1243" i="18"/>
  <c r="G1244" i="18"/>
  <c r="G1245" i="18"/>
  <c r="G1246" i="18"/>
  <c r="G1247" i="18"/>
  <c r="G1248" i="18"/>
  <c r="G1249" i="18"/>
  <c r="G1250" i="18"/>
  <c r="G1251" i="18"/>
  <c r="G1252" i="18"/>
  <c r="G1253" i="18"/>
  <c r="G1254" i="18"/>
  <c r="G1255" i="18"/>
  <c r="G1256" i="18"/>
  <c r="G1257" i="18"/>
  <c r="G1258" i="18"/>
  <c r="G1259" i="18"/>
  <c r="G1260" i="18"/>
  <c r="G1261" i="18"/>
  <c r="G1262" i="18"/>
  <c r="G1263" i="18"/>
  <c r="G1264" i="18"/>
  <c r="G1265" i="18"/>
  <c r="G1266" i="18"/>
  <c r="G1267" i="18"/>
  <c r="G1268" i="18"/>
  <c r="G1269" i="18"/>
  <c r="G1270" i="18"/>
  <c r="G1271" i="18"/>
  <c r="G1272" i="18"/>
  <c r="G1273" i="18"/>
  <c r="G1274" i="18"/>
  <c r="G1275" i="18"/>
  <c r="G1276" i="18"/>
  <c r="G1277" i="18"/>
  <c r="G1278" i="18"/>
  <c r="G1279" i="18"/>
  <c r="G1280" i="18"/>
  <c r="G1281" i="18"/>
  <c r="G1282" i="18"/>
  <c r="G1283" i="18"/>
  <c r="G1284" i="18"/>
  <c r="G1285" i="18"/>
  <c r="G1286" i="18"/>
  <c r="G1287" i="18"/>
  <c r="G1288" i="18"/>
  <c r="G1289" i="18"/>
  <c r="G1290" i="18"/>
  <c r="G1291" i="18"/>
  <c r="G1292" i="18"/>
  <c r="G1293" i="18"/>
  <c r="G1294" i="18"/>
  <c r="G1295" i="18"/>
  <c r="G1296" i="18"/>
  <c r="G1297" i="18"/>
  <c r="G1298" i="18"/>
  <c r="G1299" i="18"/>
  <c r="G1300" i="18"/>
  <c r="G1301" i="18"/>
  <c r="G1302" i="18"/>
  <c r="G1303" i="18"/>
  <c r="G1304" i="18"/>
  <c r="G1305" i="18"/>
  <c r="G1306" i="18"/>
  <c r="G1307" i="18"/>
  <c r="G1308" i="18"/>
  <c r="G1309" i="18"/>
  <c r="G1310" i="18"/>
  <c r="G1311" i="18"/>
  <c r="G1312" i="18"/>
  <c r="G1313" i="18"/>
  <c r="H2" i="18"/>
  <c r="H3" i="18"/>
  <c r="H4" i="18"/>
  <c r="H5" i="18"/>
  <c r="H6" i="18"/>
  <c r="H7" i="18"/>
  <c r="H8" i="18"/>
  <c r="H9" i="18"/>
  <c r="H10" i="18"/>
  <c r="H11" i="18"/>
  <c r="H12" i="18"/>
  <c r="H13" i="18"/>
  <c r="H14" i="18"/>
  <c r="H15" i="18"/>
  <c r="H16" i="18"/>
  <c r="H17" i="18"/>
  <c r="H18" i="18"/>
  <c r="H19" i="18"/>
  <c r="H20" i="18"/>
  <c r="H21" i="18"/>
  <c r="H22" i="18"/>
  <c r="H23" i="18"/>
  <c r="H24" i="18"/>
  <c r="H25" i="18"/>
  <c r="H26" i="18"/>
  <c r="H27" i="18"/>
  <c r="H28" i="18"/>
  <c r="H29" i="18"/>
  <c r="H30" i="18"/>
  <c r="H31" i="18"/>
  <c r="H32" i="18"/>
  <c r="H33" i="18"/>
  <c r="H34" i="18"/>
  <c r="H35" i="18"/>
  <c r="H36" i="18"/>
  <c r="H37" i="18"/>
  <c r="H38" i="18"/>
  <c r="H39" i="18"/>
  <c r="H40" i="18"/>
  <c r="H41" i="18"/>
  <c r="H42" i="18"/>
  <c r="H43" i="18"/>
  <c r="H44" i="18"/>
  <c r="H45" i="18"/>
  <c r="H46" i="18"/>
  <c r="H47" i="18"/>
  <c r="H48" i="18"/>
  <c r="H49" i="18"/>
  <c r="H50" i="18"/>
  <c r="H51" i="18"/>
  <c r="H52" i="18"/>
  <c r="H53" i="18"/>
  <c r="H54" i="18"/>
  <c r="H55" i="18"/>
  <c r="H56" i="18"/>
  <c r="H57" i="18"/>
  <c r="H58" i="18"/>
  <c r="H59" i="18"/>
  <c r="H60" i="18"/>
  <c r="H61" i="18"/>
  <c r="H62" i="18"/>
  <c r="H63" i="18"/>
  <c r="H64" i="18"/>
  <c r="H65" i="18"/>
  <c r="H66" i="18"/>
  <c r="H67" i="18"/>
  <c r="H68" i="18"/>
  <c r="H69" i="18"/>
  <c r="H70" i="18"/>
  <c r="H71" i="18"/>
  <c r="H72" i="18"/>
  <c r="H73" i="18"/>
  <c r="H74" i="18"/>
  <c r="H75" i="18"/>
  <c r="H76" i="18"/>
  <c r="H77" i="18"/>
  <c r="H78" i="18"/>
  <c r="H79" i="18"/>
  <c r="H80" i="18"/>
  <c r="H81" i="18"/>
  <c r="H82" i="18"/>
  <c r="H83" i="18"/>
  <c r="H84" i="18"/>
  <c r="H85" i="18"/>
  <c r="H86" i="18"/>
  <c r="H87" i="18"/>
  <c r="H88" i="18"/>
  <c r="H89" i="18"/>
  <c r="H90" i="18"/>
  <c r="H91" i="18"/>
  <c r="H92" i="18"/>
  <c r="H93" i="18"/>
  <c r="H94" i="18"/>
  <c r="H95" i="18"/>
  <c r="H96" i="18"/>
  <c r="H97" i="18"/>
  <c r="H98" i="18"/>
  <c r="H99" i="18"/>
  <c r="H100" i="18"/>
  <c r="H101" i="18"/>
  <c r="H102" i="18"/>
  <c r="H103" i="18"/>
  <c r="H104" i="18"/>
  <c r="H105" i="18"/>
  <c r="H106" i="18"/>
  <c r="H107" i="18"/>
  <c r="H108" i="18"/>
  <c r="H109" i="18"/>
  <c r="H110" i="18"/>
  <c r="H111" i="18"/>
  <c r="H112" i="18"/>
  <c r="H113" i="18"/>
  <c r="H114" i="18"/>
  <c r="H115" i="18"/>
  <c r="H116" i="18"/>
  <c r="H117" i="18"/>
  <c r="H118" i="18"/>
  <c r="H119" i="18"/>
  <c r="H120" i="18"/>
  <c r="H121" i="18"/>
  <c r="H122" i="18"/>
  <c r="H123" i="18"/>
  <c r="H124" i="18"/>
  <c r="H125" i="18"/>
  <c r="H126" i="18"/>
  <c r="H127" i="18"/>
  <c r="H128" i="18"/>
  <c r="H129" i="18"/>
  <c r="H130" i="18"/>
  <c r="H131" i="18"/>
  <c r="H132" i="18"/>
  <c r="H133" i="18"/>
  <c r="H134" i="18"/>
  <c r="H135" i="18"/>
  <c r="H136" i="18"/>
  <c r="H137" i="18"/>
  <c r="H138" i="18"/>
  <c r="H139" i="18"/>
  <c r="H140" i="18"/>
  <c r="H141" i="18"/>
  <c r="H142" i="18"/>
  <c r="H143" i="18"/>
  <c r="H144" i="18"/>
  <c r="H145" i="18"/>
  <c r="H146" i="18"/>
  <c r="H147" i="18"/>
  <c r="H148" i="18"/>
  <c r="H149" i="18"/>
  <c r="H150" i="18"/>
  <c r="H151" i="18"/>
  <c r="H152" i="18"/>
  <c r="H153" i="18"/>
  <c r="H154" i="18"/>
  <c r="H155" i="18"/>
  <c r="H156" i="18"/>
  <c r="H157" i="18"/>
  <c r="H158" i="18"/>
  <c r="H159" i="18"/>
  <c r="H160" i="18"/>
  <c r="H161" i="18"/>
  <c r="H162" i="18"/>
  <c r="H163" i="18"/>
  <c r="H164" i="18"/>
  <c r="H165" i="18"/>
  <c r="H166" i="18"/>
  <c r="H167" i="18"/>
  <c r="H168" i="18"/>
  <c r="H169" i="18"/>
  <c r="H170" i="18"/>
  <c r="H171" i="18"/>
  <c r="H172" i="18"/>
  <c r="H173" i="18"/>
  <c r="H174" i="18"/>
  <c r="H175" i="18"/>
  <c r="H176" i="18"/>
  <c r="H177" i="18"/>
  <c r="H178" i="18"/>
  <c r="H179" i="18"/>
  <c r="H180" i="18"/>
  <c r="H181" i="18"/>
  <c r="H182" i="18"/>
  <c r="H183" i="18"/>
  <c r="H184" i="18"/>
  <c r="H185" i="18"/>
  <c r="H186" i="18"/>
  <c r="H187" i="18"/>
  <c r="H188" i="18"/>
  <c r="H189" i="18"/>
  <c r="H190" i="18"/>
  <c r="H191" i="18"/>
  <c r="H192" i="18"/>
  <c r="H193" i="18"/>
  <c r="H194" i="18"/>
  <c r="H195" i="18"/>
  <c r="H196" i="18"/>
  <c r="H197" i="18"/>
  <c r="H198" i="18"/>
  <c r="H199" i="18"/>
  <c r="H200" i="18"/>
  <c r="H201" i="18"/>
  <c r="H202" i="18"/>
  <c r="H203" i="18"/>
  <c r="H204" i="18"/>
  <c r="H205" i="18"/>
  <c r="H206" i="18"/>
  <c r="H207" i="18"/>
  <c r="H208" i="18"/>
  <c r="H209" i="18"/>
  <c r="H210" i="18"/>
  <c r="H211" i="18"/>
  <c r="H212" i="18"/>
  <c r="H213" i="18"/>
  <c r="H214" i="18"/>
  <c r="H215" i="18"/>
  <c r="H216" i="18"/>
  <c r="H217" i="18"/>
  <c r="H218" i="18"/>
  <c r="H219" i="18"/>
  <c r="H220" i="18"/>
  <c r="H221" i="18"/>
  <c r="H222" i="18"/>
  <c r="H223" i="18"/>
  <c r="H224" i="18"/>
  <c r="H225" i="18"/>
  <c r="H226" i="18"/>
  <c r="H227" i="18"/>
  <c r="H228" i="18"/>
  <c r="H229" i="18"/>
  <c r="H230" i="18"/>
  <c r="H231" i="18"/>
  <c r="H232" i="18"/>
  <c r="H233" i="18"/>
  <c r="H234" i="18"/>
  <c r="H235" i="18"/>
  <c r="H236" i="18"/>
  <c r="H237" i="18"/>
  <c r="H238" i="18"/>
  <c r="H239" i="18"/>
  <c r="H240" i="18"/>
  <c r="H241" i="18"/>
  <c r="H242" i="18"/>
  <c r="H243" i="18"/>
  <c r="H244" i="18"/>
  <c r="H245" i="18"/>
  <c r="H246" i="18"/>
  <c r="H247" i="18"/>
  <c r="H248" i="18"/>
  <c r="H249" i="18"/>
  <c r="H250" i="18"/>
  <c r="H251" i="18"/>
  <c r="H252" i="18"/>
  <c r="H253" i="18"/>
  <c r="H254" i="18"/>
  <c r="H255" i="18"/>
  <c r="H256" i="18"/>
  <c r="H257" i="18"/>
  <c r="H258" i="18"/>
  <c r="H259" i="18"/>
  <c r="H260" i="18"/>
  <c r="H261" i="18"/>
  <c r="H262" i="18"/>
  <c r="H263" i="18"/>
  <c r="H264" i="18"/>
  <c r="H265" i="18"/>
  <c r="H266" i="18"/>
  <c r="H267" i="18"/>
  <c r="H268" i="18"/>
  <c r="H269" i="18"/>
  <c r="H270" i="18"/>
  <c r="H271" i="18"/>
  <c r="H272" i="18"/>
  <c r="H273" i="18"/>
  <c r="H274" i="18"/>
  <c r="H275" i="18"/>
  <c r="H276" i="18"/>
  <c r="H277" i="18"/>
  <c r="H278" i="18"/>
  <c r="H279" i="18"/>
  <c r="H280" i="18"/>
  <c r="H281" i="18"/>
  <c r="H282" i="18"/>
  <c r="H283" i="18"/>
  <c r="H284" i="18"/>
  <c r="H285" i="18"/>
  <c r="H286" i="18"/>
  <c r="H287" i="18"/>
  <c r="H288" i="18"/>
  <c r="H289" i="18"/>
  <c r="H290" i="18"/>
  <c r="H291" i="18"/>
  <c r="H292" i="18"/>
  <c r="H293" i="18"/>
  <c r="H294" i="18"/>
  <c r="H295" i="18"/>
  <c r="H296" i="18"/>
  <c r="H297" i="18"/>
  <c r="H298" i="18"/>
  <c r="H299" i="18"/>
  <c r="H300" i="18"/>
  <c r="H301" i="18"/>
  <c r="H302" i="18"/>
  <c r="H303" i="18"/>
  <c r="H304" i="18"/>
  <c r="H305" i="18"/>
  <c r="H306" i="18"/>
  <c r="H307" i="18"/>
  <c r="H308" i="18"/>
  <c r="H309" i="18"/>
  <c r="H310" i="18"/>
  <c r="H311" i="18"/>
  <c r="H312" i="18"/>
  <c r="H313" i="18"/>
  <c r="H314" i="18"/>
  <c r="H315" i="18"/>
  <c r="H316" i="18"/>
  <c r="H317" i="18"/>
  <c r="H318" i="18"/>
  <c r="H319" i="18"/>
  <c r="H320" i="18"/>
  <c r="H321" i="18"/>
  <c r="H322" i="18"/>
  <c r="H323" i="18"/>
  <c r="H324" i="18"/>
  <c r="H325" i="18"/>
  <c r="H326" i="18"/>
  <c r="H327" i="18"/>
  <c r="H328" i="18"/>
  <c r="H329" i="18"/>
  <c r="H330" i="18"/>
  <c r="H331" i="18"/>
  <c r="H332" i="18"/>
  <c r="H333" i="18"/>
  <c r="H334" i="18"/>
  <c r="H335" i="18"/>
  <c r="H336" i="18"/>
  <c r="H337" i="18"/>
  <c r="H338" i="18"/>
  <c r="H339" i="18"/>
  <c r="H340" i="18"/>
  <c r="H341" i="18"/>
  <c r="H342" i="18"/>
  <c r="H343" i="18"/>
  <c r="H344" i="18"/>
  <c r="H345" i="18"/>
  <c r="H346" i="18"/>
  <c r="H347" i="18"/>
  <c r="H348" i="18"/>
  <c r="H349" i="18"/>
  <c r="H350" i="18"/>
  <c r="H351" i="18"/>
  <c r="H352" i="18"/>
  <c r="H353" i="18"/>
  <c r="H354" i="18"/>
  <c r="H355" i="18"/>
  <c r="H356" i="18"/>
  <c r="H357" i="18"/>
  <c r="H358" i="18"/>
  <c r="H359" i="18"/>
  <c r="H360" i="18"/>
  <c r="H361" i="18"/>
  <c r="H362" i="18"/>
  <c r="H363" i="18"/>
  <c r="H364" i="18"/>
  <c r="H365" i="18"/>
  <c r="H366" i="18"/>
  <c r="H367" i="18"/>
  <c r="H368" i="18"/>
  <c r="H369" i="18"/>
  <c r="H370" i="18"/>
  <c r="H371" i="18"/>
  <c r="H372" i="18"/>
  <c r="H373" i="18"/>
  <c r="H374" i="18"/>
  <c r="H375" i="18"/>
  <c r="H376" i="18"/>
  <c r="H377" i="18"/>
  <c r="H378" i="18"/>
  <c r="H379" i="18"/>
  <c r="H380" i="18"/>
  <c r="H381" i="18"/>
  <c r="H382" i="18"/>
  <c r="H383" i="18"/>
  <c r="H384" i="18"/>
  <c r="H385" i="18"/>
  <c r="H386" i="18"/>
  <c r="H387" i="18"/>
  <c r="H388" i="18"/>
  <c r="H389" i="18"/>
  <c r="H390" i="18"/>
  <c r="H391" i="18"/>
  <c r="H392" i="18"/>
  <c r="H393" i="18"/>
  <c r="H394" i="18"/>
  <c r="H395" i="18"/>
  <c r="H396" i="18"/>
  <c r="H397" i="18"/>
  <c r="H398" i="18"/>
  <c r="H399" i="18"/>
  <c r="H400" i="18"/>
  <c r="H401" i="18"/>
  <c r="H402" i="18"/>
  <c r="H403" i="18"/>
  <c r="H404" i="18"/>
  <c r="H405" i="18"/>
  <c r="H406" i="18"/>
  <c r="H407" i="18"/>
  <c r="H408" i="18"/>
  <c r="H409" i="18"/>
  <c r="H410" i="18"/>
  <c r="H411" i="18"/>
  <c r="H412" i="18"/>
  <c r="H413" i="18"/>
  <c r="H414" i="18"/>
  <c r="H415" i="18"/>
  <c r="H416" i="18"/>
  <c r="H417" i="18"/>
  <c r="H418" i="18"/>
  <c r="H419" i="18"/>
  <c r="H420" i="18"/>
  <c r="H421" i="18"/>
  <c r="H422" i="18"/>
  <c r="H423" i="18"/>
  <c r="H424" i="18"/>
  <c r="H425" i="18"/>
  <c r="H426" i="18"/>
  <c r="H427" i="18"/>
  <c r="H428" i="18"/>
  <c r="H429" i="18"/>
  <c r="H430" i="18"/>
  <c r="H431" i="18"/>
  <c r="H432" i="18"/>
  <c r="H433" i="18"/>
  <c r="H434" i="18"/>
  <c r="H435" i="18"/>
  <c r="H436" i="18"/>
  <c r="H437" i="18"/>
  <c r="H438" i="18"/>
  <c r="H439" i="18"/>
  <c r="H440" i="18"/>
  <c r="H441" i="18"/>
  <c r="H442" i="18"/>
  <c r="H443" i="18"/>
  <c r="H444" i="18"/>
  <c r="H445" i="18"/>
  <c r="H446" i="18"/>
  <c r="H447" i="18"/>
  <c r="H448" i="18"/>
  <c r="H449" i="18"/>
  <c r="H450" i="18"/>
  <c r="H451" i="18"/>
  <c r="H452" i="18"/>
  <c r="H453" i="18"/>
  <c r="H454" i="18"/>
  <c r="H455" i="18"/>
  <c r="H456" i="18"/>
  <c r="H457" i="18"/>
  <c r="H458" i="18"/>
  <c r="H459" i="18"/>
  <c r="H460" i="18"/>
  <c r="H461" i="18"/>
  <c r="H462" i="18"/>
  <c r="H463" i="18"/>
  <c r="H464" i="18"/>
  <c r="H465" i="18"/>
  <c r="H466" i="18"/>
  <c r="H467" i="18"/>
  <c r="H468" i="18"/>
  <c r="H469" i="18"/>
  <c r="H470" i="18"/>
  <c r="H471" i="18"/>
  <c r="H472" i="18"/>
  <c r="H473" i="18"/>
  <c r="H474" i="18"/>
  <c r="H475" i="18"/>
  <c r="H476" i="18"/>
  <c r="H477" i="18"/>
  <c r="H478" i="18"/>
  <c r="H479" i="18"/>
  <c r="H480" i="18"/>
  <c r="H481" i="18"/>
  <c r="H482" i="18"/>
  <c r="H483" i="18"/>
  <c r="H484" i="18"/>
  <c r="H485" i="18"/>
  <c r="H486" i="18"/>
  <c r="H487" i="18"/>
  <c r="H488" i="18"/>
  <c r="H489" i="18"/>
  <c r="H490" i="18"/>
  <c r="H491" i="18"/>
  <c r="H492" i="18"/>
  <c r="H493" i="18"/>
  <c r="H494" i="18"/>
  <c r="H495" i="18"/>
  <c r="H496" i="18"/>
  <c r="H497" i="18"/>
  <c r="H498" i="18"/>
  <c r="H499" i="18"/>
  <c r="H500" i="18"/>
  <c r="H501" i="18"/>
  <c r="H502" i="18"/>
  <c r="H503" i="18"/>
  <c r="H504" i="18"/>
  <c r="H505" i="18"/>
  <c r="H506" i="18"/>
  <c r="H507" i="18"/>
  <c r="H508" i="18"/>
  <c r="H509" i="18"/>
  <c r="H510" i="18"/>
  <c r="H511" i="18"/>
  <c r="H512" i="18"/>
  <c r="H513" i="18"/>
  <c r="H514" i="18"/>
  <c r="H515" i="18"/>
  <c r="H516" i="18"/>
  <c r="H517" i="18"/>
  <c r="H518" i="18"/>
  <c r="H519" i="18"/>
  <c r="H520" i="18"/>
  <c r="H521" i="18"/>
  <c r="H522" i="18"/>
  <c r="H523" i="18"/>
  <c r="H524" i="18"/>
  <c r="H525" i="18"/>
  <c r="H526" i="18"/>
  <c r="H527" i="18"/>
  <c r="H528" i="18"/>
  <c r="H529" i="18"/>
  <c r="H530" i="18"/>
  <c r="H531" i="18"/>
  <c r="H532" i="18"/>
  <c r="H533" i="18"/>
  <c r="H534" i="18"/>
  <c r="H535" i="18"/>
  <c r="H536" i="18"/>
  <c r="H537" i="18"/>
  <c r="H538" i="18"/>
  <c r="H539" i="18"/>
  <c r="H540" i="18"/>
  <c r="H541" i="18"/>
  <c r="H542" i="18"/>
  <c r="H543" i="18"/>
  <c r="H544" i="18"/>
  <c r="H545" i="18"/>
  <c r="H546" i="18"/>
  <c r="H547" i="18"/>
  <c r="H548" i="18"/>
  <c r="H549" i="18"/>
  <c r="H550" i="18"/>
  <c r="H551" i="18"/>
  <c r="H552" i="18"/>
  <c r="H553" i="18"/>
  <c r="H554" i="18"/>
  <c r="H555" i="18"/>
  <c r="H556" i="18"/>
  <c r="H557" i="18"/>
  <c r="H558" i="18"/>
  <c r="H559" i="18"/>
  <c r="H560" i="18"/>
  <c r="H561" i="18"/>
  <c r="H562" i="18"/>
  <c r="H563" i="18"/>
  <c r="H564" i="18"/>
  <c r="H565" i="18"/>
  <c r="H566" i="18"/>
  <c r="H567" i="18"/>
  <c r="H568" i="18"/>
  <c r="H569" i="18"/>
  <c r="H570" i="18"/>
  <c r="H571" i="18"/>
  <c r="H572" i="18"/>
  <c r="H573" i="18"/>
  <c r="H574" i="18"/>
  <c r="H575" i="18"/>
  <c r="H576" i="18"/>
  <c r="H577" i="18"/>
  <c r="H578" i="18"/>
  <c r="H579" i="18"/>
  <c r="H580" i="18"/>
  <c r="H581" i="18"/>
  <c r="H582" i="18"/>
  <c r="H583" i="18"/>
  <c r="H584" i="18"/>
  <c r="H585" i="18"/>
  <c r="H586" i="18"/>
  <c r="H587" i="18"/>
  <c r="H588" i="18"/>
  <c r="H589" i="18"/>
  <c r="H590" i="18"/>
  <c r="H591" i="18"/>
  <c r="H592" i="18"/>
  <c r="H593" i="18"/>
  <c r="H594" i="18"/>
  <c r="H595" i="18"/>
  <c r="H596" i="18"/>
  <c r="H597" i="18"/>
  <c r="H598" i="18"/>
  <c r="H599" i="18"/>
  <c r="H600" i="18"/>
  <c r="H601" i="18"/>
  <c r="H602" i="18"/>
  <c r="H603" i="18"/>
  <c r="H604" i="18"/>
  <c r="H605" i="18"/>
  <c r="H606" i="18"/>
  <c r="H607" i="18"/>
  <c r="H608" i="18"/>
  <c r="H609" i="18"/>
  <c r="H610" i="18"/>
  <c r="H611" i="18"/>
  <c r="H612" i="18"/>
  <c r="H613" i="18"/>
  <c r="H614" i="18"/>
  <c r="H615" i="18"/>
  <c r="H616" i="18"/>
  <c r="H617" i="18"/>
  <c r="H618" i="18"/>
  <c r="H619" i="18"/>
  <c r="H620" i="18"/>
  <c r="H621" i="18"/>
  <c r="H622" i="18"/>
  <c r="H623" i="18"/>
  <c r="H624" i="18"/>
  <c r="H625" i="18"/>
  <c r="H626" i="18"/>
  <c r="H627" i="18"/>
  <c r="H628" i="18"/>
  <c r="H629" i="18"/>
  <c r="H630" i="18"/>
  <c r="H631" i="18"/>
  <c r="H632" i="18"/>
  <c r="H633" i="18"/>
  <c r="H634" i="18"/>
  <c r="H635" i="18"/>
  <c r="H636" i="18"/>
  <c r="H637" i="18"/>
  <c r="H638" i="18"/>
  <c r="H639" i="18"/>
  <c r="H640" i="18"/>
  <c r="H641" i="18"/>
  <c r="H642" i="18"/>
  <c r="H643" i="18"/>
  <c r="H644" i="18"/>
  <c r="H645" i="18"/>
  <c r="H646" i="18"/>
  <c r="H647" i="18"/>
  <c r="H648" i="18"/>
  <c r="H649" i="18"/>
  <c r="H650" i="18"/>
  <c r="H651" i="18"/>
  <c r="H652" i="18"/>
  <c r="H653" i="18"/>
  <c r="H654" i="18"/>
  <c r="H655" i="18"/>
  <c r="H656" i="18"/>
  <c r="H657" i="18"/>
  <c r="H658" i="18"/>
  <c r="H659" i="18"/>
  <c r="H660" i="18"/>
  <c r="H661" i="18"/>
  <c r="H662" i="18"/>
  <c r="H663" i="18"/>
  <c r="H664" i="18"/>
  <c r="H665" i="18"/>
  <c r="H666" i="18"/>
  <c r="H667" i="18"/>
  <c r="H668" i="18"/>
  <c r="H669" i="18"/>
  <c r="H670" i="18"/>
  <c r="H671" i="18"/>
  <c r="H672" i="18"/>
  <c r="H673" i="18"/>
  <c r="H674" i="18"/>
  <c r="H675" i="18"/>
  <c r="H676" i="18"/>
  <c r="H677" i="18"/>
  <c r="H678" i="18"/>
  <c r="H679" i="18"/>
  <c r="H680" i="18"/>
  <c r="H681" i="18"/>
  <c r="H682" i="18"/>
  <c r="H683" i="18"/>
  <c r="H684" i="18"/>
  <c r="H685" i="18"/>
  <c r="H686" i="18"/>
  <c r="H687" i="18"/>
  <c r="H688" i="18"/>
  <c r="H689" i="18"/>
  <c r="H690" i="18"/>
  <c r="H691" i="18"/>
  <c r="H692" i="18"/>
  <c r="H693" i="18"/>
  <c r="H694" i="18"/>
  <c r="H695" i="18"/>
  <c r="H696" i="18"/>
  <c r="H697" i="18"/>
  <c r="H698" i="18"/>
  <c r="H699" i="18"/>
  <c r="H700" i="18"/>
  <c r="H701" i="18"/>
  <c r="H702" i="18"/>
  <c r="H703" i="18"/>
  <c r="H704" i="18"/>
  <c r="H705" i="18"/>
  <c r="H706" i="18"/>
  <c r="H707" i="18"/>
  <c r="H708" i="18"/>
  <c r="H709" i="18"/>
  <c r="H710" i="18"/>
  <c r="H711" i="18"/>
  <c r="H712" i="18"/>
  <c r="H713" i="18"/>
  <c r="H714" i="18"/>
  <c r="H715" i="18"/>
  <c r="H716" i="18"/>
  <c r="H717" i="18"/>
  <c r="H718" i="18"/>
  <c r="H719" i="18"/>
  <c r="H720" i="18"/>
  <c r="H721" i="18"/>
  <c r="H722" i="18"/>
  <c r="H723" i="18"/>
  <c r="H724" i="18"/>
  <c r="H725" i="18"/>
  <c r="H726" i="18"/>
  <c r="H727" i="18"/>
  <c r="H728" i="18"/>
  <c r="H729" i="18"/>
  <c r="H730" i="18"/>
  <c r="H731" i="18"/>
  <c r="H732" i="18"/>
  <c r="H733" i="18"/>
  <c r="H734" i="18"/>
  <c r="H735" i="18"/>
  <c r="H736" i="18"/>
  <c r="H737" i="18"/>
  <c r="H738" i="18"/>
  <c r="H739" i="18"/>
  <c r="H740" i="18"/>
  <c r="H741" i="18"/>
  <c r="H742" i="18"/>
  <c r="H743" i="18"/>
  <c r="H744" i="18"/>
  <c r="H745" i="18"/>
  <c r="H746" i="18"/>
  <c r="H747" i="18"/>
  <c r="H748" i="18"/>
  <c r="H749" i="18"/>
  <c r="H750" i="18"/>
  <c r="H751" i="18"/>
  <c r="H752" i="18"/>
  <c r="H753" i="18"/>
  <c r="H754" i="18"/>
  <c r="H755" i="18"/>
  <c r="H756" i="18"/>
  <c r="H757" i="18"/>
  <c r="H758" i="18"/>
  <c r="H759" i="18"/>
  <c r="H760" i="18"/>
  <c r="H761" i="18"/>
  <c r="H762" i="18"/>
  <c r="H763" i="18"/>
  <c r="H764" i="18"/>
  <c r="H765" i="18"/>
  <c r="H766" i="18"/>
  <c r="H767" i="18"/>
  <c r="H768" i="18"/>
  <c r="H769" i="18"/>
  <c r="H770" i="18"/>
  <c r="H771" i="18"/>
  <c r="H772" i="18"/>
  <c r="H773" i="18"/>
  <c r="H774" i="18"/>
  <c r="H775" i="18"/>
  <c r="H776" i="18"/>
  <c r="H777" i="18"/>
  <c r="H778" i="18"/>
  <c r="H779" i="18"/>
  <c r="H780" i="18"/>
  <c r="H781" i="18"/>
  <c r="H782" i="18"/>
  <c r="H783" i="18"/>
  <c r="H784" i="18"/>
  <c r="H785" i="18"/>
  <c r="H786" i="18"/>
  <c r="H787" i="18"/>
  <c r="H788" i="18"/>
  <c r="H789" i="18"/>
  <c r="H790" i="18"/>
  <c r="H791" i="18"/>
  <c r="H792" i="18"/>
  <c r="H793" i="18"/>
  <c r="H794" i="18"/>
  <c r="H795" i="18"/>
  <c r="H796" i="18"/>
  <c r="H797" i="18"/>
  <c r="H798" i="18"/>
  <c r="H799" i="18"/>
  <c r="H800" i="18"/>
  <c r="H801" i="18"/>
  <c r="H802" i="18"/>
  <c r="H803" i="18"/>
  <c r="H804" i="18"/>
  <c r="H805" i="18"/>
  <c r="H806" i="18"/>
  <c r="H807" i="18"/>
  <c r="H808" i="18"/>
  <c r="H809" i="18"/>
  <c r="H810" i="18"/>
  <c r="H811" i="18"/>
  <c r="H812" i="18"/>
  <c r="H813" i="18"/>
  <c r="H814" i="18"/>
  <c r="H815" i="18"/>
  <c r="H816" i="18"/>
  <c r="H817" i="18"/>
  <c r="H818" i="18"/>
  <c r="H819" i="18"/>
  <c r="H820" i="18"/>
  <c r="H821" i="18"/>
  <c r="H822" i="18"/>
  <c r="H823" i="18"/>
  <c r="H824" i="18"/>
  <c r="H825" i="18"/>
  <c r="H826" i="18"/>
  <c r="H827" i="18"/>
  <c r="H828" i="18"/>
  <c r="H829" i="18"/>
  <c r="H830" i="18"/>
  <c r="H831" i="18"/>
  <c r="H832" i="18"/>
  <c r="H833" i="18"/>
  <c r="H834" i="18"/>
  <c r="H835" i="18"/>
  <c r="H836" i="18"/>
  <c r="H837" i="18"/>
  <c r="H838" i="18"/>
  <c r="H839" i="18"/>
  <c r="H840" i="18"/>
  <c r="H841" i="18"/>
  <c r="H842" i="18"/>
  <c r="H843" i="18"/>
  <c r="H844" i="18"/>
  <c r="H845" i="18"/>
  <c r="H846" i="18"/>
  <c r="H847" i="18"/>
  <c r="H848" i="18"/>
  <c r="H849" i="18"/>
  <c r="H850" i="18"/>
  <c r="H851" i="18"/>
  <c r="H852" i="18"/>
  <c r="H853" i="18"/>
  <c r="H854" i="18"/>
  <c r="H855" i="18"/>
  <c r="H856" i="18"/>
  <c r="H857" i="18"/>
  <c r="H858" i="18"/>
  <c r="H859" i="18"/>
  <c r="H860" i="18"/>
  <c r="H861" i="18"/>
  <c r="H862" i="18"/>
  <c r="H863" i="18"/>
  <c r="H864" i="18"/>
  <c r="H865" i="18"/>
  <c r="H866" i="18"/>
  <c r="H867" i="18"/>
  <c r="H868" i="18"/>
  <c r="H869" i="18"/>
  <c r="H870" i="18"/>
  <c r="H871" i="18"/>
  <c r="H872" i="18"/>
  <c r="H873" i="18"/>
  <c r="H874" i="18"/>
  <c r="H875" i="18"/>
  <c r="H876" i="18"/>
  <c r="H877" i="18"/>
  <c r="H878" i="18"/>
  <c r="H879" i="18"/>
  <c r="H880" i="18"/>
  <c r="H881" i="18"/>
  <c r="H882" i="18"/>
  <c r="H883" i="18"/>
  <c r="H884" i="18"/>
  <c r="H885" i="18"/>
  <c r="H886" i="18"/>
  <c r="H887" i="18"/>
  <c r="H888" i="18"/>
  <c r="H889" i="18"/>
  <c r="H890" i="18"/>
  <c r="H891" i="18"/>
  <c r="H892" i="18"/>
  <c r="H893" i="18"/>
  <c r="H894" i="18"/>
  <c r="H895" i="18"/>
  <c r="H896" i="18"/>
  <c r="H897" i="18"/>
  <c r="H898" i="18"/>
  <c r="H899" i="18"/>
  <c r="H900" i="18"/>
  <c r="H901" i="18"/>
  <c r="H902" i="18"/>
  <c r="H903" i="18"/>
  <c r="H904" i="18"/>
  <c r="H905" i="18"/>
  <c r="H906" i="18"/>
  <c r="H907" i="18"/>
  <c r="H908" i="18"/>
  <c r="H909" i="18"/>
  <c r="H910" i="18"/>
  <c r="H911" i="18"/>
  <c r="H912" i="18"/>
  <c r="H913" i="18"/>
  <c r="H914" i="18"/>
  <c r="H915" i="18"/>
  <c r="H916" i="18"/>
  <c r="H917" i="18"/>
  <c r="H918" i="18"/>
  <c r="H919" i="18"/>
  <c r="H920" i="18"/>
  <c r="H921" i="18"/>
  <c r="H922" i="18"/>
  <c r="H923" i="18"/>
  <c r="H924" i="18"/>
  <c r="H925" i="18"/>
  <c r="H926" i="18"/>
  <c r="H927" i="18"/>
  <c r="H928" i="18"/>
  <c r="H929" i="18"/>
  <c r="H930" i="18"/>
  <c r="H931" i="18"/>
  <c r="H932" i="18"/>
  <c r="H933" i="18"/>
  <c r="H934" i="18"/>
  <c r="H935" i="18"/>
  <c r="H936" i="18"/>
  <c r="H937" i="18"/>
  <c r="H938" i="18"/>
  <c r="H939" i="18"/>
  <c r="H940" i="18"/>
  <c r="H941" i="18"/>
  <c r="H942" i="18"/>
  <c r="H943" i="18"/>
  <c r="H944" i="18"/>
  <c r="H945" i="18"/>
  <c r="H946" i="18"/>
  <c r="H947" i="18"/>
  <c r="H948" i="18"/>
  <c r="H949" i="18"/>
  <c r="H950" i="18"/>
  <c r="H951" i="18"/>
  <c r="H952" i="18"/>
  <c r="H953" i="18"/>
  <c r="H954" i="18"/>
  <c r="H955" i="18"/>
  <c r="H956" i="18"/>
  <c r="H957" i="18"/>
  <c r="H958" i="18"/>
  <c r="H959" i="18"/>
  <c r="H960" i="18"/>
  <c r="H961" i="18"/>
  <c r="H962" i="18"/>
  <c r="H963" i="18"/>
  <c r="H964" i="18"/>
  <c r="H965" i="18"/>
  <c r="H966" i="18"/>
  <c r="H967" i="18"/>
  <c r="H968" i="18"/>
  <c r="H969" i="18"/>
  <c r="H970" i="18"/>
  <c r="H971" i="18"/>
  <c r="H972" i="18"/>
  <c r="H973" i="18"/>
  <c r="H974" i="18"/>
  <c r="H975" i="18"/>
  <c r="H976" i="18"/>
  <c r="H977" i="18"/>
  <c r="H978" i="18"/>
  <c r="H979" i="18"/>
  <c r="H980" i="18"/>
  <c r="H981" i="18"/>
  <c r="H982" i="18"/>
  <c r="H983" i="18"/>
  <c r="H984" i="18"/>
  <c r="H985" i="18"/>
  <c r="H986" i="18"/>
  <c r="H987" i="18"/>
  <c r="H988" i="18"/>
  <c r="H989" i="18"/>
  <c r="H990" i="18"/>
  <c r="H991" i="18"/>
  <c r="H992" i="18"/>
  <c r="H993" i="18"/>
  <c r="H994" i="18"/>
  <c r="H995" i="18"/>
  <c r="H996" i="18"/>
  <c r="H997" i="18"/>
  <c r="H998" i="18"/>
  <c r="H999" i="18"/>
  <c r="H1000" i="18"/>
  <c r="H1001" i="18"/>
  <c r="H1002" i="18"/>
  <c r="H1003" i="18"/>
  <c r="H1004" i="18"/>
  <c r="H1005" i="18"/>
  <c r="H1006" i="18"/>
  <c r="H1007" i="18"/>
  <c r="H1008" i="18"/>
  <c r="H1009" i="18"/>
  <c r="H1010" i="18"/>
  <c r="H1011" i="18"/>
  <c r="H1012" i="18"/>
  <c r="H1013" i="18"/>
  <c r="H1014" i="18"/>
  <c r="H1015" i="18"/>
  <c r="H1016" i="18"/>
  <c r="H1017" i="18"/>
  <c r="H1018" i="18"/>
  <c r="H1019" i="18"/>
  <c r="H1020" i="18"/>
  <c r="H1021" i="18"/>
  <c r="H1022" i="18"/>
  <c r="H1023" i="18"/>
  <c r="H1024" i="18"/>
  <c r="H1025" i="18"/>
  <c r="H1026" i="18"/>
  <c r="H1027" i="18"/>
  <c r="H1028" i="18"/>
  <c r="H1029" i="18"/>
  <c r="H1030" i="18"/>
  <c r="H1031" i="18"/>
  <c r="H1032" i="18"/>
  <c r="H1033" i="18"/>
  <c r="H1034" i="18"/>
  <c r="H1035" i="18"/>
  <c r="H1036" i="18"/>
  <c r="H1037" i="18"/>
  <c r="H1038" i="18"/>
  <c r="H1039" i="18"/>
  <c r="H1040" i="18"/>
  <c r="H1041" i="18"/>
  <c r="H1042" i="18"/>
  <c r="H1043" i="18"/>
  <c r="H1044" i="18"/>
  <c r="H1045" i="18"/>
  <c r="H1046" i="18"/>
  <c r="H1047" i="18"/>
  <c r="H1048" i="18"/>
  <c r="H1049" i="18"/>
  <c r="H1050" i="18"/>
  <c r="H1051" i="18"/>
  <c r="H1052" i="18"/>
  <c r="H1053" i="18"/>
  <c r="H1054" i="18"/>
  <c r="H1055" i="18"/>
  <c r="H1056" i="18"/>
  <c r="H1057" i="18"/>
  <c r="H1058" i="18"/>
  <c r="H1059" i="18"/>
  <c r="H1060" i="18"/>
  <c r="H1061" i="18"/>
  <c r="H1062" i="18"/>
  <c r="H1063" i="18"/>
  <c r="H1064" i="18"/>
  <c r="H1065" i="18"/>
  <c r="H1066" i="18"/>
  <c r="H1067" i="18"/>
  <c r="H1068" i="18"/>
  <c r="H1069" i="18"/>
  <c r="H1070" i="18"/>
  <c r="H1071" i="18"/>
  <c r="H1072" i="18"/>
  <c r="H1073" i="18"/>
  <c r="H1074" i="18"/>
  <c r="H1075" i="18"/>
  <c r="H1076" i="18"/>
  <c r="H1077" i="18"/>
  <c r="H1078" i="18"/>
  <c r="H1079" i="18"/>
  <c r="H1080" i="18"/>
  <c r="H1081" i="18"/>
  <c r="H1082" i="18"/>
  <c r="H1083" i="18"/>
  <c r="H1084" i="18"/>
  <c r="H1085" i="18"/>
  <c r="H1086" i="18"/>
  <c r="H1087" i="18"/>
  <c r="H1088" i="18"/>
  <c r="H1089" i="18"/>
  <c r="H1090" i="18"/>
  <c r="H1091" i="18"/>
  <c r="H1092" i="18"/>
  <c r="H1093" i="18"/>
  <c r="H1094" i="18"/>
  <c r="H1095" i="18"/>
  <c r="H1096" i="18"/>
  <c r="H1097" i="18"/>
  <c r="H1098" i="18"/>
  <c r="H1099" i="18"/>
  <c r="H1100" i="18"/>
  <c r="H1101" i="18"/>
  <c r="H1102" i="18"/>
  <c r="H1103" i="18"/>
  <c r="H1104" i="18"/>
  <c r="H1105" i="18"/>
  <c r="H1106" i="18"/>
  <c r="H1107" i="18"/>
  <c r="H1108" i="18"/>
  <c r="H1109" i="18"/>
  <c r="H1110" i="18"/>
  <c r="H1111" i="18"/>
  <c r="H1112" i="18"/>
  <c r="H1113" i="18"/>
  <c r="H1114" i="18"/>
  <c r="H1115" i="18"/>
  <c r="H1116" i="18"/>
  <c r="H1117" i="18"/>
  <c r="H1118" i="18"/>
  <c r="H1119" i="18"/>
  <c r="H1120" i="18"/>
  <c r="H1121" i="18"/>
  <c r="H1122" i="18"/>
  <c r="H1123" i="18"/>
  <c r="H1124" i="18"/>
  <c r="H1125" i="18"/>
  <c r="H1126" i="18"/>
  <c r="H1127" i="18"/>
  <c r="H1128" i="18"/>
  <c r="H1129" i="18"/>
  <c r="H1130" i="18"/>
  <c r="H1131" i="18"/>
  <c r="H1132" i="18"/>
  <c r="H1133" i="18"/>
  <c r="H1134" i="18"/>
  <c r="H1135" i="18"/>
  <c r="H1136" i="18"/>
  <c r="H1137" i="18"/>
  <c r="H1138" i="18"/>
  <c r="H1139" i="18"/>
  <c r="H1140" i="18"/>
  <c r="H1141" i="18"/>
  <c r="H1142" i="18"/>
  <c r="H1143" i="18"/>
  <c r="H1144" i="18"/>
  <c r="H1145" i="18"/>
  <c r="H1146" i="18"/>
  <c r="H1147" i="18"/>
  <c r="H1148" i="18"/>
  <c r="H1149" i="18"/>
  <c r="H1150" i="18"/>
  <c r="H1151" i="18"/>
  <c r="H1152" i="18"/>
  <c r="H1153" i="18"/>
  <c r="H1154" i="18"/>
  <c r="H1155" i="18"/>
  <c r="H1156" i="18"/>
  <c r="H1157" i="18"/>
  <c r="H1158" i="18"/>
  <c r="H1159" i="18"/>
  <c r="H1160" i="18"/>
  <c r="H1161" i="18"/>
  <c r="H1162" i="18"/>
  <c r="H1163" i="18"/>
  <c r="H1164" i="18"/>
  <c r="H1165" i="18"/>
  <c r="H1166" i="18"/>
  <c r="H1167" i="18"/>
  <c r="H1168" i="18"/>
  <c r="H1169" i="18"/>
  <c r="H1170" i="18"/>
  <c r="H1171" i="18"/>
  <c r="H1172" i="18"/>
  <c r="H1173" i="18"/>
  <c r="H1174" i="18"/>
  <c r="H1175" i="18"/>
  <c r="H1176" i="18"/>
  <c r="H1177" i="18"/>
  <c r="H1178" i="18"/>
  <c r="H1179" i="18"/>
  <c r="H1180" i="18"/>
  <c r="H1181" i="18"/>
  <c r="H1182" i="18"/>
  <c r="H1183" i="18"/>
  <c r="H1184" i="18"/>
  <c r="H1185" i="18"/>
  <c r="H1186" i="18"/>
  <c r="H1187" i="18"/>
  <c r="H1188" i="18"/>
  <c r="H1189" i="18"/>
  <c r="H1190" i="18"/>
  <c r="H1191" i="18"/>
  <c r="H1192" i="18"/>
  <c r="H1193" i="18"/>
  <c r="H1194" i="18"/>
  <c r="H1195" i="18"/>
  <c r="H1196" i="18"/>
  <c r="H1197" i="18"/>
  <c r="H1198" i="18"/>
  <c r="H1199" i="18"/>
  <c r="H1200" i="18"/>
  <c r="H1201" i="18"/>
  <c r="H1202" i="18"/>
  <c r="H1203" i="18"/>
  <c r="H1204" i="18"/>
  <c r="H1205" i="18"/>
  <c r="H1206" i="18"/>
  <c r="H1207" i="18"/>
  <c r="H1208" i="18"/>
  <c r="H1209" i="18"/>
  <c r="H1210" i="18"/>
  <c r="H1211" i="18"/>
  <c r="H1212" i="18"/>
  <c r="H1213" i="18"/>
  <c r="H1214" i="18"/>
  <c r="H1215" i="18"/>
  <c r="H1216" i="18"/>
  <c r="H1217" i="18"/>
  <c r="H1218" i="18"/>
  <c r="H1219" i="18"/>
  <c r="H1220" i="18"/>
  <c r="H1221" i="18"/>
  <c r="H1222" i="18"/>
  <c r="H1223" i="18"/>
  <c r="H1224" i="18"/>
  <c r="H1225" i="18"/>
  <c r="H1226" i="18"/>
  <c r="H1227" i="18"/>
  <c r="H1228" i="18"/>
  <c r="H1229" i="18"/>
  <c r="H1230" i="18"/>
  <c r="H1231" i="18"/>
  <c r="H1232" i="18"/>
  <c r="H1233" i="18"/>
  <c r="H1234" i="18"/>
  <c r="H1235" i="18"/>
  <c r="H1236" i="18"/>
  <c r="H1237" i="18"/>
  <c r="H1238" i="18"/>
  <c r="H1239" i="18"/>
  <c r="H1240" i="18"/>
  <c r="H1241" i="18"/>
  <c r="H1242" i="18"/>
  <c r="H1243" i="18"/>
  <c r="H1244" i="18"/>
  <c r="H1245" i="18"/>
  <c r="H1246" i="18"/>
  <c r="H1247" i="18"/>
  <c r="H1248" i="18"/>
  <c r="H1249" i="18"/>
  <c r="H1250" i="18"/>
  <c r="H1251" i="18"/>
  <c r="H1252" i="18"/>
  <c r="H1253" i="18"/>
  <c r="H1254" i="18"/>
  <c r="H1255" i="18"/>
  <c r="H1256" i="18"/>
  <c r="H1257" i="18"/>
  <c r="H1258" i="18"/>
  <c r="H1259" i="18"/>
  <c r="H1260" i="18"/>
  <c r="H1261" i="18"/>
  <c r="H1262" i="18"/>
  <c r="H1263" i="18"/>
  <c r="H1264" i="18"/>
  <c r="H1265" i="18"/>
  <c r="H1266" i="18"/>
  <c r="H1267" i="18"/>
  <c r="H1268" i="18"/>
  <c r="H1269" i="18"/>
  <c r="H1270" i="18"/>
  <c r="H1271" i="18"/>
  <c r="H1272" i="18"/>
  <c r="H1273" i="18"/>
  <c r="H1274" i="18"/>
  <c r="H1275" i="18"/>
  <c r="H1276" i="18"/>
  <c r="H1277" i="18"/>
  <c r="H1278" i="18"/>
  <c r="H1279" i="18"/>
  <c r="H1280" i="18"/>
  <c r="H1281" i="18"/>
  <c r="H1282" i="18"/>
  <c r="H1283" i="18"/>
  <c r="H1284" i="18"/>
  <c r="H1285" i="18"/>
  <c r="H1286" i="18"/>
  <c r="H1287" i="18"/>
  <c r="H1288" i="18"/>
  <c r="H1289" i="18"/>
  <c r="H1290" i="18"/>
  <c r="H1291" i="18"/>
  <c r="H1292" i="18"/>
  <c r="H1293" i="18"/>
  <c r="H1294" i="18"/>
  <c r="H1295" i="18"/>
  <c r="H1296" i="18"/>
  <c r="H1297" i="18"/>
  <c r="H1298" i="18"/>
  <c r="H1299" i="18"/>
  <c r="H1300" i="18"/>
  <c r="H1301" i="18"/>
  <c r="H1302" i="18"/>
  <c r="H1303" i="18"/>
  <c r="H1304" i="18"/>
  <c r="H1305" i="18"/>
  <c r="H1306" i="18"/>
  <c r="H1307" i="18"/>
  <c r="H1308" i="18"/>
  <c r="H1309" i="18"/>
  <c r="H1310" i="18"/>
  <c r="H1311" i="18"/>
  <c r="H1312" i="18"/>
  <c r="H1313" i="18"/>
  <c r="J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J621" i="18"/>
  <c r="J622" i="18"/>
  <c r="J623" i="18"/>
  <c r="J624" i="18"/>
  <c r="J625" i="18"/>
  <c r="J626" i="18"/>
  <c r="J627" i="18"/>
  <c r="J628" i="18"/>
  <c r="J629" i="18"/>
  <c r="J630" i="18"/>
  <c r="J631" i="18"/>
  <c r="J632" i="18"/>
  <c r="J633" i="18"/>
  <c r="J634" i="18"/>
  <c r="J635" i="18"/>
  <c r="J636" i="18"/>
  <c r="J637" i="18"/>
  <c r="J638" i="18"/>
  <c r="J639" i="18"/>
  <c r="J640" i="18"/>
  <c r="J641" i="18"/>
  <c r="J642" i="18"/>
  <c r="J643" i="18"/>
  <c r="J644" i="18"/>
  <c r="J645" i="18"/>
  <c r="J646" i="18"/>
  <c r="J647" i="18"/>
  <c r="J648" i="18"/>
  <c r="J649" i="18"/>
  <c r="J650" i="18"/>
  <c r="J651" i="18"/>
  <c r="J652" i="18"/>
  <c r="J653" i="18"/>
  <c r="J654" i="18"/>
  <c r="J655" i="18"/>
  <c r="J656" i="18"/>
  <c r="J657" i="18"/>
  <c r="J658" i="18"/>
  <c r="J659" i="18"/>
  <c r="J660" i="18"/>
  <c r="J661" i="18"/>
  <c r="J662" i="18"/>
  <c r="J663" i="18"/>
  <c r="J664" i="18"/>
  <c r="J665" i="18"/>
  <c r="J666" i="18"/>
  <c r="J667" i="18"/>
  <c r="J668" i="18"/>
  <c r="J669" i="18"/>
  <c r="J670" i="18"/>
  <c r="J671" i="18"/>
  <c r="J672" i="18"/>
  <c r="J673" i="18"/>
  <c r="J674" i="18"/>
  <c r="J675" i="18"/>
  <c r="J676" i="18"/>
  <c r="J677" i="18"/>
  <c r="J678" i="18"/>
  <c r="J679" i="18"/>
  <c r="J680" i="18"/>
  <c r="J681" i="18"/>
  <c r="J682" i="18"/>
  <c r="J683" i="18"/>
  <c r="J684" i="18"/>
  <c r="J685" i="18"/>
  <c r="J686" i="18"/>
  <c r="J687" i="18"/>
  <c r="J688" i="18"/>
  <c r="J689" i="18"/>
  <c r="J690" i="18"/>
  <c r="J691" i="18"/>
  <c r="J692" i="18"/>
  <c r="J693" i="18"/>
  <c r="J694" i="18"/>
  <c r="J695" i="18"/>
  <c r="J696" i="18"/>
  <c r="J697" i="18"/>
  <c r="J698" i="18"/>
  <c r="J699" i="18"/>
  <c r="J700" i="18"/>
  <c r="J701" i="18"/>
  <c r="J702" i="18"/>
  <c r="J703" i="18"/>
  <c r="J704" i="18"/>
  <c r="J705" i="18"/>
  <c r="J706" i="18"/>
  <c r="J707" i="18"/>
  <c r="J708" i="18"/>
  <c r="J709" i="18"/>
  <c r="J710" i="18"/>
  <c r="J711" i="18"/>
  <c r="J712" i="18"/>
  <c r="J713" i="18"/>
  <c r="J714" i="18"/>
  <c r="J715" i="18"/>
  <c r="J716" i="18"/>
  <c r="J717" i="18"/>
  <c r="J718" i="18"/>
  <c r="J719" i="18"/>
  <c r="J720" i="18"/>
  <c r="J721" i="18"/>
  <c r="J722" i="18"/>
  <c r="J723" i="18"/>
  <c r="J724" i="18"/>
  <c r="J725" i="18"/>
  <c r="J726" i="18"/>
  <c r="J727" i="18"/>
  <c r="J728" i="18"/>
  <c r="J729" i="18"/>
  <c r="J730" i="18"/>
  <c r="J731" i="18"/>
  <c r="J732" i="18"/>
  <c r="J733" i="18"/>
  <c r="J734" i="18"/>
  <c r="J735" i="18"/>
  <c r="J736" i="18"/>
  <c r="J737" i="18"/>
  <c r="J738" i="18"/>
  <c r="J739" i="18"/>
  <c r="J740" i="18"/>
  <c r="J741" i="18"/>
  <c r="J742" i="18"/>
  <c r="J743" i="18"/>
  <c r="J744" i="18"/>
  <c r="J745" i="18"/>
  <c r="J746" i="18"/>
  <c r="J747" i="18"/>
  <c r="J748" i="18"/>
  <c r="J749" i="18"/>
  <c r="J750" i="18"/>
  <c r="J751" i="18"/>
  <c r="J752" i="18"/>
  <c r="J753" i="18"/>
  <c r="J754" i="18"/>
  <c r="J755" i="18"/>
  <c r="J756" i="18"/>
  <c r="J757" i="18"/>
  <c r="J758" i="18"/>
  <c r="J759" i="18"/>
  <c r="J760" i="18"/>
  <c r="J761" i="18"/>
  <c r="J762" i="18"/>
  <c r="J763" i="18"/>
  <c r="J764" i="18"/>
  <c r="J765" i="18"/>
  <c r="J766" i="18"/>
  <c r="J767" i="18"/>
  <c r="J768" i="18"/>
  <c r="J769" i="18"/>
  <c r="J770" i="18"/>
  <c r="J771" i="18"/>
  <c r="J772" i="18"/>
  <c r="J773" i="18"/>
  <c r="J774" i="18"/>
  <c r="J775" i="18"/>
  <c r="J776" i="18"/>
  <c r="J777" i="18"/>
  <c r="J778" i="18"/>
  <c r="J779" i="18"/>
  <c r="J780" i="18"/>
  <c r="J781" i="18"/>
  <c r="J782" i="18"/>
  <c r="J783" i="18"/>
  <c r="J784" i="18"/>
  <c r="J785" i="18"/>
  <c r="J786" i="18"/>
  <c r="J787" i="18"/>
  <c r="J788" i="18"/>
  <c r="J789" i="18"/>
  <c r="J790" i="18"/>
  <c r="J791" i="18"/>
  <c r="J792" i="18"/>
  <c r="J793" i="18"/>
  <c r="J794" i="18"/>
  <c r="J795" i="18"/>
  <c r="J796" i="18"/>
  <c r="J797" i="18"/>
  <c r="J798" i="18"/>
  <c r="J799" i="18"/>
  <c r="J800" i="18"/>
  <c r="J801" i="18"/>
  <c r="J802" i="18"/>
  <c r="J803" i="18"/>
  <c r="J804" i="18"/>
  <c r="J805" i="18"/>
  <c r="J806" i="18"/>
  <c r="J807" i="18"/>
  <c r="J808" i="18"/>
  <c r="J809" i="18"/>
  <c r="J810" i="18"/>
  <c r="J811" i="18"/>
  <c r="J812" i="18"/>
  <c r="J813" i="18"/>
  <c r="J814" i="18"/>
  <c r="J815" i="18"/>
  <c r="J816" i="18"/>
  <c r="J817" i="18"/>
  <c r="J818" i="18"/>
  <c r="J819" i="18"/>
  <c r="J820" i="18"/>
  <c r="J821" i="18"/>
  <c r="J822" i="18"/>
  <c r="J823" i="18"/>
  <c r="J824" i="18"/>
  <c r="J825" i="18"/>
  <c r="J826" i="18"/>
  <c r="J827" i="18"/>
  <c r="J828" i="18"/>
  <c r="J829" i="18"/>
  <c r="J830" i="18"/>
  <c r="J831" i="18"/>
  <c r="J832" i="18"/>
  <c r="J833" i="18"/>
  <c r="J834" i="18"/>
  <c r="J835" i="18"/>
  <c r="J836" i="18"/>
  <c r="J837" i="18"/>
  <c r="J838" i="18"/>
  <c r="J839" i="18"/>
  <c r="J840" i="18"/>
  <c r="J841" i="18"/>
  <c r="J842" i="18"/>
  <c r="J843" i="18"/>
  <c r="J844" i="18"/>
  <c r="J845" i="18"/>
  <c r="J846" i="18"/>
  <c r="J847" i="18"/>
  <c r="J848" i="18"/>
  <c r="J849" i="18"/>
  <c r="J850" i="18"/>
  <c r="J851" i="18"/>
  <c r="J852" i="18"/>
  <c r="J853" i="18"/>
  <c r="J854" i="18"/>
  <c r="J855" i="18"/>
  <c r="J856" i="18"/>
  <c r="J857" i="18"/>
  <c r="J858" i="18"/>
  <c r="J859" i="18"/>
  <c r="J860" i="18"/>
  <c r="J861" i="18"/>
  <c r="J862" i="18"/>
  <c r="J863" i="18"/>
  <c r="J864" i="18"/>
  <c r="J865" i="18"/>
  <c r="J866" i="18"/>
  <c r="J867" i="18"/>
  <c r="J868" i="18"/>
  <c r="J869" i="18"/>
  <c r="J870" i="18"/>
  <c r="J871" i="18"/>
  <c r="J872" i="18"/>
  <c r="J873" i="18"/>
  <c r="J874" i="18"/>
  <c r="J875" i="18"/>
  <c r="J876" i="18"/>
  <c r="J877" i="18"/>
  <c r="J878" i="18"/>
  <c r="J879" i="18"/>
  <c r="J880" i="18"/>
  <c r="J881" i="18"/>
  <c r="J882" i="18"/>
  <c r="J883" i="18"/>
  <c r="J884" i="18"/>
  <c r="J885" i="18"/>
  <c r="J886" i="18"/>
  <c r="J887" i="18"/>
  <c r="J888" i="18"/>
  <c r="J889" i="18"/>
  <c r="J890" i="18"/>
  <c r="J891" i="18"/>
  <c r="J892" i="18"/>
  <c r="J893" i="18"/>
  <c r="J894" i="18"/>
  <c r="J895" i="18"/>
  <c r="J896" i="18"/>
  <c r="J897" i="18"/>
  <c r="J898" i="18"/>
  <c r="J899" i="18"/>
  <c r="J900" i="18"/>
  <c r="J901" i="18"/>
  <c r="J902" i="18"/>
  <c r="J903" i="18"/>
  <c r="J904" i="18"/>
  <c r="J905" i="18"/>
  <c r="J906" i="18"/>
  <c r="J907" i="18"/>
  <c r="J908" i="18"/>
  <c r="J909" i="18"/>
  <c r="J910" i="18"/>
  <c r="J911" i="18"/>
  <c r="J912" i="18"/>
  <c r="J913" i="18"/>
  <c r="J914" i="18"/>
  <c r="J915" i="18"/>
  <c r="J916" i="18"/>
  <c r="J917" i="18"/>
  <c r="J918" i="18"/>
  <c r="J919" i="18"/>
  <c r="J920" i="18"/>
  <c r="J921" i="18"/>
  <c r="J922" i="18"/>
  <c r="J923" i="18"/>
  <c r="J924" i="18"/>
  <c r="J925" i="18"/>
  <c r="J926" i="18"/>
  <c r="J927" i="18"/>
  <c r="J928" i="18"/>
  <c r="J929" i="18"/>
  <c r="J930" i="18"/>
  <c r="J931" i="18"/>
  <c r="J932" i="18"/>
  <c r="J933" i="18"/>
  <c r="J934" i="18"/>
  <c r="J935" i="18"/>
  <c r="J936" i="18"/>
  <c r="J937" i="18"/>
  <c r="J938" i="18"/>
  <c r="J939" i="18"/>
  <c r="J940" i="18"/>
  <c r="J941" i="18"/>
  <c r="J942" i="18"/>
  <c r="J943" i="18"/>
  <c r="J944" i="18"/>
  <c r="J945" i="18"/>
  <c r="J946" i="18"/>
  <c r="J947" i="18"/>
  <c r="J948" i="18"/>
  <c r="J949" i="18"/>
  <c r="J950" i="18"/>
  <c r="J951" i="18"/>
  <c r="J952" i="18"/>
  <c r="J953" i="18"/>
  <c r="J954" i="18"/>
  <c r="J955" i="18"/>
  <c r="J956" i="18"/>
  <c r="J957" i="18"/>
  <c r="J958" i="18"/>
  <c r="J959" i="18"/>
  <c r="J960" i="18"/>
  <c r="J961" i="18"/>
  <c r="J962" i="18"/>
  <c r="J963" i="18"/>
  <c r="J964" i="18"/>
  <c r="J965" i="18"/>
  <c r="J966" i="18"/>
  <c r="J967" i="18"/>
  <c r="J968" i="18"/>
  <c r="J969" i="18"/>
  <c r="J970" i="18"/>
  <c r="J971" i="18"/>
  <c r="J972" i="18"/>
  <c r="J973" i="18"/>
  <c r="J974" i="18"/>
  <c r="J975" i="18"/>
  <c r="J976" i="18"/>
  <c r="J977" i="18"/>
  <c r="J978" i="18"/>
  <c r="J979" i="18"/>
  <c r="J980" i="18"/>
  <c r="J981" i="18"/>
  <c r="J982" i="18"/>
  <c r="J983" i="18"/>
  <c r="J984" i="18"/>
  <c r="J985" i="18"/>
  <c r="J986" i="18"/>
  <c r="J987" i="18"/>
  <c r="J988" i="18"/>
  <c r="J989" i="18"/>
  <c r="J990" i="18"/>
  <c r="J991" i="18"/>
  <c r="J992" i="18"/>
  <c r="J993" i="18"/>
  <c r="J994" i="18"/>
  <c r="J995" i="18"/>
  <c r="J996" i="18"/>
  <c r="J997" i="18"/>
  <c r="J998" i="18"/>
  <c r="J999" i="18"/>
  <c r="J1000" i="18"/>
  <c r="J1001" i="18"/>
  <c r="J1002" i="18"/>
  <c r="J1003" i="18"/>
  <c r="J1004" i="18"/>
  <c r="J1005" i="18"/>
  <c r="J1006" i="18"/>
  <c r="J1007" i="18"/>
  <c r="J1008" i="18"/>
  <c r="J1009" i="18"/>
  <c r="J1010" i="18"/>
  <c r="J1011" i="18"/>
  <c r="J1012" i="18"/>
  <c r="J1013" i="18"/>
  <c r="J1014" i="18"/>
  <c r="J1015" i="18"/>
  <c r="J1016" i="18"/>
  <c r="J1017" i="18"/>
  <c r="J1018" i="18"/>
  <c r="J1019" i="18"/>
  <c r="J1020" i="18"/>
  <c r="J1021" i="18"/>
  <c r="J1022" i="18"/>
  <c r="J1023" i="18"/>
  <c r="J1024" i="18"/>
  <c r="J1025" i="18"/>
  <c r="J1026" i="18"/>
  <c r="J1027" i="18"/>
  <c r="J1028" i="18"/>
  <c r="J1029" i="18"/>
  <c r="J1030" i="18"/>
  <c r="J1031" i="18"/>
  <c r="J1032" i="18"/>
  <c r="J1033" i="18"/>
  <c r="J1034" i="18"/>
  <c r="J1035" i="18"/>
  <c r="J1036" i="18"/>
  <c r="J1037" i="18"/>
  <c r="J1038" i="18"/>
  <c r="J1039" i="18"/>
  <c r="J1040" i="18"/>
  <c r="J1041" i="18"/>
  <c r="J1042" i="18"/>
  <c r="J1043" i="18"/>
  <c r="J1044" i="18"/>
  <c r="J1045" i="18"/>
  <c r="J1046" i="18"/>
  <c r="J1047" i="18"/>
  <c r="J1048" i="18"/>
  <c r="J1049" i="18"/>
  <c r="J1050" i="18"/>
  <c r="J1051" i="18"/>
  <c r="J1052" i="18"/>
  <c r="J1053" i="18"/>
  <c r="J1054" i="18"/>
  <c r="J1055" i="18"/>
  <c r="J1056" i="18"/>
  <c r="J1057" i="18"/>
  <c r="J1058" i="18"/>
  <c r="J1059" i="18"/>
  <c r="J1060" i="18"/>
  <c r="J1061" i="18"/>
  <c r="J1062" i="18"/>
  <c r="J1063" i="18"/>
  <c r="J1064" i="18"/>
  <c r="J1065" i="18"/>
  <c r="J1066" i="18"/>
  <c r="J1067" i="18"/>
  <c r="J1068" i="18"/>
  <c r="J1069" i="18"/>
  <c r="J1070" i="18"/>
  <c r="J1071" i="18"/>
  <c r="J1072" i="18"/>
  <c r="J1073" i="18"/>
  <c r="J1074" i="18"/>
  <c r="J1075" i="18"/>
  <c r="J1076" i="18"/>
  <c r="J1077" i="18"/>
  <c r="J1078" i="18"/>
  <c r="J1079" i="18"/>
  <c r="J1080" i="18"/>
  <c r="J1081" i="18"/>
  <c r="J1082" i="18"/>
  <c r="J1083" i="18"/>
  <c r="J1084" i="18"/>
  <c r="J1085" i="18"/>
  <c r="J1086" i="18"/>
  <c r="J1087" i="18"/>
  <c r="J1088" i="18"/>
  <c r="J1089" i="18"/>
  <c r="J1090" i="18"/>
  <c r="J1091" i="18"/>
  <c r="J1092" i="18"/>
  <c r="J1093" i="18"/>
  <c r="J1094" i="18"/>
  <c r="J1095" i="18"/>
  <c r="J1096" i="18"/>
  <c r="J1097" i="18"/>
  <c r="J1098" i="18"/>
  <c r="J1099" i="18"/>
  <c r="J1100" i="18"/>
  <c r="J1101" i="18"/>
  <c r="J1102" i="18"/>
  <c r="J1103" i="18"/>
  <c r="J1104" i="18"/>
  <c r="J1105" i="18"/>
  <c r="J1106" i="18"/>
  <c r="J1107" i="18"/>
  <c r="J1108" i="18"/>
  <c r="J1109" i="18"/>
  <c r="J1110" i="18"/>
  <c r="J1111" i="18"/>
  <c r="J1112" i="18"/>
  <c r="J1113" i="18"/>
  <c r="J1114" i="18"/>
  <c r="J1115" i="18"/>
  <c r="J1116" i="18"/>
  <c r="J1117" i="18"/>
  <c r="J1118" i="18"/>
  <c r="J1119" i="18"/>
  <c r="J1120" i="18"/>
  <c r="J1121" i="18"/>
  <c r="J1122" i="18"/>
  <c r="J1123" i="18"/>
  <c r="J1124" i="18"/>
  <c r="J1125" i="18"/>
  <c r="J1126" i="18"/>
  <c r="J1127" i="18"/>
  <c r="J1128" i="18"/>
  <c r="J1129" i="18"/>
  <c r="J1130" i="18"/>
  <c r="J1131" i="18"/>
  <c r="J1132" i="18"/>
  <c r="J1133" i="18"/>
  <c r="J1134" i="18"/>
  <c r="J1135" i="18"/>
  <c r="J1136" i="18"/>
  <c r="J1137" i="18"/>
  <c r="J1138" i="18"/>
  <c r="J1139" i="18"/>
  <c r="J1140" i="18"/>
  <c r="J1141" i="18"/>
  <c r="J1142" i="18"/>
  <c r="J1143" i="18"/>
  <c r="J1144" i="18"/>
  <c r="J1145" i="18"/>
  <c r="J1146" i="18"/>
  <c r="J1147" i="18"/>
  <c r="J1148" i="18"/>
  <c r="J1149" i="18"/>
  <c r="J1150" i="18"/>
  <c r="J1151" i="18"/>
  <c r="J1152" i="18"/>
  <c r="J1153" i="18"/>
  <c r="J1154" i="18"/>
  <c r="J1155" i="18"/>
  <c r="J1156" i="18"/>
  <c r="J1157" i="18"/>
  <c r="J1158" i="18"/>
  <c r="J1159" i="18"/>
  <c r="J1160" i="18"/>
  <c r="J1161" i="18"/>
  <c r="J1162" i="18"/>
  <c r="J1163" i="18"/>
  <c r="J1164" i="18"/>
  <c r="J1165" i="18"/>
  <c r="J1166" i="18"/>
  <c r="J1167" i="18"/>
  <c r="J1168" i="18"/>
  <c r="J1169" i="18"/>
  <c r="J1170" i="18"/>
  <c r="J1171" i="18"/>
  <c r="J1172" i="18"/>
  <c r="J1173" i="18"/>
  <c r="J1174" i="18"/>
  <c r="J1175" i="18"/>
  <c r="J1176" i="18"/>
  <c r="J1177" i="18"/>
  <c r="J1178" i="18"/>
  <c r="J1179" i="18"/>
  <c r="J1180" i="18"/>
  <c r="J1181" i="18"/>
  <c r="J1182" i="18"/>
  <c r="J1183" i="18"/>
  <c r="J1184" i="18"/>
  <c r="J1185" i="18"/>
  <c r="J1186" i="18"/>
  <c r="J1187" i="18"/>
  <c r="J1188" i="18"/>
  <c r="J1189" i="18"/>
  <c r="J1190" i="18"/>
  <c r="J1191" i="18"/>
  <c r="J1192" i="18"/>
  <c r="J1193" i="18"/>
  <c r="J1194" i="18"/>
  <c r="J1195" i="18"/>
  <c r="J1196" i="18"/>
  <c r="J1197" i="18"/>
  <c r="J1198" i="18"/>
  <c r="J1199" i="18"/>
  <c r="J1200" i="18"/>
  <c r="J1201" i="18"/>
  <c r="J1202" i="18"/>
  <c r="J1203" i="18"/>
  <c r="J1204" i="18"/>
  <c r="J1205" i="18"/>
  <c r="J1206" i="18"/>
  <c r="J1207" i="18"/>
  <c r="J1208" i="18"/>
  <c r="J1209" i="18"/>
  <c r="J1210" i="18"/>
  <c r="J1211" i="18"/>
  <c r="J1212" i="18"/>
  <c r="J1213" i="18"/>
  <c r="J1214" i="18"/>
  <c r="J1215" i="18"/>
  <c r="J1216" i="18"/>
  <c r="J1217" i="18"/>
  <c r="J1218" i="18"/>
  <c r="J1219" i="18"/>
  <c r="J1220" i="18"/>
  <c r="J1221" i="18"/>
  <c r="J1222" i="18"/>
  <c r="J1223" i="18"/>
  <c r="J1224" i="18"/>
  <c r="J1225" i="18"/>
  <c r="J1226" i="18"/>
  <c r="J1227" i="18"/>
  <c r="J1228" i="18"/>
  <c r="J1229" i="18"/>
  <c r="J1230" i="18"/>
  <c r="J1231" i="18"/>
  <c r="J1232" i="18"/>
  <c r="J1233" i="18"/>
  <c r="J1234" i="18"/>
  <c r="J1235" i="18"/>
  <c r="J1236" i="18"/>
  <c r="J1237" i="18"/>
  <c r="J1238" i="18"/>
  <c r="J1239" i="18"/>
  <c r="J1240" i="18"/>
  <c r="J1241" i="18"/>
  <c r="J1242" i="18"/>
  <c r="J1243" i="18"/>
  <c r="J1244" i="18"/>
  <c r="J1245" i="18"/>
  <c r="J1246" i="18"/>
  <c r="J1247" i="18"/>
  <c r="J1248" i="18"/>
  <c r="J1249" i="18"/>
  <c r="J1250" i="18"/>
  <c r="J1251" i="18"/>
  <c r="J1252" i="18"/>
  <c r="J1253" i="18"/>
  <c r="J1254" i="18"/>
  <c r="J1255" i="18"/>
  <c r="J1256" i="18"/>
  <c r="J1257" i="18"/>
  <c r="J1258" i="18"/>
  <c r="J1259" i="18"/>
  <c r="J1260" i="18"/>
  <c r="J1261" i="18"/>
  <c r="J1262" i="18"/>
  <c r="J1263" i="18"/>
  <c r="J1264" i="18"/>
  <c r="J1265" i="18"/>
  <c r="J1266" i="18"/>
  <c r="J1267" i="18"/>
  <c r="J1268" i="18"/>
  <c r="J1269" i="18"/>
  <c r="J1270" i="18"/>
  <c r="J1271" i="18"/>
  <c r="J1272" i="18"/>
  <c r="J1273" i="18"/>
  <c r="J1274" i="18"/>
  <c r="J1275" i="18"/>
  <c r="J1276" i="18"/>
  <c r="J1277" i="18"/>
  <c r="J1278" i="18"/>
  <c r="J1279" i="18"/>
  <c r="J1280" i="18"/>
  <c r="J1281" i="18"/>
  <c r="J1282" i="18"/>
  <c r="J1283" i="18"/>
  <c r="J1284" i="18"/>
  <c r="J1285" i="18"/>
  <c r="J1286" i="18"/>
  <c r="J1287" i="18"/>
  <c r="J1288" i="18"/>
  <c r="J1289" i="18"/>
  <c r="J1290" i="18"/>
  <c r="J1291" i="18"/>
  <c r="J1292" i="18"/>
  <c r="J1293" i="18"/>
  <c r="J1294" i="18"/>
  <c r="J1295" i="18"/>
  <c r="J1296" i="18"/>
  <c r="J1297" i="18"/>
  <c r="J1298" i="18"/>
  <c r="J1299" i="18"/>
  <c r="J1300" i="18"/>
  <c r="J1301" i="18"/>
  <c r="J1302" i="18"/>
  <c r="J1303" i="18"/>
  <c r="J1304" i="18"/>
  <c r="J1305" i="18"/>
  <c r="J1306" i="18"/>
  <c r="J1307" i="18"/>
  <c r="J1308" i="18"/>
  <c r="J1309" i="18"/>
  <c r="J1310" i="18"/>
  <c r="J1311" i="18"/>
  <c r="J1312" i="18"/>
  <c r="J1313" i="18"/>
  <c r="K2" i="18"/>
  <c r="K3" i="18"/>
  <c r="K4" i="18"/>
  <c r="K5" i="18"/>
  <c r="K6" i="18"/>
  <c r="K7" i="18"/>
  <c r="K8" i="18"/>
  <c r="K9" i="18"/>
  <c r="K10" i="18"/>
  <c r="K11" i="18"/>
  <c r="K12" i="18"/>
  <c r="K13" i="18"/>
  <c r="K14" i="18"/>
  <c r="K15" i="18"/>
  <c r="K16" i="18"/>
  <c r="K17" i="18"/>
  <c r="K18" i="18"/>
  <c r="K19" i="18"/>
  <c r="K20" i="18"/>
  <c r="K21" i="18"/>
  <c r="K22" i="18"/>
  <c r="K23" i="18"/>
  <c r="K24" i="18"/>
  <c r="K25" i="18"/>
  <c r="K26" i="18"/>
  <c r="K27" i="18"/>
  <c r="K28" i="18"/>
  <c r="K29" i="18"/>
  <c r="K30" i="18"/>
  <c r="K31" i="18"/>
  <c r="K32" i="18"/>
  <c r="K33" i="18"/>
  <c r="K34" i="18"/>
  <c r="K35" i="18"/>
  <c r="K36" i="18"/>
  <c r="K37" i="18"/>
  <c r="K38" i="18"/>
  <c r="K39" i="18"/>
  <c r="K40" i="18"/>
  <c r="K41" i="18"/>
  <c r="K42" i="18"/>
  <c r="K43" i="18"/>
  <c r="K44" i="18"/>
  <c r="K45" i="18"/>
  <c r="K46" i="18"/>
  <c r="K47" i="18"/>
  <c r="K48" i="18"/>
  <c r="K49" i="18"/>
  <c r="K50" i="18"/>
  <c r="K51" i="18"/>
  <c r="K52" i="18"/>
  <c r="K53" i="18"/>
  <c r="K54" i="18"/>
  <c r="K55" i="18"/>
  <c r="K56" i="18"/>
  <c r="K57" i="18"/>
  <c r="K58" i="18"/>
  <c r="K59" i="18"/>
  <c r="K60" i="18"/>
  <c r="K61" i="18"/>
  <c r="K62" i="18"/>
  <c r="K63" i="18"/>
  <c r="K64" i="18"/>
  <c r="K65" i="18"/>
  <c r="K66" i="18"/>
  <c r="K67" i="18"/>
  <c r="K68" i="18"/>
  <c r="K69" i="18"/>
  <c r="K70" i="18"/>
  <c r="K71" i="18"/>
  <c r="K72" i="18"/>
  <c r="K73" i="18"/>
  <c r="K74" i="18"/>
  <c r="K75" i="18"/>
  <c r="K76" i="18"/>
  <c r="K77" i="18"/>
  <c r="K78" i="18"/>
  <c r="K79" i="18"/>
  <c r="K80" i="18"/>
  <c r="K81" i="18"/>
  <c r="K82" i="18"/>
  <c r="K83" i="18"/>
  <c r="K84" i="18"/>
  <c r="K85" i="18"/>
  <c r="K86" i="18"/>
  <c r="K87" i="18"/>
  <c r="K88" i="18"/>
  <c r="K89" i="18"/>
  <c r="K90" i="18"/>
  <c r="K91" i="18"/>
  <c r="K92" i="18"/>
  <c r="K93" i="18"/>
  <c r="K94" i="18"/>
  <c r="K95" i="18"/>
  <c r="K96" i="18"/>
  <c r="K97" i="18"/>
  <c r="K98" i="18"/>
  <c r="K99" i="18"/>
  <c r="K100" i="18"/>
  <c r="K101" i="18"/>
  <c r="K102" i="18"/>
  <c r="K103" i="18"/>
  <c r="K104" i="18"/>
  <c r="K105" i="18"/>
  <c r="K106" i="18"/>
  <c r="K107" i="18"/>
  <c r="K108" i="18"/>
  <c r="K109" i="18"/>
  <c r="K110" i="18"/>
  <c r="K111" i="18"/>
  <c r="K112" i="18"/>
  <c r="K113" i="18"/>
  <c r="K114" i="18"/>
  <c r="K115" i="18"/>
  <c r="K116" i="18"/>
  <c r="K117" i="18"/>
  <c r="K118" i="18"/>
  <c r="K119" i="18"/>
  <c r="K120" i="18"/>
  <c r="K121" i="18"/>
  <c r="K122" i="18"/>
  <c r="K123" i="18"/>
  <c r="K124" i="18"/>
  <c r="K125" i="18"/>
  <c r="K126" i="18"/>
  <c r="K127" i="18"/>
  <c r="K128" i="18"/>
  <c r="K129" i="18"/>
  <c r="K130" i="18"/>
  <c r="K131" i="18"/>
  <c r="K132" i="18"/>
  <c r="K133" i="18"/>
  <c r="K134" i="18"/>
  <c r="K135" i="18"/>
  <c r="K136" i="18"/>
  <c r="K137" i="18"/>
  <c r="K138" i="18"/>
  <c r="K139" i="18"/>
  <c r="K140" i="18"/>
  <c r="K141" i="18"/>
  <c r="K142" i="18"/>
  <c r="K143" i="18"/>
  <c r="K144" i="18"/>
  <c r="K145" i="18"/>
  <c r="K146" i="18"/>
  <c r="K147" i="18"/>
  <c r="K148" i="18"/>
  <c r="K149" i="18"/>
  <c r="K150" i="18"/>
  <c r="K151" i="18"/>
  <c r="K152" i="18"/>
  <c r="K153" i="18"/>
  <c r="K154" i="18"/>
  <c r="K155" i="18"/>
  <c r="K156" i="18"/>
  <c r="K157" i="18"/>
  <c r="K158" i="18"/>
  <c r="K159" i="18"/>
  <c r="K160" i="18"/>
  <c r="K161" i="18"/>
  <c r="K162" i="18"/>
  <c r="K163" i="18"/>
  <c r="K164" i="18"/>
  <c r="K165" i="18"/>
  <c r="K166" i="18"/>
  <c r="K167" i="18"/>
  <c r="K168" i="18"/>
  <c r="K169" i="18"/>
  <c r="K170" i="18"/>
  <c r="K171" i="18"/>
  <c r="K172" i="18"/>
  <c r="K173" i="18"/>
  <c r="K174" i="18"/>
  <c r="K175" i="18"/>
  <c r="K176" i="18"/>
  <c r="K177" i="18"/>
  <c r="K178" i="18"/>
  <c r="K179" i="18"/>
  <c r="K180" i="18"/>
  <c r="K181" i="18"/>
  <c r="K182" i="18"/>
  <c r="K183" i="18"/>
  <c r="K184" i="18"/>
  <c r="K185" i="18"/>
  <c r="K186" i="18"/>
  <c r="K187" i="18"/>
  <c r="K188" i="18"/>
  <c r="K189" i="18"/>
  <c r="K190" i="18"/>
  <c r="K191" i="18"/>
  <c r="K192" i="18"/>
  <c r="K193" i="18"/>
  <c r="K194" i="18"/>
  <c r="K195" i="18"/>
  <c r="K196" i="18"/>
  <c r="K197" i="18"/>
  <c r="K198" i="18"/>
  <c r="K199" i="18"/>
  <c r="K200" i="18"/>
  <c r="K201" i="18"/>
  <c r="K202" i="18"/>
  <c r="K203" i="18"/>
  <c r="K204" i="18"/>
  <c r="K205" i="18"/>
  <c r="K206" i="18"/>
  <c r="K207" i="18"/>
  <c r="K208" i="18"/>
  <c r="K209" i="18"/>
  <c r="K210" i="18"/>
  <c r="K211" i="18"/>
  <c r="K212" i="18"/>
  <c r="K213" i="18"/>
  <c r="K214" i="18"/>
  <c r="K215" i="18"/>
  <c r="K216" i="18"/>
  <c r="K217" i="18"/>
  <c r="K218" i="18"/>
  <c r="K219" i="18"/>
  <c r="K220" i="18"/>
  <c r="K221" i="18"/>
  <c r="K222" i="18"/>
  <c r="K223" i="18"/>
  <c r="K224" i="18"/>
  <c r="K225" i="18"/>
  <c r="K226" i="18"/>
  <c r="K227" i="18"/>
  <c r="K228" i="18"/>
  <c r="K229" i="18"/>
  <c r="K230" i="18"/>
  <c r="K231" i="18"/>
  <c r="K232" i="18"/>
  <c r="K233" i="18"/>
  <c r="K234" i="18"/>
  <c r="K235" i="18"/>
  <c r="K236" i="18"/>
  <c r="K237" i="18"/>
  <c r="K238" i="18"/>
  <c r="K239" i="18"/>
  <c r="K240" i="18"/>
  <c r="K241" i="18"/>
  <c r="K242" i="18"/>
  <c r="K243" i="18"/>
  <c r="K244" i="18"/>
  <c r="K245" i="18"/>
  <c r="K246" i="18"/>
  <c r="K247" i="18"/>
  <c r="K248" i="18"/>
  <c r="K249" i="18"/>
  <c r="K250" i="18"/>
  <c r="K251" i="18"/>
  <c r="K252" i="18"/>
  <c r="K253" i="18"/>
  <c r="K254" i="18"/>
  <c r="K255" i="18"/>
  <c r="K256" i="18"/>
  <c r="K257" i="18"/>
  <c r="K258" i="18"/>
  <c r="K259" i="18"/>
  <c r="K260" i="18"/>
  <c r="K261" i="18"/>
  <c r="K262" i="18"/>
  <c r="K263" i="18"/>
  <c r="K264" i="18"/>
  <c r="K265" i="18"/>
  <c r="K266" i="18"/>
  <c r="K267" i="18"/>
  <c r="K268" i="18"/>
  <c r="K269" i="18"/>
  <c r="K270" i="18"/>
  <c r="K271" i="18"/>
  <c r="K272" i="18"/>
  <c r="K273" i="18"/>
  <c r="K274" i="18"/>
  <c r="K275" i="18"/>
  <c r="K276" i="18"/>
  <c r="K277" i="18"/>
  <c r="K278" i="18"/>
  <c r="K279" i="18"/>
  <c r="K280" i="18"/>
  <c r="K281" i="18"/>
  <c r="K282" i="18"/>
  <c r="K283" i="18"/>
  <c r="K284" i="18"/>
  <c r="K285" i="18"/>
  <c r="K286" i="18"/>
  <c r="K287" i="18"/>
  <c r="K288" i="18"/>
  <c r="K289" i="18"/>
  <c r="K290" i="18"/>
  <c r="K291" i="18"/>
  <c r="K292" i="18"/>
  <c r="K293" i="18"/>
  <c r="K294" i="18"/>
  <c r="K295" i="18"/>
  <c r="K296" i="18"/>
  <c r="K297" i="18"/>
  <c r="K298" i="18"/>
  <c r="K299" i="18"/>
  <c r="K300" i="18"/>
  <c r="K301" i="18"/>
  <c r="K302" i="18"/>
  <c r="K303" i="18"/>
  <c r="K304" i="18"/>
  <c r="K305" i="18"/>
  <c r="K306" i="18"/>
  <c r="K307" i="18"/>
  <c r="K308" i="18"/>
  <c r="K309" i="18"/>
  <c r="K310" i="18"/>
  <c r="K311" i="18"/>
  <c r="K312" i="18"/>
  <c r="K313" i="18"/>
  <c r="K314" i="18"/>
  <c r="K315" i="18"/>
  <c r="K316" i="18"/>
  <c r="K317" i="18"/>
  <c r="K318" i="18"/>
  <c r="K319" i="18"/>
  <c r="K320" i="18"/>
  <c r="K321" i="18"/>
  <c r="K322" i="18"/>
  <c r="K323" i="18"/>
  <c r="K324" i="18"/>
  <c r="K325" i="18"/>
  <c r="K326" i="18"/>
  <c r="K327" i="18"/>
  <c r="K328" i="18"/>
  <c r="K329" i="18"/>
  <c r="K330" i="18"/>
  <c r="K331" i="18"/>
  <c r="K332" i="18"/>
  <c r="K333" i="18"/>
  <c r="K334" i="18"/>
  <c r="K335" i="18"/>
  <c r="K336" i="18"/>
  <c r="K337" i="18"/>
  <c r="K338" i="18"/>
  <c r="K339" i="18"/>
  <c r="K340" i="18"/>
  <c r="K341" i="18"/>
  <c r="K342" i="18"/>
  <c r="K343" i="18"/>
  <c r="K344" i="18"/>
  <c r="K345" i="18"/>
  <c r="K346" i="18"/>
  <c r="K347" i="18"/>
  <c r="K348" i="18"/>
  <c r="K349" i="18"/>
  <c r="K350" i="18"/>
  <c r="K351" i="18"/>
  <c r="K352" i="18"/>
  <c r="K353" i="18"/>
  <c r="K354" i="18"/>
  <c r="K355" i="18"/>
  <c r="K356" i="18"/>
  <c r="K357" i="18"/>
  <c r="K358" i="18"/>
  <c r="K359" i="18"/>
  <c r="K360" i="18"/>
  <c r="K361" i="18"/>
  <c r="K362" i="18"/>
  <c r="K363" i="18"/>
  <c r="K364" i="18"/>
  <c r="K365" i="18"/>
  <c r="K366" i="18"/>
  <c r="K367" i="18"/>
  <c r="K368" i="18"/>
  <c r="K369" i="18"/>
  <c r="K370" i="18"/>
  <c r="K371" i="18"/>
  <c r="K372" i="18"/>
  <c r="K373" i="18"/>
  <c r="K374" i="18"/>
  <c r="K375" i="18"/>
  <c r="K376" i="18"/>
  <c r="K377" i="18"/>
  <c r="K378" i="18"/>
  <c r="K379" i="18"/>
  <c r="K380" i="18"/>
  <c r="K381" i="18"/>
  <c r="K382" i="18"/>
  <c r="K383" i="18"/>
  <c r="K384" i="18"/>
  <c r="K385" i="18"/>
  <c r="K386" i="18"/>
  <c r="K387" i="18"/>
  <c r="K388" i="18"/>
  <c r="K389" i="18"/>
  <c r="K390" i="18"/>
  <c r="K391" i="18"/>
  <c r="K392" i="18"/>
  <c r="K393" i="18"/>
  <c r="K394" i="18"/>
  <c r="K395" i="18"/>
  <c r="K396" i="18"/>
  <c r="K397" i="18"/>
  <c r="K398" i="18"/>
  <c r="K399" i="18"/>
  <c r="K400" i="18"/>
  <c r="K401" i="18"/>
  <c r="K402" i="18"/>
  <c r="K403" i="18"/>
  <c r="K404" i="18"/>
  <c r="K405" i="18"/>
  <c r="K406" i="18"/>
  <c r="K407" i="18"/>
  <c r="K408" i="18"/>
  <c r="K409" i="18"/>
  <c r="K410" i="18"/>
  <c r="K411" i="18"/>
  <c r="K412" i="18"/>
  <c r="K413" i="18"/>
  <c r="K414" i="18"/>
  <c r="K415" i="18"/>
  <c r="K416" i="18"/>
  <c r="K417" i="18"/>
  <c r="K418" i="18"/>
  <c r="K419" i="18"/>
  <c r="K420" i="18"/>
  <c r="K421" i="18"/>
  <c r="K422" i="18"/>
  <c r="K423" i="18"/>
  <c r="K424" i="18"/>
  <c r="K425" i="18"/>
  <c r="K426" i="18"/>
  <c r="K427" i="18"/>
  <c r="K428" i="18"/>
  <c r="K429" i="18"/>
  <c r="K430" i="18"/>
  <c r="K431" i="18"/>
  <c r="K432" i="18"/>
  <c r="K433" i="18"/>
  <c r="K434" i="18"/>
  <c r="K435" i="18"/>
  <c r="K436" i="18"/>
  <c r="K437" i="18"/>
  <c r="K438" i="18"/>
  <c r="K439" i="18"/>
  <c r="K440" i="18"/>
  <c r="K441" i="18"/>
  <c r="K442" i="18"/>
  <c r="K443" i="18"/>
  <c r="K444" i="18"/>
  <c r="K445" i="18"/>
  <c r="K446" i="18"/>
  <c r="K447" i="18"/>
  <c r="K448" i="18"/>
  <c r="K449" i="18"/>
  <c r="K450" i="18"/>
  <c r="K451" i="18"/>
  <c r="K452" i="18"/>
  <c r="K453" i="18"/>
  <c r="K454" i="18"/>
  <c r="K455" i="18"/>
  <c r="K456" i="18"/>
  <c r="K457" i="18"/>
  <c r="K458" i="18"/>
  <c r="K459" i="18"/>
  <c r="K460" i="18"/>
  <c r="K461" i="18"/>
  <c r="K462" i="18"/>
  <c r="K463" i="18"/>
  <c r="K464" i="18"/>
  <c r="K465" i="18"/>
  <c r="K466" i="18"/>
  <c r="K467" i="18"/>
  <c r="K468" i="18"/>
  <c r="K469" i="18"/>
  <c r="K470" i="18"/>
  <c r="K471" i="18"/>
  <c r="K472" i="18"/>
  <c r="K473" i="18"/>
  <c r="K474" i="18"/>
  <c r="K475" i="18"/>
  <c r="K476" i="18"/>
  <c r="K477" i="18"/>
  <c r="K478" i="18"/>
  <c r="K479" i="18"/>
  <c r="K480" i="18"/>
  <c r="K481" i="18"/>
  <c r="K482" i="18"/>
  <c r="K483" i="18"/>
  <c r="K484" i="18"/>
  <c r="K485" i="18"/>
  <c r="K486" i="18"/>
  <c r="K487" i="18"/>
  <c r="K488" i="18"/>
  <c r="K489" i="18"/>
  <c r="K490" i="18"/>
  <c r="K491" i="18"/>
  <c r="K492" i="18"/>
  <c r="K493" i="18"/>
  <c r="K494" i="18"/>
  <c r="K495" i="18"/>
  <c r="K496" i="18"/>
  <c r="K497" i="18"/>
  <c r="K498" i="18"/>
  <c r="K499" i="18"/>
  <c r="K500" i="18"/>
  <c r="K501" i="18"/>
  <c r="K502" i="18"/>
  <c r="K503" i="18"/>
  <c r="K504" i="18"/>
  <c r="K505" i="18"/>
  <c r="K506" i="18"/>
  <c r="K507" i="18"/>
  <c r="K508" i="18"/>
  <c r="K509" i="18"/>
  <c r="K510" i="18"/>
  <c r="K511" i="18"/>
  <c r="K512" i="18"/>
  <c r="K513" i="18"/>
  <c r="K514" i="18"/>
  <c r="K515" i="18"/>
  <c r="K516" i="18"/>
  <c r="K517" i="18"/>
  <c r="K518" i="18"/>
  <c r="K519" i="18"/>
  <c r="K520" i="18"/>
  <c r="K521" i="18"/>
  <c r="K522" i="18"/>
  <c r="K523" i="18"/>
  <c r="K524" i="18"/>
  <c r="K525" i="18"/>
  <c r="K526" i="18"/>
  <c r="K527" i="18"/>
  <c r="K528" i="18"/>
  <c r="K529" i="18"/>
  <c r="K530" i="18"/>
  <c r="K531" i="18"/>
  <c r="K532" i="18"/>
  <c r="K533" i="18"/>
  <c r="K534" i="18"/>
  <c r="K535" i="18"/>
  <c r="K536" i="18"/>
  <c r="K537" i="18"/>
  <c r="K538" i="18"/>
  <c r="K539" i="18"/>
  <c r="K540" i="18"/>
  <c r="K541" i="18"/>
  <c r="K542" i="18"/>
  <c r="K543" i="18"/>
  <c r="K544" i="18"/>
  <c r="K545" i="18"/>
  <c r="K546" i="18"/>
  <c r="K547" i="18"/>
  <c r="K548" i="18"/>
  <c r="K549" i="18"/>
  <c r="K550" i="18"/>
  <c r="K551" i="18"/>
  <c r="K552" i="18"/>
  <c r="K553" i="18"/>
  <c r="K554" i="18"/>
  <c r="K555" i="18"/>
  <c r="K556" i="18"/>
  <c r="K557" i="18"/>
  <c r="K558" i="18"/>
  <c r="K559" i="18"/>
  <c r="K560" i="18"/>
  <c r="K561" i="18"/>
  <c r="K562" i="18"/>
  <c r="K563" i="18"/>
  <c r="K564" i="18"/>
  <c r="K565" i="18"/>
  <c r="K566" i="18"/>
  <c r="K567" i="18"/>
  <c r="K568" i="18"/>
  <c r="K569" i="18"/>
  <c r="K570" i="18"/>
  <c r="K571" i="18"/>
  <c r="K572" i="18"/>
  <c r="K573" i="18"/>
  <c r="K574" i="18"/>
  <c r="K575" i="18"/>
  <c r="K576" i="18"/>
  <c r="K577" i="18"/>
  <c r="K578" i="18"/>
  <c r="K579" i="18"/>
  <c r="K580" i="18"/>
  <c r="K581" i="18"/>
  <c r="K582" i="18"/>
  <c r="K583" i="18"/>
  <c r="K584" i="18"/>
  <c r="K585" i="18"/>
  <c r="K586" i="18"/>
  <c r="K587" i="18"/>
  <c r="K588" i="18"/>
  <c r="K589" i="18"/>
  <c r="K590" i="18"/>
  <c r="K591" i="18"/>
  <c r="K592" i="18"/>
  <c r="K593" i="18"/>
  <c r="K594" i="18"/>
  <c r="K595" i="18"/>
  <c r="K596" i="18"/>
  <c r="K597" i="18"/>
  <c r="K598" i="18"/>
  <c r="K599" i="18"/>
  <c r="K600" i="18"/>
  <c r="K601" i="18"/>
  <c r="K602" i="18"/>
  <c r="K603" i="18"/>
  <c r="K604" i="18"/>
  <c r="K605" i="18"/>
  <c r="K606" i="18"/>
  <c r="K607" i="18"/>
  <c r="K608" i="18"/>
  <c r="K609" i="18"/>
  <c r="K610" i="18"/>
  <c r="K611" i="18"/>
  <c r="K612" i="18"/>
  <c r="K613" i="18"/>
  <c r="K614" i="18"/>
  <c r="K615" i="18"/>
  <c r="K616" i="18"/>
  <c r="K617" i="18"/>
  <c r="K618" i="18"/>
  <c r="K619" i="18"/>
  <c r="K620" i="18"/>
  <c r="K621" i="18"/>
  <c r="K622" i="18"/>
  <c r="K623" i="18"/>
  <c r="K624" i="18"/>
  <c r="K625" i="18"/>
  <c r="K626" i="18"/>
  <c r="K627" i="18"/>
  <c r="K628" i="18"/>
  <c r="K629" i="18"/>
  <c r="K630" i="18"/>
  <c r="K631" i="18"/>
  <c r="K632" i="18"/>
  <c r="K633" i="18"/>
  <c r="K634" i="18"/>
  <c r="K635" i="18"/>
  <c r="K636" i="18"/>
  <c r="K637" i="18"/>
  <c r="K638" i="18"/>
  <c r="K639" i="18"/>
  <c r="K640" i="18"/>
  <c r="K641" i="18"/>
  <c r="K642" i="18"/>
  <c r="K643" i="18"/>
  <c r="K644" i="18"/>
  <c r="K645" i="18"/>
  <c r="K646" i="18"/>
  <c r="K647" i="18"/>
  <c r="K648" i="18"/>
  <c r="K649" i="18"/>
  <c r="K650" i="18"/>
  <c r="K651" i="18"/>
  <c r="K652" i="18"/>
  <c r="K653" i="18"/>
  <c r="K654" i="18"/>
  <c r="K655" i="18"/>
  <c r="K656" i="18"/>
  <c r="K657" i="18"/>
  <c r="K658" i="18"/>
  <c r="K659" i="18"/>
  <c r="K660" i="18"/>
  <c r="K661" i="18"/>
  <c r="K662" i="18"/>
  <c r="K663" i="18"/>
  <c r="K664" i="18"/>
  <c r="K665" i="18"/>
  <c r="K666" i="18"/>
  <c r="K667" i="18"/>
  <c r="K668" i="18"/>
  <c r="K669" i="18"/>
  <c r="K670" i="18"/>
  <c r="K671" i="18"/>
  <c r="K672" i="18"/>
  <c r="K673" i="18"/>
  <c r="K674" i="18"/>
  <c r="K675" i="18"/>
  <c r="K676" i="18"/>
  <c r="K677" i="18"/>
  <c r="K678" i="18"/>
  <c r="K679" i="18"/>
  <c r="K680" i="18"/>
  <c r="K681" i="18"/>
  <c r="K682" i="18"/>
  <c r="K683" i="18"/>
  <c r="K684" i="18"/>
  <c r="K685" i="18"/>
  <c r="K686" i="18"/>
  <c r="K687" i="18"/>
  <c r="K688" i="18"/>
  <c r="K689" i="18"/>
  <c r="K690" i="18"/>
  <c r="K691" i="18"/>
  <c r="K692" i="18"/>
  <c r="K693" i="18"/>
  <c r="K694" i="18"/>
  <c r="K695" i="18"/>
  <c r="K696" i="18"/>
  <c r="K697" i="18"/>
  <c r="K698" i="18"/>
  <c r="K699" i="18"/>
  <c r="K700" i="18"/>
  <c r="K701" i="18"/>
  <c r="K702" i="18"/>
  <c r="K703" i="18"/>
  <c r="K704" i="18"/>
  <c r="K705" i="18"/>
  <c r="K706" i="18"/>
  <c r="K707" i="18"/>
  <c r="K708" i="18"/>
  <c r="K709" i="18"/>
  <c r="K710" i="18"/>
  <c r="K711" i="18"/>
  <c r="K712" i="18"/>
  <c r="K713" i="18"/>
  <c r="K714" i="18"/>
  <c r="K715" i="18"/>
  <c r="K716" i="18"/>
  <c r="K717" i="18"/>
  <c r="K718" i="18"/>
  <c r="K719" i="18"/>
  <c r="K720" i="18"/>
  <c r="K721" i="18"/>
  <c r="K722" i="18"/>
  <c r="K723" i="18"/>
  <c r="K724" i="18"/>
  <c r="K725" i="18"/>
  <c r="K726" i="18"/>
  <c r="K727" i="18"/>
  <c r="K728" i="18"/>
  <c r="K729" i="18"/>
  <c r="K730" i="18"/>
  <c r="K731" i="18"/>
  <c r="K732" i="18"/>
  <c r="K733" i="18"/>
  <c r="K734" i="18"/>
  <c r="K735" i="18"/>
  <c r="K736" i="18"/>
  <c r="K737" i="18"/>
  <c r="K738" i="18"/>
  <c r="K739" i="18"/>
  <c r="K740" i="18"/>
  <c r="K741" i="18"/>
  <c r="K742" i="18"/>
  <c r="K743" i="18"/>
  <c r="K744" i="18"/>
  <c r="K745" i="18"/>
  <c r="K746" i="18"/>
  <c r="K747" i="18"/>
  <c r="K748" i="18"/>
  <c r="K749" i="18"/>
  <c r="K750" i="18"/>
  <c r="K751" i="18"/>
  <c r="K752" i="18"/>
  <c r="K753" i="18"/>
  <c r="K754" i="18"/>
  <c r="K755" i="18"/>
  <c r="K756" i="18"/>
  <c r="K757" i="18"/>
  <c r="K758" i="18"/>
  <c r="K759" i="18"/>
  <c r="K760" i="18"/>
  <c r="K761" i="18"/>
  <c r="K762" i="18"/>
  <c r="K763" i="18"/>
  <c r="K764" i="18"/>
  <c r="K765" i="18"/>
  <c r="K766" i="18"/>
  <c r="K767" i="18"/>
  <c r="K768" i="18"/>
  <c r="K769" i="18"/>
  <c r="K770" i="18"/>
  <c r="K771" i="18"/>
  <c r="K772" i="18"/>
  <c r="K773" i="18"/>
  <c r="K774" i="18"/>
  <c r="K775" i="18"/>
  <c r="K776" i="18"/>
  <c r="K777" i="18"/>
  <c r="K778" i="18"/>
  <c r="K779" i="18"/>
  <c r="K780" i="18"/>
  <c r="K781" i="18"/>
  <c r="K782" i="18"/>
  <c r="K783" i="18"/>
  <c r="K784" i="18"/>
  <c r="K785" i="18"/>
  <c r="K786" i="18"/>
  <c r="K787" i="18"/>
  <c r="K788" i="18"/>
  <c r="K789" i="18"/>
  <c r="K790" i="18"/>
  <c r="K791" i="18"/>
  <c r="K792" i="18"/>
  <c r="K793" i="18"/>
  <c r="K794" i="18"/>
  <c r="K795" i="18"/>
  <c r="K796" i="18"/>
  <c r="K797" i="18"/>
  <c r="K798" i="18"/>
  <c r="K799" i="18"/>
  <c r="K800" i="18"/>
  <c r="K801" i="18"/>
  <c r="K802" i="18"/>
  <c r="K803" i="18"/>
  <c r="K804" i="18"/>
  <c r="K805" i="18"/>
  <c r="K806" i="18"/>
  <c r="K807" i="18"/>
  <c r="K808" i="18"/>
  <c r="K809" i="18"/>
  <c r="K810" i="18"/>
  <c r="K811" i="18"/>
  <c r="K812" i="18"/>
  <c r="K813" i="18"/>
  <c r="K814" i="18"/>
  <c r="K815" i="18"/>
  <c r="K816" i="18"/>
  <c r="K817" i="18"/>
  <c r="K818" i="18"/>
  <c r="K819" i="18"/>
  <c r="K820" i="18"/>
  <c r="K821" i="18"/>
  <c r="K822" i="18"/>
  <c r="K823" i="18"/>
  <c r="K824" i="18"/>
  <c r="K825" i="18"/>
  <c r="K826" i="18"/>
  <c r="K827" i="18"/>
  <c r="K828" i="18"/>
  <c r="K829" i="18"/>
  <c r="K830" i="18"/>
  <c r="K831" i="18"/>
  <c r="K832" i="18"/>
  <c r="K833" i="18"/>
  <c r="K834" i="18"/>
  <c r="K835" i="18"/>
  <c r="K836" i="18"/>
  <c r="K837" i="18"/>
  <c r="K838" i="18"/>
  <c r="K839" i="18"/>
  <c r="K840" i="18"/>
  <c r="K841" i="18"/>
  <c r="K842" i="18"/>
  <c r="K843" i="18"/>
  <c r="K844" i="18"/>
  <c r="K845" i="18"/>
  <c r="K846" i="18"/>
  <c r="K847" i="18"/>
  <c r="K848" i="18"/>
  <c r="K849" i="18"/>
  <c r="K850" i="18"/>
  <c r="K851" i="18"/>
  <c r="K852" i="18"/>
  <c r="K853" i="18"/>
  <c r="K854" i="18"/>
  <c r="K855" i="18"/>
  <c r="K856" i="18"/>
  <c r="K857" i="18"/>
  <c r="K858" i="18"/>
  <c r="K859" i="18"/>
  <c r="K860" i="18"/>
  <c r="K861" i="18"/>
  <c r="K862" i="18"/>
  <c r="K863" i="18"/>
  <c r="K864" i="18"/>
  <c r="K865" i="18"/>
  <c r="K866" i="18"/>
  <c r="K867" i="18"/>
  <c r="K868" i="18"/>
  <c r="K869" i="18"/>
  <c r="K870" i="18"/>
  <c r="K871" i="18"/>
  <c r="K872" i="18"/>
  <c r="K873" i="18"/>
  <c r="K874" i="18"/>
  <c r="K875" i="18"/>
  <c r="K876" i="18"/>
  <c r="K877" i="18"/>
  <c r="K878" i="18"/>
  <c r="K879" i="18"/>
  <c r="K880" i="18"/>
  <c r="K881" i="18"/>
  <c r="K882" i="18"/>
  <c r="K883" i="18"/>
  <c r="K884" i="18"/>
  <c r="K885" i="18"/>
  <c r="K886" i="18"/>
  <c r="K887" i="18"/>
  <c r="K888" i="18"/>
  <c r="K889" i="18"/>
  <c r="K890" i="18"/>
  <c r="K891" i="18"/>
  <c r="K892" i="18"/>
  <c r="K893" i="18"/>
  <c r="K894" i="18"/>
  <c r="K895" i="18"/>
  <c r="K896" i="18"/>
  <c r="K897" i="18"/>
  <c r="K898" i="18"/>
  <c r="K899" i="18"/>
  <c r="K900" i="18"/>
  <c r="K901" i="18"/>
  <c r="K902" i="18"/>
  <c r="K903" i="18"/>
  <c r="K904" i="18"/>
  <c r="K905" i="18"/>
  <c r="K906" i="18"/>
  <c r="K907" i="18"/>
  <c r="K908" i="18"/>
  <c r="K909" i="18"/>
  <c r="K910" i="18"/>
  <c r="K911" i="18"/>
  <c r="K912" i="18"/>
  <c r="K913" i="18"/>
  <c r="K914" i="18"/>
  <c r="K915" i="18"/>
  <c r="K916" i="18"/>
  <c r="K917" i="18"/>
  <c r="K918" i="18"/>
  <c r="K919" i="18"/>
  <c r="K920" i="18"/>
  <c r="K921" i="18"/>
  <c r="K922" i="18"/>
  <c r="K923" i="18"/>
  <c r="K924" i="18"/>
  <c r="K925" i="18"/>
  <c r="K926" i="18"/>
  <c r="K927" i="18"/>
  <c r="K928" i="18"/>
  <c r="K929" i="18"/>
  <c r="K930" i="18"/>
  <c r="K931" i="18"/>
  <c r="K932" i="18"/>
  <c r="K933" i="18"/>
  <c r="K934" i="18"/>
  <c r="K935" i="18"/>
  <c r="K936" i="18"/>
  <c r="K937" i="18"/>
  <c r="K938" i="18"/>
  <c r="K939" i="18"/>
  <c r="K940" i="18"/>
  <c r="K941" i="18"/>
  <c r="K942" i="18"/>
  <c r="K943" i="18"/>
  <c r="K944" i="18"/>
  <c r="K945" i="18"/>
  <c r="K946" i="18"/>
  <c r="K947" i="18"/>
  <c r="K948" i="18"/>
  <c r="K949" i="18"/>
  <c r="K950" i="18"/>
  <c r="K951" i="18"/>
  <c r="K952" i="18"/>
  <c r="K953" i="18"/>
  <c r="K954" i="18"/>
  <c r="K955" i="18"/>
  <c r="K956" i="18"/>
  <c r="K957" i="18"/>
  <c r="K958" i="18"/>
  <c r="K959" i="18"/>
  <c r="K960" i="18"/>
  <c r="K961" i="18"/>
  <c r="K962" i="18"/>
  <c r="K963" i="18"/>
  <c r="K964" i="18"/>
  <c r="K965" i="18"/>
  <c r="K966" i="18"/>
  <c r="K967" i="18"/>
  <c r="K968" i="18"/>
  <c r="K969" i="18"/>
  <c r="K970" i="18"/>
  <c r="K971" i="18"/>
  <c r="K972" i="18"/>
  <c r="K973" i="18"/>
  <c r="K974" i="18"/>
  <c r="K975" i="18"/>
  <c r="K976" i="18"/>
  <c r="K977" i="18"/>
  <c r="K978" i="18"/>
  <c r="K979" i="18"/>
  <c r="K980" i="18"/>
  <c r="K981" i="18"/>
  <c r="K982" i="18"/>
  <c r="K983" i="18"/>
  <c r="K984" i="18"/>
  <c r="K985" i="18"/>
  <c r="K986" i="18"/>
  <c r="K987" i="18"/>
  <c r="K988" i="18"/>
  <c r="K989" i="18"/>
  <c r="K990" i="18"/>
  <c r="K991" i="18"/>
  <c r="K992" i="18"/>
  <c r="K993" i="18"/>
  <c r="K994" i="18"/>
  <c r="K995" i="18"/>
  <c r="K996" i="18"/>
  <c r="K997" i="18"/>
  <c r="K998" i="18"/>
  <c r="K999" i="18"/>
  <c r="K1000" i="18"/>
  <c r="K1001" i="18"/>
  <c r="K1002" i="18"/>
  <c r="K1003" i="18"/>
  <c r="K1004" i="18"/>
  <c r="K1005" i="18"/>
  <c r="K1006" i="18"/>
  <c r="K1007" i="18"/>
  <c r="K1008" i="18"/>
  <c r="K1009" i="18"/>
  <c r="K1010" i="18"/>
  <c r="K1011" i="18"/>
  <c r="K1012" i="18"/>
  <c r="K1013" i="18"/>
  <c r="K1014" i="18"/>
  <c r="K1015" i="18"/>
  <c r="K1016" i="18"/>
  <c r="K1017" i="18"/>
  <c r="K1018" i="18"/>
  <c r="K1019" i="18"/>
  <c r="K1020" i="18"/>
  <c r="K1021" i="18"/>
  <c r="K1022" i="18"/>
  <c r="K1023" i="18"/>
  <c r="K1024" i="18"/>
  <c r="K1025" i="18"/>
  <c r="K1026" i="18"/>
  <c r="K1027" i="18"/>
  <c r="K1028" i="18"/>
  <c r="K1029" i="18"/>
  <c r="K1030" i="18"/>
  <c r="K1031" i="18"/>
  <c r="K1032" i="18"/>
  <c r="K1033" i="18"/>
  <c r="K1034" i="18"/>
  <c r="K1035" i="18"/>
  <c r="K1036" i="18"/>
  <c r="K1037" i="18"/>
  <c r="K1038" i="18"/>
  <c r="K1039" i="18"/>
  <c r="K1040" i="18"/>
  <c r="K1041" i="18"/>
  <c r="K1042" i="18"/>
  <c r="K1043" i="18"/>
  <c r="K1044" i="18"/>
  <c r="K1045" i="18"/>
  <c r="K1046" i="18"/>
  <c r="K1047" i="18"/>
  <c r="K1048" i="18"/>
  <c r="K1049" i="18"/>
  <c r="K1050" i="18"/>
  <c r="K1051" i="18"/>
  <c r="K1052" i="18"/>
  <c r="K1053" i="18"/>
  <c r="K1054" i="18"/>
  <c r="K1055" i="18"/>
  <c r="K1056" i="18"/>
  <c r="K1057" i="18"/>
  <c r="K1058" i="18"/>
  <c r="K1059" i="18"/>
  <c r="K1060" i="18"/>
  <c r="K1061" i="18"/>
  <c r="K1062" i="18"/>
  <c r="K1063" i="18"/>
  <c r="K1064" i="18"/>
  <c r="K1065" i="18"/>
  <c r="K1066" i="18"/>
  <c r="K1067" i="18"/>
  <c r="K1068" i="18"/>
  <c r="K1069" i="18"/>
  <c r="K1070" i="18"/>
  <c r="K1071" i="18"/>
  <c r="K1072" i="18"/>
  <c r="K1073" i="18"/>
  <c r="K1074" i="18"/>
  <c r="K1075" i="18"/>
  <c r="K1076" i="18"/>
  <c r="K1077" i="18"/>
  <c r="K1078" i="18"/>
  <c r="K1079" i="18"/>
  <c r="K1080" i="18"/>
  <c r="K1081" i="18"/>
  <c r="K1082" i="18"/>
  <c r="K1083" i="18"/>
  <c r="K1084" i="18"/>
  <c r="K1085" i="18"/>
  <c r="K1086" i="18"/>
  <c r="K1087" i="18"/>
  <c r="K1088" i="18"/>
  <c r="K1089" i="18"/>
  <c r="K1090" i="18"/>
  <c r="K1091" i="18"/>
  <c r="K1092" i="18"/>
  <c r="K1093" i="18"/>
  <c r="K1094" i="18"/>
  <c r="K1095" i="18"/>
  <c r="K1096" i="18"/>
  <c r="K1097" i="18"/>
  <c r="K1098" i="18"/>
  <c r="K1099" i="18"/>
  <c r="K1100" i="18"/>
  <c r="K1101" i="18"/>
  <c r="K1102" i="18"/>
  <c r="K1103" i="18"/>
  <c r="K1104" i="18"/>
  <c r="K1105" i="18"/>
  <c r="K1106" i="18"/>
  <c r="K1107" i="18"/>
  <c r="K1108" i="18"/>
  <c r="K1109" i="18"/>
  <c r="K1110" i="18"/>
  <c r="K1111" i="18"/>
  <c r="K1112" i="18"/>
  <c r="K1113" i="18"/>
  <c r="K1114" i="18"/>
  <c r="K1115" i="18"/>
  <c r="K1116" i="18"/>
  <c r="K1117" i="18"/>
  <c r="K1118" i="18"/>
  <c r="K1119" i="18"/>
  <c r="K1120" i="18"/>
  <c r="K1121" i="18"/>
  <c r="K1122" i="18"/>
  <c r="K1123" i="18"/>
  <c r="K1124" i="18"/>
  <c r="K1125" i="18"/>
  <c r="K1126" i="18"/>
  <c r="K1127" i="18"/>
  <c r="K1128" i="18"/>
  <c r="K1129" i="18"/>
  <c r="K1130" i="18"/>
  <c r="K1131" i="18"/>
  <c r="K1132" i="18"/>
  <c r="K1133" i="18"/>
  <c r="K1134" i="18"/>
  <c r="K1135" i="18"/>
  <c r="K1136" i="18"/>
  <c r="K1137" i="18"/>
  <c r="K1138" i="18"/>
  <c r="K1139" i="18"/>
  <c r="K1140" i="18"/>
  <c r="K1141" i="18"/>
  <c r="K1142" i="18"/>
  <c r="K1143" i="18"/>
  <c r="K1144" i="18"/>
  <c r="K1145" i="18"/>
  <c r="K1146" i="18"/>
  <c r="K1147" i="18"/>
  <c r="K1148" i="18"/>
  <c r="K1149" i="18"/>
  <c r="K1150" i="18"/>
  <c r="K1151" i="18"/>
  <c r="K1152" i="18"/>
  <c r="K1153" i="18"/>
  <c r="K1154" i="18"/>
  <c r="K1155" i="18"/>
  <c r="K1156" i="18"/>
  <c r="K1157" i="18"/>
  <c r="K1158" i="18"/>
  <c r="K1159" i="18"/>
  <c r="K1160" i="18"/>
  <c r="K1161" i="18"/>
  <c r="K1162" i="18"/>
  <c r="K1163" i="18"/>
  <c r="K1164" i="18"/>
  <c r="K1165" i="18"/>
  <c r="K1166" i="18"/>
  <c r="K1167" i="18"/>
  <c r="K1168" i="18"/>
  <c r="K1169" i="18"/>
  <c r="K1170" i="18"/>
  <c r="K1171" i="18"/>
  <c r="K1172" i="18"/>
  <c r="K1173" i="18"/>
  <c r="K1174" i="18"/>
  <c r="K1175" i="18"/>
  <c r="K1176" i="18"/>
  <c r="K1177" i="18"/>
  <c r="K1178" i="18"/>
  <c r="K1179" i="18"/>
  <c r="K1180" i="18"/>
  <c r="K1181" i="18"/>
  <c r="K1182" i="18"/>
  <c r="K1183" i="18"/>
  <c r="K1184" i="18"/>
  <c r="K1185" i="18"/>
  <c r="K1186" i="18"/>
  <c r="K1187" i="18"/>
  <c r="K1188" i="18"/>
  <c r="K1189" i="18"/>
  <c r="K1190" i="18"/>
  <c r="K1191" i="18"/>
  <c r="K1192" i="18"/>
  <c r="K1193" i="18"/>
  <c r="K1194" i="18"/>
  <c r="K1195" i="18"/>
  <c r="K1196" i="18"/>
  <c r="K1197" i="18"/>
  <c r="K1198" i="18"/>
  <c r="K1199" i="18"/>
  <c r="K1200" i="18"/>
  <c r="K1201" i="18"/>
  <c r="K1202" i="18"/>
  <c r="K1203" i="18"/>
  <c r="K1204" i="18"/>
  <c r="K1205" i="18"/>
  <c r="K1206" i="18"/>
  <c r="K1207" i="18"/>
  <c r="K1208" i="18"/>
  <c r="K1209" i="18"/>
  <c r="K1210" i="18"/>
  <c r="K1211" i="18"/>
  <c r="K1212" i="18"/>
  <c r="K1213" i="18"/>
  <c r="K1214" i="18"/>
  <c r="K1215" i="18"/>
  <c r="K1216" i="18"/>
  <c r="K1217" i="18"/>
  <c r="K1218" i="18"/>
  <c r="K1219" i="18"/>
  <c r="K1220" i="18"/>
  <c r="K1221" i="18"/>
  <c r="K1222" i="18"/>
  <c r="K1223" i="18"/>
  <c r="K1224" i="18"/>
  <c r="K1225" i="18"/>
  <c r="K1226" i="18"/>
  <c r="K1227" i="18"/>
  <c r="K1228" i="18"/>
  <c r="K1229" i="18"/>
  <c r="K1230" i="18"/>
  <c r="K1231" i="18"/>
  <c r="K1232" i="18"/>
  <c r="K1233" i="18"/>
  <c r="K1234" i="18"/>
  <c r="K1235" i="18"/>
  <c r="K1236" i="18"/>
  <c r="K1237" i="18"/>
  <c r="K1238" i="18"/>
  <c r="K1239" i="18"/>
  <c r="K1240" i="18"/>
  <c r="K1241" i="18"/>
  <c r="K1242" i="18"/>
  <c r="K1243" i="18"/>
  <c r="K1244" i="18"/>
  <c r="K1245" i="18"/>
  <c r="K1246" i="18"/>
  <c r="K1247" i="18"/>
  <c r="K1248" i="18"/>
  <c r="K1249" i="18"/>
  <c r="K1250" i="18"/>
  <c r="K1251" i="18"/>
  <c r="K1252" i="18"/>
  <c r="K1253" i="18"/>
  <c r="K1254" i="18"/>
  <c r="K1255" i="18"/>
  <c r="K1256" i="18"/>
  <c r="K1257" i="18"/>
  <c r="K1258" i="18"/>
  <c r="K1259" i="18"/>
  <c r="K1260" i="18"/>
  <c r="K1261" i="18"/>
  <c r="K1262" i="18"/>
  <c r="K1263" i="18"/>
  <c r="K1264" i="18"/>
  <c r="K1265" i="18"/>
  <c r="K1266" i="18"/>
  <c r="K1267" i="18"/>
  <c r="K1268" i="18"/>
  <c r="K1269" i="18"/>
  <c r="K1270" i="18"/>
  <c r="K1271" i="18"/>
  <c r="K1272" i="18"/>
  <c r="K1273" i="18"/>
  <c r="K1274" i="18"/>
  <c r="K1275" i="18"/>
  <c r="K1276" i="18"/>
  <c r="K1277" i="18"/>
  <c r="K1278" i="18"/>
  <c r="K1279" i="18"/>
  <c r="K1280" i="18"/>
  <c r="K1281" i="18"/>
  <c r="K1282" i="18"/>
  <c r="K1283" i="18"/>
  <c r="K1284" i="18"/>
  <c r="K1285" i="18"/>
  <c r="K1286" i="18"/>
  <c r="K1287" i="18"/>
  <c r="K1288" i="18"/>
  <c r="K1289" i="18"/>
  <c r="K1290" i="18"/>
  <c r="K1291" i="18"/>
  <c r="K1292" i="18"/>
  <c r="K1293" i="18"/>
  <c r="K1294" i="18"/>
  <c r="K1295" i="18"/>
  <c r="K1296" i="18"/>
  <c r="K1297" i="18"/>
  <c r="K1298" i="18"/>
  <c r="K1299" i="18"/>
  <c r="K1300" i="18"/>
  <c r="K1301" i="18"/>
  <c r="K1302" i="18"/>
  <c r="K1303" i="18"/>
  <c r="K1304" i="18"/>
  <c r="K1305" i="18"/>
  <c r="K1306" i="18"/>
  <c r="K1307" i="18"/>
  <c r="K1308" i="18"/>
  <c r="K1309" i="18"/>
  <c r="K1310" i="18"/>
  <c r="K1311" i="18"/>
  <c r="K1312" i="18"/>
  <c r="K1313" i="18"/>
  <c r="L2" i="18"/>
  <c r="L3" i="18"/>
  <c r="L4" i="18"/>
  <c r="L5" i="18"/>
  <c r="L6" i="18"/>
  <c r="L7" i="18"/>
  <c r="L8" i="18"/>
  <c r="L9" i="18"/>
  <c r="L10" i="18"/>
  <c r="L11" i="18"/>
  <c r="L12" i="18"/>
  <c r="L13" i="18"/>
  <c r="L14" i="18"/>
  <c r="L15" i="18"/>
  <c r="L16" i="18"/>
  <c r="L17" i="18"/>
  <c r="L18" i="18"/>
  <c r="L19" i="18"/>
  <c r="L20" i="18"/>
  <c r="L21" i="18"/>
  <c r="L22" i="18"/>
  <c r="L23" i="18"/>
  <c r="L24" i="18"/>
  <c r="L25" i="18"/>
  <c r="L26" i="18"/>
  <c r="L27" i="18"/>
  <c r="L28" i="18"/>
  <c r="L29" i="18"/>
  <c r="L30" i="18"/>
  <c r="L31" i="18"/>
  <c r="L32" i="18"/>
  <c r="L33" i="18"/>
  <c r="L34" i="18"/>
  <c r="L35" i="18"/>
  <c r="L36" i="18"/>
  <c r="L37" i="18"/>
  <c r="L38" i="18"/>
  <c r="L39" i="18"/>
  <c r="L40" i="18"/>
  <c r="L41" i="18"/>
  <c r="L42" i="18"/>
  <c r="L43" i="18"/>
  <c r="L44" i="18"/>
  <c r="L45" i="18"/>
  <c r="L46" i="18"/>
  <c r="L47" i="18"/>
  <c r="L48" i="18"/>
  <c r="L49" i="18"/>
  <c r="L50" i="18"/>
  <c r="L51" i="18"/>
  <c r="L52" i="18"/>
  <c r="L53" i="18"/>
  <c r="L54" i="18"/>
  <c r="L55" i="18"/>
  <c r="L56" i="18"/>
  <c r="L57" i="18"/>
  <c r="L58" i="18"/>
  <c r="L59" i="18"/>
  <c r="L60" i="18"/>
  <c r="L61" i="18"/>
  <c r="L62" i="18"/>
  <c r="L63" i="18"/>
  <c r="L64" i="18"/>
  <c r="L65" i="18"/>
  <c r="L66" i="18"/>
  <c r="L67" i="18"/>
  <c r="L68" i="18"/>
  <c r="L69" i="18"/>
  <c r="L70" i="18"/>
  <c r="L71" i="18"/>
  <c r="L72" i="18"/>
  <c r="L73" i="18"/>
  <c r="L74" i="18"/>
  <c r="L75" i="18"/>
  <c r="L76" i="18"/>
  <c r="L77" i="18"/>
  <c r="L78" i="18"/>
  <c r="L79" i="18"/>
  <c r="L80" i="18"/>
  <c r="L81" i="18"/>
  <c r="L82" i="18"/>
  <c r="L83" i="18"/>
  <c r="L84" i="18"/>
  <c r="L85" i="18"/>
  <c r="L86" i="18"/>
  <c r="L87" i="18"/>
  <c r="L88" i="18"/>
  <c r="L89" i="18"/>
  <c r="L90" i="18"/>
  <c r="L91" i="18"/>
  <c r="L92" i="18"/>
  <c r="L93" i="18"/>
  <c r="L94" i="18"/>
  <c r="L95" i="18"/>
  <c r="L96" i="18"/>
  <c r="L97" i="18"/>
  <c r="L98" i="18"/>
  <c r="L99" i="18"/>
  <c r="L100" i="18"/>
  <c r="L101" i="18"/>
  <c r="L102" i="18"/>
  <c r="L103" i="18"/>
  <c r="L104" i="18"/>
  <c r="L105" i="18"/>
  <c r="L106" i="18"/>
  <c r="L107" i="18"/>
  <c r="L108" i="18"/>
  <c r="L109" i="18"/>
  <c r="L110" i="18"/>
  <c r="L111" i="18"/>
  <c r="L112" i="18"/>
  <c r="L113" i="18"/>
  <c r="L114" i="18"/>
  <c r="L115" i="18"/>
  <c r="L116" i="18"/>
  <c r="L117" i="18"/>
  <c r="L118" i="18"/>
  <c r="L119" i="18"/>
  <c r="L120" i="18"/>
  <c r="L121" i="18"/>
  <c r="L122" i="18"/>
  <c r="L123" i="18"/>
  <c r="L124" i="18"/>
  <c r="L125" i="18"/>
  <c r="L126" i="18"/>
  <c r="L127" i="18"/>
  <c r="L128" i="18"/>
  <c r="L129" i="18"/>
  <c r="L130" i="18"/>
  <c r="L131" i="18"/>
  <c r="L132" i="18"/>
  <c r="L133" i="18"/>
  <c r="L134" i="18"/>
  <c r="L135" i="18"/>
  <c r="L136" i="18"/>
  <c r="L137" i="18"/>
  <c r="L138" i="18"/>
  <c r="L139" i="18"/>
  <c r="L140" i="18"/>
  <c r="L141" i="18"/>
  <c r="L142" i="18"/>
  <c r="L143" i="18"/>
  <c r="L144" i="18"/>
  <c r="L145" i="18"/>
  <c r="L146" i="18"/>
  <c r="L147" i="18"/>
  <c r="L148" i="18"/>
  <c r="L149" i="18"/>
  <c r="L150" i="18"/>
  <c r="L151" i="18"/>
  <c r="L152" i="18"/>
  <c r="L153" i="18"/>
  <c r="L154" i="18"/>
  <c r="L155" i="18"/>
  <c r="L156" i="18"/>
  <c r="L157" i="18"/>
  <c r="L158" i="18"/>
  <c r="L159" i="18"/>
  <c r="L160" i="18"/>
  <c r="L161" i="18"/>
  <c r="L162" i="18"/>
  <c r="L163" i="18"/>
  <c r="L164" i="18"/>
  <c r="L165" i="18"/>
  <c r="L166" i="18"/>
  <c r="L167" i="18"/>
  <c r="L168" i="18"/>
  <c r="L169" i="18"/>
  <c r="L170" i="18"/>
  <c r="L171" i="18"/>
  <c r="L172" i="18"/>
  <c r="L173" i="18"/>
  <c r="L174" i="18"/>
  <c r="L175" i="18"/>
  <c r="L176" i="18"/>
  <c r="L177" i="18"/>
  <c r="L178" i="18"/>
  <c r="L179" i="18"/>
  <c r="L180" i="18"/>
  <c r="L181" i="18"/>
  <c r="L182" i="18"/>
  <c r="L183" i="18"/>
  <c r="L184" i="18"/>
  <c r="L185" i="18"/>
  <c r="L186" i="18"/>
  <c r="L187" i="18"/>
  <c r="L188" i="18"/>
  <c r="L189" i="18"/>
  <c r="L190" i="18"/>
  <c r="L191" i="18"/>
  <c r="L192" i="18"/>
  <c r="L193" i="18"/>
  <c r="L194" i="18"/>
  <c r="L195" i="18"/>
  <c r="L196" i="18"/>
  <c r="L197" i="18"/>
  <c r="L198" i="18"/>
  <c r="L199" i="18"/>
  <c r="L200" i="18"/>
  <c r="L201" i="18"/>
  <c r="L202" i="18"/>
  <c r="L203" i="18"/>
  <c r="L204" i="18"/>
  <c r="L205" i="18"/>
  <c r="L206" i="18"/>
  <c r="L207" i="18"/>
  <c r="L208" i="18"/>
  <c r="L209" i="18"/>
  <c r="L210" i="18"/>
  <c r="L211" i="18"/>
  <c r="L212" i="18"/>
  <c r="L213" i="18"/>
  <c r="L214" i="18"/>
  <c r="L215" i="18"/>
  <c r="L216" i="18"/>
  <c r="L217" i="18"/>
  <c r="L218" i="18"/>
  <c r="L219" i="18"/>
  <c r="L220" i="18"/>
  <c r="L221" i="18"/>
  <c r="L222" i="18"/>
  <c r="L223" i="18"/>
  <c r="L224" i="18"/>
  <c r="L225" i="18"/>
  <c r="L226" i="18"/>
  <c r="L227" i="18"/>
  <c r="L228" i="18"/>
  <c r="L229" i="18"/>
  <c r="L230" i="18"/>
  <c r="L231" i="18"/>
  <c r="L232" i="18"/>
  <c r="L233" i="18"/>
  <c r="L234" i="18"/>
  <c r="L235" i="18"/>
  <c r="L236" i="18"/>
  <c r="L237" i="18"/>
  <c r="L238" i="18"/>
  <c r="L239" i="18"/>
  <c r="L240" i="18"/>
  <c r="L241" i="18"/>
  <c r="L242" i="18"/>
  <c r="L243" i="18"/>
  <c r="L244" i="18"/>
  <c r="L245" i="18"/>
  <c r="L246" i="18"/>
  <c r="L247" i="18"/>
  <c r="L248" i="18"/>
  <c r="L249" i="18"/>
  <c r="L250" i="18"/>
  <c r="L251" i="18"/>
  <c r="L252" i="18"/>
  <c r="L253" i="18"/>
  <c r="L254" i="18"/>
  <c r="L255" i="18"/>
  <c r="L256" i="18"/>
  <c r="L257" i="18"/>
  <c r="L258" i="18"/>
  <c r="L259" i="18"/>
  <c r="L260" i="18"/>
  <c r="L261" i="18"/>
  <c r="L262" i="18"/>
  <c r="L263" i="18"/>
  <c r="L264" i="18"/>
  <c r="L265" i="18"/>
  <c r="L266" i="18"/>
  <c r="L267" i="18"/>
  <c r="L268" i="18"/>
  <c r="L269" i="18"/>
  <c r="L270" i="18"/>
  <c r="L271" i="18"/>
  <c r="L272" i="18"/>
  <c r="L273" i="18"/>
  <c r="L274" i="18"/>
  <c r="L275" i="18"/>
  <c r="L276" i="18"/>
  <c r="L277" i="18"/>
  <c r="L278" i="18"/>
  <c r="L279" i="18"/>
  <c r="L280" i="18"/>
  <c r="L281" i="18"/>
  <c r="L282" i="18"/>
  <c r="L283" i="18"/>
  <c r="L284" i="18"/>
  <c r="L285" i="18"/>
  <c r="L286" i="18"/>
  <c r="L287" i="18"/>
  <c r="L288" i="18"/>
  <c r="L289" i="18"/>
  <c r="L290" i="18"/>
  <c r="L291" i="18"/>
  <c r="L292" i="18"/>
  <c r="L293" i="18"/>
  <c r="L294" i="18"/>
  <c r="L295" i="18"/>
  <c r="L296" i="18"/>
  <c r="L297" i="18"/>
  <c r="L298" i="18"/>
  <c r="L299" i="18"/>
  <c r="L300" i="18"/>
  <c r="L301" i="18"/>
  <c r="L302" i="18"/>
  <c r="L303" i="18"/>
  <c r="L304" i="18"/>
  <c r="L305" i="18"/>
  <c r="L306" i="18"/>
  <c r="L307" i="18"/>
  <c r="L308" i="18"/>
  <c r="L309" i="18"/>
  <c r="L310" i="18"/>
  <c r="L311" i="18"/>
  <c r="L312" i="18"/>
  <c r="L313" i="18"/>
  <c r="L314" i="18"/>
  <c r="L315" i="18"/>
  <c r="L316" i="18"/>
  <c r="L317" i="18"/>
  <c r="L318" i="18"/>
  <c r="L319" i="18"/>
  <c r="L320" i="18"/>
  <c r="L321" i="18"/>
  <c r="L322" i="18"/>
  <c r="L323" i="18"/>
  <c r="L324" i="18"/>
  <c r="L325" i="18"/>
  <c r="L326" i="18"/>
  <c r="L327" i="18"/>
  <c r="L328" i="18"/>
  <c r="L329" i="18"/>
  <c r="L330" i="18"/>
  <c r="L331" i="18"/>
  <c r="L332" i="18"/>
  <c r="L333" i="18"/>
  <c r="L334" i="18"/>
  <c r="L335" i="18"/>
  <c r="L336" i="18"/>
  <c r="L337" i="18"/>
  <c r="L338" i="18"/>
  <c r="L339" i="18"/>
  <c r="L340" i="18"/>
  <c r="L341" i="18"/>
  <c r="L342" i="18"/>
  <c r="L343" i="18"/>
  <c r="L344" i="18"/>
  <c r="L345" i="18"/>
  <c r="L346" i="18"/>
  <c r="L347" i="18"/>
  <c r="L348" i="18"/>
  <c r="L349" i="18"/>
  <c r="L350" i="18"/>
  <c r="L351" i="18"/>
  <c r="L352" i="18"/>
  <c r="L353" i="18"/>
  <c r="L354" i="18"/>
  <c r="L355" i="18"/>
  <c r="L356" i="18"/>
  <c r="L357" i="18"/>
  <c r="L358" i="18"/>
  <c r="L359" i="18"/>
  <c r="L360" i="18"/>
  <c r="L361" i="18"/>
  <c r="L362" i="18"/>
  <c r="L363" i="18"/>
  <c r="L364" i="18"/>
  <c r="L365" i="18"/>
  <c r="L366" i="18"/>
  <c r="L367" i="18"/>
  <c r="L368" i="18"/>
  <c r="L369" i="18"/>
  <c r="L370" i="18"/>
  <c r="L371" i="18"/>
  <c r="L372" i="18"/>
  <c r="L373" i="18"/>
  <c r="L374" i="18"/>
  <c r="L375" i="18"/>
  <c r="L376" i="18"/>
  <c r="L377" i="18"/>
  <c r="L378" i="18"/>
  <c r="L379" i="18"/>
  <c r="L380" i="18"/>
  <c r="L381" i="18"/>
  <c r="L382" i="18"/>
  <c r="L383" i="18"/>
  <c r="L384" i="18"/>
  <c r="L385" i="18"/>
  <c r="L386" i="18"/>
  <c r="L387" i="18"/>
  <c r="L388" i="18"/>
  <c r="L389" i="18"/>
  <c r="L390" i="18"/>
  <c r="L391" i="18"/>
  <c r="L392" i="18"/>
  <c r="L393" i="18"/>
  <c r="L394" i="18"/>
  <c r="L395" i="18"/>
  <c r="L396" i="18"/>
  <c r="L397" i="18"/>
  <c r="L398" i="18"/>
  <c r="L399" i="18"/>
  <c r="L400" i="18"/>
  <c r="L401" i="18"/>
  <c r="L402" i="18"/>
  <c r="L403" i="18"/>
  <c r="L404" i="18"/>
  <c r="L405" i="18"/>
  <c r="L406" i="18"/>
  <c r="L407" i="18"/>
  <c r="L408" i="18"/>
  <c r="L409" i="18"/>
  <c r="L410" i="18"/>
  <c r="L411" i="18"/>
  <c r="L412" i="18"/>
  <c r="L413" i="18"/>
  <c r="L414" i="18"/>
  <c r="L415" i="18"/>
  <c r="L416" i="18"/>
  <c r="L417" i="18"/>
  <c r="L418" i="18"/>
  <c r="L419" i="18"/>
  <c r="L420" i="18"/>
  <c r="L421" i="18"/>
  <c r="L422" i="18"/>
  <c r="L423" i="18"/>
  <c r="L424" i="18"/>
  <c r="L425" i="18"/>
  <c r="L426" i="18"/>
  <c r="L427" i="18"/>
  <c r="L428" i="18"/>
  <c r="L429" i="18"/>
  <c r="L430" i="18"/>
  <c r="L431" i="18"/>
  <c r="L432" i="18"/>
  <c r="L433" i="18"/>
  <c r="L434" i="18"/>
  <c r="L435" i="18"/>
  <c r="L436" i="18"/>
  <c r="L437" i="18"/>
  <c r="L438" i="18"/>
  <c r="L439" i="18"/>
  <c r="L440" i="18"/>
  <c r="L441" i="18"/>
  <c r="L442" i="18"/>
  <c r="L443" i="18"/>
  <c r="L444" i="18"/>
  <c r="L445" i="18"/>
  <c r="L446" i="18"/>
  <c r="L447" i="18"/>
  <c r="L448" i="18"/>
  <c r="L449" i="18"/>
  <c r="L450" i="18"/>
  <c r="L451" i="18"/>
  <c r="L452" i="18"/>
  <c r="L453" i="18"/>
  <c r="L454" i="18"/>
  <c r="L455" i="18"/>
  <c r="L456" i="18"/>
  <c r="L457" i="18"/>
  <c r="L458" i="18"/>
  <c r="L459" i="18"/>
  <c r="L460" i="18"/>
  <c r="L461" i="18"/>
  <c r="L462" i="18"/>
  <c r="L463" i="18"/>
  <c r="L464" i="18"/>
  <c r="L465" i="18"/>
  <c r="L466" i="18"/>
  <c r="L467" i="18"/>
  <c r="L468" i="18"/>
  <c r="L469" i="18"/>
  <c r="L470" i="18"/>
  <c r="L471" i="18"/>
  <c r="L472" i="18"/>
  <c r="L473" i="18"/>
  <c r="L474" i="18"/>
  <c r="L475" i="18"/>
  <c r="L476" i="18"/>
  <c r="L477" i="18"/>
  <c r="L478" i="18"/>
  <c r="L479" i="18"/>
  <c r="L480" i="18"/>
  <c r="L481" i="18"/>
  <c r="L482" i="18"/>
  <c r="L483" i="18"/>
  <c r="L484" i="18"/>
  <c r="L485" i="18"/>
  <c r="L486" i="18"/>
  <c r="L487" i="18"/>
  <c r="L488" i="18"/>
  <c r="L489" i="18"/>
  <c r="L490" i="18"/>
  <c r="L491" i="18"/>
  <c r="L492" i="18"/>
  <c r="L493" i="18"/>
  <c r="L494" i="18"/>
  <c r="L495" i="18"/>
  <c r="L496" i="18"/>
  <c r="L497" i="18"/>
  <c r="L498" i="18"/>
  <c r="L499" i="18"/>
  <c r="L500" i="18"/>
  <c r="L501" i="18"/>
  <c r="L502" i="18"/>
  <c r="L503" i="18"/>
  <c r="L504" i="18"/>
  <c r="L505" i="18"/>
  <c r="L506" i="18"/>
  <c r="L507" i="18"/>
  <c r="L508" i="18"/>
  <c r="L509" i="18"/>
  <c r="L510" i="18"/>
  <c r="L511" i="18"/>
  <c r="L512" i="18"/>
  <c r="L513" i="18"/>
  <c r="L514" i="18"/>
  <c r="L515" i="18"/>
  <c r="L516" i="18"/>
  <c r="L517" i="18"/>
  <c r="L518" i="18"/>
  <c r="L519" i="18"/>
  <c r="L520" i="18"/>
  <c r="L521" i="18"/>
  <c r="L522" i="18"/>
  <c r="L523" i="18"/>
  <c r="L524" i="18"/>
  <c r="L525" i="18"/>
  <c r="L526" i="18"/>
  <c r="L527" i="18"/>
  <c r="L528" i="18"/>
  <c r="L529" i="18"/>
  <c r="L530" i="18"/>
  <c r="L531" i="18"/>
  <c r="L532" i="18"/>
  <c r="L533" i="18"/>
  <c r="L534" i="18"/>
  <c r="L535" i="18"/>
  <c r="L536" i="18"/>
  <c r="L537" i="18"/>
  <c r="L538" i="18"/>
  <c r="L539" i="18"/>
  <c r="L540" i="18"/>
  <c r="L541" i="18"/>
  <c r="L542" i="18"/>
  <c r="L543" i="18"/>
  <c r="L544" i="18"/>
  <c r="L545" i="18"/>
  <c r="L546" i="18"/>
  <c r="L547" i="18"/>
  <c r="L548" i="18"/>
  <c r="L549" i="18"/>
  <c r="L550" i="18"/>
  <c r="L551" i="18"/>
  <c r="L552" i="18"/>
  <c r="L553" i="18"/>
  <c r="L554" i="18"/>
  <c r="L555" i="18"/>
  <c r="L556" i="18"/>
  <c r="L557" i="18"/>
  <c r="L558" i="18"/>
  <c r="L559" i="18"/>
  <c r="L560" i="18"/>
  <c r="L561" i="18"/>
  <c r="L562" i="18"/>
  <c r="L563" i="18"/>
  <c r="L564" i="18"/>
  <c r="L565" i="18"/>
  <c r="L566" i="18"/>
  <c r="L567" i="18"/>
  <c r="L568" i="18"/>
  <c r="L569" i="18"/>
  <c r="L570" i="18"/>
  <c r="L571" i="18"/>
  <c r="L572" i="18"/>
  <c r="L573" i="18"/>
  <c r="L574" i="18"/>
  <c r="L575" i="18"/>
  <c r="L576" i="18"/>
  <c r="L577" i="18"/>
  <c r="L578" i="18"/>
  <c r="L579" i="18"/>
  <c r="L580" i="18"/>
  <c r="L581" i="18"/>
  <c r="L582" i="18"/>
  <c r="L583" i="18"/>
  <c r="L584" i="18"/>
  <c r="L585" i="18"/>
  <c r="L586" i="18"/>
  <c r="L587" i="18"/>
  <c r="L588" i="18"/>
  <c r="L589" i="18"/>
  <c r="L590" i="18"/>
  <c r="L591" i="18"/>
  <c r="L592" i="18"/>
  <c r="L593" i="18"/>
  <c r="L594" i="18"/>
  <c r="L595" i="18"/>
  <c r="L596" i="18"/>
  <c r="L597" i="18"/>
  <c r="L598" i="18"/>
  <c r="L599" i="18"/>
  <c r="L600" i="18"/>
  <c r="L601" i="18"/>
  <c r="L602" i="18"/>
  <c r="L603" i="18"/>
  <c r="L604" i="18"/>
  <c r="L605" i="18"/>
  <c r="L606" i="18"/>
  <c r="L607" i="18"/>
  <c r="L608" i="18"/>
  <c r="L609" i="18"/>
  <c r="L610" i="18"/>
  <c r="L611" i="18"/>
  <c r="L612" i="18"/>
  <c r="L613" i="18"/>
  <c r="L614" i="18"/>
  <c r="L615" i="18"/>
  <c r="L616" i="18"/>
  <c r="L617" i="18"/>
  <c r="L618" i="18"/>
  <c r="L619" i="18"/>
  <c r="L620" i="18"/>
  <c r="L621" i="18"/>
  <c r="L622" i="18"/>
  <c r="L623" i="18"/>
  <c r="L624" i="18"/>
  <c r="L625" i="18"/>
  <c r="L626" i="18"/>
  <c r="L627" i="18"/>
  <c r="L628" i="18"/>
  <c r="L629" i="18"/>
  <c r="L630" i="18"/>
  <c r="L631" i="18"/>
  <c r="L632" i="18"/>
  <c r="L633" i="18"/>
  <c r="L634" i="18"/>
  <c r="L635" i="18"/>
  <c r="L636" i="18"/>
  <c r="L637" i="18"/>
  <c r="L638" i="18"/>
  <c r="L639" i="18"/>
  <c r="L640" i="18"/>
  <c r="L641" i="18"/>
  <c r="L642" i="18"/>
  <c r="L643" i="18"/>
  <c r="L644" i="18"/>
  <c r="L645" i="18"/>
  <c r="L646" i="18"/>
  <c r="L647" i="18"/>
  <c r="L648" i="18"/>
  <c r="L649" i="18"/>
  <c r="L650" i="18"/>
  <c r="L651" i="18"/>
  <c r="L652" i="18"/>
  <c r="L653" i="18"/>
  <c r="L654" i="18"/>
  <c r="L655" i="18"/>
  <c r="L656" i="18"/>
  <c r="L657" i="18"/>
  <c r="L658" i="18"/>
  <c r="L659" i="18"/>
  <c r="L660" i="18"/>
  <c r="L661" i="18"/>
  <c r="L662" i="18"/>
  <c r="L663" i="18"/>
  <c r="L664" i="18"/>
  <c r="L665" i="18"/>
  <c r="L666" i="18"/>
  <c r="L667" i="18"/>
  <c r="L668" i="18"/>
  <c r="L669" i="18"/>
  <c r="L670" i="18"/>
  <c r="L671" i="18"/>
  <c r="L672" i="18"/>
  <c r="L673" i="18"/>
  <c r="L674" i="18"/>
  <c r="L675" i="18"/>
  <c r="L676" i="18"/>
  <c r="L677" i="18"/>
  <c r="L678" i="18"/>
  <c r="L679" i="18"/>
  <c r="L680" i="18"/>
  <c r="L681" i="18"/>
  <c r="L682" i="18"/>
  <c r="L683" i="18"/>
  <c r="L684" i="18"/>
  <c r="L685" i="18"/>
  <c r="L686" i="18"/>
  <c r="L687" i="18"/>
  <c r="L688" i="18"/>
  <c r="L689" i="18"/>
  <c r="L690" i="18"/>
  <c r="L691" i="18"/>
  <c r="L692" i="18"/>
  <c r="L693" i="18"/>
  <c r="L694" i="18"/>
  <c r="L695" i="18"/>
  <c r="L696" i="18"/>
  <c r="L697" i="18"/>
  <c r="L698" i="18"/>
  <c r="L699" i="18"/>
  <c r="L700" i="18"/>
  <c r="L701" i="18"/>
  <c r="L702" i="18"/>
  <c r="L703" i="18"/>
  <c r="L704" i="18"/>
  <c r="L705" i="18"/>
  <c r="L706" i="18"/>
  <c r="L707" i="18"/>
  <c r="L708" i="18"/>
  <c r="L709" i="18"/>
  <c r="L710" i="18"/>
  <c r="L711" i="18"/>
  <c r="L712" i="18"/>
  <c r="L713" i="18"/>
  <c r="L714" i="18"/>
  <c r="L715" i="18"/>
  <c r="L716" i="18"/>
  <c r="L717" i="18"/>
  <c r="L718" i="18"/>
  <c r="L719" i="18"/>
  <c r="L720" i="18"/>
  <c r="L721" i="18"/>
  <c r="L722" i="18"/>
  <c r="L723" i="18"/>
  <c r="L724" i="18"/>
  <c r="L725" i="18"/>
  <c r="L726" i="18"/>
  <c r="L727" i="18"/>
  <c r="L728" i="18"/>
  <c r="L729" i="18"/>
  <c r="L730" i="18"/>
  <c r="L731" i="18"/>
  <c r="L732" i="18"/>
  <c r="L733" i="18"/>
  <c r="L734" i="18"/>
  <c r="L735" i="18"/>
  <c r="L736" i="18"/>
  <c r="L737" i="18"/>
  <c r="L738" i="18"/>
  <c r="L739" i="18"/>
  <c r="L740" i="18"/>
  <c r="L741" i="18"/>
  <c r="L742" i="18"/>
  <c r="L743" i="18"/>
  <c r="L744" i="18"/>
  <c r="L745" i="18"/>
  <c r="L746" i="18"/>
  <c r="L747" i="18"/>
  <c r="L748" i="18"/>
  <c r="L749" i="18"/>
  <c r="L750" i="18"/>
  <c r="L751" i="18"/>
  <c r="L752" i="18"/>
  <c r="L753" i="18"/>
  <c r="L754" i="18"/>
  <c r="L755" i="18"/>
  <c r="L756" i="18"/>
  <c r="L757" i="18"/>
  <c r="L758" i="18"/>
  <c r="L759" i="18"/>
  <c r="L760" i="18"/>
  <c r="L761" i="18"/>
  <c r="L762" i="18"/>
  <c r="L763" i="18"/>
  <c r="L764" i="18"/>
  <c r="L765" i="18"/>
  <c r="L766" i="18"/>
  <c r="L767" i="18"/>
  <c r="L768" i="18"/>
  <c r="L769" i="18"/>
  <c r="L770" i="18"/>
  <c r="L771" i="18"/>
  <c r="L772" i="18"/>
  <c r="L773" i="18"/>
  <c r="L774" i="18"/>
  <c r="L775" i="18"/>
  <c r="L776" i="18"/>
  <c r="L777" i="18"/>
  <c r="L778" i="18"/>
  <c r="L779" i="18"/>
  <c r="L780" i="18"/>
  <c r="L781" i="18"/>
  <c r="L782" i="18"/>
  <c r="L783" i="18"/>
  <c r="L784" i="18"/>
  <c r="L785" i="18"/>
  <c r="L786" i="18"/>
  <c r="L787" i="18"/>
  <c r="L788" i="18"/>
  <c r="L789" i="18"/>
  <c r="L790" i="18"/>
  <c r="L791" i="18"/>
  <c r="L792" i="18"/>
  <c r="L793" i="18"/>
  <c r="L794" i="18"/>
  <c r="L795" i="18"/>
  <c r="L796" i="18"/>
  <c r="L797" i="18"/>
  <c r="L798" i="18"/>
  <c r="L799" i="18"/>
  <c r="L800" i="18"/>
  <c r="L801" i="18"/>
  <c r="L802" i="18"/>
  <c r="L803" i="18"/>
  <c r="L804" i="18"/>
  <c r="L805" i="18"/>
  <c r="L806" i="18"/>
  <c r="L807" i="18"/>
  <c r="L808" i="18"/>
  <c r="L809" i="18"/>
  <c r="L810" i="18"/>
  <c r="L811" i="18"/>
  <c r="L812" i="18"/>
  <c r="L813" i="18"/>
  <c r="L814" i="18"/>
  <c r="L815" i="18"/>
  <c r="L816" i="18"/>
  <c r="L817" i="18"/>
  <c r="L818" i="18"/>
  <c r="L819" i="18"/>
  <c r="L820" i="18"/>
  <c r="L821" i="18"/>
  <c r="L822" i="18"/>
  <c r="L823" i="18"/>
  <c r="L824" i="18"/>
  <c r="L825" i="18"/>
  <c r="L826" i="18"/>
  <c r="L827" i="18"/>
  <c r="L828" i="18"/>
  <c r="L829" i="18"/>
  <c r="L830" i="18"/>
  <c r="L831" i="18"/>
  <c r="L832" i="18"/>
  <c r="L833" i="18"/>
  <c r="L834" i="18"/>
  <c r="L835" i="18"/>
  <c r="L836" i="18"/>
  <c r="L837" i="18"/>
  <c r="L838" i="18"/>
  <c r="L839" i="18"/>
  <c r="L840" i="18"/>
  <c r="L841" i="18"/>
  <c r="L842" i="18"/>
  <c r="L843" i="18"/>
  <c r="L844" i="18"/>
  <c r="L845" i="18"/>
  <c r="L846" i="18"/>
  <c r="L847" i="18"/>
  <c r="L848" i="18"/>
  <c r="L849" i="18"/>
  <c r="L850" i="18"/>
  <c r="L851" i="18"/>
  <c r="L852" i="18"/>
  <c r="L853" i="18"/>
  <c r="L854" i="18"/>
  <c r="L855" i="18"/>
  <c r="L856" i="18"/>
  <c r="L857" i="18"/>
  <c r="L858" i="18"/>
  <c r="L859" i="18"/>
  <c r="L860" i="18"/>
  <c r="L861" i="18"/>
  <c r="L862" i="18"/>
  <c r="L863" i="18"/>
  <c r="L864" i="18"/>
  <c r="L865" i="18"/>
  <c r="L866" i="18"/>
  <c r="L867" i="18"/>
  <c r="L868" i="18"/>
  <c r="L869" i="18"/>
  <c r="L870" i="18"/>
  <c r="L871" i="18"/>
  <c r="L872" i="18"/>
  <c r="L873" i="18"/>
  <c r="L874" i="18"/>
  <c r="L875" i="18"/>
  <c r="L876" i="18"/>
  <c r="L877" i="18"/>
  <c r="L878" i="18"/>
  <c r="L879" i="18"/>
  <c r="L880" i="18"/>
  <c r="L881" i="18"/>
  <c r="L882" i="18"/>
  <c r="L883" i="18"/>
  <c r="L884" i="18"/>
  <c r="L885" i="18"/>
  <c r="L886" i="18"/>
  <c r="L887" i="18"/>
  <c r="L888" i="18"/>
  <c r="L889" i="18"/>
  <c r="L890" i="18"/>
  <c r="L891" i="18"/>
  <c r="L892" i="18"/>
  <c r="L893" i="18"/>
  <c r="L894" i="18"/>
  <c r="L895" i="18"/>
  <c r="L896" i="18"/>
  <c r="L897" i="18"/>
  <c r="L898" i="18"/>
  <c r="L899" i="18"/>
  <c r="L900" i="18"/>
  <c r="L901" i="18"/>
  <c r="L902" i="18"/>
  <c r="L903" i="18"/>
  <c r="L904" i="18"/>
  <c r="L905" i="18"/>
  <c r="L906" i="18"/>
  <c r="L907" i="18"/>
  <c r="L908" i="18"/>
  <c r="L909" i="18"/>
  <c r="L910" i="18"/>
  <c r="L911" i="18"/>
  <c r="L912" i="18"/>
  <c r="L913" i="18"/>
  <c r="L914" i="18"/>
  <c r="L915" i="18"/>
  <c r="L916" i="18"/>
  <c r="L917" i="18"/>
  <c r="L918" i="18"/>
  <c r="L919" i="18"/>
  <c r="L920" i="18"/>
  <c r="L921" i="18"/>
  <c r="L922" i="18"/>
  <c r="L923" i="18"/>
  <c r="L924" i="18"/>
  <c r="L925" i="18"/>
  <c r="L926" i="18"/>
  <c r="L927" i="18"/>
  <c r="L928" i="18"/>
  <c r="L929" i="18"/>
  <c r="L930" i="18"/>
  <c r="L931" i="18"/>
  <c r="L932" i="18"/>
  <c r="L933" i="18"/>
  <c r="L934" i="18"/>
  <c r="L935" i="18"/>
  <c r="L936" i="18"/>
  <c r="L937" i="18"/>
  <c r="L938" i="18"/>
  <c r="L939" i="18"/>
  <c r="L940" i="18"/>
  <c r="L941" i="18"/>
  <c r="L942" i="18"/>
  <c r="L943" i="18"/>
  <c r="L944" i="18"/>
  <c r="L945" i="18"/>
  <c r="L946" i="18"/>
  <c r="L947" i="18"/>
  <c r="L948" i="18"/>
  <c r="L949" i="18"/>
  <c r="L950" i="18"/>
  <c r="L951" i="18"/>
  <c r="L952" i="18"/>
  <c r="L953" i="18"/>
  <c r="L954" i="18"/>
  <c r="L955" i="18"/>
  <c r="L956" i="18"/>
  <c r="L957" i="18"/>
  <c r="L958" i="18"/>
  <c r="L959" i="18"/>
  <c r="L960" i="18"/>
  <c r="L961" i="18"/>
  <c r="L962" i="18"/>
  <c r="L963" i="18"/>
  <c r="L964" i="18"/>
  <c r="L965" i="18"/>
  <c r="L966" i="18"/>
  <c r="L967" i="18"/>
  <c r="L968" i="18"/>
  <c r="L969" i="18"/>
  <c r="L970" i="18"/>
  <c r="L971" i="18"/>
  <c r="L972" i="18"/>
  <c r="L973" i="18"/>
  <c r="L974" i="18"/>
  <c r="L975" i="18"/>
  <c r="L976" i="18"/>
  <c r="L977" i="18"/>
  <c r="L978" i="18"/>
  <c r="L979" i="18"/>
  <c r="L980" i="18"/>
  <c r="L981" i="18"/>
  <c r="L982" i="18"/>
  <c r="L983" i="18"/>
  <c r="L984" i="18"/>
  <c r="L985" i="18"/>
  <c r="L986" i="18"/>
  <c r="L987" i="18"/>
  <c r="L988" i="18"/>
  <c r="L989" i="18"/>
  <c r="L990" i="18"/>
  <c r="L991" i="18"/>
  <c r="L992" i="18"/>
  <c r="L993" i="18"/>
  <c r="L994" i="18"/>
  <c r="L995" i="18"/>
  <c r="L996" i="18"/>
  <c r="L997" i="18"/>
  <c r="L998" i="18"/>
  <c r="L999" i="18"/>
  <c r="L1000" i="18"/>
  <c r="L1001" i="18"/>
  <c r="L1002" i="18"/>
  <c r="L1003" i="18"/>
  <c r="L1004" i="18"/>
  <c r="L1005" i="18"/>
  <c r="L1006" i="18"/>
  <c r="L1007" i="18"/>
  <c r="L1008" i="18"/>
  <c r="L1009" i="18"/>
  <c r="L1010" i="18"/>
  <c r="L1011" i="18"/>
  <c r="L1012" i="18"/>
  <c r="L1013" i="18"/>
  <c r="L1014" i="18"/>
  <c r="L1015" i="18"/>
  <c r="L1016" i="18"/>
  <c r="L1017" i="18"/>
  <c r="L1018" i="18"/>
  <c r="L1019" i="18"/>
  <c r="L1020" i="18"/>
  <c r="L1021" i="18"/>
  <c r="L1022" i="18"/>
  <c r="L1023" i="18"/>
  <c r="L1024" i="18"/>
  <c r="L1025" i="18"/>
  <c r="L1026" i="18"/>
  <c r="L1027" i="18"/>
  <c r="L1028" i="18"/>
  <c r="L1029" i="18"/>
  <c r="L1030" i="18"/>
  <c r="L1031" i="18"/>
  <c r="L1032" i="18"/>
  <c r="L1033" i="18"/>
  <c r="L1034" i="18"/>
  <c r="L1035" i="18"/>
  <c r="L1036" i="18"/>
  <c r="L1037" i="18"/>
  <c r="L1038" i="18"/>
  <c r="L1039" i="18"/>
  <c r="L1040" i="18"/>
  <c r="L1041" i="18"/>
  <c r="L1042" i="18"/>
  <c r="L1043" i="18"/>
  <c r="L1044" i="18"/>
  <c r="L1045" i="18"/>
  <c r="L1046" i="18"/>
  <c r="L1047" i="18"/>
  <c r="L1048" i="18"/>
  <c r="L1049" i="18"/>
  <c r="L1050" i="18"/>
  <c r="L1051" i="18"/>
  <c r="L1052" i="18"/>
  <c r="L1053" i="18"/>
  <c r="L1054" i="18"/>
  <c r="L1055" i="18"/>
  <c r="L1056" i="18"/>
  <c r="L1057" i="18"/>
  <c r="L1058" i="18"/>
  <c r="L1059" i="18"/>
  <c r="L1060" i="18"/>
  <c r="L1061" i="18"/>
  <c r="L1062" i="18"/>
  <c r="L1063" i="18"/>
  <c r="L1064" i="18"/>
  <c r="L1065" i="18"/>
  <c r="L1066" i="18"/>
  <c r="L1067" i="18"/>
  <c r="L1068" i="18"/>
  <c r="L1069" i="18"/>
  <c r="L1070" i="18"/>
  <c r="L1071" i="18"/>
  <c r="L1072" i="18"/>
  <c r="L1073" i="18"/>
  <c r="L1074" i="18"/>
  <c r="L1075" i="18"/>
  <c r="L1076" i="18"/>
  <c r="L1077" i="18"/>
  <c r="L1078" i="18"/>
  <c r="L1079" i="18"/>
  <c r="L1080" i="18"/>
  <c r="L1081" i="18"/>
  <c r="L1082" i="18"/>
  <c r="L1083" i="18"/>
  <c r="L1084" i="18"/>
  <c r="L1085" i="18"/>
  <c r="L1086" i="18"/>
  <c r="L1087" i="18"/>
  <c r="L1088" i="18"/>
  <c r="L1089" i="18"/>
  <c r="L1090" i="18"/>
  <c r="L1091" i="18"/>
  <c r="L1092" i="18"/>
  <c r="L1093" i="18"/>
  <c r="L1094" i="18"/>
  <c r="L1095" i="18"/>
  <c r="L1096" i="18"/>
  <c r="L1097" i="18"/>
  <c r="L1098" i="18"/>
  <c r="L1099" i="18"/>
  <c r="L1100" i="18"/>
  <c r="L1101" i="18"/>
  <c r="L1102" i="18"/>
  <c r="L1103" i="18"/>
  <c r="L1104" i="18"/>
  <c r="L1105" i="18"/>
  <c r="L1106" i="18"/>
  <c r="L1107" i="18"/>
  <c r="L1108" i="18"/>
  <c r="L1109" i="18"/>
  <c r="L1110" i="18"/>
  <c r="L1111" i="18"/>
  <c r="L1112" i="18"/>
  <c r="L1113" i="18"/>
  <c r="L1114" i="18"/>
  <c r="L1115" i="18"/>
  <c r="L1116" i="18"/>
  <c r="L1117" i="18"/>
  <c r="L1118" i="18"/>
  <c r="L1119" i="18"/>
  <c r="L1120" i="18"/>
  <c r="L1121" i="18"/>
  <c r="L1122" i="18"/>
  <c r="L1123" i="18"/>
  <c r="L1124" i="18"/>
  <c r="L1125" i="18"/>
  <c r="L1126" i="18"/>
  <c r="L1127" i="18"/>
  <c r="L1128" i="18"/>
  <c r="L1129" i="18"/>
  <c r="L1130" i="18"/>
  <c r="L1131" i="18"/>
  <c r="L1132" i="18"/>
  <c r="L1133" i="18"/>
  <c r="L1134" i="18"/>
  <c r="L1135" i="18"/>
  <c r="L1136" i="18"/>
  <c r="L1137" i="18"/>
  <c r="L1138" i="18"/>
  <c r="L1139" i="18"/>
  <c r="L1140" i="18"/>
  <c r="L1141" i="18"/>
  <c r="L1142" i="18"/>
  <c r="L1143" i="18"/>
  <c r="L1144" i="18"/>
  <c r="L1145" i="18"/>
  <c r="L1146" i="18"/>
  <c r="L1147" i="18"/>
  <c r="L1148" i="18"/>
  <c r="L1149" i="18"/>
  <c r="L1150" i="18"/>
  <c r="L1151" i="18"/>
  <c r="L1152" i="18"/>
  <c r="L1153" i="18"/>
  <c r="L1154" i="18"/>
  <c r="L1155" i="18"/>
  <c r="L1156" i="18"/>
  <c r="L1157" i="18"/>
  <c r="L1158" i="18"/>
  <c r="L1159" i="18"/>
  <c r="L1160" i="18"/>
  <c r="L1161" i="18"/>
  <c r="L1162" i="18"/>
  <c r="L1163" i="18"/>
  <c r="L1164" i="18"/>
  <c r="L1165" i="18"/>
  <c r="L1166" i="18"/>
  <c r="L1167" i="18"/>
  <c r="L1168" i="18"/>
  <c r="L1169" i="18"/>
  <c r="L1170" i="18"/>
  <c r="L1171" i="18"/>
  <c r="L1172" i="18"/>
  <c r="L1173" i="18"/>
  <c r="L1174" i="18"/>
  <c r="L1175" i="18"/>
  <c r="L1176" i="18"/>
  <c r="L1177" i="18"/>
  <c r="L1178" i="18"/>
  <c r="L1179" i="18"/>
  <c r="L1180" i="18"/>
  <c r="L1181" i="18"/>
  <c r="L1182" i="18"/>
  <c r="L1183" i="18"/>
  <c r="L1184" i="18"/>
  <c r="L1185" i="18"/>
  <c r="L1186" i="18"/>
  <c r="L1187" i="18"/>
  <c r="L1188" i="18"/>
  <c r="L1189" i="18"/>
  <c r="L1190" i="18"/>
  <c r="L1191" i="18"/>
  <c r="L1192" i="18"/>
  <c r="L1193" i="18"/>
  <c r="L1194" i="18"/>
  <c r="L1195" i="18"/>
  <c r="L1196" i="18"/>
  <c r="L1197" i="18"/>
  <c r="L1198" i="18"/>
  <c r="L1199" i="18"/>
  <c r="L1200" i="18"/>
  <c r="L1201" i="18"/>
  <c r="L1202" i="18"/>
  <c r="L1203" i="18"/>
  <c r="L1204" i="18"/>
  <c r="L1205" i="18"/>
  <c r="L1206" i="18"/>
  <c r="L1207" i="18"/>
  <c r="L1208" i="18"/>
  <c r="L1209" i="18"/>
  <c r="L1210" i="18"/>
  <c r="L1211" i="18"/>
  <c r="L1212" i="18"/>
  <c r="L1213" i="18"/>
  <c r="L1214" i="18"/>
  <c r="L1215" i="18"/>
  <c r="L1216" i="18"/>
  <c r="L1217" i="18"/>
  <c r="L1218" i="18"/>
  <c r="L1219" i="18"/>
  <c r="L1220" i="18"/>
  <c r="L1221" i="18"/>
  <c r="L1222" i="18"/>
  <c r="L1223" i="18"/>
  <c r="L1224" i="18"/>
  <c r="L1225" i="18"/>
  <c r="L1226" i="18"/>
  <c r="L1227" i="18"/>
  <c r="L1228" i="18"/>
  <c r="L1229" i="18"/>
  <c r="L1230" i="18"/>
  <c r="L1231" i="18"/>
  <c r="L1232" i="18"/>
  <c r="L1233" i="18"/>
  <c r="L1234" i="18"/>
  <c r="L1235" i="18"/>
  <c r="L1236" i="18"/>
  <c r="L1237" i="18"/>
  <c r="L1238" i="18"/>
  <c r="L1239" i="18"/>
  <c r="L1240" i="18"/>
  <c r="L1241" i="18"/>
  <c r="L1242" i="18"/>
  <c r="L1243" i="18"/>
  <c r="L1244" i="18"/>
  <c r="L1245" i="18"/>
  <c r="L1246" i="18"/>
  <c r="L1247" i="18"/>
  <c r="L1248" i="18"/>
  <c r="L1249" i="18"/>
  <c r="L1250" i="18"/>
  <c r="L1251" i="18"/>
  <c r="L1252" i="18"/>
  <c r="L1253" i="18"/>
  <c r="L1254" i="18"/>
  <c r="L1255" i="18"/>
  <c r="L1256" i="18"/>
  <c r="L1257" i="18"/>
  <c r="L1258" i="18"/>
  <c r="L1259" i="18"/>
  <c r="L1260" i="18"/>
  <c r="L1261" i="18"/>
  <c r="L1262" i="18"/>
  <c r="L1263" i="18"/>
  <c r="L1264" i="18"/>
  <c r="L1265" i="18"/>
  <c r="L1266" i="18"/>
  <c r="L1267" i="18"/>
  <c r="L1268" i="18"/>
  <c r="L1269" i="18"/>
  <c r="L1270" i="18"/>
  <c r="L1271" i="18"/>
  <c r="L1272" i="18"/>
  <c r="L1273" i="18"/>
  <c r="L1274" i="18"/>
  <c r="L1275" i="18"/>
  <c r="L1276" i="18"/>
  <c r="L1277" i="18"/>
  <c r="L1278" i="18"/>
  <c r="L1279" i="18"/>
  <c r="L1280" i="18"/>
  <c r="L1281" i="18"/>
  <c r="L1282" i="18"/>
  <c r="L1283" i="18"/>
  <c r="L1284" i="18"/>
  <c r="L1285" i="18"/>
  <c r="L1286" i="18"/>
  <c r="L1287" i="18"/>
  <c r="L1288" i="18"/>
  <c r="L1289" i="18"/>
  <c r="L1290" i="18"/>
  <c r="L1291" i="18"/>
  <c r="L1292" i="18"/>
  <c r="L1293" i="18"/>
  <c r="L1294" i="18"/>
  <c r="L1295" i="18"/>
  <c r="L1296" i="18"/>
  <c r="L1297" i="18"/>
  <c r="L1298" i="18"/>
  <c r="L1299" i="18"/>
  <c r="L1300" i="18"/>
  <c r="L1301" i="18"/>
  <c r="L1302" i="18"/>
  <c r="L1303" i="18"/>
  <c r="L1304" i="18"/>
  <c r="L1305" i="18"/>
  <c r="L1306" i="18"/>
  <c r="L1307" i="18"/>
  <c r="L1308" i="18"/>
  <c r="L1309" i="18"/>
  <c r="L1310" i="18"/>
  <c r="L1311" i="18"/>
  <c r="L1312" i="18"/>
  <c r="L1313" i="18"/>
  <c r="M2" i="18"/>
  <c r="M3" i="18"/>
  <c r="M4" i="18"/>
  <c r="M5" i="18"/>
  <c r="M6" i="18"/>
  <c r="M7" i="18"/>
  <c r="M8" i="18"/>
  <c r="M9" i="18"/>
  <c r="M10" i="18"/>
  <c r="M11" i="18"/>
  <c r="M12" i="18"/>
  <c r="M13" i="18"/>
  <c r="M14" i="18"/>
  <c r="M15" i="18"/>
  <c r="M16" i="18"/>
  <c r="M17" i="18"/>
  <c r="M18" i="18"/>
  <c r="M19" i="18"/>
  <c r="M20" i="18"/>
  <c r="M21" i="18"/>
  <c r="M22" i="18"/>
  <c r="M23" i="18"/>
  <c r="M24" i="18"/>
  <c r="M25" i="18"/>
  <c r="M26" i="18"/>
  <c r="M27" i="18"/>
  <c r="M28" i="18"/>
  <c r="M29" i="18"/>
  <c r="M30" i="18"/>
  <c r="M31" i="18"/>
  <c r="M32" i="18"/>
  <c r="M33" i="18"/>
  <c r="M34" i="18"/>
  <c r="M35" i="18"/>
  <c r="M36" i="18"/>
  <c r="M37" i="18"/>
  <c r="M38" i="18"/>
  <c r="M39" i="18"/>
  <c r="M40" i="18"/>
  <c r="M41" i="18"/>
  <c r="M42" i="18"/>
  <c r="M43" i="18"/>
  <c r="M44" i="18"/>
  <c r="M45" i="18"/>
  <c r="M46" i="18"/>
  <c r="M47" i="18"/>
  <c r="M48" i="18"/>
  <c r="M49" i="18"/>
  <c r="M50" i="18"/>
  <c r="M51" i="18"/>
  <c r="M52" i="18"/>
  <c r="M53" i="18"/>
  <c r="M54" i="18"/>
  <c r="M55" i="18"/>
  <c r="M56" i="18"/>
  <c r="M57" i="18"/>
  <c r="M58" i="18"/>
  <c r="M59" i="18"/>
  <c r="M60" i="18"/>
  <c r="M61" i="18"/>
  <c r="M62" i="18"/>
  <c r="M63" i="18"/>
  <c r="M64" i="18"/>
  <c r="M65" i="18"/>
  <c r="M66" i="18"/>
  <c r="M67" i="18"/>
  <c r="M68" i="18"/>
  <c r="M69" i="18"/>
  <c r="M70" i="18"/>
  <c r="M71" i="18"/>
  <c r="M72" i="18"/>
  <c r="M73" i="18"/>
  <c r="M74" i="18"/>
  <c r="M75" i="18"/>
  <c r="M76" i="18"/>
  <c r="M77" i="18"/>
  <c r="M78" i="18"/>
  <c r="M79" i="18"/>
  <c r="M80" i="18"/>
  <c r="M81" i="18"/>
  <c r="M82" i="18"/>
  <c r="M83" i="18"/>
  <c r="M84" i="18"/>
  <c r="M85" i="18"/>
  <c r="M86" i="18"/>
  <c r="M87" i="18"/>
  <c r="M88" i="18"/>
  <c r="M89" i="18"/>
  <c r="M90" i="18"/>
  <c r="M91" i="18"/>
  <c r="M92" i="18"/>
  <c r="M93" i="18"/>
  <c r="M94" i="18"/>
  <c r="M95" i="18"/>
  <c r="M96" i="18"/>
  <c r="M97" i="18"/>
  <c r="M98" i="18"/>
  <c r="M99" i="18"/>
  <c r="M100" i="18"/>
  <c r="M101" i="18"/>
  <c r="M102" i="18"/>
  <c r="M103" i="18"/>
  <c r="M104" i="18"/>
  <c r="M105" i="18"/>
  <c r="M106" i="18"/>
  <c r="M107" i="18"/>
  <c r="M108" i="18"/>
  <c r="M109" i="18"/>
  <c r="M110" i="18"/>
  <c r="M111" i="18"/>
  <c r="M112" i="18"/>
  <c r="M113" i="18"/>
  <c r="M114" i="18"/>
  <c r="M115" i="18"/>
  <c r="M116" i="18"/>
  <c r="M117" i="18"/>
  <c r="M118" i="18"/>
  <c r="M119" i="18"/>
  <c r="M120" i="18"/>
  <c r="M121" i="18"/>
  <c r="M122" i="18"/>
  <c r="M123" i="18"/>
  <c r="M124" i="18"/>
  <c r="M125" i="18"/>
  <c r="M126" i="18"/>
  <c r="M127" i="18"/>
  <c r="M128" i="18"/>
  <c r="M129" i="18"/>
  <c r="M130" i="18"/>
  <c r="M131" i="18"/>
  <c r="M132" i="18"/>
  <c r="M133" i="18"/>
  <c r="M134" i="18"/>
  <c r="M135" i="18"/>
  <c r="M136" i="18"/>
  <c r="M137" i="18"/>
  <c r="M138" i="18"/>
  <c r="M139" i="18"/>
  <c r="M140" i="18"/>
  <c r="M141" i="18"/>
  <c r="M142" i="18"/>
  <c r="M143" i="18"/>
  <c r="M144" i="18"/>
  <c r="M145" i="18"/>
  <c r="M146" i="18"/>
  <c r="M147" i="18"/>
  <c r="M148" i="18"/>
  <c r="M149" i="18"/>
  <c r="M150" i="18"/>
  <c r="M151" i="18"/>
  <c r="M152" i="18"/>
  <c r="M153" i="18"/>
  <c r="M154" i="18"/>
  <c r="M155" i="18"/>
  <c r="M156" i="18"/>
  <c r="M157" i="18"/>
  <c r="M158" i="18"/>
  <c r="M159" i="18"/>
  <c r="M160" i="18"/>
  <c r="M161" i="18"/>
  <c r="M162" i="18"/>
  <c r="M163" i="18"/>
  <c r="M164" i="18"/>
  <c r="M165" i="18"/>
  <c r="M166" i="18"/>
  <c r="M167" i="18"/>
  <c r="M168" i="18"/>
  <c r="M169" i="18"/>
  <c r="M170" i="18"/>
  <c r="M171" i="18"/>
  <c r="M172" i="18"/>
  <c r="M173" i="18"/>
  <c r="M174" i="18"/>
  <c r="M175" i="18"/>
  <c r="M176" i="18"/>
  <c r="M177" i="18"/>
  <c r="M178" i="18"/>
  <c r="M179" i="18"/>
  <c r="M180" i="18"/>
  <c r="M181" i="18"/>
  <c r="M182" i="18"/>
  <c r="M183" i="18"/>
  <c r="M184" i="18"/>
  <c r="M185" i="18"/>
  <c r="M186" i="18"/>
  <c r="M187" i="18"/>
  <c r="M188" i="18"/>
  <c r="M189" i="18"/>
  <c r="M190" i="18"/>
  <c r="M191" i="18"/>
  <c r="M192" i="18"/>
  <c r="M193" i="18"/>
  <c r="M194" i="18"/>
  <c r="M195" i="18"/>
  <c r="M196" i="18"/>
  <c r="M197" i="18"/>
  <c r="M198" i="18"/>
  <c r="M199" i="18"/>
  <c r="M200" i="18"/>
  <c r="M201" i="18"/>
  <c r="M202" i="18"/>
  <c r="M203" i="18"/>
  <c r="M204" i="18"/>
  <c r="M205" i="18"/>
  <c r="M206" i="18"/>
  <c r="M207" i="18"/>
  <c r="M208" i="18"/>
  <c r="M209" i="18"/>
  <c r="M210" i="18"/>
  <c r="M211" i="18"/>
  <c r="M212" i="18"/>
  <c r="M213" i="18"/>
  <c r="M214" i="18"/>
  <c r="M215" i="18"/>
  <c r="M216" i="18"/>
  <c r="M217" i="18"/>
  <c r="M218" i="18"/>
  <c r="M219" i="18"/>
  <c r="M220" i="18"/>
  <c r="M221" i="18"/>
  <c r="M222" i="18"/>
  <c r="M223" i="18"/>
  <c r="M224" i="18"/>
  <c r="M225" i="18"/>
  <c r="M226" i="18"/>
  <c r="M227" i="18"/>
  <c r="M228" i="18"/>
  <c r="M229" i="18"/>
  <c r="M230" i="18"/>
  <c r="M231" i="18"/>
  <c r="M232" i="18"/>
  <c r="M233" i="18"/>
  <c r="M234" i="18"/>
  <c r="M235" i="18"/>
  <c r="M236" i="18"/>
  <c r="M237" i="18"/>
  <c r="M238" i="18"/>
  <c r="M239" i="18"/>
  <c r="M240" i="18"/>
  <c r="M241" i="18"/>
  <c r="M242" i="18"/>
  <c r="M243" i="18"/>
  <c r="M244" i="18"/>
  <c r="M245" i="18"/>
  <c r="M246" i="18"/>
  <c r="M247" i="18"/>
  <c r="M248" i="18"/>
  <c r="M249" i="18"/>
  <c r="M250" i="18"/>
  <c r="M251" i="18"/>
  <c r="M252" i="18"/>
  <c r="M253" i="18"/>
  <c r="M254" i="18"/>
  <c r="M255" i="18"/>
  <c r="M256" i="18"/>
  <c r="M257" i="18"/>
  <c r="M258" i="18"/>
  <c r="M259" i="18"/>
  <c r="M260" i="18"/>
  <c r="M261" i="18"/>
  <c r="M262" i="18"/>
  <c r="M263" i="18"/>
  <c r="M264" i="18"/>
  <c r="M265" i="18"/>
  <c r="M266" i="18"/>
  <c r="M267" i="18"/>
  <c r="M268" i="18"/>
  <c r="M269" i="18"/>
  <c r="M270" i="18"/>
  <c r="M271" i="18"/>
  <c r="M272" i="18"/>
  <c r="M273" i="18"/>
  <c r="M274" i="18"/>
  <c r="M275" i="18"/>
  <c r="M276" i="18"/>
  <c r="M277" i="18"/>
  <c r="M278" i="18"/>
  <c r="M279" i="18"/>
  <c r="M280" i="18"/>
  <c r="M281" i="18"/>
  <c r="M282" i="18"/>
  <c r="M283" i="18"/>
  <c r="M284" i="18"/>
  <c r="M285" i="18"/>
  <c r="M286" i="18"/>
  <c r="M287" i="18"/>
  <c r="M288" i="18"/>
  <c r="M289" i="18"/>
  <c r="M290" i="18"/>
  <c r="M291" i="18"/>
  <c r="M292" i="18"/>
  <c r="M293" i="18"/>
  <c r="M294" i="18"/>
  <c r="M295" i="18"/>
  <c r="M296" i="18"/>
  <c r="M297" i="18"/>
  <c r="M298" i="18"/>
  <c r="M299" i="18"/>
  <c r="M300" i="18"/>
  <c r="M301" i="18"/>
  <c r="M302" i="18"/>
  <c r="M303" i="18"/>
  <c r="M304" i="18"/>
  <c r="M305" i="18"/>
  <c r="M306" i="18"/>
  <c r="M307" i="18"/>
  <c r="M308" i="18"/>
  <c r="M309" i="18"/>
  <c r="M310" i="18"/>
  <c r="M311" i="18"/>
  <c r="M312" i="18"/>
  <c r="M313" i="18"/>
  <c r="M314" i="18"/>
  <c r="M315" i="18"/>
  <c r="M316" i="18"/>
  <c r="M317" i="18"/>
  <c r="M318" i="18"/>
  <c r="M319" i="18"/>
  <c r="M320" i="18"/>
  <c r="M321" i="18"/>
  <c r="M322" i="18"/>
  <c r="M323" i="18"/>
  <c r="M324" i="18"/>
  <c r="M325" i="18"/>
  <c r="M326" i="18"/>
  <c r="M327" i="18"/>
  <c r="M328" i="18"/>
  <c r="M329" i="18"/>
  <c r="M330" i="18"/>
  <c r="M331" i="18"/>
  <c r="M332" i="18"/>
  <c r="M333" i="18"/>
  <c r="M334" i="18"/>
  <c r="M335" i="18"/>
  <c r="M336" i="18"/>
  <c r="M337" i="18"/>
  <c r="M338" i="18"/>
  <c r="M339" i="18"/>
  <c r="M340" i="18"/>
  <c r="M341" i="18"/>
  <c r="M342" i="18"/>
  <c r="M343" i="18"/>
  <c r="M344" i="18"/>
  <c r="M345" i="18"/>
  <c r="M346" i="18"/>
  <c r="M347" i="18"/>
  <c r="M348" i="18"/>
  <c r="M349" i="18"/>
  <c r="M350" i="18"/>
  <c r="M351" i="18"/>
  <c r="M352" i="18"/>
  <c r="M353" i="18"/>
  <c r="M354" i="18"/>
  <c r="M355" i="18"/>
  <c r="M356" i="18"/>
  <c r="M357" i="18"/>
  <c r="M358" i="18"/>
  <c r="M359" i="18"/>
  <c r="M360" i="18"/>
  <c r="M361" i="18"/>
  <c r="M362" i="18"/>
  <c r="M363" i="18"/>
  <c r="M364" i="18"/>
  <c r="M365" i="18"/>
  <c r="M366" i="18"/>
  <c r="M367" i="18"/>
  <c r="M368" i="18"/>
  <c r="M369" i="18"/>
  <c r="M370" i="18"/>
  <c r="M371" i="18"/>
  <c r="M372" i="18"/>
  <c r="M373" i="18"/>
  <c r="M374" i="18"/>
  <c r="M375" i="18"/>
  <c r="M376" i="18"/>
  <c r="M377" i="18"/>
  <c r="M378" i="18"/>
  <c r="M379" i="18"/>
  <c r="M380" i="18"/>
  <c r="M381" i="18"/>
  <c r="M382" i="18"/>
  <c r="M383" i="18"/>
  <c r="M384" i="18"/>
  <c r="M385" i="18"/>
  <c r="M386" i="18"/>
  <c r="M387" i="18"/>
  <c r="M388" i="18"/>
  <c r="M389" i="18"/>
  <c r="M390" i="18"/>
  <c r="M391" i="18"/>
  <c r="M392" i="18"/>
  <c r="M393" i="18"/>
  <c r="M394" i="18"/>
  <c r="M395" i="18"/>
  <c r="M396" i="18"/>
  <c r="M397" i="18"/>
  <c r="M398" i="18"/>
  <c r="M399" i="18"/>
  <c r="M400" i="18"/>
  <c r="M401" i="18"/>
  <c r="M402" i="18"/>
  <c r="M403" i="18"/>
  <c r="M404" i="18"/>
  <c r="M405" i="18"/>
  <c r="M406" i="18"/>
  <c r="M407" i="18"/>
  <c r="M408" i="18"/>
  <c r="M409" i="18"/>
  <c r="M410" i="18"/>
  <c r="M411" i="18"/>
  <c r="M412" i="18"/>
  <c r="M413" i="18"/>
  <c r="M414" i="18"/>
  <c r="M415" i="18"/>
  <c r="M416" i="18"/>
  <c r="M417" i="18"/>
  <c r="M418" i="18"/>
  <c r="M419" i="18"/>
  <c r="M420" i="18"/>
  <c r="M421" i="18"/>
  <c r="M422" i="18"/>
  <c r="M423" i="18"/>
  <c r="M424" i="18"/>
  <c r="M425" i="18"/>
  <c r="M426" i="18"/>
  <c r="M427" i="18"/>
  <c r="M428" i="18"/>
  <c r="M429" i="18"/>
  <c r="M430" i="18"/>
  <c r="M431" i="18"/>
  <c r="M432" i="18"/>
  <c r="M433" i="18"/>
  <c r="M434" i="18"/>
  <c r="M435" i="18"/>
  <c r="M436" i="18"/>
  <c r="M437" i="18"/>
  <c r="M438" i="18"/>
  <c r="M439" i="18"/>
  <c r="M440" i="18"/>
  <c r="M441" i="18"/>
  <c r="M442" i="18"/>
  <c r="M443" i="18"/>
  <c r="M444" i="18"/>
  <c r="M445" i="18"/>
  <c r="M446" i="18"/>
  <c r="M447" i="18"/>
  <c r="M448" i="18"/>
  <c r="M449" i="18"/>
  <c r="M450" i="18"/>
  <c r="M451" i="18"/>
  <c r="M452" i="18"/>
  <c r="M453" i="18"/>
  <c r="M454" i="18"/>
  <c r="M455" i="18"/>
  <c r="M456" i="18"/>
  <c r="M457" i="18"/>
  <c r="M458" i="18"/>
  <c r="M459" i="18"/>
  <c r="M460" i="18"/>
  <c r="M461" i="18"/>
  <c r="M462" i="18"/>
  <c r="M463" i="18"/>
  <c r="M464" i="18"/>
  <c r="M465" i="18"/>
  <c r="M466" i="18"/>
  <c r="M467" i="18"/>
  <c r="M468" i="18"/>
  <c r="M469" i="18"/>
  <c r="M470" i="18"/>
  <c r="M471" i="18"/>
  <c r="M472" i="18"/>
  <c r="M473" i="18"/>
  <c r="M474" i="18"/>
  <c r="M475" i="18"/>
  <c r="M476" i="18"/>
  <c r="M477" i="18"/>
  <c r="M478" i="18"/>
  <c r="M479" i="18"/>
  <c r="M480" i="18"/>
  <c r="M481" i="18"/>
  <c r="M482" i="18"/>
  <c r="M483" i="18"/>
  <c r="M484" i="18"/>
  <c r="M485" i="18"/>
  <c r="M486" i="18"/>
  <c r="M487" i="18"/>
  <c r="M488" i="18"/>
  <c r="M489" i="18"/>
  <c r="M490" i="18"/>
  <c r="M491" i="18"/>
  <c r="M492" i="18"/>
  <c r="M493" i="18"/>
  <c r="M494" i="18"/>
  <c r="M495" i="18"/>
  <c r="M496" i="18"/>
  <c r="M497" i="18"/>
  <c r="M498" i="18"/>
  <c r="M499" i="18"/>
  <c r="M500" i="18"/>
  <c r="M501" i="18"/>
  <c r="M502" i="18"/>
  <c r="M503" i="18"/>
  <c r="M504" i="18"/>
  <c r="M505" i="18"/>
  <c r="M506" i="18"/>
  <c r="M507" i="18"/>
  <c r="M508" i="18"/>
  <c r="M509" i="18"/>
  <c r="M510" i="18"/>
  <c r="M511" i="18"/>
  <c r="M512" i="18"/>
  <c r="M513" i="18"/>
  <c r="M514" i="18"/>
  <c r="M515" i="18"/>
  <c r="M516" i="18"/>
  <c r="M517" i="18"/>
  <c r="M518" i="18"/>
  <c r="M519" i="18"/>
  <c r="M520" i="18"/>
  <c r="M521" i="18"/>
  <c r="M522" i="18"/>
  <c r="M523" i="18"/>
  <c r="M524" i="18"/>
  <c r="M525" i="18"/>
  <c r="M526" i="18"/>
  <c r="M527" i="18"/>
  <c r="M528" i="18"/>
  <c r="M529" i="18"/>
  <c r="M530" i="18"/>
  <c r="M531" i="18"/>
  <c r="M532" i="18"/>
  <c r="M533" i="18"/>
  <c r="M534" i="18"/>
  <c r="M535" i="18"/>
  <c r="M536" i="18"/>
  <c r="M537" i="18"/>
  <c r="M538" i="18"/>
  <c r="M539" i="18"/>
  <c r="M540" i="18"/>
  <c r="M541" i="18"/>
  <c r="M542" i="18"/>
  <c r="M543" i="18"/>
  <c r="M544" i="18"/>
  <c r="M545" i="18"/>
  <c r="M546" i="18"/>
  <c r="M547" i="18"/>
  <c r="M548" i="18"/>
  <c r="M549" i="18"/>
  <c r="M550" i="18"/>
  <c r="M551" i="18"/>
  <c r="M552" i="18"/>
  <c r="M553" i="18"/>
  <c r="M554" i="18"/>
  <c r="M555" i="18"/>
  <c r="M556" i="18"/>
  <c r="M557" i="18"/>
  <c r="M558" i="18"/>
  <c r="M559" i="18"/>
  <c r="M560" i="18"/>
  <c r="M561" i="18"/>
  <c r="M562" i="18"/>
  <c r="M563" i="18"/>
  <c r="M564" i="18"/>
  <c r="M565" i="18"/>
  <c r="M566" i="18"/>
  <c r="M567" i="18"/>
  <c r="M568" i="18"/>
  <c r="M569" i="18"/>
  <c r="M570" i="18"/>
  <c r="M571" i="18"/>
  <c r="M572" i="18"/>
  <c r="M573" i="18"/>
  <c r="M574" i="18"/>
  <c r="M575" i="18"/>
  <c r="M576" i="18"/>
  <c r="M577" i="18"/>
  <c r="M578" i="18"/>
  <c r="M579" i="18"/>
  <c r="M580" i="18"/>
  <c r="M581" i="18"/>
  <c r="M582" i="18"/>
  <c r="M583" i="18"/>
  <c r="M584" i="18"/>
  <c r="M585" i="18"/>
  <c r="M586" i="18"/>
  <c r="M587" i="18"/>
  <c r="M588" i="18"/>
  <c r="M589" i="18"/>
  <c r="M590" i="18"/>
  <c r="M591" i="18"/>
  <c r="M592" i="18"/>
  <c r="M593" i="18"/>
  <c r="M594" i="18"/>
  <c r="M595" i="18"/>
  <c r="M596" i="18"/>
  <c r="M597" i="18"/>
  <c r="M598" i="18"/>
  <c r="M599" i="18"/>
  <c r="M600" i="18"/>
  <c r="M601" i="18"/>
  <c r="M602" i="18"/>
  <c r="M603" i="18"/>
  <c r="M604" i="18"/>
  <c r="M605" i="18"/>
  <c r="M606" i="18"/>
  <c r="M607" i="18"/>
  <c r="M608" i="18"/>
  <c r="M609" i="18"/>
  <c r="M610" i="18"/>
  <c r="M611" i="18"/>
  <c r="M612" i="18"/>
  <c r="M613" i="18"/>
  <c r="M614" i="18"/>
  <c r="M615" i="18"/>
  <c r="M616" i="18"/>
  <c r="M617" i="18"/>
  <c r="M618" i="18"/>
  <c r="M619" i="18"/>
  <c r="M620" i="18"/>
  <c r="M621" i="18"/>
  <c r="M622" i="18"/>
  <c r="M623" i="18"/>
  <c r="M624" i="18"/>
  <c r="M625" i="18"/>
  <c r="M626" i="18"/>
  <c r="M627" i="18"/>
  <c r="M628" i="18"/>
  <c r="M629" i="18"/>
  <c r="M630" i="18"/>
  <c r="M631" i="18"/>
  <c r="M632" i="18"/>
  <c r="M633" i="18"/>
  <c r="M634" i="18"/>
  <c r="M635" i="18"/>
  <c r="M636" i="18"/>
  <c r="M637" i="18"/>
  <c r="M638" i="18"/>
  <c r="M639" i="18"/>
  <c r="M640" i="18"/>
  <c r="M641" i="18"/>
  <c r="M642" i="18"/>
  <c r="M643" i="18"/>
  <c r="M644" i="18"/>
  <c r="M645" i="18"/>
  <c r="M646" i="18"/>
  <c r="M647" i="18"/>
  <c r="M648" i="18"/>
  <c r="M649" i="18"/>
  <c r="M650" i="18"/>
  <c r="M651" i="18"/>
  <c r="M652" i="18"/>
  <c r="M653" i="18"/>
  <c r="M654" i="18"/>
  <c r="M655" i="18"/>
  <c r="M656" i="18"/>
  <c r="M657" i="18"/>
  <c r="M658" i="18"/>
  <c r="M659" i="18"/>
  <c r="M660" i="18"/>
  <c r="M661" i="18"/>
  <c r="M662" i="18"/>
  <c r="M663" i="18"/>
  <c r="M664" i="18"/>
  <c r="M665" i="18"/>
  <c r="M666" i="18"/>
  <c r="M667" i="18"/>
  <c r="M668" i="18"/>
  <c r="M669" i="18"/>
  <c r="M670" i="18"/>
  <c r="M671" i="18"/>
  <c r="M672" i="18"/>
  <c r="M673" i="18"/>
  <c r="M674" i="18"/>
  <c r="M675" i="18"/>
  <c r="M676" i="18"/>
  <c r="M677" i="18"/>
  <c r="M678" i="18"/>
  <c r="M679" i="18"/>
  <c r="M680" i="18"/>
  <c r="M681" i="18"/>
  <c r="M682" i="18"/>
  <c r="M683" i="18"/>
  <c r="M684" i="18"/>
  <c r="M685" i="18"/>
  <c r="M686" i="18"/>
  <c r="M687" i="18"/>
  <c r="M688" i="18"/>
  <c r="M689" i="18"/>
  <c r="M690" i="18"/>
  <c r="M691" i="18"/>
  <c r="M692" i="18"/>
  <c r="M693" i="18"/>
  <c r="M694" i="18"/>
  <c r="M695" i="18"/>
  <c r="M696" i="18"/>
  <c r="M697" i="18"/>
  <c r="M698" i="18"/>
  <c r="M699" i="18"/>
  <c r="M700" i="18"/>
  <c r="M701" i="18"/>
  <c r="M702" i="18"/>
  <c r="M703" i="18"/>
  <c r="M704" i="18"/>
  <c r="M705" i="18"/>
  <c r="M706" i="18"/>
  <c r="M707" i="18"/>
  <c r="M708" i="18"/>
  <c r="M709" i="18"/>
  <c r="M710" i="18"/>
  <c r="M711" i="18"/>
  <c r="M712" i="18"/>
  <c r="M713" i="18"/>
  <c r="M714" i="18"/>
  <c r="M715" i="18"/>
  <c r="M716" i="18"/>
  <c r="M717" i="18"/>
  <c r="M718" i="18"/>
  <c r="M719" i="18"/>
  <c r="M720" i="18"/>
  <c r="M721" i="18"/>
  <c r="M722" i="18"/>
  <c r="M723" i="18"/>
  <c r="M724" i="18"/>
  <c r="M725" i="18"/>
  <c r="M726" i="18"/>
  <c r="M727" i="18"/>
  <c r="M728" i="18"/>
  <c r="M729" i="18"/>
  <c r="M730" i="18"/>
  <c r="M731" i="18"/>
  <c r="M732" i="18"/>
  <c r="M733" i="18"/>
  <c r="M734" i="18"/>
  <c r="M735" i="18"/>
  <c r="M736" i="18"/>
  <c r="M737" i="18"/>
  <c r="M738" i="18"/>
  <c r="M739" i="18"/>
  <c r="M740" i="18"/>
  <c r="M741" i="18"/>
  <c r="M742" i="18"/>
  <c r="M743" i="18"/>
  <c r="M744" i="18"/>
  <c r="M745" i="18"/>
  <c r="M746" i="18"/>
  <c r="M747" i="18"/>
  <c r="M748" i="18"/>
  <c r="M749" i="18"/>
  <c r="M750" i="18"/>
  <c r="M751" i="18"/>
  <c r="M752" i="18"/>
  <c r="M753" i="18"/>
  <c r="M754" i="18"/>
  <c r="M755" i="18"/>
  <c r="M756" i="18"/>
  <c r="M757" i="18"/>
  <c r="M758" i="18"/>
  <c r="M759" i="18"/>
  <c r="M760" i="18"/>
  <c r="M761" i="18"/>
  <c r="M762" i="18"/>
  <c r="M763" i="18"/>
  <c r="M764" i="18"/>
  <c r="M765" i="18"/>
  <c r="M766" i="18"/>
  <c r="M767" i="18"/>
  <c r="M768" i="18"/>
  <c r="M769" i="18"/>
  <c r="M770" i="18"/>
  <c r="M771" i="18"/>
  <c r="M772" i="18"/>
  <c r="M773" i="18"/>
  <c r="M774" i="18"/>
  <c r="M775" i="18"/>
  <c r="M776" i="18"/>
  <c r="M777" i="18"/>
  <c r="M778" i="18"/>
  <c r="M779" i="18"/>
  <c r="M780" i="18"/>
  <c r="M781" i="18"/>
  <c r="M782" i="18"/>
  <c r="M783" i="18"/>
  <c r="M784" i="18"/>
  <c r="M785" i="18"/>
  <c r="M786" i="18"/>
  <c r="M787" i="18"/>
  <c r="M788" i="18"/>
  <c r="M789" i="18"/>
  <c r="M790" i="18"/>
  <c r="M791" i="18"/>
  <c r="M792" i="18"/>
  <c r="M793" i="18"/>
  <c r="M794" i="18"/>
  <c r="M795" i="18"/>
  <c r="M796" i="18"/>
  <c r="M797" i="18"/>
  <c r="M798" i="18"/>
  <c r="M799" i="18"/>
  <c r="M800" i="18"/>
  <c r="M801" i="18"/>
  <c r="M802" i="18"/>
  <c r="M803" i="18"/>
  <c r="M804" i="18"/>
  <c r="M805" i="18"/>
  <c r="M806" i="18"/>
  <c r="M807" i="18"/>
  <c r="M808" i="18"/>
  <c r="M809" i="18"/>
  <c r="M810" i="18"/>
  <c r="M811" i="18"/>
  <c r="M812" i="18"/>
  <c r="M813" i="18"/>
  <c r="M814" i="18"/>
  <c r="M815" i="18"/>
  <c r="M816" i="18"/>
  <c r="M817" i="18"/>
  <c r="M818" i="18"/>
  <c r="M819" i="18"/>
  <c r="M820" i="18"/>
  <c r="M821" i="18"/>
  <c r="M822" i="18"/>
  <c r="M823" i="18"/>
  <c r="M824" i="18"/>
  <c r="M825" i="18"/>
  <c r="M826" i="18"/>
  <c r="M827" i="18"/>
  <c r="M828" i="18"/>
  <c r="M829" i="18"/>
  <c r="M830" i="18"/>
  <c r="M831" i="18"/>
  <c r="M832" i="18"/>
  <c r="M833" i="18"/>
  <c r="M834" i="18"/>
  <c r="M835" i="18"/>
  <c r="M836" i="18"/>
  <c r="M837" i="18"/>
  <c r="M838" i="18"/>
  <c r="M839" i="18"/>
  <c r="M840" i="18"/>
  <c r="M841" i="18"/>
  <c r="M842" i="18"/>
  <c r="M843" i="18"/>
  <c r="M844" i="18"/>
  <c r="M845" i="18"/>
  <c r="M846" i="18"/>
  <c r="M847" i="18"/>
  <c r="M848" i="18"/>
  <c r="M849" i="18"/>
  <c r="M850" i="18"/>
  <c r="M851" i="18"/>
  <c r="M852" i="18"/>
  <c r="M853" i="18"/>
  <c r="M854" i="18"/>
  <c r="M855" i="18"/>
  <c r="M856" i="18"/>
  <c r="M857" i="18"/>
  <c r="M858" i="18"/>
  <c r="M859" i="18"/>
  <c r="M860" i="18"/>
  <c r="M861" i="18"/>
  <c r="M862" i="18"/>
  <c r="M863" i="18"/>
  <c r="M864" i="18"/>
  <c r="M865" i="18"/>
  <c r="M866" i="18"/>
  <c r="M867" i="18"/>
  <c r="M868" i="18"/>
  <c r="M869" i="18"/>
  <c r="M870" i="18"/>
  <c r="M871" i="18"/>
  <c r="M872" i="18"/>
  <c r="M873" i="18"/>
  <c r="M874" i="18"/>
  <c r="M875" i="18"/>
  <c r="M876" i="18"/>
  <c r="M877" i="18"/>
  <c r="M878" i="18"/>
  <c r="M879" i="18"/>
  <c r="M880" i="18"/>
  <c r="M881" i="18"/>
  <c r="M882" i="18"/>
  <c r="M883" i="18"/>
  <c r="M884" i="18"/>
  <c r="M885" i="18"/>
  <c r="M886" i="18"/>
  <c r="M887" i="18"/>
  <c r="M888" i="18"/>
  <c r="M889" i="18"/>
  <c r="M890" i="18"/>
  <c r="M891" i="18"/>
  <c r="M892" i="18"/>
  <c r="M893" i="18"/>
  <c r="M894" i="18"/>
  <c r="M895" i="18"/>
  <c r="M896" i="18"/>
  <c r="M897" i="18"/>
  <c r="M898" i="18"/>
  <c r="M899" i="18"/>
  <c r="M900" i="18"/>
  <c r="M901" i="18"/>
  <c r="M902" i="18"/>
  <c r="M903" i="18"/>
  <c r="M904" i="18"/>
  <c r="M905" i="18"/>
  <c r="M906" i="18"/>
  <c r="M907" i="18"/>
  <c r="M908" i="18"/>
  <c r="M909" i="18"/>
  <c r="M910" i="18"/>
  <c r="M911" i="18"/>
  <c r="M912" i="18"/>
  <c r="M913" i="18"/>
  <c r="M914" i="18"/>
  <c r="M915" i="18"/>
  <c r="M916" i="18"/>
  <c r="M917" i="18"/>
  <c r="M918" i="18"/>
  <c r="M919" i="18"/>
  <c r="M920" i="18"/>
  <c r="M921" i="18"/>
  <c r="M922" i="18"/>
  <c r="M923" i="18"/>
  <c r="M924" i="18"/>
  <c r="M925" i="18"/>
  <c r="M926" i="18"/>
  <c r="M927" i="18"/>
  <c r="M928" i="18"/>
  <c r="M929" i="18"/>
  <c r="M930" i="18"/>
  <c r="M931" i="18"/>
  <c r="M932" i="18"/>
  <c r="M933" i="18"/>
  <c r="M934" i="18"/>
  <c r="M935" i="18"/>
  <c r="M936" i="18"/>
  <c r="M937" i="18"/>
  <c r="M938" i="18"/>
  <c r="M939" i="18"/>
  <c r="M940" i="18"/>
  <c r="M941" i="18"/>
  <c r="M942" i="18"/>
  <c r="M943" i="18"/>
  <c r="M944" i="18"/>
  <c r="M945" i="18"/>
  <c r="M946" i="18"/>
  <c r="M947" i="18"/>
  <c r="M948" i="18"/>
  <c r="M949" i="18"/>
  <c r="M950" i="18"/>
  <c r="M951" i="18"/>
  <c r="M952" i="18"/>
  <c r="M953" i="18"/>
  <c r="M954" i="18"/>
  <c r="M955" i="18"/>
  <c r="M956" i="18"/>
  <c r="M957" i="18"/>
  <c r="M958" i="18"/>
  <c r="M959" i="18"/>
  <c r="M960" i="18"/>
  <c r="M961" i="18"/>
  <c r="M962" i="18"/>
  <c r="M963" i="18"/>
  <c r="M964" i="18"/>
  <c r="M965" i="18"/>
  <c r="M966" i="18"/>
  <c r="M967" i="18"/>
  <c r="M968" i="18"/>
  <c r="M969" i="18"/>
  <c r="M970" i="18"/>
  <c r="M971" i="18"/>
  <c r="M972" i="18"/>
  <c r="M973" i="18"/>
  <c r="M974" i="18"/>
  <c r="M975" i="18"/>
  <c r="M976" i="18"/>
  <c r="M977" i="18"/>
  <c r="M978" i="18"/>
  <c r="M979" i="18"/>
  <c r="M980" i="18"/>
  <c r="M981" i="18"/>
  <c r="M982" i="18"/>
  <c r="M983" i="18"/>
  <c r="M984" i="18"/>
  <c r="M985" i="18"/>
  <c r="M986" i="18"/>
  <c r="M987" i="18"/>
  <c r="M988" i="18"/>
  <c r="M989" i="18"/>
  <c r="M990" i="18"/>
  <c r="M991" i="18"/>
  <c r="M992" i="18"/>
  <c r="M993" i="18"/>
  <c r="M994" i="18"/>
  <c r="M995" i="18"/>
  <c r="M996" i="18"/>
  <c r="M997" i="18"/>
  <c r="M998" i="18"/>
  <c r="M999" i="18"/>
  <c r="M1000" i="18"/>
  <c r="M1001" i="18"/>
  <c r="M1002" i="18"/>
  <c r="M1003" i="18"/>
  <c r="M1004" i="18"/>
  <c r="M1005" i="18"/>
  <c r="M1006" i="18"/>
  <c r="M1007" i="18"/>
  <c r="M1008" i="18"/>
  <c r="M1009" i="18"/>
  <c r="M1010" i="18"/>
  <c r="M1011" i="18"/>
  <c r="M1012" i="18"/>
  <c r="M1013" i="18"/>
  <c r="M1014" i="18"/>
  <c r="M1015" i="18"/>
  <c r="M1016" i="18"/>
  <c r="M1017" i="18"/>
  <c r="M1018" i="18"/>
  <c r="M1019" i="18"/>
  <c r="M1020" i="18"/>
  <c r="M1021" i="18"/>
  <c r="M1022" i="18"/>
  <c r="M1023" i="18"/>
  <c r="M1024" i="18"/>
  <c r="M1025" i="18"/>
  <c r="M1026" i="18"/>
  <c r="M1027" i="18"/>
  <c r="M1028" i="18"/>
  <c r="M1029" i="18"/>
  <c r="M1030" i="18"/>
  <c r="M1031" i="18"/>
  <c r="M1032" i="18"/>
  <c r="M1033" i="18"/>
  <c r="M1034" i="18"/>
  <c r="M1035" i="18"/>
  <c r="M1036" i="18"/>
  <c r="M1037" i="18"/>
  <c r="M1038" i="18"/>
  <c r="M1039" i="18"/>
  <c r="M1040" i="18"/>
  <c r="M1041" i="18"/>
  <c r="M1042" i="18"/>
  <c r="M1043" i="18"/>
  <c r="M1044" i="18"/>
  <c r="M1045" i="18"/>
  <c r="M1046" i="18"/>
  <c r="M1047" i="18"/>
  <c r="M1048" i="18"/>
  <c r="M1049" i="18"/>
  <c r="M1050" i="18"/>
  <c r="M1051" i="18"/>
  <c r="M1052" i="18"/>
  <c r="M1053" i="18"/>
  <c r="M1054" i="18"/>
  <c r="M1055" i="18"/>
  <c r="M1056" i="18"/>
  <c r="M1057" i="18"/>
  <c r="M1058" i="18"/>
  <c r="M1059" i="18"/>
  <c r="M1060" i="18"/>
  <c r="M1061" i="18"/>
  <c r="M1062" i="18"/>
  <c r="M1063" i="18"/>
  <c r="M1064" i="18"/>
  <c r="M1065" i="18"/>
  <c r="M1066" i="18"/>
  <c r="M1067" i="18"/>
  <c r="M1068" i="18"/>
  <c r="M1069" i="18"/>
  <c r="M1070" i="18"/>
  <c r="M1071" i="18"/>
  <c r="M1072" i="18"/>
  <c r="M1073" i="18"/>
  <c r="M1074" i="18"/>
  <c r="M1075" i="18"/>
  <c r="M1076" i="18"/>
  <c r="M1077" i="18"/>
  <c r="M1078" i="18"/>
  <c r="M1079" i="18"/>
  <c r="M1080" i="18"/>
  <c r="M1081" i="18"/>
  <c r="M1082" i="18"/>
  <c r="M1083" i="18"/>
  <c r="M1084" i="18"/>
  <c r="M1085" i="18"/>
  <c r="M1086" i="18"/>
  <c r="M1087" i="18"/>
  <c r="M1088" i="18"/>
  <c r="M1089" i="18"/>
  <c r="M1090" i="18"/>
  <c r="M1091" i="18"/>
  <c r="M1092" i="18"/>
  <c r="M1093" i="18"/>
  <c r="M1094" i="18"/>
  <c r="M1095" i="18"/>
  <c r="M1096" i="18"/>
  <c r="M1097" i="18"/>
  <c r="M1098" i="18"/>
  <c r="M1099" i="18"/>
  <c r="M1100" i="18"/>
  <c r="M1101" i="18"/>
  <c r="M1102" i="18"/>
  <c r="M1103" i="18"/>
  <c r="M1104" i="18"/>
  <c r="M1105" i="18"/>
  <c r="M1106" i="18"/>
  <c r="M1107" i="18"/>
  <c r="M1108" i="18"/>
  <c r="M1109" i="18"/>
  <c r="M1110" i="18"/>
  <c r="M1111" i="18"/>
  <c r="M1112" i="18"/>
  <c r="M1113" i="18"/>
  <c r="M1114" i="18"/>
  <c r="M1115" i="18"/>
  <c r="M1116" i="18"/>
  <c r="M1117" i="18"/>
  <c r="M1118" i="18"/>
  <c r="M1119" i="18"/>
  <c r="M1120" i="18"/>
  <c r="M1121" i="18"/>
  <c r="M1122" i="18"/>
  <c r="M1123" i="18"/>
  <c r="M1124" i="18"/>
  <c r="M1125" i="18"/>
  <c r="M1126" i="18"/>
  <c r="M1127" i="18"/>
  <c r="M1128" i="18"/>
  <c r="M1129" i="18"/>
  <c r="M1130" i="18"/>
  <c r="M1131" i="18"/>
  <c r="M1132" i="18"/>
  <c r="M1133" i="18"/>
  <c r="M1134" i="18"/>
  <c r="M1135" i="18"/>
  <c r="M1136" i="18"/>
  <c r="M1137" i="18"/>
  <c r="M1138" i="18"/>
  <c r="M1139" i="18"/>
  <c r="M1140" i="18"/>
  <c r="M1141" i="18"/>
  <c r="M1142" i="18"/>
  <c r="M1143" i="18"/>
  <c r="M1144" i="18"/>
  <c r="M1145" i="18"/>
  <c r="M1146" i="18"/>
  <c r="M1147" i="18"/>
  <c r="M1148" i="18"/>
  <c r="M1149" i="18"/>
  <c r="M1150" i="18"/>
  <c r="M1151" i="18"/>
  <c r="M1152" i="18"/>
  <c r="M1153" i="18"/>
  <c r="M1154" i="18"/>
  <c r="M1155" i="18"/>
  <c r="M1156" i="18"/>
  <c r="M1157" i="18"/>
  <c r="M1158" i="18"/>
  <c r="M1159" i="18"/>
  <c r="M1160" i="18"/>
  <c r="M1161" i="18"/>
  <c r="M1162" i="18"/>
  <c r="M1163" i="18"/>
  <c r="M1164" i="18"/>
  <c r="M1165" i="18"/>
  <c r="M1166" i="18"/>
  <c r="M1167" i="18"/>
  <c r="M1168" i="18"/>
  <c r="M1169" i="18"/>
  <c r="M1170" i="18"/>
  <c r="M1171" i="18"/>
  <c r="M1172" i="18"/>
  <c r="M1173" i="18"/>
  <c r="M1174" i="18"/>
  <c r="M1175" i="18"/>
  <c r="M1176" i="18"/>
  <c r="M1177" i="18"/>
  <c r="M1178" i="18"/>
  <c r="M1179" i="18"/>
  <c r="M1180" i="18"/>
  <c r="M1181" i="18"/>
  <c r="M1182" i="18"/>
  <c r="M1183" i="18"/>
  <c r="M1184" i="18"/>
  <c r="M1185" i="18"/>
  <c r="M1186" i="18"/>
  <c r="M1187" i="18"/>
  <c r="M1188" i="18"/>
  <c r="M1189" i="18"/>
  <c r="M1190" i="18"/>
  <c r="M1191" i="18"/>
  <c r="M1192" i="18"/>
  <c r="M1193" i="18"/>
  <c r="M1194" i="18"/>
  <c r="M1195" i="18"/>
  <c r="M1196" i="18"/>
  <c r="M1197" i="18"/>
  <c r="M1198" i="18"/>
  <c r="M1199" i="18"/>
  <c r="M1200" i="18"/>
  <c r="M1201" i="18"/>
  <c r="M1202" i="18"/>
  <c r="M1203" i="18"/>
  <c r="M1204" i="18"/>
  <c r="M1205" i="18"/>
  <c r="M1206" i="18"/>
  <c r="M1207" i="18"/>
  <c r="M1208" i="18"/>
  <c r="M1209" i="18"/>
  <c r="M1210" i="18"/>
  <c r="M1211" i="18"/>
  <c r="M1212" i="18"/>
  <c r="M1213" i="18"/>
  <c r="M1214" i="18"/>
  <c r="M1215" i="18"/>
  <c r="M1216" i="18"/>
  <c r="M1217" i="18"/>
  <c r="M1218" i="18"/>
  <c r="M1219" i="18"/>
  <c r="M1220" i="18"/>
  <c r="M1221" i="18"/>
  <c r="M1222" i="18"/>
  <c r="M1223" i="18"/>
  <c r="M1224" i="18"/>
  <c r="M1225" i="18"/>
  <c r="M1226" i="18"/>
  <c r="M1227" i="18"/>
  <c r="M1228" i="18"/>
  <c r="M1229" i="18"/>
  <c r="M1230" i="18"/>
  <c r="M1231" i="18"/>
  <c r="M1232" i="18"/>
  <c r="M1233" i="18"/>
  <c r="M1234" i="18"/>
  <c r="M1235" i="18"/>
  <c r="M1236" i="18"/>
  <c r="M1237" i="18"/>
  <c r="M1238" i="18"/>
  <c r="M1239" i="18"/>
  <c r="M1240" i="18"/>
  <c r="M1241" i="18"/>
  <c r="M1242" i="18"/>
  <c r="M1243" i="18"/>
  <c r="M1244" i="18"/>
  <c r="M1245" i="18"/>
  <c r="M1246" i="18"/>
  <c r="M1247" i="18"/>
  <c r="M1248" i="18"/>
  <c r="M1249" i="18"/>
  <c r="M1250" i="18"/>
  <c r="M1251" i="18"/>
  <c r="M1252" i="18"/>
  <c r="M1253" i="18"/>
  <c r="M1254" i="18"/>
  <c r="M1255" i="18"/>
  <c r="M1256" i="18"/>
  <c r="M1257" i="18"/>
  <c r="M1258" i="18"/>
  <c r="M1259" i="18"/>
  <c r="M1260" i="18"/>
  <c r="M1261" i="18"/>
  <c r="M1262" i="18"/>
  <c r="M1263" i="18"/>
  <c r="M1264" i="18"/>
  <c r="M1265" i="18"/>
  <c r="M1266" i="18"/>
  <c r="M1267" i="18"/>
  <c r="M1268" i="18"/>
  <c r="M1269" i="18"/>
  <c r="M1270" i="18"/>
  <c r="M1271" i="18"/>
  <c r="M1272" i="18"/>
  <c r="M1273" i="18"/>
  <c r="M1274" i="18"/>
  <c r="M1275" i="18"/>
  <c r="M1276" i="18"/>
  <c r="M1277" i="18"/>
  <c r="M1278" i="18"/>
  <c r="M1279" i="18"/>
  <c r="M1280" i="18"/>
  <c r="M1281" i="18"/>
  <c r="M1282" i="18"/>
  <c r="M1283" i="18"/>
  <c r="M1284" i="18"/>
  <c r="M1285" i="18"/>
  <c r="M1286" i="18"/>
  <c r="M1287" i="18"/>
  <c r="M1288" i="18"/>
  <c r="M1289" i="18"/>
  <c r="M1290" i="18"/>
  <c r="M1291" i="18"/>
  <c r="M1292" i="18"/>
  <c r="M1293" i="18"/>
  <c r="M1294" i="18"/>
  <c r="M1295" i="18"/>
  <c r="M1296" i="18"/>
  <c r="M1297" i="18"/>
  <c r="M1298" i="18"/>
  <c r="M1299" i="18"/>
  <c r="M1300" i="18"/>
  <c r="M1301" i="18"/>
  <c r="M1302" i="18"/>
  <c r="M1303" i="18"/>
  <c r="M1304" i="18"/>
  <c r="M1305" i="18"/>
  <c r="M1306" i="18"/>
  <c r="M1307" i="18"/>
  <c r="M1308" i="18"/>
  <c r="M1309" i="18"/>
  <c r="M1310" i="18"/>
  <c r="M1311" i="18"/>
  <c r="M1312" i="18"/>
  <c r="M1313" i="18"/>
  <c r="P3" i="30"/>
  <c r="P4" i="30"/>
  <c r="P5" i="30"/>
  <c r="P6" i="30"/>
  <c r="P7" i="30"/>
  <c r="P8" i="30"/>
  <c r="P9" i="30"/>
  <c r="P10" i="30"/>
  <c r="P11" i="30"/>
  <c r="P12" i="30"/>
  <c r="P13" i="30"/>
  <c r="P14" i="30"/>
  <c r="P15" i="30"/>
  <c r="P16" i="30"/>
  <c r="P17" i="30"/>
  <c r="P18" i="30"/>
  <c r="P19" i="30"/>
  <c r="P20" i="30"/>
  <c r="P21" i="30"/>
  <c r="P22" i="30"/>
  <c r="P23" i="30"/>
  <c r="P24" i="30"/>
  <c r="P25" i="30"/>
  <c r="P26" i="30"/>
  <c r="P27" i="30"/>
  <c r="P28" i="30"/>
  <c r="P29" i="30"/>
  <c r="P30" i="30"/>
  <c r="P31" i="30"/>
  <c r="P32" i="30"/>
  <c r="P33" i="30"/>
  <c r="P2" i="30"/>
  <c r="M3" i="30"/>
  <c r="M4" i="30"/>
  <c r="M5" i="30"/>
  <c r="M6" i="30"/>
  <c r="M7" i="30"/>
  <c r="M8" i="30"/>
  <c r="M9" i="30"/>
  <c r="M10" i="30"/>
  <c r="M11" i="30"/>
  <c r="M12" i="30"/>
  <c r="M13" i="30"/>
  <c r="M14" i="30"/>
  <c r="M15" i="30"/>
  <c r="M16" i="30"/>
  <c r="M17" i="30"/>
  <c r="M18" i="30"/>
  <c r="M19" i="30"/>
  <c r="M20" i="30"/>
  <c r="M21" i="30"/>
  <c r="M22" i="30"/>
  <c r="M23" i="30"/>
  <c r="M24" i="30"/>
  <c r="M25" i="30"/>
  <c r="M26" i="30"/>
  <c r="M27" i="30"/>
  <c r="M28" i="30"/>
  <c r="M29" i="30"/>
  <c r="M30" i="30"/>
  <c r="M31" i="30"/>
  <c r="M32" i="30"/>
  <c r="M33" i="30"/>
  <c r="M2" i="30"/>
  <c r="J2" i="30"/>
  <c r="J3" i="30" l="1"/>
  <c r="J4" i="30"/>
  <c r="J5" i="30"/>
  <c r="J6" i="30"/>
  <c r="J7" i="30"/>
  <c r="J8" i="30"/>
  <c r="J9" i="30"/>
  <c r="J10" i="30"/>
  <c r="J11" i="30"/>
  <c r="J12" i="30"/>
  <c r="J13" i="30"/>
  <c r="J14" i="30"/>
  <c r="J15" i="30"/>
  <c r="J16" i="30"/>
  <c r="J17" i="30"/>
  <c r="J18" i="30"/>
  <c r="J19" i="30"/>
  <c r="J20" i="30"/>
  <c r="J21" i="30"/>
  <c r="J22" i="30"/>
  <c r="J23" i="30"/>
  <c r="J24" i="30"/>
  <c r="J25" i="30"/>
  <c r="J26" i="30"/>
  <c r="J27" i="30"/>
  <c r="J28" i="30"/>
  <c r="J29" i="30"/>
  <c r="J30" i="30"/>
  <c r="J31" i="30"/>
  <c r="J32" i="30"/>
  <c r="J33" i="30"/>
  <c r="H3" i="29" l="1"/>
  <c r="H4" i="29"/>
  <c r="H5" i="29"/>
  <c r="H6" i="29"/>
  <c r="H7" i="29"/>
  <c r="H8" i="29"/>
  <c r="H9" i="29"/>
  <c r="H10" i="29"/>
  <c r="H11" i="29"/>
  <c r="H12" i="29"/>
  <c r="H13" i="29"/>
  <c r="H14" i="29"/>
  <c r="H15" i="29"/>
  <c r="H16" i="29"/>
  <c r="H17" i="29"/>
  <c r="H18" i="29"/>
  <c r="H19" i="29"/>
  <c r="H20" i="29"/>
  <c r="H21" i="29"/>
  <c r="H22" i="29"/>
  <c r="H23" i="29"/>
  <c r="H24" i="29"/>
  <c r="H25" i="29"/>
  <c r="H26" i="29"/>
  <c r="H27" i="29"/>
  <c r="H28" i="29"/>
  <c r="H29" i="29"/>
  <c r="H30" i="29"/>
  <c r="H31" i="29"/>
  <c r="H32" i="29"/>
  <c r="H33" i="29"/>
  <c r="H34" i="29"/>
  <c r="H35" i="29"/>
  <c r="H36" i="29"/>
  <c r="H37" i="29"/>
  <c r="H38" i="29"/>
  <c r="H39" i="29"/>
  <c r="H40" i="29"/>
  <c r="H41" i="29"/>
  <c r="H42" i="29"/>
  <c r="H43" i="29"/>
  <c r="H44" i="29"/>
  <c r="H45" i="29"/>
  <c r="H46" i="29"/>
  <c r="H47" i="29"/>
  <c r="H48" i="29"/>
  <c r="H49" i="29"/>
  <c r="H50" i="29"/>
  <c r="H51" i="29"/>
  <c r="H52" i="29"/>
  <c r="H53" i="29"/>
  <c r="H54" i="29"/>
  <c r="H55" i="29"/>
  <c r="H56" i="29"/>
  <c r="H57" i="29"/>
  <c r="H58" i="29"/>
  <c r="H59" i="29"/>
  <c r="H60" i="29"/>
  <c r="H61" i="29"/>
  <c r="H62" i="29"/>
  <c r="H63" i="29"/>
  <c r="H64" i="29"/>
  <c r="H65" i="29"/>
  <c r="H66" i="29"/>
  <c r="H67" i="29"/>
  <c r="H68" i="29"/>
  <c r="H69" i="29"/>
  <c r="H70" i="29"/>
  <c r="H71" i="29"/>
  <c r="H72" i="29"/>
  <c r="H73" i="29"/>
  <c r="H74" i="29"/>
  <c r="H75" i="29"/>
  <c r="H76" i="29"/>
  <c r="H77" i="29"/>
  <c r="H78" i="29"/>
  <c r="H79" i="29"/>
  <c r="H80" i="29"/>
  <c r="H81" i="29"/>
  <c r="H82" i="29"/>
  <c r="H83" i="29"/>
  <c r="H84" i="29"/>
  <c r="H85" i="29"/>
  <c r="H86" i="29"/>
  <c r="H87" i="29"/>
  <c r="H88" i="29"/>
  <c r="H89" i="29"/>
  <c r="H90" i="29"/>
  <c r="H91" i="29"/>
  <c r="H92" i="29"/>
  <c r="H93" i="29"/>
  <c r="H94" i="29"/>
  <c r="H95" i="29"/>
  <c r="H96" i="29"/>
  <c r="H97" i="29"/>
  <c r="H98" i="29"/>
  <c r="H99" i="29"/>
  <c r="H100" i="29"/>
  <c r="H101" i="29"/>
  <c r="H102" i="29"/>
  <c r="H103" i="29"/>
  <c r="H104" i="29"/>
  <c r="H105" i="29"/>
  <c r="H106" i="29"/>
  <c r="H107" i="29"/>
  <c r="H108" i="29"/>
  <c r="H109" i="29"/>
  <c r="H110" i="29"/>
  <c r="H111" i="29"/>
  <c r="H112" i="29"/>
  <c r="H113" i="29"/>
  <c r="H114" i="29"/>
  <c r="H115" i="29"/>
  <c r="H116" i="29"/>
  <c r="H117" i="29"/>
  <c r="H118" i="29"/>
  <c r="H119" i="29"/>
  <c r="H120" i="29"/>
  <c r="H121" i="29"/>
  <c r="H122" i="29"/>
  <c r="H123" i="29"/>
  <c r="H124" i="29"/>
  <c r="H125" i="29"/>
  <c r="H126" i="29"/>
  <c r="H127" i="29"/>
  <c r="H128" i="29"/>
  <c r="H129" i="29"/>
  <c r="H130" i="29"/>
  <c r="H131" i="29"/>
  <c r="H132" i="29"/>
  <c r="H133" i="29"/>
  <c r="H134" i="29"/>
  <c r="H135" i="29"/>
  <c r="H136" i="29"/>
  <c r="H137" i="29"/>
  <c r="H138" i="29"/>
  <c r="H139" i="29"/>
  <c r="H140" i="29"/>
  <c r="H141" i="29"/>
  <c r="H142" i="29"/>
  <c r="H143" i="29"/>
  <c r="H144" i="29"/>
  <c r="H145" i="29"/>
  <c r="H146" i="29"/>
  <c r="H147" i="29"/>
  <c r="H148" i="29"/>
  <c r="H149" i="29"/>
  <c r="H150" i="29"/>
  <c r="H151" i="29"/>
  <c r="H152" i="29"/>
  <c r="H153" i="29"/>
  <c r="H154" i="29"/>
  <c r="H155" i="29"/>
  <c r="H156" i="29"/>
  <c r="H157" i="29"/>
  <c r="H158" i="29"/>
  <c r="H159" i="29"/>
  <c r="H160" i="29"/>
  <c r="H161" i="29"/>
  <c r="H162" i="29"/>
  <c r="H163" i="29"/>
  <c r="H164" i="29"/>
  <c r="H165" i="29"/>
  <c r="H166" i="29"/>
  <c r="H167" i="29"/>
  <c r="H168" i="29"/>
  <c r="H169" i="29"/>
  <c r="H170" i="29"/>
  <c r="H171" i="29"/>
  <c r="H172" i="29"/>
  <c r="H173" i="29"/>
  <c r="H174" i="29"/>
  <c r="H175" i="29"/>
  <c r="H176" i="29"/>
  <c r="H177" i="29"/>
  <c r="H178" i="29"/>
  <c r="H179" i="29"/>
  <c r="H180" i="29"/>
  <c r="H181" i="29"/>
  <c r="H182" i="29"/>
  <c r="H183" i="29"/>
  <c r="H184" i="29"/>
  <c r="H185" i="29"/>
  <c r="H186" i="29"/>
  <c r="H187" i="29"/>
  <c r="H188" i="29"/>
  <c r="H189" i="29"/>
  <c r="H190" i="29"/>
  <c r="H191" i="29"/>
  <c r="H192" i="29"/>
  <c r="H193" i="29"/>
  <c r="H194" i="29"/>
  <c r="H195" i="29"/>
  <c r="H196" i="29"/>
  <c r="H197" i="29"/>
  <c r="H198" i="29"/>
  <c r="H199" i="29"/>
  <c r="H200" i="29"/>
  <c r="H201" i="29"/>
  <c r="H202" i="29"/>
  <c r="H203" i="29"/>
  <c r="H204" i="29"/>
  <c r="H205" i="29"/>
  <c r="H206" i="29"/>
  <c r="H207" i="29"/>
  <c r="H208" i="29"/>
  <c r="H209" i="29"/>
  <c r="H210" i="29"/>
  <c r="H211" i="29"/>
  <c r="H212" i="29"/>
  <c r="H213" i="29"/>
  <c r="H214" i="29"/>
  <c r="H215" i="29"/>
  <c r="H216" i="29"/>
  <c r="H217" i="29"/>
  <c r="H218" i="29"/>
  <c r="H219" i="29"/>
  <c r="H220" i="29"/>
  <c r="H221" i="29"/>
  <c r="H222" i="29"/>
  <c r="H223" i="29"/>
  <c r="H224" i="29"/>
  <c r="H225" i="29"/>
  <c r="H226" i="29"/>
  <c r="H227" i="29"/>
  <c r="H228" i="29"/>
  <c r="H229" i="29"/>
  <c r="H230" i="29"/>
  <c r="H231" i="29"/>
  <c r="H232" i="29"/>
  <c r="H233" i="29"/>
  <c r="H234" i="29"/>
  <c r="H235" i="29"/>
  <c r="H236" i="29"/>
  <c r="H237" i="29"/>
  <c r="H238" i="29"/>
  <c r="H239" i="29"/>
  <c r="H240" i="29"/>
  <c r="H241" i="29"/>
  <c r="H242" i="29"/>
  <c r="H243" i="29"/>
  <c r="H244" i="29"/>
  <c r="H245" i="29"/>
  <c r="H246" i="29"/>
  <c r="H247" i="29"/>
  <c r="H248" i="29"/>
  <c r="H249" i="29"/>
  <c r="H250" i="29"/>
  <c r="H251" i="29"/>
  <c r="H252" i="29"/>
  <c r="H253" i="29"/>
  <c r="H254" i="29"/>
  <c r="H255" i="29"/>
  <c r="H256" i="29"/>
  <c r="H257" i="29"/>
  <c r="H258" i="29"/>
  <c r="H259" i="29"/>
  <c r="H260" i="29"/>
  <c r="H261" i="29"/>
  <c r="H262" i="29"/>
  <c r="H263" i="29"/>
  <c r="H264" i="29"/>
  <c r="H265" i="29"/>
  <c r="H266" i="29"/>
  <c r="H267" i="29"/>
  <c r="H268" i="29"/>
  <c r="H269" i="29"/>
  <c r="H270" i="29"/>
  <c r="H271" i="29"/>
  <c r="H272" i="29"/>
  <c r="H273" i="29"/>
  <c r="H274" i="29"/>
  <c r="H275" i="29"/>
  <c r="H276" i="29"/>
  <c r="H277" i="29"/>
  <c r="H278" i="29"/>
  <c r="H279" i="29"/>
  <c r="H280" i="29"/>
  <c r="H281" i="29"/>
  <c r="H282" i="29"/>
  <c r="H283" i="29"/>
  <c r="H284" i="29"/>
  <c r="H285" i="29"/>
  <c r="H286" i="29"/>
  <c r="H287" i="29"/>
  <c r="H288" i="29"/>
  <c r="H289" i="29"/>
  <c r="H290" i="29"/>
  <c r="H291" i="29"/>
  <c r="H292" i="29"/>
  <c r="H293" i="29"/>
  <c r="H294" i="29"/>
  <c r="H295" i="29"/>
  <c r="H296" i="29"/>
  <c r="H297" i="29"/>
  <c r="H298" i="29"/>
  <c r="H299" i="29"/>
  <c r="H300" i="29"/>
  <c r="H301" i="29"/>
  <c r="H302" i="29"/>
  <c r="H303" i="29"/>
  <c r="H304" i="29"/>
  <c r="H305" i="29"/>
  <c r="H306" i="29"/>
  <c r="H307" i="29"/>
  <c r="H308" i="29"/>
  <c r="H309" i="29"/>
  <c r="H310" i="29"/>
  <c r="H311" i="29"/>
  <c r="H312" i="29"/>
  <c r="H313" i="29"/>
  <c r="H314" i="29"/>
  <c r="H315" i="29"/>
  <c r="H316" i="29"/>
  <c r="H317" i="29"/>
  <c r="H318" i="29"/>
  <c r="H319" i="29"/>
  <c r="H320" i="29"/>
  <c r="H321" i="29"/>
  <c r="H322" i="29"/>
  <c r="H323" i="29"/>
  <c r="H324" i="29"/>
  <c r="H325" i="29"/>
  <c r="H326" i="29"/>
  <c r="H327" i="29"/>
  <c r="H328" i="29"/>
  <c r="H329" i="29"/>
  <c r="H330" i="29"/>
  <c r="H331" i="29"/>
  <c r="H332" i="29"/>
  <c r="H333" i="29"/>
  <c r="H334" i="29"/>
  <c r="H335" i="29"/>
  <c r="H336" i="29"/>
  <c r="H337" i="29"/>
  <c r="H338" i="29"/>
  <c r="H339" i="29"/>
  <c r="H340" i="29"/>
  <c r="H341" i="29"/>
  <c r="H342" i="29"/>
  <c r="H343" i="29"/>
  <c r="H344" i="29"/>
  <c r="H345" i="29"/>
  <c r="H346" i="29"/>
  <c r="H347" i="29"/>
  <c r="H348" i="29"/>
  <c r="H349" i="29"/>
  <c r="H350" i="29"/>
  <c r="H351" i="29"/>
  <c r="H352" i="29"/>
  <c r="H353" i="29"/>
  <c r="H354" i="29"/>
  <c r="H355" i="29"/>
  <c r="H356" i="29"/>
  <c r="H357" i="29"/>
  <c r="H358" i="29"/>
  <c r="H359" i="29"/>
  <c r="H360" i="29"/>
  <c r="H361" i="29"/>
  <c r="H362" i="29"/>
  <c r="H363" i="29"/>
  <c r="H364" i="29"/>
  <c r="H365" i="29"/>
  <c r="H366" i="29"/>
  <c r="H367" i="29"/>
  <c r="H368" i="29"/>
  <c r="H369" i="29"/>
  <c r="H370" i="29"/>
  <c r="H371" i="29"/>
  <c r="H372" i="29"/>
  <c r="H373" i="29"/>
  <c r="H374" i="29"/>
  <c r="H375" i="29"/>
  <c r="H376" i="29"/>
  <c r="H377" i="29"/>
  <c r="H378" i="29"/>
  <c r="H379" i="29"/>
  <c r="H380" i="29"/>
  <c r="H381" i="29"/>
  <c r="H382" i="29"/>
  <c r="H383" i="29"/>
  <c r="H384" i="29"/>
  <c r="H385" i="29"/>
  <c r="H386" i="29"/>
  <c r="H387" i="29"/>
  <c r="H388" i="29"/>
  <c r="H389" i="29"/>
  <c r="H390" i="29"/>
  <c r="H391" i="29"/>
  <c r="H392" i="29"/>
  <c r="H393" i="29"/>
  <c r="H394" i="29"/>
  <c r="H395" i="29"/>
  <c r="H396" i="29"/>
  <c r="H397" i="29"/>
  <c r="H398" i="29"/>
  <c r="H399" i="29"/>
  <c r="H400" i="29"/>
  <c r="H401" i="29"/>
  <c r="H402" i="29"/>
  <c r="H403" i="29"/>
  <c r="H404" i="29"/>
  <c r="H405" i="29"/>
  <c r="H406" i="29"/>
  <c r="H407" i="29"/>
  <c r="H408" i="29"/>
  <c r="H409" i="29"/>
  <c r="H410" i="29"/>
  <c r="H411" i="29"/>
  <c r="H412" i="29"/>
  <c r="H413" i="29"/>
  <c r="H414" i="29"/>
  <c r="H415" i="29"/>
  <c r="H416" i="29"/>
  <c r="H417" i="29"/>
  <c r="H418" i="29"/>
  <c r="H419" i="29"/>
  <c r="H420" i="29"/>
  <c r="H421" i="29"/>
  <c r="H422" i="29"/>
  <c r="H423" i="29"/>
  <c r="H424" i="29"/>
  <c r="H425" i="29"/>
  <c r="H426" i="29"/>
  <c r="H427" i="29"/>
  <c r="H428" i="29"/>
  <c r="H429" i="29"/>
  <c r="H430" i="29"/>
  <c r="H431" i="29"/>
  <c r="H432" i="29"/>
  <c r="H433" i="29"/>
  <c r="H434" i="29"/>
  <c r="H435" i="29"/>
  <c r="H436" i="29"/>
  <c r="H437" i="29"/>
  <c r="H438" i="29"/>
  <c r="H439" i="29"/>
  <c r="H440" i="29"/>
  <c r="H441" i="29"/>
  <c r="H442" i="29"/>
  <c r="H443" i="29"/>
  <c r="H444" i="29"/>
  <c r="H445" i="29"/>
  <c r="H446" i="29"/>
  <c r="H447" i="29"/>
  <c r="H448" i="29"/>
  <c r="H449" i="29"/>
  <c r="H450" i="29"/>
  <c r="H451" i="29"/>
  <c r="H452" i="29"/>
  <c r="H453" i="29"/>
  <c r="H454" i="29"/>
  <c r="H455" i="29"/>
  <c r="H456" i="29"/>
  <c r="H457" i="29"/>
  <c r="H458" i="29"/>
  <c r="H459" i="29"/>
  <c r="H460" i="29"/>
  <c r="H461" i="29"/>
  <c r="H462" i="29"/>
  <c r="H463" i="29"/>
  <c r="H464" i="29"/>
  <c r="H465" i="29"/>
  <c r="H466" i="29"/>
  <c r="H467" i="29"/>
  <c r="H468" i="29"/>
  <c r="H469" i="29"/>
  <c r="H470" i="29"/>
  <c r="H471" i="29"/>
  <c r="H472" i="29"/>
  <c r="H473" i="29"/>
  <c r="H474" i="29"/>
  <c r="H475" i="29"/>
  <c r="H476" i="29"/>
  <c r="H477" i="29"/>
  <c r="H478" i="29"/>
  <c r="H479" i="29"/>
  <c r="H480" i="29"/>
  <c r="H481" i="29"/>
  <c r="H482" i="29"/>
  <c r="H483" i="29"/>
  <c r="H484" i="29"/>
  <c r="H485" i="29"/>
  <c r="H486" i="29"/>
  <c r="H487" i="29"/>
  <c r="H488" i="29"/>
  <c r="H489" i="29"/>
  <c r="H490" i="29"/>
  <c r="H491" i="29"/>
  <c r="H492" i="29"/>
  <c r="H493" i="29"/>
  <c r="H494" i="29"/>
  <c r="H495" i="29"/>
  <c r="H496" i="29"/>
  <c r="H497" i="29"/>
  <c r="H498" i="29"/>
  <c r="H499" i="29"/>
  <c r="H500" i="29"/>
  <c r="H501" i="29"/>
  <c r="H502" i="29"/>
  <c r="H503" i="29"/>
  <c r="H504" i="29"/>
  <c r="H505" i="29"/>
  <c r="H506" i="29"/>
  <c r="H507" i="29"/>
  <c r="H508" i="29"/>
  <c r="H509" i="29"/>
  <c r="H510" i="29"/>
  <c r="H511" i="29"/>
  <c r="H512" i="29"/>
  <c r="H513" i="29"/>
  <c r="H514" i="29"/>
  <c r="H515" i="29"/>
  <c r="H516" i="29"/>
  <c r="H517" i="29"/>
  <c r="H518" i="29"/>
  <c r="H519" i="29"/>
  <c r="H520" i="29"/>
  <c r="H521" i="29"/>
  <c r="H522" i="29"/>
  <c r="H523" i="29"/>
  <c r="H524" i="29"/>
  <c r="H525" i="29"/>
  <c r="H526" i="29"/>
  <c r="H527" i="29"/>
  <c r="H528" i="29"/>
  <c r="H529" i="29"/>
  <c r="H530" i="29"/>
  <c r="H531" i="29"/>
  <c r="H532" i="29"/>
  <c r="H533" i="29"/>
  <c r="H534" i="29"/>
  <c r="H535" i="29"/>
  <c r="H536" i="29"/>
  <c r="H537" i="29"/>
  <c r="H538" i="29"/>
  <c r="H539" i="29"/>
  <c r="H540" i="29"/>
  <c r="H541" i="29"/>
  <c r="H542" i="29"/>
  <c r="H543" i="29"/>
  <c r="H544" i="29"/>
  <c r="H545" i="29"/>
  <c r="H546" i="29"/>
  <c r="H547" i="29"/>
  <c r="H548" i="29"/>
  <c r="H549" i="29"/>
  <c r="H550" i="29"/>
  <c r="H551" i="29"/>
  <c r="H552" i="29"/>
  <c r="H553" i="29"/>
  <c r="H554" i="29"/>
  <c r="H555" i="29"/>
  <c r="H556" i="29"/>
  <c r="H557" i="29"/>
  <c r="H558" i="29"/>
  <c r="H559" i="29"/>
  <c r="H560" i="29"/>
  <c r="H561" i="29"/>
  <c r="H562" i="29"/>
  <c r="H563" i="29"/>
  <c r="H564" i="29"/>
  <c r="H565" i="29"/>
  <c r="H566" i="29"/>
  <c r="H567" i="29"/>
  <c r="H568" i="29"/>
  <c r="H569" i="29"/>
  <c r="H570" i="29"/>
  <c r="H571" i="29"/>
  <c r="H572" i="29"/>
  <c r="H573" i="29"/>
  <c r="H574" i="29"/>
  <c r="H575" i="29"/>
  <c r="H576" i="29"/>
  <c r="H577" i="29"/>
  <c r="H578" i="29"/>
  <c r="H579" i="29"/>
  <c r="H580" i="29"/>
  <c r="H581" i="29"/>
  <c r="H582" i="29"/>
  <c r="H583" i="29"/>
  <c r="H584" i="29"/>
  <c r="H585" i="29"/>
  <c r="H586" i="29"/>
  <c r="H587" i="29"/>
  <c r="H588" i="29"/>
  <c r="H589" i="29"/>
  <c r="H590" i="29"/>
  <c r="H591" i="29"/>
  <c r="H592" i="29"/>
  <c r="H593" i="29"/>
  <c r="H594" i="29"/>
  <c r="H595" i="29"/>
  <c r="H596" i="29"/>
  <c r="H597" i="29"/>
  <c r="H598" i="29"/>
  <c r="H599" i="29"/>
  <c r="H600" i="29"/>
  <c r="H601" i="29"/>
  <c r="H602" i="29"/>
  <c r="H603" i="29"/>
  <c r="H604" i="29"/>
  <c r="H605" i="29"/>
  <c r="H606" i="29"/>
  <c r="H607" i="29"/>
  <c r="H608" i="29"/>
  <c r="H609" i="29"/>
  <c r="H610" i="29"/>
  <c r="H611" i="29"/>
  <c r="H612" i="29"/>
  <c r="H613" i="29"/>
  <c r="H614" i="29"/>
  <c r="H615" i="29"/>
  <c r="H616" i="29"/>
  <c r="H617" i="29"/>
  <c r="H618" i="29"/>
  <c r="H619" i="29"/>
  <c r="H620" i="29"/>
  <c r="H621" i="29"/>
  <c r="H622" i="29"/>
  <c r="H623" i="29"/>
  <c r="H624" i="29"/>
  <c r="H625" i="29"/>
  <c r="H626" i="29"/>
  <c r="H627" i="29"/>
  <c r="H628" i="29"/>
  <c r="H629" i="29"/>
  <c r="H630" i="29"/>
  <c r="H631" i="29"/>
  <c r="H632" i="29"/>
  <c r="H633" i="29"/>
  <c r="H634" i="29"/>
  <c r="H635" i="29"/>
  <c r="H636" i="29"/>
  <c r="H637" i="29"/>
  <c r="H638" i="29"/>
  <c r="H639" i="29"/>
  <c r="H640" i="29"/>
  <c r="H641" i="29"/>
  <c r="H642" i="29"/>
  <c r="H643" i="29"/>
  <c r="H644" i="29"/>
  <c r="H645" i="29"/>
  <c r="H646" i="29"/>
  <c r="H647" i="29"/>
  <c r="H648" i="29"/>
  <c r="H649" i="29"/>
  <c r="H650" i="29"/>
  <c r="H651" i="29"/>
  <c r="H652" i="29"/>
  <c r="H653" i="29"/>
  <c r="H654" i="29"/>
  <c r="H655" i="29"/>
  <c r="H656" i="29"/>
  <c r="H657" i="29"/>
  <c r="H658" i="29"/>
  <c r="H659" i="29"/>
  <c r="H660" i="29"/>
  <c r="H661" i="29"/>
  <c r="H662" i="29"/>
  <c r="H663" i="29"/>
  <c r="H664" i="29"/>
  <c r="H665" i="29"/>
  <c r="H666" i="29"/>
  <c r="H667" i="29"/>
  <c r="H668" i="29"/>
  <c r="H669" i="29"/>
  <c r="H670" i="29"/>
  <c r="H671" i="29"/>
  <c r="H672" i="29"/>
  <c r="H673" i="29"/>
  <c r="H674" i="29"/>
  <c r="H675" i="29"/>
  <c r="H676" i="29"/>
  <c r="H677" i="29"/>
  <c r="H678" i="29"/>
  <c r="H679" i="29"/>
  <c r="H680" i="29"/>
  <c r="H681" i="29"/>
  <c r="H682" i="29"/>
  <c r="H683" i="29"/>
  <c r="H684" i="29"/>
  <c r="H685" i="29"/>
  <c r="H686" i="29"/>
  <c r="H687" i="29"/>
  <c r="H688" i="29"/>
  <c r="H689" i="29"/>
  <c r="H690" i="29"/>
  <c r="H691" i="29"/>
  <c r="H692" i="29"/>
  <c r="H693" i="29"/>
  <c r="H694" i="29"/>
  <c r="H695" i="29"/>
  <c r="H696" i="29"/>
  <c r="H697" i="29"/>
  <c r="H698" i="29"/>
  <c r="H699" i="29"/>
  <c r="H700" i="29"/>
  <c r="H701" i="29"/>
  <c r="H702" i="29"/>
  <c r="H703" i="29"/>
  <c r="H704" i="29"/>
  <c r="H705" i="29"/>
  <c r="H706" i="29"/>
  <c r="H707" i="29"/>
  <c r="H708" i="29"/>
  <c r="H709" i="29"/>
  <c r="H710" i="29"/>
  <c r="H711" i="29"/>
  <c r="H712" i="29"/>
  <c r="H713" i="29"/>
  <c r="H714" i="29"/>
  <c r="H715" i="29"/>
  <c r="H716" i="29"/>
  <c r="H717" i="29"/>
  <c r="H718" i="29"/>
  <c r="H719" i="29"/>
  <c r="H720" i="29"/>
  <c r="H721" i="29"/>
  <c r="H722" i="29"/>
  <c r="H723" i="29"/>
  <c r="H724" i="29"/>
  <c r="H725" i="29"/>
  <c r="H726" i="29"/>
  <c r="H727" i="29"/>
  <c r="H728" i="29"/>
  <c r="H729" i="29"/>
  <c r="H730" i="29"/>
  <c r="H731" i="29"/>
  <c r="H732" i="29"/>
  <c r="H733" i="29"/>
  <c r="H734" i="29"/>
  <c r="H735" i="29"/>
  <c r="H736" i="29"/>
  <c r="H737" i="29"/>
  <c r="H738" i="29"/>
  <c r="H739" i="29"/>
  <c r="H740" i="29"/>
  <c r="H741" i="29"/>
  <c r="H742" i="29"/>
  <c r="H743" i="29"/>
  <c r="H744" i="29"/>
  <c r="H745" i="29"/>
  <c r="H746" i="29"/>
  <c r="H747" i="29"/>
  <c r="H748" i="29"/>
  <c r="H749" i="29"/>
  <c r="H750" i="29"/>
  <c r="H751" i="29"/>
  <c r="H752" i="29"/>
  <c r="H753" i="29"/>
  <c r="H754" i="29"/>
  <c r="H755" i="29"/>
  <c r="H756" i="29"/>
  <c r="H757" i="29"/>
  <c r="H758" i="29"/>
  <c r="H759" i="29"/>
  <c r="H760" i="29"/>
  <c r="H761" i="29"/>
  <c r="H762" i="29"/>
  <c r="H763" i="29"/>
  <c r="H764" i="29"/>
  <c r="H765" i="29"/>
  <c r="H766" i="29"/>
  <c r="H767" i="29"/>
  <c r="H768" i="29"/>
  <c r="H769" i="29"/>
  <c r="H770" i="29"/>
  <c r="H771" i="29"/>
  <c r="H772" i="29"/>
  <c r="H773" i="29"/>
  <c r="H774" i="29"/>
  <c r="H775" i="29"/>
  <c r="H776" i="29"/>
  <c r="H777" i="29"/>
  <c r="H778" i="29"/>
  <c r="H779" i="29"/>
  <c r="H780" i="29"/>
  <c r="H781" i="29"/>
  <c r="H782" i="29"/>
  <c r="H783" i="29"/>
  <c r="H784" i="29"/>
  <c r="H785" i="29"/>
  <c r="H786" i="29"/>
  <c r="H787" i="29"/>
  <c r="H788" i="29"/>
  <c r="H789" i="29"/>
  <c r="H790" i="29"/>
  <c r="H791" i="29"/>
  <c r="H792" i="29"/>
  <c r="H793" i="29"/>
  <c r="H794" i="29"/>
  <c r="H795" i="29"/>
  <c r="H796" i="29"/>
  <c r="H797" i="29"/>
  <c r="H798" i="29"/>
  <c r="H799" i="29"/>
  <c r="H800" i="29"/>
  <c r="H801" i="29"/>
  <c r="H802" i="29"/>
  <c r="H803" i="29"/>
  <c r="H804" i="29"/>
  <c r="H805" i="29"/>
  <c r="H806" i="29"/>
  <c r="H807" i="29"/>
  <c r="H808" i="29"/>
  <c r="H809" i="29"/>
  <c r="H810" i="29"/>
  <c r="H811" i="29"/>
  <c r="H812" i="29"/>
  <c r="H813" i="29"/>
  <c r="H814" i="29"/>
  <c r="H815" i="29"/>
  <c r="H816" i="29"/>
  <c r="H817" i="29"/>
  <c r="H818" i="29"/>
  <c r="H819" i="29"/>
  <c r="H820" i="29"/>
  <c r="H821" i="29"/>
  <c r="H822" i="29"/>
  <c r="H823" i="29"/>
  <c r="H824" i="29"/>
  <c r="H825" i="29"/>
  <c r="H826" i="29"/>
  <c r="H827" i="29"/>
  <c r="H828" i="29"/>
  <c r="H829" i="29"/>
  <c r="H830" i="29"/>
  <c r="H831" i="29"/>
  <c r="H832" i="29"/>
  <c r="H833" i="29"/>
  <c r="H834" i="29"/>
  <c r="H835" i="29"/>
  <c r="H836" i="29"/>
  <c r="H837" i="29"/>
  <c r="H838" i="29"/>
  <c r="H839" i="29"/>
  <c r="H840" i="29"/>
  <c r="H841" i="29"/>
  <c r="H842" i="29"/>
  <c r="H843" i="29"/>
  <c r="H844" i="29"/>
  <c r="H845" i="29"/>
  <c r="H846" i="29"/>
  <c r="H847" i="29"/>
  <c r="H848" i="29"/>
  <c r="H849" i="29"/>
  <c r="H850" i="29"/>
  <c r="H851" i="29"/>
  <c r="H852" i="29"/>
  <c r="H853" i="29"/>
  <c r="H854" i="29"/>
  <c r="H855" i="29"/>
  <c r="H856" i="29"/>
  <c r="H857" i="29"/>
  <c r="H858" i="29"/>
  <c r="H859" i="29"/>
  <c r="H860" i="29"/>
  <c r="H861" i="29"/>
  <c r="H862" i="29"/>
  <c r="H863" i="29"/>
  <c r="H864" i="29"/>
  <c r="H865" i="29"/>
  <c r="H866" i="29"/>
  <c r="H867" i="29"/>
  <c r="H868" i="29"/>
  <c r="H869" i="29"/>
  <c r="H870" i="29"/>
  <c r="H871" i="29"/>
  <c r="H872" i="29"/>
  <c r="H873" i="29"/>
  <c r="H874" i="29"/>
  <c r="H875" i="29"/>
  <c r="H876" i="29"/>
  <c r="H877" i="29"/>
  <c r="H878" i="29"/>
  <c r="H879" i="29"/>
  <c r="H880" i="29"/>
  <c r="H881" i="29"/>
  <c r="H882" i="29"/>
  <c r="H883" i="29"/>
  <c r="H884" i="29"/>
  <c r="H885" i="29"/>
  <c r="H886" i="29"/>
  <c r="H887" i="29"/>
  <c r="H888" i="29"/>
  <c r="H889" i="29"/>
  <c r="H890" i="29"/>
  <c r="H891" i="29"/>
  <c r="H892" i="29"/>
  <c r="H893" i="29"/>
  <c r="H894" i="29"/>
  <c r="H895" i="29"/>
  <c r="H896" i="29"/>
  <c r="H897" i="29"/>
  <c r="H898" i="29"/>
  <c r="H899" i="29"/>
  <c r="H900" i="29"/>
  <c r="H901" i="29"/>
  <c r="H902" i="29"/>
  <c r="H903" i="29"/>
  <c r="H904" i="29"/>
  <c r="H905" i="29"/>
  <c r="H906" i="29"/>
  <c r="H907" i="29"/>
  <c r="H908" i="29"/>
  <c r="H909" i="29"/>
  <c r="H910" i="29"/>
  <c r="H911" i="29"/>
  <c r="H912" i="29"/>
  <c r="H913" i="29"/>
  <c r="H914" i="29"/>
  <c r="H915" i="29"/>
  <c r="H916" i="29"/>
  <c r="H917" i="29"/>
  <c r="H918" i="29"/>
  <c r="H919" i="29"/>
  <c r="H920" i="29"/>
  <c r="H921" i="29"/>
  <c r="H922" i="29"/>
  <c r="H923" i="29"/>
  <c r="H924" i="29"/>
  <c r="H925" i="29"/>
  <c r="H926" i="29"/>
  <c r="H927" i="29"/>
  <c r="H928" i="29"/>
  <c r="H929" i="29"/>
  <c r="H930" i="29"/>
  <c r="H931" i="29"/>
  <c r="H932" i="29"/>
  <c r="H933" i="29"/>
  <c r="H934" i="29"/>
  <c r="H935" i="29"/>
  <c r="H936" i="29"/>
  <c r="H937" i="29"/>
  <c r="H938" i="29"/>
  <c r="H939" i="29"/>
  <c r="H940" i="29"/>
  <c r="H941" i="29"/>
  <c r="H942" i="29"/>
  <c r="H943" i="29"/>
  <c r="H944" i="29"/>
  <c r="H945" i="29"/>
  <c r="H946" i="29"/>
  <c r="H947" i="29"/>
  <c r="H948" i="29"/>
  <c r="H949" i="29"/>
  <c r="H950" i="29"/>
  <c r="H951" i="29"/>
  <c r="H952" i="29"/>
  <c r="H953" i="29"/>
  <c r="H954" i="29"/>
  <c r="H955" i="29"/>
  <c r="H956" i="29"/>
  <c r="H957" i="29"/>
  <c r="H958" i="29"/>
  <c r="H959" i="29"/>
  <c r="H960" i="29"/>
  <c r="H961" i="29"/>
  <c r="H962" i="29"/>
  <c r="H963" i="29"/>
  <c r="H964" i="29"/>
  <c r="H965" i="29"/>
  <c r="H966" i="29"/>
  <c r="H967" i="29"/>
  <c r="H968" i="29"/>
  <c r="H969" i="29"/>
  <c r="H970" i="29"/>
  <c r="H971" i="29"/>
  <c r="H972" i="29"/>
  <c r="H973" i="29"/>
  <c r="H974" i="29"/>
  <c r="H975" i="29"/>
  <c r="H976" i="29"/>
  <c r="H977" i="29"/>
  <c r="H978" i="29"/>
  <c r="H979" i="29"/>
  <c r="H980" i="29"/>
  <c r="H981" i="29"/>
  <c r="H982" i="29"/>
  <c r="H983" i="29"/>
  <c r="H984" i="29"/>
  <c r="H985" i="29"/>
  <c r="H986" i="29"/>
  <c r="H987" i="29"/>
  <c r="H988" i="29"/>
  <c r="H989" i="29"/>
  <c r="H990" i="29"/>
  <c r="H991" i="29"/>
  <c r="H992" i="29"/>
  <c r="H993" i="29"/>
  <c r="H994" i="29"/>
  <c r="H995" i="29"/>
  <c r="H996" i="29"/>
  <c r="H997" i="29"/>
  <c r="H998" i="29"/>
  <c r="H999" i="29"/>
  <c r="H1000" i="29"/>
  <c r="H1001" i="29"/>
  <c r="H1002" i="29"/>
  <c r="H1003" i="29"/>
  <c r="H1004" i="29"/>
  <c r="H1005" i="29"/>
  <c r="H1006" i="29"/>
  <c r="H1007" i="29"/>
  <c r="H1008" i="29"/>
  <c r="H1009" i="29"/>
  <c r="H1010" i="29"/>
  <c r="H1011" i="29"/>
  <c r="H1012" i="29"/>
  <c r="H1013" i="29"/>
  <c r="H1014" i="29"/>
  <c r="H1015" i="29"/>
  <c r="H1016" i="29"/>
  <c r="H1017" i="29"/>
  <c r="H1018" i="29"/>
  <c r="H1019" i="29"/>
  <c r="H1020" i="29"/>
  <c r="H1021" i="29"/>
  <c r="H1022" i="29"/>
  <c r="H1023" i="29"/>
  <c r="H1024" i="29"/>
  <c r="H1025" i="29"/>
  <c r="H1026" i="29"/>
  <c r="H1027" i="29"/>
  <c r="H1028" i="29"/>
  <c r="H1029" i="29"/>
  <c r="H1030" i="29"/>
  <c r="H1031" i="29"/>
  <c r="H1032" i="29"/>
  <c r="H1033" i="29"/>
  <c r="H1034" i="29"/>
  <c r="H1035" i="29"/>
  <c r="H1036" i="29"/>
  <c r="H1037" i="29"/>
  <c r="H1038" i="29"/>
  <c r="H1039" i="29"/>
  <c r="H1040" i="29"/>
  <c r="H1041" i="29"/>
  <c r="H1042" i="29"/>
  <c r="H1043" i="29"/>
  <c r="H1044" i="29"/>
  <c r="H1045" i="29"/>
  <c r="H1046" i="29"/>
  <c r="H1047" i="29"/>
  <c r="H1048" i="29"/>
  <c r="H1049" i="29"/>
  <c r="H1050" i="29"/>
  <c r="H1051" i="29"/>
  <c r="H1052" i="29"/>
  <c r="H1053" i="29"/>
  <c r="H1054" i="29"/>
  <c r="H1055" i="29"/>
  <c r="H1056" i="29"/>
  <c r="H1057" i="29"/>
  <c r="H1058" i="29"/>
  <c r="H1059" i="29"/>
  <c r="H1060" i="29"/>
  <c r="H1061" i="29"/>
  <c r="H1062" i="29"/>
  <c r="H1063" i="29"/>
  <c r="H1064" i="29"/>
  <c r="H1065" i="29"/>
  <c r="H1066" i="29"/>
  <c r="H1067" i="29"/>
  <c r="H1068" i="29"/>
  <c r="H1069" i="29"/>
  <c r="H1070" i="29"/>
  <c r="H1071" i="29"/>
  <c r="H1072" i="29"/>
  <c r="H1073" i="29"/>
  <c r="H1074" i="29"/>
  <c r="H1075" i="29"/>
  <c r="H1076" i="29"/>
  <c r="H1077" i="29"/>
  <c r="H1078" i="29"/>
  <c r="H1079" i="29"/>
  <c r="H1080" i="29"/>
  <c r="H1081" i="29"/>
  <c r="H1082" i="29"/>
  <c r="H1083" i="29"/>
  <c r="H1084" i="29"/>
  <c r="H1085" i="29"/>
  <c r="H1086" i="29"/>
  <c r="H1087" i="29"/>
  <c r="H1088" i="29"/>
  <c r="H1089" i="29"/>
  <c r="H1090" i="29"/>
  <c r="H1091" i="29"/>
  <c r="H1092" i="29"/>
  <c r="H1093" i="29"/>
  <c r="H1094" i="29"/>
  <c r="H1095" i="29"/>
  <c r="H1096" i="29"/>
  <c r="H1097" i="29"/>
  <c r="H1098" i="29"/>
  <c r="H1099" i="29"/>
  <c r="H1100" i="29"/>
  <c r="H1101" i="29"/>
  <c r="H1102" i="29"/>
  <c r="H1103" i="29"/>
  <c r="H1104" i="29"/>
  <c r="H1105" i="29"/>
  <c r="H1106" i="29"/>
  <c r="H1107" i="29"/>
  <c r="H1108" i="29"/>
  <c r="H1109" i="29"/>
  <c r="H1110" i="29"/>
  <c r="H1111" i="29"/>
  <c r="H1112" i="29"/>
  <c r="H1113" i="29"/>
  <c r="H1114" i="29"/>
  <c r="H1115" i="29"/>
  <c r="H1116" i="29"/>
  <c r="H1117" i="29"/>
  <c r="H1118" i="29"/>
  <c r="H1119" i="29"/>
  <c r="H1120" i="29"/>
  <c r="H1121" i="29"/>
  <c r="H1122" i="29"/>
  <c r="H1123" i="29"/>
  <c r="H1124" i="29"/>
  <c r="H1125" i="29"/>
  <c r="H1126" i="29"/>
  <c r="H1127" i="29"/>
  <c r="H1128" i="29"/>
  <c r="H1129" i="29"/>
  <c r="H1130" i="29"/>
  <c r="H1131" i="29"/>
  <c r="H1132" i="29"/>
  <c r="H1133" i="29"/>
  <c r="H1134" i="29"/>
  <c r="H1135" i="29"/>
  <c r="H1136" i="29"/>
  <c r="H1137" i="29"/>
  <c r="H1138" i="29"/>
  <c r="H1139" i="29"/>
  <c r="H1140" i="29"/>
  <c r="H1141" i="29"/>
  <c r="H1142" i="29"/>
  <c r="H1143" i="29"/>
  <c r="H1144" i="29"/>
  <c r="H1145" i="29"/>
  <c r="H1146" i="29"/>
  <c r="H1147" i="29"/>
  <c r="H1148" i="29"/>
  <c r="H1149" i="29"/>
  <c r="H1150" i="29"/>
  <c r="H1151" i="29"/>
  <c r="H1152" i="29"/>
  <c r="H1153" i="29"/>
  <c r="H1154" i="29"/>
  <c r="H1155" i="29"/>
  <c r="H1156" i="29"/>
  <c r="H1157" i="29"/>
  <c r="H1158" i="29"/>
  <c r="H1159" i="29"/>
  <c r="H1160" i="29"/>
  <c r="H1161" i="29"/>
  <c r="H1162" i="29"/>
  <c r="H1163" i="29"/>
  <c r="H1164" i="29"/>
  <c r="H1165" i="29"/>
  <c r="H1166" i="29"/>
  <c r="H1167" i="29"/>
  <c r="H1168" i="29"/>
  <c r="H1169" i="29"/>
  <c r="H1170" i="29"/>
  <c r="H1171" i="29"/>
  <c r="H1172" i="29"/>
  <c r="H1173" i="29"/>
  <c r="H1174" i="29"/>
  <c r="H1175" i="29"/>
  <c r="H1176" i="29"/>
  <c r="H1177" i="29"/>
  <c r="H1178" i="29"/>
  <c r="H1179" i="29"/>
  <c r="H1180" i="29"/>
  <c r="H1181" i="29"/>
  <c r="H1182" i="29"/>
  <c r="H1183" i="29"/>
  <c r="H1184" i="29"/>
  <c r="H1185" i="29"/>
  <c r="H1186" i="29"/>
  <c r="H1187" i="29"/>
  <c r="H1188" i="29"/>
  <c r="H1189" i="29"/>
  <c r="H1190" i="29"/>
  <c r="H1191" i="29"/>
  <c r="H1192" i="29"/>
  <c r="H1193" i="29"/>
  <c r="H1194" i="29"/>
  <c r="H1195" i="29"/>
  <c r="H1196" i="29"/>
  <c r="H1197" i="29"/>
  <c r="H1198" i="29"/>
  <c r="H1199" i="29"/>
  <c r="H1200" i="29"/>
  <c r="H1201" i="29"/>
  <c r="H1202" i="29"/>
  <c r="H1203" i="29"/>
  <c r="H1204" i="29"/>
  <c r="H1205" i="29"/>
  <c r="H1206" i="29"/>
  <c r="H1207" i="29"/>
  <c r="H1208" i="29"/>
  <c r="H1209" i="29"/>
  <c r="H1210" i="29"/>
  <c r="H1211" i="29"/>
  <c r="H1212" i="29"/>
  <c r="H1213" i="29"/>
  <c r="H1214" i="29"/>
  <c r="H1215" i="29"/>
  <c r="H1216" i="29"/>
  <c r="H1217" i="29"/>
  <c r="H1218" i="29"/>
  <c r="H1219" i="29"/>
  <c r="H1220" i="29"/>
  <c r="H1221" i="29"/>
  <c r="H1222" i="29"/>
  <c r="H1223" i="29"/>
  <c r="H1224" i="29"/>
  <c r="H1225" i="29"/>
  <c r="H1226" i="29"/>
  <c r="H1227" i="29"/>
  <c r="H1228" i="29"/>
  <c r="H1229" i="29"/>
  <c r="H1230" i="29"/>
  <c r="H1231" i="29"/>
  <c r="H1232" i="29"/>
  <c r="H1233" i="29"/>
  <c r="H1234" i="29"/>
  <c r="H1235" i="29"/>
  <c r="H1236" i="29"/>
  <c r="H1237" i="29"/>
  <c r="H1238" i="29"/>
  <c r="H1239" i="29"/>
  <c r="H1240" i="29"/>
  <c r="H1241" i="29"/>
  <c r="H1242" i="29"/>
  <c r="H1243" i="29"/>
  <c r="H1244" i="29"/>
  <c r="H1245" i="29"/>
  <c r="H1246" i="29"/>
  <c r="H1247" i="29"/>
  <c r="H1248" i="29"/>
  <c r="H1249" i="29"/>
  <c r="H1250" i="29"/>
  <c r="H1251" i="29"/>
  <c r="H1252" i="29"/>
  <c r="H1253" i="29"/>
  <c r="H1254" i="29"/>
  <c r="H1255" i="29"/>
  <c r="H1256" i="29"/>
  <c r="H1257" i="29"/>
  <c r="H1258" i="29"/>
  <c r="H1259" i="29"/>
  <c r="H1260" i="29"/>
  <c r="H1261" i="29"/>
  <c r="H1262" i="29"/>
  <c r="H1263" i="29"/>
  <c r="H1264" i="29"/>
  <c r="H1265" i="29"/>
  <c r="H1266" i="29"/>
  <c r="H1267" i="29"/>
  <c r="H1268" i="29"/>
  <c r="H1269" i="29"/>
  <c r="H1270" i="29"/>
  <c r="H1271" i="29"/>
  <c r="H1272" i="29"/>
  <c r="H1273" i="29"/>
  <c r="H1274" i="29"/>
  <c r="H1275" i="29"/>
  <c r="H1276" i="29"/>
  <c r="H1277" i="29"/>
  <c r="H1278" i="29"/>
  <c r="H1279" i="29"/>
  <c r="H1280" i="29"/>
  <c r="H1281" i="29"/>
  <c r="H1282" i="29"/>
  <c r="H1283" i="29"/>
  <c r="H1284" i="29"/>
  <c r="H1285" i="29"/>
  <c r="H1286" i="29"/>
  <c r="H1287" i="29"/>
  <c r="H1288" i="29"/>
  <c r="H1289" i="29"/>
  <c r="H1290" i="29"/>
  <c r="H1291" i="29"/>
  <c r="H1292" i="29"/>
  <c r="H1293" i="29"/>
  <c r="H1294" i="29"/>
  <c r="H1295" i="29"/>
  <c r="H1296" i="29"/>
  <c r="H1297" i="29"/>
  <c r="H1298" i="29"/>
  <c r="H1299" i="29"/>
  <c r="H1300" i="29"/>
  <c r="H1301" i="29"/>
  <c r="H1302" i="29"/>
  <c r="H1303" i="29"/>
  <c r="H1304" i="29"/>
  <c r="H1305" i="29"/>
  <c r="H1306" i="29"/>
  <c r="H1307" i="29"/>
  <c r="H1308" i="29"/>
  <c r="H1309" i="29"/>
  <c r="H1310" i="29"/>
  <c r="H1311" i="29"/>
  <c r="H1312" i="29"/>
  <c r="H1313" i="29"/>
  <c r="H1314" i="29"/>
  <c r="H1315" i="29"/>
  <c r="H1316" i="29"/>
  <c r="H1317" i="29"/>
  <c r="H1318" i="29"/>
  <c r="H1319" i="29"/>
  <c r="H1320" i="29"/>
  <c r="H1321" i="29"/>
  <c r="H1322" i="29"/>
  <c r="H1323" i="29"/>
  <c r="H1324" i="29"/>
  <c r="H1325" i="29"/>
  <c r="H1326" i="29"/>
  <c r="H1327" i="29"/>
  <c r="H1328" i="29"/>
  <c r="H1329" i="29"/>
  <c r="H1330" i="29"/>
  <c r="H1331" i="29"/>
  <c r="H1332" i="29"/>
  <c r="H1333" i="29"/>
  <c r="H1334" i="29"/>
  <c r="H1335" i="29"/>
  <c r="H1336" i="29"/>
  <c r="H1337" i="29"/>
  <c r="H1338" i="29"/>
  <c r="H1339" i="29"/>
  <c r="H1340" i="29"/>
  <c r="H1341" i="29"/>
  <c r="H1342" i="29"/>
  <c r="H1343" i="29"/>
  <c r="H1344" i="29"/>
  <c r="H1345" i="29"/>
  <c r="H1346" i="29"/>
  <c r="H1347" i="29"/>
  <c r="H1348" i="29"/>
  <c r="H1349" i="29"/>
  <c r="H1350" i="29"/>
  <c r="H1351" i="29"/>
  <c r="H1352" i="29"/>
  <c r="H1353" i="29"/>
  <c r="H1354" i="29"/>
  <c r="H1355" i="29"/>
  <c r="H1356" i="29"/>
  <c r="H1357" i="29"/>
  <c r="H1358" i="29"/>
  <c r="H1359" i="29"/>
  <c r="H1360" i="29"/>
  <c r="H1361" i="29"/>
  <c r="H1362" i="29"/>
  <c r="H1363" i="29"/>
  <c r="H1364" i="29"/>
  <c r="H1365" i="29"/>
  <c r="H1366" i="29"/>
  <c r="H1367" i="29"/>
  <c r="H1368" i="29"/>
  <c r="H1369" i="29"/>
  <c r="H1370" i="29"/>
  <c r="H1371" i="29"/>
  <c r="H1372" i="29"/>
  <c r="H1373" i="29"/>
  <c r="H1374" i="29"/>
  <c r="H1375" i="29"/>
  <c r="H1376" i="29"/>
  <c r="H1377" i="29"/>
  <c r="H1378" i="29"/>
  <c r="H1379" i="29"/>
  <c r="H1380" i="29"/>
  <c r="H1381" i="29"/>
  <c r="H1382" i="29"/>
  <c r="H1383" i="29"/>
  <c r="H1384" i="29"/>
  <c r="H1385" i="29"/>
  <c r="H1386" i="29"/>
  <c r="H1387" i="29"/>
  <c r="H1388" i="29"/>
  <c r="H1389" i="29"/>
  <c r="H1390" i="29"/>
  <c r="H1391" i="29"/>
  <c r="H1392" i="29"/>
  <c r="H1393" i="29"/>
  <c r="H1394" i="29"/>
  <c r="H1395" i="29"/>
  <c r="H1396" i="29"/>
  <c r="H1397" i="29"/>
  <c r="H1398" i="29"/>
  <c r="H1399" i="29"/>
  <c r="H1400" i="29"/>
  <c r="H1401" i="29"/>
  <c r="H1402" i="29"/>
  <c r="H1403" i="29"/>
  <c r="H1404" i="29"/>
  <c r="H1405" i="29"/>
  <c r="H1406" i="29"/>
  <c r="H1407" i="29"/>
  <c r="H1408" i="29"/>
  <c r="H1409" i="29"/>
  <c r="H1410" i="29"/>
  <c r="H1411" i="29"/>
  <c r="H1412" i="29"/>
  <c r="H1413" i="29"/>
  <c r="H1414" i="29"/>
  <c r="H1415" i="29"/>
  <c r="H1416" i="29"/>
  <c r="H1417" i="29"/>
  <c r="H1418" i="29"/>
  <c r="H1419" i="29"/>
  <c r="H1420" i="29"/>
  <c r="H1421" i="29"/>
  <c r="H1422" i="29"/>
  <c r="H1423" i="29"/>
  <c r="H1424" i="29"/>
  <c r="H1425" i="29"/>
  <c r="H1426" i="29"/>
  <c r="H1427" i="29"/>
  <c r="H1428" i="29"/>
  <c r="H1429" i="29"/>
  <c r="H1430" i="29"/>
  <c r="H1431" i="29"/>
  <c r="H1432" i="29"/>
  <c r="H1433" i="29"/>
  <c r="H1434" i="29"/>
  <c r="H1435" i="29"/>
  <c r="H1436" i="29"/>
  <c r="H1437" i="29"/>
  <c r="H1438" i="29"/>
  <c r="H1439" i="29"/>
  <c r="H1440" i="29"/>
  <c r="H1441" i="29"/>
  <c r="H1442" i="29"/>
  <c r="H1443" i="29"/>
  <c r="H1444" i="29"/>
  <c r="H1445" i="29"/>
  <c r="H1446" i="29"/>
  <c r="H1447" i="29"/>
  <c r="H1448" i="29"/>
  <c r="H1449" i="29"/>
  <c r="H1450" i="29"/>
  <c r="H1451" i="29"/>
  <c r="H1452" i="29"/>
  <c r="H1453" i="29"/>
  <c r="H1454" i="29"/>
  <c r="H1455" i="29"/>
  <c r="H1456" i="29"/>
  <c r="H1457" i="29"/>
  <c r="H1458" i="29"/>
  <c r="H1459" i="29"/>
  <c r="H1460" i="29"/>
  <c r="H1461" i="29"/>
  <c r="H1462" i="29"/>
  <c r="H1463" i="29"/>
  <c r="H1464" i="29"/>
  <c r="H1465" i="29"/>
  <c r="H1466" i="29"/>
  <c r="H1467" i="29"/>
  <c r="H1468" i="29"/>
  <c r="H1469" i="29"/>
  <c r="H1470" i="29"/>
  <c r="H1471" i="29"/>
  <c r="H1472" i="29"/>
  <c r="H1473" i="29"/>
  <c r="H1474" i="29"/>
  <c r="H1475" i="29"/>
  <c r="H1476" i="29"/>
  <c r="H1477" i="29"/>
  <c r="H1478" i="29"/>
  <c r="H1479" i="29"/>
  <c r="H1480" i="29"/>
  <c r="H1481" i="29"/>
  <c r="H1482" i="29"/>
  <c r="H1483" i="29"/>
  <c r="H1484" i="29"/>
  <c r="H1485" i="29"/>
  <c r="H1486" i="29"/>
  <c r="H1487" i="29"/>
  <c r="H1488" i="29"/>
  <c r="H1489" i="29"/>
  <c r="H1490" i="29"/>
  <c r="H1491" i="29"/>
  <c r="H1492" i="29"/>
  <c r="H1493" i="29"/>
  <c r="H1494" i="29"/>
  <c r="H1495" i="29"/>
  <c r="H1496" i="29"/>
  <c r="H1497" i="29"/>
  <c r="H1498" i="29"/>
  <c r="H1499" i="29"/>
  <c r="H1500" i="29"/>
  <c r="H1501" i="29"/>
  <c r="H1502" i="29"/>
  <c r="H1503" i="29"/>
  <c r="H1504" i="29"/>
  <c r="H1505" i="29"/>
  <c r="H1506" i="29"/>
  <c r="H1507" i="29"/>
  <c r="H1508" i="29"/>
  <c r="H1509" i="29"/>
  <c r="H1510" i="29"/>
  <c r="H1511" i="29"/>
  <c r="H1512" i="29"/>
  <c r="H1513" i="29"/>
  <c r="H1514" i="29"/>
  <c r="H1515" i="29"/>
  <c r="H1516" i="29"/>
  <c r="H1517" i="29"/>
  <c r="H1518" i="29"/>
  <c r="H1519" i="29"/>
  <c r="H1520" i="29"/>
  <c r="H1521" i="29"/>
  <c r="H1522" i="29"/>
  <c r="H1523" i="29"/>
  <c r="H1524" i="29"/>
  <c r="H1525" i="29"/>
  <c r="H1526" i="29"/>
  <c r="H1527" i="29"/>
  <c r="H1528" i="29"/>
  <c r="H1529" i="29"/>
  <c r="H1530" i="29"/>
  <c r="H1531" i="29"/>
  <c r="H1532" i="29"/>
  <c r="H1533" i="29"/>
  <c r="H1534" i="29"/>
  <c r="H1535" i="29"/>
  <c r="H1536" i="29"/>
  <c r="H1537" i="29"/>
  <c r="H1538" i="29"/>
  <c r="H1539" i="29"/>
  <c r="H1540" i="29"/>
  <c r="H1541" i="29"/>
  <c r="H1542" i="29"/>
  <c r="H1543" i="29"/>
  <c r="H1544" i="29"/>
  <c r="H1545" i="29"/>
  <c r="H1546" i="29"/>
  <c r="H1547" i="29"/>
  <c r="H1548" i="29"/>
  <c r="H1549" i="29"/>
  <c r="H1550" i="29"/>
  <c r="H1551" i="29"/>
  <c r="H1552" i="29"/>
  <c r="H1553" i="29"/>
  <c r="H1554" i="29"/>
  <c r="H1555" i="29"/>
  <c r="H1556" i="29"/>
  <c r="H1557" i="29"/>
  <c r="H1558" i="29"/>
  <c r="H1559" i="29"/>
  <c r="H1560" i="29"/>
  <c r="H1561" i="29"/>
  <c r="H1562" i="29"/>
  <c r="H1563" i="29"/>
  <c r="H1564" i="29"/>
  <c r="H1565" i="29"/>
  <c r="H1566" i="29"/>
  <c r="H1567" i="29"/>
  <c r="H1568" i="29"/>
  <c r="H1569" i="29"/>
  <c r="H1570" i="29"/>
  <c r="H1571" i="29"/>
  <c r="H1572" i="29"/>
  <c r="H1573" i="29"/>
  <c r="H1574" i="29"/>
  <c r="H1575" i="29"/>
  <c r="H1576" i="29"/>
  <c r="H1577" i="29"/>
  <c r="H1578" i="29"/>
  <c r="H1579" i="29"/>
  <c r="H1580" i="29"/>
  <c r="H1581" i="29"/>
  <c r="H1582" i="29"/>
  <c r="H1583" i="29"/>
  <c r="H1584" i="29"/>
  <c r="H1585" i="29"/>
  <c r="H1586" i="29"/>
  <c r="H1587" i="29"/>
  <c r="H1588" i="29"/>
  <c r="H1589" i="29"/>
  <c r="H1590" i="29"/>
  <c r="H1591" i="29"/>
  <c r="H1592" i="29"/>
  <c r="H1593" i="29"/>
  <c r="H1594" i="29"/>
  <c r="H1595" i="29"/>
  <c r="H1596" i="29"/>
  <c r="H1597" i="29"/>
  <c r="H1598" i="29"/>
  <c r="H1599" i="29"/>
  <c r="H1600" i="29"/>
  <c r="H1601" i="29"/>
  <c r="H1602" i="29"/>
  <c r="H1603" i="29"/>
  <c r="H1604" i="29"/>
  <c r="H1605" i="29"/>
  <c r="H1606" i="29"/>
  <c r="H1607" i="29"/>
  <c r="H1608" i="29"/>
  <c r="H1609" i="29"/>
  <c r="H1610" i="29"/>
  <c r="H1611" i="29"/>
  <c r="H1612" i="29"/>
  <c r="H1613" i="29"/>
  <c r="H1614" i="29"/>
  <c r="H1615" i="29"/>
  <c r="H1616" i="29"/>
  <c r="H1617" i="29"/>
  <c r="H1618" i="29"/>
  <c r="H1619" i="29"/>
  <c r="H1620" i="29"/>
  <c r="H1621" i="29"/>
  <c r="H1622" i="29"/>
  <c r="H1623" i="29"/>
  <c r="H1624" i="29"/>
  <c r="H1625" i="29"/>
  <c r="H1626" i="29"/>
  <c r="H1627" i="29"/>
  <c r="H1628" i="29"/>
  <c r="H1629" i="29"/>
  <c r="H1630" i="29"/>
  <c r="H1631" i="29"/>
  <c r="H1632" i="29"/>
  <c r="H1633" i="29"/>
  <c r="H1634" i="29"/>
  <c r="H1635" i="29"/>
  <c r="H1636" i="29"/>
  <c r="H1637" i="29"/>
  <c r="H1638" i="29"/>
  <c r="H1639" i="29"/>
  <c r="H1640" i="29"/>
  <c r="H1641" i="29"/>
  <c r="H1642" i="29"/>
  <c r="H1643" i="29"/>
  <c r="H1644" i="29"/>
  <c r="H1645" i="29"/>
  <c r="H1646" i="29"/>
  <c r="H1647" i="29"/>
  <c r="H1648" i="29"/>
  <c r="H1649" i="29"/>
  <c r="H1650" i="29"/>
  <c r="H1651" i="29"/>
  <c r="H1652" i="29"/>
  <c r="H1653" i="29"/>
  <c r="H1654" i="29"/>
  <c r="H1655" i="29"/>
  <c r="H1656" i="29"/>
  <c r="H1657" i="29"/>
  <c r="H1658" i="29"/>
  <c r="H1659" i="29"/>
  <c r="H1660" i="29"/>
  <c r="H1661" i="29"/>
  <c r="H1662" i="29"/>
  <c r="H1663" i="29"/>
  <c r="H1664" i="29"/>
  <c r="H1665" i="29"/>
  <c r="H1666" i="29"/>
  <c r="H1667" i="29"/>
  <c r="H1668" i="29"/>
  <c r="H1669" i="29"/>
  <c r="H1670" i="29"/>
  <c r="H1671" i="29"/>
  <c r="H1672" i="29"/>
  <c r="H1673" i="29"/>
  <c r="H1674" i="29"/>
  <c r="H1675" i="29"/>
  <c r="H1676" i="29"/>
  <c r="H1677" i="29"/>
  <c r="H1678" i="29"/>
  <c r="H1679" i="29"/>
  <c r="H1680" i="29"/>
  <c r="H1681" i="29"/>
  <c r="H1682" i="29"/>
  <c r="H1683" i="29"/>
  <c r="H1684" i="29"/>
  <c r="H1685" i="29"/>
  <c r="H1686" i="29"/>
  <c r="H1687" i="29"/>
  <c r="H1688" i="29"/>
  <c r="H1689" i="29"/>
  <c r="H1690" i="29"/>
  <c r="H1691" i="29"/>
  <c r="H1692" i="29"/>
  <c r="H1693" i="29"/>
  <c r="H1694" i="29"/>
  <c r="H1695" i="29"/>
  <c r="H1696" i="29"/>
  <c r="H1697" i="29"/>
  <c r="H1698" i="29"/>
  <c r="H1699" i="29"/>
  <c r="H1700" i="29"/>
  <c r="H1701" i="29"/>
  <c r="H1702" i="29"/>
  <c r="H1703" i="29"/>
  <c r="H1704" i="29"/>
  <c r="H2" i="29"/>
  <c r="G1667" i="29" l="1"/>
  <c r="L1667" i="29"/>
  <c r="M1667" i="29"/>
  <c r="G1668" i="29"/>
  <c r="L1668" i="29"/>
  <c r="M1668" i="29"/>
  <c r="G1669" i="29"/>
  <c r="J1669" i="29"/>
  <c r="L1669" i="29"/>
  <c r="M1669" i="29"/>
  <c r="G1670" i="29"/>
  <c r="L1670" i="29"/>
  <c r="M1670" i="29"/>
  <c r="G1671" i="29"/>
  <c r="L1671" i="29"/>
  <c r="M1671" i="29"/>
  <c r="G1672" i="29"/>
  <c r="L1672" i="29"/>
  <c r="M1672" i="29"/>
  <c r="G1673" i="29"/>
  <c r="L1673" i="29"/>
  <c r="M1673" i="29"/>
  <c r="G1674" i="29"/>
  <c r="L1674" i="29"/>
  <c r="M1674" i="29"/>
  <c r="G1675" i="29"/>
  <c r="L1675" i="29"/>
  <c r="M1675" i="29"/>
  <c r="G1676" i="29"/>
  <c r="L1676" i="29"/>
  <c r="M1676" i="29"/>
  <c r="G1677" i="29"/>
  <c r="L1677" i="29"/>
  <c r="M1677" i="29"/>
  <c r="G1678" i="29"/>
  <c r="L1678" i="29"/>
  <c r="M1678" i="29"/>
  <c r="G1679" i="29"/>
  <c r="L1679" i="29"/>
  <c r="M1679" i="29"/>
  <c r="G1680" i="29"/>
  <c r="L1680" i="29"/>
  <c r="M1680" i="29"/>
  <c r="G1681" i="29"/>
  <c r="L1681" i="29"/>
  <c r="M1681" i="29"/>
  <c r="G1682" i="29"/>
  <c r="L1682" i="29"/>
  <c r="M1682" i="29"/>
  <c r="G1683" i="29"/>
  <c r="L1683" i="29"/>
  <c r="M1683" i="29"/>
  <c r="G1684" i="29"/>
  <c r="L1684" i="29"/>
  <c r="M1684" i="29"/>
  <c r="G1685" i="29"/>
  <c r="L1685" i="29"/>
  <c r="M1685" i="29"/>
  <c r="G1686" i="29"/>
  <c r="L1686" i="29"/>
  <c r="M1686" i="29"/>
  <c r="G1687" i="29"/>
  <c r="L1687" i="29"/>
  <c r="M1687" i="29"/>
  <c r="G1688" i="29"/>
  <c r="L1688" i="29"/>
  <c r="M1688" i="29"/>
  <c r="G1689" i="29"/>
  <c r="L1689" i="29"/>
  <c r="M1689" i="29"/>
  <c r="G1690" i="29"/>
  <c r="L1690" i="29"/>
  <c r="M1690" i="29"/>
  <c r="G1691" i="29"/>
  <c r="L1691" i="29"/>
  <c r="M1691" i="29"/>
  <c r="G1692" i="29"/>
  <c r="L1692" i="29"/>
  <c r="M1692" i="29"/>
  <c r="G1693" i="29"/>
  <c r="L1693" i="29"/>
  <c r="M1693" i="29"/>
  <c r="G1694" i="29"/>
  <c r="L1694" i="29"/>
  <c r="M1694" i="29"/>
  <c r="G1695" i="29"/>
  <c r="L1695" i="29"/>
  <c r="M1695" i="29"/>
  <c r="G1696" i="29"/>
  <c r="L1696" i="29"/>
  <c r="M1696" i="29"/>
  <c r="G1697" i="29"/>
  <c r="K1697" i="29"/>
  <c r="L1697" i="29"/>
  <c r="M1697" i="29"/>
  <c r="G1698" i="29"/>
  <c r="L1698" i="29"/>
  <c r="M1698" i="29"/>
  <c r="G1699" i="29"/>
  <c r="L1699" i="29"/>
  <c r="M1699" i="29"/>
  <c r="G1700" i="29"/>
  <c r="L1700" i="29"/>
  <c r="M1700" i="29"/>
  <c r="G1701" i="29"/>
  <c r="L1701" i="29"/>
  <c r="M1701" i="29"/>
  <c r="G1702" i="29"/>
  <c r="L1702" i="29"/>
  <c r="M1702" i="29"/>
  <c r="G1703" i="29"/>
  <c r="L1703" i="29"/>
  <c r="M1703" i="29"/>
  <c r="G1704" i="29"/>
  <c r="L1704" i="29"/>
  <c r="M1704" i="29"/>
  <c r="E3" i="41" l="1"/>
  <c r="E4" i="41"/>
  <c r="E5" i="41"/>
  <c r="E6" i="41"/>
  <c r="E7" i="41"/>
  <c r="E8" i="41"/>
  <c r="E9" i="41"/>
  <c r="E10" i="41"/>
  <c r="E11" i="41"/>
  <c r="E12" i="41"/>
  <c r="E13" i="41"/>
  <c r="E14" i="41"/>
  <c r="E15" i="41"/>
  <c r="E16" i="41"/>
  <c r="E17" i="41"/>
  <c r="E18" i="41"/>
  <c r="E19" i="41"/>
  <c r="E20" i="41"/>
  <c r="E21" i="41"/>
  <c r="E22" i="41"/>
  <c r="E23" i="41"/>
  <c r="E24" i="41"/>
  <c r="E25" i="41"/>
  <c r="E26" i="41"/>
  <c r="E27" i="41"/>
  <c r="E28" i="41"/>
  <c r="E29" i="41"/>
  <c r="E30" i="41"/>
  <c r="E31" i="41"/>
  <c r="E32" i="41"/>
  <c r="E33" i="41"/>
  <c r="E2" i="41"/>
  <c r="D3" i="41"/>
  <c r="D4" i="41"/>
  <c r="D5" i="41"/>
  <c r="D6" i="41"/>
  <c r="D7" i="41"/>
  <c r="D8" i="41"/>
  <c r="D9" i="41"/>
  <c r="D10" i="41"/>
  <c r="D11" i="41"/>
  <c r="D12" i="41"/>
  <c r="D13" i="41"/>
  <c r="D14" i="41"/>
  <c r="D15" i="41"/>
  <c r="D16" i="41"/>
  <c r="D17" i="41"/>
  <c r="D18" i="41"/>
  <c r="D19" i="41"/>
  <c r="D20" i="41"/>
  <c r="D21" i="41"/>
  <c r="D22" i="41"/>
  <c r="D23" i="41"/>
  <c r="D24" i="41"/>
  <c r="D25" i="41"/>
  <c r="D26" i="41"/>
  <c r="D27" i="41"/>
  <c r="D28" i="41"/>
  <c r="D29" i="41"/>
  <c r="D30" i="41"/>
  <c r="D31" i="41"/>
  <c r="D32" i="41"/>
  <c r="D33" i="41"/>
  <c r="D2" i="41"/>
  <c r="G1606" i="29"/>
  <c r="G1607" i="29"/>
  <c r="G1608" i="29"/>
  <c r="G1609" i="29"/>
  <c r="G1610" i="29"/>
  <c r="G1611" i="29"/>
  <c r="G1612" i="29"/>
  <c r="G1613" i="29"/>
  <c r="G1614" i="29"/>
  <c r="G1615" i="29"/>
  <c r="G1616" i="29"/>
  <c r="G1617" i="29"/>
  <c r="G1618" i="29"/>
  <c r="G1619" i="29"/>
  <c r="G1620" i="29"/>
  <c r="G1621" i="29"/>
  <c r="G1622" i="29"/>
  <c r="G1623" i="29"/>
  <c r="G1624" i="29"/>
  <c r="G1625" i="29"/>
  <c r="G1626" i="29"/>
  <c r="G1627" i="29"/>
  <c r="G1628" i="29"/>
  <c r="G1629" i="29"/>
  <c r="G1630" i="29"/>
  <c r="G1631" i="29"/>
  <c r="G1632" i="29"/>
  <c r="G1633" i="29"/>
  <c r="G1634" i="29"/>
  <c r="G1635" i="29"/>
  <c r="G1636" i="29"/>
  <c r="G1637" i="29"/>
  <c r="G1638" i="29"/>
  <c r="G1639" i="29"/>
  <c r="G1640" i="29"/>
  <c r="G1641" i="29"/>
  <c r="G1642" i="29"/>
  <c r="G1643" i="29"/>
  <c r="G1644" i="29"/>
  <c r="G1645" i="29"/>
  <c r="G1646" i="29"/>
  <c r="G1647" i="29"/>
  <c r="G1648" i="29"/>
  <c r="G1649" i="29"/>
  <c r="G1650" i="29"/>
  <c r="G1651" i="29"/>
  <c r="G1652" i="29"/>
  <c r="G1653" i="29"/>
  <c r="G1654" i="29"/>
  <c r="G1655" i="29"/>
  <c r="G1656" i="29"/>
  <c r="G1657" i="29"/>
  <c r="G1658" i="29"/>
  <c r="G1659" i="29"/>
  <c r="G1660" i="29"/>
  <c r="G1661" i="29"/>
  <c r="G1662" i="29"/>
  <c r="G1663" i="29"/>
  <c r="G1664" i="29"/>
  <c r="G1665" i="29"/>
  <c r="G1666" i="29"/>
  <c r="M1610" i="29" l="1"/>
  <c r="L1647" i="29"/>
  <c r="L1664" i="29"/>
  <c r="M1626" i="29"/>
  <c r="M1620" i="29"/>
  <c r="L1632" i="29"/>
  <c r="L1642" i="29"/>
  <c r="M1666" i="29"/>
  <c r="M1623" i="29"/>
  <c r="M1662" i="29"/>
  <c r="L1608" i="29"/>
  <c r="M1637" i="29"/>
  <c r="M1609" i="29"/>
  <c r="M1636" i="29"/>
  <c r="M1640" i="29"/>
  <c r="L1663" i="29"/>
  <c r="M1615" i="29"/>
  <c r="L1624" i="29"/>
  <c r="M1644" i="29"/>
  <c r="M1656" i="29"/>
  <c r="M1607" i="29"/>
  <c r="L1631" i="29"/>
  <c r="L1658" i="29"/>
  <c r="M1652" i="29"/>
  <c r="M1625" i="29"/>
  <c r="M1634" i="29"/>
  <c r="L1607" i="29"/>
  <c r="L1655" i="29"/>
  <c r="M1657" i="29"/>
  <c r="L1611" i="29"/>
  <c r="M1649" i="29"/>
  <c r="M1628" i="29"/>
  <c r="L1640" i="29"/>
  <c r="L1654" i="29"/>
  <c r="M1648" i="29"/>
  <c r="L1606" i="29"/>
  <c r="L1653" i="29"/>
  <c r="M1632" i="29"/>
  <c r="M1614" i="29"/>
  <c r="L1634" i="29"/>
  <c r="L1650" i="29"/>
  <c r="M1629" i="29"/>
  <c r="M1661" i="29"/>
  <c r="L1614" i="29"/>
  <c r="L1623" i="29"/>
  <c r="L1644" i="29"/>
  <c r="M1641" i="29"/>
  <c r="M1664" i="29"/>
  <c r="L1617" i="29"/>
  <c r="M1655" i="29"/>
  <c r="L1618" i="29"/>
  <c r="L1627" i="29"/>
  <c r="L1639" i="29"/>
  <c r="M1613" i="29"/>
  <c r="L1621" i="29"/>
  <c r="L1636" i="29"/>
  <c r="M1654" i="29"/>
  <c r="M1627" i="29"/>
  <c r="M1617" i="29"/>
  <c r="L1648" i="29"/>
  <c r="L1665" i="29"/>
  <c r="L1615" i="29"/>
  <c r="L1638" i="29"/>
  <c r="M1638" i="29"/>
  <c r="M1647" i="29"/>
  <c r="M1659" i="29"/>
  <c r="L1612" i="29"/>
  <c r="L1635" i="29"/>
  <c r="L1657" i="29"/>
  <c r="M1611" i="29"/>
  <c r="M1621" i="29"/>
  <c r="L1625" i="29"/>
  <c r="L1637" i="29"/>
  <c r="L1652" i="29"/>
  <c r="M1616" i="29"/>
  <c r="M1630" i="29"/>
  <c r="M1643" i="29"/>
  <c r="L1619" i="29"/>
  <c r="L1662" i="29"/>
  <c r="M1619" i="29"/>
  <c r="L1633" i="29"/>
  <c r="L1645" i="29"/>
  <c r="L1660" i="29"/>
  <c r="L1649" i="29"/>
  <c r="L1666" i="29"/>
  <c r="M1612" i="29"/>
  <c r="M1633" i="29"/>
  <c r="M1622" i="29"/>
  <c r="M1650" i="29"/>
  <c r="L1659" i="29"/>
  <c r="M1618" i="29"/>
  <c r="M1653" i="29"/>
  <c r="M1651" i="29"/>
  <c r="L1620" i="29"/>
  <c r="M1639" i="29"/>
  <c r="M1645" i="29"/>
  <c r="L1626" i="29"/>
  <c r="M1608" i="29"/>
  <c r="M1663" i="29"/>
  <c r="M1631" i="29"/>
  <c r="L1613" i="29"/>
  <c r="L1643" i="29"/>
  <c r="M1660" i="29"/>
  <c r="L1610" i="29"/>
  <c r="L1630" i="29"/>
  <c r="L1641" i="29"/>
  <c r="M1658" i="29"/>
  <c r="M1635" i="29"/>
  <c r="M1665" i="29"/>
  <c r="L1628" i="29"/>
  <c r="M1642" i="29"/>
  <c r="L1616" i="29"/>
  <c r="L1646" i="29"/>
  <c r="L1661" i="29"/>
  <c r="M1624" i="29"/>
  <c r="M1606" i="29"/>
  <c r="L1622" i="29"/>
  <c r="L1651" i="29"/>
  <c r="L1609" i="29"/>
  <c r="L1629" i="29"/>
  <c r="L1656" i="29"/>
  <c r="M1646" i="29"/>
  <c r="J1679" i="29"/>
  <c r="K1668" i="29" l="1"/>
  <c r="K1698" i="29"/>
  <c r="K1686" i="29"/>
  <c r="K1680" i="29"/>
  <c r="K1687" i="29"/>
  <c r="K1695" i="29"/>
  <c r="J1685" i="29"/>
  <c r="J1680" i="29"/>
  <c r="J1691" i="29"/>
  <c r="K1703" i="29"/>
  <c r="J1689" i="29"/>
  <c r="K1678" i="29"/>
  <c r="J1684" i="29"/>
  <c r="K1694" i="29"/>
  <c r="K1701" i="29"/>
  <c r="K1692" i="29"/>
  <c r="J1671" i="29"/>
  <c r="K1676" i="29"/>
  <c r="K1699" i="29"/>
  <c r="J1686" i="29"/>
  <c r="J1701" i="29"/>
  <c r="J1683" i="29"/>
  <c r="K1671" i="29"/>
  <c r="J1693" i="29"/>
  <c r="K1691" i="29"/>
  <c r="K1670" i="29"/>
  <c r="J1703" i="29"/>
  <c r="J1692" i="29"/>
  <c r="J1681" i="29"/>
  <c r="J1688" i="29"/>
  <c r="J1675" i="29"/>
  <c r="K1704" i="29"/>
  <c r="J1678" i="29"/>
  <c r="K1689" i="29"/>
  <c r="K1681" i="29"/>
  <c r="K1685" i="29"/>
  <c r="J1696" i="29"/>
  <c r="J1700" i="29"/>
  <c r="K1672" i="29"/>
  <c r="J1677" i="29"/>
  <c r="J1699" i="29"/>
  <c r="K1667" i="29"/>
  <c r="J1674" i="29"/>
  <c r="J1702" i="29"/>
  <c r="J1672" i="29"/>
  <c r="J1695" i="29"/>
  <c r="J1690" i="29"/>
  <c r="J1704" i="29"/>
  <c r="K1673" i="29"/>
  <c r="J1698" i="29"/>
  <c r="K1674" i="29"/>
  <c r="K1693" i="29"/>
  <c r="K1675" i="29"/>
  <c r="K1679" i="29"/>
  <c r="J1682" i="29"/>
  <c r="K1702" i="29"/>
  <c r="K1690" i="29"/>
  <c r="J1673" i="29"/>
  <c r="J1668" i="29"/>
  <c r="K1700" i="29"/>
  <c r="J1687" i="29"/>
  <c r="J1670" i="29"/>
  <c r="K1677" i="29"/>
  <c r="K1688" i="29"/>
  <c r="K1696" i="29"/>
  <c r="J1676" i="29"/>
  <c r="K1683" i="29"/>
  <c r="J1667" i="29"/>
  <c r="K1682" i="29"/>
  <c r="J1694" i="29"/>
  <c r="K1684" i="29"/>
  <c r="K1669" i="29"/>
  <c r="J1697" i="29"/>
  <c r="J1620" i="29"/>
  <c r="K1639" i="29"/>
  <c r="K1651" i="29"/>
  <c r="K1653" i="29"/>
  <c r="J1610" i="29"/>
  <c r="J1630" i="29"/>
  <c r="J1641" i="29"/>
  <c r="K1658" i="29"/>
  <c r="J1616" i="29"/>
  <c r="J1646" i="29"/>
  <c r="J1661" i="29"/>
  <c r="K1624" i="29"/>
  <c r="J1612" i="29"/>
  <c r="K1638" i="29"/>
  <c r="K1647" i="29"/>
  <c r="K1659" i="29"/>
  <c r="J1647" i="29"/>
  <c r="J1664" i="29"/>
  <c r="K1610" i="29"/>
  <c r="K1626" i="29"/>
  <c r="J1632" i="29"/>
  <c r="J1642" i="29"/>
  <c r="K1620" i="29"/>
  <c r="K1666" i="29"/>
  <c r="J1663" i="29"/>
  <c r="K1609" i="29"/>
  <c r="K1636" i="29"/>
  <c r="K1640" i="29"/>
  <c r="J1624" i="29"/>
  <c r="K1615" i="29"/>
  <c r="K1644" i="29"/>
  <c r="K1656" i="29"/>
  <c r="J1631" i="29"/>
  <c r="J1658" i="29"/>
  <c r="K1607" i="29"/>
  <c r="K1652" i="29"/>
  <c r="J1607" i="29"/>
  <c r="J1655" i="29"/>
  <c r="K1625" i="29"/>
  <c r="K1634" i="29"/>
  <c r="J1626" i="29"/>
  <c r="K1608" i="29"/>
  <c r="K1645" i="29"/>
  <c r="K1663" i="29"/>
  <c r="J1622" i="29"/>
  <c r="J1651" i="29"/>
  <c r="K1606" i="29"/>
  <c r="J1648" i="29"/>
  <c r="J1665" i="29"/>
  <c r="K1617" i="29"/>
  <c r="K1627" i="29"/>
  <c r="J1635" i="29"/>
  <c r="J1657" i="29"/>
  <c r="K1611" i="29"/>
  <c r="K1621" i="29"/>
  <c r="J1619" i="29"/>
  <c r="J1662" i="29"/>
  <c r="K1630" i="29"/>
  <c r="K1643" i="29"/>
  <c r="J1614" i="29"/>
  <c r="J1623" i="29"/>
  <c r="J1644" i="29"/>
  <c r="K1661" i="29"/>
  <c r="J1611" i="29"/>
  <c r="K1649" i="29"/>
  <c r="K1657" i="29"/>
  <c r="J1640" i="29"/>
  <c r="J1654" i="29"/>
  <c r="K1628" i="29"/>
  <c r="J1613" i="29"/>
  <c r="J1643" i="29"/>
  <c r="K1631" i="29"/>
  <c r="K1660" i="29"/>
  <c r="J1628" i="29"/>
  <c r="K1635" i="29"/>
  <c r="K1642" i="29"/>
  <c r="K1665" i="29"/>
  <c r="J1609" i="29"/>
  <c r="J1629" i="29"/>
  <c r="J1656" i="29"/>
  <c r="K1646" i="29"/>
  <c r="J1615" i="29"/>
  <c r="J1638" i="29"/>
  <c r="J1625" i="29"/>
  <c r="J1637" i="29"/>
  <c r="J1652" i="29"/>
  <c r="K1616" i="29"/>
  <c r="J1608" i="29"/>
  <c r="K1623" i="29"/>
  <c r="K1637" i="29"/>
  <c r="K1662" i="29"/>
  <c r="J1606" i="29"/>
  <c r="J1653" i="29"/>
  <c r="K1632" i="29"/>
  <c r="K1648" i="29"/>
  <c r="J1617" i="29"/>
  <c r="K1641" i="29"/>
  <c r="K1664" i="29"/>
  <c r="J1633" i="29"/>
  <c r="J1645" i="29"/>
  <c r="J1660" i="29"/>
  <c r="K1619" i="29"/>
  <c r="J1634" i="29"/>
  <c r="J1650" i="29"/>
  <c r="K1614" i="29"/>
  <c r="K1629" i="29"/>
  <c r="J1649" i="29"/>
  <c r="J1666" i="29"/>
  <c r="K1612" i="29"/>
  <c r="K1633" i="29"/>
  <c r="J1618" i="29"/>
  <c r="J1627" i="29"/>
  <c r="J1639" i="29"/>
  <c r="K1655" i="29"/>
  <c r="J1659" i="29"/>
  <c r="K1618" i="29"/>
  <c r="K1622" i="29"/>
  <c r="K1650" i="29"/>
  <c r="J1621" i="29"/>
  <c r="J1636" i="29"/>
  <c r="K1613" i="29"/>
  <c r="K1654" i="29"/>
  <c r="F3" i="30" l="1"/>
  <c r="F4" i="30"/>
  <c r="F5" i="30"/>
  <c r="F6" i="30"/>
  <c r="F7" i="30"/>
  <c r="F8" i="30"/>
  <c r="F9" i="30"/>
  <c r="F10" i="30"/>
  <c r="F11" i="30"/>
  <c r="F12" i="30"/>
  <c r="F13" i="30"/>
  <c r="F14" i="30"/>
  <c r="F15" i="30"/>
  <c r="F16" i="30"/>
  <c r="F17" i="30"/>
  <c r="F18" i="30"/>
  <c r="F19" i="30"/>
  <c r="F20" i="30"/>
  <c r="F21" i="30"/>
  <c r="F22" i="30"/>
  <c r="F23" i="30"/>
  <c r="F24" i="30"/>
  <c r="F25" i="30"/>
  <c r="F26" i="30"/>
  <c r="F27" i="30"/>
  <c r="F28" i="30"/>
  <c r="F29" i="30"/>
  <c r="F30" i="30"/>
  <c r="F31" i="30"/>
  <c r="F32" i="30"/>
  <c r="F33" i="30"/>
  <c r="F2" i="30"/>
  <c r="E2" i="30"/>
  <c r="G2" i="30" l="1"/>
  <c r="Q1669" i="29" s="1"/>
  <c r="M246" i="29"/>
  <c r="M164" i="29"/>
  <c r="M142" i="29"/>
  <c r="M581" i="29"/>
  <c r="M126" i="29"/>
  <c r="M546" i="29"/>
  <c r="M134" i="29"/>
  <c r="M4" i="29"/>
  <c r="M6" i="29"/>
  <c r="M7" i="29"/>
  <c r="M10" i="29"/>
  <c r="M13" i="29"/>
  <c r="M14" i="29"/>
  <c r="M15" i="29"/>
  <c r="M16" i="29"/>
  <c r="M18" i="29"/>
  <c r="M19" i="29"/>
  <c r="M23" i="29"/>
  <c r="M25" i="29"/>
  <c r="M26" i="29"/>
  <c r="M28" i="29"/>
  <c r="M31" i="29"/>
  <c r="M32" i="29"/>
  <c r="M33" i="29"/>
  <c r="M34" i="29"/>
  <c r="M37" i="29"/>
  <c r="M39" i="29"/>
  <c r="M40" i="29"/>
  <c r="M41" i="29"/>
  <c r="M43" i="29"/>
  <c r="M45" i="29"/>
  <c r="M47" i="29"/>
  <c r="M51" i="29"/>
  <c r="M52" i="29"/>
  <c r="M54" i="29"/>
  <c r="M57" i="29"/>
  <c r="M59" i="29"/>
  <c r="M60" i="29"/>
  <c r="M61" i="29"/>
  <c r="M62" i="29"/>
  <c r="M65" i="29"/>
  <c r="M66" i="29"/>
  <c r="M67" i="29"/>
  <c r="M70" i="29"/>
  <c r="M71" i="29"/>
  <c r="M73" i="29"/>
  <c r="M74" i="29"/>
  <c r="M78" i="29"/>
  <c r="M79" i="29"/>
  <c r="M80" i="29"/>
  <c r="M82" i="29"/>
  <c r="M84" i="29"/>
  <c r="M85" i="29"/>
  <c r="M86" i="29"/>
  <c r="M88" i="29"/>
  <c r="M89" i="29"/>
  <c r="M91" i="29"/>
  <c r="M92" i="29"/>
  <c r="M95" i="29"/>
  <c r="M96" i="29"/>
  <c r="M97" i="29"/>
  <c r="M98" i="29"/>
  <c r="M99" i="29"/>
  <c r="M100" i="29"/>
  <c r="M102" i="29"/>
  <c r="M103" i="29"/>
  <c r="M104" i="29"/>
  <c r="M105" i="29"/>
  <c r="M106" i="29"/>
  <c r="M107" i="29"/>
  <c r="M110" i="29"/>
  <c r="M111" i="29"/>
  <c r="M112" i="29"/>
  <c r="M113" i="29"/>
  <c r="M114" i="29"/>
  <c r="M116" i="29"/>
  <c r="M117" i="29"/>
  <c r="M121" i="29"/>
  <c r="M122" i="29"/>
  <c r="M125" i="29"/>
  <c r="M127" i="29"/>
  <c r="M129" i="29"/>
  <c r="M130" i="29"/>
  <c r="M133" i="29"/>
  <c r="M135" i="29"/>
  <c r="M137" i="29"/>
  <c r="M139" i="29"/>
  <c r="M140" i="29"/>
  <c r="M141" i="29"/>
  <c r="M143" i="29"/>
  <c r="M144" i="29"/>
  <c r="M145" i="29"/>
  <c r="M148" i="29"/>
  <c r="M149" i="29"/>
  <c r="M152" i="29"/>
  <c r="M153" i="29"/>
  <c r="M155" i="29"/>
  <c r="M156" i="29"/>
  <c r="M158" i="29"/>
  <c r="M162" i="29"/>
  <c r="M163" i="29"/>
  <c r="M166" i="29"/>
  <c r="M167" i="29"/>
  <c r="M171" i="29"/>
  <c r="M173" i="29"/>
  <c r="M174" i="29"/>
  <c r="M175" i="29"/>
  <c r="M176" i="29"/>
  <c r="M177" i="29"/>
  <c r="M178" i="29"/>
  <c r="M179" i="29"/>
  <c r="M180" i="29"/>
  <c r="M184" i="29"/>
  <c r="M185" i="29"/>
  <c r="M186" i="29"/>
  <c r="M187" i="29"/>
  <c r="M188" i="29"/>
  <c r="M190" i="29"/>
  <c r="M192" i="29"/>
  <c r="M194" i="29"/>
  <c r="M196" i="29"/>
  <c r="M197" i="29"/>
  <c r="M198" i="29"/>
  <c r="M200" i="29"/>
  <c r="M203" i="29"/>
  <c r="M204" i="29"/>
  <c r="M205" i="29"/>
  <c r="M207" i="29"/>
  <c r="M209" i="29"/>
  <c r="M214" i="29"/>
  <c r="M216" i="29"/>
  <c r="M217" i="29"/>
  <c r="M218" i="29"/>
  <c r="M220" i="29"/>
  <c r="M221" i="29"/>
  <c r="M222" i="29"/>
  <c r="M225" i="29"/>
  <c r="M226" i="29"/>
  <c r="M227" i="29"/>
  <c r="M228" i="29"/>
  <c r="M230" i="29"/>
  <c r="M233" i="29"/>
  <c r="M234" i="29"/>
  <c r="M235" i="29"/>
  <c r="M236" i="29"/>
  <c r="M237" i="29"/>
  <c r="M238" i="29"/>
  <c r="M240" i="29"/>
  <c r="M241" i="29"/>
  <c r="M242" i="29"/>
  <c r="M243" i="29"/>
  <c r="M245" i="29"/>
  <c r="M247" i="29"/>
  <c r="M253" i="29"/>
  <c r="M254" i="29"/>
  <c r="M255" i="29"/>
  <c r="M256" i="29"/>
  <c r="M257" i="29"/>
  <c r="M258" i="29"/>
  <c r="M260" i="29"/>
  <c r="M262" i="29"/>
  <c r="M263" i="29"/>
  <c r="M264" i="29"/>
  <c r="M265" i="29"/>
  <c r="M267" i="29"/>
  <c r="M268" i="29"/>
  <c r="M271" i="29"/>
  <c r="M272" i="29"/>
  <c r="M273" i="29"/>
  <c r="M278" i="29"/>
  <c r="M283" i="29"/>
  <c r="M285" i="29"/>
  <c r="M286" i="29"/>
  <c r="M287" i="29"/>
  <c r="M289" i="29"/>
  <c r="M290" i="29"/>
  <c r="M292" i="29"/>
  <c r="M293" i="29"/>
  <c r="M294" i="29"/>
  <c r="M296" i="29"/>
  <c r="M297" i="29"/>
  <c r="M298" i="29"/>
  <c r="M299" i="29"/>
  <c r="M302" i="29"/>
  <c r="M303" i="29"/>
  <c r="M304" i="29"/>
  <c r="M305" i="29"/>
  <c r="M306" i="29"/>
  <c r="M307" i="29"/>
  <c r="M310" i="29"/>
  <c r="M312" i="29"/>
  <c r="M313" i="29"/>
  <c r="M314" i="29"/>
  <c r="M316" i="29"/>
  <c r="M321" i="29"/>
  <c r="M323" i="29"/>
  <c r="M324" i="29"/>
  <c r="M325" i="29"/>
  <c r="M326" i="29"/>
  <c r="M329" i="29"/>
  <c r="M330" i="29"/>
  <c r="M332" i="29"/>
  <c r="M333" i="29"/>
  <c r="M334" i="29"/>
  <c r="M337" i="29"/>
  <c r="M338" i="29"/>
  <c r="M339" i="29"/>
  <c r="M340" i="29"/>
  <c r="M341" i="29"/>
  <c r="M342" i="29"/>
  <c r="M343" i="29"/>
  <c r="M347" i="29"/>
  <c r="M349" i="29"/>
  <c r="M350" i="29"/>
  <c r="M353" i="29"/>
  <c r="M354" i="29"/>
  <c r="M355" i="29"/>
  <c r="M358" i="29"/>
  <c r="M359" i="29"/>
  <c r="M360" i="29"/>
  <c r="M361" i="29"/>
  <c r="M362" i="29"/>
  <c r="M363" i="29"/>
  <c r="M364" i="29"/>
  <c r="M365" i="29"/>
  <c r="M366" i="29"/>
  <c r="M367" i="29"/>
  <c r="M368" i="29"/>
  <c r="M369" i="29"/>
  <c r="M371" i="29"/>
  <c r="M375" i="29"/>
  <c r="M377" i="29"/>
  <c r="M378" i="29"/>
  <c r="M381" i="29"/>
  <c r="M383" i="29"/>
  <c r="M385" i="29"/>
  <c r="M386" i="29"/>
  <c r="M387" i="29"/>
  <c r="M389" i="29"/>
  <c r="M390" i="29"/>
  <c r="M391" i="29"/>
  <c r="M392" i="29"/>
  <c r="M393" i="29"/>
  <c r="M394" i="29"/>
  <c r="M395" i="29"/>
  <c r="M397" i="29"/>
  <c r="M398" i="29"/>
  <c r="M399" i="29"/>
  <c r="M400" i="29"/>
  <c r="M401" i="29"/>
  <c r="M403" i="29"/>
  <c r="M405" i="29"/>
  <c r="M407" i="29"/>
  <c r="M408" i="29"/>
  <c r="M409" i="29"/>
  <c r="M410" i="29"/>
  <c r="M411" i="29"/>
  <c r="M414" i="29"/>
  <c r="M417" i="29"/>
  <c r="M419" i="29"/>
  <c r="M420" i="29"/>
  <c r="M421" i="29"/>
  <c r="M423" i="29"/>
  <c r="M425" i="29"/>
  <c r="M427" i="29"/>
  <c r="M428" i="29"/>
  <c r="M432" i="29"/>
  <c r="M436" i="29"/>
  <c r="M437" i="29"/>
  <c r="M443" i="29"/>
  <c r="M444" i="29"/>
  <c r="M445" i="29"/>
  <c r="M446" i="29"/>
  <c r="M447" i="29"/>
  <c r="M449" i="29"/>
  <c r="M450" i="29"/>
  <c r="M451" i="29"/>
  <c r="M452" i="29"/>
  <c r="M453" i="29"/>
  <c r="M454" i="29"/>
  <c r="M458" i="29"/>
  <c r="M459" i="29"/>
  <c r="M460" i="29"/>
  <c r="M461" i="29"/>
  <c r="M462" i="29"/>
  <c r="M463" i="29"/>
  <c r="M467" i="29"/>
  <c r="M468" i="29"/>
  <c r="M469" i="29"/>
  <c r="M471" i="29"/>
  <c r="M472" i="29"/>
  <c r="M473" i="29"/>
  <c r="M474" i="29"/>
  <c r="M476" i="29"/>
  <c r="M477" i="29"/>
  <c r="M478" i="29"/>
  <c r="M479" i="29"/>
  <c r="M481" i="29"/>
  <c r="M482" i="29"/>
  <c r="M483" i="29"/>
  <c r="M484" i="29"/>
  <c r="M485" i="29"/>
  <c r="M486" i="29"/>
  <c r="M487" i="29"/>
  <c r="M488" i="29"/>
  <c r="M489" i="29"/>
  <c r="M492" i="29"/>
  <c r="M493" i="29"/>
  <c r="M494" i="29"/>
  <c r="M495" i="29"/>
  <c r="M497" i="29"/>
  <c r="M499" i="29"/>
  <c r="M501" i="29"/>
  <c r="M503" i="29"/>
  <c r="M504" i="29"/>
  <c r="M505" i="29"/>
  <c r="M506" i="29"/>
  <c r="M507" i="29"/>
  <c r="M509" i="29"/>
  <c r="M510" i="29"/>
  <c r="M511" i="29"/>
  <c r="M512" i="29"/>
  <c r="M513" i="29"/>
  <c r="M518" i="29"/>
  <c r="M519" i="29"/>
  <c r="M520" i="29"/>
  <c r="M521" i="29"/>
  <c r="M522" i="29"/>
  <c r="M523" i="29"/>
  <c r="M524" i="29"/>
  <c r="M526" i="29"/>
  <c r="M529" i="29"/>
  <c r="M531" i="29"/>
  <c r="M535" i="29"/>
  <c r="M536" i="29"/>
  <c r="M537" i="29"/>
  <c r="M538" i="29"/>
  <c r="M539" i="29"/>
  <c r="M541" i="29"/>
  <c r="M542" i="29"/>
  <c r="M543" i="29"/>
  <c r="M545" i="29"/>
  <c r="M547" i="29"/>
  <c r="M551" i="29"/>
  <c r="M552" i="29"/>
  <c r="M553" i="29"/>
  <c r="M556" i="29"/>
  <c r="M557" i="29"/>
  <c r="M558" i="29"/>
  <c r="M559" i="29"/>
  <c r="M562" i="29"/>
  <c r="M563" i="29"/>
  <c r="M564" i="29"/>
  <c r="M566" i="29"/>
  <c r="M567" i="29"/>
  <c r="M570" i="29"/>
  <c r="M572" i="29"/>
  <c r="M573" i="29"/>
  <c r="M574" i="29"/>
  <c r="M577" i="29"/>
  <c r="M578" i="29"/>
  <c r="M579" i="29"/>
  <c r="M580" i="29"/>
  <c r="M582" i="29"/>
  <c r="M583" i="29"/>
  <c r="M584" i="29"/>
  <c r="M585" i="29"/>
  <c r="M586" i="29"/>
  <c r="M587" i="29"/>
  <c r="M589" i="29"/>
  <c r="M590" i="29"/>
  <c r="M595" i="29"/>
  <c r="M596" i="29"/>
  <c r="M597" i="29"/>
  <c r="M598" i="29"/>
  <c r="M600" i="29"/>
  <c r="M601" i="29"/>
  <c r="M604" i="29"/>
  <c r="M605" i="29"/>
  <c r="M606" i="29"/>
  <c r="M607" i="29"/>
  <c r="M608" i="29"/>
  <c r="M609" i="29"/>
  <c r="M612" i="29"/>
  <c r="M613" i="29"/>
  <c r="M614" i="29"/>
  <c r="M615" i="29"/>
  <c r="M616" i="29"/>
  <c r="M617" i="29"/>
  <c r="M618" i="29"/>
  <c r="M620" i="29"/>
  <c r="M622" i="29"/>
  <c r="M623" i="29"/>
  <c r="M626" i="29"/>
  <c r="M627" i="29"/>
  <c r="M628" i="29"/>
  <c r="M629" i="29"/>
  <c r="M631" i="29"/>
  <c r="M634" i="29"/>
  <c r="M637" i="29"/>
  <c r="M638" i="29"/>
  <c r="M639" i="29"/>
  <c r="M640" i="29"/>
  <c r="M642" i="29"/>
  <c r="M643" i="29"/>
  <c r="M644" i="29"/>
  <c r="M645" i="29"/>
  <c r="M646" i="29"/>
  <c r="M647" i="29"/>
  <c r="M648" i="29"/>
  <c r="M649" i="29"/>
  <c r="M650" i="29"/>
  <c r="M654" i="29"/>
  <c r="M655" i="29"/>
  <c r="M656" i="29"/>
  <c r="M657" i="29"/>
  <c r="M658" i="29"/>
  <c r="M660" i="29"/>
  <c r="M661" i="29"/>
  <c r="M662" i="29"/>
  <c r="M663" i="29"/>
  <c r="M664" i="29"/>
  <c r="M665" i="29"/>
  <c r="M666" i="29"/>
  <c r="M667" i="29"/>
  <c r="M670" i="29"/>
  <c r="M671" i="29"/>
  <c r="M672" i="29"/>
  <c r="M673" i="29"/>
  <c r="M674" i="29"/>
  <c r="M676" i="29"/>
  <c r="M679" i="29"/>
  <c r="M681" i="29"/>
  <c r="M682" i="29"/>
  <c r="M683" i="29"/>
  <c r="M684" i="29"/>
  <c r="M686" i="29"/>
  <c r="M689" i="29"/>
  <c r="M690" i="29"/>
  <c r="M693" i="29"/>
  <c r="M695" i="29"/>
  <c r="M697" i="29"/>
  <c r="M698" i="29"/>
  <c r="M699" i="29"/>
  <c r="M701" i="29"/>
  <c r="M703" i="29"/>
  <c r="M704" i="29"/>
  <c r="M705" i="29"/>
  <c r="M706" i="29"/>
  <c r="M707" i="29"/>
  <c r="M710" i="29"/>
  <c r="M713" i="29"/>
  <c r="M714" i="29"/>
  <c r="M718" i="29"/>
  <c r="M719" i="29"/>
  <c r="M720" i="29"/>
  <c r="M724" i="29"/>
  <c r="M725" i="29"/>
  <c r="M726" i="29"/>
  <c r="M727" i="29"/>
  <c r="M728" i="29"/>
  <c r="M729" i="29"/>
  <c r="M730" i="29"/>
  <c r="M731" i="29"/>
  <c r="M733" i="29"/>
  <c r="M736" i="29"/>
  <c r="M737" i="29"/>
  <c r="M739" i="29"/>
  <c r="M740" i="29"/>
  <c r="M742" i="29"/>
  <c r="M744" i="29"/>
  <c r="M745" i="29"/>
  <c r="M748" i="29"/>
  <c r="M749" i="29"/>
  <c r="M750" i="29"/>
  <c r="M753" i="29"/>
  <c r="M754" i="29"/>
  <c r="M755" i="29"/>
  <c r="M756" i="29"/>
  <c r="M758" i="29"/>
  <c r="M761" i="29"/>
  <c r="M762" i="29"/>
  <c r="M765" i="29"/>
  <c r="M768" i="29"/>
  <c r="M769" i="29"/>
  <c r="M770" i="29"/>
  <c r="M771" i="29"/>
  <c r="M773" i="29"/>
  <c r="M774" i="29"/>
  <c r="M776" i="29"/>
  <c r="M777" i="29"/>
  <c r="M778" i="29"/>
  <c r="M779" i="29"/>
  <c r="M781" i="29"/>
  <c r="M785" i="29"/>
  <c r="M786" i="29"/>
  <c r="M787" i="29"/>
  <c r="M789" i="29"/>
  <c r="M790" i="29"/>
  <c r="M792" i="29"/>
  <c r="M793" i="29"/>
  <c r="M794" i="29"/>
  <c r="M795" i="29"/>
  <c r="M797" i="29"/>
  <c r="M798" i="29"/>
  <c r="M799" i="29"/>
  <c r="M801" i="29"/>
  <c r="M806" i="29"/>
  <c r="M807" i="29"/>
  <c r="M811" i="29"/>
  <c r="M812" i="29"/>
  <c r="M814" i="29"/>
  <c r="M815" i="29"/>
  <c r="M816" i="29"/>
  <c r="M817" i="29"/>
  <c r="M820" i="29"/>
  <c r="M822" i="29"/>
  <c r="M823" i="29"/>
  <c r="M824" i="29"/>
  <c r="M825" i="29"/>
  <c r="M826" i="29"/>
  <c r="M827" i="29"/>
  <c r="M828" i="29"/>
  <c r="M829" i="29"/>
  <c r="M830" i="29"/>
  <c r="M831" i="29"/>
  <c r="M832" i="29"/>
  <c r="M835" i="29"/>
  <c r="M837" i="29"/>
  <c r="M839" i="29"/>
  <c r="M840" i="29"/>
  <c r="M841" i="29"/>
  <c r="M842" i="29"/>
  <c r="M844" i="29"/>
  <c r="M845" i="29"/>
  <c r="M846" i="29"/>
  <c r="M847" i="29"/>
  <c r="M848" i="29"/>
  <c r="M849" i="29"/>
  <c r="M850" i="29"/>
  <c r="M853" i="29"/>
  <c r="M854" i="29"/>
  <c r="M857" i="29"/>
  <c r="M858" i="29"/>
  <c r="M860" i="29"/>
  <c r="M862" i="29"/>
  <c r="M863" i="29"/>
  <c r="M865" i="29"/>
  <c r="M866" i="29"/>
  <c r="M867" i="29"/>
  <c r="M868" i="29"/>
  <c r="M869" i="29"/>
  <c r="M871" i="29"/>
  <c r="M873" i="29"/>
  <c r="M874" i="29"/>
  <c r="M877" i="29"/>
  <c r="M878" i="29"/>
  <c r="M881" i="29"/>
  <c r="M882" i="29"/>
  <c r="M883" i="29"/>
  <c r="M884" i="29"/>
  <c r="M885" i="29"/>
  <c r="M887" i="29"/>
  <c r="M889" i="29"/>
  <c r="M890" i="29"/>
  <c r="M891" i="29"/>
  <c r="M894" i="29"/>
  <c r="M895" i="29"/>
  <c r="M896" i="29"/>
  <c r="M897" i="29"/>
  <c r="M898" i="29"/>
  <c r="M899" i="29"/>
  <c r="M900" i="29"/>
  <c r="M902" i="29"/>
  <c r="M903" i="29"/>
  <c r="M905" i="29"/>
  <c r="M906" i="29"/>
  <c r="M907" i="29"/>
  <c r="M911" i="29"/>
  <c r="M913" i="29"/>
  <c r="M915" i="29"/>
  <c r="M917" i="29"/>
  <c r="M918" i="29"/>
  <c r="M919" i="29"/>
  <c r="M921" i="29"/>
  <c r="M922" i="29"/>
  <c r="M923" i="29"/>
  <c r="M924" i="29"/>
  <c r="M925" i="29"/>
  <c r="M927" i="29"/>
  <c r="M929" i="29"/>
  <c r="M930" i="29"/>
  <c r="M931" i="29"/>
  <c r="M933" i="29"/>
  <c r="M934" i="29"/>
  <c r="M935" i="29"/>
  <c r="M943" i="29"/>
  <c r="M944" i="29"/>
  <c r="M945" i="29"/>
  <c r="M946" i="29"/>
  <c r="M947" i="29"/>
  <c r="M949" i="29"/>
  <c r="M950" i="29"/>
  <c r="M951" i="29"/>
  <c r="M958" i="29"/>
  <c r="M959" i="29"/>
  <c r="M961" i="29"/>
  <c r="M962" i="29"/>
  <c r="M963" i="29"/>
  <c r="M964" i="29"/>
  <c r="M968" i="29"/>
  <c r="M969" i="29"/>
  <c r="M970" i="29"/>
  <c r="M971" i="29"/>
  <c r="M973" i="29"/>
  <c r="M974" i="29"/>
  <c r="M975" i="29"/>
  <c r="M976" i="29"/>
  <c r="M977" i="29"/>
  <c r="M978" i="29"/>
  <c r="M979" i="29"/>
  <c r="M980" i="29"/>
  <c r="M982" i="29"/>
  <c r="M983" i="29"/>
  <c r="M985" i="29"/>
  <c r="M986" i="29"/>
  <c r="M987" i="29"/>
  <c r="M988" i="29"/>
  <c r="M990" i="29"/>
  <c r="M991" i="29"/>
  <c r="M992" i="29"/>
  <c r="M993" i="29"/>
  <c r="M994" i="29"/>
  <c r="M995" i="29"/>
  <c r="M996" i="29"/>
  <c r="M998" i="29"/>
  <c r="M999" i="29"/>
  <c r="M1000" i="29"/>
  <c r="M1002" i="29"/>
  <c r="M1004" i="29"/>
  <c r="M1005" i="29"/>
  <c r="M1009" i="29"/>
  <c r="M1010" i="29"/>
  <c r="M1011" i="29"/>
  <c r="M1012" i="29"/>
  <c r="M1013" i="29"/>
  <c r="M1014" i="29"/>
  <c r="M1016" i="29"/>
  <c r="M1017" i="29"/>
  <c r="M1018" i="29"/>
  <c r="M1019" i="29"/>
  <c r="M1022" i="29"/>
  <c r="M1024" i="29"/>
  <c r="M1025" i="29"/>
  <c r="M1026" i="29"/>
  <c r="M1029" i="29"/>
  <c r="M1031" i="29"/>
  <c r="M1032" i="29"/>
  <c r="M1034" i="29"/>
  <c r="M1035" i="29"/>
  <c r="M1038" i="29"/>
  <c r="M1040" i="29"/>
  <c r="M1041" i="29"/>
  <c r="M1042" i="29"/>
  <c r="M1043" i="29"/>
  <c r="M1044" i="29"/>
  <c r="M1047" i="29"/>
  <c r="M1049" i="29"/>
  <c r="M1050" i="29"/>
  <c r="M1051" i="29"/>
  <c r="M1052" i="29"/>
  <c r="M1057" i="29"/>
  <c r="M1059" i="29"/>
  <c r="M1060" i="29"/>
  <c r="M1061" i="29"/>
  <c r="M1062" i="29"/>
  <c r="M1064" i="29"/>
  <c r="M1065" i="29"/>
  <c r="M1067" i="29"/>
  <c r="M1068" i="29"/>
  <c r="M1070" i="29"/>
  <c r="M1072" i="29"/>
  <c r="M1073" i="29"/>
  <c r="M1074" i="29"/>
  <c r="M1075" i="29"/>
  <c r="M1077" i="29"/>
  <c r="M1078" i="29"/>
  <c r="M1080" i="29"/>
  <c r="M1081" i="29"/>
  <c r="M1082" i="29"/>
  <c r="M1086" i="29"/>
  <c r="M1087" i="29"/>
  <c r="M1090" i="29"/>
  <c r="M1091" i="29"/>
  <c r="M1093" i="29"/>
  <c r="M1094" i="29"/>
  <c r="M1095" i="29"/>
  <c r="M1096" i="29"/>
  <c r="M1097" i="29"/>
  <c r="M1100" i="29"/>
  <c r="M1102" i="29"/>
  <c r="M1104" i="29"/>
  <c r="M1106" i="29"/>
  <c r="M1110" i="29"/>
  <c r="M1111" i="29"/>
  <c r="M1112" i="29"/>
  <c r="M1113" i="29"/>
  <c r="M1114" i="29"/>
  <c r="M1116" i="29"/>
  <c r="M1118" i="29"/>
  <c r="M1120" i="29"/>
  <c r="M1121" i="29"/>
  <c r="M1122" i="29"/>
  <c r="M1125" i="29"/>
  <c r="M1127" i="29"/>
  <c r="M1129" i="29"/>
  <c r="M1130" i="29"/>
  <c r="M1131" i="29"/>
  <c r="M1133" i="29"/>
  <c r="M1134" i="29"/>
  <c r="M1135" i="29"/>
  <c r="M1136" i="29"/>
  <c r="M1138" i="29"/>
  <c r="M1139" i="29"/>
  <c r="M1140" i="29"/>
  <c r="M1141" i="29"/>
  <c r="M1143" i="29"/>
  <c r="M1144" i="29"/>
  <c r="M1145" i="29"/>
  <c r="M1146" i="29"/>
  <c r="M1147" i="29"/>
  <c r="M1148" i="29"/>
  <c r="M1149" i="29"/>
  <c r="M1151" i="29"/>
  <c r="M1152" i="29"/>
  <c r="M1154" i="29"/>
  <c r="M1155" i="29"/>
  <c r="M1156" i="29"/>
  <c r="M1158" i="29"/>
  <c r="M1160" i="29"/>
  <c r="M1161" i="29"/>
  <c r="M1163" i="29"/>
  <c r="M1164" i="29"/>
  <c r="M1167" i="29"/>
  <c r="M1168" i="29"/>
  <c r="M1169" i="29"/>
  <c r="M1170" i="29"/>
  <c r="M1171" i="29"/>
  <c r="M1172" i="29"/>
  <c r="M1173" i="29"/>
  <c r="M1175" i="29"/>
  <c r="M1177" i="29"/>
  <c r="M1178" i="29"/>
  <c r="M1179" i="29"/>
  <c r="M1180" i="29"/>
  <c r="M1181" i="29"/>
  <c r="M1182" i="29"/>
  <c r="M1184" i="29"/>
  <c r="M1185" i="29"/>
  <c r="M1187" i="29"/>
  <c r="M1188" i="29"/>
  <c r="M1189" i="29"/>
  <c r="M1193" i="29"/>
  <c r="M1195" i="29"/>
  <c r="M1196" i="29"/>
  <c r="M1198" i="29"/>
  <c r="M1199" i="29"/>
  <c r="M1200" i="29"/>
  <c r="M1201" i="29"/>
  <c r="M1203" i="29"/>
  <c r="M1204" i="29"/>
  <c r="M1205" i="29"/>
  <c r="M1206" i="29"/>
  <c r="M1207" i="29"/>
  <c r="M1209" i="29"/>
  <c r="M1210" i="29"/>
  <c r="M1211" i="29"/>
  <c r="M1212" i="29"/>
  <c r="M1215" i="29"/>
  <c r="M1217" i="29"/>
  <c r="M1218" i="29"/>
  <c r="M1220" i="29"/>
  <c r="M1223" i="29"/>
  <c r="M1224" i="29"/>
  <c r="M1225" i="29"/>
  <c r="M1227" i="29"/>
  <c r="M1228" i="29"/>
  <c r="M1230" i="29"/>
  <c r="M1231" i="29"/>
  <c r="M1233" i="29"/>
  <c r="M1234" i="29"/>
  <c r="M1235" i="29"/>
  <c r="M1237" i="29"/>
  <c r="M1238" i="29"/>
  <c r="M1239" i="29"/>
  <c r="M1242" i="29"/>
  <c r="M1244" i="29"/>
  <c r="M1245" i="29"/>
  <c r="M1246" i="29"/>
  <c r="M1247" i="29"/>
  <c r="M1250" i="29"/>
  <c r="M1251" i="29"/>
  <c r="M1252" i="29"/>
  <c r="M1253" i="29"/>
  <c r="M1254" i="29"/>
  <c r="M1256" i="29"/>
  <c r="M1257" i="29"/>
  <c r="M1259" i="29"/>
  <c r="M1260" i="29"/>
  <c r="M1262" i="29"/>
  <c r="M1263" i="29"/>
  <c r="M1266" i="29"/>
  <c r="M1267" i="29"/>
  <c r="M1268" i="29"/>
  <c r="M1269" i="29"/>
  <c r="M1270" i="29"/>
  <c r="M1272" i="29"/>
  <c r="M1274" i="29"/>
  <c r="M1275" i="29"/>
  <c r="M1277" i="29"/>
  <c r="M1278" i="29"/>
  <c r="M1279" i="29"/>
  <c r="M1280" i="29"/>
  <c r="M1282" i="29"/>
  <c r="M1284" i="29"/>
  <c r="M1287" i="29"/>
  <c r="M1288" i="29"/>
  <c r="M1289" i="29"/>
  <c r="M1290" i="29"/>
  <c r="M1291" i="29"/>
  <c r="M1292" i="29"/>
  <c r="M1293" i="29"/>
  <c r="M1294" i="29"/>
  <c r="M1295" i="29"/>
  <c r="M1296" i="29"/>
  <c r="M1302" i="29"/>
  <c r="M1303" i="29"/>
  <c r="M1304" i="29"/>
  <c r="M1307" i="29"/>
  <c r="M1308" i="29"/>
  <c r="M1310" i="29"/>
  <c r="M1311" i="29"/>
  <c r="M1312" i="29"/>
  <c r="M1313" i="29"/>
  <c r="M1314" i="29"/>
  <c r="M1315" i="29"/>
  <c r="M1316" i="29"/>
  <c r="M1319" i="29"/>
  <c r="M1320" i="29"/>
  <c r="M1321" i="29"/>
  <c r="M1322" i="29"/>
  <c r="M1323" i="29"/>
  <c r="M1325" i="29"/>
  <c r="M1327" i="29"/>
  <c r="M1328" i="29"/>
  <c r="M1329" i="29"/>
  <c r="M1330" i="29"/>
  <c r="M1331" i="29"/>
  <c r="M1332" i="29"/>
  <c r="M1333" i="29"/>
  <c r="M1335" i="29"/>
  <c r="M1337" i="29"/>
  <c r="M1338" i="29"/>
  <c r="M1341" i="29"/>
  <c r="M1342" i="29"/>
  <c r="M1343" i="29"/>
  <c r="M1344" i="29"/>
  <c r="M1345" i="29"/>
  <c r="M1350" i="29"/>
  <c r="M1351" i="29"/>
  <c r="M1353" i="29"/>
  <c r="M1354" i="29"/>
  <c r="M1355" i="29"/>
  <c r="M1356" i="29"/>
  <c r="M1358" i="29"/>
  <c r="M1360" i="29"/>
  <c r="M1362" i="29"/>
  <c r="M1363" i="29"/>
  <c r="M1364" i="29"/>
  <c r="M1366" i="29"/>
  <c r="M1367" i="29"/>
  <c r="M1369" i="29"/>
  <c r="M1370" i="29"/>
  <c r="M1373" i="29"/>
  <c r="M1375" i="29"/>
  <c r="M1377" i="29"/>
  <c r="M1378" i="29"/>
  <c r="M1383" i="29"/>
  <c r="M1385" i="29"/>
  <c r="M1386" i="29"/>
  <c r="M1387" i="29"/>
  <c r="M1388" i="29"/>
  <c r="M1390" i="29"/>
  <c r="M1391" i="29"/>
  <c r="M1392" i="29"/>
  <c r="M1393" i="29"/>
  <c r="M1394" i="29"/>
  <c r="M1395" i="29"/>
  <c r="M1396" i="29"/>
  <c r="M1397" i="29"/>
  <c r="M1399" i="29"/>
  <c r="M1400" i="29"/>
  <c r="M1401" i="29"/>
  <c r="M1402" i="29"/>
  <c r="M1403" i="29"/>
  <c r="M1405" i="29"/>
  <c r="M1406" i="29"/>
  <c r="M1407" i="29"/>
  <c r="M1409" i="29"/>
  <c r="M1410" i="29"/>
  <c r="M1411" i="29"/>
  <c r="M1413" i="29"/>
  <c r="M1414" i="29"/>
  <c r="M1415" i="29"/>
  <c r="M1416" i="29"/>
  <c r="M1417" i="29"/>
  <c r="M1418" i="29"/>
  <c r="M1419" i="29"/>
  <c r="M1422" i="29"/>
  <c r="M1423" i="29"/>
  <c r="M1425" i="29"/>
  <c r="M1426" i="29"/>
  <c r="M1427" i="29"/>
  <c r="M1430" i="29"/>
  <c r="M1432" i="29"/>
  <c r="M1434" i="29"/>
  <c r="M1435" i="29"/>
  <c r="M1436" i="29"/>
  <c r="M1437" i="29"/>
  <c r="M1438" i="29"/>
  <c r="M1439" i="29"/>
  <c r="M1441" i="29"/>
  <c r="M1442" i="29"/>
  <c r="M1443" i="29"/>
  <c r="M1445" i="29"/>
  <c r="M1446" i="29"/>
  <c r="M1448" i="29"/>
  <c r="M1449" i="29"/>
  <c r="M1450" i="29"/>
  <c r="M1451" i="29"/>
  <c r="M1453" i="29"/>
  <c r="M1454" i="29"/>
  <c r="M1455" i="29"/>
  <c r="M1456" i="29"/>
  <c r="M1457" i="29"/>
  <c r="M1458" i="29"/>
  <c r="M1459" i="29"/>
  <c r="M1461" i="29"/>
  <c r="M1462" i="29"/>
  <c r="M1463" i="29"/>
  <c r="M1466" i="29"/>
  <c r="M1467" i="29"/>
  <c r="M1468" i="29"/>
  <c r="M1469" i="29"/>
  <c r="M1471" i="29"/>
  <c r="M1472" i="29"/>
  <c r="M1475" i="29"/>
  <c r="M1476" i="29"/>
  <c r="M1478" i="29"/>
  <c r="M1481" i="29"/>
  <c r="M1482" i="29"/>
  <c r="M1483" i="29"/>
  <c r="M1484" i="29"/>
  <c r="M1485" i="29"/>
  <c r="M1486" i="29"/>
  <c r="M1488" i="29"/>
  <c r="M1490" i="29"/>
  <c r="M1491" i="29"/>
  <c r="M1492" i="29"/>
  <c r="M1494" i="29"/>
  <c r="M1495" i="29"/>
  <c r="M1496" i="29"/>
  <c r="M1497" i="29"/>
  <c r="M1499" i="29"/>
  <c r="M1500" i="29"/>
  <c r="M1502" i="29"/>
  <c r="M1503" i="29"/>
  <c r="M1507" i="29"/>
  <c r="M1508" i="29"/>
  <c r="M1509" i="29"/>
  <c r="M1510" i="29"/>
  <c r="M1511" i="29"/>
  <c r="M1513" i="29"/>
  <c r="M1514" i="29"/>
  <c r="M1515" i="29"/>
  <c r="M1516" i="29"/>
  <c r="M1518" i="29"/>
  <c r="M1522" i="29"/>
  <c r="M1523" i="29"/>
  <c r="M1524" i="29"/>
  <c r="M1527" i="29"/>
  <c r="M1529" i="29"/>
  <c r="M1530" i="29"/>
  <c r="M1531" i="29"/>
  <c r="M1534" i="29"/>
  <c r="M1535" i="29"/>
  <c r="M1537" i="29"/>
  <c r="M1538" i="29"/>
  <c r="M1539" i="29"/>
  <c r="M1541" i="29"/>
  <c r="M1543" i="29"/>
  <c r="M1544" i="29"/>
  <c r="M1545" i="29"/>
  <c r="M1546" i="29"/>
  <c r="M1549" i="29"/>
  <c r="M1552" i="29"/>
  <c r="M1553" i="29"/>
  <c r="M1554" i="29"/>
  <c r="M1555" i="29"/>
  <c r="M1561" i="29"/>
  <c r="M1562" i="29"/>
  <c r="M1563" i="29"/>
  <c r="M1565" i="29"/>
  <c r="M1566" i="29"/>
  <c r="M1567" i="29"/>
  <c r="M1570" i="29"/>
  <c r="M1571" i="29"/>
  <c r="M1572" i="29"/>
  <c r="M1574" i="29"/>
  <c r="M1576" i="29"/>
  <c r="M1577" i="29"/>
  <c r="M1578" i="29"/>
  <c r="M1579" i="29"/>
  <c r="M1580" i="29"/>
  <c r="M1581" i="29"/>
  <c r="M1582" i="29"/>
  <c r="M1583" i="29"/>
  <c r="M1586" i="29"/>
  <c r="M1587" i="29"/>
  <c r="M1588" i="29"/>
  <c r="M1591" i="29"/>
  <c r="M1592" i="29"/>
  <c r="M1593" i="29"/>
  <c r="M1594" i="29"/>
  <c r="M1595" i="29"/>
  <c r="M1596" i="29"/>
  <c r="M1598" i="29"/>
  <c r="M1601" i="29"/>
  <c r="M1602" i="29"/>
  <c r="M1603" i="29"/>
  <c r="M1604" i="29"/>
  <c r="M1605" i="29"/>
  <c r="M2" i="29"/>
  <c r="L3" i="29"/>
  <c r="L5" i="29"/>
  <c r="L6" i="29"/>
  <c r="L8" i="29"/>
  <c r="L9" i="29"/>
  <c r="L10" i="29"/>
  <c r="L11" i="29"/>
  <c r="L12" i="29"/>
  <c r="L13" i="29"/>
  <c r="L15" i="29"/>
  <c r="L16" i="29"/>
  <c r="L19" i="29"/>
  <c r="L20" i="29"/>
  <c r="L21" i="29"/>
  <c r="L22" i="29"/>
  <c r="L23" i="29"/>
  <c r="L24" i="29"/>
  <c r="L25" i="29"/>
  <c r="L27" i="29"/>
  <c r="L28" i="29"/>
  <c r="L29" i="29"/>
  <c r="L30" i="29"/>
  <c r="L31" i="29"/>
  <c r="L32" i="29"/>
  <c r="L34" i="29"/>
  <c r="L35" i="29"/>
  <c r="L36" i="29"/>
  <c r="L37" i="29"/>
  <c r="L38" i="29"/>
  <c r="L39" i="29"/>
  <c r="L40" i="29"/>
  <c r="L41" i="29"/>
  <c r="L43" i="29"/>
  <c r="L44" i="29"/>
  <c r="L45" i="29"/>
  <c r="L46" i="29"/>
  <c r="L47" i="29"/>
  <c r="L49" i="29"/>
  <c r="L51" i="29"/>
  <c r="L52" i="29"/>
  <c r="L53" i="29"/>
  <c r="L54" i="29"/>
  <c r="L56" i="29"/>
  <c r="L57" i="29"/>
  <c r="L59" i="29"/>
  <c r="L61" i="29"/>
  <c r="L62" i="29"/>
  <c r="L63" i="29"/>
  <c r="L65" i="29"/>
  <c r="L66" i="29"/>
  <c r="L67" i="29"/>
  <c r="L69" i="29"/>
  <c r="L70" i="29"/>
  <c r="L71" i="29"/>
  <c r="L73" i="29"/>
  <c r="L74" i="29"/>
  <c r="L75" i="29"/>
  <c r="L76" i="29"/>
  <c r="L78" i="29"/>
  <c r="L79" i="29"/>
  <c r="L80" i="29"/>
  <c r="L81" i="29"/>
  <c r="L82" i="29"/>
  <c r="L83" i="29"/>
  <c r="L86" i="29"/>
  <c r="L87" i="29"/>
  <c r="L89" i="29"/>
  <c r="L91" i="29"/>
  <c r="L93" i="29"/>
  <c r="L94" i="29"/>
  <c r="L98" i="29"/>
  <c r="L99" i="29"/>
  <c r="L100" i="29"/>
  <c r="L102" i="29"/>
  <c r="L105" i="29"/>
  <c r="L106" i="29"/>
  <c r="L107" i="29"/>
  <c r="L108" i="29"/>
  <c r="L109" i="29"/>
  <c r="L111" i="29"/>
  <c r="L113" i="29"/>
  <c r="L114" i="29"/>
  <c r="L115" i="29"/>
  <c r="L116" i="29"/>
  <c r="L117" i="29"/>
  <c r="L120" i="29"/>
  <c r="L121" i="29"/>
  <c r="L122" i="29"/>
  <c r="L124" i="29"/>
  <c r="L125" i="29"/>
  <c r="L128" i="29"/>
  <c r="L129" i="29"/>
  <c r="L130" i="29"/>
  <c r="L131" i="29"/>
  <c r="L132" i="29"/>
  <c r="L134" i="29"/>
  <c r="L137" i="29"/>
  <c r="L138" i="29"/>
  <c r="L139" i="29"/>
  <c r="L140" i="29"/>
  <c r="L141" i="29"/>
  <c r="L142" i="29"/>
  <c r="L143" i="29"/>
  <c r="L145" i="29"/>
  <c r="L147" i="29"/>
  <c r="L148" i="29"/>
  <c r="L150" i="29"/>
  <c r="L151" i="29"/>
  <c r="L152" i="29"/>
  <c r="L154" i="29"/>
  <c r="L155" i="29"/>
  <c r="L156" i="29"/>
  <c r="L157" i="29"/>
  <c r="L159" i="29"/>
  <c r="L160" i="29"/>
  <c r="L161" i="29"/>
  <c r="L162" i="29"/>
  <c r="L165" i="29"/>
  <c r="L166" i="29"/>
  <c r="L167" i="29"/>
  <c r="L168" i="29"/>
  <c r="L170" i="29"/>
  <c r="L171" i="29"/>
  <c r="L173" i="29"/>
  <c r="L174" i="29"/>
  <c r="L176" i="29"/>
  <c r="L177" i="29"/>
  <c r="L179" i="29"/>
  <c r="L180" i="29"/>
  <c r="L182" i="29"/>
  <c r="L185" i="29"/>
  <c r="L187" i="29"/>
  <c r="L188" i="29"/>
  <c r="L189" i="29"/>
  <c r="L190" i="29"/>
  <c r="L191" i="29"/>
  <c r="L193" i="29"/>
  <c r="L197" i="29"/>
  <c r="L200" i="29"/>
  <c r="L201" i="29"/>
  <c r="L204" i="29"/>
  <c r="L205" i="29"/>
  <c r="L206" i="29"/>
  <c r="L207" i="29"/>
  <c r="L208" i="29"/>
  <c r="L210" i="29"/>
  <c r="L211" i="29"/>
  <c r="L213" i="29"/>
  <c r="L215" i="29"/>
  <c r="L216" i="29"/>
  <c r="L219" i="29"/>
  <c r="L221" i="29"/>
  <c r="L222" i="29"/>
  <c r="L223" i="29"/>
  <c r="L224" i="29"/>
  <c r="L226" i="29"/>
  <c r="L227" i="29"/>
  <c r="L229" i="29"/>
  <c r="L230" i="29"/>
  <c r="L232" i="29"/>
  <c r="L233" i="29"/>
  <c r="L234" i="29"/>
  <c r="L237" i="29"/>
  <c r="L241" i="29"/>
  <c r="L243" i="29"/>
  <c r="L246" i="29"/>
  <c r="L247" i="29"/>
  <c r="L249" i="29"/>
  <c r="L250" i="29"/>
  <c r="L251" i="29"/>
  <c r="L253" i="29"/>
  <c r="L254" i="29"/>
  <c r="L255" i="29"/>
  <c r="L257" i="29"/>
  <c r="L258" i="29"/>
  <c r="L259" i="29"/>
  <c r="L263" i="29"/>
  <c r="L266" i="29"/>
  <c r="L267" i="29"/>
  <c r="L268" i="29"/>
  <c r="L269" i="29"/>
  <c r="L271" i="29"/>
  <c r="L272" i="29"/>
  <c r="L273" i="29"/>
  <c r="L274" i="29"/>
  <c r="L275" i="29"/>
  <c r="L276" i="29"/>
  <c r="L277" i="29"/>
  <c r="L278" i="29"/>
  <c r="L281" i="29"/>
  <c r="L282" i="29"/>
  <c r="L283" i="29"/>
  <c r="L284" i="29"/>
  <c r="L285" i="29"/>
  <c r="L286" i="29"/>
  <c r="L287" i="29"/>
  <c r="L288" i="29"/>
  <c r="L290" i="29"/>
  <c r="L291" i="29"/>
  <c r="L292" i="29"/>
  <c r="L293" i="29"/>
  <c r="L294" i="29"/>
  <c r="L296" i="29"/>
  <c r="L297" i="29"/>
  <c r="L298" i="29"/>
  <c r="L299" i="29"/>
  <c r="L300" i="29"/>
  <c r="L301" i="29"/>
  <c r="L303" i="29"/>
  <c r="L304" i="29"/>
  <c r="L305" i="29"/>
  <c r="L307" i="29"/>
  <c r="L308" i="29"/>
  <c r="L309" i="29"/>
  <c r="L313" i="29"/>
  <c r="L315" i="29"/>
  <c r="L316" i="29"/>
  <c r="L317" i="29"/>
  <c r="L318" i="29"/>
  <c r="L319" i="29"/>
  <c r="L321" i="29"/>
  <c r="L322" i="29"/>
  <c r="L323" i="29"/>
  <c r="L324" i="29"/>
  <c r="L325" i="29"/>
  <c r="L326" i="29"/>
  <c r="L328" i="29"/>
  <c r="L331" i="29"/>
  <c r="L333" i="29"/>
  <c r="L334" i="29"/>
  <c r="L335" i="29"/>
  <c r="L337" i="29"/>
  <c r="L338" i="29"/>
  <c r="L339" i="29"/>
  <c r="L340" i="29"/>
  <c r="L341" i="29"/>
  <c r="L342" i="29"/>
  <c r="L343" i="29"/>
  <c r="L344" i="29"/>
  <c r="L345" i="29"/>
  <c r="L346" i="29"/>
  <c r="L347" i="29"/>
  <c r="L348" i="29"/>
  <c r="L349" i="29"/>
  <c r="L350" i="29"/>
  <c r="L354" i="29"/>
  <c r="L355" i="29"/>
  <c r="L357" i="29"/>
  <c r="L358" i="29"/>
  <c r="L359" i="29"/>
  <c r="L363" i="29"/>
  <c r="L364" i="29"/>
  <c r="L366" i="29"/>
  <c r="L367" i="29"/>
  <c r="L369" i="29"/>
  <c r="L371" i="29"/>
  <c r="L372" i="29"/>
  <c r="L373" i="29"/>
  <c r="L375" i="29"/>
  <c r="L376" i="29"/>
  <c r="L377" i="29"/>
  <c r="L381" i="29"/>
  <c r="L383" i="29"/>
  <c r="L384" i="29"/>
  <c r="L387" i="29"/>
  <c r="L388" i="29"/>
  <c r="L389" i="29"/>
  <c r="L391" i="29"/>
  <c r="L392" i="29"/>
  <c r="L393" i="29"/>
  <c r="L395" i="29"/>
  <c r="L397" i="29"/>
  <c r="L398" i="29"/>
  <c r="L399" i="29"/>
  <c r="L402" i="29"/>
  <c r="L403" i="29"/>
  <c r="L404" i="29"/>
  <c r="L405" i="29"/>
  <c r="L407" i="29"/>
  <c r="L408" i="29"/>
  <c r="L410" i="29"/>
  <c r="L411" i="29"/>
  <c r="L413" i="29"/>
  <c r="L414" i="29"/>
  <c r="L415" i="29"/>
  <c r="L416" i="29"/>
  <c r="L418" i="29"/>
  <c r="L420" i="29"/>
  <c r="L421" i="29"/>
  <c r="L422" i="29"/>
  <c r="L423" i="29"/>
  <c r="L424" i="29"/>
  <c r="L425" i="29"/>
  <c r="L426" i="29"/>
  <c r="L427" i="29"/>
  <c r="L428" i="29"/>
  <c r="L429" i="29"/>
  <c r="L430" i="29"/>
  <c r="L433" i="29"/>
  <c r="L434" i="29"/>
  <c r="L435" i="29"/>
  <c r="L437" i="29"/>
  <c r="L438" i="29"/>
  <c r="L439" i="29"/>
  <c r="L440" i="29"/>
  <c r="L441" i="29"/>
  <c r="L442" i="29"/>
  <c r="L444" i="29"/>
  <c r="L446" i="29"/>
  <c r="L447" i="29"/>
  <c r="L448" i="29"/>
  <c r="L449" i="29"/>
  <c r="L451" i="29"/>
  <c r="L452" i="29"/>
  <c r="L454" i="29"/>
  <c r="L455" i="29"/>
  <c r="L456" i="29"/>
  <c r="L457" i="29"/>
  <c r="L459" i="29"/>
  <c r="L460" i="29"/>
  <c r="L461" i="29"/>
  <c r="L462" i="29"/>
  <c r="L463" i="29"/>
  <c r="L464" i="29"/>
  <c r="L465" i="29"/>
  <c r="L466" i="29"/>
  <c r="L470" i="29"/>
  <c r="L471" i="29"/>
  <c r="L472" i="29"/>
  <c r="L473" i="29"/>
  <c r="L474" i="29"/>
  <c r="L475" i="29"/>
  <c r="L476" i="29"/>
  <c r="L478" i="29"/>
  <c r="L479" i="29"/>
  <c r="L480" i="29"/>
  <c r="L481" i="29"/>
  <c r="L482" i="29"/>
  <c r="L483" i="29"/>
  <c r="L486" i="29"/>
  <c r="L488" i="29"/>
  <c r="L490" i="29"/>
  <c r="L491" i="29"/>
  <c r="L495" i="29"/>
  <c r="L496" i="29"/>
  <c r="L498" i="29"/>
  <c r="L499" i="29"/>
  <c r="L500" i="29"/>
  <c r="L501" i="29"/>
  <c r="L503" i="29"/>
  <c r="L504" i="29"/>
  <c r="L505" i="29"/>
  <c r="L506" i="29"/>
  <c r="L513" i="29"/>
  <c r="L514" i="29"/>
  <c r="L515" i="29"/>
  <c r="L516" i="29"/>
  <c r="L517" i="29"/>
  <c r="L518" i="29"/>
  <c r="L519" i="29"/>
  <c r="L520" i="29"/>
  <c r="L521" i="29"/>
  <c r="L524" i="29"/>
  <c r="L526" i="29"/>
  <c r="L529" i="29"/>
  <c r="L530" i="29"/>
  <c r="L532" i="29"/>
  <c r="L533" i="29"/>
  <c r="L535" i="29"/>
  <c r="L536" i="29"/>
  <c r="L537" i="29"/>
  <c r="L538" i="29"/>
  <c r="L539" i="29"/>
  <c r="L540" i="29"/>
  <c r="L542" i="29"/>
  <c r="L543" i="29"/>
  <c r="L547" i="29"/>
  <c r="L548" i="29"/>
  <c r="L549" i="29"/>
  <c r="L550" i="29"/>
  <c r="L551" i="29"/>
  <c r="L553" i="29"/>
  <c r="L554" i="29"/>
  <c r="L555" i="29"/>
  <c r="L557" i="29"/>
  <c r="L558" i="29"/>
  <c r="L559" i="29"/>
  <c r="L560" i="29"/>
  <c r="L561" i="29"/>
  <c r="L563" i="29"/>
  <c r="L565" i="29"/>
  <c r="L566" i="29"/>
  <c r="L567" i="29"/>
  <c r="L568" i="29"/>
  <c r="L570" i="29"/>
  <c r="L573" i="29"/>
  <c r="L575" i="29"/>
  <c r="L576" i="29"/>
  <c r="L577" i="29"/>
  <c r="L578" i="29"/>
  <c r="L580" i="29"/>
  <c r="L582" i="29"/>
  <c r="L583" i="29"/>
  <c r="L586" i="29"/>
  <c r="L588" i="29"/>
  <c r="L590" i="29"/>
  <c r="L591" i="29"/>
  <c r="L592" i="29"/>
  <c r="L593" i="29"/>
  <c r="L594" i="29"/>
  <c r="L595" i="29"/>
  <c r="L598" i="29"/>
  <c r="L599" i="29"/>
  <c r="L600" i="29"/>
  <c r="L601" i="29"/>
  <c r="L602" i="29"/>
  <c r="L603" i="29"/>
  <c r="L605" i="29"/>
  <c r="L607" i="29"/>
  <c r="L609" i="29"/>
  <c r="L610" i="29"/>
  <c r="L612" i="29"/>
  <c r="L613" i="29"/>
  <c r="L615" i="29"/>
  <c r="L618" i="29"/>
  <c r="L619" i="29"/>
  <c r="L622" i="29"/>
  <c r="L623" i="29"/>
  <c r="L624" i="29"/>
  <c r="L625" i="29"/>
  <c r="L626" i="29"/>
  <c r="L627" i="29"/>
  <c r="L628" i="29"/>
  <c r="L630" i="29"/>
  <c r="L631" i="29"/>
  <c r="L633" i="29"/>
  <c r="L634" i="29"/>
  <c r="L635" i="29"/>
  <c r="L636" i="29"/>
  <c r="L637" i="29"/>
  <c r="L639" i="29"/>
  <c r="L641" i="29"/>
  <c r="L643" i="29"/>
  <c r="L644" i="29"/>
  <c r="L645" i="29"/>
  <c r="L646" i="29"/>
  <c r="L648" i="29"/>
  <c r="L649" i="29"/>
  <c r="L650" i="29"/>
  <c r="L651" i="29"/>
  <c r="L653" i="29"/>
  <c r="L654" i="29"/>
  <c r="L655" i="29"/>
  <c r="L658" i="29"/>
  <c r="L659" i="29"/>
  <c r="L660" i="29"/>
  <c r="L661" i="29"/>
  <c r="L662" i="29"/>
  <c r="L663" i="29"/>
  <c r="L664" i="29"/>
  <c r="L665" i="29"/>
  <c r="L666" i="29"/>
  <c r="L667" i="29"/>
  <c r="L668" i="29"/>
  <c r="L669" i="29"/>
  <c r="L671" i="29"/>
  <c r="L673" i="29"/>
  <c r="L674" i="29"/>
  <c r="L675" i="29"/>
  <c r="L677" i="29"/>
  <c r="L678" i="29"/>
  <c r="L679" i="29"/>
  <c r="L680" i="29"/>
  <c r="L681" i="29"/>
  <c r="L682" i="29"/>
  <c r="L683" i="29"/>
  <c r="L684" i="29"/>
  <c r="L685" i="29"/>
  <c r="L687" i="29"/>
  <c r="L689" i="29"/>
  <c r="L690" i="29"/>
  <c r="L691" i="29"/>
  <c r="L692" i="29"/>
  <c r="L693" i="29"/>
  <c r="L694" i="29"/>
  <c r="L695" i="29"/>
  <c r="L696" i="29"/>
  <c r="L698" i="29"/>
  <c r="L699" i="29"/>
  <c r="L700" i="29"/>
  <c r="L701" i="29"/>
  <c r="L702" i="29"/>
  <c r="L703" i="29"/>
  <c r="L704" i="29"/>
  <c r="L705" i="29"/>
  <c r="L706" i="29"/>
  <c r="L708" i="29"/>
  <c r="L709" i="29"/>
  <c r="L710" i="29"/>
  <c r="L711" i="29"/>
  <c r="L712" i="29"/>
  <c r="L713" i="29"/>
  <c r="L714" i="29"/>
  <c r="L715" i="29"/>
  <c r="L716" i="29"/>
  <c r="L717" i="29"/>
  <c r="L718" i="29"/>
  <c r="L719" i="29"/>
  <c r="L721" i="29"/>
  <c r="L722" i="29"/>
  <c r="L724" i="29"/>
  <c r="L725" i="29"/>
  <c r="L726" i="29"/>
  <c r="L729" i="29"/>
  <c r="L730" i="29"/>
  <c r="L731" i="29"/>
  <c r="L732" i="29"/>
  <c r="L733" i="29"/>
  <c r="L734" i="29"/>
  <c r="L735" i="29"/>
  <c r="L736" i="29"/>
  <c r="L737" i="29"/>
  <c r="L738" i="29"/>
  <c r="L739" i="29"/>
  <c r="L740" i="29"/>
  <c r="L741" i="29"/>
  <c r="L742" i="29"/>
  <c r="L743" i="29"/>
  <c r="L744" i="29"/>
  <c r="L745" i="29"/>
  <c r="L746" i="29"/>
  <c r="L747" i="29"/>
  <c r="L749" i="29"/>
  <c r="L750" i="29"/>
  <c r="L751" i="29"/>
  <c r="L752" i="29"/>
  <c r="L753" i="29"/>
  <c r="L754" i="29"/>
  <c r="L755" i="29"/>
  <c r="L756" i="29"/>
  <c r="L757" i="29"/>
  <c r="L758" i="29"/>
  <c r="L759" i="29"/>
  <c r="L761" i="29"/>
  <c r="L762" i="29"/>
  <c r="L763" i="29"/>
  <c r="L764" i="29"/>
  <c r="L765" i="29"/>
  <c r="L766" i="29"/>
  <c r="L767" i="29"/>
  <c r="L768" i="29"/>
  <c r="L769" i="29"/>
  <c r="L770" i="29"/>
  <c r="L771" i="29"/>
  <c r="L773" i="29"/>
  <c r="L774" i="29"/>
  <c r="L775" i="29"/>
  <c r="L776" i="29"/>
  <c r="L778" i="29"/>
  <c r="L779" i="29"/>
  <c r="L780" i="29"/>
  <c r="L781" i="29"/>
  <c r="L782" i="29"/>
  <c r="L783" i="29"/>
  <c r="L784" i="29"/>
  <c r="L785" i="29"/>
  <c r="L786" i="29"/>
  <c r="L787" i="29"/>
  <c r="L788" i="29"/>
  <c r="L789" i="29"/>
  <c r="L790" i="29"/>
  <c r="L791" i="29"/>
  <c r="L792" i="29"/>
  <c r="L794" i="29"/>
  <c r="L795" i="29"/>
  <c r="L796" i="29"/>
  <c r="L798" i="29"/>
  <c r="L799" i="29"/>
  <c r="L801" i="29"/>
  <c r="L802" i="29"/>
  <c r="L803" i="29"/>
  <c r="L804" i="29"/>
  <c r="L805" i="29"/>
  <c r="L806" i="29"/>
  <c r="L807" i="29"/>
  <c r="L808" i="29"/>
  <c r="L809" i="29"/>
  <c r="L810" i="29"/>
  <c r="L811" i="29"/>
  <c r="L812" i="29"/>
  <c r="L813" i="29"/>
  <c r="L814" i="29"/>
  <c r="L815" i="29"/>
  <c r="L816" i="29"/>
  <c r="L817" i="29"/>
  <c r="L818" i="29"/>
  <c r="L819" i="29"/>
  <c r="L820" i="29"/>
  <c r="L821" i="29"/>
  <c r="L822" i="29"/>
  <c r="L823" i="29"/>
  <c r="L825" i="29"/>
  <c r="L826" i="29"/>
  <c r="L827" i="29"/>
  <c r="L829" i="29"/>
  <c r="L830" i="29"/>
  <c r="L831" i="29"/>
  <c r="L832" i="29"/>
  <c r="L833" i="29"/>
  <c r="L834" i="29"/>
  <c r="L835" i="29"/>
  <c r="L836" i="29"/>
  <c r="L837" i="29"/>
  <c r="L838" i="29"/>
  <c r="L839" i="29"/>
  <c r="L840" i="29"/>
  <c r="L841" i="29"/>
  <c r="L842" i="29"/>
  <c r="L843" i="29"/>
  <c r="L844" i="29"/>
  <c r="L847" i="29"/>
  <c r="L848" i="29"/>
  <c r="L850" i="29"/>
  <c r="L851" i="29"/>
  <c r="L852" i="29"/>
  <c r="L853" i="29"/>
  <c r="L854" i="29"/>
  <c r="L855" i="29"/>
  <c r="L856" i="29"/>
  <c r="L857" i="29"/>
  <c r="L858" i="29"/>
  <c r="L859" i="29"/>
  <c r="L860" i="29"/>
  <c r="L861" i="29"/>
  <c r="L862" i="29"/>
  <c r="L863" i="29"/>
  <c r="L864" i="29"/>
  <c r="L866" i="29"/>
  <c r="L867" i="29"/>
  <c r="L869" i="29"/>
  <c r="L870" i="29"/>
  <c r="L871" i="29"/>
  <c r="L872" i="29"/>
  <c r="L873" i="29"/>
  <c r="L874" i="29"/>
  <c r="L875" i="29"/>
  <c r="L876" i="29"/>
  <c r="L877" i="29"/>
  <c r="L878" i="29"/>
  <c r="L879" i="29"/>
  <c r="L880" i="29"/>
  <c r="L881" i="29"/>
  <c r="L882" i="29"/>
  <c r="L883" i="29"/>
  <c r="L884" i="29"/>
  <c r="L885" i="29"/>
  <c r="L886" i="29"/>
  <c r="L887" i="29"/>
  <c r="L888" i="29"/>
  <c r="L889" i="29"/>
  <c r="L890" i="29"/>
  <c r="L891" i="29"/>
  <c r="L892" i="29"/>
  <c r="L893" i="29"/>
  <c r="L894" i="29"/>
  <c r="L895" i="29"/>
  <c r="L896" i="29"/>
  <c r="L898" i="29"/>
  <c r="L899" i="29"/>
  <c r="L900" i="29"/>
  <c r="L901" i="29"/>
  <c r="L902" i="29"/>
  <c r="L903" i="29"/>
  <c r="L905" i="29"/>
  <c r="L906" i="29"/>
  <c r="L909" i="29"/>
  <c r="L910" i="29"/>
  <c r="L911" i="29"/>
  <c r="L912" i="29"/>
  <c r="L913" i="29"/>
  <c r="L914" i="29"/>
  <c r="L915" i="29"/>
  <c r="L916" i="29"/>
  <c r="L917" i="29"/>
  <c r="L918" i="29"/>
  <c r="L919" i="29"/>
  <c r="L920" i="29"/>
  <c r="L922" i="29"/>
  <c r="L923" i="29"/>
  <c r="L924" i="29"/>
  <c r="L925" i="29"/>
  <c r="L926" i="29"/>
  <c r="L927" i="29"/>
  <c r="L929" i="29"/>
  <c r="L930" i="29"/>
  <c r="L932" i="29"/>
  <c r="L933" i="29"/>
  <c r="L934" i="29"/>
  <c r="L935" i="29"/>
  <c r="L936" i="29"/>
  <c r="L937" i="29"/>
  <c r="L938" i="29"/>
  <c r="L939" i="29"/>
  <c r="L940" i="29"/>
  <c r="L941" i="29"/>
  <c r="L942" i="29"/>
  <c r="L945" i="29"/>
  <c r="L946" i="29"/>
  <c r="L947" i="29"/>
  <c r="L948" i="29"/>
  <c r="L949" i="29"/>
  <c r="L950" i="29"/>
  <c r="L951" i="29"/>
  <c r="L952" i="29"/>
  <c r="L953" i="29"/>
  <c r="L954" i="29"/>
  <c r="L955" i="29"/>
  <c r="L956" i="29"/>
  <c r="L957" i="29"/>
  <c r="L958" i="29"/>
  <c r="L959" i="29"/>
  <c r="L961" i="29"/>
  <c r="L962" i="29"/>
  <c r="L963" i="29"/>
  <c r="L964" i="29"/>
  <c r="L965" i="29"/>
  <c r="L966" i="29"/>
  <c r="L967" i="29"/>
  <c r="L968" i="29"/>
  <c r="L969" i="29"/>
  <c r="L970" i="29"/>
  <c r="L971" i="29"/>
  <c r="L972" i="29"/>
  <c r="L973" i="29"/>
  <c r="L974" i="29"/>
  <c r="L975" i="29"/>
  <c r="L976" i="29"/>
  <c r="L977" i="29"/>
  <c r="L979" i="29"/>
  <c r="L980" i="29"/>
  <c r="L981" i="29"/>
  <c r="L982" i="29"/>
  <c r="L983" i="29"/>
  <c r="L984" i="29"/>
  <c r="L985" i="29"/>
  <c r="L986" i="29"/>
  <c r="L987" i="29"/>
  <c r="L988" i="29"/>
  <c r="L989" i="29"/>
  <c r="L990" i="29"/>
  <c r="L991" i="29"/>
  <c r="L992" i="29"/>
  <c r="L993" i="29"/>
  <c r="L995" i="29"/>
  <c r="L996" i="29"/>
  <c r="L997" i="29"/>
  <c r="L998" i="29"/>
  <c r="L999" i="29"/>
  <c r="L1000" i="29"/>
  <c r="L1002" i="29"/>
  <c r="L1003" i="29"/>
  <c r="L1004" i="29"/>
  <c r="L1005" i="29"/>
  <c r="L1006" i="29"/>
  <c r="L1007" i="29"/>
  <c r="L1008" i="29"/>
  <c r="L1009" i="29"/>
  <c r="L1010" i="29"/>
  <c r="L1011" i="29"/>
  <c r="L1012" i="29"/>
  <c r="L1013" i="29"/>
  <c r="L1014" i="29"/>
  <c r="L1015" i="29"/>
  <c r="L1016" i="29"/>
  <c r="L1017" i="29"/>
  <c r="L1018" i="29"/>
  <c r="L1019" i="29"/>
  <c r="L1020" i="29"/>
  <c r="L1021" i="29"/>
  <c r="L1022" i="29"/>
  <c r="L1023" i="29"/>
  <c r="L1024" i="29"/>
  <c r="L1025" i="29"/>
  <c r="L1026" i="29"/>
  <c r="L1027" i="29"/>
  <c r="L1028" i="29"/>
  <c r="L1029" i="29"/>
  <c r="L1030" i="29"/>
  <c r="L1031" i="29"/>
  <c r="L1032" i="29"/>
  <c r="L1033" i="29"/>
  <c r="L1034" i="29"/>
  <c r="L1035" i="29"/>
  <c r="L1036" i="29"/>
  <c r="L1037" i="29"/>
  <c r="L1038" i="29"/>
  <c r="L1040" i="29"/>
  <c r="L1041" i="29"/>
  <c r="L1042" i="29"/>
  <c r="L1043" i="29"/>
  <c r="L1044" i="29"/>
  <c r="L1045" i="29"/>
  <c r="L1046" i="29"/>
  <c r="L1047" i="29"/>
  <c r="L1048" i="29"/>
  <c r="L1049" i="29"/>
  <c r="L1050" i="29"/>
  <c r="L1051" i="29"/>
  <c r="L1052" i="29"/>
  <c r="L1053" i="29"/>
  <c r="L1054" i="29"/>
  <c r="L1055" i="29"/>
  <c r="L1056" i="29"/>
  <c r="L1058" i="29"/>
  <c r="L1059" i="29"/>
  <c r="L1060" i="29"/>
  <c r="L1061" i="29"/>
  <c r="L1062" i="29"/>
  <c r="L1063" i="29"/>
  <c r="L1066" i="29"/>
  <c r="L1068" i="29"/>
  <c r="L1069" i="29"/>
  <c r="L1070" i="29"/>
  <c r="L1073" i="29"/>
  <c r="L1074" i="29"/>
  <c r="L1075" i="29"/>
  <c r="L1076" i="29"/>
  <c r="L1077" i="29"/>
  <c r="L1078" i="29"/>
  <c r="L1079" i="29"/>
  <c r="L1080" i="29"/>
  <c r="L1081" i="29"/>
  <c r="L1083" i="29"/>
  <c r="L1084" i="29"/>
  <c r="L1085" i="29"/>
  <c r="L1086" i="29"/>
  <c r="L1087" i="29"/>
  <c r="L1089" i="29"/>
  <c r="L1090" i="29"/>
  <c r="L1091" i="29"/>
  <c r="L1092" i="29"/>
  <c r="L1093" i="29"/>
  <c r="L1094" i="29"/>
  <c r="L1095" i="29"/>
  <c r="L1096" i="29"/>
  <c r="L1097" i="29"/>
  <c r="L1099" i="29"/>
  <c r="L1100" i="29"/>
  <c r="L1101" i="29"/>
  <c r="L1102" i="29"/>
  <c r="L1103" i="29"/>
  <c r="L1104" i="29"/>
  <c r="L1105" i="29"/>
  <c r="L1106" i="29"/>
  <c r="L1107" i="29"/>
  <c r="L1108" i="29"/>
  <c r="L1109" i="29"/>
  <c r="L1110" i="29"/>
  <c r="L1111" i="29"/>
  <c r="L1112" i="29"/>
  <c r="L1114" i="29"/>
  <c r="L1115" i="29"/>
  <c r="L1116" i="29"/>
  <c r="L1118" i="29"/>
  <c r="L1119" i="29"/>
  <c r="L1120" i="29"/>
  <c r="L1121" i="29"/>
  <c r="L1122" i="29"/>
  <c r="L1123" i="29"/>
  <c r="L1124" i="29"/>
  <c r="L1125" i="29"/>
  <c r="L1126" i="29"/>
  <c r="L1127" i="29"/>
  <c r="L1128" i="29"/>
  <c r="L1129" i="29"/>
  <c r="L1130" i="29"/>
  <c r="L1131" i="29"/>
  <c r="L1132" i="29"/>
  <c r="L1133" i="29"/>
  <c r="L1134" i="29"/>
  <c r="L1135" i="29"/>
  <c r="L1137" i="29"/>
  <c r="L1138" i="29"/>
  <c r="L1139" i="29"/>
  <c r="L1140" i="29"/>
  <c r="L1141" i="29"/>
  <c r="L1142" i="29"/>
  <c r="L1143" i="29"/>
  <c r="L1144" i="29"/>
  <c r="L1146" i="29"/>
  <c r="L1147" i="29"/>
  <c r="L1148" i="29"/>
  <c r="L1149" i="29"/>
  <c r="L1150" i="29"/>
  <c r="L1151" i="29"/>
  <c r="L1152" i="29"/>
  <c r="L1153" i="29"/>
  <c r="L1154" i="29"/>
  <c r="L1155" i="29"/>
  <c r="L1156" i="29"/>
  <c r="L1157" i="29"/>
  <c r="L1158" i="29"/>
  <c r="L1159" i="29"/>
  <c r="L1160" i="29"/>
  <c r="L1161" i="29"/>
  <c r="L1163" i="29"/>
  <c r="L1164" i="29"/>
  <c r="L1166" i="29"/>
  <c r="L1167" i="29"/>
  <c r="L1168" i="29"/>
  <c r="L1169" i="29"/>
  <c r="L1170" i="29"/>
  <c r="L1171" i="29"/>
  <c r="L1173" i="29"/>
  <c r="L1174" i="29"/>
  <c r="L1175" i="29"/>
  <c r="L1176" i="29"/>
  <c r="L1177" i="29"/>
  <c r="L1178" i="29"/>
  <c r="L1179" i="29"/>
  <c r="L1180" i="29"/>
  <c r="L1181" i="29"/>
  <c r="L1182" i="29"/>
  <c r="L1183" i="29"/>
  <c r="L1184" i="29"/>
  <c r="L1185" i="29"/>
  <c r="L1186" i="29"/>
  <c r="L1187" i="29"/>
  <c r="L1188" i="29"/>
  <c r="L1189" i="29"/>
  <c r="L1190" i="29"/>
  <c r="L1191" i="29"/>
  <c r="L1192" i="29"/>
  <c r="L1193" i="29"/>
  <c r="L1194" i="29"/>
  <c r="L1195" i="29"/>
  <c r="L1196" i="29"/>
  <c r="L1197" i="29"/>
  <c r="L1198" i="29"/>
  <c r="L1199" i="29"/>
  <c r="L1200" i="29"/>
  <c r="L1201" i="29"/>
  <c r="L1202" i="29"/>
  <c r="L1203" i="29"/>
  <c r="L1204" i="29"/>
  <c r="L1205" i="29"/>
  <c r="L1206" i="29"/>
  <c r="L1207" i="29"/>
  <c r="L1208" i="29"/>
  <c r="L1209" i="29"/>
  <c r="L1210" i="29"/>
  <c r="L1213" i="29"/>
  <c r="L1214" i="29"/>
  <c r="L1217" i="29"/>
  <c r="L1218" i="29"/>
  <c r="L1219" i="29"/>
  <c r="L1220" i="29"/>
  <c r="L1221" i="29"/>
  <c r="L1222" i="29"/>
  <c r="L1223" i="29"/>
  <c r="L1225" i="29"/>
  <c r="L1226" i="29"/>
  <c r="L1227" i="29"/>
  <c r="L1229" i="29"/>
  <c r="L1230" i="29"/>
  <c r="L1231" i="29"/>
  <c r="L1232" i="29"/>
  <c r="L1233" i="29"/>
  <c r="L1234" i="29"/>
  <c r="L1235" i="29"/>
  <c r="L1236" i="29"/>
  <c r="L1237" i="29"/>
  <c r="L1238" i="29"/>
  <c r="L1239" i="29"/>
  <c r="L1240" i="29"/>
  <c r="L1241" i="29"/>
  <c r="L1242" i="29"/>
  <c r="L1243" i="29"/>
  <c r="L1244" i="29"/>
  <c r="L1245" i="29"/>
  <c r="L1246" i="29"/>
  <c r="L1247" i="29"/>
  <c r="L1248" i="29"/>
  <c r="L1249" i="29"/>
  <c r="L1250" i="29"/>
  <c r="L1251" i="29"/>
  <c r="L1252" i="29"/>
  <c r="L1253" i="29"/>
  <c r="L1254" i="29"/>
  <c r="L1255" i="29"/>
  <c r="L1256" i="29"/>
  <c r="L1257" i="29"/>
  <c r="L1258" i="29"/>
  <c r="L1259" i="29"/>
  <c r="L1260" i="29"/>
  <c r="L1261" i="29"/>
  <c r="L1263" i="29"/>
  <c r="L1264" i="29"/>
  <c r="L1265" i="29"/>
  <c r="L1266" i="29"/>
  <c r="L1267" i="29"/>
  <c r="L1268" i="29"/>
  <c r="L1269" i="29"/>
  <c r="L1270" i="29"/>
  <c r="L1271" i="29"/>
  <c r="L1272" i="29"/>
  <c r="L1274" i="29"/>
  <c r="L1275" i="29"/>
  <c r="L1277" i="29"/>
  <c r="L1278" i="29"/>
  <c r="L1280" i="29"/>
  <c r="L1281" i="29"/>
  <c r="L1282" i="29"/>
  <c r="L1283" i="29"/>
  <c r="L1284" i="29"/>
  <c r="L1285" i="29"/>
  <c r="L1287" i="29"/>
  <c r="L1289" i="29"/>
  <c r="L1291" i="29"/>
  <c r="L1292" i="29"/>
  <c r="L1293" i="29"/>
  <c r="L1294" i="29"/>
  <c r="L1295" i="29"/>
  <c r="L1296" i="29"/>
  <c r="L1297" i="29"/>
  <c r="L1298" i="29"/>
  <c r="L1299" i="29"/>
  <c r="L1300" i="29"/>
  <c r="L1301" i="29"/>
  <c r="L1302" i="29"/>
  <c r="L1303" i="29"/>
  <c r="L1304" i="29"/>
  <c r="L1305" i="29"/>
  <c r="L1306" i="29"/>
  <c r="L1307" i="29"/>
  <c r="L1308" i="29"/>
  <c r="L1309" i="29"/>
  <c r="L1310" i="29"/>
  <c r="L1311" i="29"/>
  <c r="L1312" i="29"/>
  <c r="L1313" i="29"/>
  <c r="L1314" i="29"/>
  <c r="L1315" i="29"/>
  <c r="L1316" i="29"/>
  <c r="L1317" i="29"/>
  <c r="L1319" i="29"/>
  <c r="L1321" i="29"/>
  <c r="L1322" i="29"/>
  <c r="L1323" i="29"/>
  <c r="L1324" i="29"/>
  <c r="L1325" i="29"/>
  <c r="L1326" i="29"/>
  <c r="L1327" i="29"/>
  <c r="L1328" i="29"/>
  <c r="L1329" i="29"/>
  <c r="L1330" i="29"/>
  <c r="L1331" i="29"/>
  <c r="L1332" i="29"/>
  <c r="L1333" i="29"/>
  <c r="L1334" i="29"/>
  <c r="L1335" i="29"/>
  <c r="L1337" i="29"/>
  <c r="L1338" i="29"/>
  <c r="L1339" i="29"/>
  <c r="L1341" i="29"/>
  <c r="L1342" i="29"/>
  <c r="L1343" i="29"/>
  <c r="L1345" i="29"/>
  <c r="L1346" i="29"/>
  <c r="L1347" i="29"/>
  <c r="L1348" i="29"/>
  <c r="L1349" i="29"/>
  <c r="L1350" i="29"/>
  <c r="L1351" i="29"/>
  <c r="L1353" i="29"/>
  <c r="L1354" i="29"/>
  <c r="L1355" i="29"/>
  <c r="L1356" i="29"/>
  <c r="L1358" i="29"/>
  <c r="L1359" i="29"/>
  <c r="L1361" i="29"/>
  <c r="L1362" i="29"/>
  <c r="L1363" i="29"/>
  <c r="L1364" i="29"/>
  <c r="L1365" i="29"/>
  <c r="L1366" i="29"/>
  <c r="L1367" i="29"/>
  <c r="L1369" i="29"/>
  <c r="L1371" i="29"/>
  <c r="L1372" i="29"/>
  <c r="L1373" i="29"/>
  <c r="L1374" i="29"/>
  <c r="L1375" i="29"/>
  <c r="L1376" i="29"/>
  <c r="L1377" i="29"/>
  <c r="L1378" i="29"/>
  <c r="L1379" i="29"/>
  <c r="L1381" i="29"/>
  <c r="L1382" i="29"/>
  <c r="L1383" i="29"/>
  <c r="L1384" i="29"/>
  <c r="L1385" i="29"/>
  <c r="L1386" i="29"/>
  <c r="L1387" i="29"/>
  <c r="L1388" i="29"/>
  <c r="L1389" i="29"/>
  <c r="L1390" i="29"/>
  <c r="L1391" i="29"/>
  <c r="L1392" i="29"/>
  <c r="L1393" i="29"/>
  <c r="L1394" i="29"/>
  <c r="L1395" i="29"/>
  <c r="L1396" i="29"/>
  <c r="L1397" i="29"/>
  <c r="L1398" i="29"/>
  <c r="L1399" i="29"/>
  <c r="L1400" i="29"/>
  <c r="L1401" i="29"/>
  <c r="L1402" i="29"/>
  <c r="L1403" i="29"/>
  <c r="L1404" i="29"/>
  <c r="L1405" i="29"/>
  <c r="L1406" i="29"/>
  <c r="L1407" i="29"/>
  <c r="L1408" i="29"/>
  <c r="L1409" i="29"/>
  <c r="L1410" i="29"/>
  <c r="L1411" i="29"/>
  <c r="L1412" i="29"/>
  <c r="L1413" i="29"/>
  <c r="L1415" i="29"/>
  <c r="L1416" i="29"/>
  <c r="L1417" i="29"/>
  <c r="L1418" i="29"/>
  <c r="L1419" i="29"/>
  <c r="L1420" i="29"/>
  <c r="L1421" i="29"/>
  <c r="L1422" i="29"/>
  <c r="L1423" i="29"/>
  <c r="L1424" i="29"/>
  <c r="L1425" i="29"/>
  <c r="L1426" i="29"/>
  <c r="L1427" i="29"/>
  <c r="L1429" i="29"/>
  <c r="L1430" i="29"/>
  <c r="L1431" i="29"/>
  <c r="L1432" i="29"/>
  <c r="L1433" i="29"/>
  <c r="L1434" i="29"/>
  <c r="L1435" i="29"/>
  <c r="L1437" i="29"/>
  <c r="L1438" i="29"/>
  <c r="L1439" i="29"/>
  <c r="L1440" i="29"/>
  <c r="L1441" i="29"/>
  <c r="L1442" i="29"/>
  <c r="L1443" i="29"/>
  <c r="L1444" i="29"/>
  <c r="L1445" i="29"/>
  <c r="L1446" i="29"/>
  <c r="L1449" i="29"/>
  <c r="L1450" i="29"/>
  <c r="L1451" i="29"/>
  <c r="L1452" i="29"/>
  <c r="L1453" i="29"/>
  <c r="L1454" i="29"/>
  <c r="L1455" i="29"/>
  <c r="L1456" i="29"/>
  <c r="L1457" i="29"/>
  <c r="L1458" i="29"/>
  <c r="L1459" i="29"/>
  <c r="L1460" i="29"/>
  <c r="L1461" i="29"/>
  <c r="L1462" i="29"/>
  <c r="L1463" i="29"/>
  <c r="L1464" i="29"/>
  <c r="L1465" i="29"/>
  <c r="L1466" i="29"/>
  <c r="L1467" i="29"/>
  <c r="L1469" i="29"/>
  <c r="L1470" i="29"/>
  <c r="L1471" i="29"/>
  <c r="L1472" i="29"/>
  <c r="L1474" i="29"/>
  <c r="L1475" i="29"/>
  <c r="L1477" i="29"/>
  <c r="L1478" i="29"/>
  <c r="L1480" i="29"/>
  <c r="L1481" i="29"/>
  <c r="L1482" i="29"/>
  <c r="L1483" i="29"/>
  <c r="L1484" i="29"/>
  <c r="L1486" i="29"/>
  <c r="L1487" i="29"/>
  <c r="L1489" i="29"/>
  <c r="L1490" i="29"/>
  <c r="L1491" i="29"/>
  <c r="L1492" i="29"/>
  <c r="L1493" i="29"/>
  <c r="L1494" i="29"/>
  <c r="L1496" i="29"/>
  <c r="L1497" i="29"/>
  <c r="L1498" i="29"/>
  <c r="L1499" i="29"/>
  <c r="L1500" i="29"/>
  <c r="L1501" i="29"/>
  <c r="L1502" i="29"/>
  <c r="L1503" i="29"/>
  <c r="L1506" i="29"/>
  <c r="L1507" i="29"/>
  <c r="L1508" i="29"/>
  <c r="L1509" i="29"/>
  <c r="L1510" i="29"/>
  <c r="L1511" i="29"/>
  <c r="L1512" i="29"/>
  <c r="L1513" i="29"/>
  <c r="L1514" i="29"/>
  <c r="L1515" i="29"/>
  <c r="L1516" i="29"/>
  <c r="L1517" i="29"/>
  <c r="L1518" i="29"/>
  <c r="L1519" i="29"/>
  <c r="L1520" i="29"/>
  <c r="L1521" i="29"/>
  <c r="L1522" i="29"/>
  <c r="L1523" i="29"/>
  <c r="L1524" i="29"/>
  <c r="L1525" i="29"/>
  <c r="L1526" i="29"/>
  <c r="L1527" i="29"/>
  <c r="L1528" i="29"/>
  <c r="L1529" i="29"/>
  <c r="L1530" i="29"/>
  <c r="L1531" i="29"/>
  <c r="L1532" i="29"/>
  <c r="L1533" i="29"/>
  <c r="L1534" i="29"/>
  <c r="L1535" i="29"/>
  <c r="L1536" i="29"/>
  <c r="L1538" i="29"/>
  <c r="L1539" i="29"/>
  <c r="L1540" i="29"/>
  <c r="L1541" i="29"/>
  <c r="L1542" i="29"/>
  <c r="L1543" i="29"/>
  <c r="L1544" i="29"/>
  <c r="L1545" i="29"/>
  <c r="L1546" i="29"/>
  <c r="L1547" i="29"/>
  <c r="L1548" i="29"/>
  <c r="L1549" i="29"/>
  <c r="L1550" i="29"/>
  <c r="L1551" i="29"/>
  <c r="L1552" i="29"/>
  <c r="L1553" i="29"/>
  <c r="L1554" i="29"/>
  <c r="L1555" i="29"/>
  <c r="L1556" i="29"/>
  <c r="L1557" i="29"/>
  <c r="L1558" i="29"/>
  <c r="L1559" i="29"/>
  <c r="L1560" i="29"/>
  <c r="L1562" i="29"/>
  <c r="L1563" i="29"/>
  <c r="L1564" i="29"/>
  <c r="L1565" i="29"/>
  <c r="L1566" i="29"/>
  <c r="L1567" i="29"/>
  <c r="L1568" i="29"/>
  <c r="L1569" i="29"/>
  <c r="L1570" i="29"/>
  <c r="L1572" i="29"/>
  <c r="L1573" i="29"/>
  <c r="L1574" i="29"/>
  <c r="L1575" i="29"/>
  <c r="L1576" i="29"/>
  <c r="L1577" i="29"/>
  <c r="L1578" i="29"/>
  <c r="L1579" i="29"/>
  <c r="L1580" i="29"/>
  <c r="L1581" i="29"/>
  <c r="L1582" i="29"/>
  <c r="L1583" i="29"/>
  <c r="L1585" i="29"/>
  <c r="L1586" i="29"/>
  <c r="L1587" i="29"/>
  <c r="L1588" i="29"/>
  <c r="L1589" i="29"/>
  <c r="L1590" i="29"/>
  <c r="L1591" i="29"/>
  <c r="L1592" i="29"/>
  <c r="L1593" i="29"/>
  <c r="L1595" i="29"/>
  <c r="L1596" i="29"/>
  <c r="L1597" i="29"/>
  <c r="L1598" i="29"/>
  <c r="L1599" i="29"/>
  <c r="L1600" i="29"/>
  <c r="L1601" i="29"/>
  <c r="L1602" i="29"/>
  <c r="L1603" i="29"/>
  <c r="L1604" i="29"/>
  <c r="L1605" i="29"/>
  <c r="L2" i="29"/>
  <c r="P1697" i="29" l="1"/>
  <c r="P1632" i="29"/>
  <c r="P1648" i="29"/>
  <c r="Q1653" i="29"/>
  <c r="Q1606" i="29"/>
  <c r="L181" i="29"/>
  <c r="L92" i="29"/>
  <c r="M1477" i="29"/>
  <c r="L1273" i="29"/>
  <c r="L1216" i="29"/>
  <c r="L994" i="29"/>
  <c r="L978" i="29"/>
  <c r="L928" i="29"/>
  <c r="L868" i="29"/>
  <c r="L657" i="29"/>
  <c r="L584" i="29"/>
  <c r="L541" i="29"/>
  <c r="L431" i="29"/>
  <c r="M1559" i="29"/>
  <c r="M1219" i="29"/>
  <c r="M908" i="29"/>
  <c r="M780" i="29"/>
  <c r="M746" i="29"/>
  <c r="M470" i="29"/>
  <c r="M215" i="29"/>
  <c r="M69" i="29"/>
  <c r="M42" i="29"/>
  <c r="M772" i="29"/>
  <c r="M434" i="29"/>
  <c r="M251" i="29"/>
  <c r="L1447" i="29"/>
  <c r="L1357" i="29"/>
  <c r="L1117" i="29"/>
  <c r="L1414" i="29"/>
  <c r="L1290" i="29"/>
  <c r="L1215" i="29"/>
  <c r="L1165" i="29"/>
  <c r="L1067" i="29"/>
  <c r="L1001" i="29"/>
  <c r="L943" i="29"/>
  <c r="L824" i="29"/>
  <c r="L800" i="29"/>
  <c r="L748" i="29"/>
  <c r="L723" i="29"/>
  <c r="L707" i="29"/>
  <c r="L656" i="29"/>
  <c r="L647" i="29"/>
  <c r="L617" i="29"/>
  <c r="L494" i="29"/>
  <c r="L400" i="29"/>
  <c r="L306" i="29"/>
  <c r="L242" i="29"/>
  <c r="L123" i="29"/>
  <c r="L7" i="29"/>
  <c r="M1519" i="29"/>
  <c r="M1103" i="29"/>
  <c r="M1092" i="29"/>
  <c r="M803" i="29"/>
  <c r="M35" i="29"/>
  <c r="M300" i="29"/>
  <c r="M464" i="29"/>
  <c r="M757" i="29"/>
  <c r="M782" i="29"/>
  <c r="M791" i="29"/>
  <c r="M1033" i="29"/>
  <c r="M1197" i="29"/>
  <c r="M1487" i="29"/>
  <c r="M1597" i="29"/>
  <c r="L417" i="29"/>
  <c r="L507" i="29"/>
  <c r="M593" i="29"/>
  <c r="M1380" i="29"/>
  <c r="L85" i="29"/>
  <c r="M108" i="29"/>
  <c r="M159" i="29"/>
  <c r="M169" i="29"/>
  <c r="M213" i="29"/>
  <c r="M396" i="29"/>
  <c r="M1071" i="29"/>
  <c r="M1433" i="29"/>
  <c r="M1575" i="29"/>
  <c r="L127" i="29"/>
  <c r="M346" i="29"/>
  <c r="M380" i="29"/>
  <c r="M1309" i="29"/>
  <c r="M1550" i="29"/>
  <c r="M1584" i="29"/>
  <c r="L144" i="29"/>
  <c r="L330" i="29"/>
  <c r="L445" i="29"/>
  <c r="M50" i="29"/>
  <c r="M206" i="29"/>
  <c r="M813" i="29"/>
  <c r="M821" i="29"/>
  <c r="M1039" i="29"/>
  <c r="M1058" i="29"/>
  <c r="M1137" i="29"/>
  <c r="M1226" i="29"/>
  <c r="M183" i="29"/>
  <c r="M456" i="29"/>
  <c r="M591" i="29"/>
  <c r="M641" i="29"/>
  <c r="M691" i="29"/>
  <c r="M901" i="29"/>
  <c r="M909" i="29"/>
  <c r="M1339" i="29"/>
  <c r="L33" i="29"/>
  <c r="L327" i="29"/>
  <c r="M81" i="29"/>
  <c r="M318" i="29"/>
  <c r="M336" i="29"/>
  <c r="M431" i="29"/>
  <c r="M1264" i="29"/>
  <c r="M1324" i="29"/>
  <c r="L18" i="29"/>
  <c r="L295" i="29"/>
  <c r="L370" i="29"/>
  <c r="L386" i="29"/>
  <c r="M441" i="29"/>
  <c r="M1027" i="29"/>
  <c r="L119" i="29"/>
  <c r="L203" i="29"/>
  <c r="L236" i="29"/>
  <c r="L492" i="29"/>
  <c r="L638" i="29"/>
  <c r="M56" i="29"/>
  <c r="M161" i="29"/>
  <c r="M475" i="29"/>
  <c r="M534" i="29"/>
  <c r="M1046" i="29"/>
  <c r="M1301" i="29"/>
  <c r="M1382" i="29"/>
  <c r="L136" i="29"/>
  <c r="L511" i="29"/>
  <c r="L614" i="29"/>
  <c r="M58" i="29"/>
  <c r="M154" i="29"/>
  <c r="M261" i="29"/>
  <c r="M734" i="29"/>
  <c r="M796" i="29"/>
  <c r="M872" i="29"/>
  <c r="M1020" i="29"/>
  <c r="M1194" i="29"/>
  <c r="M1243" i="29"/>
  <c r="M1501" i="29"/>
  <c r="M1517" i="29"/>
  <c r="L356" i="29"/>
  <c r="M229" i="29"/>
  <c r="M402" i="29"/>
  <c r="M625" i="29"/>
  <c r="M738" i="29"/>
  <c r="M972" i="29"/>
  <c r="M1015" i="29"/>
  <c r="M1371" i="29"/>
  <c r="M1447" i="29"/>
  <c r="L175" i="29"/>
  <c r="L192" i="29"/>
  <c r="L534" i="29"/>
  <c r="M46" i="29"/>
  <c r="M301" i="29"/>
  <c r="M457" i="29"/>
  <c r="M1190" i="29"/>
  <c r="M1281" i="29"/>
  <c r="M1464" i="29"/>
  <c r="L509" i="29"/>
  <c r="M63" i="29"/>
  <c r="M861" i="29"/>
  <c r="M1248" i="29"/>
  <c r="M1381" i="29"/>
  <c r="M1532" i="29"/>
  <c r="L544" i="29"/>
  <c r="M136" i="29"/>
  <c r="M320" i="29"/>
  <c r="M984" i="29"/>
  <c r="M1056" i="29"/>
  <c r="M1126" i="29"/>
  <c r="M1208" i="29"/>
  <c r="L262" i="29"/>
  <c r="L469" i="29"/>
  <c r="L485" i="29"/>
  <c r="L571" i="29"/>
  <c r="M24" i="29"/>
  <c r="M77" i="29"/>
  <c r="M172" i="29"/>
  <c r="M373" i="29"/>
  <c r="M382" i="29"/>
  <c r="M528" i="29"/>
  <c r="M588" i="29"/>
  <c r="M1336" i="29"/>
  <c r="M1408" i="29"/>
  <c r="L146" i="29"/>
  <c r="L214" i="29"/>
  <c r="L332" i="29"/>
  <c r="L608" i="29"/>
  <c r="M53" i="29"/>
  <c r="M1213" i="29"/>
  <c r="M1297" i="29"/>
  <c r="M1479" i="29"/>
  <c r="M1504" i="29"/>
  <c r="L133" i="29"/>
  <c r="L302" i="29"/>
  <c r="L525" i="29"/>
  <c r="M274" i="29"/>
  <c r="M422" i="29"/>
  <c r="M800" i="29"/>
  <c r="M876" i="29"/>
  <c r="M910" i="29"/>
  <c r="M1222" i="29"/>
  <c r="M1255" i="29"/>
  <c r="L218" i="29"/>
  <c r="M151" i="29"/>
  <c r="M284" i="29"/>
  <c r="M328" i="29"/>
  <c r="M533" i="29"/>
  <c r="M759" i="29"/>
  <c r="M920" i="29"/>
  <c r="M1191" i="29"/>
  <c r="M1465" i="29"/>
  <c r="L353" i="29"/>
  <c r="L510" i="29"/>
  <c r="M30" i="29"/>
  <c r="M259" i="29"/>
  <c r="M406" i="29"/>
  <c r="M442" i="29"/>
  <c r="M561" i="29"/>
  <c r="M948" i="29"/>
  <c r="M966" i="29"/>
  <c r="M1028" i="29"/>
  <c r="M1424" i="29"/>
  <c r="L4" i="29"/>
  <c r="L104" i="29"/>
  <c r="L597" i="29"/>
  <c r="M1368" i="29"/>
  <c r="M1452" i="29"/>
  <c r="L14" i="29"/>
  <c r="L231" i="29"/>
  <c r="L382" i="29"/>
  <c r="L642" i="29"/>
  <c r="L1428" i="29"/>
  <c r="L1336" i="29"/>
  <c r="L1320" i="29"/>
  <c r="L1279" i="29"/>
  <c r="L1262" i="29"/>
  <c r="L1098" i="29"/>
  <c r="L1082" i="29"/>
  <c r="L1064" i="29"/>
  <c r="L1039" i="29"/>
  <c r="L907" i="29"/>
  <c r="L670" i="29"/>
  <c r="L238" i="29"/>
  <c r="M1361" i="29"/>
  <c r="M357" i="29"/>
  <c r="M147" i="29"/>
  <c r="M9" i="29"/>
  <c r="M210" i="29"/>
  <c r="M308" i="29"/>
  <c r="M808" i="29"/>
  <c r="M954" i="29"/>
  <c r="M1512" i="29"/>
  <c r="L84" i="29"/>
  <c r="L158" i="29"/>
  <c r="L401" i="29"/>
  <c r="M202" i="29"/>
  <c r="M239" i="29"/>
  <c r="M344" i="29"/>
  <c r="M465" i="29"/>
  <c r="M576" i="29"/>
  <c r="M767" i="29"/>
  <c r="M1079" i="29"/>
  <c r="M1166" i="29"/>
  <c r="M1298" i="29"/>
  <c r="M1404" i="29"/>
  <c r="M1556" i="29"/>
  <c r="L126" i="29"/>
  <c r="M568" i="29"/>
  <c r="M652" i="29"/>
  <c r="M818" i="29"/>
  <c r="M834" i="29"/>
  <c r="M1098" i="29"/>
  <c r="M1107" i="29"/>
  <c r="M1183" i="29"/>
  <c r="M1357" i="29"/>
  <c r="L552" i="29"/>
  <c r="M48" i="29"/>
  <c r="M64" i="29"/>
  <c r="M250" i="29"/>
  <c r="M416" i="29"/>
  <c r="M669" i="29"/>
  <c r="M912" i="29"/>
  <c r="M1374" i="29"/>
  <c r="M1533" i="29"/>
  <c r="L96" i="29"/>
  <c r="L493" i="29"/>
  <c r="M120" i="29"/>
  <c r="M680" i="29"/>
  <c r="M688" i="29"/>
  <c r="M1153" i="29"/>
  <c r="M1384" i="29"/>
  <c r="L374" i="29"/>
  <c r="L390" i="29"/>
  <c r="L531" i="29"/>
  <c r="L616" i="29"/>
  <c r="M157" i="29"/>
  <c r="M219" i="29"/>
  <c r="M317" i="29"/>
  <c r="M376" i="29"/>
  <c r="M700" i="29"/>
  <c r="M1006" i="29"/>
  <c r="M1420" i="29"/>
  <c r="L183" i="29"/>
  <c r="L385" i="29"/>
  <c r="L450" i="29"/>
  <c r="M498" i="29"/>
  <c r="M659" i="29"/>
  <c r="M1054" i="29"/>
  <c r="L68" i="29"/>
  <c r="L118" i="29"/>
  <c r="L202" i="29"/>
  <c r="L260" i="29"/>
  <c r="L467" i="29"/>
  <c r="L629" i="29"/>
  <c r="M38" i="29"/>
  <c r="M319" i="29"/>
  <c r="M677" i="29"/>
  <c r="M784" i="29"/>
  <c r="M928" i="29"/>
  <c r="M1159" i="29"/>
  <c r="M1299" i="29"/>
  <c r="L95" i="29"/>
  <c r="L169" i="29"/>
  <c r="L362" i="29"/>
  <c r="L527" i="29"/>
  <c r="M12" i="29"/>
  <c r="M516" i="29"/>
  <c r="M569" i="29"/>
  <c r="M802" i="29"/>
  <c r="M938" i="29"/>
  <c r="M1318" i="29"/>
  <c r="L589" i="29"/>
  <c r="M418" i="29"/>
  <c r="M435" i="29"/>
  <c r="M1066" i="29"/>
  <c r="L55" i="29"/>
  <c r="L248" i="29"/>
  <c r="L406" i="29"/>
  <c r="M17" i="29"/>
  <c r="M27" i="29"/>
  <c r="M438" i="29"/>
  <c r="M708" i="29"/>
  <c r="M859" i="29"/>
  <c r="M875" i="29"/>
  <c r="M1271" i="29"/>
  <c r="M1547" i="29"/>
  <c r="L58" i="29"/>
  <c r="L209" i="29"/>
  <c r="L458" i="29"/>
  <c r="M352" i="29"/>
  <c r="M540" i="29"/>
  <c r="M692" i="29"/>
  <c r="M721" i="29"/>
  <c r="M886" i="29"/>
  <c r="M1115" i="29"/>
  <c r="M1174" i="29"/>
  <c r="M1505" i="29"/>
  <c r="M1564" i="29"/>
  <c r="L252" i="29"/>
  <c r="L311" i="29"/>
  <c r="L443" i="29"/>
  <c r="L587" i="29"/>
  <c r="M388" i="29"/>
  <c r="M751" i="29"/>
  <c r="M965" i="29"/>
  <c r="M1349" i="29"/>
  <c r="M1473" i="29"/>
  <c r="L419" i="29"/>
  <c r="L596" i="29"/>
  <c r="M170" i="29"/>
  <c r="M491" i="29"/>
  <c r="M636" i="29"/>
  <c r="M760" i="29"/>
  <c r="M1192" i="29"/>
  <c r="M1326" i="29"/>
  <c r="M1558" i="29"/>
  <c r="L279" i="29"/>
  <c r="L562" i="29"/>
  <c r="M348" i="29"/>
  <c r="M502" i="29"/>
  <c r="M571" i="29"/>
  <c r="M621" i="29"/>
  <c r="M1186" i="29"/>
  <c r="M1444" i="29"/>
  <c r="L90" i="29"/>
  <c r="L264" i="29"/>
  <c r="L522" i="29"/>
  <c r="M926" i="29"/>
  <c r="M1088" i="29"/>
  <c r="M1521" i="29"/>
  <c r="M1589" i="29"/>
  <c r="L50" i="29"/>
  <c r="L101" i="29"/>
  <c r="L149" i="29"/>
  <c r="M212" i="29"/>
  <c r="M439" i="29"/>
  <c r="M448" i="29"/>
  <c r="M514" i="29"/>
  <c r="M532" i="29"/>
  <c r="M783" i="29"/>
  <c r="M809" i="29"/>
  <c r="M851" i="29"/>
  <c r="M936" i="29"/>
  <c r="M1007" i="29"/>
  <c r="M1340" i="29"/>
  <c r="M1440" i="29"/>
  <c r="M1480" i="29"/>
  <c r="L77" i="29"/>
  <c r="L352" i="29"/>
  <c r="M29" i="29"/>
  <c r="M635" i="29"/>
  <c r="M668" i="29"/>
  <c r="M1063" i="29"/>
  <c r="M1365" i="29"/>
  <c r="L228" i="29"/>
  <c r="L245" i="29"/>
  <c r="L379" i="29"/>
  <c r="M195" i="29"/>
  <c r="M295" i="29"/>
  <c r="M500" i="29"/>
  <c r="M525" i="29"/>
  <c r="M603" i="29"/>
  <c r="M653" i="29"/>
  <c r="M678" i="29"/>
  <c r="M819" i="29"/>
  <c r="M1117" i="29"/>
  <c r="M1241" i="29"/>
  <c r="M1600" i="29"/>
  <c r="L178" i="29"/>
  <c r="L412" i="29"/>
  <c r="L545" i="29"/>
  <c r="M270" i="29"/>
  <c r="M279" i="29"/>
  <c r="M331" i="29"/>
  <c r="M426" i="29"/>
  <c r="M1119" i="29"/>
  <c r="M1352" i="29"/>
  <c r="M1376" i="29"/>
  <c r="L163" i="29"/>
  <c r="L365" i="29"/>
  <c r="L1504" i="29"/>
  <c r="L1479" i="29"/>
  <c r="L1436" i="29"/>
  <c r="L688" i="29"/>
  <c r="L581" i="29"/>
  <c r="L1495" i="29"/>
  <c r="L1468" i="29"/>
  <c r="L1370" i="29"/>
  <c r="L1344" i="29"/>
  <c r="L1286" i="29"/>
  <c r="L1211" i="29"/>
  <c r="L1162" i="29"/>
  <c r="L1113" i="29"/>
  <c r="L846" i="29"/>
  <c r="L797" i="29"/>
  <c r="L720" i="29"/>
  <c r="L489" i="29"/>
  <c r="L97" i="29"/>
  <c r="M1470" i="29"/>
  <c r="M1305" i="29"/>
  <c r="M1258" i="29"/>
  <c r="M1236" i="29"/>
  <c r="M953" i="29"/>
  <c r="M687" i="29"/>
  <c r="M632" i="29"/>
  <c r="M599" i="29"/>
  <c r="M565" i="29"/>
  <c r="M554" i="29"/>
  <c r="M530" i="29"/>
  <c r="M315" i="29"/>
  <c r="M281" i="29"/>
  <c r="M182" i="29"/>
  <c r="M119" i="29"/>
  <c r="M87" i="29"/>
  <c r="M49" i="29"/>
  <c r="L1571" i="29"/>
  <c r="L1594" i="29"/>
  <c r="L1485" i="29"/>
  <c r="L1360" i="29"/>
  <c r="L1318" i="29"/>
  <c r="L1228" i="29"/>
  <c r="L1136" i="29"/>
  <c r="L1088" i="29"/>
  <c r="L1071" i="29"/>
  <c r="L931" i="29"/>
  <c r="L845" i="29"/>
  <c r="L727" i="29"/>
  <c r="L686" i="29"/>
  <c r="L632" i="29"/>
  <c r="L611" i="29"/>
  <c r="L546" i="29"/>
  <c r="L523" i="29"/>
  <c r="L199" i="29"/>
  <c r="M1585" i="29"/>
  <c r="M1551" i="29"/>
  <c r="M1525" i="29"/>
  <c r="M1359" i="29"/>
  <c r="M1346" i="29"/>
  <c r="M939" i="29"/>
  <c r="M892" i="29"/>
  <c r="M764" i="29"/>
  <c r="M374" i="29"/>
  <c r="M280" i="29"/>
  <c r="M191" i="29"/>
  <c r="M181" i="29"/>
  <c r="M132" i="29"/>
  <c r="M282" i="29"/>
  <c r="M351" i="29"/>
  <c r="M893" i="29"/>
  <c r="M989" i="29"/>
  <c r="M1347" i="29"/>
  <c r="L409" i="29"/>
  <c r="M833" i="29"/>
  <c r="M1123" i="29"/>
  <c r="M1548" i="29"/>
  <c r="L244" i="29"/>
  <c r="M345" i="29"/>
  <c r="M490" i="29"/>
  <c r="M515" i="29"/>
  <c r="M594" i="29"/>
  <c r="M685" i="29"/>
  <c r="M937" i="29"/>
  <c r="M1142" i="29"/>
  <c r="M1150" i="29"/>
  <c r="M1240" i="29"/>
  <c r="M1265" i="29"/>
  <c r="M1498" i="29"/>
  <c r="M1557" i="29"/>
  <c r="L186" i="29"/>
  <c r="L270" i="29"/>
  <c r="L329" i="29"/>
  <c r="M22" i="29"/>
  <c r="M109" i="29"/>
  <c r="M370" i="29"/>
  <c r="M732" i="29"/>
  <c r="M1001" i="29"/>
  <c r="M1176" i="29"/>
  <c r="M1249" i="29"/>
  <c r="M1334" i="29"/>
  <c r="L477" i="29"/>
  <c r="M5" i="29"/>
  <c r="M138" i="29"/>
  <c r="M1083" i="29"/>
  <c r="M1460" i="29"/>
  <c r="L172" i="29"/>
  <c r="L256" i="29"/>
  <c r="M123" i="29"/>
  <c r="M201" i="29"/>
  <c r="M430" i="29"/>
  <c r="M480" i="29"/>
  <c r="M766" i="29"/>
  <c r="M1105" i="29"/>
  <c r="M1379" i="29"/>
  <c r="M1431" i="29"/>
  <c r="L17" i="29"/>
  <c r="M150" i="29"/>
  <c r="M248" i="29"/>
  <c r="M1214" i="29"/>
  <c r="M1540" i="29"/>
  <c r="L110" i="29"/>
  <c r="L235" i="29"/>
  <c r="L336" i="29"/>
  <c r="L394" i="29"/>
  <c r="M90" i="29"/>
  <c r="M266" i="29"/>
  <c r="M602" i="29"/>
  <c r="M610" i="29"/>
  <c r="M810" i="29"/>
  <c r="M1506" i="29"/>
  <c r="L135" i="29"/>
  <c r="L436" i="29"/>
  <c r="M83" i="29"/>
  <c r="M277" i="29"/>
  <c r="M619" i="29"/>
  <c r="M752" i="29"/>
  <c r="M904" i="29"/>
  <c r="M1216" i="29"/>
  <c r="M1283" i="29"/>
  <c r="L195" i="29"/>
  <c r="L220" i="29"/>
  <c r="L314" i="29"/>
  <c r="M322" i="29"/>
  <c r="M356" i="29"/>
  <c r="M716" i="29"/>
  <c r="M838" i="29"/>
  <c r="M960" i="29"/>
  <c r="M1030" i="29"/>
  <c r="M1569" i="29"/>
  <c r="L564" i="29"/>
  <c r="M1069" i="29"/>
  <c r="M1221" i="29"/>
  <c r="L217" i="29"/>
  <c r="L310" i="29"/>
  <c r="M193" i="29"/>
  <c r="M1348" i="29"/>
  <c r="L42" i="29"/>
  <c r="L361" i="29"/>
  <c r="L621" i="29"/>
  <c r="M72" i="29"/>
  <c r="M231" i="29"/>
  <c r="M249" i="29"/>
  <c r="M276" i="29"/>
  <c r="M466" i="29"/>
  <c r="M560" i="29"/>
  <c r="M702" i="29"/>
  <c r="M852" i="29"/>
  <c r="M956" i="29"/>
  <c r="M1232" i="29"/>
  <c r="M1389" i="29"/>
  <c r="L103" i="29"/>
  <c r="L579" i="29"/>
  <c r="M433" i="29"/>
  <c r="M508" i="29"/>
  <c r="M694" i="29"/>
  <c r="M870" i="29"/>
  <c r="M888" i="29"/>
  <c r="M1037" i="29"/>
  <c r="L380" i="29"/>
  <c r="L606" i="29"/>
  <c r="M864" i="29"/>
  <c r="M914" i="29"/>
  <c r="M1003" i="29"/>
  <c r="M1128" i="29"/>
  <c r="M1162" i="29"/>
  <c r="M1202" i="29"/>
  <c r="M1286" i="29"/>
  <c r="M1560" i="29"/>
  <c r="L198" i="29"/>
  <c r="L487" i="29"/>
  <c r="M550" i="29"/>
  <c r="M633" i="29"/>
  <c r="M1165" i="29"/>
  <c r="M1306" i="29"/>
  <c r="L351" i="29"/>
  <c r="M124" i="29"/>
  <c r="M168" i="29"/>
  <c r="M413" i="29"/>
  <c r="M775" i="29"/>
  <c r="M955" i="29"/>
  <c r="M1089" i="29"/>
  <c r="M1372" i="29"/>
  <c r="M1590" i="29"/>
  <c r="L26" i="29"/>
  <c r="L320" i="29"/>
  <c r="L378" i="29"/>
  <c r="M11" i="29"/>
  <c r="M55" i="29"/>
  <c r="M311" i="29"/>
  <c r="M711" i="29"/>
  <c r="M722" i="29"/>
  <c r="M1055" i="29"/>
  <c r="M1273" i="29"/>
  <c r="M1489" i="29"/>
  <c r="M1599" i="29"/>
  <c r="L60" i="29"/>
  <c r="L194" i="29"/>
  <c r="L261" i="29"/>
  <c r="L468" i="29"/>
  <c r="L484" i="29"/>
  <c r="M424" i="29"/>
  <c r="M611" i="29"/>
  <c r="M1099" i="29"/>
  <c r="M1108" i="29"/>
  <c r="M1398" i="29"/>
  <c r="M1474" i="29"/>
  <c r="M1542" i="29"/>
  <c r="L112" i="29"/>
  <c r="L212" i="29"/>
  <c r="L396" i="29"/>
  <c r="L453" i="29"/>
  <c r="L502" i="29"/>
  <c r="M555" i="29"/>
  <c r="M630" i="29"/>
  <c r="M804" i="29"/>
  <c r="M855" i="29"/>
  <c r="M942" i="29"/>
  <c r="M1526" i="29"/>
  <c r="L239" i="29"/>
  <c r="L574" i="29"/>
  <c r="M146" i="29"/>
  <c r="M94" i="29"/>
  <c r="M118" i="29"/>
  <c r="M3" i="29"/>
  <c r="M20" i="29"/>
  <c r="M44" i="29"/>
  <c r="M412" i="29"/>
  <c r="M36" i="29"/>
  <c r="M843" i="29"/>
  <c r="M763" i="29"/>
  <c r="M747" i="29"/>
  <c r="M723" i="29"/>
  <c r="M715" i="29"/>
  <c r="M675" i="29"/>
  <c r="M651" i="29"/>
  <c r="M379" i="29"/>
  <c r="M291" i="29"/>
  <c r="M275" i="29"/>
  <c r="M211" i="29"/>
  <c r="M131" i="29"/>
  <c r="M115" i="29"/>
  <c r="M75" i="29"/>
  <c r="L1476" i="29"/>
  <c r="L1380" i="29"/>
  <c r="L1340" i="29"/>
  <c r="L1276" i="29"/>
  <c r="L1212" i="29"/>
  <c r="L1172" i="29"/>
  <c r="L908" i="29"/>
  <c r="L828" i="29"/>
  <c r="L772" i="29"/>
  <c r="L676" i="29"/>
  <c r="L652" i="29"/>
  <c r="L620" i="29"/>
  <c r="L604" i="29"/>
  <c r="L572" i="29"/>
  <c r="L556" i="29"/>
  <c r="L508" i="29"/>
  <c r="L196" i="29"/>
  <c r="L164" i="29"/>
  <c r="M1568" i="29"/>
  <c r="M1536" i="29"/>
  <c r="M1528" i="29"/>
  <c r="M1520" i="29"/>
  <c r="M1048" i="29"/>
  <c r="M1008" i="29"/>
  <c r="M952" i="29"/>
  <c r="M880" i="29"/>
  <c r="M856" i="29"/>
  <c r="M712" i="29"/>
  <c r="M696" i="29"/>
  <c r="M624" i="29"/>
  <c r="M592" i="29"/>
  <c r="M544" i="29"/>
  <c r="M496" i="29"/>
  <c r="M440" i="29"/>
  <c r="M384" i="29"/>
  <c r="M288" i="29"/>
  <c r="M232" i="29"/>
  <c r="M224" i="29"/>
  <c r="M208" i="29"/>
  <c r="M160" i="29"/>
  <c r="M128" i="29"/>
  <c r="M8" i="29"/>
  <c r="M1023" i="29"/>
  <c r="M967" i="29"/>
  <c r="M879" i="29"/>
  <c r="M743" i="29"/>
  <c r="M735" i="29"/>
  <c r="M575" i="29"/>
  <c r="M527" i="29"/>
  <c r="M455" i="29"/>
  <c r="M415" i="29"/>
  <c r="M335" i="29"/>
  <c r="M327" i="29"/>
  <c r="M223" i="29"/>
  <c r="M199" i="29"/>
  <c r="L1505" i="29"/>
  <c r="L1057" i="29"/>
  <c r="L921" i="29"/>
  <c r="L897" i="29"/>
  <c r="L849" i="29"/>
  <c r="L793" i="29"/>
  <c r="L777" i="29"/>
  <c r="L585" i="29"/>
  <c r="L569" i="29"/>
  <c r="L497" i="29"/>
  <c r="L289" i="29"/>
  <c r="L265" i="29"/>
  <c r="L225" i="29"/>
  <c r="L153" i="29"/>
  <c r="M1573" i="29"/>
  <c r="M1493" i="29"/>
  <c r="M1429" i="29"/>
  <c r="M1421" i="29"/>
  <c r="M1317" i="29"/>
  <c r="M1285" i="29"/>
  <c r="M1261" i="29"/>
  <c r="M1229" i="29"/>
  <c r="M1157" i="29"/>
  <c r="M1109" i="29"/>
  <c r="M1101" i="29"/>
  <c r="M1085" i="29"/>
  <c r="M1053" i="29"/>
  <c r="M1045" i="29"/>
  <c r="M1021" i="29"/>
  <c r="M997" i="29"/>
  <c r="M981" i="29"/>
  <c r="M957" i="29"/>
  <c r="M941" i="29"/>
  <c r="M805" i="29"/>
  <c r="M741" i="29"/>
  <c r="M717" i="29"/>
  <c r="M709" i="29"/>
  <c r="M549" i="29"/>
  <c r="M517" i="29"/>
  <c r="M429" i="29"/>
  <c r="M309" i="29"/>
  <c r="M269" i="29"/>
  <c r="M189" i="29"/>
  <c r="M165" i="29"/>
  <c r="M101" i="29"/>
  <c r="M93" i="29"/>
  <c r="M21" i="29"/>
  <c r="L1561" i="29"/>
  <c r="L1537" i="29"/>
  <c r="L1473" i="29"/>
  <c r="L1145" i="29"/>
  <c r="L1065" i="29"/>
  <c r="L865" i="29"/>
  <c r="L697" i="29"/>
  <c r="L1584" i="29"/>
  <c r="L1488" i="29"/>
  <c r="L1448" i="29"/>
  <c r="L1368" i="29"/>
  <c r="L1352" i="29"/>
  <c r="L1288" i="29"/>
  <c r="L1224" i="29"/>
  <c r="L1072" i="29"/>
  <c r="L960" i="29"/>
  <c r="L944" i="29"/>
  <c r="L904" i="29"/>
  <c r="L760" i="29"/>
  <c r="L728" i="29"/>
  <c r="L672" i="29"/>
  <c r="L640" i="29"/>
  <c r="L528" i="29"/>
  <c r="L512" i="29"/>
  <c r="L432" i="29"/>
  <c r="L368" i="29"/>
  <c r="L360" i="29"/>
  <c r="L312" i="29"/>
  <c r="L280" i="29"/>
  <c r="L240" i="29"/>
  <c r="L184" i="29"/>
  <c r="L88" i="29"/>
  <c r="L72" i="29"/>
  <c r="L64" i="29"/>
  <c r="L48" i="29"/>
  <c r="M1428" i="29"/>
  <c r="M1412" i="29"/>
  <c r="M1300" i="29"/>
  <c r="M1276" i="29"/>
  <c r="M1132" i="29"/>
  <c r="M1124" i="29"/>
  <c r="M1084" i="29"/>
  <c r="M1076" i="29"/>
  <c r="M1036" i="29"/>
  <c r="M940" i="29"/>
  <c r="M932" i="29"/>
  <c r="M916" i="29"/>
  <c r="M836" i="29"/>
  <c r="M788" i="29"/>
  <c r="M548" i="29"/>
  <c r="M404" i="29"/>
  <c r="M372" i="29"/>
  <c r="M252" i="29"/>
  <c r="M244" i="29"/>
  <c r="M76" i="29"/>
  <c r="M68" i="29"/>
  <c r="J1592" i="29"/>
  <c r="K1592" i="29"/>
  <c r="J1593" i="29"/>
  <c r="K1593" i="29"/>
  <c r="J1594" i="29"/>
  <c r="K1594" i="29"/>
  <c r="J1595" i="29"/>
  <c r="K1595" i="29"/>
  <c r="J1596" i="29"/>
  <c r="K1596" i="29"/>
  <c r="J1597" i="29"/>
  <c r="K1597" i="29"/>
  <c r="J1598" i="29"/>
  <c r="K1598" i="29"/>
  <c r="J1599" i="29"/>
  <c r="K1599" i="29"/>
  <c r="J1600" i="29"/>
  <c r="K1600" i="29"/>
  <c r="J1601" i="29"/>
  <c r="K1601" i="29"/>
  <c r="J1602" i="29"/>
  <c r="K1602" i="29"/>
  <c r="J1603" i="29"/>
  <c r="K1603" i="29"/>
  <c r="J1604" i="29"/>
  <c r="K1604" i="29"/>
  <c r="J1605" i="29"/>
  <c r="K1605" i="29"/>
  <c r="G1592" i="29"/>
  <c r="G1593" i="29"/>
  <c r="G1594" i="29"/>
  <c r="G1595" i="29"/>
  <c r="G1596" i="29"/>
  <c r="G1597" i="29"/>
  <c r="G1598" i="29"/>
  <c r="G1599" i="29"/>
  <c r="G1600" i="29"/>
  <c r="G1601" i="29"/>
  <c r="G1602" i="29"/>
  <c r="G1603" i="29"/>
  <c r="G1604" i="29"/>
  <c r="G1605" i="29"/>
  <c r="K3" i="29"/>
  <c r="K4" i="29"/>
  <c r="K5" i="29"/>
  <c r="K6" i="29"/>
  <c r="K7" i="29"/>
  <c r="K8" i="29"/>
  <c r="K9" i="29"/>
  <c r="K10" i="29"/>
  <c r="K11" i="29"/>
  <c r="K12" i="29"/>
  <c r="K13" i="29"/>
  <c r="K14" i="29"/>
  <c r="K15" i="29"/>
  <c r="K16" i="29"/>
  <c r="K17" i="29"/>
  <c r="K18" i="29"/>
  <c r="K19" i="29"/>
  <c r="K20" i="29"/>
  <c r="K21" i="29"/>
  <c r="K22" i="29"/>
  <c r="K23" i="29"/>
  <c r="K24" i="29"/>
  <c r="K25" i="29"/>
  <c r="K26" i="29"/>
  <c r="K27" i="29"/>
  <c r="K28" i="29"/>
  <c r="K29" i="29"/>
  <c r="K30" i="29"/>
  <c r="K31" i="29"/>
  <c r="K32" i="29"/>
  <c r="K33" i="29"/>
  <c r="K34" i="29"/>
  <c r="K35" i="29"/>
  <c r="K36" i="29"/>
  <c r="K37" i="29"/>
  <c r="K38" i="29"/>
  <c r="K39" i="29"/>
  <c r="K40" i="29"/>
  <c r="K41" i="29"/>
  <c r="K42" i="29"/>
  <c r="K43" i="29"/>
  <c r="K44" i="29"/>
  <c r="K45" i="29"/>
  <c r="K46" i="29"/>
  <c r="K47" i="29"/>
  <c r="K48" i="29"/>
  <c r="K49" i="29"/>
  <c r="K50" i="29"/>
  <c r="K51" i="29"/>
  <c r="K52" i="29"/>
  <c r="K53" i="29"/>
  <c r="K54" i="29"/>
  <c r="K55" i="29"/>
  <c r="K56" i="29"/>
  <c r="K57" i="29"/>
  <c r="K58" i="29"/>
  <c r="K59" i="29"/>
  <c r="K60" i="29"/>
  <c r="K61" i="29"/>
  <c r="K62" i="29"/>
  <c r="K63" i="29"/>
  <c r="K64" i="29"/>
  <c r="K65" i="29"/>
  <c r="K66" i="29"/>
  <c r="K67" i="29"/>
  <c r="K68" i="29"/>
  <c r="K69" i="29"/>
  <c r="K70" i="29"/>
  <c r="K71" i="29"/>
  <c r="K72" i="29"/>
  <c r="K73" i="29"/>
  <c r="K74" i="29"/>
  <c r="K75" i="29"/>
  <c r="K76" i="29"/>
  <c r="K77" i="29"/>
  <c r="K78" i="29"/>
  <c r="K79" i="29"/>
  <c r="K80" i="29"/>
  <c r="K81" i="29"/>
  <c r="K82" i="29"/>
  <c r="K83" i="29"/>
  <c r="K84" i="29"/>
  <c r="K85" i="29"/>
  <c r="K86" i="29"/>
  <c r="K87" i="29"/>
  <c r="K88" i="29"/>
  <c r="K89" i="29"/>
  <c r="K90" i="29"/>
  <c r="K91" i="29"/>
  <c r="K92" i="29"/>
  <c r="K93" i="29"/>
  <c r="K94" i="29"/>
  <c r="K95" i="29"/>
  <c r="K96" i="29"/>
  <c r="K97" i="29"/>
  <c r="K98" i="29"/>
  <c r="K99" i="29"/>
  <c r="K100" i="29"/>
  <c r="K101" i="29"/>
  <c r="K102" i="29"/>
  <c r="K103" i="29"/>
  <c r="K104" i="29"/>
  <c r="K105" i="29"/>
  <c r="K106" i="29"/>
  <c r="K107" i="29"/>
  <c r="K108" i="29"/>
  <c r="K109" i="29"/>
  <c r="K110" i="29"/>
  <c r="K111" i="29"/>
  <c r="K112" i="29"/>
  <c r="K113" i="29"/>
  <c r="K114" i="29"/>
  <c r="K115" i="29"/>
  <c r="K116" i="29"/>
  <c r="K117" i="29"/>
  <c r="K118" i="29"/>
  <c r="K119" i="29"/>
  <c r="K120" i="29"/>
  <c r="K121" i="29"/>
  <c r="K122" i="29"/>
  <c r="K123" i="29"/>
  <c r="K124" i="29"/>
  <c r="K125" i="29"/>
  <c r="K126" i="29"/>
  <c r="K127" i="29"/>
  <c r="K128" i="29"/>
  <c r="K129" i="29"/>
  <c r="K130" i="29"/>
  <c r="K131" i="29"/>
  <c r="K132" i="29"/>
  <c r="K133" i="29"/>
  <c r="K134" i="29"/>
  <c r="K135" i="29"/>
  <c r="K136" i="29"/>
  <c r="K137" i="29"/>
  <c r="K138" i="29"/>
  <c r="K139" i="29"/>
  <c r="K140" i="29"/>
  <c r="K141" i="29"/>
  <c r="K142" i="29"/>
  <c r="K143" i="29"/>
  <c r="K144" i="29"/>
  <c r="K145" i="29"/>
  <c r="K146" i="29"/>
  <c r="K147" i="29"/>
  <c r="K148" i="29"/>
  <c r="K149" i="29"/>
  <c r="K150" i="29"/>
  <c r="K151" i="29"/>
  <c r="K152" i="29"/>
  <c r="K153" i="29"/>
  <c r="K154" i="29"/>
  <c r="K155" i="29"/>
  <c r="K156" i="29"/>
  <c r="K157" i="29"/>
  <c r="K158" i="29"/>
  <c r="K159" i="29"/>
  <c r="K160" i="29"/>
  <c r="K161" i="29"/>
  <c r="K162" i="29"/>
  <c r="K163" i="29"/>
  <c r="K164" i="29"/>
  <c r="K165" i="29"/>
  <c r="K166" i="29"/>
  <c r="K167" i="29"/>
  <c r="K168" i="29"/>
  <c r="K169" i="29"/>
  <c r="K170" i="29"/>
  <c r="K171" i="29"/>
  <c r="K172" i="29"/>
  <c r="K173" i="29"/>
  <c r="K174" i="29"/>
  <c r="K175" i="29"/>
  <c r="K176" i="29"/>
  <c r="K177" i="29"/>
  <c r="K178" i="29"/>
  <c r="K179" i="29"/>
  <c r="K180" i="29"/>
  <c r="K181" i="29"/>
  <c r="K182" i="29"/>
  <c r="K183" i="29"/>
  <c r="K184" i="29"/>
  <c r="K185" i="29"/>
  <c r="K186" i="29"/>
  <c r="K187" i="29"/>
  <c r="K188" i="29"/>
  <c r="K189" i="29"/>
  <c r="K190" i="29"/>
  <c r="K191" i="29"/>
  <c r="K192" i="29"/>
  <c r="K193" i="29"/>
  <c r="K194" i="29"/>
  <c r="K195" i="29"/>
  <c r="K196" i="29"/>
  <c r="K197" i="29"/>
  <c r="K198" i="29"/>
  <c r="K199" i="29"/>
  <c r="K200" i="29"/>
  <c r="K201" i="29"/>
  <c r="K202" i="29"/>
  <c r="K203" i="29"/>
  <c r="K204" i="29"/>
  <c r="K205" i="29"/>
  <c r="K206" i="29"/>
  <c r="K207" i="29"/>
  <c r="K208" i="29"/>
  <c r="K209" i="29"/>
  <c r="K210" i="29"/>
  <c r="K211" i="29"/>
  <c r="K212" i="29"/>
  <c r="K213" i="29"/>
  <c r="K214" i="29"/>
  <c r="K215" i="29"/>
  <c r="K216" i="29"/>
  <c r="K217" i="29"/>
  <c r="K218" i="29"/>
  <c r="K219" i="29"/>
  <c r="K220" i="29"/>
  <c r="K221" i="29"/>
  <c r="K222" i="29"/>
  <c r="K223" i="29"/>
  <c r="K224" i="29"/>
  <c r="K225" i="29"/>
  <c r="K226" i="29"/>
  <c r="K227" i="29"/>
  <c r="K228" i="29"/>
  <c r="K229" i="29"/>
  <c r="K230" i="29"/>
  <c r="K231" i="29"/>
  <c r="K232" i="29"/>
  <c r="K233" i="29"/>
  <c r="K234" i="29"/>
  <c r="K235" i="29"/>
  <c r="K236" i="29"/>
  <c r="K237" i="29"/>
  <c r="K238" i="29"/>
  <c r="K239" i="29"/>
  <c r="K240" i="29"/>
  <c r="K241" i="29"/>
  <c r="K242" i="29"/>
  <c r="K243" i="29"/>
  <c r="K244" i="29"/>
  <c r="K245" i="29"/>
  <c r="K246" i="29"/>
  <c r="K247" i="29"/>
  <c r="K248" i="29"/>
  <c r="K249" i="29"/>
  <c r="K250" i="29"/>
  <c r="K251" i="29"/>
  <c r="K252" i="29"/>
  <c r="K253" i="29"/>
  <c r="K254" i="29"/>
  <c r="K255" i="29"/>
  <c r="K256" i="29"/>
  <c r="K257" i="29"/>
  <c r="K258" i="29"/>
  <c r="K259" i="29"/>
  <c r="K260" i="29"/>
  <c r="K261" i="29"/>
  <c r="K262" i="29"/>
  <c r="K263" i="29"/>
  <c r="K264" i="29"/>
  <c r="K265" i="29"/>
  <c r="K266" i="29"/>
  <c r="K267" i="29"/>
  <c r="K268" i="29"/>
  <c r="K269" i="29"/>
  <c r="K270" i="29"/>
  <c r="K271" i="29"/>
  <c r="K272" i="29"/>
  <c r="K273" i="29"/>
  <c r="K274" i="29"/>
  <c r="K275" i="29"/>
  <c r="K276" i="29"/>
  <c r="K277" i="29"/>
  <c r="K278" i="29"/>
  <c r="K279" i="29"/>
  <c r="K280" i="29"/>
  <c r="K281" i="29"/>
  <c r="K282" i="29"/>
  <c r="K283" i="29"/>
  <c r="K284" i="29"/>
  <c r="K285" i="29"/>
  <c r="K286" i="29"/>
  <c r="K287" i="29"/>
  <c r="K288" i="29"/>
  <c r="K289" i="29"/>
  <c r="K290" i="29"/>
  <c r="K291" i="29"/>
  <c r="K292" i="29"/>
  <c r="K293" i="29"/>
  <c r="K294" i="29"/>
  <c r="K295" i="29"/>
  <c r="K296" i="29"/>
  <c r="K297" i="29"/>
  <c r="K298" i="29"/>
  <c r="K299" i="29"/>
  <c r="K300" i="29"/>
  <c r="K301" i="29"/>
  <c r="K302" i="29"/>
  <c r="K303" i="29"/>
  <c r="K304" i="29"/>
  <c r="K305" i="29"/>
  <c r="K306" i="29"/>
  <c r="K307" i="29"/>
  <c r="K308" i="29"/>
  <c r="K309" i="29"/>
  <c r="K310" i="29"/>
  <c r="K311" i="29"/>
  <c r="K312" i="29"/>
  <c r="K313" i="29"/>
  <c r="K314" i="29"/>
  <c r="K315" i="29"/>
  <c r="K316" i="29"/>
  <c r="K317" i="29"/>
  <c r="K318" i="29"/>
  <c r="K319" i="29"/>
  <c r="K320" i="29"/>
  <c r="K321" i="29"/>
  <c r="K322" i="29"/>
  <c r="K323" i="29"/>
  <c r="K324" i="29"/>
  <c r="K325" i="29"/>
  <c r="K326" i="29"/>
  <c r="K327" i="29"/>
  <c r="K328" i="29"/>
  <c r="K329" i="29"/>
  <c r="K330" i="29"/>
  <c r="K331" i="29"/>
  <c r="K332" i="29"/>
  <c r="K333" i="29"/>
  <c r="K334" i="29"/>
  <c r="K335" i="29"/>
  <c r="K336" i="29"/>
  <c r="K337" i="29"/>
  <c r="K338" i="29"/>
  <c r="K339" i="29"/>
  <c r="K340" i="29"/>
  <c r="K341" i="29"/>
  <c r="K342" i="29"/>
  <c r="K343" i="29"/>
  <c r="K344" i="29"/>
  <c r="K345" i="29"/>
  <c r="K346" i="29"/>
  <c r="K347" i="29"/>
  <c r="K348" i="29"/>
  <c r="K349" i="29"/>
  <c r="K350" i="29"/>
  <c r="K351" i="29"/>
  <c r="K352" i="29"/>
  <c r="K353" i="29"/>
  <c r="K354" i="29"/>
  <c r="K355" i="29"/>
  <c r="K356" i="29"/>
  <c r="K357" i="29"/>
  <c r="K358" i="29"/>
  <c r="K359" i="29"/>
  <c r="K360" i="29"/>
  <c r="K361" i="29"/>
  <c r="K362" i="29"/>
  <c r="K363" i="29"/>
  <c r="K364" i="29"/>
  <c r="K365" i="29"/>
  <c r="K366" i="29"/>
  <c r="K367" i="29"/>
  <c r="K368" i="29"/>
  <c r="K369" i="29"/>
  <c r="K370" i="29"/>
  <c r="K371" i="29"/>
  <c r="K372" i="29"/>
  <c r="K373" i="29"/>
  <c r="K374" i="29"/>
  <c r="K375" i="29"/>
  <c r="K376" i="29"/>
  <c r="K377" i="29"/>
  <c r="K378" i="29"/>
  <c r="K379" i="29"/>
  <c r="K380" i="29"/>
  <c r="K381" i="29"/>
  <c r="K382" i="29"/>
  <c r="K383" i="29"/>
  <c r="K384" i="29"/>
  <c r="K385" i="29"/>
  <c r="K386" i="29"/>
  <c r="K387" i="29"/>
  <c r="K388" i="29"/>
  <c r="K389" i="29"/>
  <c r="K390" i="29"/>
  <c r="K391" i="29"/>
  <c r="K392" i="29"/>
  <c r="K393" i="29"/>
  <c r="K394" i="29"/>
  <c r="K395" i="29"/>
  <c r="K396" i="29"/>
  <c r="K397" i="29"/>
  <c r="K398" i="29"/>
  <c r="K399" i="29"/>
  <c r="K400" i="29"/>
  <c r="K401" i="29"/>
  <c r="K402" i="29"/>
  <c r="K403" i="29"/>
  <c r="K404" i="29"/>
  <c r="K405" i="29"/>
  <c r="K406" i="29"/>
  <c r="K407" i="29"/>
  <c r="K408" i="29"/>
  <c r="K409" i="29"/>
  <c r="K410" i="29"/>
  <c r="K411" i="29"/>
  <c r="K412" i="29"/>
  <c r="K413" i="29"/>
  <c r="K414" i="29"/>
  <c r="K415" i="29"/>
  <c r="K416" i="29"/>
  <c r="K417" i="29"/>
  <c r="K418" i="29"/>
  <c r="K419" i="29"/>
  <c r="K420" i="29"/>
  <c r="K421" i="29"/>
  <c r="K422" i="29"/>
  <c r="K423" i="29"/>
  <c r="K424" i="29"/>
  <c r="K425" i="29"/>
  <c r="K426" i="29"/>
  <c r="K427" i="29"/>
  <c r="K428" i="29"/>
  <c r="K429" i="29"/>
  <c r="K430" i="29"/>
  <c r="K431" i="29"/>
  <c r="K432" i="29"/>
  <c r="K433" i="29"/>
  <c r="K434" i="29"/>
  <c r="K435" i="29"/>
  <c r="K436" i="29"/>
  <c r="K437" i="29"/>
  <c r="K438" i="29"/>
  <c r="K439" i="29"/>
  <c r="K440" i="29"/>
  <c r="K441" i="29"/>
  <c r="K442" i="29"/>
  <c r="K443" i="29"/>
  <c r="K444" i="29"/>
  <c r="K445" i="29"/>
  <c r="K446" i="29"/>
  <c r="K447" i="29"/>
  <c r="K448" i="29"/>
  <c r="K449" i="29"/>
  <c r="K450" i="29"/>
  <c r="K451" i="29"/>
  <c r="K452" i="29"/>
  <c r="K453" i="29"/>
  <c r="K454" i="29"/>
  <c r="K455" i="29"/>
  <c r="K456" i="29"/>
  <c r="K457" i="29"/>
  <c r="K458" i="29"/>
  <c r="K459" i="29"/>
  <c r="K460" i="29"/>
  <c r="K461" i="29"/>
  <c r="K462" i="29"/>
  <c r="K463" i="29"/>
  <c r="K464" i="29"/>
  <c r="K465" i="29"/>
  <c r="K466" i="29"/>
  <c r="K467" i="29"/>
  <c r="K468" i="29"/>
  <c r="K469" i="29"/>
  <c r="K470" i="29"/>
  <c r="K471" i="29"/>
  <c r="K472" i="29"/>
  <c r="K473" i="29"/>
  <c r="K474" i="29"/>
  <c r="K475" i="29"/>
  <c r="K476" i="29"/>
  <c r="K477" i="29"/>
  <c r="K478" i="29"/>
  <c r="K479" i="29"/>
  <c r="K480" i="29"/>
  <c r="K481" i="29"/>
  <c r="K482" i="29"/>
  <c r="K483" i="29"/>
  <c r="K484" i="29"/>
  <c r="K485" i="29"/>
  <c r="K486" i="29"/>
  <c r="K487" i="29"/>
  <c r="K488" i="29"/>
  <c r="K489" i="29"/>
  <c r="K490" i="29"/>
  <c r="K491" i="29"/>
  <c r="K492" i="29"/>
  <c r="K493" i="29"/>
  <c r="K494" i="29"/>
  <c r="K495" i="29"/>
  <c r="K496" i="29"/>
  <c r="K497" i="29"/>
  <c r="K498" i="29"/>
  <c r="K499" i="29"/>
  <c r="K500" i="29"/>
  <c r="K501" i="29"/>
  <c r="K502" i="29"/>
  <c r="K503" i="29"/>
  <c r="K504" i="29"/>
  <c r="K505" i="29"/>
  <c r="K506" i="29"/>
  <c r="K507" i="29"/>
  <c r="K508" i="29"/>
  <c r="K509" i="29"/>
  <c r="K510" i="29"/>
  <c r="K511" i="29"/>
  <c r="K512" i="29"/>
  <c r="K513" i="29"/>
  <c r="K514" i="29"/>
  <c r="K515" i="29"/>
  <c r="K516" i="29"/>
  <c r="K517" i="29"/>
  <c r="K518" i="29"/>
  <c r="K519" i="29"/>
  <c r="K520" i="29"/>
  <c r="K521" i="29"/>
  <c r="K522" i="29"/>
  <c r="K523" i="29"/>
  <c r="K524" i="29"/>
  <c r="K525" i="29"/>
  <c r="K526" i="29"/>
  <c r="K527" i="29"/>
  <c r="K528" i="29"/>
  <c r="K529" i="29"/>
  <c r="K530" i="29"/>
  <c r="K531" i="29"/>
  <c r="K532" i="29"/>
  <c r="K533" i="29"/>
  <c r="K534" i="29"/>
  <c r="K535" i="29"/>
  <c r="K536" i="29"/>
  <c r="K537" i="29"/>
  <c r="K538" i="29"/>
  <c r="K539" i="29"/>
  <c r="K540" i="29"/>
  <c r="K541" i="29"/>
  <c r="K542" i="29"/>
  <c r="K543" i="29"/>
  <c r="K544" i="29"/>
  <c r="K545" i="29"/>
  <c r="K546" i="29"/>
  <c r="K547" i="29"/>
  <c r="K548" i="29"/>
  <c r="K549" i="29"/>
  <c r="K550" i="29"/>
  <c r="K551" i="29"/>
  <c r="K552" i="29"/>
  <c r="K553" i="29"/>
  <c r="K554" i="29"/>
  <c r="K555" i="29"/>
  <c r="K556" i="29"/>
  <c r="K557" i="29"/>
  <c r="K558" i="29"/>
  <c r="K559" i="29"/>
  <c r="K560" i="29"/>
  <c r="K561" i="29"/>
  <c r="K562" i="29"/>
  <c r="K563" i="29"/>
  <c r="K564" i="29"/>
  <c r="K565" i="29"/>
  <c r="K566" i="29"/>
  <c r="K567" i="29"/>
  <c r="K568" i="29"/>
  <c r="K569" i="29"/>
  <c r="K570" i="29"/>
  <c r="K571" i="29"/>
  <c r="K572" i="29"/>
  <c r="K573" i="29"/>
  <c r="K574" i="29"/>
  <c r="K575" i="29"/>
  <c r="K576" i="29"/>
  <c r="K577" i="29"/>
  <c r="K578" i="29"/>
  <c r="K579" i="29"/>
  <c r="K580" i="29"/>
  <c r="K581" i="29"/>
  <c r="K582" i="29"/>
  <c r="K583" i="29"/>
  <c r="K584" i="29"/>
  <c r="K585" i="29"/>
  <c r="K586" i="29"/>
  <c r="K587" i="29"/>
  <c r="K588" i="29"/>
  <c r="K589" i="29"/>
  <c r="K590" i="29"/>
  <c r="K591" i="29"/>
  <c r="K592" i="29"/>
  <c r="K593" i="29"/>
  <c r="K594" i="29"/>
  <c r="K595" i="29"/>
  <c r="K596" i="29"/>
  <c r="K597" i="29"/>
  <c r="K598" i="29"/>
  <c r="K599" i="29"/>
  <c r="K600" i="29"/>
  <c r="K601" i="29"/>
  <c r="K602" i="29"/>
  <c r="K603" i="29"/>
  <c r="K604" i="29"/>
  <c r="K605" i="29"/>
  <c r="K606" i="29"/>
  <c r="K607" i="29"/>
  <c r="K608" i="29"/>
  <c r="K609" i="29"/>
  <c r="K610" i="29"/>
  <c r="K611" i="29"/>
  <c r="K612" i="29"/>
  <c r="K613" i="29"/>
  <c r="K614" i="29"/>
  <c r="K615" i="29"/>
  <c r="K616" i="29"/>
  <c r="K617" i="29"/>
  <c r="K618" i="29"/>
  <c r="K619" i="29"/>
  <c r="K620" i="29"/>
  <c r="K621" i="29"/>
  <c r="K622" i="29"/>
  <c r="K623" i="29"/>
  <c r="K624" i="29"/>
  <c r="K625" i="29"/>
  <c r="K626" i="29"/>
  <c r="K627" i="29"/>
  <c r="K628" i="29"/>
  <c r="K629" i="29"/>
  <c r="K630" i="29"/>
  <c r="K631" i="29"/>
  <c r="K632" i="29"/>
  <c r="K633" i="29"/>
  <c r="K634" i="29"/>
  <c r="K635" i="29"/>
  <c r="K636" i="29"/>
  <c r="K637" i="29"/>
  <c r="K638" i="29"/>
  <c r="K639" i="29"/>
  <c r="K640" i="29"/>
  <c r="K641" i="29"/>
  <c r="K642" i="29"/>
  <c r="K643" i="29"/>
  <c r="K644" i="29"/>
  <c r="K645" i="29"/>
  <c r="K646" i="29"/>
  <c r="K647" i="29"/>
  <c r="K648" i="29"/>
  <c r="K649" i="29"/>
  <c r="K650" i="29"/>
  <c r="K651" i="29"/>
  <c r="K652" i="29"/>
  <c r="K653" i="29"/>
  <c r="K654" i="29"/>
  <c r="K655" i="29"/>
  <c r="K656" i="29"/>
  <c r="K657" i="29"/>
  <c r="K658" i="29"/>
  <c r="K659" i="29"/>
  <c r="K660" i="29"/>
  <c r="K661" i="29"/>
  <c r="K662" i="29"/>
  <c r="K663" i="29"/>
  <c r="K664" i="29"/>
  <c r="K665" i="29"/>
  <c r="K666" i="29"/>
  <c r="K667" i="29"/>
  <c r="K668" i="29"/>
  <c r="K669" i="29"/>
  <c r="K670" i="29"/>
  <c r="K671" i="29"/>
  <c r="K672" i="29"/>
  <c r="K673" i="29"/>
  <c r="K674" i="29"/>
  <c r="K675" i="29"/>
  <c r="K676" i="29"/>
  <c r="K677" i="29"/>
  <c r="K678" i="29"/>
  <c r="K679" i="29"/>
  <c r="K680" i="29"/>
  <c r="K681" i="29"/>
  <c r="K682" i="29"/>
  <c r="K683" i="29"/>
  <c r="K684" i="29"/>
  <c r="K685" i="29"/>
  <c r="K686" i="29"/>
  <c r="K687" i="29"/>
  <c r="K688" i="29"/>
  <c r="K689" i="29"/>
  <c r="K690" i="29"/>
  <c r="K691" i="29"/>
  <c r="K692" i="29"/>
  <c r="K693" i="29"/>
  <c r="K694" i="29"/>
  <c r="K695" i="29"/>
  <c r="K696" i="29"/>
  <c r="K697" i="29"/>
  <c r="K698" i="29"/>
  <c r="K699" i="29"/>
  <c r="K700" i="29"/>
  <c r="K701" i="29"/>
  <c r="K702" i="29"/>
  <c r="K703" i="29"/>
  <c r="K704" i="29"/>
  <c r="K705" i="29"/>
  <c r="K706" i="29"/>
  <c r="K707" i="29"/>
  <c r="K708" i="29"/>
  <c r="K709" i="29"/>
  <c r="K710" i="29"/>
  <c r="K711" i="29"/>
  <c r="K712" i="29"/>
  <c r="K713" i="29"/>
  <c r="K714" i="29"/>
  <c r="K715" i="29"/>
  <c r="K716" i="29"/>
  <c r="K717" i="29"/>
  <c r="K718" i="29"/>
  <c r="K719" i="29"/>
  <c r="K720" i="29"/>
  <c r="K721" i="29"/>
  <c r="K722" i="29"/>
  <c r="K723" i="29"/>
  <c r="K724" i="29"/>
  <c r="K725" i="29"/>
  <c r="K726" i="29"/>
  <c r="K727" i="29"/>
  <c r="K728" i="29"/>
  <c r="K729" i="29"/>
  <c r="K730" i="29"/>
  <c r="K731" i="29"/>
  <c r="K732" i="29"/>
  <c r="K733" i="29"/>
  <c r="K734" i="29"/>
  <c r="K735" i="29"/>
  <c r="K736" i="29"/>
  <c r="K737" i="29"/>
  <c r="K738" i="29"/>
  <c r="K739" i="29"/>
  <c r="K740" i="29"/>
  <c r="K741" i="29"/>
  <c r="K742" i="29"/>
  <c r="K743" i="29"/>
  <c r="K744" i="29"/>
  <c r="K745" i="29"/>
  <c r="K746" i="29"/>
  <c r="K747" i="29"/>
  <c r="K748" i="29"/>
  <c r="K749" i="29"/>
  <c r="K750" i="29"/>
  <c r="K751" i="29"/>
  <c r="K752" i="29"/>
  <c r="K753" i="29"/>
  <c r="K754" i="29"/>
  <c r="K755" i="29"/>
  <c r="K756" i="29"/>
  <c r="K757" i="29"/>
  <c r="K758" i="29"/>
  <c r="K759" i="29"/>
  <c r="K760" i="29"/>
  <c r="K761" i="29"/>
  <c r="K762" i="29"/>
  <c r="K763" i="29"/>
  <c r="K764" i="29"/>
  <c r="K765" i="29"/>
  <c r="K766" i="29"/>
  <c r="K767" i="29"/>
  <c r="K768" i="29"/>
  <c r="K769" i="29"/>
  <c r="K770" i="29"/>
  <c r="K771" i="29"/>
  <c r="K772" i="29"/>
  <c r="K773" i="29"/>
  <c r="K774" i="29"/>
  <c r="K775" i="29"/>
  <c r="K776" i="29"/>
  <c r="K777" i="29"/>
  <c r="K778" i="29"/>
  <c r="K779" i="29"/>
  <c r="K780" i="29"/>
  <c r="K781" i="29"/>
  <c r="K782" i="29"/>
  <c r="K783" i="29"/>
  <c r="K784" i="29"/>
  <c r="K785" i="29"/>
  <c r="K786" i="29"/>
  <c r="K787" i="29"/>
  <c r="K788" i="29"/>
  <c r="K789" i="29"/>
  <c r="K790" i="29"/>
  <c r="K791" i="29"/>
  <c r="K792" i="29"/>
  <c r="K793" i="29"/>
  <c r="K794" i="29"/>
  <c r="K795" i="29"/>
  <c r="K796" i="29"/>
  <c r="K797" i="29"/>
  <c r="K798" i="29"/>
  <c r="K799" i="29"/>
  <c r="K800" i="29"/>
  <c r="K801" i="29"/>
  <c r="K802" i="29"/>
  <c r="K803" i="29"/>
  <c r="K804" i="29"/>
  <c r="K805" i="29"/>
  <c r="K806" i="29"/>
  <c r="K807" i="29"/>
  <c r="K808" i="29"/>
  <c r="K809" i="29"/>
  <c r="K810" i="29"/>
  <c r="K811" i="29"/>
  <c r="K812" i="29"/>
  <c r="K813" i="29"/>
  <c r="K814" i="29"/>
  <c r="K815" i="29"/>
  <c r="K816" i="29"/>
  <c r="K817" i="29"/>
  <c r="K818" i="29"/>
  <c r="K819" i="29"/>
  <c r="K820" i="29"/>
  <c r="K821" i="29"/>
  <c r="K822" i="29"/>
  <c r="K823" i="29"/>
  <c r="K824" i="29"/>
  <c r="K825" i="29"/>
  <c r="K826" i="29"/>
  <c r="K827" i="29"/>
  <c r="K828" i="29"/>
  <c r="K829" i="29"/>
  <c r="K830" i="29"/>
  <c r="K831" i="29"/>
  <c r="K832" i="29"/>
  <c r="K833" i="29"/>
  <c r="K834" i="29"/>
  <c r="K835" i="29"/>
  <c r="K836" i="29"/>
  <c r="K837" i="29"/>
  <c r="K838" i="29"/>
  <c r="K839" i="29"/>
  <c r="K840" i="29"/>
  <c r="K841" i="29"/>
  <c r="K842" i="29"/>
  <c r="K843" i="29"/>
  <c r="K844" i="29"/>
  <c r="K845" i="29"/>
  <c r="K846" i="29"/>
  <c r="K847" i="29"/>
  <c r="K848" i="29"/>
  <c r="K849" i="29"/>
  <c r="K850" i="29"/>
  <c r="K851" i="29"/>
  <c r="K852" i="29"/>
  <c r="K853" i="29"/>
  <c r="K854" i="29"/>
  <c r="K855" i="29"/>
  <c r="K856" i="29"/>
  <c r="K857" i="29"/>
  <c r="K858" i="29"/>
  <c r="K859" i="29"/>
  <c r="K860" i="29"/>
  <c r="K861" i="29"/>
  <c r="K862" i="29"/>
  <c r="K863" i="29"/>
  <c r="K864" i="29"/>
  <c r="K865" i="29"/>
  <c r="K866" i="29"/>
  <c r="K867" i="29"/>
  <c r="K868" i="29"/>
  <c r="K869" i="29"/>
  <c r="K870" i="29"/>
  <c r="K871" i="29"/>
  <c r="K872" i="29"/>
  <c r="K873" i="29"/>
  <c r="K874" i="29"/>
  <c r="K875" i="29"/>
  <c r="K876" i="29"/>
  <c r="K877" i="29"/>
  <c r="K878" i="29"/>
  <c r="K879" i="29"/>
  <c r="K880" i="29"/>
  <c r="K881" i="29"/>
  <c r="K882" i="29"/>
  <c r="K883" i="29"/>
  <c r="K884" i="29"/>
  <c r="K885" i="29"/>
  <c r="K886" i="29"/>
  <c r="K887" i="29"/>
  <c r="K888" i="29"/>
  <c r="K889" i="29"/>
  <c r="K890" i="29"/>
  <c r="K891" i="29"/>
  <c r="K892" i="29"/>
  <c r="K893" i="29"/>
  <c r="K894" i="29"/>
  <c r="K895" i="29"/>
  <c r="K896" i="29"/>
  <c r="K897" i="29"/>
  <c r="K898" i="29"/>
  <c r="K899" i="29"/>
  <c r="K900" i="29"/>
  <c r="K901" i="29"/>
  <c r="K902" i="29"/>
  <c r="K903" i="29"/>
  <c r="K904" i="29"/>
  <c r="K905" i="29"/>
  <c r="K906" i="29"/>
  <c r="K907" i="29"/>
  <c r="K908" i="29"/>
  <c r="K909" i="29"/>
  <c r="K910" i="29"/>
  <c r="K911" i="29"/>
  <c r="K912" i="29"/>
  <c r="K913" i="29"/>
  <c r="K914" i="29"/>
  <c r="K915" i="29"/>
  <c r="K916" i="29"/>
  <c r="K917" i="29"/>
  <c r="K918" i="29"/>
  <c r="K919" i="29"/>
  <c r="K920" i="29"/>
  <c r="K921" i="29"/>
  <c r="K922" i="29"/>
  <c r="K923" i="29"/>
  <c r="K924" i="29"/>
  <c r="K925" i="29"/>
  <c r="K926" i="29"/>
  <c r="K927" i="29"/>
  <c r="K928" i="29"/>
  <c r="K929" i="29"/>
  <c r="K930" i="29"/>
  <c r="K931" i="29"/>
  <c r="K932" i="29"/>
  <c r="K933" i="29"/>
  <c r="K934" i="29"/>
  <c r="K935" i="29"/>
  <c r="K936" i="29"/>
  <c r="K937" i="29"/>
  <c r="K938" i="29"/>
  <c r="K939" i="29"/>
  <c r="K940" i="29"/>
  <c r="K941" i="29"/>
  <c r="K942" i="29"/>
  <c r="K943" i="29"/>
  <c r="K944" i="29"/>
  <c r="K945" i="29"/>
  <c r="K946" i="29"/>
  <c r="K947" i="29"/>
  <c r="K948" i="29"/>
  <c r="K949" i="29"/>
  <c r="K950" i="29"/>
  <c r="K951" i="29"/>
  <c r="K952" i="29"/>
  <c r="K953" i="29"/>
  <c r="K954" i="29"/>
  <c r="K955" i="29"/>
  <c r="K956" i="29"/>
  <c r="K957" i="29"/>
  <c r="K958" i="29"/>
  <c r="K959" i="29"/>
  <c r="K960" i="29"/>
  <c r="K961" i="29"/>
  <c r="K962" i="29"/>
  <c r="K963" i="29"/>
  <c r="K964" i="29"/>
  <c r="K965" i="29"/>
  <c r="K966" i="29"/>
  <c r="K967" i="29"/>
  <c r="K968" i="29"/>
  <c r="K969" i="29"/>
  <c r="K970" i="29"/>
  <c r="K971" i="29"/>
  <c r="K972" i="29"/>
  <c r="K973" i="29"/>
  <c r="K974" i="29"/>
  <c r="K975" i="29"/>
  <c r="K976" i="29"/>
  <c r="K977" i="29"/>
  <c r="K978" i="29"/>
  <c r="K979" i="29"/>
  <c r="K980" i="29"/>
  <c r="K981" i="29"/>
  <c r="K982" i="29"/>
  <c r="K983" i="29"/>
  <c r="K984" i="29"/>
  <c r="K985" i="29"/>
  <c r="K986" i="29"/>
  <c r="K987" i="29"/>
  <c r="K988" i="29"/>
  <c r="K989" i="29"/>
  <c r="K990" i="29"/>
  <c r="K991" i="29"/>
  <c r="K992" i="29"/>
  <c r="K993" i="29"/>
  <c r="K994" i="29"/>
  <c r="K995" i="29"/>
  <c r="K996" i="29"/>
  <c r="K997" i="29"/>
  <c r="K998" i="29"/>
  <c r="K999" i="29"/>
  <c r="K1000" i="29"/>
  <c r="K1001" i="29"/>
  <c r="K1002" i="29"/>
  <c r="K1003" i="29"/>
  <c r="K1004" i="29"/>
  <c r="K1005" i="29"/>
  <c r="K1006" i="29"/>
  <c r="K1007" i="29"/>
  <c r="K1008" i="29"/>
  <c r="K1009" i="29"/>
  <c r="K1010" i="29"/>
  <c r="K1011" i="29"/>
  <c r="K1012" i="29"/>
  <c r="K1013" i="29"/>
  <c r="K1014" i="29"/>
  <c r="K1015" i="29"/>
  <c r="K1016" i="29"/>
  <c r="K1017" i="29"/>
  <c r="K1018" i="29"/>
  <c r="K1019" i="29"/>
  <c r="K1020" i="29"/>
  <c r="K1021" i="29"/>
  <c r="K1022" i="29"/>
  <c r="K1023" i="29"/>
  <c r="K1024" i="29"/>
  <c r="K1025" i="29"/>
  <c r="K1026" i="29"/>
  <c r="K1027" i="29"/>
  <c r="K1028" i="29"/>
  <c r="K1029" i="29"/>
  <c r="K1030" i="29"/>
  <c r="K1031" i="29"/>
  <c r="K1032" i="29"/>
  <c r="K1033" i="29"/>
  <c r="K1034" i="29"/>
  <c r="K1035" i="29"/>
  <c r="K1036" i="29"/>
  <c r="K1037" i="29"/>
  <c r="K1038" i="29"/>
  <c r="K1039" i="29"/>
  <c r="K1040" i="29"/>
  <c r="K1041" i="29"/>
  <c r="K1042" i="29"/>
  <c r="K1043" i="29"/>
  <c r="K1044" i="29"/>
  <c r="K1045" i="29"/>
  <c r="K1046" i="29"/>
  <c r="K1047" i="29"/>
  <c r="K1048" i="29"/>
  <c r="K1049" i="29"/>
  <c r="K1050" i="29"/>
  <c r="K1051" i="29"/>
  <c r="K1052" i="29"/>
  <c r="K1053" i="29"/>
  <c r="K1054" i="29"/>
  <c r="K1055" i="29"/>
  <c r="K1056" i="29"/>
  <c r="K1057" i="29"/>
  <c r="K1058" i="29"/>
  <c r="K1059" i="29"/>
  <c r="K1060" i="29"/>
  <c r="K1061" i="29"/>
  <c r="K1062" i="29"/>
  <c r="K1063" i="29"/>
  <c r="K1064" i="29"/>
  <c r="K1065" i="29"/>
  <c r="K1066" i="29"/>
  <c r="K1067" i="29"/>
  <c r="K1068" i="29"/>
  <c r="K1069" i="29"/>
  <c r="K1070" i="29"/>
  <c r="K1071" i="29"/>
  <c r="K1072" i="29"/>
  <c r="K1073" i="29"/>
  <c r="K1074" i="29"/>
  <c r="K1075" i="29"/>
  <c r="K1076" i="29"/>
  <c r="K1077" i="29"/>
  <c r="K1078" i="29"/>
  <c r="K1079" i="29"/>
  <c r="K1080" i="29"/>
  <c r="K1081" i="29"/>
  <c r="K1082" i="29"/>
  <c r="K1083" i="29"/>
  <c r="K1084" i="29"/>
  <c r="K1085" i="29"/>
  <c r="K1086" i="29"/>
  <c r="K1087" i="29"/>
  <c r="K1088" i="29"/>
  <c r="K1089" i="29"/>
  <c r="K1090" i="29"/>
  <c r="K1091" i="29"/>
  <c r="K1092" i="29"/>
  <c r="K1093" i="29"/>
  <c r="K1094" i="29"/>
  <c r="K1095" i="29"/>
  <c r="K1096" i="29"/>
  <c r="K1097" i="29"/>
  <c r="K1098" i="29"/>
  <c r="K1099" i="29"/>
  <c r="K1100" i="29"/>
  <c r="K1101" i="29"/>
  <c r="K1102" i="29"/>
  <c r="K1103" i="29"/>
  <c r="K1104" i="29"/>
  <c r="K1105" i="29"/>
  <c r="K1106" i="29"/>
  <c r="K1107" i="29"/>
  <c r="K1108" i="29"/>
  <c r="K1109" i="29"/>
  <c r="K1110" i="29"/>
  <c r="K1111" i="29"/>
  <c r="K1112" i="29"/>
  <c r="K1113" i="29"/>
  <c r="K1114" i="29"/>
  <c r="K1115" i="29"/>
  <c r="K1116" i="29"/>
  <c r="K1117" i="29"/>
  <c r="K1118" i="29"/>
  <c r="K1119" i="29"/>
  <c r="K1120" i="29"/>
  <c r="K1121" i="29"/>
  <c r="K1122" i="29"/>
  <c r="K1123" i="29"/>
  <c r="K1124" i="29"/>
  <c r="K1125" i="29"/>
  <c r="K1126" i="29"/>
  <c r="K1127" i="29"/>
  <c r="K1128" i="29"/>
  <c r="K1129" i="29"/>
  <c r="K1130" i="29"/>
  <c r="K1131" i="29"/>
  <c r="K1132" i="29"/>
  <c r="K1133" i="29"/>
  <c r="K1134" i="29"/>
  <c r="K1135" i="29"/>
  <c r="K1136" i="29"/>
  <c r="K1137" i="29"/>
  <c r="K1138" i="29"/>
  <c r="K1139" i="29"/>
  <c r="K1140" i="29"/>
  <c r="K1141" i="29"/>
  <c r="K1142" i="29"/>
  <c r="K1143" i="29"/>
  <c r="K1144" i="29"/>
  <c r="K1145" i="29"/>
  <c r="K1146" i="29"/>
  <c r="K1147" i="29"/>
  <c r="K1148" i="29"/>
  <c r="K1149" i="29"/>
  <c r="K1150" i="29"/>
  <c r="K1151" i="29"/>
  <c r="K1152" i="29"/>
  <c r="K1153" i="29"/>
  <c r="K1154" i="29"/>
  <c r="K1155" i="29"/>
  <c r="K1156" i="29"/>
  <c r="K1157" i="29"/>
  <c r="K1158" i="29"/>
  <c r="K1159" i="29"/>
  <c r="K1160" i="29"/>
  <c r="K1161" i="29"/>
  <c r="K1162" i="29"/>
  <c r="K1163" i="29"/>
  <c r="K1164" i="29"/>
  <c r="K1165" i="29"/>
  <c r="K1166" i="29"/>
  <c r="K1167" i="29"/>
  <c r="K1168" i="29"/>
  <c r="K1169" i="29"/>
  <c r="K1170" i="29"/>
  <c r="K1171" i="29"/>
  <c r="K1172" i="29"/>
  <c r="K1173" i="29"/>
  <c r="K1174" i="29"/>
  <c r="K1175" i="29"/>
  <c r="K1176" i="29"/>
  <c r="K1177" i="29"/>
  <c r="K1178" i="29"/>
  <c r="K1179" i="29"/>
  <c r="K1180" i="29"/>
  <c r="K1181" i="29"/>
  <c r="K1182" i="29"/>
  <c r="K1183" i="29"/>
  <c r="K1184" i="29"/>
  <c r="K1185" i="29"/>
  <c r="K1186" i="29"/>
  <c r="K1187" i="29"/>
  <c r="K1188" i="29"/>
  <c r="K1189" i="29"/>
  <c r="K1190" i="29"/>
  <c r="K1191" i="29"/>
  <c r="K1192" i="29"/>
  <c r="K1193" i="29"/>
  <c r="K1194" i="29"/>
  <c r="K1195" i="29"/>
  <c r="K1196" i="29"/>
  <c r="K1197" i="29"/>
  <c r="K1198" i="29"/>
  <c r="K1199" i="29"/>
  <c r="K1200" i="29"/>
  <c r="K1201" i="29"/>
  <c r="K1202" i="29"/>
  <c r="K1203" i="29"/>
  <c r="K1204" i="29"/>
  <c r="K1205" i="29"/>
  <c r="K1206" i="29"/>
  <c r="K1207" i="29"/>
  <c r="K1208" i="29"/>
  <c r="K1209" i="29"/>
  <c r="K1210" i="29"/>
  <c r="K1211" i="29"/>
  <c r="K1212" i="29"/>
  <c r="K1213" i="29"/>
  <c r="K1214" i="29"/>
  <c r="K1215" i="29"/>
  <c r="K1216" i="29"/>
  <c r="K1217" i="29"/>
  <c r="K1218" i="29"/>
  <c r="K1219" i="29"/>
  <c r="K1220" i="29"/>
  <c r="K1221" i="29"/>
  <c r="K1222" i="29"/>
  <c r="K1223" i="29"/>
  <c r="K1224" i="29"/>
  <c r="K1225" i="29"/>
  <c r="K1226" i="29"/>
  <c r="K1227" i="29"/>
  <c r="K1228" i="29"/>
  <c r="K1229" i="29"/>
  <c r="K1230" i="29"/>
  <c r="K1231" i="29"/>
  <c r="K1232" i="29"/>
  <c r="K1233" i="29"/>
  <c r="K1234" i="29"/>
  <c r="K1235" i="29"/>
  <c r="K1236" i="29"/>
  <c r="K1237" i="29"/>
  <c r="K1238" i="29"/>
  <c r="K1239" i="29"/>
  <c r="K1240" i="29"/>
  <c r="K1241" i="29"/>
  <c r="K1242" i="29"/>
  <c r="K1243" i="29"/>
  <c r="K1244" i="29"/>
  <c r="K1245" i="29"/>
  <c r="K1246" i="29"/>
  <c r="K1247" i="29"/>
  <c r="K1248" i="29"/>
  <c r="K1249" i="29"/>
  <c r="K1250" i="29"/>
  <c r="K1251" i="29"/>
  <c r="K1252" i="29"/>
  <c r="K1253" i="29"/>
  <c r="K1254" i="29"/>
  <c r="K1255" i="29"/>
  <c r="K1256" i="29"/>
  <c r="K1257" i="29"/>
  <c r="K1258" i="29"/>
  <c r="K1259" i="29"/>
  <c r="K1260" i="29"/>
  <c r="K1261" i="29"/>
  <c r="K1262" i="29"/>
  <c r="K1263" i="29"/>
  <c r="K1264" i="29"/>
  <c r="K1265" i="29"/>
  <c r="K1266" i="29"/>
  <c r="K1267" i="29"/>
  <c r="K1268" i="29"/>
  <c r="K1269" i="29"/>
  <c r="K1270" i="29"/>
  <c r="K1271" i="29"/>
  <c r="K1272" i="29"/>
  <c r="K1273" i="29"/>
  <c r="K1274" i="29"/>
  <c r="K1275" i="29"/>
  <c r="K1276" i="29"/>
  <c r="K1277" i="29"/>
  <c r="K1278" i="29"/>
  <c r="K1279" i="29"/>
  <c r="K1280" i="29"/>
  <c r="K1281" i="29"/>
  <c r="K1282" i="29"/>
  <c r="K1283" i="29"/>
  <c r="K1284" i="29"/>
  <c r="K1285" i="29"/>
  <c r="K1286" i="29"/>
  <c r="K1287" i="29"/>
  <c r="K1288" i="29"/>
  <c r="K1289" i="29"/>
  <c r="K1290" i="29"/>
  <c r="K1291" i="29"/>
  <c r="K1292" i="29"/>
  <c r="K1293" i="29"/>
  <c r="K1294" i="29"/>
  <c r="K1295" i="29"/>
  <c r="K1296" i="29"/>
  <c r="K1297" i="29"/>
  <c r="K1298" i="29"/>
  <c r="K1299" i="29"/>
  <c r="K1300" i="29"/>
  <c r="K1301" i="29"/>
  <c r="K1302" i="29"/>
  <c r="K1303" i="29"/>
  <c r="K1304" i="29"/>
  <c r="K1305" i="29"/>
  <c r="K1306" i="29"/>
  <c r="K1307" i="29"/>
  <c r="K1308" i="29"/>
  <c r="K1309" i="29"/>
  <c r="K1310" i="29"/>
  <c r="K1311" i="29"/>
  <c r="K1312" i="29"/>
  <c r="K1313" i="29"/>
  <c r="K1314" i="29"/>
  <c r="K1315" i="29"/>
  <c r="K1316" i="29"/>
  <c r="K1317" i="29"/>
  <c r="K1318" i="29"/>
  <c r="K1319" i="29"/>
  <c r="K1320" i="29"/>
  <c r="K1321" i="29"/>
  <c r="K1322" i="29"/>
  <c r="K1323" i="29"/>
  <c r="K1324" i="29"/>
  <c r="K1325" i="29"/>
  <c r="K1326" i="29"/>
  <c r="K1327" i="29"/>
  <c r="K1328" i="29"/>
  <c r="K1329" i="29"/>
  <c r="K1330" i="29"/>
  <c r="K1331" i="29"/>
  <c r="K1332" i="29"/>
  <c r="K1333" i="29"/>
  <c r="K1334" i="29"/>
  <c r="K1335" i="29"/>
  <c r="K1336" i="29"/>
  <c r="K1337" i="29"/>
  <c r="K1338" i="29"/>
  <c r="K1339" i="29"/>
  <c r="K1340" i="29"/>
  <c r="K1341" i="29"/>
  <c r="K1342" i="29"/>
  <c r="K1343" i="29"/>
  <c r="K1344" i="29"/>
  <c r="K1345" i="29"/>
  <c r="K1346" i="29"/>
  <c r="K1347" i="29"/>
  <c r="K1348" i="29"/>
  <c r="K1349" i="29"/>
  <c r="K1350" i="29"/>
  <c r="K1351" i="29"/>
  <c r="K1352" i="29"/>
  <c r="K1353" i="29"/>
  <c r="K1354" i="29"/>
  <c r="K1355" i="29"/>
  <c r="K1356" i="29"/>
  <c r="K1357" i="29"/>
  <c r="K1358" i="29"/>
  <c r="K1359" i="29"/>
  <c r="K1360" i="29"/>
  <c r="K1361" i="29"/>
  <c r="K1362" i="29"/>
  <c r="K1363" i="29"/>
  <c r="K1364" i="29"/>
  <c r="K1365" i="29"/>
  <c r="K1366" i="29"/>
  <c r="K1367" i="29"/>
  <c r="K1368" i="29"/>
  <c r="K1369" i="29"/>
  <c r="K1370" i="29"/>
  <c r="K1371" i="29"/>
  <c r="K1372" i="29"/>
  <c r="K1373" i="29"/>
  <c r="K1374" i="29"/>
  <c r="K1375" i="29"/>
  <c r="K1376" i="29"/>
  <c r="K1377" i="29"/>
  <c r="K1378" i="29"/>
  <c r="K1379" i="29"/>
  <c r="K1380" i="29"/>
  <c r="K1381" i="29"/>
  <c r="K1382" i="29"/>
  <c r="K1383" i="29"/>
  <c r="K1384" i="29"/>
  <c r="K1385" i="29"/>
  <c r="K1386" i="29"/>
  <c r="K1387" i="29"/>
  <c r="K1388" i="29"/>
  <c r="K1389" i="29"/>
  <c r="K1390" i="29"/>
  <c r="K1391" i="29"/>
  <c r="K1392" i="29"/>
  <c r="K1393" i="29"/>
  <c r="K1394" i="29"/>
  <c r="K1395" i="29"/>
  <c r="K1396" i="29"/>
  <c r="K1397" i="29"/>
  <c r="K1398" i="29"/>
  <c r="K1399" i="29"/>
  <c r="K1400" i="29"/>
  <c r="K1401" i="29"/>
  <c r="K1402" i="29"/>
  <c r="K1403" i="29"/>
  <c r="K1404" i="29"/>
  <c r="K1405" i="29"/>
  <c r="K1406" i="29"/>
  <c r="K1407" i="29"/>
  <c r="K1408" i="29"/>
  <c r="K1409" i="29"/>
  <c r="K1410" i="29"/>
  <c r="K1411" i="29"/>
  <c r="K1412" i="29"/>
  <c r="K1413" i="29"/>
  <c r="K1414" i="29"/>
  <c r="K1415" i="29"/>
  <c r="K1416" i="29"/>
  <c r="K1417" i="29"/>
  <c r="K1418" i="29"/>
  <c r="K1419" i="29"/>
  <c r="K1420" i="29"/>
  <c r="K1421" i="29"/>
  <c r="K1422" i="29"/>
  <c r="K1423" i="29"/>
  <c r="K1424" i="29"/>
  <c r="K1425" i="29"/>
  <c r="K1426" i="29"/>
  <c r="K1427" i="29"/>
  <c r="K1428" i="29"/>
  <c r="K1429" i="29"/>
  <c r="K1430" i="29"/>
  <c r="K1431" i="29"/>
  <c r="K1432" i="29"/>
  <c r="K1433" i="29"/>
  <c r="K1434" i="29"/>
  <c r="K1435" i="29"/>
  <c r="K1436" i="29"/>
  <c r="K1437" i="29"/>
  <c r="K1438" i="29"/>
  <c r="K1439" i="29"/>
  <c r="K1440" i="29"/>
  <c r="K1441" i="29"/>
  <c r="K1442" i="29"/>
  <c r="K1443" i="29"/>
  <c r="K1444" i="29"/>
  <c r="K1445" i="29"/>
  <c r="K1446" i="29"/>
  <c r="K1447" i="29"/>
  <c r="K1448" i="29"/>
  <c r="K1449" i="29"/>
  <c r="K1450" i="29"/>
  <c r="K1451" i="29"/>
  <c r="K1452" i="29"/>
  <c r="K1453" i="29"/>
  <c r="K1454" i="29"/>
  <c r="K1455" i="29"/>
  <c r="K1456" i="29"/>
  <c r="K1457" i="29"/>
  <c r="K1458" i="29"/>
  <c r="K1459" i="29"/>
  <c r="K1460" i="29"/>
  <c r="K1461" i="29"/>
  <c r="K1462" i="29"/>
  <c r="K1463" i="29"/>
  <c r="K1464" i="29"/>
  <c r="K1465" i="29"/>
  <c r="K1466" i="29"/>
  <c r="K1467" i="29"/>
  <c r="K1468" i="29"/>
  <c r="K1469" i="29"/>
  <c r="K1470" i="29"/>
  <c r="K1471" i="29"/>
  <c r="K1472" i="29"/>
  <c r="K1473" i="29"/>
  <c r="K1474" i="29"/>
  <c r="K1475" i="29"/>
  <c r="K1476" i="29"/>
  <c r="K1477" i="29"/>
  <c r="K1478" i="29"/>
  <c r="K1479" i="29"/>
  <c r="K1480" i="29"/>
  <c r="K1481" i="29"/>
  <c r="K1482" i="29"/>
  <c r="K1483" i="29"/>
  <c r="K1484" i="29"/>
  <c r="K1485" i="29"/>
  <c r="K1486" i="29"/>
  <c r="K1487" i="29"/>
  <c r="K1488" i="29"/>
  <c r="K1489" i="29"/>
  <c r="K1490" i="29"/>
  <c r="K1491" i="29"/>
  <c r="K1492" i="29"/>
  <c r="K1493" i="29"/>
  <c r="K1494" i="29"/>
  <c r="K1495" i="29"/>
  <c r="K1496" i="29"/>
  <c r="K1497" i="29"/>
  <c r="K1498" i="29"/>
  <c r="K1499" i="29"/>
  <c r="K1500" i="29"/>
  <c r="K1501" i="29"/>
  <c r="K1502" i="29"/>
  <c r="K1503" i="29"/>
  <c r="K1504" i="29"/>
  <c r="K1505" i="29"/>
  <c r="K1506" i="29"/>
  <c r="K1507" i="29"/>
  <c r="K1508" i="29"/>
  <c r="K1509" i="29"/>
  <c r="K1510" i="29"/>
  <c r="K1511" i="29"/>
  <c r="K1512" i="29"/>
  <c r="K1513" i="29"/>
  <c r="K1514" i="29"/>
  <c r="K1515" i="29"/>
  <c r="K1516" i="29"/>
  <c r="K1517" i="29"/>
  <c r="K1518" i="29"/>
  <c r="K1519" i="29"/>
  <c r="K1520" i="29"/>
  <c r="K1521" i="29"/>
  <c r="K1522" i="29"/>
  <c r="K1523" i="29"/>
  <c r="K1524" i="29"/>
  <c r="K1525" i="29"/>
  <c r="K1526" i="29"/>
  <c r="K1527" i="29"/>
  <c r="K1528" i="29"/>
  <c r="K1529" i="29"/>
  <c r="K1530" i="29"/>
  <c r="K1531" i="29"/>
  <c r="K1532" i="29"/>
  <c r="K1533" i="29"/>
  <c r="K1534" i="29"/>
  <c r="K1535" i="29"/>
  <c r="K1536" i="29"/>
  <c r="K1537" i="29"/>
  <c r="K1538" i="29"/>
  <c r="K1539" i="29"/>
  <c r="K1540" i="29"/>
  <c r="K1541" i="29"/>
  <c r="K1542" i="29"/>
  <c r="K1543" i="29"/>
  <c r="K1544" i="29"/>
  <c r="K1545" i="29"/>
  <c r="K1546" i="29"/>
  <c r="K1547" i="29"/>
  <c r="K1548" i="29"/>
  <c r="K1549" i="29"/>
  <c r="K1550" i="29"/>
  <c r="K1551" i="29"/>
  <c r="K1552" i="29"/>
  <c r="K1553" i="29"/>
  <c r="K1554" i="29"/>
  <c r="K1555" i="29"/>
  <c r="K1556" i="29"/>
  <c r="K1557" i="29"/>
  <c r="K1558" i="29"/>
  <c r="K1559" i="29"/>
  <c r="K1560" i="29"/>
  <c r="K1561" i="29"/>
  <c r="K1562" i="29"/>
  <c r="K1563" i="29"/>
  <c r="K1564" i="29"/>
  <c r="K1565" i="29"/>
  <c r="K1566" i="29"/>
  <c r="K1567" i="29"/>
  <c r="K1568" i="29"/>
  <c r="K1569" i="29"/>
  <c r="K1570" i="29"/>
  <c r="K1571" i="29"/>
  <c r="K1572" i="29"/>
  <c r="K1573" i="29"/>
  <c r="K1574" i="29"/>
  <c r="K1575" i="29"/>
  <c r="K1576" i="29"/>
  <c r="K1577" i="29"/>
  <c r="K1578" i="29"/>
  <c r="K1579" i="29"/>
  <c r="K1580" i="29"/>
  <c r="K1581" i="29"/>
  <c r="K1582" i="29"/>
  <c r="K1583" i="29"/>
  <c r="K1584" i="29"/>
  <c r="K1585" i="29"/>
  <c r="K1586" i="29"/>
  <c r="K1587" i="29"/>
  <c r="K1588" i="29"/>
  <c r="K1589" i="29"/>
  <c r="K1590" i="29"/>
  <c r="K1591" i="29"/>
  <c r="K2" i="29"/>
  <c r="G1314" i="29"/>
  <c r="J1314" i="29"/>
  <c r="G1315" i="29"/>
  <c r="J1315" i="29"/>
  <c r="G1316" i="29"/>
  <c r="J1316" i="29"/>
  <c r="G1317" i="29"/>
  <c r="J1317" i="29"/>
  <c r="G1318" i="29"/>
  <c r="J1318" i="29"/>
  <c r="G1319" i="29"/>
  <c r="J1319" i="29"/>
  <c r="G1320" i="29"/>
  <c r="J1320" i="29"/>
  <c r="G1321" i="29"/>
  <c r="J1321" i="29"/>
  <c r="G1322" i="29"/>
  <c r="J1322" i="29"/>
  <c r="G1323" i="29"/>
  <c r="J1323" i="29"/>
  <c r="G1324" i="29"/>
  <c r="J1324" i="29"/>
  <c r="G1325" i="29"/>
  <c r="J1325" i="29"/>
  <c r="G1326" i="29"/>
  <c r="J1326" i="29"/>
  <c r="G1327" i="29"/>
  <c r="J1327" i="29"/>
  <c r="G1328" i="29"/>
  <c r="J1328" i="29"/>
  <c r="G1329" i="29"/>
  <c r="J1329" i="29"/>
  <c r="G1330" i="29"/>
  <c r="J1330" i="29"/>
  <c r="G1331" i="29"/>
  <c r="J1331" i="29"/>
  <c r="G1332" i="29"/>
  <c r="J1332" i="29"/>
  <c r="G1333" i="29"/>
  <c r="J1333" i="29"/>
  <c r="G1334" i="29"/>
  <c r="J1334" i="29"/>
  <c r="G1335" i="29"/>
  <c r="J1335" i="29"/>
  <c r="G1336" i="29"/>
  <c r="J1336" i="29"/>
  <c r="G1337" i="29"/>
  <c r="J1337" i="29"/>
  <c r="G1338" i="29"/>
  <c r="J1338" i="29"/>
  <c r="G1339" i="29"/>
  <c r="J1339" i="29"/>
  <c r="G1340" i="29"/>
  <c r="J1340" i="29"/>
  <c r="G1341" i="29"/>
  <c r="J1341" i="29"/>
  <c r="G1342" i="29"/>
  <c r="J1342" i="29"/>
  <c r="G1343" i="29"/>
  <c r="J1343" i="29"/>
  <c r="G1344" i="29"/>
  <c r="J1344" i="29"/>
  <c r="G1345" i="29"/>
  <c r="J1345" i="29"/>
  <c r="G1346" i="29"/>
  <c r="J1346" i="29"/>
  <c r="G1347" i="29"/>
  <c r="J1347" i="29"/>
  <c r="G1348" i="29"/>
  <c r="J1348" i="29"/>
  <c r="G1349" i="29"/>
  <c r="J1349" i="29"/>
  <c r="G1350" i="29"/>
  <c r="J1350" i="29"/>
  <c r="G1351" i="29"/>
  <c r="J1351" i="29"/>
  <c r="G1352" i="29"/>
  <c r="J1352" i="29"/>
  <c r="G1353" i="29"/>
  <c r="J1353" i="29"/>
  <c r="G1354" i="29"/>
  <c r="J1354" i="29"/>
  <c r="G1355" i="29"/>
  <c r="J1355" i="29"/>
  <c r="G1356" i="29"/>
  <c r="J1356" i="29"/>
  <c r="G1357" i="29"/>
  <c r="J1357" i="29"/>
  <c r="G1358" i="29"/>
  <c r="J1358" i="29"/>
  <c r="G1359" i="29"/>
  <c r="J1359" i="29"/>
  <c r="G1360" i="29"/>
  <c r="J1360" i="29"/>
  <c r="G1361" i="29"/>
  <c r="J1361" i="29"/>
  <c r="G1362" i="29"/>
  <c r="J1362" i="29"/>
  <c r="G1363" i="29"/>
  <c r="J1363" i="29"/>
  <c r="G1364" i="29"/>
  <c r="J1364" i="29"/>
  <c r="G1365" i="29"/>
  <c r="J1365" i="29"/>
  <c r="G1366" i="29"/>
  <c r="J1366" i="29"/>
  <c r="G1367" i="29"/>
  <c r="J1367" i="29"/>
  <c r="G1368" i="29"/>
  <c r="J1368" i="29"/>
  <c r="G1369" i="29"/>
  <c r="J1369" i="29"/>
  <c r="G1370" i="29"/>
  <c r="J1370" i="29"/>
  <c r="G1371" i="29"/>
  <c r="J1371" i="29"/>
  <c r="G1372" i="29"/>
  <c r="J1372" i="29"/>
  <c r="G1373" i="29"/>
  <c r="J1373" i="29"/>
  <c r="G1374" i="29"/>
  <c r="J1374" i="29"/>
  <c r="G1375" i="29"/>
  <c r="J1375" i="29"/>
  <c r="G1376" i="29"/>
  <c r="J1376" i="29"/>
  <c r="G1377" i="29"/>
  <c r="J1377" i="29"/>
  <c r="G1378" i="29"/>
  <c r="J1378" i="29"/>
  <c r="G1379" i="29"/>
  <c r="J1379" i="29"/>
  <c r="G1380" i="29"/>
  <c r="J1380" i="29"/>
  <c r="G1381" i="29"/>
  <c r="J1381" i="29"/>
  <c r="G1382" i="29"/>
  <c r="J1382" i="29"/>
  <c r="G1383" i="29"/>
  <c r="J1383" i="29"/>
  <c r="G1384" i="29"/>
  <c r="J1384" i="29"/>
  <c r="G1385" i="29"/>
  <c r="J1385" i="29"/>
  <c r="G1386" i="29"/>
  <c r="J1386" i="29"/>
  <c r="G1387" i="29"/>
  <c r="J1387" i="29"/>
  <c r="G1388" i="29"/>
  <c r="J1388" i="29"/>
  <c r="G1389" i="29"/>
  <c r="J1389" i="29"/>
  <c r="G1390" i="29"/>
  <c r="J1390" i="29"/>
  <c r="G1391" i="29"/>
  <c r="J1391" i="29"/>
  <c r="G1392" i="29"/>
  <c r="J1392" i="29"/>
  <c r="G1393" i="29"/>
  <c r="J1393" i="29"/>
  <c r="G1394" i="29"/>
  <c r="J1394" i="29"/>
  <c r="G1395" i="29"/>
  <c r="J1395" i="29"/>
  <c r="G1396" i="29"/>
  <c r="J1396" i="29"/>
  <c r="G1397" i="29"/>
  <c r="J1397" i="29"/>
  <c r="G1398" i="29"/>
  <c r="J1398" i="29"/>
  <c r="G1399" i="29"/>
  <c r="J1399" i="29"/>
  <c r="G1400" i="29"/>
  <c r="J1400" i="29"/>
  <c r="G1401" i="29"/>
  <c r="J1401" i="29"/>
  <c r="G1402" i="29"/>
  <c r="J1402" i="29"/>
  <c r="G1403" i="29"/>
  <c r="J1403" i="29"/>
  <c r="G1404" i="29"/>
  <c r="J1404" i="29"/>
  <c r="G1405" i="29"/>
  <c r="J1405" i="29"/>
  <c r="G1406" i="29"/>
  <c r="J1406" i="29"/>
  <c r="G1407" i="29"/>
  <c r="J1407" i="29"/>
  <c r="G1408" i="29"/>
  <c r="J1408" i="29"/>
  <c r="G1409" i="29"/>
  <c r="J1409" i="29"/>
  <c r="G1410" i="29"/>
  <c r="J1410" i="29"/>
  <c r="G1411" i="29"/>
  <c r="J1411" i="29"/>
  <c r="G1412" i="29"/>
  <c r="J1412" i="29"/>
  <c r="G1413" i="29"/>
  <c r="J1413" i="29"/>
  <c r="G1414" i="29"/>
  <c r="J1414" i="29"/>
  <c r="G1415" i="29"/>
  <c r="J1415" i="29"/>
  <c r="G1416" i="29"/>
  <c r="J1416" i="29"/>
  <c r="G1417" i="29"/>
  <c r="J1417" i="29"/>
  <c r="G1418" i="29"/>
  <c r="J1418" i="29"/>
  <c r="G1419" i="29"/>
  <c r="J1419" i="29"/>
  <c r="G1420" i="29"/>
  <c r="J1420" i="29"/>
  <c r="G1421" i="29"/>
  <c r="J1421" i="29"/>
  <c r="G1422" i="29"/>
  <c r="J1422" i="29"/>
  <c r="G1423" i="29"/>
  <c r="J1423" i="29"/>
  <c r="G1424" i="29"/>
  <c r="J1424" i="29"/>
  <c r="G1425" i="29"/>
  <c r="J1425" i="29"/>
  <c r="G1426" i="29"/>
  <c r="J1426" i="29"/>
  <c r="G1427" i="29"/>
  <c r="J1427" i="29"/>
  <c r="G1428" i="29"/>
  <c r="J1428" i="29"/>
  <c r="G1429" i="29"/>
  <c r="J1429" i="29"/>
  <c r="G1430" i="29"/>
  <c r="J1430" i="29"/>
  <c r="G1431" i="29"/>
  <c r="J1431" i="29"/>
  <c r="G1432" i="29"/>
  <c r="J1432" i="29"/>
  <c r="G1433" i="29"/>
  <c r="J1433" i="29"/>
  <c r="G1434" i="29"/>
  <c r="J1434" i="29"/>
  <c r="G1435" i="29"/>
  <c r="J1435" i="29"/>
  <c r="G1436" i="29"/>
  <c r="J1436" i="29"/>
  <c r="G1437" i="29"/>
  <c r="J1437" i="29"/>
  <c r="G1438" i="29"/>
  <c r="J1438" i="29"/>
  <c r="G1439" i="29"/>
  <c r="J1439" i="29"/>
  <c r="G1440" i="29"/>
  <c r="J1440" i="29"/>
  <c r="G1441" i="29"/>
  <c r="J1441" i="29"/>
  <c r="G1442" i="29"/>
  <c r="J1442" i="29"/>
  <c r="G1443" i="29"/>
  <c r="J1443" i="29"/>
  <c r="G1444" i="29"/>
  <c r="J1444" i="29"/>
  <c r="G1445" i="29"/>
  <c r="J1445" i="29"/>
  <c r="G1446" i="29"/>
  <c r="J1446" i="29"/>
  <c r="G1447" i="29"/>
  <c r="J1447" i="29"/>
  <c r="G1448" i="29"/>
  <c r="J1448" i="29"/>
  <c r="G1449" i="29"/>
  <c r="J1449" i="29"/>
  <c r="G1450" i="29"/>
  <c r="J1450" i="29"/>
  <c r="G1451" i="29"/>
  <c r="J1451" i="29"/>
  <c r="G1452" i="29"/>
  <c r="J1452" i="29"/>
  <c r="G1453" i="29"/>
  <c r="J1453" i="29"/>
  <c r="G1454" i="29"/>
  <c r="J1454" i="29"/>
  <c r="G1455" i="29"/>
  <c r="J1455" i="29"/>
  <c r="G1456" i="29"/>
  <c r="J1456" i="29"/>
  <c r="G1457" i="29"/>
  <c r="J1457" i="29"/>
  <c r="G1458" i="29"/>
  <c r="J1458" i="29"/>
  <c r="G1459" i="29"/>
  <c r="J1459" i="29"/>
  <c r="G1460" i="29"/>
  <c r="J1460" i="29"/>
  <c r="G1461" i="29"/>
  <c r="J1461" i="29"/>
  <c r="G1462" i="29"/>
  <c r="J1462" i="29"/>
  <c r="G1463" i="29"/>
  <c r="J1463" i="29"/>
  <c r="G1464" i="29"/>
  <c r="J1464" i="29"/>
  <c r="G1465" i="29"/>
  <c r="J1465" i="29"/>
  <c r="G1466" i="29"/>
  <c r="J1466" i="29"/>
  <c r="G1467" i="29"/>
  <c r="J1467" i="29"/>
  <c r="G1468" i="29"/>
  <c r="J1468" i="29"/>
  <c r="G1469" i="29"/>
  <c r="J1469" i="29"/>
  <c r="G1470" i="29"/>
  <c r="J1470" i="29"/>
  <c r="G1471" i="29"/>
  <c r="J1471" i="29"/>
  <c r="G1472" i="29"/>
  <c r="J1472" i="29"/>
  <c r="G1473" i="29"/>
  <c r="J1473" i="29"/>
  <c r="G1474" i="29"/>
  <c r="J1474" i="29"/>
  <c r="G1475" i="29"/>
  <c r="J1475" i="29"/>
  <c r="G1476" i="29"/>
  <c r="J1476" i="29"/>
  <c r="G1477" i="29"/>
  <c r="J1477" i="29"/>
  <c r="G1478" i="29"/>
  <c r="J1478" i="29"/>
  <c r="G1479" i="29"/>
  <c r="J1479" i="29"/>
  <c r="G1480" i="29"/>
  <c r="J1480" i="29"/>
  <c r="G1481" i="29"/>
  <c r="J1481" i="29"/>
  <c r="G1482" i="29"/>
  <c r="J1482" i="29"/>
  <c r="G1483" i="29"/>
  <c r="J1483" i="29"/>
  <c r="G1484" i="29"/>
  <c r="J1484" i="29"/>
  <c r="G1485" i="29"/>
  <c r="J1485" i="29"/>
  <c r="G1486" i="29"/>
  <c r="J1486" i="29"/>
  <c r="G1487" i="29"/>
  <c r="J1487" i="29"/>
  <c r="G1488" i="29"/>
  <c r="J1488" i="29"/>
  <c r="G1489" i="29"/>
  <c r="J1489" i="29"/>
  <c r="G1490" i="29"/>
  <c r="J1490" i="29"/>
  <c r="G1491" i="29"/>
  <c r="J1491" i="29"/>
  <c r="G1492" i="29"/>
  <c r="J1492" i="29"/>
  <c r="G1493" i="29"/>
  <c r="J1493" i="29"/>
  <c r="G1494" i="29"/>
  <c r="J1494" i="29"/>
  <c r="G1495" i="29"/>
  <c r="J1495" i="29"/>
  <c r="G1496" i="29"/>
  <c r="J1496" i="29"/>
  <c r="G1497" i="29"/>
  <c r="J1497" i="29"/>
  <c r="G1498" i="29"/>
  <c r="J1498" i="29"/>
  <c r="G1499" i="29"/>
  <c r="J1499" i="29"/>
  <c r="G1500" i="29"/>
  <c r="J1500" i="29"/>
  <c r="G1501" i="29"/>
  <c r="J1501" i="29"/>
  <c r="G1502" i="29"/>
  <c r="J1502" i="29"/>
  <c r="G1503" i="29"/>
  <c r="J1503" i="29"/>
  <c r="G1504" i="29"/>
  <c r="J1504" i="29"/>
  <c r="G1505" i="29"/>
  <c r="J1505" i="29"/>
  <c r="G1506" i="29"/>
  <c r="J1506" i="29"/>
  <c r="G1507" i="29"/>
  <c r="J1507" i="29"/>
  <c r="G1508" i="29"/>
  <c r="J1508" i="29"/>
  <c r="G1509" i="29"/>
  <c r="J1509" i="29"/>
  <c r="G1510" i="29"/>
  <c r="J1510" i="29"/>
  <c r="G1511" i="29"/>
  <c r="J1511" i="29"/>
  <c r="G1512" i="29"/>
  <c r="J1512" i="29"/>
  <c r="G1513" i="29"/>
  <c r="J1513" i="29"/>
  <c r="G1514" i="29"/>
  <c r="J1514" i="29"/>
  <c r="G1515" i="29"/>
  <c r="J1515" i="29"/>
  <c r="G1516" i="29"/>
  <c r="J1516" i="29"/>
  <c r="G1517" i="29"/>
  <c r="J1517" i="29"/>
  <c r="G1518" i="29"/>
  <c r="J1518" i="29"/>
  <c r="G1519" i="29"/>
  <c r="J1519" i="29"/>
  <c r="G1520" i="29"/>
  <c r="J1520" i="29"/>
  <c r="G1521" i="29"/>
  <c r="J1521" i="29"/>
  <c r="G1522" i="29"/>
  <c r="J1522" i="29"/>
  <c r="G1523" i="29"/>
  <c r="J1523" i="29"/>
  <c r="G1524" i="29"/>
  <c r="J1524" i="29"/>
  <c r="G1525" i="29"/>
  <c r="J1525" i="29"/>
  <c r="G1526" i="29"/>
  <c r="J1526" i="29"/>
  <c r="G1527" i="29"/>
  <c r="J1527" i="29"/>
  <c r="G1528" i="29"/>
  <c r="J1528" i="29"/>
  <c r="G1529" i="29"/>
  <c r="J1529" i="29"/>
  <c r="G1530" i="29"/>
  <c r="J1530" i="29"/>
  <c r="G1531" i="29"/>
  <c r="J1531" i="29"/>
  <c r="G1532" i="29"/>
  <c r="J1532" i="29"/>
  <c r="G1533" i="29"/>
  <c r="J1533" i="29"/>
  <c r="G1534" i="29"/>
  <c r="J1534" i="29"/>
  <c r="G1535" i="29"/>
  <c r="J1535" i="29"/>
  <c r="G1536" i="29"/>
  <c r="J1536" i="29"/>
  <c r="G1537" i="29"/>
  <c r="J1537" i="29"/>
  <c r="G1538" i="29"/>
  <c r="J1538" i="29"/>
  <c r="G1539" i="29"/>
  <c r="J1539" i="29"/>
  <c r="G1540" i="29"/>
  <c r="J1540" i="29"/>
  <c r="G1541" i="29"/>
  <c r="J1541" i="29"/>
  <c r="G1542" i="29"/>
  <c r="J1542" i="29"/>
  <c r="G1543" i="29"/>
  <c r="J1543" i="29"/>
  <c r="G1544" i="29"/>
  <c r="J1544" i="29"/>
  <c r="G1545" i="29"/>
  <c r="J1545" i="29"/>
  <c r="G1546" i="29"/>
  <c r="J1546" i="29"/>
  <c r="G1547" i="29"/>
  <c r="J1547" i="29"/>
  <c r="G1548" i="29"/>
  <c r="J1548" i="29"/>
  <c r="G1549" i="29"/>
  <c r="J1549" i="29"/>
  <c r="G1550" i="29"/>
  <c r="J1550" i="29"/>
  <c r="G1551" i="29"/>
  <c r="J1551" i="29"/>
  <c r="G1552" i="29"/>
  <c r="J1552" i="29"/>
  <c r="G1553" i="29"/>
  <c r="J1553" i="29"/>
  <c r="G1554" i="29"/>
  <c r="J1554" i="29"/>
  <c r="G1555" i="29"/>
  <c r="J1555" i="29"/>
  <c r="G1556" i="29"/>
  <c r="J1556" i="29"/>
  <c r="G1557" i="29"/>
  <c r="J1557" i="29"/>
  <c r="G1558" i="29"/>
  <c r="J1558" i="29"/>
  <c r="G1559" i="29"/>
  <c r="J1559" i="29"/>
  <c r="G1560" i="29"/>
  <c r="J1560" i="29"/>
  <c r="G1561" i="29"/>
  <c r="J1561" i="29"/>
  <c r="G1562" i="29"/>
  <c r="J1562" i="29"/>
  <c r="G1563" i="29"/>
  <c r="J1563" i="29"/>
  <c r="G1564" i="29"/>
  <c r="J1564" i="29"/>
  <c r="G1565" i="29"/>
  <c r="J1565" i="29"/>
  <c r="G1566" i="29"/>
  <c r="J1566" i="29"/>
  <c r="G1567" i="29"/>
  <c r="J1567" i="29"/>
  <c r="G1568" i="29"/>
  <c r="J1568" i="29"/>
  <c r="G1569" i="29"/>
  <c r="J1569" i="29"/>
  <c r="G1570" i="29"/>
  <c r="J1570" i="29"/>
  <c r="G1571" i="29"/>
  <c r="J1571" i="29"/>
  <c r="G1572" i="29"/>
  <c r="J1572" i="29"/>
  <c r="G1573" i="29"/>
  <c r="J1573" i="29"/>
  <c r="G1574" i="29"/>
  <c r="J1574" i="29"/>
  <c r="G1575" i="29"/>
  <c r="J1575" i="29"/>
  <c r="G1576" i="29"/>
  <c r="J1576" i="29"/>
  <c r="G1577" i="29"/>
  <c r="J1577" i="29"/>
  <c r="G1578" i="29"/>
  <c r="J1578" i="29"/>
  <c r="G1579" i="29"/>
  <c r="J1579" i="29"/>
  <c r="G1580" i="29"/>
  <c r="J1580" i="29"/>
  <c r="G1581" i="29"/>
  <c r="J1581" i="29"/>
  <c r="G1582" i="29"/>
  <c r="J1582" i="29"/>
  <c r="G1583" i="29"/>
  <c r="J1583" i="29"/>
  <c r="G1584" i="29"/>
  <c r="J1584" i="29"/>
  <c r="G1585" i="29"/>
  <c r="J1585" i="29"/>
  <c r="G1586" i="29"/>
  <c r="J1586" i="29"/>
  <c r="G1587" i="29"/>
  <c r="J1587" i="29"/>
  <c r="G1588" i="29"/>
  <c r="J1588" i="29"/>
  <c r="G1589" i="29"/>
  <c r="J1589" i="29"/>
  <c r="G1590" i="29"/>
  <c r="J1590" i="29"/>
  <c r="G1591" i="29"/>
  <c r="J1591" i="29"/>
  <c r="J3" i="29"/>
  <c r="J4" i="29"/>
  <c r="J5" i="29"/>
  <c r="J6" i="29"/>
  <c r="J7" i="29"/>
  <c r="J8" i="29"/>
  <c r="J9" i="29"/>
  <c r="J10" i="29"/>
  <c r="J11" i="29"/>
  <c r="J12" i="29"/>
  <c r="J13" i="29"/>
  <c r="J14" i="29"/>
  <c r="J15" i="29"/>
  <c r="J16" i="29"/>
  <c r="J17" i="29"/>
  <c r="J18" i="29"/>
  <c r="J19" i="29"/>
  <c r="J20" i="29"/>
  <c r="J21" i="29"/>
  <c r="J22" i="29"/>
  <c r="J23" i="29"/>
  <c r="J24" i="29"/>
  <c r="J25" i="29"/>
  <c r="J26" i="29"/>
  <c r="J27" i="29"/>
  <c r="J28" i="29"/>
  <c r="J29" i="29"/>
  <c r="J30" i="29"/>
  <c r="J31" i="29"/>
  <c r="J32" i="29"/>
  <c r="J33" i="29"/>
  <c r="J34" i="29"/>
  <c r="J35" i="29"/>
  <c r="J36" i="29"/>
  <c r="J37" i="29"/>
  <c r="J38" i="29"/>
  <c r="J39" i="29"/>
  <c r="J40" i="29"/>
  <c r="J41" i="29"/>
  <c r="J42" i="29"/>
  <c r="J43" i="29"/>
  <c r="J44" i="29"/>
  <c r="J45" i="29"/>
  <c r="J46" i="29"/>
  <c r="J47" i="29"/>
  <c r="J48" i="29"/>
  <c r="J49" i="29"/>
  <c r="J50" i="29"/>
  <c r="J51" i="29"/>
  <c r="J52" i="29"/>
  <c r="J53" i="29"/>
  <c r="J54" i="29"/>
  <c r="J55" i="29"/>
  <c r="J56" i="29"/>
  <c r="J57" i="29"/>
  <c r="J58" i="29"/>
  <c r="J59" i="29"/>
  <c r="J60" i="29"/>
  <c r="J61" i="29"/>
  <c r="J62" i="29"/>
  <c r="J63" i="29"/>
  <c r="J64" i="29"/>
  <c r="J65" i="29"/>
  <c r="J66" i="29"/>
  <c r="J67" i="29"/>
  <c r="J68" i="29"/>
  <c r="J69" i="29"/>
  <c r="J70" i="29"/>
  <c r="J71" i="29"/>
  <c r="J72" i="29"/>
  <c r="J73" i="29"/>
  <c r="J74" i="29"/>
  <c r="J75" i="29"/>
  <c r="J76" i="29"/>
  <c r="J77" i="29"/>
  <c r="J78" i="29"/>
  <c r="J79" i="29"/>
  <c r="J80" i="29"/>
  <c r="J81" i="29"/>
  <c r="J82" i="29"/>
  <c r="J83" i="29"/>
  <c r="J84" i="29"/>
  <c r="J85" i="29"/>
  <c r="J86" i="29"/>
  <c r="J87" i="29"/>
  <c r="J88" i="29"/>
  <c r="J89" i="29"/>
  <c r="J90" i="29"/>
  <c r="J91" i="29"/>
  <c r="J92" i="29"/>
  <c r="J93" i="29"/>
  <c r="J94" i="29"/>
  <c r="J95" i="29"/>
  <c r="J96" i="29"/>
  <c r="J97" i="29"/>
  <c r="J98" i="29"/>
  <c r="J99" i="29"/>
  <c r="J100" i="29"/>
  <c r="J101" i="29"/>
  <c r="J102" i="29"/>
  <c r="J103" i="29"/>
  <c r="J104" i="29"/>
  <c r="J105" i="29"/>
  <c r="J106" i="29"/>
  <c r="J107" i="29"/>
  <c r="J108" i="29"/>
  <c r="J109" i="29"/>
  <c r="J110" i="29"/>
  <c r="J111" i="29"/>
  <c r="J112" i="29"/>
  <c r="J113" i="29"/>
  <c r="J114" i="29"/>
  <c r="J115" i="29"/>
  <c r="J116" i="29"/>
  <c r="J117" i="29"/>
  <c r="J118" i="29"/>
  <c r="J119" i="29"/>
  <c r="J120" i="29"/>
  <c r="J121" i="29"/>
  <c r="J122" i="29"/>
  <c r="J123" i="29"/>
  <c r="J124" i="29"/>
  <c r="J125" i="29"/>
  <c r="J126" i="29"/>
  <c r="J127" i="29"/>
  <c r="J128" i="29"/>
  <c r="J129" i="29"/>
  <c r="J130" i="29"/>
  <c r="J131" i="29"/>
  <c r="J132" i="29"/>
  <c r="J133" i="29"/>
  <c r="J134" i="29"/>
  <c r="J135" i="29"/>
  <c r="J136" i="29"/>
  <c r="J137" i="29"/>
  <c r="J138" i="29"/>
  <c r="J139" i="29"/>
  <c r="J140" i="29"/>
  <c r="J141" i="29"/>
  <c r="J142" i="29"/>
  <c r="J143" i="29"/>
  <c r="J144" i="29"/>
  <c r="J145" i="29"/>
  <c r="J146" i="29"/>
  <c r="J147" i="29"/>
  <c r="J148" i="29"/>
  <c r="J149" i="29"/>
  <c r="J150" i="29"/>
  <c r="J151" i="29"/>
  <c r="J152" i="29"/>
  <c r="J153" i="29"/>
  <c r="J154" i="29"/>
  <c r="J155" i="29"/>
  <c r="J156" i="29"/>
  <c r="J157" i="29"/>
  <c r="J158" i="29"/>
  <c r="J159" i="29"/>
  <c r="J160" i="29"/>
  <c r="J161" i="29"/>
  <c r="J162" i="29"/>
  <c r="J163" i="29"/>
  <c r="J164" i="29"/>
  <c r="J165" i="29"/>
  <c r="J166" i="29"/>
  <c r="J167" i="29"/>
  <c r="J168" i="29"/>
  <c r="J169" i="29"/>
  <c r="J170" i="29"/>
  <c r="J171" i="29"/>
  <c r="J172" i="29"/>
  <c r="J173" i="29"/>
  <c r="J174" i="29"/>
  <c r="J175" i="29"/>
  <c r="J176" i="29"/>
  <c r="J177" i="29"/>
  <c r="J178" i="29"/>
  <c r="J179" i="29"/>
  <c r="J180" i="29"/>
  <c r="J181" i="29"/>
  <c r="J182" i="29"/>
  <c r="J183" i="29"/>
  <c r="J184" i="29"/>
  <c r="J185" i="29"/>
  <c r="J186" i="29"/>
  <c r="J187" i="29"/>
  <c r="J188" i="29"/>
  <c r="J189" i="29"/>
  <c r="J190" i="29"/>
  <c r="J191" i="29"/>
  <c r="J192" i="29"/>
  <c r="J193" i="29"/>
  <c r="J194" i="29"/>
  <c r="J195" i="29"/>
  <c r="J196" i="29"/>
  <c r="J197" i="29"/>
  <c r="J198" i="29"/>
  <c r="J199" i="29"/>
  <c r="J200" i="29"/>
  <c r="J201" i="29"/>
  <c r="J202" i="29"/>
  <c r="J203" i="29"/>
  <c r="J204" i="29"/>
  <c r="J205" i="29"/>
  <c r="J206" i="29"/>
  <c r="J207" i="29"/>
  <c r="J208" i="29"/>
  <c r="J209" i="29"/>
  <c r="J210" i="29"/>
  <c r="J211" i="29"/>
  <c r="J212" i="29"/>
  <c r="J213" i="29"/>
  <c r="J214" i="29"/>
  <c r="J215" i="29"/>
  <c r="J216" i="29"/>
  <c r="J217" i="29"/>
  <c r="J218" i="29"/>
  <c r="J219" i="29"/>
  <c r="J220" i="29"/>
  <c r="J221" i="29"/>
  <c r="J222" i="29"/>
  <c r="J223" i="29"/>
  <c r="J224" i="29"/>
  <c r="J225" i="29"/>
  <c r="J226" i="29"/>
  <c r="J227" i="29"/>
  <c r="J228" i="29"/>
  <c r="J229" i="29"/>
  <c r="J230" i="29"/>
  <c r="J231" i="29"/>
  <c r="J232" i="29"/>
  <c r="J233" i="29"/>
  <c r="J234" i="29"/>
  <c r="J235" i="29"/>
  <c r="J236" i="29"/>
  <c r="J237" i="29"/>
  <c r="J238" i="29"/>
  <c r="J239" i="29"/>
  <c r="J240" i="29"/>
  <c r="J241" i="29"/>
  <c r="J242" i="29"/>
  <c r="J243" i="29"/>
  <c r="J244" i="29"/>
  <c r="J245" i="29"/>
  <c r="J246" i="29"/>
  <c r="J247" i="29"/>
  <c r="J248" i="29"/>
  <c r="J249" i="29"/>
  <c r="J250" i="29"/>
  <c r="J251" i="29"/>
  <c r="J252" i="29"/>
  <c r="J253" i="29"/>
  <c r="J254" i="29"/>
  <c r="J255" i="29"/>
  <c r="J256" i="29"/>
  <c r="J257" i="29"/>
  <c r="J258" i="29"/>
  <c r="J259" i="29"/>
  <c r="J260" i="29"/>
  <c r="J261" i="29"/>
  <c r="J262" i="29"/>
  <c r="J263" i="29"/>
  <c r="J264" i="29"/>
  <c r="J265" i="29"/>
  <c r="J266" i="29"/>
  <c r="J267" i="29"/>
  <c r="J268" i="29"/>
  <c r="J269" i="29"/>
  <c r="J270" i="29"/>
  <c r="J271" i="29"/>
  <c r="J272" i="29"/>
  <c r="J273" i="29"/>
  <c r="J274" i="29"/>
  <c r="J275" i="29"/>
  <c r="J276" i="29"/>
  <c r="J277" i="29"/>
  <c r="J278" i="29"/>
  <c r="J279" i="29"/>
  <c r="J280" i="29"/>
  <c r="J281" i="29"/>
  <c r="J282" i="29"/>
  <c r="J283" i="29"/>
  <c r="J284" i="29"/>
  <c r="J285" i="29"/>
  <c r="J286" i="29"/>
  <c r="J287" i="29"/>
  <c r="J288" i="29"/>
  <c r="J289" i="29"/>
  <c r="J290" i="29"/>
  <c r="J291" i="29"/>
  <c r="J292" i="29"/>
  <c r="J293" i="29"/>
  <c r="J294" i="29"/>
  <c r="J295" i="29"/>
  <c r="J296" i="29"/>
  <c r="J297" i="29"/>
  <c r="J298" i="29"/>
  <c r="J299" i="29"/>
  <c r="J300" i="29"/>
  <c r="J301" i="29"/>
  <c r="J302" i="29"/>
  <c r="J303" i="29"/>
  <c r="J304" i="29"/>
  <c r="J305" i="29"/>
  <c r="J306" i="29"/>
  <c r="J307" i="29"/>
  <c r="J308" i="29"/>
  <c r="J309" i="29"/>
  <c r="J310" i="29"/>
  <c r="J311" i="29"/>
  <c r="J312" i="29"/>
  <c r="J313" i="29"/>
  <c r="J314" i="29"/>
  <c r="J315" i="29"/>
  <c r="J316" i="29"/>
  <c r="J317" i="29"/>
  <c r="J318" i="29"/>
  <c r="J319" i="29"/>
  <c r="J320" i="29"/>
  <c r="J321" i="29"/>
  <c r="J322" i="29"/>
  <c r="J323" i="29"/>
  <c r="J324" i="29"/>
  <c r="J325" i="29"/>
  <c r="J326" i="29"/>
  <c r="J327" i="29"/>
  <c r="J328" i="29"/>
  <c r="J329" i="29"/>
  <c r="J330" i="29"/>
  <c r="J331" i="29"/>
  <c r="J332" i="29"/>
  <c r="J333" i="29"/>
  <c r="J334" i="29"/>
  <c r="J335" i="29"/>
  <c r="J336" i="29"/>
  <c r="J337" i="29"/>
  <c r="J338" i="29"/>
  <c r="J339" i="29"/>
  <c r="J340" i="29"/>
  <c r="J341" i="29"/>
  <c r="J342" i="29"/>
  <c r="J343" i="29"/>
  <c r="J344" i="29"/>
  <c r="J345" i="29"/>
  <c r="J346" i="29"/>
  <c r="J347" i="29"/>
  <c r="J348" i="29"/>
  <c r="J349" i="29"/>
  <c r="J350" i="29"/>
  <c r="J351" i="29"/>
  <c r="J352" i="29"/>
  <c r="J353" i="29"/>
  <c r="J354" i="29"/>
  <c r="J355" i="29"/>
  <c r="J356" i="29"/>
  <c r="J357" i="29"/>
  <c r="J358" i="29"/>
  <c r="J359" i="29"/>
  <c r="J360" i="29"/>
  <c r="J361" i="29"/>
  <c r="J362" i="29"/>
  <c r="J363" i="29"/>
  <c r="J364" i="29"/>
  <c r="J365" i="29"/>
  <c r="J366" i="29"/>
  <c r="J367" i="29"/>
  <c r="J368" i="29"/>
  <c r="J369" i="29"/>
  <c r="J370" i="29"/>
  <c r="J371" i="29"/>
  <c r="J372" i="29"/>
  <c r="J373" i="29"/>
  <c r="J374" i="29"/>
  <c r="J375" i="29"/>
  <c r="J376" i="29"/>
  <c r="J377" i="29"/>
  <c r="J378" i="29"/>
  <c r="J379" i="29"/>
  <c r="J380" i="29"/>
  <c r="J381" i="29"/>
  <c r="J382" i="29"/>
  <c r="J383" i="29"/>
  <c r="J384" i="29"/>
  <c r="J385" i="29"/>
  <c r="J386" i="29"/>
  <c r="J387" i="29"/>
  <c r="J388" i="29"/>
  <c r="J389" i="29"/>
  <c r="J390" i="29"/>
  <c r="J391" i="29"/>
  <c r="J392" i="29"/>
  <c r="J393" i="29"/>
  <c r="J394" i="29"/>
  <c r="J395" i="29"/>
  <c r="J396" i="29"/>
  <c r="J397" i="29"/>
  <c r="J398" i="29"/>
  <c r="J399" i="29"/>
  <c r="J400" i="29"/>
  <c r="J401" i="29"/>
  <c r="J402" i="29"/>
  <c r="J403" i="29"/>
  <c r="J404" i="29"/>
  <c r="J405" i="29"/>
  <c r="J406" i="29"/>
  <c r="J407" i="29"/>
  <c r="J408" i="29"/>
  <c r="J409" i="29"/>
  <c r="J410" i="29"/>
  <c r="J411" i="29"/>
  <c r="J412" i="29"/>
  <c r="J413" i="29"/>
  <c r="J414" i="29"/>
  <c r="J415" i="29"/>
  <c r="J416" i="29"/>
  <c r="J417" i="29"/>
  <c r="J418" i="29"/>
  <c r="J419" i="29"/>
  <c r="J420" i="29"/>
  <c r="J421" i="29"/>
  <c r="J422" i="29"/>
  <c r="J423" i="29"/>
  <c r="J424" i="29"/>
  <c r="J425" i="29"/>
  <c r="J426" i="29"/>
  <c r="J427" i="29"/>
  <c r="J428" i="29"/>
  <c r="J429" i="29"/>
  <c r="J430" i="29"/>
  <c r="J431" i="29"/>
  <c r="J432" i="29"/>
  <c r="J433" i="29"/>
  <c r="J434" i="29"/>
  <c r="J435" i="29"/>
  <c r="J436" i="29"/>
  <c r="J437" i="29"/>
  <c r="J438" i="29"/>
  <c r="J439" i="29"/>
  <c r="J440" i="29"/>
  <c r="J441" i="29"/>
  <c r="J442" i="29"/>
  <c r="J443" i="29"/>
  <c r="J444" i="29"/>
  <c r="J445" i="29"/>
  <c r="J446" i="29"/>
  <c r="J447" i="29"/>
  <c r="J448" i="29"/>
  <c r="J449" i="29"/>
  <c r="J450" i="29"/>
  <c r="J451" i="29"/>
  <c r="J452" i="29"/>
  <c r="J453" i="29"/>
  <c r="J454" i="29"/>
  <c r="J455" i="29"/>
  <c r="J456" i="29"/>
  <c r="J457" i="29"/>
  <c r="J458" i="29"/>
  <c r="J459" i="29"/>
  <c r="J460" i="29"/>
  <c r="J461" i="29"/>
  <c r="J462" i="29"/>
  <c r="J463" i="29"/>
  <c r="J464" i="29"/>
  <c r="J465" i="29"/>
  <c r="J466" i="29"/>
  <c r="J467" i="29"/>
  <c r="J468" i="29"/>
  <c r="J469" i="29"/>
  <c r="J470" i="29"/>
  <c r="J471" i="29"/>
  <c r="J472" i="29"/>
  <c r="J473" i="29"/>
  <c r="J474" i="29"/>
  <c r="J475" i="29"/>
  <c r="J476" i="29"/>
  <c r="J477" i="29"/>
  <c r="J478" i="29"/>
  <c r="J479" i="29"/>
  <c r="J480" i="29"/>
  <c r="J481" i="29"/>
  <c r="J482" i="29"/>
  <c r="J483" i="29"/>
  <c r="J484" i="29"/>
  <c r="J485" i="29"/>
  <c r="J486" i="29"/>
  <c r="J487" i="29"/>
  <c r="J488" i="29"/>
  <c r="J489" i="29"/>
  <c r="J490" i="29"/>
  <c r="J491" i="29"/>
  <c r="J492" i="29"/>
  <c r="J493" i="29"/>
  <c r="J494" i="29"/>
  <c r="J495" i="29"/>
  <c r="J496" i="29"/>
  <c r="J497" i="29"/>
  <c r="J498" i="29"/>
  <c r="J499" i="29"/>
  <c r="J500" i="29"/>
  <c r="J501" i="29"/>
  <c r="J502" i="29"/>
  <c r="J503" i="29"/>
  <c r="J504" i="29"/>
  <c r="J505" i="29"/>
  <c r="J506" i="29"/>
  <c r="J507" i="29"/>
  <c r="J508" i="29"/>
  <c r="J509" i="29"/>
  <c r="J510" i="29"/>
  <c r="J511" i="29"/>
  <c r="J512" i="29"/>
  <c r="J513" i="29"/>
  <c r="J514" i="29"/>
  <c r="J515" i="29"/>
  <c r="J516" i="29"/>
  <c r="J517" i="29"/>
  <c r="J518" i="29"/>
  <c r="J519" i="29"/>
  <c r="J520" i="29"/>
  <c r="J521" i="29"/>
  <c r="J522" i="29"/>
  <c r="J523" i="29"/>
  <c r="J524" i="29"/>
  <c r="J525" i="29"/>
  <c r="J526" i="29"/>
  <c r="J527" i="29"/>
  <c r="J528" i="29"/>
  <c r="J529" i="29"/>
  <c r="J530" i="29"/>
  <c r="J531" i="29"/>
  <c r="J532" i="29"/>
  <c r="J533" i="29"/>
  <c r="J534" i="29"/>
  <c r="J535" i="29"/>
  <c r="J536" i="29"/>
  <c r="J537" i="29"/>
  <c r="J538" i="29"/>
  <c r="J539" i="29"/>
  <c r="J540" i="29"/>
  <c r="J541" i="29"/>
  <c r="J542" i="29"/>
  <c r="J543" i="29"/>
  <c r="J544" i="29"/>
  <c r="J545" i="29"/>
  <c r="J546" i="29"/>
  <c r="J547" i="29"/>
  <c r="J548" i="29"/>
  <c r="J549" i="29"/>
  <c r="J550" i="29"/>
  <c r="J551" i="29"/>
  <c r="J552" i="29"/>
  <c r="J553" i="29"/>
  <c r="J554" i="29"/>
  <c r="J555" i="29"/>
  <c r="J556" i="29"/>
  <c r="J557" i="29"/>
  <c r="J558" i="29"/>
  <c r="J559" i="29"/>
  <c r="J560" i="29"/>
  <c r="J561" i="29"/>
  <c r="J562" i="29"/>
  <c r="J563" i="29"/>
  <c r="J564" i="29"/>
  <c r="J565" i="29"/>
  <c r="J566" i="29"/>
  <c r="J567" i="29"/>
  <c r="J568" i="29"/>
  <c r="J569" i="29"/>
  <c r="J570" i="29"/>
  <c r="J571" i="29"/>
  <c r="J572" i="29"/>
  <c r="J573" i="29"/>
  <c r="J574" i="29"/>
  <c r="J575" i="29"/>
  <c r="J576" i="29"/>
  <c r="J577" i="29"/>
  <c r="J578" i="29"/>
  <c r="J579" i="29"/>
  <c r="J580" i="29"/>
  <c r="J581" i="29"/>
  <c r="J582" i="29"/>
  <c r="J583" i="29"/>
  <c r="J584" i="29"/>
  <c r="J585" i="29"/>
  <c r="J586" i="29"/>
  <c r="J587" i="29"/>
  <c r="J588" i="29"/>
  <c r="J589" i="29"/>
  <c r="J590" i="29"/>
  <c r="J591" i="29"/>
  <c r="J592" i="29"/>
  <c r="J593" i="29"/>
  <c r="J594" i="29"/>
  <c r="J595" i="29"/>
  <c r="J596" i="29"/>
  <c r="J597" i="29"/>
  <c r="J598" i="29"/>
  <c r="J599" i="29"/>
  <c r="J600" i="29"/>
  <c r="J601" i="29"/>
  <c r="J602" i="29"/>
  <c r="J603" i="29"/>
  <c r="J604" i="29"/>
  <c r="J605" i="29"/>
  <c r="J606" i="29"/>
  <c r="J607" i="29"/>
  <c r="J608" i="29"/>
  <c r="J609" i="29"/>
  <c r="J610" i="29"/>
  <c r="J611" i="29"/>
  <c r="J612" i="29"/>
  <c r="J613" i="29"/>
  <c r="J614" i="29"/>
  <c r="J615" i="29"/>
  <c r="J616" i="29"/>
  <c r="J617" i="29"/>
  <c r="J618" i="29"/>
  <c r="J619" i="29"/>
  <c r="J620" i="29"/>
  <c r="J621" i="29"/>
  <c r="J622" i="29"/>
  <c r="J623" i="29"/>
  <c r="J624" i="29"/>
  <c r="J625" i="29"/>
  <c r="J626" i="29"/>
  <c r="J627" i="29"/>
  <c r="J628" i="29"/>
  <c r="J629" i="29"/>
  <c r="J630" i="29"/>
  <c r="J631" i="29"/>
  <c r="J632" i="29"/>
  <c r="J633" i="29"/>
  <c r="J634" i="29"/>
  <c r="J635" i="29"/>
  <c r="J636" i="29"/>
  <c r="J637" i="29"/>
  <c r="J638" i="29"/>
  <c r="J639" i="29"/>
  <c r="J640" i="29"/>
  <c r="J641" i="29"/>
  <c r="J642" i="29"/>
  <c r="J643" i="29"/>
  <c r="J644" i="29"/>
  <c r="J645" i="29"/>
  <c r="J646" i="29"/>
  <c r="J647" i="29"/>
  <c r="J648" i="29"/>
  <c r="J649" i="29"/>
  <c r="J650" i="29"/>
  <c r="J651" i="29"/>
  <c r="J652" i="29"/>
  <c r="J653" i="29"/>
  <c r="J654" i="29"/>
  <c r="J655" i="29"/>
  <c r="J656" i="29"/>
  <c r="J657" i="29"/>
  <c r="J658" i="29"/>
  <c r="J659" i="29"/>
  <c r="J660" i="29"/>
  <c r="J661" i="29"/>
  <c r="J662" i="29"/>
  <c r="J663" i="29"/>
  <c r="J664" i="29"/>
  <c r="J665" i="29"/>
  <c r="J666" i="29"/>
  <c r="J667" i="29"/>
  <c r="J668" i="29"/>
  <c r="J669" i="29"/>
  <c r="J670" i="29"/>
  <c r="J671" i="29"/>
  <c r="J672" i="29"/>
  <c r="J673" i="29"/>
  <c r="J674" i="29"/>
  <c r="J675" i="29"/>
  <c r="J676" i="29"/>
  <c r="J677" i="29"/>
  <c r="J678" i="29"/>
  <c r="J679" i="29"/>
  <c r="J680" i="29"/>
  <c r="J681" i="29"/>
  <c r="J682" i="29"/>
  <c r="J683" i="29"/>
  <c r="J684" i="29"/>
  <c r="J685" i="29"/>
  <c r="J686" i="29"/>
  <c r="J687" i="29"/>
  <c r="J688" i="29"/>
  <c r="J689" i="29"/>
  <c r="J690" i="29"/>
  <c r="J691" i="29"/>
  <c r="J692" i="29"/>
  <c r="J693" i="29"/>
  <c r="J694" i="29"/>
  <c r="J695" i="29"/>
  <c r="J696" i="29"/>
  <c r="J697" i="29"/>
  <c r="J698" i="29"/>
  <c r="J699" i="29"/>
  <c r="J700" i="29"/>
  <c r="J701" i="29"/>
  <c r="J702" i="29"/>
  <c r="J703" i="29"/>
  <c r="J704" i="29"/>
  <c r="J705" i="29"/>
  <c r="J706" i="29"/>
  <c r="J707" i="29"/>
  <c r="J708" i="29"/>
  <c r="J709" i="29"/>
  <c r="J710" i="29"/>
  <c r="J711" i="29"/>
  <c r="J712" i="29"/>
  <c r="J713" i="29"/>
  <c r="J714" i="29"/>
  <c r="J715" i="29"/>
  <c r="J716" i="29"/>
  <c r="J717" i="29"/>
  <c r="J718" i="29"/>
  <c r="J719" i="29"/>
  <c r="J720" i="29"/>
  <c r="J721" i="29"/>
  <c r="J722" i="29"/>
  <c r="J723" i="29"/>
  <c r="J724" i="29"/>
  <c r="J725" i="29"/>
  <c r="J726" i="29"/>
  <c r="J727" i="29"/>
  <c r="J728" i="29"/>
  <c r="J729" i="29"/>
  <c r="J730" i="29"/>
  <c r="J731" i="29"/>
  <c r="J732" i="29"/>
  <c r="J733" i="29"/>
  <c r="J734" i="29"/>
  <c r="J735" i="29"/>
  <c r="J736" i="29"/>
  <c r="J737" i="29"/>
  <c r="J738" i="29"/>
  <c r="J739" i="29"/>
  <c r="J740" i="29"/>
  <c r="J741" i="29"/>
  <c r="J742" i="29"/>
  <c r="J743" i="29"/>
  <c r="J744" i="29"/>
  <c r="J745" i="29"/>
  <c r="J746" i="29"/>
  <c r="J747" i="29"/>
  <c r="J748" i="29"/>
  <c r="J749" i="29"/>
  <c r="J750" i="29"/>
  <c r="J751" i="29"/>
  <c r="J752" i="29"/>
  <c r="J753" i="29"/>
  <c r="J754" i="29"/>
  <c r="J755" i="29"/>
  <c r="J756" i="29"/>
  <c r="J757" i="29"/>
  <c r="J758" i="29"/>
  <c r="J759" i="29"/>
  <c r="J760" i="29"/>
  <c r="J761" i="29"/>
  <c r="J762" i="29"/>
  <c r="J763" i="29"/>
  <c r="J764" i="29"/>
  <c r="J765" i="29"/>
  <c r="J766" i="29"/>
  <c r="J767" i="29"/>
  <c r="J768" i="29"/>
  <c r="J769" i="29"/>
  <c r="J770" i="29"/>
  <c r="J771" i="29"/>
  <c r="J772" i="29"/>
  <c r="J773" i="29"/>
  <c r="J774" i="29"/>
  <c r="J775" i="29"/>
  <c r="J776" i="29"/>
  <c r="J777" i="29"/>
  <c r="J778" i="29"/>
  <c r="J779" i="29"/>
  <c r="J780" i="29"/>
  <c r="J781" i="29"/>
  <c r="J782" i="29"/>
  <c r="J783" i="29"/>
  <c r="J784" i="29"/>
  <c r="J785" i="29"/>
  <c r="J786" i="29"/>
  <c r="J787" i="29"/>
  <c r="J788" i="29"/>
  <c r="J789" i="29"/>
  <c r="J790" i="29"/>
  <c r="J791" i="29"/>
  <c r="J792" i="29"/>
  <c r="J793" i="29"/>
  <c r="J794" i="29"/>
  <c r="J795" i="29"/>
  <c r="J796" i="29"/>
  <c r="J797" i="29"/>
  <c r="J798" i="29"/>
  <c r="J799" i="29"/>
  <c r="J800" i="29"/>
  <c r="J801" i="29"/>
  <c r="J802" i="29"/>
  <c r="J803" i="29"/>
  <c r="J804" i="29"/>
  <c r="J805" i="29"/>
  <c r="J806" i="29"/>
  <c r="J807" i="29"/>
  <c r="J808" i="29"/>
  <c r="J809" i="29"/>
  <c r="J810" i="29"/>
  <c r="J811" i="29"/>
  <c r="J812" i="29"/>
  <c r="J813" i="29"/>
  <c r="J814" i="29"/>
  <c r="J815" i="29"/>
  <c r="J816" i="29"/>
  <c r="J817" i="29"/>
  <c r="J818" i="29"/>
  <c r="J819" i="29"/>
  <c r="J820" i="29"/>
  <c r="J821" i="29"/>
  <c r="J822" i="29"/>
  <c r="J823" i="29"/>
  <c r="J824" i="29"/>
  <c r="J825" i="29"/>
  <c r="J826" i="29"/>
  <c r="J827" i="29"/>
  <c r="J828" i="29"/>
  <c r="J829" i="29"/>
  <c r="J830" i="29"/>
  <c r="J831" i="29"/>
  <c r="J832" i="29"/>
  <c r="J833" i="29"/>
  <c r="J834" i="29"/>
  <c r="J835" i="29"/>
  <c r="J836" i="29"/>
  <c r="J837" i="29"/>
  <c r="J838" i="29"/>
  <c r="J839" i="29"/>
  <c r="J840" i="29"/>
  <c r="J841" i="29"/>
  <c r="J842" i="29"/>
  <c r="J843" i="29"/>
  <c r="J844" i="29"/>
  <c r="J845" i="29"/>
  <c r="J846" i="29"/>
  <c r="J847" i="29"/>
  <c r="J848" i="29"/>
  <c r="J849" i="29"/>
  <c r="J850" i="29"/>
  <c r="J851" i="29"/>
  <c r="J852" i="29"/>
  <c r="J853" i="29"/>
  <c r="J854" i="29"/>
  <c r="J855" i="29"/>
  <c r="J856" i="29"/>
  <c r="J857" i="29"/>
  <c r="J858" i="29"/>
  <c r="J859" i="29"/>
  <c r="J860" i="29"/>
  <c r="J861" i="29"/>
  <c r="J862" i="29"/>
  <c r="J863" i="29"/>
  <c r="J864" i="29"/>
  <c r="J865" i="29"/>
  <c r="J866" i="29"/>
  <c r="J867" i="29"/>
  <c r="J868" i="29"/>
  <c r="J869" i="29"/>
  <c r="J870" i="29"/>
  <c r="J871" i="29"/>
  <c r="J872" i="29"/>
  <c r="J873" i="29"/>
  <c r="J874" i="29"/>
  <c r="J875" i="29"/>
  <c r="J876" i="29"/>
  <c r="J877" i="29"/>
  <c r="J878" i="29"/>
  <c r="J879" i="29"/>
  <c r="J880" i="29"/>
  <c r="J881" i="29"/>
  <c r="J882" i="29"/>
  <c r="J883" i="29"/>
  <c r="J884" i="29"/>
  <c r="J885" i="29"/>
  <c r="J886" i="29"/>
  <c r="J887" i="29"/>
  <c r="J888" i="29"/>
  <c r="J889" i="29"/>
  <c r="J890" i="29"/>
  <c r="J891" i="29"/>
  <c r="J892" i="29"/>
  <c r="J893" i="29"/>
  <c r="J894" i="29"/>
  <c r="J895" i="29"/>
  <c r="J896" i="29"/>
  <c r="J897" i="29"/>
  <c r="J898" i="29"/>
  <c r="J899" i="29"/>
  <c r="J900" i="29"/>
  <c r="J901" i="29"/>
  <c r="J902" i="29"/>
  <c r="J903" i="29"/>
  <c r="J904" i="29"/>
  <c r="J905" i="29"/>
  <c r="J906" i="29"/>
  <c r="J907" i="29"/>
  <c r="J908" i="29"/>
  <c r="J909" i="29"/>
  <c r="J910" i="29"/>
  <c r="J911" i="29"/>
  <c r="J912" i="29"/>
  <c r="J913" i="29"/>
  <c r="J914" i="29"/>
  <c r="J915" i="29"/>
  <c r="J916" i="29"/>
  <c r="J917" i="29"/>
  <c r="J918" i="29"/>
  <c r="J919" i="29"/>
  <c r="J920" i="29"/>
  <c r="J921" i="29"/>
  <c r="J922" i="29"/>
  <c r="J923" i="29"/>
  <c r="J924" i="29"/>
  <c r="J925" i="29"/>
  <c r="J926" i="29"/>
  <c r="J927" i="29"/>
  <c r="J928" i="29"/>
  <c r="J929" i="29"/>
  <c r="J930" i="29"/>
  <c r="J931" i="29"/>
  <c r="J932" i="29"/>
  <c r="J933" i="29"/>
  <c r="J934" i="29"/>
  <c r="J935" i="29"/>
  <c r="J936" i="29"/>
  <c r="J937" i="29"/>
  <c r="J938" i="29"/>
  <c r="J939" i="29"/>
  <c r="J940" i="29"/>
  <c r="J941" i="29"/>
  <c r="J942" i="29"/>
  <c r="J943" i="29"/>
  <c r="J944" i="29"/>
  <c r="J945" i="29"/>
  <c r="J946" i="29"/>
  <c r="J947" i="29"/>
  <c r="J948" i="29"/>
  <c r="J949" i="29"/>
  <c r="J950" i="29"/>
  <c r="J951" i="29"/>
  <c r="J952" i="29"/>
  <c r="J953" i="29"/>
  <c r="J954" i="29"/>
  <c r="J955" i="29"/>
  <c r="J956" i="29"/>
  <c r="J957" i="29"/>
  <c r="J958" i="29"/>
  <c r="J959" i="29"/>
  <c r="J960" i="29"/>
  <c r="J961" i="29"/>
  <c r="J962" i="29"/>
  <c r="J963" i="29"/>
  <c r="J964" i="29"/>
  <c r="J965" i="29"/>
  <c r="J966" i="29"/>
  <c r="J967" i="29"/>
  <c r="J968" i="29"/>
  <c r="J969" i="29"/>
  <c r="J970" i="29"/>
  <c r="J971" i="29"/>
  <c r="J972" i="29"/>
  <c r="J973" i="29"/>
  <c r="J974" i="29"/>
  <c r="J975" i="29"/>
  <c r="J976" i="29"/>
  <c r="J977" i="29"/>
  <c r="J978" i="29"/>
  <c r="J979" i="29"/>
  <c r="J980" i="29"/>
  <c r="J981" i="29"/>
  <c r="J982" i="29"/>
  <c r="J983" i="29"/>
  <c r="J984" i="29"/>
  <c r="J985" i="29"/>
  <c r="J986" i="29"/>
  <c r="J987" i="29"/>
  <c r="J988" i="29"/>
  <c r="J989" i="29"/>
  <c r="J990" i="29"/>
  <c r="J991" i="29"/>
  <c r="J992" i="29"/>
  <c r="J993" i="29"/>
  <c r="J994" i="29"/>
  <c r="J995" i="29"/>
  <c r="J996" i="29"/>
  <c r="J997" i="29"/>
  <c r="J998" i="29"/>
  <c r="J999" i="29"/>
  <c r="J1000" i="29"/>
  <c r="J1001" i="29"/>
  <c r="J1002" i="29"/>
  <c r="J1003" i="29"/>
  <c r="J1004" i="29"/>
  <c r="J1005" i="29"/>
  <c r="J1006" i="29"/>
  <c r="J1007" i="29"/>
  <c r="J1008" i="29"/>
  <c r="J1009" i="29"/>
  <c r="J1010" i="29"/>
  <c r="J1011" i="29"/>
  <c r="J1012" i="29"/>
  <c r="J1013" i="29"/>
  <c r="J1014" i="29"/>
  <c r="J1015" i="29"/>
  <c r="J1016" i="29"/>
  <c r="J1017" i="29"/>
  <c r="J1018" i="29"/>
  <c r="J1019" i="29"/>
  <c r="J1020" i="29"/>
  <c r="J1021" i="29"/>
  <c r="J1022" i="29"/>
  <c r="J1023" i="29"/>
  <c r="J1024" i="29"/>
  <c r="J1025" i="29"/>
  <c r="J1026" i="29"/>
  <c r="J1027" i="29"/>
  <c r="J1028" i="29"/>
  <c r="J1029" i="29"/>
  <c r="J1030" i="29"/>
  <c r="J1031" i="29"/>
  <c r="J1032" i="29"/>
  <c r="J1033" i="29"/>
  <c r="J1034" i="29"/>
  <c r="J1035" i="29"/>
  <c r="J1036" i="29"/>
  <c r="J1037" i="29"/>
  <c r="J1038" i="29"/>
  <c r="J1039" i="29"/>
  <c r="J1040" i="29"/>
  <c r="J1041" i="29"/>
  <c r="J1042" i="29"/>
  <c r="J1043" i="29"/>
  <c r="J1044" i="29"/>
  <c r="J1045" i="29"/>
  <c r="J1046" i="29"/>
  <c r="J1047" i="29"/>
  <c r="J1048" i="29"/>
  <c r="J1049" i="29"/>
  <c r="J1050" i="29"/>
  <c r="J1051" i="29"/>
  <c r="J1052" i="29"/>
  <c r="J1053" i="29"/>
  <c r="J1054" i="29"/>
  <c r="J1055" i="29"/>
  <c r="J1056" i="29"/>
  <c r="J1057" i="29"/>
  <c r="J1058" i="29"/>
  <c r="J1059" i="29"/>
  <c r="J1060" i="29"/>
  <c r="J1061" i="29"/>
  <c r="J1062" i="29"/>
  <c r="J1063" i="29"/>
  <c r="J1064" i="29"/>
  <c r="J1065" i="29"/>
  <c r="J1066" i="29"/>
  <c r="J1067" i="29"/>
  <c r="J1068" i="29"/>
  <c r="J1069" i="29"/>
  <c r="J1070" i="29"/>
  <c r="J1071" i="29"/>
  <c r="J1072" i="29"/>
  <c r="J1073" i="29"/>
  <c r="J1074" i="29"/>
  <c r="J1075" i="29"/>
  <c r="J1076" i="29"/>
  <c r="J1077" i="29"/>
  <c r="J1078" i="29"/>
  <c r="J1079" i="29"/>
  <c r="J1080" i="29"/>
  <c r="J1081" i="29"/>
  <c r="J1082" i="29"/>
  <c r="J1083" i="29"/>
  <c r="J1084" i="29"/>
  <c r="J1085" i="29"/>
  <c r="J1086" i="29"/>
  <c r="J1087" i="29"/>
  <c r="J1088" i="29"/>
  <c r="J1089" i="29"/>
  <c r="J1090" i="29"/>
  <c r="J1091" i="29"/>
  <c r="J1092" i="29"/>
  <c r="J1093" i="29"/>
  <c r="J1094" i="29"/>
  <c r="J1095" i="29"/>
  <c r="J1096" i="29"/>
  <c r="J1097" i="29"/>
  <c r="J1098" i="29"/>
  <c r="J1099" i="29"/>
  <c r="J1100" i="29"/>
  <c r="J1101" i="29"/>
  <c r="J1102" i="29"/>
  <c r="J1103" i="29"/>
  <c r="J1104" i="29"/>
  <c r="J1105" i="29"/>
  <c r="J1106" i="29"/>
  <c r="J1107" i="29"/>
  <c r="J1108" i="29"/>
  <c r="J1109" i="29"/>
  <c r="J1110" i="29"/>
  <c r="J1111" i="29"/>
  <c r="J1112" i="29"/>
  <c r="J1113" i="29"/>
  <c r="J1114" i="29"/>
  <c r="J1115" i="29"/>
  <c r="J1116" i="29"/>
  <c r="J1117" i="29"/>
  <c r="J1118" i="29"/>
  <c r="J1119" i="29"/>
  <c r="J1120" i="29"/>
  <c r="J1121" i="29"/>
  <c r="J1122" i="29"/>
  <c r="J1123" i="29"/>
  <c r="J1124" i="29"/>
  <c r="J1125" i="29"/>
  <c r="J1126" i="29"/>
  <c r="J1127" i="29"/>
  <c r="J1128" i="29"/>
  <c r="J1129" i="29"/>
  <c r="J1130" i="29"/>
  <c r="J1131" i="29"/>
  <c r="J1132" i="29"/>
  <c r="J1133" i="29"/>
  <c r="J1134" i="29"/>
  <c r="J1135" i="29"/>
  <c r="J1136" i="29"/>
  <c r="J1137" i="29"/>
  <c r="J1138" i="29"/>
  <c r="J1139" i="29"/>
  <c r="J1140" i="29"/>
  <c r="J1141" i="29"/>
  <c r="J1142" i="29"/>
  <c r="J1143" i="29"/>
  <c r="J1144" i="29"/>
  <c r="J1145" i="29"/>
  <c r="J1146" i="29"/>
  <c r="J1147" i="29"/>
  <c r="J1148" i="29"/>
  <c r="J1149" i="29"/>
  <c r="J1150" i="29"/>
  <c r="J1151" i="29"/>
  <c r="J1152" i="29"/>
  <c r="J1153" i="29"/>
  <c r="J1154" i="29"/>
  <c r="J1155" i="29"/>
  <c r="J1156" i="29"/>
  <c r="J1157" i="29"/>
  <c r="J1158" i="29"/>
  <c r="J1159" i="29"/>
  <c r="J1160" i="29"/>
  <c r="J1161" i="29"/>
  <c r="J1162" i="29"/>
  <c r="J1163" i="29"/>
  <c r="J1164" i="29"/>
  <c r="J1165" i="29"/>
  <c r="J1166" i="29"/>
  <c r="J1167" i="29"/>
  <c r="J1168" i="29"/>
  <c r="J1169" i="29"/>
  <c r="J1170" i="29"/>
  <c r="J1171" i="29"/>
  <c r="J1172" i="29"/>
  <c r="J1173" i="29"/>
  <c r="J1174" i="29"/>
  <c r="J1175" i="29"/>
  <c r="J1176" i="29"/>
  <c r="J1177" i="29"/>
  <c r="J1178" i="29"/>
  <c r="J1179" i="29"/>
  <c r="J1180" i="29"/>
  <c r="J1181" i="29"/>
  <c r="J1182" i="29"/>
  <c r="J1183" i="29"/>
  <c r="J1184" i="29"/>
  <c r="J1185" i="29"/>
  <c r="J1186" i="29"/>
  <c r="J1187" i="29"/>
  <c r="J1188" i="29"/>
  <c r="J1189" i="29"/>
  <c r="J1190" i="29"/>
  <c r="J1191" i="29"/>
  <c r="J1192" i="29"/>
  <c r="J1193" i="29"/>
  <c r="J1194" i="29"/>
  <c r="J1195" i="29"/>
  <c r="J1196" i="29"/>
  <c r="J1197" i="29"/>
  <c r="J1198" i="29"/>
  <c r="J1199" i="29"/>
  <c r="J1200" i="29"/>
  <c r="J1201" i="29"/>
  <c r="J1202" i="29"/>
  <c r="J1203" i="29"/>
  <c r="J1204" i="29"/>
  <c r="J1205" i="29"/>
  <c r="J1206" i="29"/>
  <c r="J1207" i="29"/>
  <c r="J1208" i="29"/>
  <c r="J1209" i="29"/>
  <c r="J1210" i="29"/>
  <c r="J1211" i="29"/>
  <c r="J1212" i="29"/>
  <c r="J1213" i="29"/>
  <c r="J1214" i="29"/>
  <c r="J1215" i="29"/>
  <c r="J1216" i="29"/>
  <c r="J1217" i="29"/>
  <c r="J1218" i="29"/>
  <c r="J1219" i="29"/>
  <c r="J1220" i="29"/>
  <c r="J1221" i="29"/>
  <c r="J1222" i="29"/>
  <c r="J1223" i="29"/>
  <c r="J1224" i="29"/>
  <c r="J1225" i="29"/>
  <c r="J1226" i="29"/>
  <c r="J1227" i="29"/>
  <c r="J1228" i="29"/>
  <c r="J1229" i="29"/>
  <c r="J1230" i="29"/>
  <c r="J1231" i="29"/>
  <c r="J1232" i="29"/>
  <c r="J1233" i="29"/>
  <c r="J1234" i="29"/>
  <c r="J1235" i="29"/>
  <c r="J1236" i="29"/>
  <c r="J1237" i="29"/>
  <c r="J1238" i="29"/>
  <c r="J1239" i="29"/>
  <c r="J1240" i="29"/>
  <c r="J1241" i="29"/>
  <c r="J1242" i="29"/>
  <c r="J1243" i="29"/>
  <c r="J1244" i="29"/>
  <c r="J1245" i="29"/>
  <c r="J1246" i="29"/>
  <c r="J1247" i="29"/>
  <c r="J1248" i="29"/>
  <c r="J1249" i="29"/>
  <c r="J1250" i="29"/>
  <c r="J1251" i="29"/>
  <c r="J1252" i="29"/>
  <c r="J1253" i="29"/>
  <c r="J1254" i="29"/>
  <c r="J1255" i="29"/>
  <c r="J1256" i="29"/>
  <c r="J1257" i="29"/>
  <c r="J1258" i="29"/>
  <c r="J1259" i="29"/>
  <c r="J1260" i="29"/>
  <c r="J1261" i="29"/>
  <c r="J1262" i="29"/>
  <c r="J1263" i="29"/>
  <c r="J1264" i="29"/>
  <c r="J1265" i="29"/>
  <c r="J1266" i="29"/>
  <c r="J1267" i="29"/>
  <c r="J1268" i="29"/>
  <c r="J1269" i="29"/>
  <c r="J1270" i="29"/>
  <c r="J1271" i="29"/>
  <c r="J1272" i="29"/>
  <c r="J1273" i="29"/>
  <c r="J1274" i="29"/>
  <c r="J1275" i="29"/>
  <c r="J1276" i="29"/>
  <c r="J1277" i="29"/>
  <c r="J1278" i="29"/>
  <c r="J1279" i="29"/>
  <c r="J1280" i="29"/>
  <c r="J1281" i="29"/>
  <c r="J1282" i="29"/>
  <c r="J1283" i="29"/>
  <c r="J1284" i="29"/>
  <c r="J1285" i="29"/>
  <c r="J1286" i="29"/>
  <c r="J1287" i="29"/>
  <c r="J1288" i="29"/>
  <c r="J1289" i="29"/>
  <c r="J1290" i="29"/>
  <c r="J1291" i="29"/>
  <c r="J1292" i="29"/>
  <c r="J1293" i="29"/>
  <c r="J1294" i="29"/>
  <c r="J1295" i="29"/>
  <c r="J1296" i="29"/>
  <c r="J1297" i="29"/>
  <c r="J1298" i="29"/>
  <c r="J1299" i="29"/>
  <c r="J1300" i="29"/>
  <c r="J1301" i="29"/>
  <c r="J1302" i="29"/>
  <c r="J1303" i="29"/>
  <c r="J1304" i="29"/>
  <c r="J1305" i="29"/>
  <c r="J1306" i="29"/>
  <c r="J1307" i="29"/>
  <c r="J1308" i="29"/>
  <c r="J1309" i="29"/>
  <c r="J1310" i="29"/>
  <c r="J1311" i="29"/>
  <c r="J1312" i="29"/>
  <c r="J1313" i="29"/>
  <c r="J2" i="29"/>
  <c r="C2" i="41" l="1" a="1"/>
  <c r="B2" i="41" a="1"/>
  <c r="N2" i="18" l="1"/>
  <c r="N10" i="18"/>
  <c r="N18" i="18"/>
  <c r="N26" i="18"/>
  <c r="N34" i="18"/>
  <c r="N42" i="18"/>
  <c r="N50" i="18"/>
  <c r="N58" i="18"/>
  <c r="N66" i="18"/>
  <c r="N74" i="18"/>
  <c r="N82" i="18"/>
  <c r="N90" i="18"/>
  <c r="N98" i="18"/>
  <c r="N106" i="18"/>
  <c r="N114" i="18"/>
  <c r="N122" i="18"/>
  <c r="N130" i="18"/>
  <c r="N138" i="18"/>
  <c r="N146" i="18"/>
  <c r="N154" i="18"/>
  <c r="N162" i="18"/>
  <c r="N170" i="18"/>
  <c r="N178" i="18"/>
  <c r="N186" i="18"/>
  <c r="N194" i="18"/>
  <c r="N202" i="18"/>
  <c r="N210" i="18"/>
  <c r="N218" i="18"/>
  <c r="N234" i="18"/>
  <c r="N242" i="18"/>
  <c r="N250" i="18"/>
  <c r="N258" i="18"/>
  <c r="N266" i="18"/>
  <c r="N274" i="18"/>
  <c r="N282" i="18"/>
  <c r="N290" i="18"/>
  <c r="N298" i="18"/>
  <c r="N306" i="18"/>
  <c r="N314" i="18"/>
  <c r="N322" i="18"/>
  <c r="N330" i="18"/>
  <c r="N338" i="18"/>
  <c r="N346" i="18"/>
  <c r="N354" i="18"/>
  <c r="N362" i="18"/>
  <c r="N370" i="18"/>
  <c r="N378" i="18"/>
  <c r="N386" i="18"/>
  <c r="N394" i="18"/>
  <c r="N410" i="18"/>
  <c r="N418" i="18"/>
  <c r="N426" i="18"/>
  <c r="N434" i="18"/>
  <c r="N442" i="18"/>
  <c r="N450" i="18"/>
  <c r="N458" i="18"/>
  <c r="N466" i="18"/>
  <c r="N474" i="18"/>
  <c r="N482" i="18"/>
  <c r="N490" i="18"/>
  <c r="N498" i="18"/>
  <c r="N506" i="18"/>
  <c r="N514" i="18"/>
  <c r="N522" i="18"/>
  <c r="N530" i="18"/>
  <c r="N538" i="18"/>
  <c r="N546" i="18"/>
  <c r="N562" i="18"/>
  <c r="N578" i="18"/>
  <c r="N586" i="18"/>
  <c r="N594" i="18"/>
  <c r="N602" i="18"/>
  <c r="N610" i="18"/>
  <c r="N626" i="18"/>
  <c r="N634" i="18"/>
  <c r="N642" i="18"/>
  <c r="N650" i="18"/>
  <c r="N658" i="18"/>
  <c r="N4" i="18"/>
  <c r="N12" i="18"/>
  <c r="N20" i="18"/>
  <c r="N28" i="18"/>
  <c r="N36" i="18"/>
  <c r="N44" i="18"/>
  <c r="N52" i="18"/>
  <c r="N60" i="18"/>
  <c r="N68" i="18"/>
  <c r="N76" i="18"/>
  <c r="N84" i="18"/>
  <c r="N92" i="18"/>
  <c r="N100" i="18"/>
  <c r="N108" i="18"/>
  <c r="N116" i="18"/>
  <c r="N124" i="18"/>
  <c r="N132" i="18"/>
  <c r="N148" i="18"/>
  <c r="N156" i="18"/>
  <c r="N164" i="18"/>
  <c r="N172" i="18"/>
  <c r="N180" i="18"/>
  <c r="N188" i="18"/>
  <c r="N196" i="18"/>
  <c r="N204" i="18"/>
  <c r="N212" i="18"/>
  <c r="N220" i="18"/>
  <c r="N228" i="18"/>
  <c r="N236" i="18"/>
  <c r="N244" i="18"/>
  <c r="N252" i="18"/>
  <c r="N260" i="18"/>
  <c r="N268" i="18"/>
  <c r="N276" i="18"/>
  <c r="N284" i="18"/>
  <c r="N292" i="18"/>
  <c r="N300" i="18"/>
  <c r="N308" i="18"/>
  <c r="N316" i="18"/>
  <c r="N324" i="18"/>
  <c r="N332" i="18"/>
  <c r="N348" i="18"/>
  <c r="N356" i="18"/>
  <c r="N364" i="18"/>
  <c r="N372" i="18"/>
  <c r="N380" i="18"/>
  <c r="N388" i="18"/>
  <c r="N396" i="18"/>
  <c r="N404" i="18"/>
  <c r="N412" i="18"/>
  <c r="N420" i="18"/>
  <c r="N428" i="18"/>
  <c r="N436" i="18"/>
  <c r="N444" i="18"/>
  <c r="N452" i="18"/>
  <c r="N460" i="18"/>
  <c r="N468" i="18"/>
  <c r="N476" i="18"/>
  <c r="N484" i="18"/>
  <c r="N492" i="18"/>
  <c r="N500" i="18"/>
  <c r="N508" i="18"/>
  <c r="N516" i="18"/>
  <c r="N524" i="18"/>
  <c r="N540" i="18"/>
  <c r="N548" i="18"/>
  <c r="N556" i="18"/>
  <c r="N564" i="18"/>
  <c r="N572" i="18"/>
  <c r="N580" i="18"/>
  <c r="N588" i="18"/>
  <c r="N596" i="18"/>
  <c r="N604" i="18"/>
  <c r="N612" i="18"/>
  <c r="N620" i="18"/>
  <c r="N628" i="18"/>
  <c r="N636" i="18"/>
  <c r="N644" i="18"/>
  <c r="N652" i="18"/>
  <c r="N8" i="18"/>
  <c r="N16" i="18"/>
  <c r="N24" i="18"/>
  <c r="N32" i="18"/>
  <c r="N40" i="18"/>
  <c r="N48" i="18"/>
  <c r="N56" i="18"/>
  <c r="N64" i="18"/>
  <c r="N72" i="18"/>
  <c r="N80" i="18"/>
  <c r="N88" i="18"/>
  <c r="N96" i="18"/>
  <c r="N104" i="18"/>
  <c r="N112" i="18"/>
  <c r="N120" i="18"/>
  <c r="N128" i="18"/>
  <c r="N136" i="18"/>
  <c r="N144" i="18"/>
  <c r="N152" i="18"/>
  <c r="N160" i="18"/>
  <c r="N168" i="18"/>
  <c r="N176" i="18"/>
  <c r="N184" i="18"/>
  <c r="N192" i="18"/>
  <c r="N200" i="18"/>
  <c r="N216" i="18"/>
  <c r="N224" i="18"/>
  <c r="N232" i="18"/>
  <c r="N240" i="18"/>
  <c r="N248" i="18"/>
  <c r="N256" i="18"/>
  <c r="N264" i="18"/>
  <c r="N272" i="18"/>
  <c r="N280" i="18"/>
  <c r="N288" i="18"/>
  <c r="N296" i="18"/>
  <c r="N312" i="18"/>
  <c r="N320" i="18"/>
  <c r="N328" i="18"/>
  <c r="N336" i="18"/>
  <c r="N344" i="18"/>
  <c r="N352" i="18"/>
  <c r="N360" i="18"/>
  <c r="N368" i="18"/>
  <c r="N376" i="18"/>
  <c r="N384" i="18"/>
  <c r="N392" i="18"/>
  <c r="N400" i="18"/>
  <c r="N408" i="18"/>
  <c r="N416" i="18"/>
  <c r="N424" i="18"/>
  <c r="N432" i="18"/>
  <c r="N440" i="18"/>
  <c r="N448" i="18"/>
  <c r="N456" i="18"/>
  <c r="N464" i="18"/>
  <c r="N472" i="18"/>
  <c r="N480" i="18"/>
  <c r="N488" i="18"/>
  <c r="N496" i="18"/>
  <c r="N504" i="18"/>
  <c r="N512" i="18"/>
  <c r="N520" i="18"/>
  <c r="N528" i="18"/>
  <c r="N536" i="18"/>
  <c r="N544" i="18"/>
  <c r="N552" i="18"/>
  <c r="N560" i="18"/>
  <c r="N568" i="18"/>
  <c r="N576" i="18"/>
  <c r="N584" i="18"/>
  <c r="N592" i="18"/>
  <c r="N600" i="18"/>
  <c r="N608" i="18"/>
  <c r="N616" i="18"/>
  <c r="N624" i="18"/>
  <c r="N632" i="18"/>
  <c r="N640" i="18"/>
  <c r="N648" i="18"/>
  <c r="N656" i="18"/>
  <c r="N664" i="18"/>
  <c r="N672" i="18"/>
  <c r="N680" i="18"/>
  <c r="N3" i="18"/>
  <c r="N15" i="18"/>
  <c r="N29" i="18"/>
  <c r="N41" i="18"/>
  <c r="N54" i="18"/>
  <c r="N67" i="18"/>
  <c r="N79" i="18"/>
  <c r="N93" i="18"/>
  <c r="N105" i="18"/>
  <c r="N118" i="18"/>
  <c r="N131" i="18"/>
  <c r="N143" i="18"/>
  <c r="N157" i="18"/>
  <c r="N169" i="18"/>
  <c r="N182" i="18"/>
  <c r="N195" i="18"/>
  <c r="N207" i="18"/>
  <c r="N221" i="18"/>
  <c r="N233" i="18"/>
  <c r="N246" i="18"/>
  <c r="N259" i="18"/>
  <c r="N271" i="18"/>
  <c r="N285" i="18"/>
  <c r="N297" i="18"/>
  <c r="N310" i="18"/>
  <c r="N323" i="18"/>
  <c r="N335" i="18"/>
  <c r="N349" i="18"/>
  <c r="N361" i="18"/>
  <c r="N374" i="18"/>
  <c r="N387" i="18"/>
  <c r="N399" i="18"/>
  <c r="N413" i="18"/>
  <c r="N425" i="18"/>
  <c r="N438" i="18"/>
  <c r="N451" i="18"/>
  <c r="N463" i="18"/>
  <c r="N477" i="18"/>
  <c r="N489" i="18"/>
  <c r="N502" i="18"/>
  <c r="N515" i="18"/>
  <c r="N527" i="18"/>
  <c r="N541" i="18"/>
  <c r="N553" i="18"/>
  <c r="N566" i="18"/>
  <c r="N579" i="18"/>
  <c r="N617" i="18"/>
  <c r="N630" i="18"/>
  <c r="N643" i="18"/>
  <c r="N666" i="18"/>
  <c r="N675" i="18"/>
  <c r="N684" i="18"/>
  <c r="N692" i="18"/>
  <c r="N700" i="18"/>
  <c r="N708" i="18"/>
  <c r="N716" i="18"/>
  <c r="N724" i="18"/>
  <c r="N732" i="18"/>
  <c r="N740" i="18"/>
  <c r="N748" i="18"/>
  <c r="N756" i="18"/>
  <c r="N764" i="18"/>
  <c r="N772" i="18"/>
  <c r="N780" i="18"/>
  <c r="N788" i="18"/>
  <c r="N796" i="18"/>
  <c r="N804" i="18"/>
  <c r="N812" i="18"/>
  <c r="N820" i="18"/>
  <c r="N828" i="18"/>
  <c r="N836" i="18"/>
  <c r="N844" i="18"/>
  <c r="N852" i="18"/>
  <c r="N860" i="18"/>
  <c r="N868" i="18"/>
  <c r="N884" i="18"/>
  <c r="N892" i="18"/>
  <c r="N900" i="18"/>
  <c r="N908" i="18"/>
  <c r="N916" i="18"/>
  <c r="N924" i="18"/>
  <c r="N5" i="18"/>
  <c r="N17" i="18"/>
  <c r="N30" i="18"/>
  <c r="N43" i="18"/>
  <c r="N55" i="18"/>
  <c r="N69" i="18"/>
  <c r="N81" i="18"/>
  <c r="N94" i="18"/>
  <c r="N107" i="18"/>
  <c r="N119" i="18"/>
  <c r="N133" i="18"/>
  <c r="N145" i="18"/>
  <c r="N158" i="18"/>
  <c r="N171" i="18"/>
  <c r="N183" i="18"/>
  <c r="N197" i="18"/>
  <c r="N209" i="18"/>
  <c r="N222" i="18"/>
  <c r="N235" i="18"/>
  <c r="N247" i="18"/>
  <c r="N261" i="18"/>
  <c r="N273" i="18"/>
  <c r="N286" i="18"/>
  <c r="N299" i="18"/>
  <c r="N311" i="18"/>
  <c r="N325" i="18"/>
  <c r="N337" i="18"/>
  <c r="N350" i="18"/>
  <c r="N363" i="18"/>
  <c r="N375" i="18"/>
  <c r="N389" i="18"/>
  <c r="N401" i="18"/>
  <c r="N414" i="18"/>
  <c r="N427" i="18"/>
  <c r="N439" i="18"/>
  <c r="N453" i="18"/>
  <c r="N465" i="18"/>
  <c r="N478" i="18"/>
  <c r="N491" i="18"/>
  <c r="N503" i="18"/>
  <c r="N529" i="18"/>
  <c r="N542" i="18"/>
  <c r="N555" i="18"/>
  <c r="N567" i="18"/>
  <c r="N581" i="18"/>
  <c r="N593" i="18"/>
  <c r="N606" i="18"/>
  <c r="N619" i="18"/>
  <c r="N631" i="18"/>
  <c r="N645" i="18"/>
  <c r="N657" i="18"/>
  <c r="N667" i="18"/>
  <c r="N676" i="18"/>
  <c r="N685" i="18"/>
  <c r="N693" i="18"/>
  <c r="N701" i="18"/>
  <c r="N709" i="18"/>
  <c r="N717" i="18"/>
  <c r="N725" i="18"/>
  <c r="N733" i="18"/>
  <c r="N741" i="18"/>
  <c r="N749" i="18"/>
  <c r="N757" i="18"/>
  <c r="N765" i="18"/>
  <c r="N773" i="18"/>
  <c r="N781" i="18"/>
  <c r="N789" i="18"/>
  <c r="N797" i="18"/>
  <c r="N805" i="18"/>
  <c r="N813" i="18"/>
  <c r="N821" i="18"/>
  <c r="N829" i="18"/>
  <c r="N837" i="18"/>
  <c r="N845" i="18"/>
  <c r="N853" i="18"/>
  <c r="N861" i="18"/>
  <c r="N869" i="18"/>
  <c r="N877" i="18"/>
  <c r="N885" i="18"/>
  <c r="N893" i="18"/>
  <c r="N901" i="18"/>
  <c r="N909" i="18"/>
  <c r="N917" i="18"/>
  <c r="N925" i="18"/>
  <c r="N19" i="18"/>
  <c r="N31" i="18"/>
  <c r="N45" i="18"/>
  <c r="N57" i="18"/>
  <c r="N70" i="18"/>
  <c r="N83" i="18"/>
  <c r="N95" i="18"/>
  <c r="N121" i="18"/>
  <c r="N134" i="18"/>
  <c r="N147" i="18"/>
  <c r="N159" i="18"/>
  <c r="N173" i="18"/>
  <c r="N185" i="18"/>
  <c r="N198" i="18"/>
  <c r="N211" i="18"/>
  <c r="N223" i="18"/>
  <c r="N237" i="18"/>
  <c r="N262" i="18"/>
  <c r="N275" i="18"/>
  <c r="N287" i="18"/>
  <c r="N301" i="18"/>
  <c r="N313" i="18"/>
  <c r="N326" i="18"/>
  <c r="N339" i="18"/>
  <c r="N351" i="18"/>
  <c r="N365" i="18"/>
  <c r="N377" i="18"/>
  <c r="N390" i="18"/>
  <c r="N403" i="18"/>
  <c r="N415" i="18"/>
  <c r="N429" i="18"/>
  <c r="N441" i="18"/>
  <c r="N454" i="18"/>
  <c r="N7" i="18"/>
  <c r="N25" i="18"/>
  <c r="N47" i="18"/>
  <c r="N65" i="18"/>
  <c r="N87" i="18"/>
  <c r="N110" i="18"/>
  <c r="N127" i="18"/>
  <c r="N150" i="18"/>
  <c r="N167" i="18"/>
  <c r="N190" i="18"/>
  <c r="N213" i="18"/>
  <c r="N230" i="18"/>
  <c r="N253" i="18"/>
  <c r="N270" i="18"/>
  <c r="N293" i="18"/>
  <c r="N315" i="18"/>
  <c r="N333" i="18"/>
  <c r="N355" i="18"/>
  <c r="N373" i="18"/>
  <c r="N395" i="18"/>
  <c r="N417" i="18"/>
  <c r="N435" i="18"/>
  <c r="N457" i="18"/>
  <c r="N473" i="18"/>
  <c r="N493" i="18"/>
  <c r="N509" i="18"/>
  <c r="N525" i="18"/>
  <c r="N543" i="18"/>
  <c r="N559" i="18"/>
  <c r="N575" i="18"/>
  <c r="N595" i="18"/>
  <c r="N611" i="18"/>
  <c r="N627" i="18"/>
  <c r="N646" i="18"/>
  <c r="N661" i="18"/>
  <c r="N673" i="18"/>
  <c r="N686" i="18"/>
  <c r="N696" i="18"/>
  <c r="N706" i="18"/>
  <c r="N718" i="18"/>
  <c r="N728" i="18"/>
  <c r="N738" i="18"/>
  <c r="N750" i="18"/>
  <c r="N760" i="18"/>
  <c r="N770" i="18"/>
  <c r="N782" i="18"/>
  <c r="N792" i="18"/>
  <c r="N802" i="18"/>
  <c r="N814" i="18"/>
  <c r="N824" i="18"/>
  <c r="N834" i="18"/>
  <c r="N846" i="18"/>
  <c r="N856" i="18"/>
  <c r="N866" i="18"/>
  <c r="N878" i="18"/>
  <c r="N888" i="18"/>
  <c r="N898" i="18"/>
  <c r="N910" i="18"/>
  <c r="N920" i="18"/>
  <c r="N930" i="18"/>
  <c r="N938" i="18"/>
  <c r="N946" i="18"/>
  <c r="N954" i="18"/>
  <c r="N962" i="18"/>
  <c r="N970" i="18"/>
  <c r="N978" i="18"/>
  <c r="N986" i="18"/>
  <c r="N994" i="18"/>
  <c r="N1002" i="18"/>
  <c r="N1010" i="18"/>
  <c r="N1018" i="18"/>
  <c r="N1026" i="18"/>
  <c r="N1034" i="18"/>
  <c r="N1042" i="18"/>
  <c r="N1050" i="18"/>
  <c r="N1058" i="18"/>
  <c r="N1066" i="18"/>
  <c r="N1074" i="18"/>
  <c r="N1082" i="18"/>
  <c r="N1098" i="18"/>
  <c r="N1106" i="18"/>
  <c r="N1114" i="18"/>
  <c r="N1122" i="18"/>
  <c r="N1130" i="18"/>
  <c r="N1138" i="18"/>
  <c r="N1146" i="18"/>
  <c r="N1154" i="18"/>
  <c r="N1162" i="18"/>
  <c r="N1170" i="18"/>
  <c r="N1178" i="18"/>
  <c r="N1186" i="18"/>
  <c r="N1194" i="18"/>
  <c r="N1202" i="18"/>
  <c r="N1210" i="18"/>
  <c r="N1218" i="18"/>
  <c r="N1226" i="18"/>
  <c r="N1234" i="18"/>
  <c r="N1242" i="18"/>
  <c r="N1250" i="18"/>
  <c r="N1258" i="18"/>
  <c r="N1266" i="18"/>
  <c r="N1274" i="18"/>
  <c r="N1282" i="18"/>
  <c r="N1290" i="18"/>
  <c r="N9" i="18"/>
  <c r="N27" i="18"/>
  <c r="N49" i="18"/>
  <c r="N71" i="18"/>
  <c r="N89" i="18"/>
  <c r="N111" i="18"/>
  <c r="N129" i="18"/>
  <c r="N151" i="18"/>
  <c r="N174" i="18"/>
  <c r="N214" i="18"/>
  <c r="N231" i="18"/>
  <c r="N254" i="18"/>
  <c r="N277" i="18"/>
  <c r="N294" i="18"/>
  <c r="N317" i="18"/>
  <c r="N334" i="18"/>
  <c r="N357" i="18"/>
  <c r="N379" i="18"/>
  <c r="N397" i="18"/>
  <c r="N419" i="18"/>
  <c r="N437" i="18"/>
  <c r="N459" i="18"/>
  <c r="N475" i="18"/>
  <c r="N494" i="18"/>
  <c r="N510" i="18"/>
  <c r="N526" i="18"/>
  <c r="N545" i="18"/>
  <c r="N561" i="18"/>
  <c r="N577" i="18"/>
  <c r="N597" i="18"/>
  <c r="N613" i="18"/>
  <c r="N629" i="18"/>
  <c r="N647" i="18"/>
  <c r="N662" i="18"/>
  <c r="N674" i="18"/>
  <c r="N687" i="18"/>
  <c r="N697" i="18"/>
  <c r="N707" i="18"/>
  <c r="N719" i="18"/>
  <c r="N729" i="18"/>
  <c r="N739" i="18"/>
  <c r="N751" i="18"/>
  <c r="N761" i="18"/>
  <c r="N771" i="18"/>
  <c r="N783" i="18"/>
  <c r="N793" i="18"/>
  <c r="N803" i="18"/>
  <c r="N815" i="18"/>
  <c r="N825" i="18"/>
  <c r="N835" i="18"/>
  <c r="N847" i="18"/>
  <c r="N857" i="18"/>
  <c r="N867" i="18"/>
  <c r="N879" i="18"/>
  <c r="N889" i="18"/>
  <c r="N899" i="18"/>
  <c r="N911" i="18"/>
  <c r="N921" i="18"/>
  <c r="N931" i="18"/>
  <c r="N939" i="18"/>
  <c r="N947" i="18"/>
  <c r="N955" i="18"/>
  <c r="N963" i="18"/>
  <c r="N971" i="18"/>
  <c r="N979" i="18"/>
  <c r="N987" i="18"/>
  <c r="N995" i="18"/>
  <c r="N1003" i="18"/>
  <c r="N1011" i="18"/>
  <c r="N1019" i="18"/>
  <c r="N1027" i="18"/>
  <c r="N1035" i="18"/>
  <c r="N1043" i="18"/>
  <c r="N1051" i="18"/>
  <c r="N1059" i="18"/>
  <c r="N1067" i="18"/>
  <c r="N1083" i="18"/>
  <c r="N1091" i="18"/>
  <c r="N1099" i="18"/>
  <c r="N1115" i="18"/>
  <c r="N1123" i="18"/>
  <c r="N1131" i="18"/>
  <c r="N1139" i="18"/>
  <c r="N1147" i="18"/>
  <c r="N1155" i="18"/>
  <c r="N1163" i="18"/>
  <c r="N1171" i="18"/>
  <c r="N1179" i="18"/>
  <c r="N1187" i="18"/>
  <c r="N1195" i="18"/>
  <c r="N1203" i="18"/>
  <c r="N1211" i="18"/>
  <c r="N1219" i="18"/>
  <c r="N1227" i="18"/>
  <c r="N1235" i="18"/>
  <c r="N1243" i="18"/>
  <c r="N1251" i="18"/>
  <c r="N1259" i="18"/>
  <c r="N1267" i="18"/>
  <c r="N1275" i="18"/>
  <c r="N1283" i="18"/>
  <c r="N1291" i="18"/>
  <c r="N1299" i="18"/>
  <c r="N11" i="18"/>
  <c r="N33" i="18"/>
  <c r="N51" i="18"/>
  <c r="N73" i="18"/>
  <c r="N91" i="18"/>
  <c r="N113" i="18"/>
  <c r="N135" i="18"/>
  <c r="N153" i="18"/>
  <c r="N175" i="18"/>
  <c r="N193" i="18"/>
  <c r="N215" i="18"/>
  <c r="N238" i="18"/>
  <c r="N255" i="18"/>
  <c r="N278" i="18"/>
  <c r="N295" i="18"/>
  <c r="N318" i="18"/>
  <c r="N341" i="18"/>
  <c r="N358" i="18"/>
  <c r="N381" i="18"/>
  <c r="N398" i="18"/>
  <c r="N421" i="18"/>
  <c r="N443" i="18"/>
  <c r="N461" i="18"/>
  <c r="N479" i="18"/>
  <c r="N495" i="18"/>
  <c r="N511" i="18"/>
  <c r="N531" i="18"/>
  <c r="N547" i="18"/>
  <c r="N563" i="18"/>
  <c r="N582" i="18"/>
  <c r="N598" i="18"/>
  <c r="N614" i="18"/>
  <c r="N649" i="18"/>
  <c r="N663" i="18"/>
  <c r="N677" i="18"/>
  <c r="N688" i="18"/>
  <c r="N698" i="18"/>
  <c r="N710" i="18"/>
  <c r="N720" i="18"/>
  <c r="N730" i="18"/>
  <c r="N742" i="18"/>
  <c r="N752" i="18"/>
  <c r="N762" i="18"/>
  <c r="N774" i="18"/>
  <c r="N784" i="18"/>
  <c r="N794" i="18"/>
  <c r="N806" i="18"/>
  <c r="N816" i="18"/>
  <c r="N838" i="18"/>
  <c r="N848" i="18"/>
  <c r="N858" i="18"/>
  <c r="N870" i="18"/>
  <c r="N880" i="18"/>
  <c r="N890" i="18"/>
  <c r="N902" i="18"/>
  <c r="N912" i="18"/>
  <c r="N922" i="18"/>
  <c r="N932" i="18"/>
  <c r="N940" i="18"/>
  <c r="N948" i="18"/>
  <c r="N956" i="18"/>
  <c r="N964" i="18"/>
  <c r="N972" i="18"/>
  <c r="N980" i="18"/>
  <c r="N988" i="18"/>
  <c r="N996" i="18"/>
  <c r="N1004" i="18"/>
  <c r="N1012" i="18"/>
  <c r="N1020" i="18"/>
  <c r="N1028" i="18"/>
  <c r="N1036" i="18"/>
  <c r="N1044" i="18"/>
  <c r="N1060" i="18"/>
  <c r="N1068" i="18"/>
  <c r="N1076" i="18"/>
  <c r="N1084" i="18"/>
  <c r="N1092" i="18"/>
  <c r="N1100" i="18"/>
  <c r="N1108" i="18"/>
  <c r="N1116" i="18"/>
  <c r="N1124" i="18"/>
  <c r="N1132" i="18"/>
  <c r="N13" i="18"/>
  <c r="N39" i="18"/>
  <c r="N77" i="18"/>
  <c r="N103" i="18"/>
  <c r="N141" i="18"/>
  <c r="N177" i="18"/>
  <c r="N205" i="18"/>
  <c r="N241" i="18"/>
  <c r="N269" i="18"/>
  <c r="N305" i="18"/>
  <c r="N342" i="18"/>
  <c r="N369" i="18"/>
  <c r="N406" i="18"/>
  <c r="N433" i="18"/>
  <c r="N469" i="18"/>
  <c r="N497" i="18"/>
  <c r="N521" i="18"/>
  <c r="N550" i="18"/>
  <c r="N574" i="18"/>
  <c r="N603" i="18"/>
  <c r="N635" i="18"/>
  <c r="N659" i="18"/>
  <c r="N679" i="18"/>
  <c r="N695" i="18"/>
  <c r="N713" i="18"/>
  <c r="N731" i="18"/>
  <c r="N746" i="18"/>
  <c r="N766" i="18"/>
  <c r="N779" i="18"/>
  <c r="N799" i="18"/>
  <c r="N817" i="18"/>
  <c r="N832" i="18"/>
  <c r="N850" i="18"/>
  <c r="N865" i="18"/>
  <c r="N883" i="18"/>
  <c r="N903" i="18"/>
  <c r="N918" i="18"/>
  <c r="N934" i="18"/>
  <c r="N945" i="18"/>
  <c r="N959" i="18"/>
  <c r="N973" i="18"/>
  <c r="N984" i="18"/>
  <c r="N998" i="18"/>
  <c r="N1009" i="18"/>
  <c r="N1023" i="18"/>
  <c r="N1037" i="18"/>
  <c r="N1048" i="18"/>
  <c r="N1062" i="18"/>
  <c r="N1073" i="18"/>
  <c r="N1087" i="18"/>
  <c r="N1101" i="18"/>
  <c r="N1112" i="18"/>
  <c r="N1126" i="18"/>
  <c r="N1137" i="18"/>
  <c r="N1159" i="18"/>
  <c r="N1181" i="18"/>
  <c r="N1191" i="18"/>
  <c r="N1201" i="18"/>
  <c r="N1213" i="18"/>
  <c r="N1223" i="18"/>
  <c r="N1233" i="18"/>
  <c r="N1245" i="18"/>
  <c r="N1255" i="18"/>
  <c r="N1265" i="18"/>
  <c r="N1277" i="18"/>
  <c r="N1287" i="18"/>
  <c r="N1306" i="18"/>
  <c r="O2" i="18"/>
  <c r="O10" i="18"/>
  <c r="O18" i="18"/>
  <c r="O26" i="18"/>
  <c r="O34" i="18"/>
  <c r="O42" i="18"/>
  <c r="O50" i="18"/>
  <c r="O58" i="18"/>
  <c r="O66" i="18"/>
  <c r="O74" i="18"/>
  <c r="O82" i="18"/>
  <c r="O90" i="18"/>
  <c r="O98" i="18"/>
  <c r="O106" i="18"/>
  <c r="O114" i="18"/>
  <c r="O122" i="18"/>
  <c r="O130" i="18"/>
  <c r="O138" i="18"/>
  <c r="O146" i="18"/>
  <c r="O154" i="18"/>
  <c r="O162" i="18"/>
  <c r="O170" i="18"/>
  <c r="O178" i="18"/>
  <c r="O186" i="18"/>
  <c r="O194" i="18"/>
  <c r="O202" i="18"/>
  <c r="O210" i="18"/>
  <c r="O218" i="18"/>
  <c r="O226" i="18"/>
  <c r="O234" i="18"/>
  <c r="O242" i="18"/>
  <c r="O250" i="18"/>
  <c r="O258" i="18"/>
  <c r="O266" i="18"/>
  <c r="O274" i="18"/>
  <c r="O282" i="18"/>
  <c r="O290" i="18"/>
  <c r="O298" i="18"/>
  <c r="O306" i="18"/>
  <c r="O314" i="18"/>
  <c r="O322" i="18"/>
  <c r="O330" i="18"/>
  <c r="O338" i="18"/>
  <c r="O346" i="18"/>
  <c r="O354" i="18"/>
  <c r="O362" i="18"/>
  <c r="O370" i="18"/>
  <c r="O378" i="18"/>
  <c r="O386" i="18"/>
  <c r="O394" i="18"/>
  <c r="O402" i="18"/>
  <c r="O410" i="18"/>
  <c r="O418" i="18"/>
  <c r="O426" i="18"/>
  <c r="O434" i="18"/>
  <c r="O442" i="18"/>
  <c r="O458" i="18"/>
  <c r="O466" i="18"/>
  <c r="O482" i="18"/>
  <c r="O490" i="18"/>
  <c r="O498" i="18"/>
  <c r="O506" i="18"/>
  <c r="O514" i="18"/>
  <c r="O522" i="18"/>
  <c r="O530" i="18"/>
  <c r="O538" i="18"/>
  <c r="O546" i="18"/>
  <c r="O554" i="18"/>
  <c r="O562" i="18"/>
  <c r="O570" i="18"/>
  <c r="O578" i="18"/>
  <c r="O586" i="18"/>
  <c r="O594" i="18"/>
  <c r="O602" i="18"/>
  <c r="O610" i="18"/>
  <c r="O618" i="18"/>
  <c r="O626" i="18"/>
  <c r="O634" i="18"/>
  <c r="O642" i="18"/>
  <c r="O650" i="18"/>
  <c r="O658" i="18"/>
  <c r="O666" i="18"/>
  <c r="O674" i="18"/>
  <c r="O682" i="18"/>
  <c r="O690" i="18"/>
  <c r="O698" i="18"/>
  <c r="O706" i="18"/>
  <c r="O714" i="18"/>
  <c r="O722" i="18"/>
  <c r="O738" i="18"/>
  <c r="O746" i="18"/>
  <c r="O754" i="18"/>
  <c r="N14" i="18"/>
  <c r="N46" i="18"/>
  <c r="N78" i="18"/>
  <c r="N115" i="18"/>
  <c r="N142" i="18"/>
  <c r="N179" i="18"/>
  <c r="N206" i="18"/>
  <c r="N243" i="18"/>
  <c r="N279" i="18"/>
  <c r="N307" i="18"/>
  <c r="N343" i="18"/>
  <c r="N371" i="18"/>
  <c r="N407" i="18"/>
  <c r="N445" i="18"/>
  <c r="N470" i="18"/>
  <c r="N499" i="18"/>
  <c r="N523" i="18"/>
  <c r="N551" i="18"/>
  <c r="N583" i="18"/>
  <c r="N607" i="18"/>
  <c r="N637" i="18"/>
  <c r="N660" i="18"/>
  <c r="N681" i="18"/>
  <c r="N699" i="18"/>
  <c r="N714" i="18"/>
  <c r="N734" i="18"/>
  <c r="N747" i="18"/>
  <c r="N767" i="18"/>
  <c r="N785" i="18"/>
  <c r="N800" i="18"/>
  <c r="N818" i="18"/>
  <c r="N833" i="18"/>
  <c r="N851" i="18"/>
  <c r="N871" i="18"/>
  <c r="N886" i="18"/>
  <c r="N904" i="18"/>
  <c r="N919" i="18"/>
  <c r="N935" i="18"/>
  <c r="N949" i="18"/>
  <c r="N960" i="18"/>
  <c r="N974" i="18"/>
  <c r="N985" i="18"/>
  <c r="N999" i="18"/>
  <c r="N1013" i="18"/>
  <c r="N1024" i="18"/>
  <c r="N1038" i="18"/>
  <c r="N1049" i="18"/>
  <c r="N1063" i="18"/>
  <c r="N1077" i="18"/>
  <c r="N1088" i="18"/>
  <c r="N1102" i="18"/>
  <c r="N1113" i="18"/>
  <c r="N1127" i="18"/>
  <c r="N1140" i="18"/>
  <c r="N1150" i="18"/>
  <c r="N1160" i="18"/>
  <c r="N1172" i="18"/>
  <c r="N1182" i="18"/>
  <c r="N1192" i="18"/>
  <c r="N1204" i="18"/>
  <c r="N1214" i="18"/>
  <c r="N1224" i="18"/>
  <c r="N1236" i="18"/>
  <c r="N1246" i="18"/>
  <c r="N1256" i="18"/>
  <c r="N1268" i="18"/>
  <c r="N1278" i="18"/>
  <c r="N1288" i="18"/>
  <c r="N1298" i="18"/>
  <c r="N1307" i="18"/>
  <c r="O3" i="18"/>
  <c r="O11" i="18"/>
  <c r="O19" i="18"/>
  <c r="O27" i="18"/>
  <c r="O35" i="18"/>
  <c r="O43" i="18"/>
  <c r="O51" i="18"/>
  <c r="O59" i="18"/>
  <c r="O67" i="18"/>
  <c r="O75" i="18"/>
  <c r="O83" i="18"/>
  <c r="O91" i="18"/>
  <c r="O99" i="18"/>
  <c r="O107" i="18"/>
  <c r="O115" i="18"/>
  <c r="O123" i="18"/>
  <c r="O131" i="18"/>
  <c r="O139" i="18"/>
  <c r="O147" i="18"/>
  <c r="O155" i="18"/>
  <c r="O163" i="18"/>
  <c r="O171" i="18"/>
  <c r="O179" i="18"/>
  <c r="O187" i="18"/>
  <c r="O195" i="18"/>
  <c r="O203" i="18"/>
  <c r="O211" i="18"/>
  <c r="O219" i="18"/>
  <c r="O227" i="18"/>
  <c r="O235" i="18"/>
  <c r="O243" i="18"/>
  <c r="O251" i="18"/>
  <c r="O259" i="18"/>
  <c r="O267" i="18"/>
  <c r="O275" i="18"/>
  <c r="O283" i="18"/>
  <c r="O291" i="18"/>
  <c r="O299" i="18"/>
  <c r="O307" i="18"/>
  <c r="O315" i="18"/>
  <c r="O323" i="18"/>
  <c r="O331" i="18"/>
  <c r="O339" i="18"/>
  <c r="O347" i="18"/>
  <c r="O363" i="18"/>
  <c r="O371" i="18"/>
  <c r="O379" i="18"/>
  <c r="O387" i="18"/>
  <c r="O403" i="18"/>
  <c r="O411" i="18"/>
  <c r="O419" i="18"/>
  <c r="O427" i="18"/>
  <c r="O435" i="18"/>
  <c r="O443" i="18"/>
  <c r="O451" i="18"/>
  <c r="O459" i="18"/>
  <c r="O467" i="18"/>
  <c r="O475" i="18"/>
  <c r="O483" i="18"/>
  <c r="O491" i="18"/>
  <c r="O499" i="18"/>
  <c r="O507" i="18"/>
  <c r="O515" i="18"/>
  <c r="O523" i="18"/>
  <c r="O531" i="18"/>
  <c r="O539" i="18"/>
  <c r="O547" i="18"/>
  <c r="O555" i="18"/>
  <c r="O563" i="18"/>
  <c r="O571" i="18"/>
  <c r="O579" i="18"/>
  <c r="O587" i="18"/>
  <c r="O595" i="18"/>
  <c r="O603" i="18"/>
  <c r="O611" i="18"/>
  <c r="O619" i="18"/>
  <c r="O627" i="18"/>
  <c r="O635" i="18"/>
  <c r="O643" i="18"/>
  <c r="O651" i="18"/>
  <c r="O659" i="18"/>
  <c r="O667" i="18"/>
  <c r="O675" i="18"/>
  <c r="O683" i="18"/>
  <c r="O691" i="18"/>
  <c r="O699" i="18"/>
  <c r="O715" i="18"/>
  <c r="O723" i="18"/>
  <c r="O731" i="18"/>
  <c r="O739" i="18"/>
  <c r="O747" i="18"/>
  <c r="O755" i="18"/>
  <c r="O763" i="18"/>
  <c r="O779" i="18"/>
  <c r="O787" i="18"/>
  <c r="O795" i="18"/>
  <c r="N21" i="18"/>
  <c r="N53" i="18"/>
  <c r="N85" i="18"/>
  <c r="N117" i="18"/>
  <c r="N149" i="18"/>
  <c r="N181" i="18"/>
  <c r="N217" i="18"/>
  <c r="N245" i="18"/>
  <c r="N281" i="18"/>
  <c r="N309" i="18"/>
  <c r="N345" i="18"/>
  <c r="N382" i="18"/>
  <c r="N409" i="18"/>
  <c r="N446" i="18"/>
  <c r="N471" i="18"/>
  <c r="N501" i="18"/>
  <c r="N533" i="18"/>
  <c r="N557" i="18"/>
  <c r="N585" i="18"/>
  <c r="N609" i="18"/>
  <c r="N638" i="18"/>
  <c r="N665" i="18"/>
  <c r="N682" i="18"/>
  <c r="N702" i="18"/>
  <c r="N715" i="18"/>
  <c r="N735" i="18"/>
  <c r="N753" i="18"/>
  <c r="N768" i="18"/>
  <c r="N801" i="18"/>
  <c r="N819" i="18"/>
  <c r="N839" i="18"/>
  <c r="N854" i="18"/>
  <c r="N872" i="18"/>
  <c r="N887" i="18"/>
  <c r="N905" i="18"/>
  <c r="N923" i="18"/>
  <c r="N936" i="18"/>
  <c r="N950" i="18"/>
  <c r="N961" i="18"/>
  <c r="N975" i="18"/>
  <c r="N989" i="18"/>
  <c r="N1000" i="18"/>
  <c r="N1014" i="18"/>
  <c r="N1025" i="18"/>
  <c r="N1039" i="18"/>
  <c r="N1053" i="18"/>
  <c r="N1064" i="18"/>
  <c r="N1078" i="18"/>
  <c r="N1089" i="18"/>
  <c r="N1103" i="18"/>
  <c r="N1117" i="18"/>
  <c r="N1128" i="18"/>
  <c r="N1141" i="18"/>
  <c r="N1151" i="18"/>
  <c r="N1161" i="18"/>
  <c r="N1173" i="18"/>
  <c r="N1183" i="18"/>
  <c r="N1193" i="18"/>
  <c r="N1205" i="18"/>
  <c r="N1215" i="18"/>
  <c r="N1225" i="18"/>
  <c r="N1237" i="18"/>
  <c r="N1247" i="18"/>
  <c r="N1257" i="18"/>
  <c r="N1269" i="18"/>
  <c r="N1279" i="18"/>
  <c r="N1289" i="18"/>
  <c r="N1300" i="18"/>
  <c r="N1308" i="18"/>
  <c r="O4" i="18"/>
  <c r="O12" i="18"/>
  <c r="O20" i="18"/>
  <c r="O28" i="18"/>
  <c r="O36" i="18"/>
  <c r="O44" i="18"/>
  <c r="O68" i="18"/>
  <c r="O76" i="18"/>
  <c r="O84" i="18"/>
  <c r="O92" i="18"/>
  <c r="O100" i="18"/>
  <c r="O108" i="18"/>
  <c r="O116" i="18"/>
  <c r="O124" i="18"/>
  <c r="O132" i="18"/>
  <c r="O140" i="18"/>
  <c r="O148" i="18"/>
  <c r="O164" i="18"/>
  <c r="O172" i="18"/>
  <c r="O180" i="18"/>
  <c r="O188" i="18"/>
  <c r="O196" i="18"/>
  <c r="O204" i="18"/>
  <c r="O212" i="18"/>
  <c r="O220" i="18"/>
  <c r="O228" i="18"/>
  <c r="O236" i="18"/>
  <c r="O244" i="18"/>
  <c r="O252" i="18"/>
  <c r="O260" i="18"/>
  <c r="O268" i="18"/>
  <c r="O276" i="18"/>
  <c r="O284" i="18"/>
  <c r="O292" i="18"/>
  <c r="O300" i="18"/>
  <c r="O308" i="18"/>
  <c r="O316" i="18"/>
  <c r="O324" i="18"/>
  <c r="O332" i="18"/>
  <c r="O340" i="18"/>
  <c r="O348" i="18"/>
  <c r="O356" i="18"/>
  <c r="O364" i="18"/>
  <c r="O372" i="18"/>
  <c r="O380" i="18"/>
  <c r="O388" i="18"/>
  <c r="O396" i="18"/>
  <c r="O404" i="18"/>
  <c r="O412" i="18"/>
  <c r="O420" i="18"/>
  <c r="O428" i="18"/>
  <c r="O436" i="18"/>
  <c r="O444" i="18"/>
  <c r="O452" i="18"/>
  <c r="O460" i="18"/>
  <c r="O468" i="18"/>
  <c r="O476" i="18"/>
  <c r="O484" i="18"/>
  <c r="O492" i="18"/>
  <c r="O500" i="18"/>
  <c r="O508" i="18"/>
  <c r="O516" i="18"/>
  <c r="O524" i="18"/>
  <c r="O532" i="18"/>
  <c r="O540" i="18"/>
  <c r="O548" i="18"/>
  <c r="O556" i="18"/>
  <c r="O564" i="18"/>
  <c r="O572" i="18"/>
  <c r="O580" i="18"/>
  <c r="O588" i="18"/>
  <c r="O596" i="18"/>
  <c r="O604" i="18"/>
  <c r="O612" i="18"/>
  <c r="O620" i="18"/>
  <c r="O628" i="18"/>
  <c r="O636" i="18"/>
  <c r="O644" i="18"/>
  <c r="O652" i="18"/>
  <c r="O660" i="18"/>
  <c r="O668" i="18"/>
  <c r="O676" i="18"/>
  <c r="O684" i="18"/>
  <c r="O692" i="18"/>
  <c r="O700" i="18"/>
  <c r="O708" i="18"/>
  <c r="O716" i="18"/>
  <c r="O724" i="18"/>
  <c r="O732" i="18"/>
  <c r="O740" i="18"/>
  <c r="O748" i="18"/>
  <c r="O756" i="18"/>
  <c r="O764" i="18"/>
  <c r="O772" i="18"/>
  <c r="O780" i="18"/>
  <c r="O788" i="18"/>
  <c r="O796" i="18"/>
  <c r="N22" i="18"/>
  <c r="N63" i="18"/>
  <c r="N125" i="18"/>
  <c r="N166" i="18"/>
  <c r="N227" i="18"/>
  <c r="N283" i="18"/>
  <c r="N329" i="18"/>
  <c r="N385" i="18"/>
  <c r="N431" i="18"/>
  <c r="N485" i="18"/>
  <c r="N534" i="18"/>
  <c r="N571" i="18"/>
  <c r="N621" i="18"/>
  <c r="N654" i="18"/>
  <c r="N690" i="18"/>
  <c r="N721" i="18"/>
  <c r="N744" i="18"/>
  <c r="N775" i="18"/>
  <c r="N798" i="18"/>
  <c r="N827" i="18"/>
  <c r="N855" i="18"/>
  <c r="N881" i="18"/>
  <c r="N907" i="18"/>
  <c r="N933" i="18"/>
  <c r="N953" i="18"/>
  <c r="N976" i="18"/>
  <c r="N993" i="18"/>
  <c r="N1016" i="18"/>
  <c r="N1033" i="18"/>
  <c r="N1056" i="18"/>
  <c r="N1079" i="18"/>
  <c r="N1096" i="18"/>
  <c r="N1136" i="18"/>
  <c r="N1156" i="18"/>
  <c r="N1174" i="18"/>
  <c r="N1189" i="18"/>
  <c r="N1207" i="18"/>
  <c r="N1222" i="18"/>
  <c r="N1240" i="18"/>
  <c r="N1260" i="18"/>
  <c r="N1273" i="18"/>
  <c r="N1293" i="18"/>
  <c r="N1305" i="18"/>
  <c r="O7" i="18"/>
  <c r="O21" i="18"/>
  <c r="O46" i="18"/>
  <c r="O57" i="18"/>
  <c r="O71" i="18"/>
  <c r="O85" i="18"/>
  <c r="O96" i="18"/>
  <c r="O110" i="18"/>
  <c r="O121" i="18"/>
  <c r="O135" i="18"/>
  <c r="O149" i="18"/>
  <c r="O160" i="18"/>
  <c r="O174" i="18"/>
  <c r="O199" i="18"/>
  <c r="O213" i="18"/>
  <c r="O224" i="18"/>
  <c r="O238" i="18"/>
  <c r="O249" i="18"/>
  <c r="O263" i="18"/>
  <c r="O277" i="18"/>
  <c r="O288" i="18"/>
  <c r="O302" i="18"/>
  <c r="O313" i="18"/>
  <c r="O327" i="18"/>
  <c r="O341" i="18"/>
  <c r="O352" i="18"/>
  <c r="O377" i="18"/>
  <c r="O391" i="18"/>
  <c r="O405" i="18"/>
  <c r="O416" i="18"/>
  <c r="O430" i="18"/>
  <c r="O441" i="18"/>
  <c r="O455" i="18"/>
  <c r="O469" i="18"/>
  <c r="O480" i="18"/>
  <c r="O494" i="18"/>
  <c r="O505" i="18"/>
  <c r="O519" i="18"/>
  <c r="O533" i="18"/>
  <c r="O544" i="18"/>
  <c r="O558" i="18"/>
  <c r="O569" i="18"/>
  <c r="O583" i="18"/>
  <c r="O597" i="18"/>
  <c r="O608" i="18"/>
  <c r="O622" i="18"/>
  <c r="O633" i="18"/>
  <c r="O647" i="18"/>
  <c r="O661" i="18"/>
  <c r="O672" i="18"/>
  <c r="O686" i="18"/>
  <c r="O711" i="18"/>
  <c r="O725" i="18"/>
  <c r="O736" i="18"/>
  <c r="O750" i="18"/>
  <c r="O761" i="18"/>
  <c r="O773" i="18"/>
  <c r="O783" i="18"/>
  <c r="O793" i="18"/>
  <c r="O803" i="18"/>
  <c r="O819" i="18"/>
  <c r="O827" i="18"/>
  <c r="O835" i="18"/>
  <c r="O843" i="18"/>
  <c r="O851" i="18"/>
  <c r="O859" i="18"/>
  <c r="O867" i="18"/>
  <c r="O875" i="18"/>
  <c r="O883" i="18"/>
  <c r="O891" i="18"/>
  <c r="O899" i="18"/>
  <c r="O907" i="18"/>
  <c r="O915" i="18"/>
  <c r="O923" i="18"/>
  <c r="O931" i="18"/>
  <c r="O939" i="18"/>
  <c r="O947" i="18"/>
  <c r="O955" i="18"/>
  <c r="O963" i="18"/>
  <c r="O971" i="18"/>
  <c r="O979" i="18"/>
  <c r="O987" i="18"/>
  <c r="O995" i="18"/>
  <c r="O1003" i="18"/>
  <c r="O1011" i="18"/>
  <c r="O1027" i="18"/>
  <c r="O1043" i="18"/>
  <c r="O1051" i="18"/>
  <c r="O1059" i="18"/>
  <c r="O1067" i="18"/>
  <c r="O1075" i="18"/>
  <c r="O1083" i="18"/>
  <c r="O1091" i="18"/>
  <c r="O1099" i="18"/>
  <c r="O1107" i="18"/>
  <c r="O1115" i="18"/>
  <c r="O1123" i="18"/>
  <c r="O1131" i="18"/>
  <c r="O1139" i="18"/>
  <c r="O1147" i="18"/>
  <c r="O1155" i="18"/>
  <c r="O1163" i="18"/>
  <c r="O1171" i="18"/>
  <c r="O1179" i="18"/>
  <c r="O1187" i="18"/>
  <c r="O1195" i="18"/>
  <c r="O1203" i="18"/>
  <c r="O1211" i="18"/>
  <c r="O1219" i="18"/>
  <c r="O1227" i="18"/>
  <c r="O1235" i="18"/>
  <c r="O1243" i="18"/>
  <c r="O1251" i="18"/>
  <c r="O1259" i="18"/>
  <c r="O1267" i="18"/>
  <c r="O1275" i="18"/>
  <c r="O1283" i="18"/>
  <c r="O1291" i="18"/>
  <c r="O1299" i="18"/>
  <c r="N23" i="18"/>
  <c r="N75" i="18"/>
  <c r="N126" i="18"/>
  <c r="N187" i="18"/>
  <c r="N229" i="18"/>
  <c r="N289" i="18"/>
  <c r="N331" i="18"/>
  <c r="N391" i="18"/>
  <c r="N447" i="18"/>
  <c r="N486" i="18"/>
  <c r="N535" i="18"/>
  <c r="N573" i="18"/>
  <c r="N622" i="18"/>
  <c r="N668" i="18"/>
  <c r="N691" i="18"/>
  <c r="N722" i="18"/>
  <c r="N745" i="18"/>
  <c r="N776" i="18"/>
  <c r="N807" i="18"/>
  <c r="N830" i="18"/>
  <c r="N859" i="18"/>
  <c r="N882" i="18"/>
  <c r="N913" i="18"/>
  <c r="N937" i="18"/>
  <c r="N957" i="18"/>
  <c r="N977" i="18"/>
  <c r="N997" i="18"/>
  <c r="N1017" i="18"/>
  <c r="N1040" i="18"/>
  <c r="N1057" i="18"/>
  <c r="N1080" i="18"/>
  <c r="N1097" i="18"/>
  <c r="N1120" i="18"/>
  <c r="N1142" i="18"/>
  <c r="N1157" i="18"/>
  <c r="N1175" i="18"/>
  <c r="N1190" i="18"/>
  <c r="N1208" i="18"/>
  <c r="N1228" i="18"/>
  <c r="N1241" i="18"/>
  <c r="N1261" i="18"/>
  <c r="N1276" i="18"/>
  <c r="N1294" i="18"/>
  <c r="N1309" i="18"/>
  <c r="O8" i="18"/>
  <c r="O22" i="18"/>
  <c r="O33" i="18"/>
  <c r="O47" i="18"/>
  <c r="O61" i="18"/>
  <c r="O72" i="18"/>
  <c r="O86" i="18"/>
  <c r="O97" i="18"/>
  <c r="O111" i="18"/>
  <c r="O125" i="18"/>
  <c r="O136" i="18"/>
  <c r="O150" i="18"/>
  <c r="O161" i="18"/>
  <c r="O175" i="18"/>
  <c r="O189" i="18"/>
  <c r="O200" i="18"/>
  <c r="O214" i="18"/>
  <c r="O225" i="18"/>
  <c r="O239" i="18"/>
  <c r="O253" i="18"/>
  <c r="O264" i="18"/>
  <c r="O278" i="18"/>
  <c r="O289" i="18"/>
  <c r="O303" i="18"/>
  <c r="O317" i="18"/>
  <c r="O328" i="18"/>
  <c r="O342" i="18"/>
  <c r="O353" i="18"/>
  <c r="O367" i="18"/>
  <c r="O381" i="18"/>
  <c r="O392" i="18"/>
  <c r="O406" i="18"/>
  <c r="O417" i="18"/>
  <c r="O431" i="18"/>
  <c r="O445" i="18"/>
  <c r="O456" i="18"/>
  <c r="O470" i="18"/>
  <c r="O481" i="18"/>
  <c r="O495" i="18"/>
  <c r="O509" i="18"/>
  <c r="O520" i="18"/>
  <c r="O534" i="18"/>
  <c r="O545" i="18"/>
  <c r="O559" i="18"/>
  <c r="O573" i="18"/>
  <c r="O584" i="18"/>
  <c r="O598" i="18"/>
  <c r="O609" i="18"/>
  <c r="O623" i="18"/>
  <c r="O637" i="18"/>
  <c r="O648" i="18"/>
  <c r="O662" i="18"/>
  <c r="O673" i="18"/>
  <c r="O687" i="18"/>
  <c r="O701" i="18"/>
  <c r="O712" i="18"/>
  <c r="O726" i="18"/>
  <c r="O737" i="18"/>
  <c r="O751" i="18"/>
  <c r="O762" i="18"/>
  <c r="O774" i="18"/>
  <c r="O784" i="18"/>
  <c r="O794" i="18"/>
  <c r="O804" i="18"/>
  <c r="O812" i="18"/>
  <c r="O820" i="18"/>
  <c r="O828" i="18"/>
  <c r="O836" i="18"/>
  <c r="O844" i="18"/>
  <c r="O852" i="18"/>
  <c r="O860" i="18"/>
  <c r="O868" i="18"/>
  <c r="O876" i="18"/>
  <c r="O884" i="18"/>
  <c r="O892" i="18"/>
  <c r="O900" i="18"/>
  <c r="O908" i="18"/>
  <c r="O916" i="18"/>
  <c r="O924" i="18"/>
  <c r="O932" i="18"/>
  <c r="O940" i="18"/>
  <c r="O948" i="18"/>
  <c r="O956" i="18"/>
  <c r="O964" i="18"/>
  <c r="O972" i="18"/>
  <c r="O980" i="18"/>
  <c r="O988" i="18"/>
  <c r="O996" i="18"/>
  <c r="O1004" i="18"/>
  <c r="O1012" i="18"/>
  <c r="O1020" i="18"/>
  <c r="O1028" i="18"/>
  <c r="O1036" i="18"/>
  <c r="O1044" i="18"/>
  <c r="O1052" i="18"/>
  <c r="O1060" i="18"/>
  <c r="O1068" i="18"/>
  <c r="O1076" i="18"/>
  <c r="O1084" i="18"/>
  <c r="O1092" i="18"/>
  <c r="O1100" i="18"/>
  <c r="O1108" i="18"/>
  <c r="O1116" i="18"/>
  <c r="O1124" i="18"/>
  <c r="O1132" i="18"/>
  <c r="O1140" i="18"/>
  <c r="O1148" i="18"/>
  <c r="O1156" i="18"/>
  <c r="O1164" i="18"/>
  <c r="O1172" i="18"/>
  <c r="O1180" i="18"/>
  <c r="O1188" i="18"/>
  <c r="O1204" i="18"/>
  <c r="O1212" i="18"/>
  <c r="O1220" i="18"/>
  <c r="O1228" i="18"/>
  <c r="O1236" i="18"/>
  <c r="O1244" i="18"/>
  <c r="O1252" i="18"/>
  <c r="O1260" i="18"/>
  <c r="O1268" i="18"/>
  <c r="O1276" i="18"/>
  <c r="O1284" i="18"/>
  <c r="O1292" i="18"/>
  <c r="O1300" i="18"/>
  <c r="O1308" i="18"/>
  <c r="N35" i="18"/>
  <c r="N99" i="18"/>
  <c r="N163" i="18"/>
  <c r="N239" i="18"/>
  <c r="N303" i="18"/>
  <c r="N367" i="18"/>
  <c r="N449" i="18"/>
  <c r="N507" i="18"/>
  <c r="N565" i="18"/>
  <c r="N623" i="18"/>
  <c r="N711" i="18"/>
  <c r="N754" i="18"/>
  <c r="N787" i="18"/>
  <c r="N822" i="18"/>
  <c r="N895" i="18"/>
  <c r="N928" i="18"/>
  <c r="N958" i="18"/>
  <c r="N1008" i="18"/>
  <c r="N1041" i="18"/>
  <c r="N1069" i="18"/>
  <c r="N1094" i="18"/>
  <c r="N1121" i="18"/>
  <c r="N1145" i="18"/>
  <c r="N1167" i="18"/>
  <c r="N1196" i="18"/>
  <c r="N1216" i="18"/>
  <c r="N1238" i="18"/>
  <c r="N1262" i="18"/>
  <c r="N1303" i="18"/>
  <c r="O9" i="18"/>
  <c r="O25" i="18"/>
  <c r="O41" i="18"/>
  <c r="O62" i="18"/>
  <c r="O78" i="18"/>
  <c r="O94" i="18"/>
  <c r="O112" i="18"/>
  <c r="O128" i="18"/>
  <c r="O144" i="18"/>
  <c r="O165" i="18"/>
  <c r="O181" i="18"/>
  <c r="O197" i="18"/>
  <c r="O215" i="18"/>
  <c r="O231" i="18"/>
  <c r="O247" i="18"/>
  <c r="O265" i="18"/>
  <c r="O281" i="18"/>
  <c r="O318" i="18"/>
  <c r="O334" i="18"/>
  <c r="O350" i="18"/>
  <c r="O368" i="18"/>
  <c r="O384" i="18"/>
  <c r="O400" i="18"/>
  <c r="O421" i="18"/>
  <c r="O437" i="18"/>
  <c r="O453" i="18"/>
  <c r="O471" i="18"/>
  <c r="O487" i="18"/>
  <c r="O503" i="18"/>
  <c r="O521" i="18"/>
  <c r="O537" i="18"/>
  <c r="O553" i="18"/>
  <c r="O574" i="18"/>
  <c r="O590" i="18"/>
  <c r="O606" i="18"/>
  <c r="O624" i="18"/>
  <c r="O640" i="18"/>
  <c r="O656" i="18"/>
  <c r="O677" i="18"/>
  <c r="O693" i="18"/>
  <c r="O709" i="18"/>
  <c r="O727" i="18"/>
  <c r="O743" i="18"/>
  <c r="O759" i="18"/>
  <c r="O775" i="18"/>
  <c r="O789" i="18"/>
  <c r="O801" i="18"/>
  <c r="O813" i="18"/>
  <c r="O823" i="18"/>
  <c r="O833" i="18"/>
  <c r="O845" i="18"/>
  <c r="O855" i="18"/>
  <c r="O865" i="18"/>
  <c r="O877" i="18"/>
  <c r="O887" i="18"/>
  <c r="O897" i="18"/>
  <c r="O909" i="18"/>
  <c r="O919" i="18"/>
  <c r="O929" i="18"/>
  <c r="O941" i="18"/>
  <c r="O951" i="18"/>
  <c r="O961" i="18"/>
  <c r="O973" i="18"/>
  <c r="O983" i="18"/>
  <c r="O993" i="18"/>
  <c r="O1005" i="18"/>
  <c r="O1015" i="18"/>
  <c r="O1025" i="18"/>
  <c r="O1037" i="18"/>
  <c r="O1047" i="18"/>
  <c r="O1057" i="18"/>
  <c r="O1069" i="18"/>
  <c r="O1079" i="18"/>
  <c r="O1089" i="18"/>
  <c r="O1101" i="18"/>
  <c r="O1111" i="18"/>
  <c r="O1121" i="18"/>
  <c r="O1133" i="18"/>
  <c r="O1143" i="18"/>
  <c r="O1153" i="18"/>
  <c r="O1165" i="18"/>
  <c r="O1175" i="18"/>
  <c r="O1185" i="18"/>
  <c r="O1197" i="18"/>
  <c r="O1217" i="18"/>
  <c r="O1229" i="18"/>
  <c r="O1239" i="18"/>
  <c r="O1249" i="18"/>
  <c r="O1261" i="18"/>
  <c r="O1271" i="18"/>
  <c r="O1281" i="18"/>
  <c r="O1293" i="18"/>
  <c r="O1303" i="18"/>
  <c r="O1312" i="18"/>
  <c r="N758" i="18"/>
  <c r="N991" i="18"/>
  <c r="N1046" i="18"/>
  <c r="N1129" i="18"/>
  <c r="N1176" i="18"/>
  <c r="N1220" i="18"/>
  <c r="N1264" i="18"/>
  <c r="N1310" i="18"/>
  <c r="O30" i="18"/>
  <c r="O48" i="18"/>
  <c r="O80" i="18"/>
  <c r="O117" i="18"/>
  <c r="O151" i="18"/>
  <c r="O183" i="18"/>
  <c r="O217" i="18"/>
  <c r="O254" i="18"/>
  <c r="O304" i="18"/>
  <c r="O357" i="18"/>
  <c r="O373" i="18"/>
  <c r="O407" i="18"/>
  <c r="O439" i="18"/>
  <c r="O457" i="18"/>
  <c r="O489" i="18"/>
  <c r="O526" i="18"/>
  <c r="O560" i="18"/>
  <c r="O592" i="18"/>
  <c r="O629" i="18"/>
  <c r="O663" i="18"/>
  <c r="O679" i="18"/>
  <c r="O713" i="18"/>
  <c r="O765" i="18"/>
  <c r="O791" i="18"/>
  <c r="O815" i="18"/>
  <c r="O825" i="18"/>
  <c r="O847" i="18"/>
  <c r="O869" i="18"/>
  <c r="O901" i="18"/>
  <c r="O921" i="18"/>
  <c r="O943" i="18"/>
  <c r="O975" i="18"/>
  <c r="O997" i="18"/>
  <c r="O1029" i="18"/>
  <c r="O1049" i="18"/>
  <c r="O1061" i="18"/>
  <c r="O1081" i="18"/>
  <c r="O1113" i="18"/>
  <c r="O1135" i="18"/>
  <c r="O1167" i="18"/>
  <c r="O1199" i="18"/>
  <c r="O1231" i="18"/>
  <c r="O1253" i="18"/>
  <c r="O1285" i="18"/>
  <c r="N123" i="18"/>
  <c r="N263" i="18"/>
  <c r="N405" i="18"/>
  <c r="N589" i="18"/>
  <c r="N726" i="18"/>
  <c r="N840" i="18"/>
  <c r="N942" i="18"/>
  <c r="N1047" i="18"/>
  <c r="N1133" i="18"/>
  <c r="N1177" i="18"/>
  <c r="N1248" i="18"/>
  <c r="N1311" i="18"/>
  <c r="O49" i="18"/>
  <c r="O102" i="18"/>
  <c r="O152" i="18"/>
  <c r="O205" i="18"/>
  <c r="O237" i="18"/>
  <c r="O287" i="18"/>
  <c r="O337" i="18"/>
  <c r="O390" i="18"/>
  <c r="O408" i="18"/>
  <c r="O477" i="18"/>
  <c r="O527" i="18"/>
  <c r="O577" i="18"/>
  <c r="O630" i="18"/>
  <c r="O680" i="18"/>
  <c r="O733" i="18"/>
  <c r="O778" i="18"/>
  <c r="O816" i="18"/>
  <c r="O848" i="18"/>
  <c r="O880" i="18"/>
  <c r="O966" i="18"/>
  <c r="O986" i="18"/>
  <c r="O1018" i="18"/>
  <c r="O1040" i="18"/>
  <c r="O1082" i="18"/>
  <c r="O1114" i="18"/>
  <c r="O1146" i="18"/>
  <c r="O1190" i="18"/>
  <c r="O1210" i="18"/>
  <c r="O1232" i="18"/>
  <c r="O1264" i="18"/>
  <c r="O1296" i="18"/>
  <c r="N61" i="18"/>
  <c r="N201" i="18"/>
  <c r="N347" i="18"/>
  <c r="N481" i="18"/>
  <c r="N590" i="18"/>
  <c r="N694" i="18"/>
  <c r="N763" i="18"/>
  <c r="N841" i="18"/>
  <c r="N914" i="18"/>
  <c r="N1295" i="18"/>
  <c r="O16" i="18"/>
  <c r="O69" i="18"/>
  <c r="O87" i="18"/>
  <c r="O119" i="18"/>
  <c r="O153" i="18"/>
  <c r="O190" i="18"/>
  <c r="O222" i="18"/>
  <c r="O256" i="18"/>
  <c r="O293" i="18"/>
  <c r="O325" i="18"/>
  <c r="O359" i="18"/>
  <c r="O393" i="18"/>
  <c r="O425" i="18"/>
  <c r="O462" i="18"/>
  <c r="O496" i="18"/>
  <c r="O528" i="18"/>
  <c r="O549" i="18"/>
  <c r="O581" i="18"/>
  <c r="O631" i="18"/>
  <c r="O665" i="18"/>
  <c r="O681" i="18"/>
  <c r="O752" i="18"/>
  <c r="O781" i="18"/>
  <c r="O797" i="18"/>
  <c r="O817" i="18"/>
  <c r="O839" i="18"/>
  <c r="O861" i="18"/>
  <c r="O881" i="18"/>
  <c r="O903" i="18"/>
  <c r="O935" i="18"/>
  <c r="O957" i="18"/>
  <c r="O977" i="18"/>
  <c r="O989" i="18"/>
  <c r="O1009" i="18"/>
  <c r="O1041" i="18"/>
  <c r="O1053" i="18"/>
  <c r="O1085" i="18"/>
  <c r="O1105" i="18"/>
  <c r="O1127" i="18"/>
  <c r="O1149" i="18"/>
  <c r="O1169" i="18"/>
  <c r="O1191" i="18"/>
  <c r="O1213" i="18"/>
  <c r="O1233" i="18"/>
  <c r="O1255" i="18"/>
  <c r="O1277" i="18"/>
  <c r="O1297" i="18"/>
  <c r="N62" i="18"/>
  <c r="N203" i="18"/>
  <c r="N353" i="18"/>
  <c r="N483" i="18"/>
  <c r="N539" i="18"/>
  <c r="N653" i="18"/>
  <c r="N769" i="18"/>
  <c r="N809" i="18"/>
  <c r="N875" i="18"/>
  <c r="N969" i="18"/>
  <c r="N1030" i="18"/>
  <c r="N1085" i="18"/>
  <c r="N1135" i="18"/>
  <c r="N1184" i="18"/>
  <c r="N1230" i="18"/>
  <c r="N1313" i="18"/>
  <c r="O38" i="18"/>
  <c r="O70" i="18"/>
  <c r="O104" i="18"/>
  <c r="O141" i="18"/>
  <c r="O157" i="18"/>
  <c r="O207" i="18"/>
  <c r="O241" i="18"/>
  <c r="O294" i="18"/>
  <c r="O326" i="18"/>
  <c r="O360" i="18"/>
  <c r="O397" i="18"/>
  <c r="O413" i="18"/>
  <c r="O447" i="18"/>
  <c r="O479" i="18"/>
  <c r="O513" i="18"/>
  <c r="N37" i="18"/>
  <c r="N101" i="18"/>
  <c r="N165" i="18"/>
  <c r="N251" i="18"/>
  <c r="N383" i="18"/>
  <c r="N455" i="18"/>
  <c r="N513" i="18"/>
  <c r="N569" i="18"/>
  <c r="N625" i="18"/>
  <c r="N678" i="18"/>
  <c r="N712" i="18"/>
  <c r="N755" i="18"/>
  <c r="N790" i="18"/>
  <c r="N823" i="18"/>
  <c r="N863" i="18"/>
  <c r="N896" i="18"/>
  <c r="N929" i="18"/>
  <c r="N965" i="18"/>
  <c r="N990" i="18"/>
  <c r="N1015" i="18"/>
  <c r="N1045" i="18"/>
  <c r="N1070" i="18"/>
  <c r="N1095" i="18"/>
  <c r="N1125" i="18"/>
  <c r="N1148" i="18"/>
  <c r="N1168" i="18"/>
  <c r="N1197" i="18"/>
  <c r="N1217" i="18"/>
  <c r="N1263" i="18"/>
  <c r="N1285" i="18"/>
  <c r="N1304" i="18"/>
  <c r="O13" i="18"/>
  <c r="O29" i="18"/>
  <c r="O63" i="18"/>
  <c r="O79" i="18"/>
  <c r="O95" i="18"/>
  <c r="O113" i="18"/>
  <c r="O129" i="18"/>
  <c r="O145" i="18"/>
  <c r="O166" i="18"/>
  <c r="O182" i="18"/>
  <c r="O198" i="18"/>
  <c r="O216" i="18"/>
  <c r="O232" i="18"/>
  <c r="O248" i="18"/>
  <c r="O269" i="18"/>
  <c r="O285" i="18"/>
  <c r="O301" i="18"/>
  <c r="O319" i="18"/>
  <c r="O335" i="18"/>
  <c r="O351" i="18"/>
  <c r="O369" i="18"/>
  <c r="O385" i="18"/>
  <c r="O401" i="18"/>
  <c r="O422" i="18"/>
  <c r="O438" i="18"/>
  <c r="O454" i="18"/>
  <c r="O472" i="18"/>
  <c r="O504" i="18"/>
  <c r="O525" i="18"/>
  <c r="O541" i="18"/>
  <c r="O557" i="18"/>
  <c r="O575" i="18"/>
  <c r="O591" i="18"/>
  <c r="O607" i="18"/>
  <c r="O625" i="18"/>
  <c r="O641" i="18"/>
  <c r="O657" i="18"/>
  <c r="O678" i="18"/>
  <c r="O694" i="18"/>
  <c r="O710" i="18"/>
  <c r="O728" i="18"/>
  <c r="O744" i="18"/>
  <c r="O760" i="18"/>
  <c r="O776" i="18"/>
  <c r="O790" i="18"/>
  <c r="O802" i="18"/>
  <c r="O814" i="18"/>
  <c r="O824" i="18"/>
  <c r="O834" i="18"/>
  <c r="O856" i="18"/>
  <c r="O866" i="18"/>
  <c r="O878" i="18"/>
  <c r="O888" i="18"/>
  <c r="O898" i="18"/>
  <c r="O910" i="18"/>
  <c r="O920" i="18"/>
  <c r="O930" i="18"/>
  <c r="O942" i="18"/>
  <c r="O952" i="18"/>
  <c r="O962" i="18"/>
  <c r="O974" i="18"/>
  <c r="O984" i="18"/>
  <c r="O994" i="18"/>
  <c r="O1006" i="18"/>
  <c r="O1016" i="18"/>
  <c r="O1026" i="18"/>
  <c r="O1038" i="18"/>
  <c r="O1048" i="18"/>
  <c r="O1058" i="18"/>
  <c r="O1070" i="18"/>
  <c r="O1080" i="18"/>
  <c r="O1090" i="18"/>
  <c r="O1102" i="18"/>
  <c r="O1112" i="18"/>
  <c r="O1122" i="18"/>
  <c r="O1134" i="18"/>
  <c r="O1144" i="18"/>
  <c r="O1154" i="18"/>
  <c r="O1166" i="18"/>
  <c r="O1176" i="18"/>
  <c r="O1186" i="18"/>
  <c r="O1198" i="18"/>
  <c r="O1208" i="18"/>
  <c r="O1230" i="18"/>
  <c r="O1240" i="18"/>
  <c r="O1250" i="18"/>
  <c r="O1262" i="18"/>
  <c r="O1272" i="18"/>
  <c r="O1282" i="18"/>
  <c r="O1294" i="18"/>
  <c r="O1304" i="18"/>
  <c r="O1313" i="18"/>
  <c r="N38" i="18"/>
  <c r="N102" i="18"/>
  <c r="N189" i="18"/>
  <c r="N257" i="18"/>
  <c r="N321" i="18"/>
  <c r="N393" i="18"/>
  <c r="N462" i="18"/>
  <c r="N518" i="18"/>
  <c r="N587" i="18"/>
  <c r="N639" i="18"/>
  <c r="N683" i="18"/>
  <c r="N723" i="18"/>
  <c r="N791" i="18"/>
  <c r="N831" i="18"/>
  <c r="N864" i="18"/>
  <c r="N897" i="18"/>
  <c r="N941" i="18"/>
  <c r="N966" i="18"/>
  <c r="N1021" i="18"/>
  <c r="N1104" i="18"/>
  <c r="N1152" i="18"/>
  <c r="N1198" i="18"/>
  <c r="N1244" i="18"/>
  <c r="N1286" i="18"/>
  <c r="O14" i="18"/>
  <c r="O64" i="18"/>
  <c r="O101" i="18"/>
  <c r="O133" i="18"/>
  <c r="O167" i="18"/>
  <c r="O201" i="18"/>
  <c r="O233" i="18"/>
  <c r="O270" i="18"/>
  <c r="O320" i="18"/>
  <c r="O336" i="18"/>
  <c r="O389" i="18"/>
  <c r="O423" i="18"/>
  <c r="O473" i="18"/>
  <c r="O542" i="18"/>
  <c r="O576" i="18"/>
  <c r="O613" i="18"/>
  <c r="O645" i="18"/>
  <c r="O695" i="18"/>
  <c r="O729" i="18"/>
  <c r="O745" i="18"/>
  <c r="O777" i="18"/>
  <c r="O805" i="18"/>
  <c r="O837" i="18"/>
  <c r="O857" i="18"/>
  <c r="O879" i="18"/>
  <c r="O889" i="18"/>
  <c r="O911" i="18"/>
  <c r="O933" i="18"/>
  <c r="O953" i="18"/>
  <c r="O985" i="18"/>
  <c r="O1007" i="18"/>
  <c r="O1017" i="18"/>
  <c r="O1039" i="18"/>
  <c r="O1071" i="18"/>
  <c r="O1093" i="18"/>
  <c r="O1125" i="18"/>
  <c r="O1157" i="18"/>
  <c r="O1189" i="18"/>
  <c r="O1221" i="18"/>
  <c r="O1263" i="18"/>
  <c r="O1295" i="18"/>
  <c r="N59" i="18"/>
  <c r="N327" i="18"/>
  <c r="N467" i="18"/>
  <c r="N641" i="18"/>
  <c r="N759" i="18"/>
  <c r="N873" i="18"/>
  <c r="N992" i="18"/>
  <c r="N1072" i="18"/>
  <c r="N1153" i="18"/>
  <c r="N1221" i="18"/>
  <c r="N1292" i="18"/>
  <c r="O31" i="18"/>
  <c r="O65" i="18"/>
  <c r="O118" i="18"/>
  <c r="O168" i="18"/>
  <c r="O184" i="18"/>
  <c r="O255" i="18"/>
  <c r="O305" i="18"/>
  <c r="O358" i="18"/>
  <c r="O424" i="18"/>
  <c r="O461" i="18"/>
  <c r="O511" i="18"/>
  <c r="O543" i="18"/>
  <c r="O593" i="18"/>
  <c r="O646" i="18"/>
  <c r="O696" i="18"/>
  <c r="O749" i="18"/>
  <c r="O792" i="18"/>
  <c r="O826" i="18"/>
  <c r="O858" i="18"/>
  <c r="O890" i="18"/>
  <c r="O922" i="18"/>
  <c r="O944" i="18"/>
  <c r="O976" i="18"/>
  <c r="O1008" i="18"/>
  <c r="O1050" i="18"/>
  <c r="O1094" i="18"/>
  <c r="O1126" i="18"/>
  <c r="O1158" i="18"/>
  <c r="O1178" i="18"/>
  <c r="O1200" i="18"/>
  <c r="O1242" i="18"/>
  <c r="O1286" i="18"/>
  <c r="N137" i="18"/>
  <c r="N265" i="18"/>
  <c r="N411" i="18"/>
  <c r="N537" i="18"/>
  <c r="N651" i="18"/>
  <c r="N727" i="18"/>
  <c r="N808" i="18"/>
  <c r="N874" i="18"/>
  <c r="N943" i="18"/>
  <c r="N968" i="18"/>
  <c r="N1001" i="18"/>
  <c r="N1029" i="18"/>
  <c r="N1054" i="18"/>
  <c r="N1081" i="18"/>
  <c r="N1109" i="18"/>
  <c r="N1158" i="18"/>
  <c r="N1180" i="18"/>
  <c r="N1200" i="18"/>
  <c r="N1229" i="18"/>
  <c r="N1249" i="18"/>
  <c r="N1271" i="18"/>
  <c r="N1312" i="18"/>
  <c r="O37" i="18"/>
  <c r="O53" i="18"/>
  <c r="O103" i="18"/>
  <c r="O137" i="18"/>
  <c r="O169" i="18"/>
  <c r="O206" i="18"/>
  <c r="O240" i="18"/>
  <c r="O272" i="18"/>
  <c r="O309" i="18"/>
  <c r="O343" i="18"/>
  <c r="O375" i="18"/>
  <c r="O409" i="18"/>
  <c r="O446" i="18"/>
  <c r="O478" i="18"/>
  <c r="O512" i="18"/>
  <c r="O565" i="18"/>
  <c r="O599" i="18"/>
  <c r="O615" i="18"/>
  <c r="O649" i="18"/>
  <c r="O702" i="18"/>
  <c r="O734" i="18"/>
  <c r="O767" i="18"/>
  <c r="O807" i="18"/>
  <c r="O829" i="18"/>
  <c r="O849" i="18"/>
  <c r="O871" i="18"/>
  <c r="O893" i="18"/>
  <c r="O925" i="18"/>
  <c r="O945" i="18"/>
  <c r="O967" i="18"/>
  <c r="O999" i="18"/>
  <c r="O1021" i="18"/>
  <c r="O1031" i="18"/>
  <c r="O1063" i="18"/>
  <c r="O1073" i="18"/>
  <c r="O1095" i="18"/>
  <c r="O1117" i="18"/>
  <c r="O1137" i="18"/>
  <c r="O1159" i="18"/>
  <c r="O1181" i="18"/>
  <c r="O1201" i="18"/>
  <c r="O1223" i="18"/>
  <c r="O1245" i="18"/>
  <c r="O1265" i="18"/>
  <c r="O1287" i="18"/>
  <c r="O1307" i="18"/>
  <c r="N139" i="18"/>
  <c r="N267" i="18"/>
  <c r="N422" i="18"/>
  <c r="N599" i="18"/>
  <c r="N703" i="18"/>
  <c r="N736" i="18"/>
  <c r="N842" i="18"/>
  <c r="N915" i="18"/>
  <c r="N944" i="18"/>
  <c r="N1005" i="18"/>
  <c r="N1055" i="18"/>
  <c r="N1110" i="18"/>
  <c r="N1164" i="18"/>
  <c r="N1206" i="18"/>
  <c r="N1252" i="18"/>
  <c r="N1296" i="18"/>
  <c r="O17" i="18"/>
  <c r="O54" i="18"/>
  <c r="O88" i="18"/>
  <c r="O120" i="18"/>
  <c r="O191" i="18"/>
  <c r="O223" i="18"/>
  <c r="O257" i="18"/>
  <c r="O310" i="18"/>
  <c r="O344" i="18"/>
  <c r="O376" i="18"/>
  <c r="O429" i="18"/>
  <c r="O497" i="18"/>
  <c r="O529" i="18"/>
  <c r="N1071" i="18"/>
  <c r="O965" i="18"/>
  <c r="O1103" i="18"/>
  <c r="O1145" i="18"/>
  <c r="O1177" i="18"/>
  <c r="O1209" i="18"/>
  <c r="O1241" i="18"/>
  <c r="O1273" i="18"/>
  <c r="O1305" i="18"/>
  <c r="N199" i="18"/>
  <c r="N519" i="18"/>
  <c r="N689" i="18"/>
  <c r="N795" i="18"/>
  <c r="N906" i="18"/>
  <c r="N1022" i="18"/>
  <c r="N1105" i="18"/>
  <c r="N1199" i="18"/>
  <c r="N1270" i="18"/>
  <c r="O15" i="18"/>
  <c r="O81" i="18"/>
  <c r="O134" i="18"/>
  <c r="O221" i="18"/>
  <c r="O271" i="18"/>
  <c r="O321" i="18"/>
  <c r="O374" i="18"/>
  <c r="O440" i="18"/>
  <c r="O493" i="18"/>
  <c r="O561" i="18"/>
  <c r="O614" i="18"/>
  <c r="O664" i="18"/>
  <c r="O717" i="18"/>
  <c r="O766" i="18"/>
  <c r="O838" i="18"/>
  <c r="O870" i="18"/>
  <c r="O912" i="18"/>
  <c r="O954" i="18"/>
  <c r="O998" i="18"/>
  <c r="O1030" i="18"/>
  <c r="O1062" i="18"/>
  <c r="O1072" i="18"/>
  <c r="O1104" i="18"/>
  <c r="O1136" i="18"/>
  <c r="O1168" i="18"/>
  <c r="O1222" i="18"/>
  <c r="O1254" i="18"/>
  <c r="O1274" i="18"/>
  <c r="O1306" i="18"/>
  <c r="N86" i="18"/>
  <c r="N359" i="18"/>
  <c r="N601" i="18"/>
  <c r="N777" i="18"/>
  <c r="N926" i="18"/>
  <c r="N1031" i="18"/>
  <c r="N1143" i="18"/>
  <c r="N1231" i="18"/>
  <c r="O5" i="18"/>
  <c r="O73" i="18"/>
  <c r="O142" i="18"/>
  <c r="O208" i="18"/>
  <c r="O279" i="18"/>
  <c r="O345" i="18"/>
  <c r="O414" i="18"/>
  <c r="O485" i="18"/>
  <c r="O550" i="18"/>
  <c r="O589" i="18"/>
  <c r="O638" i="18"/>
  <c r="O685" i="18"/>
  <c r="O721" i="18"/>
  <c r="O769" i="18"/>
  <c r="O808" i="18"/>
  <c r="O832" i="18"/>
  <c r="O863" i="18"/>
  <c r="O894" i="18"/>
  <c r="O918" i="18"/>
  <c r="O949" i="18"/>
  <c r="O978" i="18"/>
  <c r="O1002" i="18"/>
  <c r="O1033" i="18"/>
  <c r="O1064" i="18"/>
  <c r="O1088" i="18"/>
  <c r="O1119" i="18"/>
  <c r="O1150" i="18"/>
  <c r="O1174" i="18"/>
  <c r="O1205" i="18"/>
  <c r="O1234" i="18"/>
  <c r="O1258" i="18"/>
  <c r="O1289" i="18"/>
  <c r="O1278" i="18"/>
  <c r="O568" i="18"/>
  <c r="O882" i="18"/>
  <c r="O992" i="18"/>
  <c r="O1078" i="18"/>
  <c r="O1162" i="18"/>
  <c r="O1248" i="18"/>
  <c r="O1279" i="18"/>
  <c r="N1111" i="18"/>
  <c r="O464" i="18"/>
  <c r="O621" i="18"/>
  <c r="O758" i="18"/>
  <c r="O885" i="18"/>
  <c r="O969" i="18"/>
  <c r="O1024" i="18"/>
  <c r="O1141" i="18"/>
  <c r="O1225" i="18"/>
  <c r="O1310" i="18"/>
  <c r="N743" i="18"/>
  <c r="O632" i="18"/>
  <c r="O800" i="18"/>
  <c r="O886" i="18"/>
  <c r="O970" i="18"/>
  <c r="O1056" i="18"/>
  <c r="O1142" i="18"/>
  <c r="O1226" i="18"/>
  <c r="N97" i="18"/>
  <c r="N366" i="18"/>
  <c r="N615" i="18"/>
  <c r="N778" i="18"/>
  <c r="N927" i="18"/>
  <c r="N1032" i="18"/>
  <c r="N1144" i="18"/>
  <c r="N1232" i="18"/>
  <c r="O6" i="18"/>
  <c r="O77" i="18"/>
  <c r="O143" i="18"/>
  <c r="O209" i="18"/>
  <c r="O280" i="18"/>
  <c r="O349" i="18"/>
  <c r="O415" i="18"/>
  <c r="O486" i="18"/>
  <c r="O551" i="18"/>
  <c r="O600" i="18"/>
  <c r="O639" i="18"/>
  <c r="O688" i="18"/>
  <c r="O735" i="18"/>
  <c r="O770" i="18"/>
  <c r="O809" i="18"/>
  <c r="O840" i="18"/>
  <c r="O864" i="18"/>
  <c r="O895" i="18"/>
  <c r="O926" i="18"/>
  <c r="O950" i="18"/>
  <c r="O981" i="18"/>
  <c r="O1010" i="18"/>
  <c r="O1034" i="18"/>
  <c r="O1065" i="18"/>
  <c r="O1096" i="18"/>
  <c r="O1120" i="18"/>
  <c r="O1151" i="18"/>
  <c r="O1182" i="18"/>
  <c r="O1206" i="18"/>
  <c r="O1237" i="18"/>
  <c r="O1266" i="18"/>
  <c r="O1290" i="18"/>
  <c r="O1214" i="18"/>
  <c r="O1269" i="18"/>
  <c r="O1298" i="18"/>
  <c r="N161" i="18"/>
  <c r="N811" i="18"/>
  <c r="N1166" i="18"/>
  <c r="O24" i="18"/>
  <c r="O159" i="18"/>
  <c r="O296" i="18"/>
  <c r="O433" i="18"/>
  <c r="O566" i="18"/>
  <c r="O654" i="18"/>
  <c r="O703" i="18"/>
  <c r="O785" i="18"/>
  <c r="O842" i="18"/>
  <c r="O873" i="18"/>
  <c r="O928" i="18"/>
  <c r="O1014" i="18"/>
  <c r="O1045" i="18"/>
  <c r="O1129" i="18"/>
  <c r="O1184" i="18"/>
  <c r="O1215" i="18"/>
  <c r="O1270" i="18"/>
  <c r="N219" i="18"/>
  <c r="N843" i="18"/>
  <c r="N1086" i="18"/>
  <c r="N1280" i="18"/>
  <c r="O105" i="18"/>
  <c r="O245" i="18"/>
  <c r="O382" i="18"/>
  <c r="O517" i="18"/>
  <c r="O616" i="18"/>
  <c r="O704" i="18"/>
  <c r="O821" i="18"/>
  <c r="O905" i="18"/>
  <c r="O960" i="18"/>
  <c r="O1077" i="18"/>
  <c r="O1106" i="18"/>
  <c r="O1161" i="18"/>
  <c r="O1216" i="18"/>
  <c r="O1302" i="18"/>
  <c r="N225" i="18"/>
  <c r="N849" i="18"/>
  <c r="N1093" i="18"/>
  <c r="N1281" i="18"/>
  <c r="O109" i="18"/>
  <c r="O312" i="18"/>
  <c r="O518" i="18"/>
  <c r="O669" i="18"/>
  <c r="O757" i="18"/>
  <c r="O798" i="18"/>
  <c r="O853" i="18"/>
  <c r="O937" i="18"/>
  <c r="O1023" i="18"/>
  <c r="O1109" i="18"/>
  <c r="O1193" i="18"/>
  <c r="O1309" i="18"/>
  <c r="N549" i="18"/>
  <c r="N891" i="18"/>
  <c r="N1301" i="18"/>
  <c r="O55" i="18"/>
  <c r="O192" i="18"/>
  <c r="O329" i="18"/>
  <c r="O535" i="18"/>
  <c r="O670" i="18"/>
  <c r="O799" i="18"/>
  <c r="O854" i="18"/>
  <c r="O1000" i="18"/>
  <c r="O1086" i="18"/>
  <c r="O1170" i="18"/>
  <c r="N558" i="18"/>
  <c r="N1007" i="18"/>
  <c r="N1212" i="18"/>
  <c r="O56" i="18"/>
  <c r="O193" i="18"/>
  <c r="O333" i="18"/>
  <c r="O465" i="18"/>
  <c r="O671" i="18"/>
  <c r="O768" i="18"/>
  <c r="O862" i="18"/>
  <c r="O946" i="18"/>
  <c r="O1001" i="18"/>
  <c r="O1087" i="18"/>
  <c r="O1173" i="18"/>
  <c r="O1288" i="18"/>
  <c r="N155" i="18"/>
  <c r="N669" i="18"/>
  <c r="N810" i="18"/>
  <c r="N951" i="18"/>
  <c r="N1061" i="18"/>
  <c r="N1165" i="18"/>
  <c r="N1253" i="18"/>
  <c r="O23" i="18"/>
  <c r="O158" i="18"/>
  <c r="O229" i="18"/>
  <c r="O295" i="18"/>
  <c r="O361" i="18"/>
  <c r="O432" i="18"/>
  <c r="O501" i="18"/>
  <c r="O552" i="18"/>
  <c r="O601" i="18"/>
  <c r="O653" i="18"/>
  <c r="O689" i="18"/>
  <c r="O741" i="18"/>
  <c r="O782" i="18"/>
  <c r="O810" i="18"/>
  <c r="O841" i="18"/>
  <c r="O872" i="18"/>
  <c r="O896" i="18"/>
  <c r="O958" i="18"/>
  <c r="O982" i="18"/>
  <c r="O1013" i="18"/>
  <c r="O1042" i="18"/>
  <c r="O1066" i="18"/>
  <c r="O1097" i="18"/>
  <c r="O1128" i="18"/>
  <c r="O1152" i="18"/>
  <c r="O1183" i="18"/>
  <c r="O1238" i="18"/>
  <c r="N430" i="18"/>
  <c r="N670" i="18"/>
  <c r="N1065" i="18"/>
  <c r="N1254" i="18"/>
  <c r="O93" i="18"/>
  <c r="O230" i="18"/>
  <c r="O365" i="18"/>
  <c r="O502" i="18"/>
  <c r="O605" i="18"/>
  <c r="O742" i="18"/>
  <c r="O818" i="18"/>
  <c r="O904" i="18"/>
  <c r="O959" i="18"/>
  <c r="O990" i="18"/>
  <c r="O1074" i="18"/>
  <c r="O1098" i="18"/>
  <c r="O1160" i="18"/>
  <c r="O1246" i="18"/>
  <c r="O1301" i="18"/>
  <c r="N487" i="18"/>
  <c r="N704" i="18"/>
  <c r="N981" i="18"/>
  <c r="N1185" i="18"/>
  <c r="O39" i="18"/>
  <c r="O176" i="18"/>
  <c r="O311" i="18"/>
  <c r="O448" i="18"/>
  <c r="O567" i="18"/>
  <c r="O655" i="18"/>
  <c r="O786" i="18"/>
  <c r="O850" i="18"/>
  <c r="O874" i="18"/>
  <c r="O936" i="18"/>
  <c r="O991" i="18"/>
  <c r="O1046" i="18"/>
  <c r="O1130" i="18"/>
  <c r="O1192" i="18"/>
  <c r="O1247" i="18"/>
  <c r="N505" i="18"/>
  <c r="N705" i="18"/>
  <c r="N982" i="18"/>
  <c r="N1188" i="18"/>
  <c r="O40" i="18"/>
  <c r="O177" i="18"/>
  <c r="O246" i="18"/>
  <c r="O449" i="18"/>
  <c r="O617" i="18"/>
  <c r="O705" i="18"/>
  <c r="O822" i="18"/>
  <c r="O906" i="18"/>
  <c r="O968" i="18"/>
  <c r="O1054" i="18"/>
  <c r="O1138" i="18"/>
  <c r="O1224" i="18"/>
  <c r="N291" i="18"/>
  <c r="N737" i="18"/>
  <c r="N1006" i="18"/>
  <c r="N1209" i="18"/>
  <c r="O126" i="18"/>
  <c r="O261" i="18"/>
  <c r="O398" i="18"/>
  <c r="O582" i="18"/>
  <c r="O719" i="18"/>
  <c r="O830" i="18"/>
  <c r="O914" i="18"/>
  <c r="O938" i="18"/>
  <c r="O1055" i="18"/>
  <c r="O1110" i="18"/>
  <c r="O1194" i="18"/>
  <c r="O1280" i="18"/>
  <c r="N302" i="18"/>
  <c r="N894" i="18"/>
  <c r="N1118" i="18"/>
  <c r="N1302" i="18"/>
  <c r="O262" i="18"/>
  <c r="O399" i="18"/>
  <c r="O536" i="18"/>
  <c r="O585" i="18"/>
  <c r="O720" i="18"/>
  <c r="O831" i="18"/>
  <c r="O917" i="18"/>
  <c r="O1032" i="18"/>
  <c r="O1118" i="18"/>
  <c r="O1202" i="18"/>
  <c r="O1257" i="18"/>
  <c r="O1311" i="18"/>
  <c r="F3" i="41"/>
  <c r="N3" i="30" s="1"/>
  <c r="F11" i="41"/>
  <c r="N11" i="30" s="1"/>
  <c r="F19" i="41"/>
  <c r="N19" i="30" s="1"/>
  <c r="F27" i="41"/>
  <c r="N27" i="30" s="1"/>
  <c r="F4" i="41"/>
  <c r="N4" i="30" s="1"/>
  <c r="F12" i="41"/>
  <c r="N12" i="30" s="1"/>
  <c r="F20" i="41"/>
  <c r="N20" i="30" s="1"/>
  <c r="F28" i="41"/>
  <c r="N28" i="30" s="1"/>
  <c r="F26" i="41"/>
  <c r="N26" i="30" s="1"/>
  <c r="F5" i="41"/>
  <c r="N5" i="30" s="1"/>
  <c r="F13" i="41"/>
  <c r="N13" i="30" s="1"/>
  <c r="F21" i="41"/>
  <c r="N21" i="30" s="1"/>
  <c r="F29" i="41"/>
  <c r="N29" i="30" s="1"/>
  <c r="F10" i="41"/>
  <c r="N10" i="30" s="1"/>
  <c r="F6" i="41"/>
  <c r="N6" i="30" s="1"/>
  <c r="F14" i="41"/>
  <c r="N14" i="30" s="1"/>
  <c r="F22" i="41"/>
  <c r="N22" i="30" s="1"/>
  <c r="F30" i="41"/>
  <c r="N30" i="30" s="1"/>
  <c r="F7" i="41"/>
  <c r="N7" i="30" s="1"/>
  <c r="F15" i="41"/>
  <c r="N15" i="30" s="1"/>
  <c r="Q15" i="30" s="1"/>
  <c r="F23" i="41"/>
  <c r="N23" i="30" s="1"/>
  <c r="F31" i="41"/>
  <c r="N31" i="30" s="1"/>
  <c r="F8" i="41"/>
  <c r="N8" i="30" s="1"/>
  <c r="F16" i="41"/>
  <c r="N16" i="30" s="1"/>
  <c r="F24" i="41"/>
  <c r="N24" i="30" s="1"/>
  <c r="F32" i="41"/>
  <c r="N32" i="30" s="1"/>
  <c r="F9" i="41"/>
  <c r="N9" i="30" s="1"/>
  <c r="F17" i="41"/>
  <c r="N17" i="30" s="1"/>
  <c r="F25" i="41"/>
  <c r="N25" i="30" s="1"/>
  <c r="F33" i="41"/>
  <c r="N33" i="30" s="1"/>
  <c r="F18" i="41"/>
  <c r="N18" i="30" s="1"/>
  <c r="C2" i="41"/>
  <c r="F2" i="41" s="1"/>
  <c r="B2" i="41"/>
  <c r="E7" i="30"/>
  <c r="G7" i="30" s="1"/>
  <c r="E19" i="30"/>
  <c r="G19" i="30" s="1"/>
  <c r="E31" i="30"/>
  <c r="G31" i="30" s="1"/>
  <c r="E9" i="30"/>
  <c r="G9" i="30" s="1"/>
  <c r="E29" i="30"/>
  <c r="E13" i="30"/>
  <c r="E21" i="30"/>
  <c r="G21" i="30" s="1"/>
  <c r="E15" i="30"/>
  <c r="G15" i="30" s="1"/>
  <c r="E11" i="30"/>
  <c r="G11" i="30" s="1"/>
  <c r="E28" i="30"/>
  <c r="G28" i="30" s="1"/>
  <c r="E26" i="30"/>
  <c r="G26" i="30" s="1"/>
  <c r="E16" i="30"/>
  <c r="G16" i="30" s="1"/>
  <c r="E33" i="30"/>
  <c r="G33" i="30" s="1"/>
  <c r="E18" i="30"/>
  <c r="G18" i="30" s="1"/>
  <c r="E5" i="30"/>
  <c r="G5" i="30" s="1"/>
  <c r="E14" i="30"/>
  <c r="G14" i="30" s="1"/>
  <c r="E20" i="30"/>
  <c r="G20" i="30" s="1"/>
  <c r="E24" i="30"/>
  <c r="G24" i="30" s="1"/>
  <c r="E22" i="30"/>
  <c r="G22" i="30" s="1"/>
  <c r="E30" i="30"/>
  <c r="G30" i="30" s="1"/>
  <c r="E6" i="30"/>
  <c r="G6" i="30" s="1"/>
  <c r="E27" i="30"/>
  <c r="G27" i="30" s="1"/>
  <c r="E32" i="30"/>
  <c r="G32" i="30" s="1"/>
  <c r="E12" i="30"/>
  <c r="G12" i="30" s="1"/>
  <c r="E17" i="30"/>
  <c r="G17" i="30" s="1"/>
  <c r="E23" i="30"/>
  <c r="G23" i="30" s="1"/>
  <c r="E3" i="30"/>
  <c r="G3" i="30" s="1"/>
  <c r="E8" i="30"/>
  <c r="G8" i="30" s="1"/>
  <c r="E10" i="30"/>
  <c r="G10" i="30" s="1"/>
  <c r="E25" i="30"/>
  <c r="G25" i="30" s="1"/>
  <c r="E4" i="30"/>
  <c r="G4" i="30" s="1"/>
  <c r="C7" i="30"/>
  <c r="C19" i="30"/>
  <c r="C31" i="30"/>
  <c r="C9" i="30"/>
  <c r="C29" i="30"/>
  <c r="C13" i="30"/>
  <c r="C21" i="30"/>
  <c r="C15" i="30"/>
  <c r="C11" i="30"/>
  <c r="C28" i="30"/>
  <c r="C26" i="30"/>
  <c r="C16" i="30"/>
  <c r="C33" i="30"/>
  <c r="C18" i="30"/>
  <c r="C5" i="30"/>
  <c r="C14" i="30"/>
  <c r="C20" i="30"/>
  <c r="C24" i="30"/>
  <c r="C22" i="30"/>
  <c r="C30" i="30"/>
  <c r="C6" i="30"/>
  <c r="C27" i="30"/>
  <c r="C32" i="30"/>
  <c r="C12" i="30"/>
  <c r="C17" i="30"/>
  <c r="C23" i="30"/>
  <c r="C3" i="30"/>
  <c r="C8" i="30"/>
  <c r="C10" i="30"/>
  <c r="C2" i="30"/>
  <c r="C25" i="30"/>
  <c r="C4" i="30"/>
  <c r="B7" i="30"/>
  <c r="B19" i="30"/>
  <c r="B31" i="30"/>
  <c r="B9" i="30"/>
  <c r="B29" i="30"/>
  <c r="B13" i="30"/>
  <c r="B21" i="30"/>
  <c r="B15" i="30"/>
  <c r="B11" i="30"/>
  <c r="B28" i="30"/>
  <c r="B26" i="30"/>
  <c r="B16" i="30"/>
  <c r="B33" i="30"/>
  <c r="B18" i="30"/>
  <c r="B5" i="30"/>
  <c r="B14" i="30"/>
  <c r="B20" i="30"/>
  <c r="B24" i="30"/>
  <c r="B22" i="30"/>
  <c r="B30" i="30"/>
  <c r="B6" i="30"/>
  <c r="B27" i="30"/>
  <c r="B32" i="30"/>
  <c r="B12" i="30"/>
  <c r="B17" i="30"/>
  <c r="B23" i="30"/>
  <c r="B3" i="30"/>
  <c r="B8" i="30"/>
  <c r="B10" i="30"/>
  <c r="B2" i="30"/>
  <c r="B25" i="30"/>
  <c r="B4" i="30"/>
  <c r="G2" i="29"/>
  <c r="G3" i="29"/>
  <c r="G4" i="29"/>
  <c r="G5" i="29"/>
  <c r="G6" i="29"/>
  <c r="G7" i="29"/>
  <c r="G8" i="29"/>
  <c r="G9" i="29"/>
  <c r="G10" i="29"/>
  <c r="G11" i="29"/>
  <c r="G12" i="29"/>
  <c r="G13" i="29"/>
  <c r="G14" i="29"/>
  <c r="G15" i="29"/>
  <c r="G16" i="29"/>
  <c r="G17" i="29"/>
  <c r="G18" i="29"/>
  <c r="G19" i="29"/>
  <c r="G20" i="29"/>
  <c r="G21" i="29"/>
  <c r="G22" i="29"/>
  <c r="G23" i="29"/>
  <c r="G24" i="29"/>
  <c r="G25" i="29"/>
  <c r="G26" i="29"/>
  <c r="G27" i="29"/>
  <c r="G28" i="29"/>
  <c r="G29" i="29"/>
  <c r="G30" i="29"/>
  <c r="G31" i="29"/>
  <c r="G32" i="29"/>
  <c r="G33" i="29"/>
  <c r="G34" i="29"/>
  <c r="G35" i="29"/>
  <c r="G36" i="29"/>
  <c r="G37" i="29"/>
  <c r="G38" i="29"/>
  <c r="G39" i="29"/>
  <c r="G40" i="29"/>
  <c r="G41" i="29"/>
  <c r="G42" i="29"/>
  <c r="G43" i="29"/>
  <c r="G44" i="29"/>
  <c r="G45" i="29"/>
  <c r="G46" i="29"/>
  <c r="G47" i="29"/>
  <c r="G48" i="29"/>
  <c r="G49" i="29"/>
  <c r="G50" i="29"/>
  <c r="G51" i="29"/>
  <c r="G52" i="29"/>
  <c r="G53" i="29"/>
  <c r="G54" i="29"/>
  <c r="G55" i="29"/>
  <c r="G56" i="29"/>
  <c r="G57" i="29"/>
  <c r="G58" i="29"/>
  <c r="G59" i="29"/>
  <c r="G60" i="29"/>
  <c r="G61" i="29"/>
  <c r="G62" i="29"/>
  <c r="G63" i="29"/>
  <c r="G64" i="29"/>
  <c r="G65" i="29"/>
  <c r="G66" i="29"/>
  <c r="G67" i="29"/>
  <c r="G68" i="29"/>
  <c r="G69" i="29"/>
  <c r="G70" i="29"/>
  <c r="G71" i="29"/>
  <c r="G72" i="29"/>
  <c r="G73" i="29"/>
  <c r="G74" i="29"/>
  <c r="G75" i="29"/>
  <c r="G76" i="29"/>
  <c r="G77" i="29"/>
  <c r="G78" i="29"/>
  <c r="G79" i="29"/>
  <c r="G80" i="29"/>
  <c r="G81" i="29"/>
  <c r="G82" i="29"/>
  <c r="G83" i="29"/>
  <c r="G84" i="29"/>
  <c r="G85" i="29"/>
  <c r="G86" i="29"/>
  <c r="G87" i="29"/>
  <c r="G88" i="29"/>
  <c r="G89" i="29"/>
  <c r="G90" i="29"/>
  <c r="G91" i="29"/>
  <c r="G92" i="29"/>
  <c r="G93" i="29"/>
  <c r="G94" i="29"/>
  <c r="G95" i="29"/>
  <c r="G96" i="29"/>
  <c r="G97" i="29"/>
  <c r="G98" i="29"/>
  <c r="G99" i="29"/>
  <c r="G100" i="29"/>
  <c r="G101" i="29"/>
  <c r="G102" i="29"/>
  <c r="G103" i="29"/>
  <c r="G104" i="29"/>
  <c r="G105" i="29"/>
  <c r="G106" i="29"/>
  <c r="G107" i="29"/>
  <c r="G108" i="29"/>
  <c r="G109" i="29"/>
  <c r="G110" i="29"/>
  <c r="G111" i="29"/>
  <c r="G112" i="29"/>
  <c r="G113" i="29"/>
  <c r="G114" i="29"/>
  <c r="G115" i="29"/>
  <c r="G116" i="29"/>
  <c r="G117" i="29"/>
  <c r="G118" i="29"/>
  <c r="G119" i="29"/>
  <c r="G120" i="29"/>
  <c r="G121" i="29"/>
  <c r="G122" i="29"/>
  <c r="G123" i="29"/>
  <c r="G124" i="29"/>
  <c r="G125" i="29"/>
  <c r="G126" i="29"/>
  <c r="G127" i="29"/>
  <c r="G128" i="29"/>
  <c r="G129" i="29"/>
  <c r="G130" i="29"/>
  <c r="G131" i="29"/>
  <c r="G132" i="29"/>
  <c r="G133" i="29"/>
  <c r="G134" i="29"/>
  <c r="G135" i="29"/>
  <c r="G136" i="29"/>
  <c r="G137" i="29"/>
  <c r="G138" i="29"/>
  <c r="G139" i="29"/>
  <c r="G140" i="29"/>
  <c r="G141" i="29"/>
  <c r="G142" i="29"/>
  <c r="G143" i="29"/>
  <c r="G144" i="29"/>
  <c r="G145" i="29"/>
  <c r="G146" i="29"/>
  <c r="G147" i="29"/>
  <c r="G148" i="29"/>
  <c r="G149" i="29"/>
  <c r="G150" i="29"/>
  <c r="G151" i="29"/>
  <c r="G152" i="29"/>
  <c r="G153" i="29"/>
  <c r="G154" i="29"/>
  <c r="G155" i="29"/>
  <c r="G156" i="29"/>
  <c r="G157" i="29"/>
  <c r="G158" i="29"/>
  <c r="G159" i="29"/>
  <c r="G160" i="29"/>
  <c r="G161" i="29"/>
  <c r="G162" i="29"/>
  <c r="G163" i="29"/>
  <c r="G164" i="29"/>
  <c r="G165" i="29"/>
  <c r="G166" i="29"/>
  <c r="G167" i="29"/>
  <c r="G168" i="29"/>
  <c r="G169" i="29"/>
  <c r="G170" i="29"/>
  <c r="G171" i="29"/>
  <c r="G172" i="29"/>
  <c r="G173" i="29"/>
  <c r="G174" i="29"/>
  <c r="G175" i="29"/>
  <c r="G176" i="29"/>
  <c r="G177" i="29"/>
  <c r="G178" i="29"/>
  <c r="G179" i="29"/>
  <c r="G180" i="29"/>
  <c r="G181" i="29"/>
  <c r="G182" i="29"/>
  <c r="G183" i="29"/>
  <c r="G184" i="29"/>
  <c r="G185" i="29"/>
  <c r="G186" i="29"/>
  <c r="G187" i="29"/>
  <c r="G188" i="29"/>
  <c r="G189" i="29"/>
  <c r="G190" i="29"/>
  <c r="G191" i="29"/>
  <c r="G192" i="29"/>
  <c r="G193" i="29"/>
  <c r="G194" i="29"/>
  <c r="G195" i="29"/>
  <c r="G196" i="29"/>
  <c r="G197" i="29"/>
  <c r="G198" i="29"/>
  <c r="G199" i="29"/>
  <c r="G200" i="29"/>
  <c r="G201" i="29"/>
  <c r="G202" i="29"/>
  <c r="G203" i="29"/>
  <c r="G204" i="29"/>
  <c r="G205" i="29"/>
  <c r="G206" i="29"/>
  <c r="G207" i="29"/>
  <c r="G208" i="29"/>
  <c r="G209" i="29"/>
  <c r="G210" i="29"/>
  <c r="G211" i="29"/>
  <c r="G212" i="29"/>
  <c r="G213" i="29"/>
  <c r="G214" i="29"/>
  <c r="G215" i="29"/>
  <c r="G216" i="29"/>
  <c r="G217" i="29"/>
  <c r="G218" i="29"/>
  <c r="G219" i="29"/>
  <c r="G220" i="29"/>
  <c r="G221" i="29"/>
  <c r="G222" i="29"/>
  <c r="G223" i="29"/>
  <c r="G224" i="29"/>
  <c r="G225" i="29"/>
  <c r="G226" i="29"/>
  <c r="G227" i="29"/>
  <c r="G228" i="29"/>
  <c r="G229" i="29"/>
  <c r="G230" i="29"/>
  <c r="G231" i="29"/>
  <c r="G232" i="29"/>
  <c r="G233" i="29"/>
  <c r="G234" i="29"/>
  <c r="G235" i="29"/>
  <c r="G236" i="29"/>
  <c r="G237" i="29"/>
  <c r="G238" i="29"/>
  <c r="G239" i="29"/>
  <c r="G240" i="29"/>
  <c r="G241" i="29"/>
  <c r="G242" i="29"/>
  <c r="G243" i="29"/>
  <c r="G244" i="29"/>
  <c r="G245" i="29"/>
  <c r="G246" i="29"/>
  <c r="G247" i="29"/>
  <c r="G248" i="29"/>
  <c r="G249" i="29"/>
  <c r="G250" i="29"/>
  <c r="G251" i="29"/>
  <c r="G252" i="29"/>
  <c r="G253" i="29"/>
  <c r="G254" i="29"/>
  <c r="G255" i="29"/>
  <c r="G256" i="29"/>
  <c r="G257" i="29"/>
  <c r="G258" i="29"/>
  <c r="G259" i="29"/>
  <c r="G260" i="29"/>
  <c r="G261" i="29"/>
  <c r="G262" i="29"/>
  <c r="G263" i="29"/>
  <c r="G264" i="29"/>
  <c r="G265" i="29"/>
  <c r="G266" i="29"/>
  <c r="G267" i="29"/>
  <c r="G268" i="29"/>
  <c r="G269" i="29"/>
  <c r="G270" i="29"/>
  <c r="G271" i="29"/>
  <c r="G272" i="29"/>
  <c r="G273" i="29"/>
  <c r="G274" i="29"/>
  <c r="G275" i="29"/>
  <c r="G276" i="29"/>
  <c r="G277" i="29"/>
  <c r="G278" i="29"/>
  <c r="G279" i="29"/>
  <c r="G280" i="29"/>
  <c r="G281" i="29"/>
  <c r="G282" i="29"/>
  <c r="G283" i="29"/>
  <c r="G284" i="29"/>
  <c r="G285" i="29"/>
  <c r="G286" i="29"/>
  <c r="G287" i="29"/>
  <c r="G288" i="29"/>
  <c r="G289" i="29"/>
  <c r="G290" i="29"/>
  <c r="G291" i="29"/>
  <c r="G292" i="29"/>
  <c r="G293" i="29"/>
  <c r="G294" i="29"/>
  <c r="G295" i="29"/>
  <c r="G296" i="29"/>
  <c r="G297" i="29"/>
  <c r="G298" i="29"/>
  <c r="G299" i="29"/>
  <c r="G300" i="29"/>
  <c r="G301" i="29"/>
  <c r="G302" i="29"/>
  <c r="G303" i="29"/>
  <c r="G304" i="29"/>
  <c r="G305" i="29"/>
  <c r="G306" i="29"/>
  <c r="G307" i="29"/>
  <c r="G308" i="29"/>
  <c r="G309" i="29"/>
  <c r="G310" i="29"/>
  <c r="G311" i="29"/>
  <c r="G312" i="29"/>
  <c r="G313" i="29"/>
  <c r="G314" i="29"/>
  <c r="G315" i="29"/>
  <c r="G316" i="29"/>
  <c r="G317" i="29"/>
  <c r="G318" i="29"/>
  <c r="G319" i="29"/>
  <c r="G320" i="29"/>
  <c r="G321" i="29"/>
  <c r="G322" i="29"/>
  <c r="G323" i="29"/>
  <c r="G324" i="29"/>
  <c r="G325" i="29"/>
  <c r="G326" i="29"/>
  <c r="G327" i="29"/>
  <c r="G328" i="29"/>
  <c r="G329" i="29"/>
  <c r="G330" i="29"/>
  <c r="G331" i="29"/>
  <c r="G332" i="29"/>
  <c r="G333" i="29"/>
  <c r="G334" i="29"/>
  <c r="G335" i="29"/>
  <c r="G336" i="29"/>
  <c r="G337" i="29"/>
  <c r="G338" i="29"/>
  <c r="G339" i="29"/>
  <c r="G340" i="29"/>
  <c r="G341" i="29"/>
  <c r="G342" i="29"/>
  <c r="G343" i="29"/>
  <c r="G344" i="29"/>
  <c r="G345" i="29"/>
  <c r="G346" i="29"/>
  <c r="G347" i="29"/>
  <c r="G348" i="29"/>
  <c r="G349" i="29"/>
  <c r="G350" i="29"/>
  <c r="G351" i="29"/>
  <c r="G352" i="29"/>
  <c r="G353" i="29"/>
  <c r="G354" i="29"/>
  <c r="G355" i="29"/>
  <c r="G356" i="29"/>
  <c r="G357" i="29"/>
  <c r="G358" i="29"/>
  <c r="G359" i="29"/>
  <c r="G360" i="29"/>
  <c r="G361" i="29"/>
  <c r="G362" i="29"/>
  <c r="G363" i="29"/>
  <c r="G364" i="29"/>
  <c r="G365" i="29"/>
  <c r="G366" i="29"/>
  <c r="G367" i="29"/>
  <c r="G368" i="29"/>
  <c r="G369" i="29"/>
  <c r="G370" i="29"/>
  <c r="G371" i="29"/>
  <c r="G372" i="29"/>
  <c r="G373" i="29"/>
  <c r="G374" i="29"/>
  <c r="G375" i="29"/>
  <c r="G376" i="29"/>
  <c r="G377" i="29"/>
  <c r="G378" i="29"/>
  <c r="G379" i="29"/>
  <c r="G380" i="29"/>
  <c r="G381" i="29"/>
  <c r="G382" i="29"/>
  <c r="G383" i="29"/>
  <c r="G384" i="29"/>
  <c r="G385" i="29"/>
  <c r="G386" i="29"/>
  <c r="G387" i="29"/>
  <c r="G388" i="29"/>
  <c r="G389" i="29"/>
  <c r="G390" i="29"/>
  <c r="G391" i="29"/>
  <c r="G392" i="29"/>
  <c r="G393" i="29"/>
  <c r="G394" i="29"/>
  <c r="G395" i="29"/>
  <c r="G396" i="29"/>
  <c r="G397" i="29"/>
  <c r="G398" i="29"/>
  <c r="G399" i="29"/>
  <c r="G400" i="29"/>
  <c r="G401" i="29"/>
  <c r="G402" i="29"/>
  <c r="G403" i="29"/>
  <c r="G404" i="29"/>
  <c r="G405" i="29"/>
  <c r="G406" i="29"/>
  <c r="G407" i="29"/>
  <c r="G408" i="29"/>
  <c r="G409" i="29"/>
  <c r="G410" i="29"/>
  <c r="G411" i="29"/>
  <c r="G412" i="29"/>
  <c r="G413" i="29"/>
  <c r="G414" i="29"/>
  <c r="G415" i="29"/>
  <c r="G416" i="29"/>
  <c r="G417" i="29"/>
  <c r="G418" i="29"/>
  <c r="G419" i="29"/>
  <c r="G420" i="29"/>
  <c r="G421" i="29"/>
  <c r="G422" i="29"/>
  <c r="G423" i="29"/>
  <c r="G424" i="29"/>
  <c r="G425" i="29"/>
  <c r="G426" i="29"/>
  <c r="G427" i="29"/>
  <c r="G428" i="29"/>
  <c r="G429" i="29"/>
  <c r="G430" i="29"/>
  <c r="G431" i="29"/>
  <c r="G432" i="29"/>
  <c r="G433" i="29"/>
  <c r="G434" i="29"/>
  <c r="G435" i="29"/>
  <c r="G436" i="29"/>
  <c r="G437" i="29"/>
  <c r="G438" i="29"/>
  <c r="G439" i="29"/>
  <c r="G440" i="29"/>
  <c r="G441" i="29"/>
  <c r="G442" i="29"/>
  <c r="G443" i="29"/>
  <c r="G444" i="29"/>
  <c r="G445" i="29"/>
  <c r="G446" i="29"/>
  <c r="G447" i="29"/>
  <c r="G448" i="29"/>
  <c r="G449" i="29"/>
  <c r="G450" i="29"/>
  <c r="G451" i="29"/>
  <c r="G452" i="29"/>
  <c r="G453" i="29"/>
  <c r="G454" i="29"/>
  <c r="G455" i="29"/>
  <c r="G456" i="29"/>
  <c r="G457" i="29"/>
  <c r="G458" i="29"/>
  <c r="G459" i="29"/>
  <c r="G460" i="29"/>
  <c r="G461" i="29"/>
  <c r="G462" i="29"/>
  <c r="G463" i="29"/>
  <c r="G464" i="29"/>
  <c r="G465" i="29"/>
  <c r="G466" i="29"/>
  <c r="G467" i="29"/>
  <c r="G468" i="29"/>
  <c r="G469" i="29"/>
  <c r="G470" i="29"/>
  <c r="G471" i="29"/>
  <c r="G472" i="29"/>
  <c r="G473" i="29"/>
  <c r="G474" i="29"/>
  <c r="G475" i="29"/>
  <c r="G476" i="29"/>
  <c r="G477" i="29"/>
  <c r="G478" i="29"/>
  <c r="G479" i="29"/>
  <c r="G480" i="29"/>
  <c r="G481" i="29"/>
  <c r="G482" i="29"/>
  <c r="G483" i="29"/>
  <c r="G484" i="29"/>
  <c r="G485" i="29"/>
  <c r="G486" i="29"/>
  <c r="G487" i="29"/>
  <c r="G488" i="29"/>
  <c r="G489" i="29"/>
  <c r="G490" i="29"/>
  <c r="G491" i="29"/>
  <c r="G492" i="29"/>
  <c r="G493" i="29"/>
  <c r="G494" i="29"/>
  <c r="G495" i="29"/>
  <c r="G496" i="29"/>
  <c r="G497" i="29"/>
  <c r="G498" i="29"/>
  <c r="G499" i="29"/>
  <c r="G500" i="29"/>
  <c r="G501" i="29"/>
  <c r="G502" i="29"/>
  <c r="G503" i="29"/>
  <c r="G504" i="29"/>
  <c r="G505" i="29"/>
  <c r="G506" i="29"/>
  <c r="G507" i="29"/>
  <c r="G508" i="29"/>
  <c r="G509" i="29"/>
  <c r="G510" i="29"/>
  <c r="G511" i="29"/>
  <c r="G512" i="29"/>
  <c r="G513" i="29"/>
  <c r="G514" i="29"/>
  <c r="G515" i="29"/>
  <c r="G516" i="29"/>
  <c r="G517" i="29"/>
  <c r="G518" i="29"/>
  <c r="G519" i="29"/>
  <c r="G520" i="29"/>
  <c r="G521" i="29"/>
  <c r="G522" i="29"/>
  <c r="G523" i="29"/>
  <c r="G524" i="29"/>
  <c r="G525" i="29"/>
  <c r="G526" i="29"/>
  <c r="G527" i="29"/>
  <c r="G528" i="29"/>
  <c r="G529" i="29"/>
  <c r="G530" i="29"/>
  <c r="G531" i="29"/>
  <c r="G532" i="29"/>
  <c r="G533" i="29"/>
  <c r="G534" i="29"/>
  <c r="G535" i="29"/>
  <c r="G536" i="29"/>
  <c r="G537" i="29"/>
  <c r="G538" i="29"/>
  <c r="G539" i="29"/>
  <c r="G540" i="29"/>
  <c r="G541" i="29"/>
  <c r="G542" i="29"/>
  <c r="G543" i="29"/>
  <c r="G544" i="29"/>
  <c r="G545" i="29"/>
  <c r="G546" i="29"/>
  <c r="G547" i="29"/>
  <c r="G548" i="29"/>
  <c r="G549" i="29"/>
  <c r="G550" i="29"/>
  <c r="G551" i="29"/>
  <c r="G552" i="29"/>
  <c r="G553" i="29"/>
  <c r="G554" i="29"/>
  <c r="G555" i="29"/>
  <c r="G556" i="29"/>
  <c r="G557" i="29"/>
  <c r="G558" i="29"/>
  <c r="G559" i="29"/>
  <c r="G560" i="29"/>
  <c r="G561" i="29"/>
  <c r="G562" i="29"/>
  <c r="G563" i="29"/>
  <c r="G564" i="29"/>
  <c r="G565" i="29"/>
  <c r="G566" i="29"/>
  <c r="G567" i="29"/>
  <c r="G568" i="29"/>
  <c r="G569" i="29"/>
  <c r="G570" i="29"/>
  <c r="G571" i="29"/>
  <c r="G572" i="29"/>
  <c r="G573" i="29"/>
  <c r="G574" i="29"/>
  <c r="G575" i="29"/>
  <c r="G576" i="29"/>
  <c r="G577" i="29"/>
  <c r="G578" i="29"/>
  <c r="G579" i="29"/>
  <c r="G580" i="29"/>
  <c r="G581" i="29"/>
  <c r="G582" i="29"/>
  <c r="G583" i="29"/>
  <c r="G584" i="29"/>
  <c r="G585" i="29"/>
  <c r="G586" i="29"/>
  <c r="G587" i="29"/>
  <c r="G588" i="29"/>
  <c r="G589" i="29"/>
  <c r="G590" i="29"/>
  <c r="G591" i="29"/>
  <c r="G592" i="29"/>
  <c r="G593" i="29"/>
  <c r="G594" i="29"/>
  <c r="G595" i="29"/>
  <c r="G596" i="29"/>
  <c r="G597" i="29"/>
  <c r="G598" i="29"/>
  <c r="G599" i="29"/>
  <c r="G600" i="29"/>
  <c r="G601" i="29"/>
  <c r="G602" i="29"/>
  <c r="G603" i="29"/>
  <c r="G604" i="29"/>
  <c r="G605" i="29"/>
  <c r="G606" i="29"/>
  <c r="G607" i="29"/>
  <c r="G608" i="29"/>
  <c r="G609" i="29"/>
  <c r="G610" i="29"/>
  <c r="G611" i="29"/>
  <c r="G612" i="29"/>
  <c r="G613" i="29"/>
  <c r="G614" i="29"/>
  <c r="G615" i="29"/>
  <c r="G616" i="29"/>
  <c r="G617" i="29"/>
  <c r="G618" i="29"/>
  <c r="G619" i="29"/>
  <c r="G620" i="29"/>
  <c r="G621" i="29"/>
  <c r="G622" i="29"/>
  <c r="G623" i="29"/>
  <c r="G624" i="29"/>
  <c r="G625" i="29"/>
  <c r="G626" i="29"/>
  <c r="G627" i="29"/>
  <c r="G628" i="29"/>
  <c r="G629" i="29"/>
  <c r="G630" i="29"/>
  <c r="G631" i="29"/>
  <c r="G632" i="29"/>
  <c r="G633" i="29"/>
  <c r="G634" i="29"/>
  <c r="G635" i="29"/>
  <c r="G636" i="29"/>
  <c r="G637" i="29"/>
  <c r="G638" i="29"/>
  <c r="G639" i="29"/>
  <c r="G640" i="29"/>
  <c r="G641" i="29"/>
  <c r="G642" i="29"/>
  <c r="G643" i="29"/>
  <c r="G644" i="29"/>
  <c r="G645" i="29"/>
  <c r="G646" i="29"/>
  <c r="G647" i="29"/>
  <c r="G648" i="29"/>
  <c r="G649" i="29"/>
  <c r="G650" i="29"/>
  <c r="G651" i="29"/>
  <c r="G652" i="29"/>
  <c r="G653" i="29"/>
  <c r="G654" i="29"/>
  <c r="G655" i="29"/>
  <c r="G656" i="29"/>
  <c r="G657" i="29"/>
  <c r="G658" i="29"/>
  <c r="G659" i="29"/>
  <c r="G660" i="29"/>
  <c r="G661" i="29"/>
  <c r="G662" i="29"/>
  <c r="G663" i="29"/>
  <c r="G664" i="29"/>
  <c r="G665" i="29"/>
  <c r="G666" i="29"/>
  <c r="G667" i="29"/>
  <c r="G668" i="29"/>
  <c r="G669" i="29"/>
  <c r="G670" i="29"/>
  <c r="G671" i="29"/>
  <c r="G672" i="29"/>
  <c r="G673" i="29"/>
  <c r="G674" i="29"/>
  <c r="G675" i="29"/>
  <c r="G676" i="29"/>
  <c r="G677" i="29"/>
  <c r="G678" i="29"/>
  <c r="G679" i="29"/>
  <c r="G680" i="29"/>
  <c r="G681" i="29"/>
  <c r="G682" i="29"/>
  <c r="G683" i="29"/>
  <c r="G684" i="29"/>
  <c r="G685" i="29"/>
  <c r="G686" i="29"/>
  <c r="G687" i="29"/>
  <c r="G688" i="29"/>
  <c r="G689" i="29"/>
  <c r="G690" i="29"/>
  <c r="G691" i="29"/>
  <c r="G692" i="29"/>
  <c r="G693" i="29"/>
  <c r="G694" i="29"/>
  <c r="G695" i="29"/>
  <c r="G696" i="29"/>
  <c r="G697" i="29"/>
  <c r="G698" i="29"/>
  <c r="G699" i="29"/>
  <c r="G700" i="29"/>
  <c r="G701" i="29"/>
  <c r="G702" i="29"/>
  <c r="G703" i="29"/>
  <c r="G704" i="29"/>
  <c r="G705" i="29"/>
  <c r="G706" i="29"/>
  <c r="G707" i="29"/>
  <c r="G708" i="29"/>
  <c r="G709" i="29"/>
  <c r="G710" i="29"/>
  <c r="G711" i="29"/>
  <c r="G712" i="29"/>
  <c r="G713" i="29"/>
  <c r="G714" i="29"/>
  <c r="G715" i="29"/>
  <c r="G716" i="29"/>
  <c r="G717" i="29"/>
  <c r="G718" i="29"/>
  <c r="G719" i="29"/>
  <c r="G720" i="29"/>
  <c r="G721" i="29"/>
  <c r="G722" i="29"/>
  <c r="G723" i="29"/>
  <c r="G724" i="29"/>
  <c r="G725" i="29"/>
  <c r="G726" i="29"/>
  <c r="G727" i="29"/>
  <c r="G728" i="29"/>
  <c r="G729" i="29"/>
  <c r="G730" i="29"/>
  <c r="G731" i="29"/>
  <c r="G732" i="29"/>
  <c r="G733" i="29"/>
  <c r="G734" i="29"/>
  <c r="G735" i="29"/>
  <c r="G736" i="29"/>
  <c r="G737" i="29"/>
  <c r="G738" i="29"/>
  <c r="G739" i="29"/>
  <c r="G740" i="29"/>
  <c r="G741" i="29"/>
  <c r="G742" i="29"/>
  <c r="G743" i="29"/>
  <c r="G744" i="29"/>
  <c r="G745" i="29"/>
  <c r="G746" i="29"/>
  <c r="G747" i="29"/>
  <c r="G748" i="29"/>
  <c r="G749" i="29"/>
  <c r="G750" i="29"/>
  <c r="G751" i="29"/>
  <c r="G752" i="29"/>
  <c r="G753" i="29"/>
  <c r="G754" i="29"/>
  <c r="G755" i="29"/>
  <c r="G756" i="29"/>
  <c r="G757" i="29"/>
  <c r="G758" i="29"/>
  <c r="G759" i="29"/>
  <c r="G760" i="29"/>
  <c r="G761" i="29"/>
  <c r="G762" i="29"/>
  <c r="G763" i="29"/>
  <c r="G764" i="29"/>
  <c r="G765" i="29"/>
  <c r="G766" i="29"/>
  <c r="G767" i="29"/>
  <c r="G768" i="29"/>
  <c r="G769" i="29"/>
  <c r="G770" i="29"/>
  <c r="G771" i="29"/>
  <c r="G772" i="29"/>
  <c r="G773" i="29"/>
  <c r="G774" i="29"/>
  <c r="G775" i="29"/>
  <c r="G776" i="29"/>
  <c r="G777" i="29"/>
  <c r="G778" i="29"/>
  <c r="G779" i="29"/>
  <c r="G780" i="29"/>
  <c r="G781" i="29"/>
  <c r="G782" i="29"/>
  <c r="G783" i="29"/>
  <c r="G784" i="29"/>
  <c r="G785" i="29"/>
  <c r="G786" i="29"/>
  <c r="G787" i="29"/>
  <c r="G788" i="29"/>
  <c r="G789" i="29"/>
  <c r="G790" i="29"/>
  <c r="G791" i="29"/>
  <c r="G792" i="29"/>
  <c r="G793" i="29"/>
  <c r="G794" i="29"/>
  <c r="G795" i="29"/>
  <c r="G796" i="29"/>
  <c r="G797" i="29"/>
  <c r="G798" i="29"/>
  <c r="G799" i="29"/>
  <c r="G800" i="29"/>
  <c r="G801" i="29"/>
  <c r="G802" i="29"/>
  <c r="G803" i="29"/>
  <c r="G804" i="29"/>
  <c r="G805" i="29"/>
  <c r="G806" i="29"/>
  <c r="G807" i="29"/>
  <c r="G808" i="29"/>
  <c r="G809" i="29"/>
  <c r="G810" i="29"/>
  <c r="G811" i="29"/>
  <c r="G812" i="29"/>
  <c r="G813" i="29"/>
  <c r="G814" i="29"/>
  <c r="G815" i="29"/>
  <c r="G816" i="29"/>
  <c r="G817" i="29"/>
  <c r="G818" i="29"/>
  <c r="G819" i="29"/>
  <c r="G820" i="29"/>
  <c r="G821" i="29"/>
  <c r="G822" i="29"/>
  <c r="G823" i="29"/>
  <c r="G824" i="29"/>
  <c r="G825" i="29"/>
  <c r="G826" i="29"/>
  <c r="G827" i="29"/>
  <c r="G828" i="29"/>
  <c r="G829" i="29"/>
  <c r="G830" i="29"/>
  <c r="G831" i="29"/>
  <c r="G832" i="29"/>
  <c r="G833" i="29"/>
  <c r="G834" i="29"/>
  <c r="G835" i="29"/>
  <c r="G836" i="29"/>
  <c r="G837" i="29"/>
  <c r="G838" i="29"/>
  <c r="G839" i="29"/>
  <c r="G840" i="29"/>
  <c r="G841" i="29"/>
  <c r="G842" i="29"/>
  <c r="G843" i="29"/>
  <c r="G844" i="29"/>
  <c r="G845" i="29"/>
  <c r="G846" i="29"/>
  <c r="G847" i="29"/>
  <c r="G848" i="29"/>
  <c r="G849" i="29"/>
  <c r="G850" i="29"/>
  <c r="G851" i="29"/>
  <c r="G852" i="29"/>
  <c r="G853" i="29"/>
  <c r="G854" i="29"/>
  <c r="G855" i="29"/>
  <c r="G856" i="29"/>
  <c r="G857" i="29"/>
  <c r="G858" i="29"/>
  <c r="G859" i="29"/>
  <c r="G860" i="29"/>
  <c r="G861" i="29"/>
  <c r="G862" i="29"/>
  <c r="G863" i="29"/>
  <c r="G864" i="29"/>
  <c r="G865" i="29"/>
  <c r="G866" i="29"/>
  <c r="G867" i="29"/>
  <c r="G868" i="29"/>
  <c r="G869" i="29"/>
  <c r="G870" i="29"/>
  <c r="G871" i="29"/>
  <c r="G872" i="29"/>
  <c r="G873" i="29"/>
  <c r="G874" i="29"/>
  <c r="G875" i="29"/>
  <c r="G876" i="29"/>
  <c r="G877" i="29"/>
  <c r="G878" i="29"/>
  <c r="G879" i="29"/>
  <c r="G880" i="29"/>
  <c r="G881" i="29"/>
  <c r="G882" i="29"/>
  <c r="G883" i="29"/>
  <c r="G884" i="29"/>
  <c r="G885" i="29"/>
  <c r="G886" i="29"/>
  <c r="G887" i="29"/>
  <c r="G888" i="29"/>
  <c r="G889" i="29"/>
  <c r="G890" i="29"/>
  <c r="G891" i="29"/>
  <c r="G892" i="29"/>
  <c r="G893" i="29"/>
  <c r="G894" i="29"/>
  <c r="G895" i="29"/>
  <c r="G896" i="29"/>
  <c r="G897" i="29"/>
  <c r="G898" i="29"/>
  <c r="G899" i="29"/>
  <c r="G900" i="29"/>
  <c r="G901" i="29"/>
  <c r="G902" i="29"/>
  <c r="G903" i="29"/>
  <c r="G904" i="29"/>
  <c r="G905" i="29"/>
  <c r="G906" i="29"/>
  <c r="G907" i="29"/>
  <c r="G908" i="29"/>
  <c r="G909" i="29"/>
  <c r="G910" i="29"/>
  <c r="G911" i="29"/>
  <c r="G912" i="29"/>
  <c r="G913" i="29"/>
  <c r="G914" i="29"/>
  <c r="G915" i="29"/>
  <c r="G916" i="29"/>
  <c r="G917" i="29"/>
  <c r="G918" i="29"/>
  <c r="G919" i="29"/>
  <c r="G920" i="29"/>
  <c r="G921" i="29"/>
  <c r="G922" i="29"/>
  <c r="G923" i="29"/>
  <c r="G924" i="29"/>
  <c r="G925" i="29"/>
  <c r="G926" i="29"/>
  <c r="G927" i="29"/>
  <c r="G928" i="29"/>
  <c r="G929" i="29"/>
  <c r="G930" i="29"/>
  <c r="G931" i="29"/>
  <c r="G932" i="29"/>
  <c r="G933" i="29"/>
  <c r="G934" i="29"/>
  <c r="G935" i="29"/>
  <c r="G936" i="29"/>
  <c r="G937" i="29"/>
  <c r="G938" i="29"/>
  <c r="G939" i="29"/>
  <c r="G940" i="29"/>
  <c r="G941" i="29"/>
  <c r="G942" i="29"/>
  <c r="G943" i="29"/>
  <c r="G944" i="29"/>
  <c r="G945" i="29"/>
  <c r="G946" i="29"/>
  <c r="G947" i="29"/>
  <c r="G948" i="29"/>
  <c r="G949" i="29"/>
  <c r="G950" i="29"/>
  <c r="G951" i="29"/>
  <c r="G952" i="29"/>
  <c r="G953" i="29"/>
  <c r="G954" i="29"/>
  <c r="G955" i="29"/>
  <c r="G956" i="29"/>
  <c r="G957" i="29"/>
  <c r="G958" i="29"/>
  <c r="G959" i="29"/>
  <c r="G960" i="29"/>
  <c r="G961" i="29"/>
  <c r="G962" i="29"/>
  <c r="G963" i="29"/>
  <c r="G964" i="29"/>
  <c r="G965" i="29"/>
  <c r="G966" i="29"/>
  <c r="G967" i="29"/>
  <c r="G968" i="29"/>
  <c r="G969" i="29"/>
  <c r="G970" i="29"/>
  <c r="G971" i="29"/>
  <c r="G972" i="29"/>
  <c r="G973" i="29"/>
  <c r="G974" i="29"/>
  <c r="G975" i="29"/>
  <c r="G976" i="29"/>
  <c r="G977" i="29"/>
  <c r="G978" i="29"/>
  <c r="G979" i="29"/>
  <c r="G980" i="29"/>
  <c r="G981" i="29"/>
  <c r="G982" i="29"/>
  <c r="G983" i="29"/>
  <c r="G984" i="29"/>
  <c r="G985" i="29"/>
  <c r="G986" i="29"/>
  <c r="G987" i="29"/>
  <c r="G988" i="29"/>
  <c r="G989" i="29"/>
  <c r="G990" i="29"/>
  <c r="G991" i="29"/>
  <c r="G992" i="29"/>
  <c r="G993" i="29"/>
  <c r="G994" i="29"/>
  <c r="G995" i="29"/>
  <c r="G996" i="29"/>
  <c r="G997" i="29"/>
  <c r="G998" i="29"/>
  <c r="G999" i="29"/>
  <c r="G1000" i="29"/>
  <c r="G1001" i="29"/>
  <c r="G1002" i="29"/>
  <c r="G1003" i="29"/>
  <c r="G1004" i="29"/>
  <c r="G1005" i="29"/>
  <c r="G1006" i="29"/>
  <c r="G1007" i="29"/>
  <c r="G1008" i="29"/>
  <c r="G1009" i="29"/>
  <c r="G1010" i="29"/>
  <c r="G1011" i="29"/>
  <c r="G1012" i="29"/>
  <c r="G1013" i="29"/>
  <c r="G1014" i="29"/>
  <c r="G1015" i="29"/>
  <c r="G1016" i="29"/>
  <c r="G1017" i="29"/>
  <c r="G1018" i="29"/>
  <c r="G1019" i="29"/>
  <c r="G1020" i="29"/>
  <c r="G1021" i="29"/>
  <c r="G1022" i="29"/>
  <c r="G1023" i="29"/>
  <c r="G1024" i="29"/>
  <c r="G1025" i="29"/>
  <c r="G1026" i="29"/>
  <c r="G1027" i="29"/>
  <c r="G1028" i="29"/>
  <c r="G1029" i="29"/>
  <c r="G1030" i="29"/>
  <c r="G1031" i="29"/>
  <c r="G1032" i="29"/>
  <c r="G1033" i="29"/>
  <c r="G1034" i="29"/>
  <c r="G1035" i="29"/>
  <c r="G1036" i="29"/>
  <c r="G1037" i="29"/>
  <c r="G1038" i="29"/>
  <c r="G1039" i="29"/>
  <c r="G1040" i="29"/>
  <c r="G1041" i="29"/>
  <c r="G1042" i="29"/>
  <c r="G1043" i="29"/>
  <c r="G1044" i="29"/>
  <c r="G1045" i="29"/>
  <c r="G1046" i="29"/>
  <c r="G1047" i="29"/>
  <c r="G1048" i="29"/>
  <c r="G1049" i="29"/>
  <c r="G1050" i="29"/>
  <c r="G1051" i="29"/>
  <c r="G1052" i="29"/>
  <c r="G1053" i="29"/>
  <c r="G1054" i="29"/>
  <c r="G1055" i="29"/>
  <c r="G1056" i="29"/>
  <c r="G1057" i="29"/>
  <c r="G1058" i="29"/>
  <c r="G1059" i="29"/>
  <c r="G1060" i="29"/>
  <c r="G1061" i="29"/>
  <c r="G1062" i="29"/>
  <c r="G1063" i="29"/>
  <c r="G1064" i="29"/>
  <c r="G1065" i="29"/>
  <c r="G1066" i="29"/>
  <c r="G1067" i="29"/>
  <c r="G1068" i="29"/>
  <c r="G1069" i="29"/>
  <c r="G1070" i="29"/>
  <c r="G1071" i="29"/>
  <c r="G1072" i="29"/>
  <c r="G1073" i="29"/>
  <c r="G1074" i="29"/>
  <c r="G1075" i="29"/>
  <c r="G1076" i="29"/>
  <c r="G1077" i="29"/>
  <c r="G1078" i="29"/>
  <c r="G1079" i="29"/>
  <c r="G1080" i="29"/>
  <c r="G1081" i="29"/>
  <c r="G1082" i="29"/>
  <c r="G1083" i="29"/>
  <c r="G1084" i="29"/>
  <c r="G1085" i="29"/>
  <c r="G1086" i="29"/>
  <c r="G1087" i="29"/>
  <c r="G1088" i="29"/>
  <c r="G1089" i="29"/>
  <c r="G1090" i="29"/>
  <c r="G1091" i="29"/>
  <c r="G1092" i="29"/>
  <c r="G1093" i="29"/>
  <c r="G1094" i="29"/>
  <c r="G1095" i="29"/>
  <c r="G1096" i="29"/>
  <c r="G1097" i="29"/>
  <c r="G1098" i="29"/>
  <c r="G1099" i="29"/>
  <c r="G1100" i="29"/>
  <c r="G1101" i="29"/>
  <c r="G1102" i="29"/>
  <c r="G1103" i="29"/>
  <c r="G1104" i="29"/>
  <c r="G1105" i="29"/>
  <c r="G1106" i="29"/>
  <c r="G1107" i="29"/>
  <c r="G1108" i="29"/>
  <c r="G1109" i="29"/>
  <c r="G1110" i="29"/>
  <c r="G1111" i="29"/>
  <c r="G1112" i="29"/>
  <c r="G1113" i="29"/>
  <c r="G1114" i="29"/>
  <c r="G1115" i="29"/>
  <c r="G1116" i="29"/>
  <c r="G1117" i="29"/>
  <c r="G1118" i="29"/>
  <c r="G1119" i="29"/>
  <c r="G1120" i="29"/>
  <c r="G1121" i="29"/>
  <c r="G1122" i="29"/>
  <c r="G1123" i="29"/>
  <c r="G1124" i="29"/>
  <c r="G1125" i="29"/>
  <c r="G1126" i="29"/>
  <c r="G1127" i="29"/>
  <c r="G1128" i="29"/>
  <c r="G1129" i="29"/>
  <c r="G1130" i="29"/>
  <c r="G1131" i="29"/>
  <c r="G1132" i="29"/>
  <c r="G1133" i="29"/>
  <c r="G1134" i="29"/>
  <c r="G1135" i="29"/>
  <c r="G1136" i="29"/>
  <c r="G1137" i="29"/>
  <c r="G1138" i="29"/>
  <c r="G1139" i="29"/>
  <c r="G1140" i="29"/>
  <c r="G1141" i="29"/>
  <c r="G1142" i="29"/>
  <c r="G1143" i="29"/>
  <c r="G1144" i="29"/>
  <c r="G1145" i="29"/>
  <c r="G1146" i="29"/>
  <c r="G1147" i="29"/>
  <c r="G1148" i="29"/>
  <c r="G1149" i="29"/>
  <c r="G1150" i="29"/>
  <c r="G1151" i="29"/>
  <c r="G1152" i="29"/>
  <c r="G1153" i="29"/>
  <c r="G1154" i="29"/>
  <c r="G1155" i="29"/>
  <c r="G1156" i="29"/>
  <c r="G1157" i="29"/>
  <c r="G1158" i="29"/>
  <c r="G1159" i="29"/>
  <c r="G1160" i="29"/>
  <c r="G1161" i="29"/>
  <c r="G1162" i="29"/>
  <c r="G1163" i="29"/>
  <c r="G1164" i="29"/>
  <c r="G1165" i="29"/>
  <c r="G1166" i="29"/>
  <c r="G1167" i="29"/>
  <c r="G1168" i="29"/>
  <c r="G1169" i="29"/>
  <c r="G1170" i="29"/>
  <c r="G1171" i="29"/>
  <c r="G1172" i="29"/>
  <c r="G1173" i="29"/>
  <c r="G1174" i="29"/>
  <c r="G1175" i="29"/>
  <c r="G1176" i="29"/>
  <c r="G1177" i="29"/>
  <c r="G1178" i="29"/>
  <c r="G1179" i="29"/>
  <c r="G1180" i="29"/>
  <c r="G1181" i="29"/>
  <c r="G1182" i="29"/>
  <c r="G1183" i="29"/>
  <c r="G1184" i="29"/>
  <c r="G1185" i="29"/>
  <c r="G1186" i="29"/>
  <c r="G1187" i="29"/>
  <c r="G1188" i="29"/>
  <c r="G1189" i="29"/>
  <c r="G1190" i="29"/>
  <c r="G1191" i="29"/>
  <c r="G1192" i="29"/>
  <c r="G1193" i="29"/>
  <c r="G1194" i="29"/>
  <c r="G1195" i="29"/>
  <c r="G1196" i="29"/>
  <c r="G1197" i="29"/>
  <c r="G1198" i="29"/>
  <c r="G1199" i="29"/>
  <c r="G1200" i="29"/>
  <c r="G1201" i="29"/>
  <c r="G1202" i="29"/>
  <c r="G1203" i="29"/>
  <c r="G1204" i="29"/>
  <c r="G1205" i="29"/>
  <c r="G1206" i="29"/>
  <c r="G1207" i="29"/>
  <c r="G1208" i="29"/>
  <c r="G1209" i="29"/>
  <c r="G1210" i="29"/>
  <c r="G1211" i="29"/>
  <c r="G1212" i="29"/>
  <c r="G1213" i="29"/>
  <c r="G1214" i="29"/>
  <c r="G1215" i="29"/>
  <c r="G1216" i="29"/>
  <c r="G1217" i="29"/>
  <c r="G1218" i="29"/>
  <c r="G1219" i="29"/>
  <c r="G1220" i="29"/>
  <c r="G1221" i="29"/>
  <c r="G1222" i="29"/>
  <c r="G1223" i="29"/>
  <c r="G1224" i="29"/>
  <c r="G1225" i="29"/>
  <c r="G1226" i="29"/>
  <c r="G1227" i="29"/>
  <c r="G1228" i="29"/>
  <c r="G1229" i="29"/>
  <c r="G1230" i="29"/>
  <c r="G1231" i="29"/>
  <c r="G1232" i="29"/>
  <c r="G1233" i="29"/>
  <c r="G1234" i="29"/>
  <c r="G1235" i="29"/>
  <c r="G1236" i="29"/>
  <c r="G1237" i="29"/>
  <c r="G1238" i="29"/>
  <c r="G1239" i="29"/>
  <c r="G1240" i="29"/>
  <c r="G1241" i="29"/>
  <c r="G1242" i="29"/>
  <c r="G1243" i="29"/>
  <c r="G1244" i="29"/>
  <c r="G1245" i="29"/>
  <c r="G1246" i="29"/>
  <c r="G1247" i="29"/>
  <c r="G1248" i="29"/>
  <c r="G1249" i="29"/>
  <c r="G1250" i="29"/>
  <c r="G1251" i="29"/>
  <c r="G1252" i="29"/>
  <c r="G1253" i="29"/>
  <c r="G1254" i="29"/>
  <c r="G1255" i="29"/>
  <c r="G1256" i="29"/>
  <c r="G1257" i="29"/>
  <c r="G1258" i="29"/>
  <c r="G1259" i="29"/>
  <c r="G1260" i="29"/>
  <c r="G1261" i="29"/>
  <c r="G1262" i="29"/>
  <c r="G1263" i="29"/>
  <c r="G1264" i="29"/>
  <c r="G1265" i="29"/>
  <c r="G1266" i="29"/>
  <c r="G1267" i="29"/>
  <c r="G1268" i="29"/>
  <c r="G1269" i="29"/>
  <c r="G1270" i="29"/>
  <c r="G1271" i="29"/>
  <c r="G1272" i="29"/>
  <c r="G1273" i="29"/>
  <c r="G1274" i="29"/>
  <c r="G1275" i="29"/>
  <c r="G1276" i="29"/>
  <c r="G1277" i="29"/>
  <c r="G1278" i="29"/>
  <c r="G1279" i="29"/>
  <c r="G1280" i="29"/>
  <c r="G1281" i="29"/>
  <c r="G1282" i="29"/>
  <c r="G1283" i="29"/>
  <c r="G1284" i="29"/>
  <c r="G1285" i="29"/>
  <c r="G1286" i="29"/>
  <c r="G1287" i="29"/>
  <c r="G1288" i="29"/>
  <c r="G1289" i="29"/>
  <c r="G1290" i="29"/>
  <c r="G1291" i="29"/>
  <c r="G1292" i="29"/>
  <c r="G1293" i="29"/>
  <c r="G1294" i="29"/>
  <c r="G1295" i="29"/>
  <c r="G1296" i="29"/>
  <c r="G1297" i="29"/>
  <c r="G1298" i="29"/>
  <c r="G1299" i="29"/>
  <c r="G1300" i="29"/>
  <c r="G1301" i="29"/>
  <c r="G1302" i="29"/>
  <c r="G1303" i="29"/>
  <c r="G1304" i="29"/>
  <c r="G1305" i="29"/>
  <c r="G1306" i="29"/>
  <c r="G1307" i="29"/>
  <c r="G1308" i="29"/>
  <c r="G1309" i="29"/>
  <c r="G1310" i="29"/>
  <c r="G1311" i="29"/>
  <c r="G1312" i="29"/>
  <c r="G1313" i="29"/>
  <c r="I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I621" i="18"/>
  <c r="I622" i="18"/>
  <c r="I623" i="18"/>
  <c r="I624" i="18"/>
  <c r="I625" i="18"/>
  <c r="I626" i="18"/>
  <c r="I627" i="18"/>
  <c r="I628" i="18"/>
  <c r="I629" i="18"/>
  <c r="I630" i="18"/>
  <c r="I631" i="18"/>
  <c r="I632" i="18"/>
  <c r="I633" i="18"/>
  <c r="I634" i="18"/>
  <c r="I635" i="18"/>
  <c r="I636" i="18"/>
  <c r="I637" i="18"/>
  <c r="I638" i="18"/>
  <c r="I639" i="18"/>
  <c r="I640" i="18"/>
  <c r="I641" i="18"/>
  <c r="I642" i="18"/>
  <c r="I643" i="18"/>
  <c r="I644" i="18"/>
  <c r="I645" i="18"/>
  <c r="I646" i="18"/>
  <c r="I647" i="18"/>
  <c r="I648" i="18"/>
  <c r="I649" i="18"/>
  <c r="I650" i="18"/>
  <c r="I651" i="18"/>
  <c r="I652" i="18"/>
  <c r="I653" i="18"/>
  <c r="I654" i="18"/>
  <c r="I655" i="18"/>
  <c r="I656" i="18"/>
  <c r="I657" i="18"/>
  <c r="I658" i="18"/>
  <c r="I659" i="18"/>
  <c r="I660" i="18"/>
  <c r="I661" i="18"/>
  <c r="I662" i="18"/>
  <c r="I663" i="18"/>
  <c r="I664" i="18"/>
  <c r="I665" i="18"/>
  <c r="I666" i="18"/>
  <c r="I667" i="18"/>
  <c r="I668" i="18"/>
  <c r="I669" i="18"/>
  <c r="I670" i="18"/>
  <c r="I671" i="18"/>
  <c r="I672" i="18"/>
  <c r="I673" i="18"/>
  <c r="I674" i="18"/>
  <c r="I675" i="18"/>
  <c r="I676" i="18"/>
  <c r="I677" i="18"/>
  <c r="I678" i="18"/>
  <c r="I679" i="18"/>
  <c r="I680" i="18"/>
  <c r="I681" i="18"/>
  <c r="I682" i="18"/>
  <c r="I683" i="18"/>
  <c r="I684" i="18"/>
  <c r="I685" i="18"/>
  <c r="I686" i="18"/>
  <c r="I687" i="18"/>
  <c r="I688" i="18"/>
  <c r="I689" i="18"/>
  <c r="I690" i="18"/>
  <c r="I691" i="18"/>
  <c r="I692" i="18"/>
  <c r="I693" i="18"/>
  <c r="I694" i="18"/>
  <c r="I695" i="18"/>
  <c r="I696" i="18"/>
  <c r="I697" i="18"/>
  <c r="I698" i="18"/>
  <c r="I699" i="18"/>
  <c r="I700" i="18"/>
  <c r="I701" i="18"/>
  <c r="I702" i="18"/>
  <c r="I703" i="18"/>
  <c r="I704" i="18"/>
  <c r="I705" i="18"/>
  <c r="I706" i="18"/>
  <c r="I707" i="18"/>
  <c r="I708" i="18"/>
  <c r="I709" i="18"/>
  <c r="I710" i="18"/>
  <c r="I711" i="18"/>
  <c r="I712" i="18"/>
  <c r="I713" i="18"/>
  <c r="I714" i="18"/>
  <c r="I715" i="18"/>
  <c r="I716" i="18"/>
  <c r="I717" i="18"/>
  <c r="I718" i="18"/>
  <c r="I719" i="18"/>
  <c r="I720" i="18"/>
  <c r="I721" i="18"/>
  <c r="I722" i="18"/>
  <c r="I723" i="18"/>
  <c r="I724" i="18"/>
  <c r="I725" i="18"/>
  <c r="I726" i="18"/>
  <c r="I727" i="18"/>
  <c r="I728" i="18"/>
  <c r="I729" i="18"/>
  <c r="I730" i="18"/>
  <c r="I731" i="18"/>
  <c r="I732" i="18"/>
  <c r="I733" i="18"/>
  <c r="I734" i="18"/>
  <c r="I735" i="18"/>
  <c r="I736" i="18"/>
  <c r="I737" i="18"/>
  <c r="I738" i="18"/>
  <c r="I739" i="18"/>
  <c r="I740" i="18"/>
  <c r="I741" i="18"/>
  <c r="I742" i="18"/>
  <c r="I743" i="18"/>
  <c r="I744" i="18"/>
  <c r="I745" i="18"/>
  <c r="I746" i="18"/>
  <c r="I747" i="18"/>
  <c r="I748" i="18"/>
  <c r="I749" i="18"/>
  <c r="I750" i="18"/>
  <c r="I751" i="18"/>
  <c r="I752" i="18"/>
  <c r="I753" i="18"/>
  <c r="I754" i="18"/>
  <c r="I755" i="18"/>
  <c r="I756" i="18"/>
  <c r="I757" i="18"/>
  <c r="I758" i="18"/>
  <c r="I759" i="18"/>
  <c r="I760" i="18"/>
  <c r="I761" i="18"/>
  <c r="I762" i="18"/>
  <c r="I763" i="18"/>
  <c r="I764" i="18"/>
  <c r="I765" i="18"/>
  <c r="I766" i="18"/>
  <c r="I767" i="18"/>
  <c r="I768" i="18"/>
  <c r="I769" i="18"/>
  <c r="I770" i="18"/>
  <c r="I771" i="18"/>
  <c r="I772" i="18"/>
  <c r="I773" i="18"/>
  <c r="I774" i="18"/>
  <c r="I775" i="18"/>
  <c r="I776" i="18"/>
  <c r="I777" i="18"/>
  <c r="I778" i="18"/>
  <c r="I779" i="18"/>
  <c r="I780" i="18"/>
  <c r="I781" i="18"/>
  <c r="I782" i="18"/>
  <c r="I783" i="18"/>
  <c r="I784" i="18"/>
  <c r="I785" i="18"/>
  <c r="I786" i="18"/>
  <c r="I787" i="18"/>
  <c r="I788" i="18"/>
  <c r="I789" i="18"/>
  <c r="I790" i="18"/>
  <c r="I791" i="18"/>
  <c r="I792" i="18"/>
  <c r="I793" i="18"/>
  <c r="I794" i="18"/>
  <c r="I795" i="18"/>
  <c r="I796" i="18"/>
  <c r="I797" i="18"/>
  <c r="I798" i="18"/>
  <c r="I799" i="18"/>
  <c r="I800" i="18"/>
  <c r="I801" i="18"/>
  <c r="I802" i="18"/>
  <c r="I803" i="18"/>
  <c r="I804" i="18"/>
  <c r="I805" i="18"/>
  <c r="I806" i="18"/>
  <c r="I807" i="18"/>
  <c r="I808" i="18"/>
  <c r="I809" i="18"/>
  <c r="I810" i="18"/>
  <c r="I811" i="18"/>
  <c r="I812" i="18"/>
  <c r="I813" i="18"/>
  <c r="I814" i="18"/>
  <c r="I815" i="18"/>
  <c r="I816" i="18"/>
  <c r="I817" i="18"/>
  <c r="I818" i="18"/>
  <c r="I819" i="18"/>
  <c r="I820" i="18"/>
  <c r="I821" i="18"/>
  <c r="I822" i="18"/>
  <c r="I823" i="18"/>
  <c r="I824" i="18"/>
  <c r="I825" i="18"/>
  <c r="I826" i="18"/>
  <c r="I827" i="18"/>
  <c r="I828" i="18"/>
  <c r="I829" i="18"/>
  <c r="I830" i="18"/>
  <c r="I831" i="18"/>
  <c r="I832" i="18"/>
  <c r="I833" i="18"/>
  <c r="I834" i="18"/>
  <c r="I835" i="18"/>
  <c r="I836" i="18"/>
  <c r="I837" i="18"/>
  <c r="I838" i="18"/>
  <c r="I839" i="18"/>
  <c r="I840" i="18"/>
  <c r="I841" i="18"/>
  <c r="I842" i="18"/>
  <c r="I843" i="18"/>
  <c r="I844" i="18"/>
  <c r="I845" i="18"/>
  <c r="I846" i="18"/>
  <c r="I847" i="18"/>
  <c r="I848" i="18"/>
  <c r="I849" i="18"/>
  <c r="I850" i="18"/>
  <c r="I851" i="18"/>
  <c r="I852" i="18"/>
  <c r="I853" i="18"/>
  <c r="I854" i="18"/>
  <c r="I855" i="18"/>
  <c r="I856" i="18"/>
  <c r="I857" i="18"/>
  <c r="I858" i="18"/>
  <c r="I859" i="18"/>
  <c r="I860" i="18"/>
  <c r="I861" i="18"/>
  <c r="I862" i="18"/>
  <c r="I863" i="18"/>
  <c r="I864" i="18"/>
  <c r="I865" i="18"/>
  <c r="I866" i="18"/>
  <c r="I867" i="18"/>
  <c r="I868" i="18"/>
  <c r="I869" i="18"/>
  <c r="I870" i="18"/>
  <c r="I871" i="18"/>
  <c r="I872" i="18"/>
  <c r="I873" i="18"/>
  <c r="I874" i="18"/>
  <c r="I875" i="18"/>
  <c r="I876" i="18"/>
  <c r="I877" i="18"/>
  <c r="I878" i="18"/>
  <c r="I879" i="18"/>
  <c r="I880" i="18"/>
  <c r="I881" i="18"/>
  <c r="I882" i="18"/>
  <c r="I883" i="18"/>
  <c r="I884" i="18"/>
  <c r="I885" i="18"/>
  <c r="I886" i="18"/>
  <c r="I887" i="18"/>
  <c r="I888" i="18"/>
  <c r="I889" i="18"/>
  <c r="I890" i="18"/>
  <c r="I891" i="18"/>
  <c r="I892" i="18"/>
  <c r="I893" i="18"/>
  <c r="I894" i="18"/>
  <c r="I895" i="18"/>
  <c r="I896" i="18"/>
  <c r="I897" i="18"/>
  <c r="I898" i="18"/>
  <c r="I899" i="18"/>
  <c r="I900" i="18"/>
  <c r="I901" i="18"/>
  <c r="I902" i="18"/>
  <c r="I903" i="18"/>
  <c r="I904" i="18"/>
  <c r="I905" i="18"/>
  <c r="I906" i="18"/>
  <c r="I907" i="18"/>
  <c r="I908" i="18"/>
  <c r="I909" i="18"/>
  <c r="I910" i="18"/>
  <c r="I911" i="18"/>
  <c r="I912" i="18"/>
  <c r="I913" i="18"/>
  <c r="I914" i="18"/>
  <c r="I915" i="18"/>
  <c r="I916" i="18"/>
  <c r="I917" i="18"/>
  <c r="I918" i="18"/>
  <c r="I919" i="18"/>
  <c r="I920" i="18"/>
  <c r="I921" i="18"/>
  <c r="I922" i="18"/>
  <c r="I923" i="18"/>
  <c r="I924" i="18"/>
  <c r="I925" i="18"/>
  <c r="I926" i="18"/>
  <c r="I927" i="18"/>
  <c r="I928" i="18"/>
  <c r="I929" i="18"/>
  <c r="I930" i="18"/>
  <c r="I931" i="18"/>
  <c r="I932" i="18"/>
  <c r="I933" i="18"/>
  <c r="I934" i="18"/>
  <c r="I935" i="18"/>
  <c r="I936" i="18"/>
  <c r="I937" i="18"/>
  <c r="I938" i="18"/>
  <c r="I939" i="18"/>
  <c r="I940" i="18"/>
  <c r="I941" i="18"/>
  <c r="I942" i="18"/>
  <c r="I943" i="18"/>
  <c r="I944" i="18"/>
  <c r="I945" i="18"/>
  <c r="I946" i="18"/>
  <c r="I947" i="18"/>
  <c r="I948" i="18"/>
  <c r="I949" i="18"/>
  <c r="I950" i="18"/>
  <c r="I951" i="18"/>
  <c r="I952" i="18"/>
  <c r="I953" i="18"/>
  <c r="I954" i="18"/>
  <c r="I955" i="18"/>
  <c r="I956" i="18"/>
  <c r="I957" i="18"/>
  <c r="I958" i="18"/>
  <c r="I959" i="18"/>
  <c r="I960" i="18"/>
  <c r="I961" i="18"/>
  <c r="I962" i="18"/>
  <c r="I963" i="18"/>
  <c r="I964" i="18"/>
  <c r="I965" i="18"/>
  <c r="I966" i="18"/>
  <c r="I967" i="18"/>
  <c r="I968" i="18"/>
  <c r="I969" i="18"/>
  <c r="I970" i="18"/>
  <c r="I971" i="18"/>
  <c r="I972" i="18"/>
  <c r="I973" i="18"/>
  <c r="I974" i="18"/>
  <c r="I975" i="18"/>
  <c r="I976" i="18"/>
  <c r="I977" i="18"/>
  <c r="I978" i="18"/>
  <c r="I979" i="18"/>
  <c r="I980" i="18"/>
  <c r="I981" i="18"/>
  <c r="I982" i="18"/>
  <c r="I983" i="18"/>
  <c r="I984" i="18"/>
  <c r="I985" i="18"/>
  <c r="I986" i="18"/>
  <c r="I987" i="18"/>
  <c r="I988" i="18"/>
  <c r="I989" i="18"/>
  <c r="I990" i="18"/>
  <c r="I991" i="18"/>
  <c r="I992" i="18"/>
  <c r="I993" i="18"/>
  <c r="I994" i="18"/>
  <c r="I995" i="18"/>
  <c r="I996" i="18"/>
  <c r="I997" i="18"/>
  <c r="I998" i="18"/>
  <c r="I999" i="18"/>
  <c r="I1000" i="18"/>
  <c r="I1001" i="18"/>
  <c r="I1002" i="18"/>
  <c r="I1003" i="18"/>
  <c r="I1004" i="18"/>
  <c r="I1005" i="18"/>
  <c r="I1006" i="18"/>
  <c r="I1007" i="18"/>
  <c r="I1008" i="18"/>
  <c r="I1009" i="18"/>
  <c r="I1010" i="18"/>
  <c r="I1011" i="18"/>
  <c r="I1012" i="18"/>
  <c r="I1013" i="18"/>
  <c r="I1014" i="18"/>
  <c r="I1015" i="18"/>
  <c r="I1016" i="18"/>
  <c r="I1017" i="18"/>
  <c r="I1018" i="18"/>
  <c r="I1019" i="18"/>
  <c r="I1020" i="18"/>
  <c r="I1021" i="18"/>
  <c r="I1022" i="18"/>
  <c r="I1023" i="18"/>
  <c r="I1024" i="18"/>
  <c r="I1025" i="18"/>
  <c r="I1026" i="18"/>
  <c r="I1027" i="18"/>
  <c r="I1028" i="18"/>
  <c r="I1029" i="18"/>
  <c r="I1030" i="18"/>
  <c r="I1031" i="18"/>
  <c r="I1032" i="18"/>
  <c r="I1033" i="18"/>
  <c r="I1034" i="18"/>
  <c r="I1035" i="18"/>
  <c r="I1036" i="18"/>
  <c r="I1037" i="18"/>
  <c r="I1038" i="18"/>
  <c r="I1039" i="18"/>
  <c r="I1040" i="18"/>
  <c r="I1041" i="18"/>
  <c r="I1042" i="18"/>
  <c r="I1043" i="18"/>
  <c r="I1044" i="18"/>
  <c r="I1045" i="18"/>
  <c r="I1046" i="18"/>
  <c r="I1047" i="18"/>
  <c r="I1048" i="18"/>
  <c r="I1049" i="18"/>
  <c r="I1050" i="18"/>
  <c r="I1051" i="18"/>
  <c r="I1052" i="18"/>
  <c r="I1053" i="18"/>
  <c r="I1054" i="18"/>
  <c r="I1055" i="18"/>
  <c r="I1056" i="18"/>
  <c r="I1057" i="18"/>
  <c r="I1058" i="18"/>
  <c r="I1059" i="18"/>
  <c r="I1060" i="18"/>
  <c r="I1061" i="18"/>
  <c r="I1062" i="18"/>
  <c r="I1063" i="18"/>
  <c r="I1064" i="18"/>
  <c r="I1065" i="18"/>
  <c r="I1066" i="18"/>
  <c r="I1067" i="18"/>
  <c r="I1068" i="18"/>
  <c r="I1069" i="18"/>
  <c r="I1070" i="18"/>
  <c r="I1071" i="18"/>
  <c r="I1072" i="18"/>
  <c r="I1073" i="18"/>
  <c r="I1074" i="18"/>
  <c r="I1075" i="18"/>
  <c r="I1076" i="18"/>
  <c r="I1077" i="18"/>
  <c r="I1078" i="18"/>
  <c r="I1079" i="18"/>
  <c r="I1080" i="18"/>
  <c r="I1081" i="18"/>
  <c r="I1082" i="18"/>
  <c r="I1083" i="18"/>
  <c r="I1084" i="18"/>
  <c r="I1085" i="18"/>
  <c r="I1086" i="18"/>
  <c r="I1087" i="18"/>
  <c r="I1088" i="18"/>
  <c r="I1089" i="18"/>
  <c r="I1090" i="18"/>
  <c r="I1091" i="18"/>
  <c r="I1092" i="18"/>
  <c r="I1093" i="18"/>
  <c r="I1094" i="18"/>
  <c r="I1095" i="18"/>
  <c r="I1096" i="18"/>
  <c r="I1097" i="18"/>
  <c r="I1098" i="18"/>
  <c r="I1099" i="18"/>
  <c r="I1100" i="18"/>
  <c r="I1101" i="18"/>
  <c r="I1102" i="18"/>
  <c r="I1103" i="18"/>
  <c r="I1104" i="18"/>
  <c r="I1105" i="18"/>
  <c r="I1106" i="18"/>
  <c r="I1107" i="18"/>
  <c r="I1108" i="18"/>
  <c r="I1109" i="18"/>
  <c r="I1110" i="18"/>
  <c r="I1111" i="18"/>
  <c r="I1112" i="18"/>
  <c r="I1113" i="18"/>
  <c r="I1114" i="18"/>
  <c r="I1115" i="18"/>
  <c r="I1116" i="18"/>
  <c r="I1117" i="18"/>
  <c r="I1118" i="18"/>
  <c r="I1119" i="18"/>
  <c r="I1120" i="18"/>
  <c r="I1121" i="18"/>
  <c r="I1122" i="18"/>
  <c r="I1123" i="18"/>
  <c r="I1124" i="18"/>
  <c r="I1125" i="18"/>
  <c r="I1126" i="18"/>
  <c r="I1127" i="18"/>
  <c r="I1128" i="18"/>
  <c r="I1129" i="18"/>
  <c r="I1130" i="18"/>
  <c r="I1131" i="18"/>
  <c r="I1132" i="18"/>
  <c r="I1133" i="18"/>
  <c r="I1134" i="18"/>
  <c r="I1135" i="18"/>
  <c r="I1136" i="18"/>
  <c r="I1137" i="18"/>
  <c r="I1138" i="18"/>
  <c r="I1139" i="18"/>
  <c r="I1140" i="18"/>
  <c r="I1141" i="18"/>
  <c r="I1142" i="18"/>
  <c r="I1143" i="18"/>
  <c r="I1144" i="18"/>
  <c r="I1145" i="18"/>
  <c r="I1146" i="18"/>
  <c r="I1147" i="18"/>
  <c r="I1148" i="18"/>
  <c r="I1149" i="18"/>
  <c r="I1150" i="18"/>
  <c r="I1151" i="18"/>
  <c r="I1152" i="18"/>
  <c r="I1153" i="18"/>
  <c r="I1154" i="18"/>
  <c r="I1155" i="18"/>
  <c r="I1156" i="18"/>
  <c r="I1157" i="18"/>
  <c r="I1158" i="18"/>
  <c r="I1159" i="18"/>
  <c r="I1160" i="18"/>
  <c r="I1161" i="18"/>
  <c r="I1162" i="18"/>
  <c r="I1163" i="18"/>
  <c r="I1164" i="18"/>
  <c r="I1165" i="18"/>
  <c r="I1166" i="18"/>
  <c r="I1167" i="18"/>
  <c r="I1168" i="18"/>
  <c r="I1169" i="18"/>
  <c r="I1170" i="18"/>
  <c r="I1171" i="18"/>
  <c r="I1172" i="18"/>
  <c r="I1173" i="18"/>
  <c r="I1174" i="18"/>
  <c r="I1175" i="18"/>
  <c r="I1176" i="18"/>
  <c r="I1177" i="18"/>
  <c r="I1178" i="18"/>
  <c r="I1179" i="18"/>
  <c r="I1180" i="18"/>
  <c r="I1181" i="18"/>
  <c r="I1182" i="18"/>
  <c r="I1183" i="18"/>
  <c r="I1184" i="18"/>
  <c r="I1185" i="18"/>
  <c r="I1186" i="18"/>
  <c r="I1187" i="18"/>
  <c r="I1188" i="18"/>
  <c r="I1189" i="18"/>
  <c r="I1190" i="18"/>
  <c r="I1191" i="18"/>
  <c r="I1192" i="18"/>
  <c r="I1193" i="18"/>
  <c r="I1194" i="18"/>
  <c r="I1195" i="18"/>
  <c r="I1196" i="18"/>
  <c r="I1197" i="18"/>
  <c r="I1198" i="18"/>
  <c r="I1199" i="18"/>
  <c r="I1200" i="18"/>
  <c r="I1201" i="18"/>
  <c r="I1202" i="18"/>
  <c r="I1203" i="18"/>
  <c r="I1204" i="18"/>
  <c r="I1205" i="18"/>
  <c r="I1206" i="18"/>
  <c r="I1207" i="18"/>
  <c r="I1208" i="18"/>
  <c r="I1209" i="18"/>
  <c r="I1210" i="18"/>
  <c r="I1211" i="18"/>
  <c r="I1212" i="18"/>
  <c r="I1213" i="18"/>
  <c r="I1214" i="18"/>
  <c r="I1215" i="18"/>
  <c r="I1216" i="18"/>
  <c r="I1217" i="18"/>
  <c r="I1218" i="18"/>
  <c r="I1219" i="18"/>
  <c r="I1220" i="18"/>
  <c r="I1221" i="18"/>
  <c r="I1222" i="18"/>
  <c r="I1223" i="18"/>
  <c r="I1224" i="18"/>
  <c r="I1225" i="18"/>
  <c r="I1226" i="18"/>
  <c r="I1227" i="18"/>
  <c r="I1228" i="18"/>
  <c r="I1229" i="18"/>
  <c r="I1230" i="18"/>
  <c r="I1231" i="18"/>
  <c r="I1232" i="18"/>
  <c r="I1233" i="18"/>
  <c r="I1234" i="18"/>
  <c r="I1235" i="18"/>
  <c r="I1236" i="18"/>
  <c r="I1237" i="18"/>
  <c r="I1238" i="18"/>
  <c r="I1239" i="18"/>
  <c r="I1240" i="18"/>
  <c r="I1241" i="18"/>
  <c r="I1242" i="18"/>
  <c r="I1243" i="18"/>
  <c r="I1244" i="18"/>
  <c r="I1245" i="18"/>
  <c r="I1246" i="18"/>
  <c r="I1247" i="18"/>
  <c r="I1248" i="18"/>
  <c r="I1249" i="18"/>
  <c r="I1250" i="18"/>
  <c r="I1251" i="18"/>
  <c r="I1252" i="18"/>
  <c r="I1253" i="18"/>
  <c r="I1254" i="18"/>
  <c r="I1255" i="18"/>
  <c r="I1256" i="18"/>
  <c r="I1257" i="18"/>
  <c r="I1258" i="18"/>
  <c r="I1259" i="18"/>
  <c r="I1260" i="18"/>
  <c r="I1261" i="18"/>
  <c r="I1262" i="18"/>
  <c r="I1263" i="18"/>
  <c r="I1264" i="18"/>
  <c r="I1265" i="18"/>
  <c r="I1266" i="18"/>
  <c r="I1267" i="18"/>
  <c r="I1268" i="18"/>
  <c r="I1269" i="18"/>
  <c r="I1270" i="18"/>
  <c r="I1271" i="18"/>
  <c r="I1272" i="18"/>
  <c r="I1273" i="18"/>
  <c r="I1274" i="18"/>
  <c r="I1275" i="18"/>
  <c r="I1276" i="18"/>
  <c r="I1277" i="18"/>
  <c r="I1278" i="18"/>
  <c r="I1279" i="18"/>
  <c r="I1280" i="18"/>
  <c r="I1281" i="18"/>
  <c r="I1282" i="18"/>
  <c r="I1283" i="18"/>
  <c r="I1284" i="18"/>
  <c r="I1285" i="18"/>
  <c r="I1286" i="18"/>
  <c r="I1287" i="18"/>
  <c r="I1288" i="18"/>
  <c r="I1289" i="18"/>
  <c r="I1290" i="18"/>
  <c r="I1291" i="18"/>
  <c r="I1292" i="18"/>
  <c r="I1293" i="18"/>
  <c r="I1294" i="18"/>
  <c r="I1295" i="18"/>
  <c r="I1296" i="18"/>
  <c r="I1297" i="18"/>
  <c r="I1298" i="18"/>
  <c r="I1299" i="18"/>
  <c r="I1300" i="18"/>
  <c r="I1301" i="18"/>
  <c r="I1302" i="18"/>
  <c r="I1303" i="18"/>
  <c r="I1304" i="18"/>
  <c r="I1305" i="18"/>
  <c r="I1306" i="18"/>
  <c r="I1307" i="18"/>
  <c r="I1308" i="18"/>
  <c r="I1309" i="18"/>
  <c r="I1310" i="18"/>
  <c r="I1311" i="18"/>
  <c r="I1312" i="18"/>
  <c r="I1313" i="18"/>
  <c r="N226" i="18" l="1"/>
  <c r="N402" i="18"/>
  <c r="N554" i="18"/>
  <c r="N570" i="18"/>
  <c r="N618" i="18"/>
  <c r="N140" i="18"/>
  <c r="N340" i="18"/>
  <c r="N532" i="18"/>
  <c r="N208" i="18"/>
  <c r="N304" i="18"/>
  <c r="N591" i="18"/>
  <c r="N605" i="18"/>
  <c r="N655" i="18"/>
  <c r="N876" i="18"/>
  <c r="N517" i="18"/>
  <c r="N6" i="18"/>
  <c r="N109" i="18"/>
  <c r="N249" i="18"/>
  <c r="N1090" i="18"/>
  <c r="N191" i="18"/>
  <c r="N1075" i="18"/>
  <c r="N1107" i="18"/>
  <c r="N633" i="18"/>
  <c r="N826" i="18"/>
  <c r="N1052" i="18"/>
  <c r="N1149" i="18"/>
  <c r="N1169" i="18"/>
  <c r="N1297" i="18"/>
  <c r="O450" i="18"/>
  <c r="O474" i="18"/>
  <c r="O730" i="18"/>
  <c r="O355" i="18"/>
  <c r="O395" i="18"/>
  <c r="O707" i="18"/>
  <c r="O771" i="18"/>
  <c r="N786" i="18"/>
  <c r="O52" i="18"/>
  <c r="O60" i="18"/>
  <c r="O156" i="18"/>
  <c r="N1119" i="18"/>
  <c r="O32" i="18"/>
  <c r="O185" i="18"/>
  <c r="O366" i="18"/>
  <c r="O697" i="18"/>
  <c r="O811" i="18"/>
  <c r="O1019" i="18"/>
  <c r="O1035" i="18"/>
  <c r="O1196" i="18"/>
  <c r="N671" i="18"/>
  <c r="N862" i="18"/>
  <c r="N983" i="18"/>
  <c r="N1284" i="18"/>
  <c r="O297" i="18"/>
  <c r="O1207" i="18"/>
  <c r="O902" i="18"/>
  <c r="O934" i="18"/>
  <c r="O718" i="18"/>
  <c r="N1272" i="18"/>
  <c r="O273" i="18"/>
  <c r="N319" i="18"/>
  <c r="N1239" i="18"/>
  <c r="O45" i="18"/>
  <c r="O488" i="18"/>
  <c r="O846" i="18"/>
  <c r="O1218" i="18"/>
  <c r="O286" i="18"/>
  <c r="O510" i="18"/>
  <c r="N967" i="18"/>
  <c r="N1134" i="18"/>
  <c r="O913" i="18"/>
  <c r="O173" i="18"/>
  <c r="O463" i="18"/>
  <c r="O806" i="18"/>
  <c r="N952" i="18"/>
  <c r="O1022" i="18"/>
  <c r="O1256" i="18"/>
  <c r="N423" i="18"/>
  <c r="O89" i="18"/>
  <c r="O927" i="18"/>
  <c r="O753" i="18"/>
  <c r="O383" i="18"/>
  <c r="O127" i="18"/>
  <c r="Q16" i="30"/>
  <c r="Q25" i="30"/>
  <c r="Q30" i="30"/>
  <c r="Q24" i="30"/>
  <c r="Q17" i="30"/>
  <c r="Q22" i="30"/>
  <c r="Q28" i="30"/>
  <c r="Q8" i="30"/>
  <c r="Q20" i="30"/>
  <c r="Q23" i="30"/>
  <c r="G29" i="30"/>
  <c r="Q1679" i="29" s="1"/>
  <c r="Q26" i="30"/>
  <c r="Q31" i="30"/>
  <c r="Q5" i="30"/>
  <c r="Q11" i="30"/>
  <c r="Q18" i="30"/>
  <c r="Q3" i="30"/>
  <c r="Q9" i="30"/>
  <c r="Q14" i="30"/>
  <c r="Q27" i="30"/>
  <c r="Q4" i="30"/>
  <c r="G13" i="30"/>
  <c r="Q1642" i="29" s="1"/>
  <c r="Q7" i="30"/>
  <c r="Q6" i="30"/>
  <c r="Q21" i="30"/>
  <c r="Q19" i="30"/>
  <c r="Q33" i="30"/>
  <c r="Q32" i="30"/>
  <c r="Q12" i="30"/>
  <c r="Q10" i="30"/>
  <c r="N2" i="30"/>
  <c r="Q2" i="30" s="1"/>
  <c r="Q1682" i="29"/>
  <c r="P1679" i="29"/>
  <c r="P1680" i="29"/>
  <c r="P1687" i="29"/>
  <c r="P1671" i="29"/>
  <c r="Q1683" i="29"/>
  <c r="Q1693" i="29"/>
  <c r="Q1686" i="29"/>
  <c r="P1676" i="29"/>
  <c r="P1699" i="29"/>
  <c r="P1698" i="29"/>
  <c r="P1686" i="29"/>
  <c r="P1668" i="29"/>
  <c r="P1670" i="29"/>
  <c r="Q1703" i="29"/>
  <c r="P1691" i="29"/>
  <c r="P1696" i="29"/>
  <c r="Q1676" i="29"/>
  <c r="P1683" i="29"/>
  <c r="Q1694" i="29"/>
  <c r="P1682" i="29"/>
  <c r="Q1667" i="29"/>
  <c r="Q1672" i="29"/>
  <c r="Q1695" i="29"/>
  <c r="Q1681" i="29"/>
  <c r="Q1692" i="29"/>
  <c r="Q1696" i="29"/>
  <c r="P1681" i="29"/>
  <c r="P1685" i="29"/>
  <c r="Q1700" i="29"/>
  <c r="P1672" i="29"/>
  <c r="P1695" i="29"/>
  <c r="Q1685" i="29"/>
  <c r="Q1697" i="29"/>
  <c r="P1669" i="29"/>
  <c r="P1684" i="29"/>
  <c r="Q1670" i="29"/>
  <c r="Q1687" i="29"/>
  <c r="P1667" i="29"/>
  <c r="Q1677" i="29"/>
  <c r="Q1699" i="29"/>
  <c r="P1688" i="29"/>
  <c r="P1677" i="29"/>
  <c r="Q1680" i="29"/>
  <c r="Q1691" i="29"/>
  <c r="P1703" i="29"/>
  <c r="Q1689" i="29"/>
  <c r="P1678" i="29"/>
  <c r="P1704" i="29"/>
  <c r="P1689" i="29"/>
  <c r="Q1678" i="29"/>
  <c r="Q1690" i="29"/>
  <c r="P1673" i="29"/>
  <c r="Q1704" i="29"/>
  <c r="Q1668" i="29"/>
  <c r="P1700" i="29"/>
  <c r="Q1688" i="29"/>
  <c r="Q1675" i="29"/>
  <c r="P1674" i="29"/>
  <c r="Q1698" i="29"/>
  <c r="P1690" i="29"/>
  <c r="P1702" i="29"/>
  <c r="Q1673" i="29"/>
  <c r="Q1671" i="29"/>
  <c r="P1692" i="29"/>
  <c r="P1701" i="29"/>
  <c r="P1693" i="29"/>
  <c r="P1675" i="29"/>
  <c r="Q1674" i="29"/>
  <c r="Q1702" i="29"/>
  <c r="Q1684" i="29"/>
  <c r="P1694" i="29"/>
  <c r="N1679" i="29"/>
  <c r="N1701" i="29"/>
  <c r="O1687" i="29"/>
  <c r="O1680" i="29"/>
  <c r="N1677" i="29"/>
  <c r="N1699" i="29"/>
  <c r="O1667" i="29"/>
  <c r="O1694" i="29"/>
  <c r="N1684" i="29"/>
  <c r="O1677" i="29"/>
  <c r="O1688" i="29"/>
  <c r="N1667" i="29"/>
  <c r="O1682" i="29"/>
  <c r="N1694" i="29"/>
  <c r="N1676" i="29"/>
  <c r="O1696" i="29"/>
  <c r="O1683" i="29"/>
  <c r="O1689" i="29"/>
  <c r="N1678" i="29"/>
  <c r="O1704" i="29"/>
  <c r="O1693" i="29"/>
  <c r="O1675" i="29"/>
  <c r="O1670" i="29"/>
  <c r="N1703" i="29"/>
  <c r="O1691" i="29"/>
  <c r="N1685" i="29"/>
  <c r="O1695" i="29"/>
  <c r="O1692" i="29"/>
  <c r="N1671" i="29"/>
  <c r="O1701" i="29"/>
  <c r="O1684" i="29"/>
  <c r="O1669" i="29"/>
  <c r="N1697" i="29"/>
  <c r="N1693" i="29"/>
  <c r="O1671" i="29"/>
  <c r="N1683" i="29"/>
  <c r="N1691" i="29"/>
  <c r="N1680" i="29"/>
  <c r="O1703" i="29"/>
  <c r="O1672" i="29"/>
  <c r="N1700" i="29"/>
  <c r="N1672" i="29"/>
  <c r="N1695" i="29"/>
  <c r="O1674" i="29"/>
  <c r="N1698" i="29"/>
  <c r="N1692" i="29"/>
  <c r="N1681" i="29"/>
  <c r="O1668" i="29"/>
  <c r="O1698" i="29"/>
  <c r="O1686" i="29"/>
  <c r="O1676" i="29"/>
  <c r="O1699" i="29"/>
  <c r="N1686" i="29"/>
  <c r="N1687" i="29"/>
  <c r="N1670" i="29"/>
  <c r="N1704" i="29"/>
  <c r="O1673" i="29"/>
  <c r="N1690" i="29"/>
  <c r="O1700" i="29"/>
  <c r="N1668" i="29"/>
  <c r="O1678" i="29"/>
  <c r="N1689" i="29"/>
  <c r="O1702" i="29"/>
  <c r="N1673" i="29"/>
  <c r="O1690" i="29"/>
  <c r="N1688" i="29"/>
  <c r="N1675" i="29"/>
  <c r="N1674" i="29"/>
  <c r="N1702" i="29"/>
  <c r="O1679" i="29"/>
  <c r="N1682" i="29"/>
  <c r="N1696" i="29"/>
  <c r="O1685" i="29"/>
  <c r="O1681" i="29"/>
  <c r="O556" i="29"/>
  <c r="N819" i="29"/>
  <c r="O1128" i="29"/>
  <c r="N621" i="29"/>
  <c r="N1399" i="29"/>
  <c r="O1037" i="29"/>
  <c r="O1286" i="29"/>
  <c r="O145" i="29"/>
  <c r="N103" i="29"/>
  <c r="O1069" i="29"/>
  <c r="N1190" i="29"/>
  <c r="N42" i="29"/>
  <c r="N179" i="29"/>
  <c r="O112" i="29"/>
  <c r="O1202" i="29"/>
  <c r="O870" i="29"/>
  <c r="O72" i="29"/>
  <c r="O409" i="29"/>
  <c r="N1417" i="29"/>
  <c r="O888" i="29"/>
  <c r="O995" i="29"/>
  <c r="O852" i="29"/>
  <c r="N1631" i="29"/>
  <c r="O1327" i="29"/>
  <c r="O231" i="29"/>
  <c r="N812" i="29"/>
  <c r="N1461" i="29"/>
  <c r="N1021" i="29"/>
  <c r="N1115" i="29"/>
  <c r="N734" i="29"/>
  <c r="O864" i="29"/>
  <c r="O1232" i="29"/>
  <c r="O1162" i="29"/>
  <c r="O392" i="29"/>
  <c r="O694" i="29"/>
  <c r="O508" i="29"/>
  <c r="O1500" i="29"/>
  <c r="O1607" i="29"/>
  <c r="N755" i="29"/>
  <c r="N521" i="29"/>
  <c r="O433" i="29"/>
  <c r="O631" i="29"/>
  <c r="N347" i="29"/>
  <c r="N131" i="29"/>
  <c r="O773" i="29"/>
  <c r="N1565" i="29"/>
  <c r="N1096" i="29"/>
  <c r="N1524" i="29"/>
  <c r="O1446" i="29"/>
  <c r="N1334" i="29"/>
  <c r="O276" i="29"/>
  <c r="N1139" i="29"/>
  <c r="N1277" i="29"/>
  <c r="O727" i="29"/>
  <c r="N976" i="29"/>
  <c r="O914" i="29"/>
  <c r="N834" i="29"/>
  <c r="O1221" i="29"/>
  <c r="N1055" i="29"/>
  <c r="N1598" i="29"/>
  <c r="O962" i="29"/>
  <c r="N649" i="29"/>
  <c r="N1394" i="29"/>
  <c r="O956" i="29"/>
  <c r="N23" i="29"/>
  <c r="N679" i="29"/>
  <c r="O419" i="29"/>
  <c r="N1261" i="29"/>
  <c r="N919" i="29"/>
  <c r="N937" i="29"/>
  <c r="N380" i="29"/>
  <c r="N457" i="29"/>
  <c r="N487" i="29"/>
  <c r="O560" i="29"/>
  <c r="O702" i="29"/>
  <c r="N361" i="29"/>
  <c r="N165" i="29"/>
  <c r="N1179" i="29"/>
  <c r="O781" i="29"/>
  <c r="O1560" i="29"/>
  <c r="O1430" i="29"/>
  <c r="O1652" i="29"/>
  <c r="N1362" i="29"/>
  <c r="O1310" i="29"/>
  <c r="N606" i="29"/>
  <c r="N664" i="29"/>
  <c r="N310" i="29"/>
  <c r="N198" i="29"/>
  <c r="N325" i="29"/>
  <c r="N579" i="29"/>
  <c r="N217" i="29"/>
  <c r="O268" i="29"/>
  <c r="O249" i="29"/>
  <c r="N1244" i="29"/>
  <c r="N1509" i="29"/>
  <c r="O31" i="29"/>
  <c r="O1003" i="29"/>
  <c r="N1474" i="29"/>
  <c r="N1658" i="29"/>
  <c r="O1348" i="29"/>
  <c r="N89" i="29"/>
  <c r="O466" i="29"/>
  <c r="O193" i="29"/>
  <c r="O1389" i="29"/>
  <c r="O393" i="29"/>
  <c r="O666" i="29"/>
  <c r="O624" i="29"/>
  <c r="O1307" i="29"/>
  <c r="N343" i="29"/>
  <c r="O1076" i="29"/>
  <c r="O553" i="29"/>
  <c r="N865" i="29"/>
  <c r="O1441" i="29"/>
  <c r="O105" i="29"/>
  <c r="N1157" i="29"/>
  <c r="O735" i="29"/>
  <c r="N960" i="29"/>
  <c r="O918" i="29"/>
  <c r="O805" i="29"/>
  <c r="O817" i="29"/>
  <c r="N153" i="29"/>
  <c r="O208" i="29"/>
  <c r="O517" i="29"/>
  <c r="N30" i="29"/>
  <c r="O131" i="29"/>
  <c r="N1368" i="29"/>
  <c r="O709" i="29"/>
  <c r="N167" i="29"/>
  <c r="N1386" i="29"/>
  <c r="O142" i="29"/>
  <c r="O529" i="29"/>
  <c r="O118" i="29"/>
  <c r="N326" i="29"/>
  <c r="O717" i="29"/>
  <c r="N1476" i="29"/>
  <c r="N1402" i="29"/>
  <c r="N1014" i="29"/>
  <c r="O651" i="29"/>
  <c r="O199" i="29"/>
  <c r="N849" i="29"/>
  <c r="N837" i="29"/>
  <c r="N1099" i="29"/>
  <c r="O982" i="29"/>
  <c r="O1660" i="29"/>
  <c r="O75" i="29"/>
  <c r="N1263" i="29"/>
  <c r="N1463" i="29"/>
  <c r="N1537" i="29"/>
  <c r="N821" i="29"/>
  <c r="N682" i="29"/>
  <c r="N482" i="29"/>
  <c r="N563" i="29"/>
  <c r="O429" i="29"/>
  <c r="N607" i="29"/>
  <c r="N280" i="29"/>
  <c r="O1421" i="29"/>
  <c r="O1250" i="29"/>
  <c r="N43" i="29"/>
  <c r="O412" i="29"/>
  <c r="O1276" i="29"/>
  <c r="N947" i="29"/>
  <c r="N897" i="29"/>
  <c r="O1574" i="29"/>
  <c r="N1109" i="29"/>
  <c r="O1511" i="29"/>
  <c r="N1226" i="29"/>
  <c r="N637" i="29"/>
  <c r="N790" i="29"/>
  <c r="O1124" i="29"/>
  <c r="O1343" i="29"/>
  <c r="O990" i="29"/>
  <c r="N1326" i="29"/>
  <c r="O1023" i="29"/>
  <c r="O762" i="29"/>
  <c r="O440" i="29"/>
  <c r="N240" i="29"/>
  <c r="N64" i="29"/>
  <c r="N1613" i="29"/>
  <c r="N1288" i="29"/>
  <c r="O1354" i="29"/>
  <c r="N910" i="29"/>
  <c r="O1185" i="29"/>
  <c r="O1215" i="29"/>
  <c r="N265" i="29"/>
  <c r="O1429" i="29"/>
  <c r="N15" i="29"/>
  <c r="N1643" i="29"/>
  <c r="O1499" i="29"/>
  <c r="N466" i="29"/>
  <c r="N498" i="29"/>
  <c r="O1053" i="29"/>
  <c r="N368" i="29"/>
  <c r="N878" i="29"/>
  <c r="N383" i="29"/>
  <c r="O1518" i="29"/>
  <c r="O932" i="29"/>
  <c r="O1143" i="29"/>
  <c r="O223" i="29"/>
  <c r="N1172" i="29"/>
  <c r="O582" i="29"/>
  <c r="N312" i="29"/>
  <c r="O254" i="29"/>
  <c r="O1631" i="29"/>
  <c r="N772" i="29"/>
  <c r="N1582" i="29"/>
  <c r="N447" i="29"/>
  <c r="O1048" i="29"/>
  <c r="O1224" i="29"/>
  <c r="N5" i="29"/>
  <c r="N979" i="29"/>
  <c r="O492" i="29"/>
  <c r="N782" i="29"/>
  <c r="N1280" i="29"/>
  <c r="O512" i="29"/>
  <c r="O110" i="29"/>
  <c r="N599" i="29"/>
  <c r="O867" i="29"/>
  <c r="N1500" i="29"/>
  <c r="N549" i="29"/>
  <c r="N1240" i="29"/>
  <c r="N337" i="29"/>
  <c r="O1259" i="29"/>
  <c r="N751" i="29"/>
  <c r="N45" i="29"/>
  <c r="O1193" i="29"/>
  <c r="N476" i="29"/>
  <c r="N1350" i="29"/>
  <c r="N376" i="29"/>
  <c r="O971" i="29"/>
  <c r="O417" i="29"/>
  <c r="O1572" i="29"/>
  <c r="O628" i="29"/>
  <c r="O1616" i="29"/>
  <c r="O1029" i="29"/>
  <c r="N818" i="29"/>
  <c r="N1070" i="29"/>
  <c r="N829" i="29"/>
  <c r="N526" i="29"/>
  <c r="N1652" i="29"/>
  <c r="O428" i="29"/>
  <c r="O1323" i="29"/>
  <c r="O567" i="29"/>
  <c r="O302" i="29"/>
  <c r="N722" i="29"/>
  <c r="N384" i="29"/>
  <c r="N689" i="29"/>
  <c r="N106" i="29"/>
  <c r="O832" i="29"/>
  <c r="O141" i="29"/>
  <c r="N67" i="29"/>
  <c r="N1085" i="29"/>
  <c r="O15" i="29"/>
  <c r="O1253" i="29"/>
  <c r="O919" i="29"/>
  <c r="O497" i="29"/>
  <c r="N1637" i="29"/>
  <c r="O1200" i="29"/>
  <c r="N1180" i="29"/>
  <c r="N241" i="29"/>
  <c r="N1308" i="29"/>
  <c r="N809" i="29"/>
  <c r="O1438" i="29"/>
  <c r="O612" i="29"/>
  <c r="O1602" i="29"/>
  <c r="O362" i="29"/>
  <c r="O587" i="29"/>
  <c r="O1057" i="29"/>
  <c r="O768" i="29"/>
  <c r="N1625" i="29"/>
  <c r="O1418" i="29"/>
  <c r="O285" i="29"/>
  <c r="O304" i="29"/>
  <c r="N1126" i="29"/>
  <c r="O234" i="29"/>
  <c r="O1397" i="29"/>
  <c r="N1110" i="29"/>
  <c r="N154" i="29"/>
  <c r="N91" i="29"/>
  <c r="O1586" i="29"/>
  <c r="O693" i="29"/>
  <c r="N449" i="29"/>
  <c r="N193" i="29"/>
  <c r="O1476" i="29"/>
  <c r="N1464" i="29"/>
  <c r="N903" i="29"/>
  <c r="O988" i="29"/>
  <c r="N651" i="29"/>
  <c r="N1511" i="29"/>
  <c r="O25" i="29"/>
  <c r="O130" i="29"/>
  <c r="O1390" i="29"/>
  <c r="N1101" i="29"/>
  <c r="O1038" i="29"/>
  <c r="N349" i="29"/>
  <c r="N201" i="29"/>
  <c r="O1333" i="29"/>
  <c r="N1369" i="29"/>
  <c r="N168" i="29"/>
  <c r="N667" i="29"/>
  <c r="O1136" i="29"/>
  <c r="O217" i="29"/>
  <c r="O1155" i="29"/>
  <c r="N1539" i="29"/>
  <c r="O1451" i="29"/>
  <c r="O877" i="29"/>
  <c r="O883" i="29"/>
  <c r="N399" i="29"/>
  <c r="O944" i="29"/>
  <c r="N948" i="29"/>
  <c r="O267" i="29"/>
  <c r="O1525" i="29"/>
  <c r="O161" i="29"/>
  <c r="O251" i="29"/>
  <c r="N1436" i="29"/>
  <c r="N1290" i="29"/>
  <c r="O56" i="29"/>
  <c r="N1457" i="29"/>
  <c r="O872" i="29"/>
  <c r="O81" i="29"/>
  <c r="O318" i="29"/>
  <c r="N1646" i="29"/>
  <c r="N327" i="29"/>
  <c r="O1020" i="29"/>
  <c r="O687" i="29"/>
  <c r="O1624" i="29"/>
  <c r="N931" i="29"/>
  <c r="N1181" i="29"/>
  <c r="N415" i="29"/>
  <c r="O336" i="29"/>
  <c r="O1027" i="29"/>
  <c r="N1421" i="29"/>
  <c r="N1479" i="29"/>
  <c r="N1003" i="29"/>
  <c r="N1103" i="29"/>
  <c r="O475" i="29"/>
  <c r="N1661" i="29"/>
  <c r="O1601" i="29"/>
  <c r="N723" i="29"/>
  <c r="O909" i="29"/>
  <c r="N92" i="29"/>
  <c r="N33" i="29"/>
  <c r="N1447" i="29"/>
  <c r="N1616" i="29"/>
  <c r="O261" i="29"/>
  <c r="O1324" i="29"/>
  <c r="O441" i="29"/>
  <c r="N1127" i="29"/>
  <c r="O691" i="29"/>
  <c r="N638" i="29"/>
  <c r="N236" i="29"/>
  <c r="N1162" i="29"/>
  <c r="O1236" i="29"/>
  <c r="N1370" i="29"/>
  <c r="N492" i="29"/>
  <c r="O892" i="29"/>
  <c r="N1357" i="29"/>
  <c r="N1575" i="29"/>
  <c r="O534" i="29"/>
  <c r="N824" i="29"/>
  <c r="N759" i="29"/>
  <c r="N810" i="29"/>
  <c r="N657" i="29"/>
  <c r="O1194" i="29"/>
  <c r="O1219" i="29"/>
  <c r="O1301" i="29"/>
  <c r="O58" i="29"/>
  <c r="N386" i="29"/>
  <c r="N400" i="29"/>
  <c r="O1382" i="29"/>
  <c r="O939" i="29"/>
  <c r="O1243" i="29"/>
  <c r="N1071" i="29"/>
  <c r="O1409" i="29"/>
  <c r="O591" i="29"/>
  <c r="O901" i="29"/>
  <c r="O431" i="29"/>
  <c r="N370" i="29"/>
  <c r="O456" i="29"/>
  <c r="N295" i="29"/>
  <c r="N845" i="29"/>
  <c r="N1143" i="29"/>
  <c r="N707" i="29"/>
  <c r="O565" i="29"/>
  <c r="N1583" i="29"/>
  <c r="O796" i="29"/>
  <c r="O581" i="29"/>
  <c r="N203" i="29"/>
  <c r="O1264" i="29"/>
  <c r="N18" i="29"/>
  <c r="O530" i="29"/>
  <c r="N840" i="29"/>
  <c r="N1273" i="29"/>
  <c r="N748" i="29"/>
  <c r="O183" i="29"/>
  <c r="N1211" i="29"/>
  <c r="O281" i="29"/>
  <c r="O1339" i="29"/>
  <c r="O1046" i="29"/>
  <c r="N614" i="29"/>
  <c r="O1501" i="29"/>
  <c r="N242" i="29"/>
  <c r="O1470" i="29"/>
  <c r="O641" i="29"/>
  <c r="N136" i="29"/>
  <c r="N511" i="29"/>
  <c r="N119" i="29"/>
  <c r="O1551" i="29"/>
  <c r="N356" i="29"/>
  <c r="O734" i="29"/>
  <c r="O154" i="29"/>
  <c r="N1091" i="29"/>
  <c r="O772" i="29"/>
  <c r="O1517" i="29"/>
  <c r="N971" i="29"/>
  <c r="O215" i="29"/>
  <c r="O1587" i="29"/>
  <c r="N1462" i="29"/>
  <c r="O545" i="29"/>
  <c r="O1287" i="29"/>
  <c r="N1207" i="29"/>
  <c r="O1239" i="29"/>
  <c r="O1620" i="29"/>
  <c r="N1418" i="29"/>
  <c r="O1402" i="29"/>
  <c r="N1475" i="29"/>
  <c r="O896" i="29"/>
  <c r="O314" i="29"/>
  <c r="N429" i="29"/>
  <c r="N29" i="29"/>
  <c r="N955" i="29"/>
  <c r="O520" i="29"/>
  <c r="N1553" i="29"/>
  <c r="N970" i="29"/>
  <c r="O111" i="29"/>
  <c r="O1267" i="29"/>
  <c r="O1576" i="29"/>
  <c r="N1383" i="29"/>
  <c r="O360" i="29"/>
  <c r="O205" i="29"/>
  <c r="O839" i="29"/>
  <c r="O1666" i="29"/>
  <c r="O196" i="29"/>
  <c r="N864" i="29"/>
  <c r="O337" i="29"/>
  <c r="N259" i="29"/>
  <c r="O999" i="29"/>
  <c r="O460" i="29"/>
  <c r="N1632" i="29"/>
  <c r="O1231" i="29"/>
  <c r="N180" i="29"/>
  <c r="N595" i="29"/>
  <c r="N626" i="29"/>
  <c r="N1080" i="29"/>
  <c r="N9" i="29"/>
  <c r="N488" i="29"/>
  <c r="N1440" i="29"/>
  <c r="O1513" i="29"/>
  <c r="O368" i="29"/>
  <c r="O1492" i="29"/>
  <c r="N788" i="29"/>
  <c r="N877" i="29"/>
  <c r="N152" i="29"/>
  <c r="N278" i="29"/>
  <c r="O844" i="29"/>
  <c r="O1005" i="29"/>
  <c r="N78" i="29"/>
  <c r="N1133" i="29"/>
  <c r="O1184" i="29"/>
  <c r="N704" i="29"/>
  <c r="O642" i="29"/>
  <c r="N580" i="29"/>
  <c r="O1025" i="29"/>
  <c r="N719" i="29"/>
  <c r="N63" i="29"/>
  <c r="N537" i="29"/>
  <c r="O812" i="29"/>
  <c r="O742" i="29"/>
  <c r="O505" i="29"/>
  <c r="N1642" i="29"/>
  <c r="O673" i="29"/>
  <c r="N166" i="29"/>
  <c r="N909" i="29"/>
  <c r="O1322" i="29"/>
  <c r="O447" i="29"/>
  <c r="N1304" i="29"/>
  <c r="N93" i="29"/>
  <c r="O1594" i="29"/>
  <c r="N610" i="29"/>
  <c r="O1170" i="29"/>
  <c r="N1335" i="29"/>
  <c r="O686" i="29"/>
  <c r="N51" i="29"/>
  <c r="N1154" i="29"/>
  <c r="N472" i="29"/>
  <c r="N381" i="29"/>
  <c r="O921" i="29"/>
  <c r="O655" i="29"/>
  <c r="O114" i="29"/>
  <c r="O1355" i="29"/>
  <c r="O824" i="29"/>
  <c r="O293" i="29"/>
  <c r="N765" i="29"/>
  <c r="N414" i="29"/>
  <c r="O129" i="29"/>
  <c r="O214" i="29"/>
  <c r="N1116" i="29"/>
  <c r="N348" i="29"/>
  <c r="O1370" i="29"/>
  <c r="N986" i="29"/>
  <c r="N1191" i="29"/>
  <c r="O1050" i="29"/>
  <c r="N1540" i="29"/>
  <c r="O573" i="29"/>
  <c r="O1531" i="29"/>
  <c r="O935" i="29"/>
  <c r="O230" i="29"/>
  <c r="O1104" i="29"/>
  <c r="N398" i="29"/>
  <c r="N1066" i="29"/>
  <c r="O1214" i="29"/>
  <c r="O1506" i="29"/>
  <c r="O1656" i="29"/>
  <c r="O1105" i="29"/>
  <c r="N650" i="29"/>
  <c r="N791" i="29"/>
  <c r="O1644" i="29"/>
  <c r="N1528" i="29"/>
  <c r="O904" i="29"/>
  <c r="O248" i="29"/>
  <c r="O1562" i="29"/>
  <c r="N1499" i="29"/>
  <c r="O619" i="29"/>
  <c r="O610" i="29"/>
  <c r="N54" i="29"/>
  <c r="O322" i="29"/>
  <c r="N711" i="29"/>
  <c r="N32" i="29"/>
  <c r="N1125" i="29"/>
  <c r="O277" i="29"/>
  <c r="O430" i="29"/>
  <c r="O1187" i="29"/>
  <c r="O602" i="29"/>
  <c r="O201" i="29"/>
  <c r="N1356" i="29"/>
  <c r="N696" i="29"/>
  <c r="N220" i="29"/>
  <c r="N540" i="29"/>
  <c r="N195" i="29"/>
  <c r="N738" i="29"/>
  <c r="N1377" i="29"/>
  <c r="O1216" i="29"/>
  <c r="O150" i="29"/>
  <c r="O494" i="29"/>
  <c r="O480" i="29"/>
  <c r="N375" i="29"/>
  <c r="O1030" i="29"/>
  <c r="O1540" i="29"/>
  <c r="O356" i="29"/>
  <c r="O179" i="29"/>
  <c r="O1431" i="29"/>
  <c r="N995" i="29"/>
  <c r="O504" i="29"/>
  <c r="O810" i="29"/>
  <c r="N564" i="29"/>
  <c r="N1249" i="29"/>
  <c r="O1469" i="29"/>
  <c r="N548" i="29"/>
  <c r="N436" i="29"/>
  <c r="N235" i="29"/>
  <c r="N879" i="29"/>
  <c r="O1067" i="29"/>
  <c r="N1446" i="29"/>
  <c r="N394" i="29"/>
  <c r="O766" i="29"/>
  <c r="O752" i="29"/>
  <c r="N1624" i="29"/>
  <c r="O716" i="29"/>
  <c r="O171" i="29"/>
  <c r="N314" i="29"/>
  <c r="N666" i="29"/>
  <c r="N1477" i="29"/>
  <c r="N917" i="29"/>
  <c r="N1017" i="29"/>
  <c r="N684" i="29"/>
  <c r="O1554" i="29"/>
  <c r="N823" i="29"/>
  <c r="N405" i="29"/>
  <c r="O123" i="29"/>
  <c r="N930" i="29"/>
  <c r="N1173" i="29"/>
  <c r="N781" i="29"/>
  <c r="N66" i="29"/>
  <c r="N1601" i="29"/>
  <c r="O951" i="29"/>
  <c r="N1161" i="29"/>
  <c r="O299" i="29"/>
  <c r="N814" i="29"/>
  <c r="O1283" i="29"/>
  <c r="O590" i="29"/>
  <c r="N1338" i="29"/>
  <c r="N336" i="29"/>
  <c r="O526" i="29"/>
  <c r="O1569" i="29"/>
  <c r="O1075" i="29"/>
  <c r="O90" i="29"/>
  <c r="N1295" i="29"/>
  <c r="O83" i="29"/>
  <c r="O960" i="29"/>
  <c r="N110" i="29"/>
  <c r="N17" i="29"/>
  <c r="O266" i="29"/>
  <c r="O881" i="29"/>
  <c r="N1264" i="29"/>
  <c r="O453" i="29"/>
  <c r="O1615" i="29"/>
  <c r="O838" i="29"/>
  <c r="N1045" i="29"/>
  <c r="O1379" i="29"/>
  <c r="N135" i="29"/>
  <c r="N1420" i="29"/>
  <c r="N1405" i="29"/>
  <c r="N857" i="29"/>
  <c r="O1147" i="29"/>
  <c r="O1295" i="29"/>
  <c r="N773" i="29"/>
  <c r="N1559" i="29"/>
  <c r="N182" i="29"/>
  <c r="N1192" i="29"/>
  <c r="N1123" i="29"/>
  <c r="N1306" i="29"/>
  <c r="O1618" i="29"/>
  <c r="O1081" i="29"/>
  <c r="N643" i="29"/>
  <c r="N856" i="29"/>
  <c r="O1072" i="29"/>
  <c r="O381" i="29"/>
  <c r="N1232" i="29"/>
  <c r="O978" i="29"/>
  <c r="N1545" i="29"/>
  <c r="N10" i="29"/>
  <c r="O408" i="29"/>
  <c r="O23" i="29"/>
  <c r="O1458" i="29"/>
  <c r="N705" i="29"/>
  <c r="N838" i="29"/>
  <c r="N1044" i="29"/>
  <c r="O1004" i="29"/>
  <c r="O1135" i="29"/>
  <c r="N105" i="29"/>
  <c r="O1268" i="29"/>
  <c r="N1158" i="29"/>
  <c r="N736" i="29"/>
  <c r="O467" i="29"/>
  <c r="N612" i="29"/>
  <c r="O198" i="29"/>
  <c r="O263" i="29"/>
  <c r="N1659" i="29"/>
  <c r="O963" i="29"/>
  <c r="N756" i="29"/>
  <c r="O1321" i="29"/>
  <c r="N253" i="29"/>
  <c r="N434" i="29"/>
  <c r="N79" i="29"/>
  <c r="O1106" i="29"/>
  <c r="N1387" i="29"/>
  <c r="O684" i="29"/>
  <c r="N44" i="29"/>
  <c r="O113" i="29"/>
  <c r="O891" i="29"/>
  <c r="O792" i="29"/>
  <c r="O1181" i="29"/>
  <c r="N65" i="29"/>
  <c r="N1434" i="29"/>
  <c r="O323" i="29"/>
  <c r="O1567" i="29"/>
  <c r="N1419" i="29"/>
  <c r="O931" i="29"/>
  <c r="O598" i="29"/>
  <c r="O1592" i="29"/>
  <c r="O139" i="29"/>
  <c r="N281" i="29"/>
  <c r="N474" i="29"/>
  <c r="N1015" i="29"/>
  <c r="N721" i="29"/>
  <c r="O39" i="29"/>
  <c r="O174" i="29"/>
  <c r="N844" i="29"/>
  <c r="N1498" i="29"/>
  <c r="N1246" i="29"/>
  <c r="N627" i="29"/>
  <c r="N210" i="29"/>
  <c r="O519" i="29"/>
  <c r="O689" i="29"/>
  <c r="O1650" i="29"/>
  <c r="O562" i="29"/>
  <c r="O1450" i="29"/>
  <c r="N1029" i="29"/>
  <c r="O501" i="29"/>
  <c r="O536" i="29"/>
  <c r="N802" i="29"/>
  <c r="O558" i="29"/>
  <c r="N490" i="29"/>
  <c r="N448" i="29"/>
  <c r="N1538" i="29"/>
  <c r="N1526" i="29"/>
  <c r="N1337" i="29"/>
  <c r="N1208" i="29"/>
  <c r="N232" i="29"/>
  <c r="N665" i="29"/>
  <c r="N303" i="29"/>
  <c r="N1060" i="29"/>
  <c r="O983" i="29"/>
  <c r="N938" i="29"/>
  <c r="N354" i="29"/>
  <c r="O1171" i="29"/>
  <c r="O1395" i="29"/>
  <c r="O911" i="29"/>
  <c r="O365" i="29"/>
  <c r="O1622" i="29"/>
  <c r="N1403" i="29"/>
  <c r="O307" i="29"/>
  <c r="O1482" i="29"/>
  <c r="O153" i="29"/>
  <c r="O868" i="29"/>
  <c r="O401" i="29"/>
  <c r="N1354" i="29"/>
  <c r="O585" i="29"/>
  <c r="O1509" i="29"/>
  <c r="N132" i="29"/>
  <c r="O670" i="29"/>
  <c r="N264" i="29"/>
  <c r="N279" i="29"/>
  <c r="N1278" i="29"/>
  <c r="O965" i="29"/>
  <c r="O502" i="29"/>
  <c r="N209" i="29"/>
  <c r="O1444" i="29"/>
  <c r="N929" i="29"/>
  <c r="N252" i="29"/>
  <c r="O181" i="29"/>
  <c r="O1547" i="29"/>
  <c r="O859" i="29"/>
  <c r="O170" i="29"/>
  <c r="O1558" i="29"/>
  <c r="O491" i="29"/>
  <c r="O17" i="29"/>
  <c r="O1204" i="29"/>
  <c r="N977" i="29"/>
  <c r="O571" i="29"/>
  <c r="N74" i="29"/>
  <c r="N1432" i="29"/>
  <c r="O1174" i="29"/>
  <c r="N1097" i="29"/>
  <c r="N735" i="29"/>
  <c r="O708" i="29"/>
  <c r="N1245" i="29"/>
  <c r="O760" i="29"/>
  <c r="N1155" i="29"/>
  <c r="O1647" i="29"/>
  <c r="N1599" i="29"/>
  <c r="N1081" i="29"/>
  <c r="N458" i="29"/>
  <c r="O148" i="29"/>
  <c r="O27" i="29"/>
  <c r="O374" i="29"/>
  <c r="O438" i="29"/>
  <c r="N1042" i="29"/>
  <c r="O1271" i="29"/>
  <c r="N789" i="29"/>
  <c r="N90" i="29"/>
  <c r="N443" i="29"/>
  <c r="O102" i="29"/>
  <c r="O410" i="29"/>
  <c r="O352" i="29"/>
  <c r="O692" i="29"/>
  <c r="N1536" i="29"/>
  <c r="N311" i="29"/>
  <c r="O1461" i="29"/>
  <c r="O1186" i="29"/>
  <c r="O751" i="29"/>
  <c r="O290" i="29"/>
  <c r="N562" i="29"/>
  <c r="O636" i="29"/>
  <c r="N419" i="29"/>
  <c r="N230" i="29"/>
  <c r="O1326" i="29"/>
  <c r="O849" i="29"/>
  <c r="N473" i="29"/>
  <c r="N587" i="29"/>
  <c r="N680" i="29"/>
  <c r="O348" i="29"/>
  <c r="N1490" i="29"/>
  <c r="O1473" i="29"/>
  <c r="N902" i="29"/>
  <c r="N780" i="29"/>
  <c r="O119" i="29"/>
  <c r="O1115" i="29"/>
  <c r="N1013" i="29"/>
  <c r="N1036" i="29"/>
  <c r="N807" i="29"/>
  <c r="N820" i="29"/>
  <c r="O1345" i="29"/>
  <c r="O621" i="29"/>
  <c r="N1519" i="29"/>
  <c r="O1349" i="29"/>
  <c r="N993" i="29"/>
  <c r="O886" i="29"/>
  <c r="O1564" i="29"/>
  <c r="N1612" i="29"/>
  <c r="O540" i="29"/>
  <c r="N58" i="29"/>
  <c r="O388" i="29"/>
  <c r="N596" i="29"/>
  <c r="O1505" i="29"/>
  <c r="O1127" i="29"/>
  <c r="N1230" i="29"/>
  <c r="O721" i="29"/>
  <c r="N1140" i="29"/>
  <c r="N1367" i="29"/>
  <c r="O40" i="29"/>
  <c r="O875" i="29"/>
  <c r="N1305" i="29"/>
  <c r="O1638" i="29"/>
  <c r="O191" i="29"/>
  <c r="O648" i="29"/>
  <c r="O1192" i="29"/>
  <c r="N522" i="29"/>
  <c r="N835" i="29"/>
  <c r="N1587" i="29"/>
  <c r="N334" i="29"/>
  <c r="N1384" i="29"/>
  <c r="N1400" i="29"/>
  <c r="O1659" i="29"/>
  <c r="O797" i="29"/>
  <c r="O756" i="29"/>
  <c r="O1634" i="29"/>
  <c r="N75" i="29"/>
  <c r="N320" i="29"/>
  <c r="N453" i="29"/>
  <c r="O1108" i="29"/>
  <c r="N660" i="29"/>
  <c r="O555" i="29"/>
  <c r="O1306" i="29"/>
  <c r="O1273" i="29"/>
  <c r="O298" i="29"/>
  <c r="O1489" i="29"/>
  <c r="O942" i="29"/>
  <c r="N988" i="29"/>
  <c r="O611" i="29"/>
  <c r="O1590" i="29"/>
  <c r="O1099" i="29"/>
  <c r="O538" i="29"/>
  <c r="O187" i="29"/>
  <c r="N881" i="29"/>
  <c r="O871" i="29"/>
  <c r="N1135" i="29"/>
  <c r="O722" i="29"/>
  <c r="N1285" i="29"/>
  <c r="N1459" i="29"/>
  <c r="O1055" i="29"/>
  <c r="O311" i="29"/>
  <c r="N99" i="29"/>
  <c r="N1188" i="29"/>
  <c r="O1220" i="29"/>
  <c r="N1413" i="29"/>
  <c r="N1037" i="29"/>
  <c r="O227" i="29"/>
  <c r="O1526" i="29"/>
  <c r="N40" i="29"/>
  <c r="N1567" i="29"/>
  <c r="N1332" i="29"/>
  <c r="O1599" i="29"/>
  <c r="O445" i="29"/>
  <c r="O1089" i="29"/>
  <c r="O1542" i="29"/>
  <c r="N351" i="29"/>
  <c r="N592" i="29"/>
  <c r="O711" i="29"/>
  <c r="O55" i="29"/>
  <c r="N1655" i="29"/>
  <c r="N261" i="29"/>
  <c r="O1372" i="29"/>
  <c r="O413" i="29"/>
  <c r="N1150" i="29"/>
  <c r="N239" i="29"/>
  <c r="N674" i="29"/>
  <c r="N484" i="29"/>
  <c r="N1444" i="29"/>
  <c r="O633" i="29"/>
  <c r="O155" i="29"/>
  <c r="N502" i="29"/>
  <c r="N275" i="29"/>
  <c r="O1065" i="29"/>
  <c r="O1212" i="29"/>
  <c r="N830" i="29"/>
  <c r="N1607" i="29"/>
  <c r="N60" i="29"/>
  <c r="O630" i="29"/>
  <c r="O775" i="29"/>
  <c r="O1625" i="29"/>
  <c r="N194" i="29"/>
  <c r="O424" i="29"/>
  <c r="N1242" i="29"/>
  <c r="N1317" i="29"/>
  <c r="N524" i="29"/>
  <c r="N691" i="29"/>
  <c r="O959" i="29"/>
  <c r="O789" i="29"/>
  <c r="N900" i="29"/>
  <c r="N1175" i="29"/>
  <c r="N212" i="29"/>
  <c r="N26" i="29"/>
  <c r="N1506" i="29"/>
  <c r="O550" i="29"/>
  <c r="O1393" i="29"/>
  <c r="O855" i="29"/>
  <c r="O1385" i="29"/>
  <c r="O1474" i="29"/>
  <c r="N574" i="29"/>
  <c r="O955" i="29"/>
  <c r="N973" i="29"/>
  <c r="N112" i="29"/>
  <c r="N1257" i="29"/>
  <c r="O1165" i="29"/>
  <c r="O124" i="29"/>
  <c r="O804" i="29"/>
  <c r="N468" i="29"/>
  <c r="N745" i="29"/>
  <c r="O168" i="29"/>
  <c r="N1120" i="29"/>
  <c r="N396" i="29"/>
  <c r="N1430" i="29"/>
  <c r="O922" i="29"/>
  <c r="N378" i="29"/>
  <c r="O11" i="29"/>
  <c r="O1398" i="29"/>
  <c r="N1025" i="29"/>
  <c r="O544" i="29"/>
  <c r="O1114" i="29"/>
  <c r="O8" i="29"/>
  <c r="O482" i="29"/>
  <c r="O723" i="29"/>
  <c r="O404" i="29"/>
  <c r="N88" i="29"/>
  <c r="N258" i="29"/>
  <c r="O788" i="29"/>
  <c r="N895" i="29"/>
  <c r="O1337" i="29"/>
  <c r="N1610" i="29"/>
  <c r="N635" i="29"/>
  <c r="O1291" i="29"/>
  <c r="N1065" i="29"/>
  <c r="N360" i="29"/>
  <c r="O940" i="29"/>
  <c r="N72" i="29"/>
  <c r="N1473" i="29"/>
  <c r="O384" i="29"/>
  <c r="N341" i="29"/>
  <c r="N1557" i="29"/>
  <c r="O309" i="29"/>
  <c r="N908" i="29"/>
  <c r="O1049" i="29"/>
  <c r="N291" i="29"/>
  <c r="N1301" i="29"/>
  <c r="O1314" i="29"/>
  <c r="O189" i="29"/>
  <c r="O1595" i="29"/>
  <c r="O1145" i="29"/>
  <c r="N114" i="29"/>
  <c r="N1581" i="29"/>
  <c r="O1536" i="29"/>
  <c r="N1380" i="29"/>
  <c r="N1189" i="29"/>
  <c r="N470" i="29"/>
  <c r="O218" i="29"/>
  <c r="O770" i="29"/>
  <c r="N323" i="29"/>
  <c r="N164" i="29"/>
  <c r="N1178" i="29"/>
  <c r="O566" i="29"/>
  <c r="N828" i="29"/>
  <c r="N1630" i="29"/>
  <c r="N150" i="29"/>
  <c r="O1094" i="29"/>
  <c r="O1021" i="29"/>
  <c r="N102" i="29"/>
  <c r="O1366" i="29"/>
  <c r="O856" i="29"/>
  <c r="O1573" i="29"/>
  <c r="N1006" i="29"/>
  <c r="O880" i="29"/>
  <c r="O952" i="29"/>
  <c r="O1254" i="29"/>
  <c r="O128" i="29"/>
  <c r="O226" i="29"/>
  <c r="N1641" i="29"/>
  <c r="O916" i="29"/>
  <c r="O1229" i="29"/>
  <c r="N1276" i="29"/>
  <c r="O575" i="29"/>
  <c r="O1317" i="29"/>
  <c r="N427" i="29"/>
  <c r="O1266" i="29"/>
  <c r="O1036" i="29"/>
  <c r="O1443" i="29"/>
  <c r="N1205" i="29"/>
  <c r="N246" i="29"/>
  <c r="N991" i="29"/>
  <c r="N746" i="29"/>
  <c r="O36" i="29"/>
  <c r="O866" i="29"/>
  <c r="N620" i="29"/>
  <c r="N1166" i="29"/>
  <c r="N703" i="29"/>
  <c r="O957" i="29"/>
  <c r="N142" i="29"/>
  <c r="O394" i="29"/>
  <c r="O275" i="29"/>
  <c r="N535" i="29"/>
  <c r="O21" i="29"/>
  <c r="N594" i="29"/>
  <c r="N586" i="29"/>
  <c r="N497" i="29"/>
  <c r="O1157" i="29"/>
  <c r="N676" i="29"/>
  <c r="O741" i="29"/>
  <c r="N975" i="29"/>
  <c r="N518" i="29"/>
  <c r="O1515" i="29"/>
  <c r="N811" i="29"/>
  <c r="N1488" i="29"/>
  <c r="O1084" i="29"/>
  <c r="N1398" i="29"/>
  <c r="N663" i="29"/>
  <c r="N455" i="29"/>
  <c r="O763" i="29"/>
  <c r="O1658" i="29"/>
  <c r="O1351" i="29"/>
  <c r="O1428" i="29"/>
  <c r="O843" i="29"/>
  <c r="N299" i="29"/>
  <c r="O192" i="29"/>
  <c r="N38" i="29"/>
  <c r="N1062" i="29"/>
  <c r="O1292" i="29"/>
  <c r="N271" i="29"/>
  <c r="O559" i="29"/>
  <c r="N601" i="29"/>
  <c r="O347" i="29"/>
  <c r="N1092" i="29"/>
  <c r="N1351" i="29"/>
  <c r="N1268" i="29"/>
  <c r="N1050" i="29"/>
  <c r="N1664" i="29"/>
  <c r="O1308" i="29"/>
  <c r="N866" i="29"/>
  <c r="N1321" i="29"/>
  <c r="O326" i="29"/>
  <c r="N932" i="29"/>
  <c r="O1016" i="29"/>
  <c r="O1102" i="29"/>
  <c r="N1533" i="29"/>
  <c r="O736" i="29"/>
  <c r="N1077" i="29"/>
  <c r="N463" i="29"/>
  <c r="O1435" i="29"/>
  <c r="N161" i="29"/>
  <c r="O906" i="29"/>
  <c r="N891" i="29"/>
  <c r="O998" i="29"/>
  <c r="N287" i="29"/>
  <c r="N1452" i="29"/>
  <c r="O950" i="29"/>
  <c r="N439" i="29"/>
  <c r="O389" i="29"/>
  <c r="N1503" i="29"/>
  <c r="O1168" i="29"/>
  <c r="N784" i="29"/>
  <c r="O577" i="29"/>
  <c r="N798" i="29"/>
  <c r="O476" i="29"/>
  <c r="O338" i="29"/>
  <c r="N726" i="29"/>
  <c r="N768" i="29"/>
  <c r="O1125" i="29"/>
  <c r="O1582" i="29"/>
  <c r="N615" i="29"/>
  <c r="O974" i="29"/>
  <c r="O638" i="29"/>
  <c r="N237" i="29"/>
  <c r="O133" i="29"/>
  <c r="O121" i="29"/>
  <c r="O1626" i="29"/>
  <c r="O495" i="29"/>
  <c r="O1610" i="29"/>
  <c r="N842" i="29"/>
  <c r="N515" i="29"/>
  <c r="N1521" i="29"/>
  <c r="O1459" i="29"/>
  <c r="N20" i="29"/>
  <c r="O1416" i="29"/>
  <c r="O674" i="29"/>
  <c r="O1565" i="29"/>
  <c r="O970" i="29"/>
  <c r="O1278" i="29"/>
  <c r="O313" i="29"/>
  <c r="N1221" i="29"/>
  <c r="N1483" i="29"/>
  <c r="N187" i="29"/>
  <c r="O1367" i="29"/>
  <c r="N631" i="29"/>
  <c r="N47" i="29"/>
  <c r="O1242" i="29"/>
  <c r="N708" i="29"/>
  <c r="O895" i="29"/>
  <c r="N422" i="29"/>
  <c r="N1237" i="29"/>
  <c r="O140" i="29"/>
  <c r="O403" i="29"/>
  <c r="N752" i="29"/>
  <c r="O255" i="29"/>
  <c r="N206" i="29"/>
  <c r="N804" i="29"/>
  <c r="O664" i="29"/>
  <c r="N70" i="29"/>
  <c r="N363" i="29"/>
  <c r="O551" i="29"/>
  <c r="O10" i="29"/>
  <c r="N658" i="29"/>
  <c r="N530" i="29"/>
  <c r="N1647" i="29"/>
  <c r="N1491" i="29"/>
  <c r="O1411" i="29"/>
  <c r="O827" i="29"/>
  <c r="O1210" i="29"/>
  <c r="O97" i="29"/>
  <c r="N1186" i="29"/>
  <c r="N224" i="29"/>
  <c r="N1343" i="29"/>
  <c r="O1140" i="29"/>
  <c r="O1392" i="29"/>
  <c r="O86" i="29"/>
  <c r="O1151" i="29"/>
  <c r="N1253" i="29"/>
  <c r="N1032" i="29"/>
  <c r="O258" i="29"/>
  <c r="O627" i="29"/>
  <c r="O1209" i="29"/>
  <c r="N147" i="29"/>
  <c r="N420" i="29"/>
  <c r="N841" i="29"/>
  <c r="N941" i="29"/>
  <c r="N1471" i="29"/>
  <c r="O1580" i="29"/>
  <c r="O1149" i="29"/>
  <c r="N1128" i="29"/>
  <c r="O1410" i="29"/>
  <c r="O1427" i="29"/>
  <c r="O1456" i="29"/>
  <c r="N761" i="29"/>
  <c r="N1076" i="29"/>
  <c r="O980" i="29"/>
  <c r="N1220" i="29"/>
  <c r="N1514" i="29"/>
  <c r="O899" i="29"/>
  <c r="N668" i="29"/>
  <c r="N171" i="29"/>
  <c r="O637" i="29"/>
  <c r="N286" i="29"/>
  <c r="N373" i="29"/>
  <c r="O405" i="29"/>
  <c r="N1482" i="29"/>
  <c r="N890" i="29"/>
  <c r="O769" i="29"/>
  <c r="N221" i="29"/>
  <c r="N653" i="29"/>
  <c r="N1058" i="29"/>
  <c r="N566" i="29"/>
  <c r="O1093" i="29"/>
  <c r="O329" i="29"/>
  <c r="N350" i="29"/>
  <c r="N1391" i="29"/>
  <c r="O799" i="29"/>
  <c r="N269" i="29"/>
  <c r="N1502" i="29"/>
  <c r="O334" i="29"/>
  <c r="O247" i="29"/>
  <c r="O1415" i="29"/>
  <c r="N1111" i="29"/>
  <c r="N1548" i="29"/>
  <c r="N444" i="29"/>
  <c r="O117" i="29"/>
  <c r="N37" i="29"/>
  <c r="O78" i="29"/>
  <c r="N111" i="29"/>
  <c r="O613" i="29"/>
  <c r="O481" i="29"/>
  <c r="N1662" i="29"/>
  <c r="O1571" i="29"/>
  <c r="O1643" i="29"/>
  <c r="O98" i="29"/>
  <c r="O238" i="29"/>
  <c r="O1011" i="29"/>
  <c r="N1342" i="29"/>
  <c r="O994" i="29"/>
  <c r="N873" i="29"/>
  <c r="O387" i="29"/>
  <c r="O541" i="29"/>
  <c r="N1296" i="29"/>
  <c r="N725" i="29"/>
  <c r="N582" i="29"/>
  <c r="O1263" i="29"/>
  <c r="O506" i="29"/>
  <c r="O1139" i="29"/>
  <c r="N859" i="29"/>
  <c r="N924" i="29"/>
  <c r="N297" i="29"/>
  <c r="N964" i="29"/>
  <c r="O601" i="29"/>
  <c r="O513" i="29"/>
  <c r="O1523" i="29"/>
  <c r="O907" i="29"/>
  <c r="N452" i="29"/>
  <c r="O305" i="29"/>
  <c r="N1619" i="29"/>
  <c r="O1189" i="29"/>
  <c r="O787" i="29"/>
  <c r="O1167" i="29"/>
  <c r="O472" i="29"/>
  <c r="N741" i="29"/>
  <c r="O1593" i="29"/>
  <c r="N1373" i="29"/>
  <c r="N551" i="29"/>
  <c r="O399" i="29"/>
  <c r="O59" i="29"/>
  <c r="N700" i="29"/>
  <c r="O1630" i="29"/>
  <c r="O1325" i="29"/>
  <c r="N139" i="29"/>
  <c r="N1183" i="29"/>
  <c r="O194" i="29"/>
  <c r="O1040" i="29"/>
  <c r="N1236" i="29"/>
  <c r="O1303" i="29"/>
  <c r="O1563" i="29"/>
  <c r="N685" i="29"/>
  <c r="O203" i="29"/>
  <c r="N25" i="29"/>
  <c r="O228" i="29"/>
  <c r="N377" i="29"/>
  <c r="O420" i="29"/>
  <c r="O493" i="29"/>
  <c r="N843" i="29"/>
  <c r="N98" i="29"/>
  <c r="O1059" i="29"/>
  <c r="N1282" i="29"/>
  <c r="O1502" i="29"/>
  <c r="O672" i="29"/>
  <c r="O1604" i="29"/>
  <c r="N1345" i="29"/>
  <c r="N86" i="29"/>
  <c r="O758" i="29"/>
  <c r="N999" i="29"/>
  <c r="O1156" i="29"/>
  <c r="O1288" i="29"/>
  <c r="N174" i="29"/>
  <c r="O903" i="29"/>
  <c r="O1182" i="29"/>
  <c r="N189" i="29"/>
  <c r="O312" i="29"/>
  <c r="O57" i="29"/>
  <c r="O524" i="29"/>
  <c r="O499" i="29"/>
  <c r="O748" i="29"/>
  <c r="N478" i="29"/>
  <c r="O1100" i="29"/>
  <c r="N1410" i="29"/>
  <c r="O1111" i="29"/>
  <c r="O705" i="29"/>
  <c r="N1549" i="29"/>
  <c r="N1649" i="29"/>
  <c r="N1566" i="29"/>
  <c r="N966" i="29"/>
  <c r="N796" i="29"/>
  <c r="N951" i="29"/>
  <c r="N568" i="29"/>
  <c r="N799" i="29"/>
  <c r="N273" i="29"/>
  <c r="N359" i="29"/>
  <c r="O341" i="29"/>
  <c r="O542" i="29"/>
  <c r="N690" i="29"/>
  <c r="N288" i="29"/>
  <c r="N639" i="29"/>
  <c r="O1417" i="29"/>
  <c r="N1534" i="29"/>
  <c r="N1130" i="29"/>
  <c r="N1516" i="29"/>
  <c r="N1666" i="29"/>
  <c r="N1241" i="29"/>
  <c r="N516" i="29"/>
  <c r="N1010" i="29"/>
  <c r="N1223" i="29"/>
  <c r="O71" i="29"/>
  <c r="O869" i="29"/>
  <c r="O1064" i="29"/>
  <c r="O1319" i="29"/>
  <c r="O1472" i="29"/>
  <c r="N301" i="29"/>
  <c r="N395" i="29"/>
  <c r="O427" i="29"/>
  <c r="N776" i="29"/>
  <c r="O726" i="29"/>
  <c r="O580" i="29"/>
  <c r="O898" i="29"/>
  <c r="O661" i="29"/>
  <c r="O324" i="29"/>
  <c r="O1134" i="29"/>
  <c r="N1578" i="29"/>
  <c r="O1468" i="29"/>
  <c r="N207" i="29"/>
  <c r="N860" i="29"/>
  <c r="O1383" i="29"/>
  <c r="N553" i="29"/>
  <c r="N1375" i="29"/>
  <c r="O917" i="29"/>
  <c r="N1202" i="29"/>
  <c r="N603" i="29"/>
  <c r="O986" i="29"/>
  <c r="O1612" i="29"/>
  <c r="N464" i="29"/>
  <c r="O1633" i="29"/>
  <c r="N446" i="29"/>
  <c r="N1270" i="29"/>
  <c r="N410" i="29"/>
  <c r="N933" i="29"/>
  <c r="O122" i="29"/>
  <c r="O243" i="29"/>
  <c r="O649" i="29"/>
  <c r="O1302" i="29"/>
  <c r="O41" i="29"/>
  <c r="N1023" i="29"/>
  <c r="N1361" i="29"/>
  <c r="N1089" i="29"/>
  <c r="N622" i="29"/>
  <c r="O116" i="29"/>
  <c r="O739" i="29"/>
  <c r="O1434" i="29"/>
  <c r="N1451" i="29"/>
  <c r="O144" i="29"/>
  <c r="O1042" i="29"/>
  <c r="N285" i="29"/>
  <c r="O874" i="29"/>
  <c r="N1197" i="29"/>
  <c r="N529" i="29"/>
  <c r="N1341" i="29"/>
  <c r="O92" i="29"/>
  <c r="O316" i="29"/>
  <c r="N565" i="29"/>
  <c r="O2" i="29"/>
  <c r="O67" i="29"/>
  <c r="N1087" i="29"/>
  <c r="N1235" i="29"/>
  <c r="O221" i="29"/>
  <c r="N1252" i="29"/>
  <c r="N268" i="29"/>
  <c r="O645" i="29"/>
  <c r="N1048" i="29"/>
  <c r="O1304" i="29"/>
  <c r="O847" i="29"/>
  <c r="N858" i="29"/>
  <c r="O1522" i="29"/>
  <c r="O1294" i="29"/>
  <c r="O1423" i="29"/>
  <c r="N713" i="29"/>
  <c r="N673" i="29"/>
  <c r="O586" i="29"/>
  <c r="O1535" i="29"/>
  <c r="N416" i="29"/>
  <c r="N1563" i="29"/>
  <c r="N500" i="29"/>
  <c r="N1359" i="29"/>
  <c r="O423" i="29"/>
  <c r="O222" i="29"/>
  <c r="O240" i="29"/>
  <c r="N185" i="29"/>
  <c r="N980" i="29"/>
  <c r="O1144" i="29"/>
  <c r="O1425" i="29"/>
  <c r="N3" i="29"/>
  <c r="O391" i="29"/>
  <c r="O1388" i="29"/>
  <c r="O1282" i="29"/>
  <c r="N170" i="29"/>
  <c r="N997" i="29"/>
  <c r="N923" i="29"/>
  <c r="O1010" i="29"/>
  <c r="N514" i="29"/>
  <c r="O656" i="29"/>
  <c r="N36" i="29"/>
  <c r="N889" i="29"/>
  <c r="N138" i="29"/>
  <c r="N1618" i="29"/>
  <c r="O489" i="29"/>
  <c r="O1203" i="29"/>
  <c r="O578" i="29"/>
  <c r="N1481" i="29"/>
  <c r="O1591" i="29"/>
  <c r="O731" i="29"/>
  <c r="O80" i="29"/>
  <c r="O1400" i="29"/>
  <c r="N699" i="29"/>
  <c r="O385" i="29"/>
  <c r="O820" i="29"/>
  <c r="O363" i="29"/>
  <c r="N1329" i="29"/>
  <c r="O552" i="29"/>
  <c r="N940" i="29"/>
  <c r="N328" i="29"/>
  <c r="O1116" i="29"/>
  <c r="N461" i="29"/>
  <c r="N1372" i="29"/>
  <c r="N1501" i="29"/>
  <c r="O1152" i="29"/>
  <c r="O257" i="29"/>
  <c r="O618" i="29"/>
  <c r="O1032" i="29"/>
  <c r="O778" i="29"/>
  <c r="O816" i="29"/>
  <c r="N24" i="29"/>
  <c r="O745" i="29"/>
  <c r="N1105" i="29"/>
  <c r="N963" i="29"/>
  <c r="N1513" i="29"/>
  <c r="O54" i="29"/>
  <c r="O755" i="29"/>
  <c r="O1442" i="29"/>
  <c r="O793" i="29"/>
  <c r="N344" i="29"/>
  <c r="N1267" i="29"/>
  <c r="N630" i="29"/>
  <c r="N1073" i="29"/>
  <c r="N1639" i="29"/>
  <c r="N296" i="29"/>
  <c r="O1012" i="29"/>
  <c r="N1627" i="29"/>
  <c r="N121" i="29"/>
  <c r="N156" i="29"/>
  <c r="N108" i="29"/>
  <c r="N1182" i="29"/>
  <c r="O1655" i="29"/>
  <c r="N1467" i="29"/>
  <c r="N1547" i="29"/>
  <c r="N905" i="29"/>
  <c r="O354" i="29"/>
  <c r="O1603" i="29"/>
  <c r="O233" i="29"/>
  <c r="O1130" i="29"/>
  <c r="O367" i="29"/>
  <c r="N659" i="29"/>
  <c r="N1164" i="29"/>
  <c r="O620" i="29"/>
  <c r="O841" i="29"/>
  <c r="N769" i="29"/>
  <c r="O19" i="29"/>
  <c r="O1251" i="29"/>
  <c r="O1401" i="29"/>
  <c r="O65" i="29"/>
  <c r="N141" i="29"/>
  <c r="O1544" i="29"/>
  <c r="O82" i="29"/>
  <c r="O47" i="29"/>
  <c r="N863" i="29"/>
  <c r="N1640" i="29"/>
  <c r="N162" i="29"/>
  <c r="N424" i="29"/>
  <c r="N501" i="29"/>
  <c r="O614" i="29"/>
  <c r="O969" i="29"/>
  <c r="N915" i="29"/>
  <c r="N1654" i="29"/>
  <c r="O1227" i="29"/>
  <c r="N715" i="29"/>
  <c r="N533" i="29"/>
  <c r="N984" i="29"/>
  <c r="O197" i="29"/>
  <c r="N1079" i="29"/>
  <c r="N1000" i="29"/>
  <c r="O397" i="29"/>
  <c r="N1170" i="29"/>
  <c r="O241" i="29"/>
  <c r="O850" i="29"/>
  <c r="N634" i="29"/>
  <c r="O733" i="29"/>
  <c r="N945" i="29"/>
  <c r="N543" i="29"/>
  <c r="O1350" i="29"/>
  <c r="O786" i="29"/>
  <c r="N122" i="29"/>
  <c r="N1443" i="29"/>
  <c r="O272" i="29"/>
  <c r="O190" i="29"/>
  <c r="N483" i="29"/>
  <c r="O1555" i="29"/>
  <c r="O306" i="29"/>
  <c r="N1424" i="29"/>
  <c r="O1330" i="29"/>
  <c r="O1514" i="29"/>
  <c r="N753" i="29"/>
  <c r="O220" i="29"/>
  <c r="N559" i="29"/>
  <c r="O596" i="29"/>
  <c r="N1494" i="29"/>
  <c r="N894" i="29"/>
  <c r="N148" i="29"/>
  <c r="O390" i="29"/>
  <c r="N1199" i="29"/>
  <c r="N480" i="29"/>
  <c r="N1203" i="29"/>
  <c r="O325" i="29"/>
  <c r="O1373" i="29"/>
  <c r="N1298" i="29"/>
  <c r="N1458" i="29"/>
  <c r="O583" i="29"/>
  <c r="O682" i="29"/>
  <c r="O1454" i="29"/>
  <c r="N1274" i="29"/>
  <c r="O690" i="29"/>
  <c r="N805" i="29"/>
  <c r="O1041" i="29"/>
  <c r="O523" i="29"/>
  <c r="N1378" i="29"/>
  <c r="N1593" i="29"/>
  <c r="O100" i="29"/>
  <c r="O1148" i="29"/>
  <c r="O1527" i="29"/>
  <c r="N1094" i="29"/>
  <c r="N1256" i="29"/>
  <c r="N957" i="29"/>
  <c r="O1578" i="29"/>
  <c r="N1585" i="29"/>
  <c r="N1024" i="29"/>
  <c r="N744" i="29"/>
  <c r="N645" i="29"/>
  <c r="O1628" i="29"/>
  <c r="N441" i="29"/>
  <c r="O828" i="29"/>
  <c r="O294" i="29"/>
  <c r="O461" i="29"/>
  <c r="N702" i="29"/>
  <c r="N1063" i="29"/>
  <c r="O1356" i="29"/>
  <c r="O1133" i="29"/>
  <c r="O885" i="29"/>
  <c r="O343" i="29"/>
  <c r="N1472" i="29"/>
  <c r="N1053" i="29"/>
  <c r="O26" i="29"/>
  <c r="O414" i="29"/>
  <c r="N1011" i="29"/>
  <c r="N1623" i="29"/>
  <c r="O1598" i="29"/>
  <c r="N920" i="29"/>
  <c r="N52" i="29"/>
  <c r="N1068" i="29"/>
  <c r="N491" i="29"/>
  <c r="N1614" i="29"/>
  <c r="O1000" i="29"/>
  <c r="O158" i="29"/>
  <c r="O681" i="29"/>
  <c r="O1112" i="29"/>
  <c r="O1488" i="29"/>
  <c r="N1247" i="29"/>
  <c r="N1289" i="29"/>
  <c r="N1016" i="29"/>
  <c r="N747" i="29"/>
  <c r="O837" i="29"/>
  <c r="O699" i="29"/>
  <c r="O1549" i="29"/>
  <c r="O1034" i="29"/>
  <c r="N313" i="29"/>
  <c r="N911" i="29"/>
  <c r="O1146" i="29"/>
  <c r="O572" i="29"/>
  <c r="N898" i="29"/>
  <c r="N1412" i="29"/>
  <c r="O1497" i="29"/>
  <c r="N404" i="29"/>
  <c r="N1426" i="29"/>
  <c r="O509" i="29"/>
  <c r="N293" i="29"/>
  <c r="O271" i="29"/>
  <c r="N459" i="29"/>
  <c r="N1644" i="29"/>
  <c r="O1044" i="29"/>
  <c r="N613" i="29"/>
  <c r="O774" i="29"/>
  <c r="O1661" i="29"/>
  <c r="O1471" i="29"/>
  <c r="N939" i="29"/>
  <c r="N31" i="29"/>
  <c r="N1330" i="29"/>
  <c r="N1441" i="29"/>
  <c r="N219" i="29"/>
  <c r="O1205" i="29"/>
  <c r="N1520" i="29"/>
  <c r="O1311" i="29"/>
  <c r="N475" i="29"/>
  <c r="O522" i="29"/>
  <c r="O1463" i="29"/>
  <c r="O253" i="29"/>
  <c r="O1377" i="29"/>
  <c r="O386" i="29"/>
  <c r="N555" i="29"/>
  <c r="N757" i="29"/>
  <c r="O671" i="29"/>
  <c r="N80" i="29"/>
  <c r="N808" i="29"/>
  <c r="O66" i="29"/>
  <c r="O1561" i="29"/>
  <c r="O1403" i="29"/>
  <c r="N1124" i="29"/>
  <c r="O18" i="29"/>
  <c r="O779" i="29"/>
  <c r="O606" i="29"/>
  <c r="N1159" i="29"/>
  <c r="N822" i="29"/>
  <c r="N200" i="29"/>
  <c r="N628" i="29"/>
  <c r="O1257" i="29"/>
  <c r="O321" i="29"/>
  <c r="N335" i="29"/>
  <c r="O283" i="29"/>
  <c r="N369" i="29"/>
  <c r="O647" i="29"/>
  <c r="N94" i="29"/>
  <c r="N1083" i="29"/>
  <c r="N125" i="29"/>
  <c r="N588" i="29"/>
  <c r="O178" i="29"/>
  <c r="O449" i="29"/>
  <c r="N143" i="29"/>
  <c r="O1173" i="29"/>
  <c r="O853" i="29"/>
  <c r="O1097" i="29"/>
  <c r="O987" i="29"/>
  <c r="N538" i="29"/>
  <c r="O968" i="29"/>
  <c r="N1572" i="29"/>
  <c r="O873" i="29"/>
  <c r="O166" i="29"/>
  <c r="N430" i="29"/>
  <c r="O349" i="29"/>
  <c r="O1223" i="29"/>
  <c r="O887" i="29"/>
  <c r="O103" i="29"/>
  <c r="N1327" i="29"/>
  <c r="N1056" i="29"/>
  <c r="N1233" i="29"/>
  <c r="N233" i="29"/>
  <c r="N1193" i="29"/>
  <c r="O724" i="29"/>
  <c r="N1349" i="29"/>
  <c r="O1455" i="29"/>
  <c r="N433" i="29"/>
  <c r="O1206" i="29"/>
  <c r="N779" i="29"/>
  <c r="N151" i="29"/>
  <c r="N578" i="29"/>
  <c r="O1277" i="29"/>
  <c r="O878" i="29"/>
  <c r="N1225" i="29"/>
  <c r="N292" i="29"/>
  <c r="O70" i="29"/>
  <c r="N678" i="29"/>
  <c r="O563" i="29"/>
  <c r="N817" i="29"/>
  <c r="O503" i="29"/>
  <c r="N324" i="29"/>
  <c r="N115" i="29"/>
  <c r="N1382" i="29"/>
  <c r="N41" i="29"/>
  <c r="N1303" i="29"/>
  <c r="N28" i="29"/>
  <c r="O975" i="29"/>
  <c r="N954" i="29"/>
  <c r="O547" i="29"/>
  <c r="N277" i="29"/>
  <c r="O1407" i="29"/>
  <c r="N916" i="29"/>
  <c r="O1199" i="29"/>
  <c r="O1360" i="29"/>
  <c r="O1507" i="29"/>
  <c r="N636" i="29"/>
  <c r="N806" i="29"/>
  <c r="N309" i="29"/>
  <c r="O1061" i="29"/>
  <c r="N1597" i="29"/>
  <c r="O1026" i="29"/>
  <c r="N393" i="29"/>
  <c r="O479" i="29"/>
  <c r="O720" i="29"/>
  <c r="O1657" i="29"/>
  <c r="O1074" i="29"/>
  <c r="O16" i="29"/>
  <c r="O333" i="29"/>
  <c r="O459" i="29"/>
  <c r="O1080" i="29"/>
  <c r="N366" i="29"/>
  <c r="N764" i="29"/>
  <c r="N1122" i="29"/>
  <c r="O1364" i="29"/>
  <c r="O667" i="29"/>
  <c r="O162" i="29"/>
  <c r="O264" i="29"/>
  <c r="N992" i="29"/>
  <c r="N536" i="29"/>
  <c r="N1586" i="29"/>
  <c r="O1095" i="29"/>
  <c r="O180" i="29"/>
  <c r="O451" i="29"/>
  <c r="O242" i="29"/>
  <c r="N403" i="29"/>
  <c r="O605" i="29"/>
  <c r="N1544" i="29"/>
  <c r="N222" i="29"/>
  <c r="O943" i="29"/>
  <c r="O79" i="29"/>
  <c r="N969" i="29"/>
  <c r="N1153" i="29"/>
  <c r="O1484" i="29"/>
  <c r="N1445" i="29"/>
  <c r="O95" i="29"/>
  <c r="N418" i="29"/>
  <c r="N833" i="29"/>
  <c r="O597" i="29"/>
  <c r="N1489" i="29"/>
  <c r="N1416" i="29"/>
  <c r="N1611" i="29"/>
  <c r="N1138" i="29"/>
  <c r="N520" i="29"/>
  <c r="O350" i="29"/>
  <c r="O485" i="29"/>
  <c r="N1243" i="29"/>
  <c r="O1296" i="29"/>
  <c r="N884" i="29"/>
  <c r="O99" i="29"/>
  <c r="O1649" i="29"/>
  <c r="N1260" i="29"/>
  <c r="N1007" i="29"/>
  <c r="O1178" i="29"/>
  <c r="O256" i="29"/>
  <c r="O701" i="29"/>
  <c r="N733" i="29"/>
  <c r="O1537" i="29"/>
  <c r="O713" i="29"/>
  <c r="O1047" i="29"/>
  <c r="O1462" i="29"/>
  <c r="N1325" i="29"/>
  <c r="O207" i="29"/>
  <c r="O1534" i="29"/>
  <c r="N750" i="29"/>
  <c r="N1570" i="29"/>
  <c r="N130" i="29"/>
  <c r="O650" i="29"/>
  <c r="N855" i="29"/>
  <c r="O43" i="29"/>
  <c r="N413" i="29"/>
  <c r="N968" i="29"/>
  <c r="O992" i="29"/>
  <c r="O1613" i="29"/>
  <c r="N428" i="29"/>
  <c r="N1596" i="29"/>
  <c r="O663" i="29"/>
  <c r="N1132" i="29"/>
  <c r="N486" i="29"/>
  <c r="O135" i="29"/>
  <c r="N593" i="29"/>
  <c r="O444" i="29"/>
  <c r="N1002" i="29"/>
  <c r="O1588" i="29"/>
  <c r="N308" i="29"/>
  <c r="N1508" i="29"/>
  <c r="N1185" i="29"/>
  <c r="O289" i="29"/>
  <c r="N787" i="29"/>
  <c r="N8" i="29"/>
  <c r="O710" i="29"/>
  <c r="O1169" i="29"/>
  <c r="N1041" i="29"/>
  <c r="N1621" i="29"/>
  <c r="N1552" i="29"/>
  <c r="O1341" i="29"/>
  <c r="N1302" i="29"/>
  <c r="O125" i="29"/>
  <c r="O825" i="29"/>
  <c r="O1313" i="29"/>
  <c r="O1086" i="29"/>
  <c r="N1497" i="29"/>
  <c r="N504" i="29"/>
  <c r="N1148" i="29"/>
  <c r="N1636" i="29"/>
  <c r="N471" i="29"/>
  <c r="O177" i="29"/>
  <c r="N1366" i="29"/>
  <c r="O815" i="29"/>
  <c r="O1235" i="29"/>
  <c r="N953" i="29"/>
  <c r="O1320" i="29"/>
  <c r="O543" i="29"/>
  <c r="N176" i="29"/>
  <c r="N1287" i="29"/>
  <c r="N677" i="29"/>
  <c r="N73" i="29"/>
  <c r="O1262" i="29"/>
  <c r="N648" i="29"/>
  <c r="N936" i="29"/>
  <c r="N896" i="29"/>
  <c r="O1570" i="29"/>
  <c r="O1485" i="29"/>
  <c r="O378" i="29"/>
  <c r="N771" i="29"/>
  <c r="O740" i="29"/>
  <c r="O1654" i="29"/>
  <c r="O729" i="29"/>
  <c r="O106" i="29"/>
  <c r="N57" i="29"/>
  <c r="O1060" i="29"/>
  <c r="O292" i="29"/>
  <c r="N1523" i="29"/>
  <c r="O890" i="29"/>
  <c r="O1439" i="29"/>
  <c r="N1206" i="29"/>
  <c r="N577" i="29"/>
  <c r="N216" i="29"/>
  <c r="O359" i="29"/>
  <c r="N561" i="29"/>
  <c r="O1164" i="29"/>
  <c r="N519" i="29"/>
  <c r="N247" i="29"/>
  <c r="O1422" i="29"/>
  <c r="O865" i="29"/>
  <c r="O1252" i="29"/>
  <c r="O1272" i="29"/>
  <c r="O85" i="29"/>
  <c r="O626" i="29"/>
  <c r="N1456" i="29"/>
  <c r="N229" i="29"/>
  <c r="N456" i="29"/>
  <c r="O539" i="29"/>
  <c r="O616" i="29"/>
  <c r="O13" i="29"/>
  <c r="N333" i="29"/>
  <c r="O1405" i="29"/>
  <c r="N1028" i="29"/>
  <c r="O400" i="29"/>
  <c r="N754" i="29"/>
  <c r="O262" i="29"/>
  <c r="O1096" i="29"/>
  <c r="O364" i="29"/>
  <c r="O1358" i="29"/>
  <c r="O933" i="29"/>
  <c r="N1012" i="29"/>
  <c r="O835" i="29"/>
  <c r="N1381" i="29"/>
  <c r="N1114" i="29"/>
  <c r="N854" i="29"/>
  <c r="O1077" i="29"/>
  <c r="N694" i="29"/>
  <c r="O1541" i="29"/>
  <c r="O1464" i="29"/>
  <c r="O229" i="29"/>
  <c r="O357" i="29"/>
  <c r="O320" i="29"/>
  <c r="N907" i="29"/>
  <c r="N778" i="29"/>
  <c r="O588" i="29"/>
  <c r="N1594" i="29"/>
  <c r="N534" i="29"/>
  <c r="N192" i="29"/>
  <c r="O457" i="29"/>
  <c r="O280" i="29"/>
  <c r="N868" i="29"/>
  <c r="N1286" i="29"/>
  <c r="N123" i="29"/>
  <c r="N214" i="29"/>
  <c r="N496" i="29"/>
  <c r="O662" i="29"/>
  <c r="N797" i="29"/>
  <c r="N1064" i="29"/>
  <c r="O1092" i="29"/>
  <c r="O1477" i="29"/>
  <c r="N332" i="29"/>
  <c r="N175" i="29"/>
  <c r="N262" i="29"/>
  <c r="N544" i="29"/>
  <c r="O861" i="29"/>
  <c r="N647" i="29"/>
  <c r="O1281" i="29"/>
  <c r="O1190" i="29"/>
  <c r="N1568" i="29"/>
  <c r="O1532" i="29"/>
  <c r="O1519" i="29"/>
  <c r="O1408" i="29"/>
  <c r="O96" i="29"/>
  <c r="O972" i="29"/>
  <c r="N1228" i="29"/>
  <c r="O599" i="29"/>
  <c r="N1151" i="29"/>
  <c r="O1371" i="29"/>
  <c r="O1015" i="29"/>
  <c r="O1646" i="29"/>
  <c r="N1609" i="29"/>
  <c r="O63" i="29"/>
  <c r="O209" i="29"/>
  <c r="N469" i="29"/>
  <c r="O803" i="29"/>
  <c r="N717" i="29"/>
  <c r="O1381" i="29"/>
  <c r="O1258" i="29"/>
  <c r="N485" i="29"/>
  <c r="O1346" i="29"/>
  <c r="O46" i="29"/>
  <c r="N1425" i="29"/>
  <c r="N800" i="29"/>
  <c r="O764" i="29"/>
  <c r="N1001" i="29"/>
  <c r="O136" i="29"/>
  <c r="N608" i="29"/>
  <c r="O1336" i="29"/>
  <c r="O1103" i="29"/>
  <c r="N306" i="29"/>
  <c r="N1495" i="29"/>
  <c r="O382" i="29"/>
  <c r="N928" i="29"/>
  <c r="N1656" i="29"/>
  <c r="N1318" i="29"/>
  <c r="O436" i="29"/>
  <c r="O301" i="29"/>
  <c r="O77" i="29"/>
  <c r="N1027" i="29"/>
  <c r="N832" i="29"/>
  <c r="N882" i="29"/>
  <c r="N1176" i="29"/>
  <c r="N934" i="29"/>
  <c r="N1039" i="29"/>
  <c r="N1414" i="29"/>
  <c r="N1551" i="29"/>
  <c r="N571" i="29"/>
  <c r="N1136" i="29"/>
  <c r="O1056" i="29"/>
  <c r="O402" i="29"/>
  <c r="O1359" i="29"/>
  <c r="N1165" i="29"/>
  <c r="N146" i="29"/>
  <c r="O738" i="29"/>
  <c r="O172" i="29"/>
  <c r="O1208" i="29"/>
  <c r="O24" i="29"/>
  <c r="O246" i="29"/>
  <c r="N1216" i="29"/>
  <c r="N509" i="29"/>
  <c r="O1126" i="29"/>
  <c r="O1447" i="29"/>
  <c r="N1629" i="29"/>
  <c r="O1248" i="29"/>
  <c r="N7" i="29"/>
  <c r="O373" i="29"/>
  <c r="N688" i="29"/>
  <c r="O528" i="29"/>
  <c r="N675" i="29"/>
  <c r="O1305" i="29"/>
  <c r="O625" i="29"/>
  <c r="O984" i="29"/>
  <c r="N926" i="29"/>
  <c r="O278" i="29"/>
  <c r="N144" i="29"/>
  <c r="N317" i="29"/>
  <c r="N893" i="29"/>
  <c r="O371" i="29"/>
  <c r="N330" i="29"/>
  <c r="O1487" i="29"/>
  <c r="N1088" i="29"/>
  <c r="O396" i="29"/>
  <c r="N1409" i="29"/>
  <c r="N272" i="29"/>
  <c r="N1628" i="29"/>
  <c r="N1316" i="29"/>
  <c r="N987" i="29"/>
  <c r="N1468" i="29"/>
  <c r="O1665" i="29"/>
  <c r="O908" i="29"/>
  <c r="N1485" i="29"/>
  <c r="N846" i="29"/>
  <c r="N617" i="29"/>
  <c r="N85" i="29"/>
  <c r="O1380" i="29"/>
  <c r="O159" i="29"/>
  <c r="O346" i="29"/>
  <c r="O1575" i="29"/>
  <c r="O380" i="29"/>
  <c r="O206" i="29"/>
  <c r="O1154" i="29"/>
  <c r="N21" i="29"/>
  <c r="O1597" i="29"/>
  <c r="N507" i="29"/>
  <c r="N71" i="29"/>
  <c r="N1215" i="29"/>
  <c r="N972" i="29"/>
  <c r="N339" i="29"/>
  <c r="O1058" i="29"/>
  <c r="N257" i="29"/>
  <c r="O182" i="29"/>
  <c r="N541" i="29"/>
  <c r="O1329" i="29"/>
  <c r="O821" i="29"/>
  <c r="N670" i="29"/>
  <c r="O300" i="29"/>
  <c r="N632" i="29"/>
  <c r="O1550" i="29"/>
  <c r="O1197" i="29"/>
  <c r="O1559" i="29"/>
  <c r="O1260" i="29"/>
  <c r="O1635" i="29"/>
  <c r="O1129" i="29"/>
  <c r="O1584" i="29"/>
  <c r="O470" i="29"/>
  <c r="O1375" i="29"/>
  <c r="O1226" i="29"/>
  <c r="O554" i="29"/>
  <c r="O953" i="29"/>
  <c r="O50" i="29"/>
  <c r="N727" i="29"/>
  <c r="N701" i="29"/>
  <c r="O744" i="29"/>
  <c r="N874" i="29"/>
  <c r="N1255" i="29"/>
  <c r="O1433" i="29"/>
  <c r="O782" i="29"/>
  <c r="O464" i="29"/>
  <c r="O1013" i="29"/>
  <c r="N97" i="29"/>
  <c r="N1293" i="29"/>
  <c r="O546" i="29"/>
  <c r="O791" i="29"/>
  <c r="N1004" i="29"/>
  <c r="N686" i="29"/>
  <c r="O593" i="29"/>
  <c r="N1113" i="29"/>
  <c r="N943" i="29"/>
  <c r="O1071" i="29"/>
  <c r="O1234" i="29"/>
  <c r="O108" i="29"/>
  <c r="N1428" i="29"/>
  <c r="O1033" i="29"/>
  <c r="N1360" i="29"/>
  <c r="N494" i="29"/>
  <c r="O4" i="29"/>
  <c r="N1344" i="29"/>
  <c r="N743" i="29"/>
  <c r="N1450" i="29"/>
  <c r="O1039" i="29"/>
  <c r="O1309" i="29"/>
  <c r="O813" i="29"/>
  <c r="N417" i="29"/>
  <c r="O169" i="29"/>
  <c r="N1504" i="29"/>
  <c r="N1522" i="29"/>
  <c r="N127" i="29"/>
  <c r="O757" i="29"/>
  <c r="N584" i="29"/>
  <c r="N431" i="29"/>
  <c r="O213" i="29"/>
  <c r="N238" i="29"/>
  <c r="N1184" i="29"/>
  <c r="O35" i="29"/>
  <c r="O1137" i="29"/>
  <c r="O1642" i="29"/>
  <c r="N523" i="29"/>
  <c r="N445" i="29"/>
  <c r="O195" i="29"/>
  <c r="N1229" i="29"/>
  <c r="N749" i="29"/>
  <c r="N576" i="29"/>
  <c r="O532" i="29"/>
  <c r="N710" i="29"/>
  <c r="O678" i="29"/>
  <c r="N50" i="29"/>
  <c r="O200" i="29"/>
  <c r="N352" i="29"/>
  <c r="N245" i="29"/>
  <c r="O783" i="29"/>
  <c r="N1152" i="29"/>
  <c r="O331" i="29"/>
  <c r="O1352" i="29"/>
  <c r="N974" i="29"/>
  <c r="O603" i="29"/>
  <c r="O1589" i="29"/>
  <c r="O695" i="29"/>
  <c r="N412" i="29"/>
  <c r="O819" i="29"/>
  <c r="O1376" i="29"/>
  <c r="N397" i="29"/>
  <c r="N770" i="29"/>
  <c r="O1014" i="29"/>
  <c r="N379" i="29"/>
  <c r="O514" i="29"/>
  <c r="N13" i="29"/>
  <c r="O1521" i="29"/>
  <c r="O270" i="29"/>
  <c r="N101" i="29"/>
  <c r="O1545" i="29"/>
  <c r="O439" i="29"/>
  <c r="O1241" i="29"/>
  <c r="N901" i="29"/>
  <c r="O1480" i="29"/>
  <c r="N365" i="29"/>
  <c r="O1119" i="29"/>
  <c r="N1218" i="29"/>
  <c r="O1117" i="29"/>
  <c r="N228" i="29"/>
  <c r="N1294" i="29"/>
  <c r="O915" i="29"/>
  <c r="O426" i="29"/>
  <c r="N990" i="29"/>
  <c r="N959" i="29"/>
  <c r="N1319" i="29"/>
  <c r="O1611" i="29"/>
  <c r="N149" i="29"/>
  <c r="N1035" i="29"/>
  <c r="O1621" i="29"/>
  <c r="O653" i="29"/>
  <c r="O851" i="29"/>
  <c r="N1455" i="29"/>
  <c r="O448" i="29"/>
  <c r="N1137" i="29"/>
  <c r="N178" i="29"/>
  <c r="O809" i="29"/>
  <c r="N62" i="29"/>
  <c r="O525" i="29"/>
  <c r="N1569" i="29"/>
  <c r="O635" i="29"/>
  <c r="O500" i="29"/>
  <c r="O926" i="29"/>
  <c r="N1275" i="29"/>
  <c r="O1201" i="29"/>
  <c r="O831" i="29"/>
  <c r="N77" i="29"/>
  <c r="O332" i="29"/>
  <c r="O1394" i="29"/>
  <c r="O1269" i="29"/>
  <c r="N1635" i="29"/>
  <c r="O1365" i="29"/>
  <c r="O212" i="29"/>
  <c r="O295" i="29"/>
  <c r="N1095" i="29"/>
  <c r="N1415" i="29"/>
  <c r="N163" i="29"/>
  <c r="N465" i="29"/>
  <c r="N1397" i="29"/>
  <c r="N732" i="29"/>
  <c r="O557" i="29"/>
  <c r="N129" i="29"/>
  <c r="O936" i="29"/>
  <c r="O279" i="29"/>
  <c r="O29" i="29"/>
  <c r="O1007" i="29"/>
  <c r="N870" i="29"/>
  <c r="N545" i="29"/>
  <c r="N1657" i="29"/>
  <c r="N1556" i="29"/>
  <c r="N1054" i="29"/>
  <c r="N1177" i="29"/>
  <c r="O1440" i="29"/>
  <c r="O668" i="29"/>
  <c r="N1496" i="29"/>
  <c r="O1063" i="29"/>
  <c r="O1600" i="29"/>
  <c r="O1529" i="29"/>
  <c r="N481" i="29"/>
  <c r="O1340" i="29"/>
  <c r="O315" i="29"/>
  <c r="O1088" i="29"/>
  <c r="N619" i="29"/>
  <c r="N883" i="29"/>
  <c r="N11" i="29"/>
  <c r="O244" i="29"/>
  <c r="N190" i="29"/>
  <c r="N1579" i="29"/>
  <c r="O1163" i="29"/>
  <c r="O997" i="29"/>
  <c r="N914" i="29"/>
  <c r="O415" i="29"/>
  <c r="N1145" i="29"/>
  <c r="O1109" i="29"/>
  <c r="O252" i="29"/>
  <c r="O398" i="29"/>
  <c r="O358" i="29"/>
  <c r="O657" i="29"/>
  <c r="N861" i="29"/>
  <c r="N569" i="29"/>
  <c r="N39" i="29"/>
  <c r="N687" i="29"/>
  <c r="N585" i="29"/>
  <c r="N1505" i="29"/>
  <c r="O946" i="29"/>
  <c r="N1283" i="29"/>
  <c r="N159" i="29"/>
  <c r="N944" i="29"/>
  <c r="O455" i="29"/>
  <c r="O68" i="29"/>
  <c r="N1411" i="29"/>
  <c r="N875" i="29"/>
  <c r="O115" i="29"/>
  <c r="N1469" i="29"/>
  <c r="N87" i="29"/>
  <c r="O134" i="29"/>
  <c r="N1131" i="29"/>
  <c r="N1352" i="29"/>
  <c r="N1311" i="29"/>
  <c r="O1008" i="29"/>
  <c r="O1285" i="29"/>
  <c r="N777" i="29"/>
  <c r="O609" i="29"/>
  <c r="O696" i="29"/>
  <c r="N318" i="29"/>
  <c r="O798" i="29"/>
  <c r="N927" i="29"/>
  <c r="N1034" i="29"/>
  <c r="N1331" i="29"/>
  <c r="N1486" i="29"/>
  <c r="O743" i="29"/>
  <c r="O715" i="29"/>
  <c r="N289" i="29"/>
  <c r="N1605" i="29"/>
  <c r="N1078" i="29"/>
  <c r="N1187" i="29"/>
  <c r="O967" i="29"/>
  <c r="N1442" i="29"/>
  <c r="O372" i="29"/>
  <c r="N48" i="29"/>
  <c r="O830" i="29"/>
  <c r="N211" i="29"/>
  <c r="N604" i="29"/>
  <c r="N196" i="29"/>
  <c r="O1520" i="29"/>
  <c r="O1412" i="29"/>
  <c r="O1653" i="29"/>
  <c r="O882" i="29"/>
  <c r="O94" i="29"/>
  <c r="O754" i="29"/>
  <c r="O379" i="29"/>
  <c r="O1639" i="29"/>
  <c r="O146" i="29"/>
  <c r="O801" i="29"/>
  <c r="N331" i="29"/>
  <c r="N479" i="29"/>
  <c r="O1246" i="29"/>
  <c r="O165" i="29"/>
  <c r="N623" i="29"/>
  <c r="N1224" i="29"/>
  <c r="O1528" i="29"/>
  <c r="N1271" i="29"/>
  <c r="N542" i="29"/>
  <c r="O20" i="29"/>
  <c r="O1387" i="29"/>
  <c r="N1093" i="29"/>
  <c r="N508" i="29"/>
  <c r="N847" i="29"/>
  <c r="N495" i="29"/>
  <c r="N1620" i="29"/>
  <c r="O1198" i="29"/>
  <c r="O1045" i="29"/>
  <c r="N1429" i="29"/>
  <c r="O446" i="29"/>
  <c r="O269" i="29"/>
  <c r="N225" i="29"/>
  <c r="O1070" i="29"/>
  <c r="O527" i="29"/>
  <c r="N1550" i="29"/>
  <c r="N640" i="29"/>
  <c r="N709" i="29"/>
  <c r="O1651" i="29"/>
  <c r="O1363" i="29"/>
  <c r="O335" i="29"/>
  <c r="N432" i="29"/>
  <c r="O549" i="29"/>
  <c r="O1503" i="29"/>
  <c r="O1120" i="29"/>
  <c r="N839" i="29"/>
  <c r="N1102" i="29"/>
  <c r="O928" i="29"/>
  <c r="N283" i="29"/>
  <c r="N183" i="29"/>
  <c r="N1174" i="29"/>
  <c r="O857" i="29"/>
  <c r="O1031" i="29"/>
  <c r="O784" i="29"/>
  <c r="N880" i="29"/>
  <c r="O569" i="29"/>
  <c r="N406" i="29"/>
  <c r="N1406" i="29"/>
  <c r="N899" i="29"/>
  <c r="O700" i="29"/>
  <c r="N1465" i="29"/>
  <c r="N362" i="29"/>
  <c r="O236" i="29"/>
  <c r="O1054" i="29"/>
  <c r="O579" i="29"/>
  <c r="O802" i="29"/>
  <c r="O435" i="29"/>
  <c r="N169" i="29"/>
  <c r="O1228" i="29"/>
  <c r="O342" i="29"/>
  <c r="O487" i="29"/>
  <c r="O1006" i="29"/>
  <c r="O319" i="29"/>
  <c r="O1437" i="29"/>
  <c r="O38" i="29"/>
  <c r="N996" i="29"/>
  <c r="O418" i="29"/>
  <c r="O1217" i="29"/>
  <c r="N1347" i="29"/>
  <c r="N68" i="29"/>
  <c r="O1420" i="29"/>
  <c r="O317" i="29"/>
  <c r="N202" i="29"/>
  <c r="O659" i="29"/>
  <c r="N600" i="29"/>
  <c r="N467" i="29"/>
  <c r="N248" i="29"/>
  <c r="N527" i="29"/>
  <c r="N1210" i="29"/>
  <c r="N1529" i="29"/>
  <c r="N1339" i="29"/>
  <c r="O219" i="29"/>
  <c r="N589" i="29"/>
  <c r="N1086" i="29"/>
  <c r="N260" i="29"/>
  <c r="O1118" i="29"/>
  <c r="N1638" i="29"/>
  <c r="O677" i="29"/>
  <c r="N55" i="29"/>
  <c r="N1142" i="29"/>
  <c r="N956" i="29"/>
  <c r="N1574" i="29"/>
  <c r="N1281" i="29"/>
  <c r="N1478" i="29"/>
  <c r="N792" i="29"/>
  <c r="O376" i="29"/>
  <c r="N1389" i="29"/>
  <c r="O1318" i="29"/>
  <c r="N1265" i="29"/>
  <c r="N1560" i="29"/>
  <c r="N629" i="29"/>
  <c r="N385" i="29"/>
  <c r="O1299" i="29"/>
  <c r="N118" i="29"/>
  <c r="N962" i="29"/>
  <c r="N1363" i="29"/>
  <c r="N851" i="29"/>
  <c r="O157" i="29"/>
  <c r="O900" i="29"/>
  <c r="N1615" i="29"/>
  <c r="O938" i="29"/>
  <c r="N712" i="29"/>
  <c r="O728" i="29"/>
  <c r="N1194" i="29"/>
  <c r="O498" i="29"/>
  <c r="N1512" i="29"/>
  <c r="O1245" i="29"/>
  <c r="N766" i="29"/>
  <c r="O296" i="29"/>
  <c r="O979" i="29"/>
  <c r="N82" i="29"/>
  <c r="N644" i="29"/>
  <c r="O1066" i="29"/>
  <c r="O516" i="29"/>
  <c r="N739" i="29"/>
  <c r="O12" i="29"/>
  <c r="O132" i="29"/>
  <c r="O1051" i="29"/>
  <c r="N450" i="29"/>
  <c r="N95" i="29"/>
  <c r="N550" i="29"/>
  <c r="O1159" i="29"/>
  <c r="O164" i="29"/>
  <c r="N994" i="29"/>
  <c r="N1385" i="29"/>
  <c r="O930" i="29"/>
  <c r="O151" i="29"/>
  <c r="O468" i="29"/>
  <c r="N1320" i="29"/>
  <c r="O1028" i="29"/>
  <c r="O533" i="29"/>
  <c r="N525" i="29"/>
  <c r="O1191" i="29"/>
  <c r="O1222" i="29"/>
  <c r="N581" i="29"/>
  <c r="N1622" i="29"/>
  <c r="O795" i="29"/>
  <c r="O274" i="29"/>
  <c r="O406" i="29"/>
  <c r="N382" i="29"/>
  <c r="N133" i="29"/>
  <c r="N1008" i="29"/>
  <c r="N1558" i="29"/>
  <c r="O1177" i="29"/>
  <c r="N597" i="29"/>
  <c r="N1156" i="29"/>
  <c r="N611" i="29"/>
  <c r="O69" i="29"/>
  <c r="N489" i="29"/>
  <c r="N1262" i="29"/>
  <c r="O759" i="29"/>
  <c r="O422" i="29"/>
  <c r="N231" i="29"/>
  <c r="N656" i="29"/>
  <c r="N4" i="29"/>
  <c r="O876" i="29"/>
  <c r="N1098" i="29"/>
  <c r="O1255" i="29"/>
  <c r="N116" i="29"/>
  <c r="N1067" i="29"/>
  <c r="N1082" i="29"/>
  <c r="O1606" i="29"/>
  <c r="N1279" i="29"/>
  <c r="O780" i="29"/>
  <c r="O800" i="29"/>
  <c r="O87" i="29"/>
  <c r="O920" i="29"/>
  <c r="O442" i="29"/>
  <c r="O1585" i="29"/>
  <c r="O1213" i="29"/>
  <c r="N546" i="29"/>
  <c r="O966" i="29"/>
  <c r="O746" i="29"/>
  <c r="O147" i="29"/>
  <c r="N848" i="29"/>
  <c r="N342" i="29"/>
  <c r="O245" i="29"/>
  <c r="N1043" i="29"/>
  <c r="N642" i="29"/>
  <c r="N1167" i="29"/>
  <c r="O1479" i="29"/>
  <c r="O948" i="29"/>
  <c r="O30" i="29"/>
  <c r="N1433" i="29"/>
  <c r="N836" i="29"/>
  <c r="N104" i="29"/>
  <c r="O454" i="29"/>
  <c r="O1297" i="29"/>
  <c r="N1571" i="29"/>
  <c r="N681" i="29"/>
  <c r="N1510" i="29"/>
  <c r="O1504" i="29"/>
  <c r="N1231" i="29"/>
  <c r="O737" i="29"/>
  <c r="O1424" i="29"/>
  <c r="N510" i="29"/>
  <c r="N1336" i="29"/>
  <c r="O561" i="29"/>
  <c r="O1452" i="29"/>
  <c r="N367" i="29"/>
  <c r="O1465" i="29"/>
  <c r="N720" i="29"/>
  <c r="N1117" i="29"/>
  <c r="O259" i="29"/>
  <c r="N181" i="29"/>
  <c r="N885" i="29"/>
  <c r="O284" i="29"/>
  <c r="O1368" i="29"/>
  <c r="N14" i="29"/>
  <c r="O910" i="29"/>
  <c r="O328" i="29"/>
  <c r="N978" i="29"/>
  <c r="N1651" i="29"/>
  <c r="O53" i="29"/>
  <c r="N1525" i="29"/>
  <c r="O42" i="29"/>
  <c r="O1361" i="29"/>
  <c r="N353" i="29"/>
  <c r="N218" i="29"/>
  <c r="O632" i="29"/>
  <c r="N1401" i="29"/>
  <c r="N302" i="29"/>
  <c r="O434" i="29"/>
  <c r="N199" i="29"/>
  <c r="N783" i="29"/>
  <c r="N408" i="29"/>
  <c r="N59" i="29"/>
  <c r="O353" i="29"/>
  <c r="O1553" i="29"/>
  <c r="N1213" i="29"/>
  <c r="N1047" i="29"/>
  <c r="O1172" i="29"/>
  <c r="O704" i="29"/>
  <c r="O1414" i="29"/>
  <c r="N243" i="29"/>
  <c r="O88" i="29"/>
  <c r="O1342" i="29"/>
  <c r="N223" i="29"/>
  <c r="N794" i="29"/>
  <c r="N573" i="29"/>
  <c r="N1390" i="29"/>
  <c r="N922" i="29"/>
  <c r="O860" i="29"/>
  <c r="N1266" i="29"/>
  <c r="N35" i="29"/>
  <c r="O1087" i="29"/>
  <c r="O167" i="29"/>
  <c r="N1603" i="29"/>
  <c r="O643" i="29"/>
  <c r="N1466" i="29"/>
  <c r="O615" i="29"/>
  <c r="O814" i="29"/>
  <c r="N388" i="29"/>
  <c r="O1122" i="29"/>
  <c r="O1238" i="29"/>
  <c r="O531" i="29"/>
  <c r="O1316" i="29"/>
  <c r="N1617" i="29"/>
  <c r="N1589" i="29"/>
  <c r="N740" i="29"/>
  <c r="N1480" i="29"/>
  <c r="O1002" i="29"/>
  <c r="N107" i="29"/>
  <c r="O1399" i="29"/>
  <c r="O73" i="29"/>
  <c r="O845" i="29"/>
  <c r="N316" i="29"/>
  <c r="O1577" i="29"/>
  <c r="N120" i="29"/>
  <c r="O964" i="29"/>
  <c r="O660" i="29"/>
  <c r="O629" i="29"/>
  <c r="N767" i="29"/>
  <c r="O1449" i="29"/>
  <c r="N950" i="29"/>
  <c r="O432" i="29"/>
  <c r="N1309" i="29"/>
  <c r="O829" i="29"/>
  <c r="O1141" i="29"/>
  <c r="O1432" i="29"/>
  <c r="O184" i="29"/>
  <c r="N204" i="29"/>
  <c r="N1227" i="29"/>
  <c r="O822" i="29"/>
  <c r="N513" i="29"/>
  <c r="O595" i="29"/>
  <c r="O1274" i="29"/>
  <c r="N1562" i="29"/>
  <c r="N372" i="29"/>
  <c r="N1104" i="29"/>
  <c r="O905" i="29"/>
  <c r="N284" i="29"/>
  <c r="N1541" i="29"/>
  <c r="O1641" i="29"/>
  <c r="O976" i="29"/>
  <c r="N872" i="29"/>
  <c r="O462" i="29"/>
  <c r="O1328" i="29"/>
  <c r="N499" i="29"/>
  <c r="O340" i="29"/>
  <c r="O985" i="29"/>
  <c r="O646" i="29"/>
  <c r="N698" i="29"/>
  <c r="N1251" i="29"/>
  <c r="O1664" i="29"/>
  <c r="O1293" i="29"/>
  <c r="N1531" i="29"/>
  <c r="O469" i="29"/>
  <c r="O443" i="29"/>
  <c r="N1358" i="29"/>
  <c r="O14" i="29"/>
  <c r="N1061" i="29"/>
  <c r="N1031" i="29"/>
  <c r="O330" i="29"/>
  <c r="N888" i="29"/>
  <c r="O1160" i="29"/>
  <c r="O1508" i="29"/>
  <c r="N590" i="29"/>
  <c r="N1371" i="29"/>
  <c r="O149" i="29"/>
  <c r="N724" i="29"/>
  <c r="O1494" i="29"/>
  <c r="N137" i="29"/>
  <c r="N46" i="29"/>
  <c r="N267" i="29"/>
  <c r="N1019" i="29"/>
  <c r="N1196" i="29"/>
  <c r="N557" i="29"/>
  <c r="O676" i="29"/>
  <c r="O6" i="29"/>
  <c r="N558" i="29"/>
  <c r="O1460" i="29"/>
  <c r="N1449" i="29"/>
  <c r="O1001" i="29"/>
  <c r="N1590" i="29"/>
  <c r="N1423" i="29"/>
  <c r="N1576" i="29"/>
  <c r="N329" i="29"/>
  <c r="N1604" i="29"/>
  <c r="O854" i="29"/>
  <c r="N913" i="29"/>
  <c r="N256" i="29"/>
  <c r="N172" i="29"/>
  <c r="N1214" i="29"/>
  <c r="N1374" i="29"/>
  <c r="O351" i="29"/>
  <c r="N1020" i="29"/>
  <c r="O1123" i="29"/>
  <c r="O807" i="29"/>
  <c r="N186" i="29"/>
  <c r="N83" i="29"/>
  <c r="O594" i="29"/>
  <c r="N981" i="29"/>
  <c r="N1315" i="29"/>
  <c r="N1532" i="29"/>
  <c r="O282" i="29"/>
  <c r="O937" i="29"/>
  <c r="N205" i="29"/>
  <c r="O719" i="29"/>
  <c r="O1609" i="29"/>
  <c r="O1083" i="29"/>
  <c r="O732" i="29"/>
  <c r="N654" i="29"/>
  <c r="N421" i="29"/>
  <c r="N270" i="29"/>
  <c r="O515" i="29"/>
  <c r="N1112" i="29"/>
  <c r="O1491" i="29"/>
  <c r="N409" i="29"/>
  <c r="O1150" i="29"/>
  <c r="O109" i="29"/>
  <c r="O622" i="29"/>
  <c r="O5" i="29"/>
  <c r="N965" i="29"/>
  <c r="N762" i="29"/>
  <c r="O949" i="29"/>
  <c r="O490" i="29"/>
  <c r="O22" i="29"/>
  <c r="O1265" i="29"/>
  <c r="N825" i="29"/>
  <c r="O1334" i="29"/>
  <c r="N1198" i="29"/>
  <c r="O698" i="29"/>
  <c r="N925" i="29"/>
  <c r="O370" i="29"/>
  <c r="N56" i="29"/>
  <c r="N795" i="29"/>
  <c r="O225" i="29"/>
  <c r="N1392" i="29"/>
  <c r="O1353" i="29"/>
  <c r="O1498" i="29"/>
  <c r="N816" i="29"/>
  <c r="O1557" i="29"/>
  <c r="N298" i="29"/>
  <c r="N157" i="29"/>
  <c r="N1310" i="29"/>
  <c r="N775" i="29"/>
  <c r="O1249" i="29"/>
  <c r="O1176" i="29"/>
  <c r="N669" i="29"/>
  <c r="N1663" i="29"/>
  <c r="O1636" i="29"/>
  <c r="O1347" i="29"/>
  <c r="N1408" i="29"/>
  <c r="N1049" i="29"/>
  <c r="O1640" i="29"/>
  <c r="N438" i="29"/>
  <c r="N1292" i="29"/>
  <c r="O833" i="29"/>
  <c r="N1515" i="29"/>
  <c r="O34" i="29"/>
  <c r="O74" i="29"/>
  <c r="O345" i="29"/>
  <c r="O1478" i="29"/>
  <c r="N583" i="29"/>
  <c r="O989" i="29"/>
  <c r="O863" i="29"/>
  <c r="O1548" i="29"/>
  <c r="O1142" i="29"/>
  <c r="N1106" i="29"/>
  <c r="N244" i="29"/>
  <c r="N1033" i="29"/>
  <c r="O685" i="29"/>
  <c r="O1068" i="29"/>
  <c r="O893" i="29"/>
  <c r="O714" i="29"/>
  <c r="N1059" i="29"/>
  <c r="O104" i="29"/>
  <c r="N567" i="29"/>
  <c r="O521" i="29"/>
  <c r="N389" i="29"/>
  <c r="O1240" i="29"/>
  <c r="O607" i="29"/>
  <c r="O138" i="29"/>
  <c r="N462" i="29"/>
  <c r="N477" i="29"/>
  <c r="N305" i="29"/>
  <c r="N160" i="29"/>
  <c r="O437" i="29"/>
  <c r="N624" i="29"/>
  <c r="O1017" i="29"/>
  <c r="N958" i="29"/>
  <c r="O750" i="29"/>
  <c r="O1161" i="29"/>
  <c r="N1470" i="29"/>
  <c r="O507" i="29"/>
  <c r="N946" i="29"/>
  <c r="N1121" i="29"/>
  <c r="N1608" i="29"/>
  <c r="N1353" i="29"/>
  <c r="O471" i="29"/>
  <c r="N989" i="29"/>
  <c r="O1662" i="29"/>
  <c r="N345" i="29"/>
  <c r="N831" i="29"/>
  <c r="O1406" i="29"/>
  <c r="N1200" i="29"/>
  <c r="N803" i="29"/>
  <c r="O1605" i="29"/>
  <c r="N27" i="29"/>
  <c r="O84" i="29"/>
  <c r="O483" i="29"/>
  <c r="N692" i="29"/>
  <c r="O303" i="29"/>
  <c r="O186" i="29"/>
  <c r="O862" i="29"/>
  <c r="O1289" i="29"/>
  <c r="N1518" i="29"/>
  <c r="N1026" i="29"/>
  <c r="O1244" i="29"/>
  <c r="N113" i="29"/>
  <c r="N646" i="29"/>
  <c r="N661" i="29"/>
  <c r="O1566" i="29"/>
  <c r="O925" i="29"/>
  <c r="N1379" i="29"/>
  <c r="O1280" i="29"/>
  <c r="O1495" i="29"/>
  <c r="O1581" i="29"/>
  <c r="N227" i="29"/>
  <c r="O260" i="29"/>
  <c r="N560" i="29"/>
  <c r="N716" i="29"/>
  <c r="N321" i="29"/>
  <c r="O589" i="29"/>
  <c r="N1038" i="29"/>
  <c r="O1457" i="29"/>
  <c r="N1542" i="29"/>
  <c r="N1171" i="29"/>
  <c r="O107" i="29"/>
  <c r="O287" i="29"/>
  <c r="O848" i="29"/>
  <c r="O1338" i="29"/>
  <c r="O1312" i="29"/>
  <c r="O175" i="29"/>
  <c r="O703" i="29"/>
  <c r="O761" i="29"/>
  <c r="N1365" i="29"/>
  <c r="O51" i="29"/>
  <c r="N391" i="29"/>
  <c r="N364" i="29"/>
  <c r="N641" i="29"/>
  <c r="O361" i="29"/>
  <c r="O683" i="29"/>
  <c r="O604" i="29"/>
  <c r="N730" i="29"/>
  <c r="O1230" i="29"/>
  <c r="N1299" i="29"/>
  <c r="O889" i="29"/>
  <c r="N1323" i="29"/>
  <c r="O1483" i="29"/>
  <c r="N145" i="29"/>
  <c r="N454" i="29"/>
  <c r="O1078" i="29"/>
  <c r="O1062" i="29"/>
  <c r="O62" i="29"/>
  <c r="N906" i="29"/>
  <c r="O1091" i="29"/>
  <c r="O790" i="29"/>
  <c r="O776" i="29"/>
  <c r="N250" i="29"/>
  <c r="N425" i="29"/>
  <c r="O1211" i="29"/>
  <c r="O1623" i="29"/>
  <c r="O574" i="29"/>
  <c r="N1108" i="29"/>
  <c r="O1426" i="29"/>
  <c r="N1439" i="29"/>
  <c r="N197" i="29"/>
  <c r="O929" i="29"/>
  <c r="N1146" i="29"/>
  <c r="N1258" i="29"/>
  <c r="N12" i="29"/>
  <c r="N128" i="29"/>
  <c r="N1395" i="29"/>
  <c r="O411" i="29"/>
  <c r="N213" i="29"/>
  <c r="O973" i="29"/>
  <c r="O1530" i="29"/>
  <c r="O1637" i="29"/>
  <c r="N1005" i="29"/>
  <c r="O239" i="29"/>
  <c r="N1665" i="29"/>
  <c r="N616" i="29"/>
  <c r="O537" i="29"/>
  <c r="O49" i="29"/>
  <c r="O1512" i="29"/>
  <c r="N867" i="29"/>
  <c r="N1022" i="29"/>
  <c r="N374" i="29"/>
  <c r="N1648" i="29"/>
  <c r="N785" i="29"/>
  <c r="O33" i="29"/>
  <c r="N729" i="29"/>
  <c r="O344" i="29"/>
  <c r="O688" i="29"/>
  <c r="N892" i="29"/>
  <c r="O1284" i="29"/>
  <c r="N274" i="29"/>
  <c r="O1098" i="29"/>
  <c r="O1627" i="29"/>
  <c r="N1254" i="29"/>
  <c r="O1298" i="29"/>
  <c r="N852" i="29"/>
  <c r="N1201" i="29"/>
  <c r="N173" i="29"/>
  <c r="O416" i="29"/>
  <c r="N1144" i="29"/>
  <c r="N1074" i="29"/>
  <c r="N506" i="29"/>
  <c r="O823" i="29"/>
  <c r="N531" i="29"/>
  <c r="N1492" i="29"/>
  <c r="O250" i="29"/>
  <c r="O1107" i="29"/>
  <c r="O339" i="29"/>
  <c r="O1357" i="29"/>
  <c r="O1183" i="29"/>
  <c r="O639" i="29"/>
  <c r="N390" i="29"/>
  <c r="O680" i="29"/>
  <c r="N602" i="29"/>
  <c r="N1591" i="29"/>
  <c r="O1374" i="29"/>
  <c r="O1166" i="29"/>
  <c r="O210" i="29"/>
  <c r="O64" i="29"/>
  <c r="O1153" i="29"/>
  <c r="O1533" i="29"/>
  <c r="O924" i="29"/>
  <c r="O568" i="29"/>
  <c r="N188" i="29"/>
  <c r="O808" i="29"/>
  <c r="O465" i="29"/>
  <c r="N1222" i="29"/>
  <c r="N714" i="29"/>
  <c r="O834" i="29"/>
  <c r="N1438" i="29"/>
  <c r="N763" i="29"/>
  <c r="O1335" i="29"/>
  <c r="O1556" i="29"/>
  <c r="N982" i="29"/>
  <c r="O9" i="29"/>
  <c r="O48" i="29"/>
  <c r="O1079" i="29"/>
  <c r="N998" i="29"/>
  <c r="O202" i="29"/>
  <c r="O1538" i="29"/>
  <c r="O308" i="29"/>
  <c r="N942" i="29"/>
  <c r="N1453" i="29"/>
  <c r="N1009" i="29"/>
  <c r="O237" i="29"/>
  <c r="N1322" i="29"/>
  <c r="N1238" i="29"/>
  <c r="N358" i="29"/>
  <c r="O1404" i="29"/>
  <c r="N493" i="29"/>
  <c r="O1279" i="29"/>
  <c r="N300" i="29"/>
  <c r="O767" i="29"/>
  <c r="O954" i="29"/>
  <c r="N552" i="29"/>
  <c r="O1596" i="29"/>
  <c r="N158" i="29"/>
  <c r="O120" i="29"/>
  <c r="N440" i="29"/>
  <c r="N96" i="29"/>
  <c r="O576" i="29"/>
  <c r="O1384" i="29"/>
  <c r="N1051" i="29"/>
  <c r="O912" i="29"/>
  <c r="N1427" i="29"/>
  <c r="N1577" i="29"/>
  <c r="N1554" i="29"/>
  <c r="O652" i="29"/>
  <c r="N1129" i="29"/>
  <c r="O1467" i="29"/>
  <c r="N1269" i="29"/>
  <c r="N1484" i="29"/>
  <c r="N84" i="29"/>
  <c r="O818" i="29"/>
  <c r="O669" i="29"/>
  <c r="N126" i="29"/>
  <c r="N742" i="29"/>
  <c r="N401" i="29"/>
  <c r="O1617" i="29"/>
  <c r="N426" i="29"/>
  <c r="O91" i="29"/>
  <c r="N61" i="29"/>
  <c r="O947" i="29"/>
  <c r="N76" i="29"/>
  <c r="O235" i="29"/>
  <c r="N276" i="29"/>
  <c r="N718" i="29"/>
  <c r="N1259" i="29"/>
  <c r="N411" i="29"/>
  <c r="O176" i="29"/>
  <c r="O1018" i="29"/>
  <c r="N177" i="29"/>
  <c r="N935" i="29"/>
  <c r="O600" i="29"/>
  <c r="N1040" i="29"/>
  <c r="O794" i="29"/>
  <c r="O1539" i="29"/>
  <c r="O1445" i="29"/>
  <c r="N1595" i="29"/>
  <c r="N662" i="29"/>
  <c r="O1188" i="29"/>
  <c r="N1312" i="29"/>
  <c r="O1113" i="29"/>
  <c r="N1147" i="29"/>
  <c r="O1158" i="29"/>
  <c r="N1376" i="29"/>
  <c r="O884" i="29"/>
  <c r="O484" i="29"/>
  <c r="N1507" i="29"/>
  <c r="O996" i="29"/>
  <c r="N1634" i="29"/>
  <c r="N307" i="29"/>
  <c r="O679" i="29"/>
  <c r="N731" i="29"/>
  <c r="O1090" i="29"/>
  <c r="N575" i="29"/>
  <c r="N251" i="29"/>
  <c r="N1650" i="29"/>
  <c r="N346" i="29"/>
  <c r="O1490" i="29"/>
  <c r="N918" i="29"/>
  <c r="N625" i="29"/>
  <c r="N985" i="29"/>
  <c r="O1386" i="29"/>
  <c r="O1290" i="29"/>
  <c r="N1217" i="29"/>
  <c r="N263" i="29"/>
  <c r="O654" i="29"/>
  <c r="N49" i="29"/>
  <c r="O765" i="29"/>
  <c r="N1396" i="29"/>
  <c r="O535" i="29"/>
  <c r="N853" i="29"/>
  <c r="O1629" i="29"/>
  <c r="N801" i="29"/>
  <c r="N1324" i="29"/>
  <c r="O1237" i="29"/>
  <c r="N22" i="29"/>
  <c r="O1073" i="29"/>
  <c r="N609" i="29"/>
  <c r="O407" i="29"/>
  <c r="O143" i="29"/>
  <c r="O706" i="29"/>
  <c r="O1579" i="29"/>
  <c r="N1204" i="29"/>
  <c r="O1180" i="29"/>
  <c r="O37" i="29"/>
  <c r="O842" i="29"/>
  <c r="O1082" i="29"/>
  <c r="O1131" i="29"/>
  <c r="O1524" i="29"/>
  <c r="N442" i="29"/>
  <c r="O1247" i="29"/>
  <c r="N869" i="29"/>
  <c r="O1583" i="29"/>
  <c r="N827" i="29"/>
  <c r="N1348" i="29"/>
  <c r="N693" i="29"/>
  <c r="N1555" i="29"/>
  <c r="N124" i="29"/>
  <c r="O1614" i="29"/>
  <c r="O477" i="29"/>
  <c r="N215" i="29"/>
  <c r="O749" i="29"/>
  <c r="O958" i="29"/>
  <c r="N1431" i="29"/>
  <c r="N392" i="29"/>
  <c r="O1419" i="29"/>
  <c r="O785" i="29"/>
  <c r="O458" i="29"/>
  <c r="O1486" i="29"/>
  <c r="N1300" i="29"/>
  <c r="O894" i="29"/>
  <c r="N1460" i="29"/>
  <c r="O640" i="29"/>
  <c r="O511" i="29"/>
  <c r="O564" i="29"/>
  <c r="N290" i="29"/>
  <c r="N100" i="29"/>
  <c r="N1543" i="29"/>
  <c r="N503" i="29"/>
  <c r="N1333" i="29"/>
  <c r="O377" i="29"/>
  <c r="N322" i="29"/>
  <c r="O7" i="29"/>
  <c r="N2" i="29"/>
  <c r="N1069" i="29"/>
  <c r="N1313" i="29"/>
  <c r="N460" i="29"/>
  <c r="N81" i="29"/>
  <c r="O725" i="29"/>
  <c r="N1160" i="29"/>
  <c r="N294" i="29"/>
  <c r="O1475" i="29"/>
  <c r="N134" i="29"/>
  <c r="N695" i="29"/>
  <c r="N1168" i="29"/>
  <c r="O1466" i="29"/>
  <c r="N117" i="29"/>
  <c r="N1084" i="29"/>
  <c r="O1043" i="29"/>
  <c r="O658" i="29"/>
  <c r="O1024" i="29"/>
  <c r="O1225" i="29"/>
  <c r="N1588" i="29"/>
  <c r="O897" i="29"/>
  <c r="N53" i="29"/>
  <c r="N598" i="29"/>
  <c r="N1660" i="29"/>
  <c r="O188" i="29"/>
  <c r="O1619" i="29"/>
  <c r="O486" i="29"/>
  <c r="N1527" i="29"/>
  <c r="O1175" i="29"/>
  <c r="O623" i="29"/>
  <c r="O518" i="29"/>
  <c r="N1234" i="29"/>
  <c r="N1209" i="29"/>
  <c r="N505" i="29"/>
  <c r="N871" i="29"/>
  <c r="O945" i="29"/>
  <c r="N1100" i="29"/>
  <c r="N254" i="29"/>
  <c r="N282" i="29"/>
  <c r="N234" i="29"/>
  <c r="N1600" i="29"/>
  <c r="O1496" i="29"/>
  <c r="O1110" i="29"/>
  <c r="O163" i="29"/>
  <c r="N1355" i="29"/>
  <c r="O1009" i="29"/>
  <c r="N774" i="29"/>
  <c r="N547" i="29"/>
  <c r="O570" i="29"/>
  <c r="N1573" i="29"/>
  <c r="O216" i="29"/>
  <c r="N912" i="29"/>
  <c r="N539" i="29"/>
  <c r="O3" i="29"/>
  <c r="N355" i="29"/>
  <c r="O310" i="29"/>
  <c r="N1141" i="29"/>
  <c r="O204" i="29"/>
  <c r="O1195" i="29"/>
  <c r="O375" i="29"/>
  <c r="O61" i="29"/>
  <c r="O152" i="29"/>
  <c r="O923" i="29"/>
  <c r="O1516" i="29"/>
  <c r="N813" i="29"/>
  <c r="N1328" i="29"/>
  <c r="O369" i="29"/>
  <c r="O421" i="29"/>
  <c r="N706" i="29"/>
  <c r="N16" i="29"/>
  <c r="O1052" i="29"/>
  <c r="O478" i="29"/>
  <c r="O1121" i="29"/>
  <c r="O584" i="29"/>
  <c r="N683" i="29"/>
  <c r="N961" i="29"/>
  <c r="N435" i="29"/>
  <c r="O28" i="29"/>
  <c r="O665" i="29"/>
  <c r="N1307" i="29"/>
  <c r="O1369" i="29"/>
  <c r="O977" i="29"/>
  <c r="N1645" i="29"/>
  <c r="N1546" i="29"/>
  <c r="N758" i="29"/>
  <c r="O1315" i="29"/>
  <c r="N1435" i="29"/>
  <c r="O991" i="29"/>
  <c r="O1332" i="29"/>
  <c r="O608" i="29"/>
  <c r="N1388" i="29"/>
  <c r="O644" i="29"/>
  <c r="N266" i="29"/>
  <c r="N886" i="29"/>
  <c r="O840" i="29"/>
  <c r="O1453" i="29"/>
  <c r="N1248" i="29"/>
  <c r="O1270" i="29"/>
  <c r="N850" i="29"/>
  <c r="O452" i="29"/>
  <c r="N1633" i="29"/>
  <c r="O1275" i="29"/>
  <c r="N1404" i="29"/>
  <c r="N737" i="29"/>
  <c r="O425" i="29"/>
  <c r="O1608" i="29"/>
  <c r="O1663" i="29"/>
  <c r="O126" i="29"/>
  <c r="O826" i="29"/>
  <c r="N887" i="29"/>
  <c r="O1179" i="29"/>
  <c r="N1212" i="29"/>
  <c r="N1602" i="29"/>
  <c r="O1331" i="29"/>
  <c r="N1030" i="29"/>
  <c r="N572" i="29"/>
  <c r="N1072" i="29"/>
  <c r="O858" i="29"/>
  <c r="O1132" i="29"/>
  <c r="O1233" i="29"/>
  <c r="N652" i="29"/>
  <c r="N34" i="29"/>
  <c r="O1543" i="29"/>
  <c r="O777" i="29"/>
  <c r="O1101" i="29"/>
  <c r="N672" i="29"/>
  <c r="N184" i="29"/>
  <c r="O1138" i="29"/>
  <c r="N1530" i="29"/>
  <c r="N1046" i="29"/>
  <c r="O1085" i="29"/>
  <c r="O675" i="29"/>
  <c r="N69" i="29"/>
  <c r="O137" i="29"/>
  <c r="N1057" i="29"/>
  <c r="O1493" i="29"/>
  <c r="N1626" i="29"/>
  <c r="N1018" i="29"/>
  <c r="O747" i="29"/>
  <c r="N1219" i="29"/>
  <c r="O224" i="29"/>
  <c r="O44" i="29"/>
  <c r="N1250" i="29"/>
  <c r="O617" i="29"/>
  <c r="O712" i="29"/>
  <c r="O291" i="29"/>
  <c r="O1510" i="29"/>
  <c r="N1407" i="29"/>
  <c r="O879" i="29"/>
  <c r="O1391" i="29"/>
  <c r="N19" i="29"/>
  <c r="O93" i="29"/>
  <c r="N1437" i="29"/>
  <c r="N556" i="29"/>
  <c r="O634" i="29"/>
  <c r="N1118" i="29"/>
  <c r="N1163" i="29"/>
  <c r="N255" i="29"/>
  <c r="N451" i="29"/>
  <c r="N512" i="29"/>
  <c r="O1568" i="29"/>
  <c r="N1422" i="29"/>
  <c r="O941" i="29"/>
  <c r="N1195" i="29"/>
  <c r="O548" i="29"/>
  <c r="N1314" i="29"/>
  <c r="N949" i="29"/>
  <c r="O288" i="29"/>
  <c r="N315" i="29"/>
  <c r="N407" i="29"/>
  <c r="O160" i="29"/>
  <c r="O981" i="29"/>
  <c r="N815" i="29"/>
  <c r="N387" i="29"/>
  <c r="O1645" i="29"/>
  <c r="N793" i="29"/>
  <c r="N1584" i="29"/>
  <c r="N728" i="29"/>
  <c r="N155" i="29"/>
  <c r="N760" i="29"/>
  <c r="O1362" i="29"/>
  <c r="O473" i="29"/>
  <c r="N437" i="29"/>
  <c r="N357" i="29"/>
  <c r="N371" i="29"/>
  <c r="O327" i="29"/>
  <c r="N338" i="29"/>
  <c r="O592" i="29"/>
  <c r="O1261" i="29"/>
  <c r="O496" i="29"/>
  <c r="O76" i="29"/>
  <c r="O961" i="29"/>
  <c r="O993" i="29"/>
  <c r="O265" i="29"/>
  <c r="O232" i="29"/>
  <c r="N528" i="29"/>
  <c r="N1291" i="29"/>
  <c r="O836" i="29"/>
  <c r="N1561" i="29"/>
  <c r="N921" i="29"/>
  <c r="O1481" i="29"/>
  <c r="N904" i="29"/>
  <c r="N697" i="29"/>
  <c r="O211" i="29"/>
  <c r="N1340" i="29"/>
  <c r="N1448" i="29"/>
  <c r="O101" i="29"/>
  <c r="O1300" i="29"/>
  <c r="P1624" i="29"/>
  <c r="Q1616" i="29"/>
  <c r="Q1646" i="29"/>
  <c r="Q1661" i="29"/>
  <c r="P1661" i="29"/>
  <c r="Q1614" i="29"/>
  <c r="Q1644" i="29"/>
  <c r="Q1623" i="29"/>
  <c r="P1618" i="29"/>
  <c r="P1622" i="29"/>
  <c r="P1650" i="29"/>
  <c r="Q1659" i="29"/>
  <c r="P1644" i="29"/>
  <c r="P1656" i="29"/>
  <c r="Q1624" i="29"/>
  <c r="P1615" i="29"/>
  <c r="P1652" i="29"/>
  <c r="P1607" i="29"/>
  <c r="Q1658" i="29"/>
  <c r="Q1631" i="29"/>
  <c r="P1606" i="29"/>
  <c r="Q1622" i="29"/>
  <c r="Q1651" i="29"/>
  <c r="P1662" i="29"/>
  <c r="Q1608" i="29"/>
  <c r="P1623" i="29"/>
  <c r="P1637" i="29"/>
  <c r="P1655" i="29"/>
  <c r="Q1627" i="29"/>
  <c r="Q1618" i="29"/>
  <c r="Q1639" i="29"/>
  <c r="P1630" i="29"/>
  <c r="P1643" i="29"/>
  <c r="Q1619" i="29"/>
  <c r="Q1662" i="29"/>
  <c r="Q1633" i="29"/>
  <c r="Q1660" i="29"/>
  <c r="P1619" i="29"/>
  <c r="Q1645" i="29"/>
  <c r="P1638" i="29"/>
  <c r="Q1612" i="29"/>
  <c r="P1647" i="29"/>
  <c r="P1659" i="29"/>
  <c r="P1614" i="29"/>
  <c r="Q1634" i="29"/>
  <c r="Q1650" i="29"/>
  <c r="P1629" i="29"/>
  <c r="P1621" i="29"/>
  <c r="Q1657" i="29"/>
  <c r="P1611" i="29"/>
  <c r="Q1635" i="29"/>
  <c r="P1612" i="29"/>
  <c r="P1633" i="29"/>
  <c r="Q1666" i="29"/>
  <c r="Q1649" i="29"/>
  <c r="P1610" i="29"/>
  <c r="P1626" i="29"/>
  <c r="Q1664" i="29"/>
  <c r="Q1647" i="29"/>
  <c r="P1636" i="29"/>
  <c r="P1640" i="29"/>
  <c r="P1609" i="29"/>
  <c r="Q1663" i="29"/>
  <c r="P1649" i="29"/>
  <c r="P1657" i="29"/>
  <c r="Q1611" i="29"/>
  <c r="Q1620" i="29"/>
  <c r="P1653" i="29"/>
  <c r="P1639" i="29"/>
  <c r="P1651" i="29"/>
  <c r="P1658" i="29"/>
  <c r="Q1641" i="29"/>
  <c r="Q1610" i="29"/>
  <c r="Q1630" i="29"/>
  <c r="P1617" i="29"/>
  <c r="P1627" i="29"/>
  <c r="Q1665" i="29"/>
  <c r="Q1648" i="29"/>
  <c r="P1660" i="29"/>
  <c r="Q1613" i="29"/>
  <c r="P1631" i="29"/>
  <c r="Q1643" i="29"/>
  <c r="P1654" i="29"/>
  <c r="P1613" i="29"/>
  <c r="Q1636" i="29"/>
  <c r="Q1621" i="29"/>
  <c r="P1608" i="29"/>
  <c r="Q1626" i="29"/>
  <c r="P1663" i="29"/>
  <c r="P1645" i="29"/>
  <c r="P1646" i="29"/>
  <c r="Q1656" i="29"/>
  <c r="Q1609" i="29"/>
  <c r="Q1629" i="29"/>
  <c r="P1634" i="29"/>
  <c r="Q1607" i="29"/>
  <c r="P1625" i="29"/>
  <c r="Q1655" i="29"/>
  <c r="P1616" i="29"/>
  <c r="Q1652" i="29"/>
  <c r="Q1625" i="29"/>
  <c r="Q1637" i="29"/>
  <c r="P1628" i="29"/>
  <c r="Q1640" i="29"/>
  <c r="Q1654" i="29"/>
  <c r="Q1638" i="29"/>
  <c r="Q1615" i="29"/>
  <c r="P1664" i="29"/>
  <c r="P1641" i="29"/>
  <c r="Q1617" i="29"/>
  <c r="P1642" i="29"/>
  <c r="Q1628" i="29"/>
  <c r="P1635" i="29"/>
  <c r="P1665" i="29"/>
  <c r="Q1601" i="29"/>
  <c r="Q1597" i="29"/>
  <c r="Q1594" i="29"/>
  <c r="Q1598" i="29"/>
  <c r="Q1599" i="29"/>
  <c r="Q1593" i="29"/>
  <c r="P1603" i="29"/>
  <c r="Q1605" i="29"/>
  <c r="P1605" i="29"/>
  <c r="P1602" i="29"/>
  <c r="P1597" i="29"/>
  <c r="Q1602" i="29"/>
  <c r="Q1592" i="29"/>
  <c r="P1593" i="29"/>
  <c r="Q1600" i="29"/>
  <c r="Q1595" i="29"/>
  <c r="P1600" i="29"/>
  <c r="P1604" i="29"/>
  <c r="P1598" i="29"/>
  <c r="P1595" i="29"/>
  <c r="P1596" i="29"/>
  <c r="Q1596" i="29"/>
  <c r="D23" i="30"/>
  <c r="D24" i="30"/>
  <c r="D28" i="30"/>
  <c r="D19" i="30"/>
  <c r="D17" i="30"/>
  <c r="D20" i="30"/>
  <c r="D11" i="30"/>
  <c r="D7" i="30"/>
  <c r="D4" i="30"/>
  <c r="D12" i="30"/>
  <c r="D14" i="30"/>
  <c r="D15" i="30"/>
  <c r="P1599" i="29"/>
  <c r="D5" i="30"/>
  <c r="D2" i="30"/>
  <c r="D13" i="30"/>
  <c r="D10" i="30"/>
  <c r="D6" i="30"/>
  <c r="D33" i="30"/>
  <c r="D29" i="30"/>
  <c r="D32" i="30"/>
  <c r="D27" i="30"/>
  <c r="D8" i="30"/>
  <c r="D30" i="30"/>
  <c r="D16" i="30"/>
  <c r="D9" i="30"/>
  <c r="D25" i="30"/>
  <c r="D21" i="30"/>
  <c r="D18" i="30"/>
  <c r="D3" i="30"/>
  <c r="D22" i="30"/>
  <c r="D26" i="30"/>
  <c r="D31" i="30"/>
  <c r="Q1603" i="29"/>
  <c r="P1601" i="29"/>
  <c r="Q1604" i="29"/>
  <c r="P1592" i="29"/>
  <c r="Q29" i="30" l="1"/>
  <c r="Q1701" i="29"/>
  <c r="Q1632" i="29"/>
  <c r="P1666" i="29"/>
  <c r="P1620" i="29"/>
  <c r="Q13" i="30"/>
  <c r="P1594" i="29"/>
  <c r="O927" i="29"/>
  <c r="N1669" i="29"/>
  <c r="O1697" i="29"/>
  <c r="O1022" i="29"/>
  <c r="O846" i="29"/>
  <c r="N633" i="29"/>
  <c r="O286" i="29"/>
  <c r="O1396" i="29"/>
  <c r="N1592" i="29"/>
  <c r="N208" i="29"/>
  <c r="N532" i="29"/>
  <c r="N1297" i="29"/>
  <c r="O173" i="29"/>
  <c r="O450" i="29"/>
  <c r="N591" i="29"/>
  <c r="N1487" i="29"/>
  <c r="O366" i="29"/>
  <c r="N570" i="29"/>
  <c r="O1218" i="29"/>
  <c r="O771" i="29"/>
  <c r="O913" i="29"/>
  <c r="O1019" i="29"/>
  <c r="O730" i="29"/>
  <c r="O753" i="29"/>
  <c r="N226" i="29"/>
  <c r="N140" i="29"/>
  <c r="O297" i="29"/>
  <c r="N952" i="29"/>
  <c r="N1149" i="29"/>
  <c r="N1364" i="29"/>
  <c r="O718" i="29"/>
  <c r="N402" i="29"/>
  <c r="N554" i="29"/>
  <c r="O463" i="29"/>
  <c r="O1648" i="29"/>
  <c r="N423" i="29"/>
  <c r="O1378" i="29"/>
  <c r="N1517" i="29"/>
  <c r="N1535" i="29"/>
  <c r="O32" i="29"/>
  <c r="N1493" i="29"/>
  <c r="N1580" i="29"/>
  <c r="O510" i="29"/>
  <c r="N109" i="29"/>
  <c r="N319" i="29"/>
  <c r="O52" i="29"/>
  <c r="O488" i="29"/>
  <c r="O127" i="29"/>
  <c r="N1272" i="29"/>
  <c r="O1436" i="29"/>
  <c r="O185" i="29"/>
  <c r="O1207" i="29"/>
  <c r="O934" i="29"/>
  <c r="N967" i="29"/>
  <c r="O156" i="29"/>
  <c r="N862" i="29"/>
  <c r="O1196" i="29"/>
  <c r="O395" i="29"/>
  <c r="O1552" i="29"/>
  <c r="O1448" i="29"/>
  <c r="N1606" i="29"/>
  <c r="N1454" i="29"/>
  <c r="O697" i="29"/>
  <c r="O89" i="29"/>
  <c r="N1564" i="29"/>
  <c r="N655" i="29"/>
  <c r="N1134" i="29"/>
  <c r="N1090" i="29"/>
  <c r="O1546" i="29"/>
  <c r="O1413" i="29"/>
  <c r="N1284" i="29"/>
  <c r="O273" i="29"/>
  <c r="O474" i="29"/>
  <c r="O45" i="29"/>
  <c r="O383" i="29"/>
  <c r="O60" i="29"/>
  <c r="O1632" i="29"/>
  <c r="N1239" i="29"/>
  <c r="N1119" i="29"/>
  <c r="N191" i="29"/>
  <c r="O811" i="29"/>
  <c r="O1344" i="29"/>
  <c r="O707" i="29"/>
  <c r="N304" i="29"/>
  <c r="N605" i="29"/>
  <c r="O806" i="29"/>
  <c r="O1256" i="29"/>
  <c r="N249" i="29"/>
  <c r="N6" i="29"/>
  <c r="N1075" i="29"/>
  <c r="O355" i="29"/>
  <c r="N1169" i="29"/>
  <c r="N340" i="29"/>
  <c r="N1052" i="29"/>
  <c r="O902" i="29"/>
  <c r="N876" i="29"/>
  <c r="N1393" i="29"/>
  <c r="N517" i="29"/>
  <c r="N1107" i="29"/>
  <c r="N786" i="29"/>
  <c r="N671" i="29"/>
  <c r="N618" i="29"/>
  <c r="N1653" i="29"/>
  <c r="O1035" i="29"/>
  <c r="N983" i="29"/>
  <c r="N1346" i="29"/>
  <c r="N826" i="29"/>
  <c r="P1469" i="29"/>
  <c r="P1569" i="29"/>
  <c r="Q1377" i="29"/>
  <c r="Q1405" i="29"/>
  <c r="Q1477" i="29"/>
  <c r="P1506" i="29"/>
  <c r="P1540" i="29"/>
  <c r="Q1356" i="29"/>
  <c r="Q1420" i="29"/>
  <c r="Q1528" i="29"/>
  <c r="P1379" i="29"/>
  <c r="P1431" i="29"/>
  <c r="Q1499" i="29"/>
  <c r="Q1446" i="29"/>
  <c r="P1554" i="29"/>
  <c r="Q1338" i="29"/>
  <c r="P1562" i="29"/>
  <c r="P1437" i="29"/>
  <c r="Q1389" i="29"/>
  <c r="Q1465" i="29"/>
  <c r="Q1529" i="29"/>
  <c r="P1420" i="29"/>
  <c r="Q1512" i="29"/>
  <c r="Q1560" i="29"/>
  <c r="P1503" i="29"/>
  <c r="Q1339" i="29"/>
  <c r="Q1347" i="29"/>
  <c r="Q1363" i="29"/>
  <c r="P1318" i="29"/>
  <c r="Q1574" i="29"/>
  <c r="Q1406" i="29"/>
  <c r="Q1478" i="29"/>
  <c r="P1417" i="29"/>
  <c r="P1434" i="29"/>
  <c r="P1502" i="29"/>
  <c r="Q1345" i="29"/>
  <c r="Q1361" i="29"/>
  <c r="Q1549" i="29"/>
  <c r="P1468" i="29"/>
  <c r="P1472" i="29"/>
  <c r="Q1516" i="29"/>
  <c r="P1319" i="29"/>
  <c r="P1383" i="29"/>
  <c r="Q1375" i="29"/>
  <c r="Q1451" i="29"/>
  <c r="Q1534" i="29"/>
  <c r="Q1566" i="29"/>
  <c r="Q1578" i="29"/>
  <c r="Q1410" i="29"/>
  <c r="P1457" i="29"/>
  <c r="P1581" i="29"/>
  <c r="P1338" i="29"/>
  <c r="Q1353" i="29"/>
  <c r="Q1365" i="29"/>
  <c r="P1426" i="29"/>
  <c r="P1483" i="29"/>
  <c r="P1495" i="29"/>
  <c r="P1406" i="29"/>
  <c r="Q1323" i="29"/>
  <c r="Q1379" i="29"/>
  <c r="Q1395" i="29"/>
  <c r="Q1439" i="29"/>
  <c r="Q1518" i="29"/>
  <c r="Q1542" i="29"/>
  <c r="P1530" i="29"/>
  <c r="Q1470" i="29"/>
  <c r="P1566" i="29"/>
  <c r="P1321" i="29"/>
  <c r="P1509" i="29"/>
  <c r="Q1337" i="29"/>
  <c r="Q1545" i="29"/>
  <c r="P1458" i="29"/>
  <c r="P1450" i="29"/>
  <c r="P1482" i="29"/>
  <c r="P1395" i="29"/>
  <c r="P1567" i="29"/>
  <c r="Q1387" i="29"/>
  <c r="Q1403" i="29"/>
  <c r="Q1419" i="29"/>
  <c r="Q1559" i="29"/>
  <c r="Q1538" i="29"/>
  <c r="Q1354" i="29"/>
  <c r="Q1526" i="29"/>
  <c r="Q1434" i="29"/>
  <c r="Q1498" i="29"/>
  <c r="P1373" i="29"/>
  <c r="P1401" i="29"/>
  <c r="P1330" i="29"/>
  <c r="Q1585" i="29"/>
  <c r="P1454" i="29"/>
  <c r="P1514" i="29"/>
  <c r="P1356" i="29"/>
  <c r="P1544" i="29"/>
  <c r="Q1424" i="29"/>
  <c r="Q1472" i="29"/>
  <c r="P1527" i="29"/>
  <c r="P1555" i="29"/>
  <c r="Q1443" i="29"/>
  <c r="P1350" i="29"/>
  <c r="Q1458" i="29"/>
  <c r="Q1494" i="29"/>
  <c r="P1578" i="29"/>
  <c r="Q1378" i="29"/>
  <c r="P1365" i="29"/>
  <c r="P1521" i="29"/>
  <c r="P1529" i="29"/>
  <c r="P1545" i="29"/>
  <c r="P1589" i="29"/>
  <c r="Q1397" i="29"/>
  <c r="Q1569" i="29"/>
  <c r="P1340" i="29"/>
  <c r="P1352" i="29"/>
  <c r="P1376" i="29"/>
  <c r="P1440" i="29"/>
  <c r="P1480" i="29"/>
  <c r="Q1496" i="29"/>
  <c r="Q1556" i="29"/>
  <c r="P1394" i="29"/>
  <c r="Q1319" i="29"/>
  <c r="Q1415" i="29"/>
  <c r="Q1455" i="29"/>
  <c r="Q1429" i="29"/>
  <c r="Q1469" i="29"/>
  <c r="Q1505" i="29"/>
  <c r="P1412" i="29"/>
  <c r="P1520" i="29"/>
  <c r="P1528" i="29"/>
  <c r="Q1352" i="29"/>
  <c r="P1363" i="29"/>
  <c r="P1387" i="29"/>
  <c r="Q1579" i="29"/>
  <c r="Q1331" i="29"/>
  <c r="Q1411" i="29"/>
  <c r="Q1486" i="29"/>
  <c r="Q1442" i="29"/>
  <c r="Q1550" i="29"/>
  <c r="P1385" i="29"/>
  <c r="P1393" i="29"/>
  <c r="P1489" i="29"/>
  <c r="Q1317" i="29"/>
  <c r="Q1413" i="29"/>
  <c r="P1372" i="29"/>
  <c r="Q1332" i="29"/>
  <c r="Q1444" i="29"/>
  <c r="P1474" i="29"/>
  <c r="Q1459" i="29"/>
  <c r="Q1567" i="29"/>
  <c r="P1398" i="29"/>
  <c r="P1526" i="29"/>
  <c r="P1542" i="29"/>
  <c r="P1590" i="29"/>
  <c r="Q1430" i="29"/>
  <c r="Q1506" i="29"/>
  <c r="P1377" i="29"/>
  <c r="P1497" i="29"/>
  <c r="P1549" i="29"/>
  <c r="P1561" i="29"/>
  <c r="Q1349" i="29"/>
  <c r="Q1441" i="29"/>
  <c r="P1488" i="29"/>
  <c r="Q1412" i="29"/>
  <c r="Q1520" i="29"/>
  <c r="Q1572" i="29"/>
  <c r="P1403" i="29"/>
  <c r="P1463" i="29"/>
  <c r="P1471" i="29"/>
  <c r="Q1327" i="29"/>
  <c r="Q1330" i="29"/>
  <c r="Q1426" i="29"/>
  <c r="P1425" i="29"/>
  <c r="Q1329" i="29"/>
  <c r="Q1341" i="29"/>
  <c r="Q1481" i="29"/>
  <c r="Q1501" i="29"/>
  <c r="Q1513" i="29"/>
  <c r="P1388" i="29"/>
  <c r="P1400" i="29"/>
  <c r="P1522" i="29"/>
  <c r="Q1372" i="29"/>
  <c r="P1423" i="29"/>
  <c r="P1535" i="29"/>
  <c r="P1591" i="29"/>
  <c r="P1442" i="29"/>
  <c r="Q1359" i="29"/>
  <c r="Q1467" i="29"/>
  <c r="Q1547" i="29"/>
  <c r="Q1563" i="29"/>
  <c r="P1481" i="29"/>
  <c r="P1493" i="29"/>
  <c r="Q1437" i="29"/>
  <c r="Q1561" i="29"/>
  <c r="P1568" i="29"/>
  <c r="Q1340" i="29"/>
  <c r="Q1448" i="29"/>
  <c r="Q1584" i="29"/>
  <c r="P1331" i="29"/>
  <c r="P1391" i="29"/>
  <c r="P1543" i="29"/>
  <c r="P1362" i="29"/>
  <c r="Q1407" i="29"/>
  <c r="P1510" i="29"/>
  <c r="Q1422" i="29"/>
  <c r="Q1530" i="29"/>
  <c r="Q1314" i="29"/>
  <c r="P1357" i="29"/>
  <c r="P1533" i="29"/>
  <c r="Q1453" i="29"/>
  <c r="Q1577" i="29"/>
  <c r="P1374" i="29"/>
  <c r="P1384" i="29"/>
  <c r="P1404" i="29"/>
  <c r="P1512" i="29"/>
  <c r="P1556" i="29"/>
  <c r="Q1484" i="29"/>
  <c r="Q1492" i="29"/>
  <c r="P1335" i="29"/>
  <c r="P1467" i="29"/>
  <c r="Q1427" i="29"/>
  <c r="Q1591" i="29"/>
  <c r="Q1554" i="29"/>
  <c r="P1538" i="29"/>
  <c r="Q1322" i="29"/>
  <c r="Q1438" i="29"/>
  <c r="P1369" i="29"/>
  <c r="P1453" i="29"/>
  <c r="Q1573" i="29"/>
  <c r="P1332" i="29"/>
  <c r="P1496" i="29"/>
  <c r="P1516" i="29"/>
  <c r="Q1328" i="29"/>
  <c r="Q1388" i="29"/>
  <c r="Q1404" i="29"/>
  <c r="Q1588" i="29"/>
  <c r="P1466" i="29"/>
  <c r="P1315" i="29"/>
  <c r="P1475" i="29"/>
  <c r="Q1355" i="29"/>
  <c r="Q1435" i="29"/>
  <c r="Q1527" i="29"/>
  <c r="Q1546" i="29"/>
  <c r="P1389" i="29"/>
  <c r="Q1417" i="29"/>
  <c r="Q1461" i="29"/>
  <c r="Q1509" i="29"/>
  <c r="Q1565" i="29"/>
  <c r="P1446" i="29"/>
  <c r="P1348" i="29"/>
  <c r="P1500" i="29"/>
  <c r="P1560" i="29"/>
  <c r="Q1524" i="29"/>
  <c r="P1327" i="29"/>
  <c r="P1430" i="29"/>
  <c r="Q1399" i="29"/>
  <c r="Q1362" i="29"/>
  <c r="Q1394" i="29"/>
  <c r="Q1334" i="29"/>
  <c r="Q1474" i="29"/>
  <c r="P1445" i="29"/>
  <c r="Q1333" i="29"/>
  <c r="P1524" i="29"/>
  <c r="P1386" i="29"/>
  <c r="P1486" i="29"/>
  <c r="Q1324" i="29"/>
  <c r="Q1348" i="29"/>
  <c r="Q1376" i="29"/>
  <c r="Q1396" i="29"/>
  <c r="Q1460" i="29"/>
  <c r="P1490" i="29"/>
  <c r="P1419" i="29"/>
  <c r="P1539" i="29"/>
  <c r="P1579" i="29"/>
  <c r="P1583" i="29"/>
  <c r="Q1431" i="29"/>
  <c r="Q1507" i="29"/>
  <c r="Q1543" i="29"/>
  <c r="Q1555" i="29"/>
  <c r="P1421" i="29"/>
  <c r="P1429" i="29"/>
  <c r="P1441" i="29"/>
  <c r="Q1537" i="29"/>
  <c r="P1354" i="29"/>
  <c r="Q1368" i="29"/>
  <c r="Q1476" i="29"/>
  <c r="P1343" i="29"/>
  <c r="P1499" i="29"/>
  <c r="P1511" i="29"/>
  <c r="P1518" i="29"/>
  <c r="Q1463" i="29"/>
  <c r="Q1326" i="29"/>
  <c r="P1574" i="29"/>
  <c r="Q1386" i="29"/>
  <c r="Q1402" i="29"/>
  <c r="Q1582" i="29"/>
  <c r="P1345" i="29"/>
  <c r="P1349" i="29"/>
  <c r="P1461" i="29"/>
  <c r="P1473" i="29"/>
  <c r="P1505" i="29"/>
  <c r="P1444" i="29"/>
  <c r="P1564" i="29"/>
  <c r="P1326" i="29"/>
  <c r="Q1384" i="29"/>
  <c r="Q1400" i="29"/>
  <c r="Q1432" i="29"/>
  <c r="Q1536" i="29"/>
  <c r="P1547" i="29"/>
  <c r="Q1587" i="29"/>
  <c r="Q1367" i="29"/>
  <c r="Q1519" i="29"/>
  <c r="Q1490" i="29"/>
  <c r="P1558" i="29"/>
  <c r="P1409" i="29"/>
  <c r="P1501" i="29"/>
  <c r="P1517" i="29"/>
  <c r="P1525" i="29"/>
  <c r="Q1357" i="29"/>
  <c r="Q1421" i="29"/>
  <c r="Q1457" i="29"/>
  <c r="P1324" i="29"/>
  <c r="Q1436" i="29"/>
  <c r="P1339" i="29"/>
  <c r="P1551" i="29"/>
  <c r="Q1575" i="29"/>
  <c r="Q1583" i="29"/>
  <c r="P1470" i="29"/>
  <c r="Q1447" i="29"/>
  <c r="Q1479" i="29"/>
  <c r="P1382" i="29"/>
  <c r="Q1370" i="29"/>
  <c r="P1317" i="29"/>
  <c r="P1337" i="29"/>
  <c r="P1573" i="29"/>
  <c r="Q1473" i="29"/>
  <c r="Q1557" i="29"/>
  <c r="Q1581" i="29"/>
  <c r="P1366" i="29"/>
  <c r="P1428" i="29"/>
  <c r="P1536" i="29"/>
  <c r="Q1380" i="29"/>
  <c r="Q1488" i="29"/>
  <c r="P1351" i="29"/>
  <c r="P1443" i="29"/>
  <c r="P1515" i="29"/>
  <c r="P1314" i="29"/>
  <c r="Q1398" i="29"/>
  <c r="P1325" i="29"/>
  <c r="Q1373" i="29"/>
  <c r="P1456" i="29"/>
  <c r="P1580" i="29"/>
  <c r="Q1548" i="29"/>
  <c r="P1410" i="29"/>
  <c r="P1415" i="29"/>
  <c r="P1427" i="29"/>
  <c r="P1523" i="29"/>
  <c r="P1563" i="29"/>
  <c r="P1571" i="29"/>
  <c r="Q1391" i="29"/>
  <c r="Q1471" i="29"/>
  <c r="Q1482" i="29"/>
  <c r="Q1342" i="29"/>
  <c r="Q1502" i="29"/>
  <c r="Q1514" i="29"/>
  <c r="P1353" i="29"/>
  <c r="P1557" i="29"/>
  <c r="Q1449" i="29"/>
  <c r="P1334" i="29"/>
  <c r="P1460" i="29"/>
  <c r="P1548" i="29"/>
  <c r="Q1392" i="29"/>
  <c r="Q1408" i="29"/>
  <c r="Q1532" i="29"/>
  <c r="Q1576" i="29"/>
  <c r="P1498" i="29"/>
  <c r="P1347" i="29"/>
  <c r="P1491" i="29"/>
  <c r="P1478" i="29"/>
  <c r="Q1315" i="29"/>
  <c r="Q1423" i="29"/>
  <c r="Q1515" i="29"/>
  <c r="Q1590" i="29"/>
  <c r="Q1374" i="29"/>
  <c r="P1381" i="29"/>
  <c r="P1477" i="29"/>
  <c r="Q1425" i="29"/>
  <c r="P1336" i="29"/>
  <c r="P1408" i="29"/>
  <c r="P1464" i="29"/>
  <c r="P1532" i="29"/>
  <c r="P1346" i="29"/>
  <c r="Q1568" i="29"/>
  <c r="P1359" i="29"/>
  <c r="P1371" i="29"/>
  <c r="P1447" i="29"/>
  <c r="P1519" i="29"/>
  <c r="Q1495" i="29"/>
  <c r="Q1551" i="29"/>
  <c r="Q1318" i="29"/>
  <c r="Q1414" i="29"/>
  <c r="P1329" i="29"/>
  <c r="P1433" i="29"/>
  <c r="Q1409" i="29"/>
  <c r="Q1485" i="29"/>
  <c r="P1380" i="29"/>
  <c r="P1584" i="29"/>
  <c r="Q1316" i="29"/>
  <c r="Q1344" i="29"/>
  <c r="Q1360" i="29"/>
  <c r="Q1428" i="29"/>
  <c r="Q1468" i="29"/>
  <c r="Q1504" i="29"/>
  <c r="P1375" i="29"/>
  <c r="P1487" i="29"/>
  <c r="P1559" i="29"/>
  <c r="P1575" i="29"/>
  <c r="Q1450" i="29"/>
  <c r="Q1522" i="29"/>
  <c r="P1550" i="29"/>
  <c r="P1361" i="29"/>
  <c r="P1465" i="29"/>
  <c r="P1585" i="29"/>
  <c r="Q1385" i="29"/>
  <c r="Q1401" i="29"/>
  <c r="Q1433" i="29"/>
  <c r="Q1525" i="29"/>
  <c r="P1368" i="29"/>
  <c r="P1424" i="29"/>
  <c r="P1452" i="29"/>
  <c r="P1504" i="29"/>
  <c r="Q1320" i="29"/>
  <c r="Q1336" i="29"/>
  <c r="P1479" i="29"/>
  <c r="Q1571" i="29"/>
  <c r="Q1510" i="29"/>
  <c r="Q1558" i="29"/>
  <c r="P1413" i="29"/>
  <c r="Q1393" i="29"/>
  <c r="Q1493" i="29"/>
  <c r="Q1517" i="29"/>
  <c r="P1344" i="29"/>
  <c r="P1396" i="29"/>
  <c r="P1436" i="29"/>
  <c r="P1448" i="29"/>
  <c r="P1552" i="29"/>
  <c r="P1378" i="29"/>
  <c r="Q1364" i="29"/>
  <c r="Q1564" i="29"/>
  <c r="Q1580" i="29"/>
  <c r="Q1487" i="29"/>
  <c r="Q1535" i="29"/>
  <c r="Q1454" i="29"/>
  <c r="P1546" i="29"/>
  <c r="Q1346" i="29"/>
  <c r="P1341" i="29"/>
  <c r="P1405" i="29"/>
  <c r="P1485" i="29"/>
  <c r="P1541" i="29"/>
  <c r="Q1381" i="29"/>
  <c r="Q1497" i="29"/>
  <c r="P1358" i="29"/>
  <c r="P1422" i="29"/>
  <c r="P1320" i="29"/>
  <c r="P1588" i="29"/>
  <c r="Q1456" i="29"/>
  <c r="Q1508" i="29"/>
  <c r="Q1552" i="29"/>
  <c r="P1439" i="29"/>
  <c r="Q1523" i="29"/>
  <c r="Q1366" i="29"/>
  <c r="P1570" i="29"/>
  <c r="P1513" i="29"/>
  <c r="P1322" i="29"/>
  <c r="Q1553" i="29"/>
  <c r="P1492" i="29"/>
  <c r="P1576" i="29"/>
  <c r="Q1440" i="29"/>
  <c r="Q1540" i="29"/>
  <c r="P1370" i="29"/>
  <c r="P1402" i="29"/>
  <c r="P1355" i="29"/>
  <c r="P1531" i="29"/>
  <c r="P1587" i="29"/>
  <c r="Q1335" i="29"/>
  <c r="Q1383" i="29"/>
  <c r="Q1475" i="29"/>
  <c r="Q1418" i="29"/>
  <c r="Q1462" i="29"/>
  <c r="P1537" i="29"/>
  <c r="Q1325" i="29"/>
  <c r="Q1445" i="29"/>
  <c r="Q1489" i="29"/>
  <c r="P1360" i="29"/>
  <c r="P1364" i="29"/>
  <c r="P1484" i="29"/>
  <c r="Q1416" i="29"/>
  <c r="Q1544" i="29"/>
  <c r="P1407" i="29"/>
  <c r="P1455" i="29"/>
  <c r="P1507" i="29"/>
  <c r="P1462" i="29"/>
  <c r="Q1570" i="29"/>
  <c r="Q1586" i="29"/>
  <c r="P1534" i="29"/>
  <c r="Q1382" i="29"/>
  <c r="P1449" i="29"/>
  <c r="P1553" i="29"/>
  <c r="P1577" i="29"/>
  <c r="P1494" i="29"/>
  <c r="Q1541" i="29"/>
  <c r="Q1589" i="29"/>
  <c r="P1316" i="29"/>
  <c r="P1328" i="29"/>
  <c r="P1432" i="29"/>
  <c r="P1508" i="29"/>
  <c r="P1414" i="29"/>
  <c r="Q1480" i="29"/>
  <c r="P1399" i="29"/>
  <c r="P1342" i="29"/>
  <c r="Q1371" i="29"/>
  <c r="Q1531" i="29"/>
  <c r="Q1358" i="29"/>
  <c r="Q1390" i="29"/>
  <c r="Q1466" i="29"/>
  <c r="Q1562" i="29"/>
  <c r="P1565" i="29"/>
  <c r="Q1321" i="29"/>
  <c r="Q1521" i="29"/>
  <c r="Q1533" i="29"/>
  <c r="P1392" i="29"/>
  <c r="P1416" i="29"/>
  <c r="Q1452" i="29"/>
  <c r="P1367" i="29"/>
  <c r="P1411" i="29"/>
  <c r="P1435" i="29"/>
  <c r="P1459" i="29"/>
  <c r="Q1343" i="29"/>
  <c r="Q1351" i="29"/>
  <c r="Q1483" i="29"/>
  <c r="Q1491" i="29"/>
  <c r="Q1503" i="29"/>
  <c r="P1582" i="29"/>
  <c r="P1333" i="29"/>
  <c r="P1397" i="29"/>
  <c r="Q1369" i="29"/>
  <c r="P1476" i="29"/>
  <c r="P1572" i="29"/>
  <c r="Q1464" i="29"/>
  <c r="Q1500" i="29"/>
  <c r="P1418" i="29"/>
  <c r="P1438" i="29"/>
  <c r="P1323" i="29"/>
  <c r="P1451" i="29"/>
  <c r="Q1511" i="29"/>
  <c r="Q1539" i="29"/>
  <c r="P1390" i="29"/>
  <c r="Q1350" i="29"/>
  <c r="P1586" i="29"/>
  <c r="Q157" i="29"/>
  <c r="P803" i="29"/>
  <c r="Q218" i="29"/>
  <c r="P635" i="29"/>
  <c r="Q433" i="29"/>
  <c r="Q151" i="29"/>
  <c r="P209" i="29"/>
  <c r="Q388" i="29"/>
  <c r="Q499" i="29"/>
  <c r="Q928" i="29"/>
  <c r="P14" i="29"/>
  <c r="Q469" i="29"/>
  <c r="P114" i="29"/>
  <c r="Q46" i="29"/>
  <c r="Q286" i="29"/>
  <c r="Q391" i="29"/>
  <c r="Q783" i="29"/>
  <c r="P398" i="29"/>
  <c r="P670" i="29"/>
  <c r="P96" i="29"/>
  <c r="P819" i="29"/>
  <c r="P167" i="29"/>
  <c r="Q214" i="29"/>
  <c r="P1030" i="29"/>
  <c r="Q123" i="29"/>
  <c r="Q954" i="29"/>
  <c r="P740" i="29"/>
  <c r="Q284" i="29"/>
  <c r="Q137" i="29"/>
  <c r="Q1104" i="29"/>
  <c r="Q59" i="29"/>
  <c r="P109" i="29"/>
  <c r="Q864" i="29"/>
  <c r="P579" i="29"/>
  <c r="P73" i="29"/>
  <c r="P330" i="29"/>
  <c r="Q557" i="29"/>
  <c r="P1172" i="29"/>
  <c r="Q1019" i="29"/>
  <c r="Q35" i="29"/>
  <c r="P1023" i="29"/>
  <c r="P353" i="29"/>
  <c r="P432" i="29"/>
  <c r="P462" i="29"/>
  <c r="Q740" i="29"/>
  <c r="P153" i="29"/>
  <c r="Q733" i="29"/>
  <c r="P1090" i="29"/>
  <c r="Q1303" i="29"/>
  <c r="P1026" i="29"/>
  <c r="P945" i="29"/>
  <c r="P393" i="29"/>
  <c r="P99" i="29"/>
  <c r="P250" i="29"/>
  <c r="Q1031" i="29"/>
  <c r="P503" i="29"/>
  <c r="P1087" i="29"/>
  <c r="P364" i="29"/>
  <c r="P412" i="29"/>
  <c r="Q678" i="29"/>
  <c r="Q148" i="29"/>
  <c r="P1131" i="29"/>
  <c r="P590" i="29"/>
  <c r="Q947" i="29"/>
  <c r="P1293" i="29"/>
  <c r="Q243" i="29"/>
  <c r="P1238" i="29"/>
  <c r="P905" i="29"/>
  <c r="Q725" i="29"/>
  <c r="P180" i="29"/>
  <c r="Q403" i="29"/>
  <c r="P76" i="29"/>
  <c r="Q413" i="29"/>
  <c r="P1267" i="29"/>
  <c r="Q179" i="29"/>
  <c r="P856" i="29"/>
  <c r="Q205" i="29"/>
  <c r="P630" i="29"/>
  <c r="P1056" i="29"/>
  <c r="Q496" i="29"/>
  <c r="Q717" i="29"/>
  <c r="Q7" i="29"/>
  <c r="Q39" i="29"/>
  <c r="P417" i="29"/>
  <c r="P255" i="29"/>
  <c r="P1246" i="29"/>
  <c r="Q675" i="29"/>
  <c r="P1103" i="29"/>
  <c r="P662" i="29"/>
  <c r="Q604" i="29"/>
  <c r="Q192" i="29"/>
  <c r="P457" i="29"/>
  <c r="Q1039" i="29"/>
  <c r="P63" i="29"/>
  <c r="Q966" i="29"/>
  <c r="P588" i="29"/>
  <c r="P280" i="29"/>
  <c r="P861" i="29"/>
  <c r="P1258" i="29"/>
  <c r="P46" i="29"/>
  <c r="Q647" i="29"/>
  <c r="P984" i="29"/>
  <c r="Q146" i="29"/>
  <c r="Q1027" i="29"/>
  <c r="Q1001" i="29"/>
  <c r="Q651" i="29"/>
  <c r="P1136" i="29"/>
  <c r="P883" i="29"/>
  <c r="Q399" i="29"/>
  <c r="P959" i="29"/>
  <c r="P693" i="29"/>
  <c r="Q449" i="29"/>
  <c r="Q574" i="29"/>
  <c r="Q1025" i="29"/>
  <c r="Q378" i="29"/>
  <c r="Q973" i="29"/>
  <c r="Q695" i="29"/>
  <c r="Q871" i="29"/>
  <c r="Q539" i="29"/>
  <c r="P564" i="29"/>
  <c r="P643" i="29"/>
  <c r="P814" i="29"/>
  <c r="P1141" i="29"/>
  <c r="Q107" i="29"/>
  <c r="P371" i="29"/>
  <c r="P415" i="29"/>
  <c r="P595" i="29"/>
  <c r="Q1266" i="29"/>
  <c r="P660" i="29"/>
  <c r="Q950" i="29"/>
  <c r="Q777" i="29"/>
  <c r="Q503" i="29"/>
  <c r="Q1213" i="29"/>
  <c r="Q590" i="29"/>
  <c r="Q316" i="29"/>
  <c r="Q1309" i="29"/>
  <c r="Q513" i="29"/>
  <c r="P646" i="29"/>
  <c r="Q1091" i="29"/>
  <c r="Q875" i="29"/>
  <c r="P765" i="29"/>
  <c r="P407" i="29"/>
  <c r="P469" i="29"/>
  <c r="Q1251" i="29"/>
  <c r="P676" i="29"/>
  <c r="Q267" i="29"/>
  <c r="Q724" i="29"/>
  <c r="Q573" i="29"/>
  <c r="Q794" i="29"/>
  <c r="Q372" i="29"/>
  <c r="P655" i="29"/>
  <c r="Q927" i="29"/>
  <c r="P458" i="29"/>
  <c r="Q1204" i="29"/>
  <c r="Q1311" i="29"/>
  <c r="P1008" i="29"/>
  <c r="P235" i="29"/>
  <c r="Q609" i="29"/>
  <c r="Q944" i="29"/>
  <c r="Q215" i="29"/>
  <c r="P452" i="29"/>
  <c r="Q1307" i="29"/>
  <c r="Q1313" i="29"/>
  <c r="P623" i="29"/>
  <c r="Q961" i="29"/>
  <c r="P369" i="29"/>
  <c r="P204" i="29"/>
  <c r="Q254" i="29"/>
  <c r="Q1168" i="29"/>
  <c r="P375" i="29"/>
  <c r="Q737" i="29"/>
  <c r="P1110" i="29"/>
  <c r="P152" i="29"/>
  <c r="Q1234" i="29"/>
  <c r="P1052" i="29"/>
  <c r="Q1160" i="29"/>
  <c r="Q505" i="29"/>
  <c r="Q103" i="29"/>
  <c r="Q774" i="29"/>
  <c r="P478" i="29"/>
  <c r="Q117" i="29"/>
  <c r="Q81" i="29"/>
  <c r="Q1100" i="29"/>
  <c r="Q2" i="29"/>
  <c r="P486" i="29"/>
  <c r="Q850" i="29"/>
  <c r="Q683" i="29"/>
  <c r="Q912" i="29"/>
  <c r="Q813" i="29"/>
  <c r="P725" i="29"/>
  <c r="Q53" i="29"/>
  <c r="Q1248" i="29"/>
  <c r="Q758" i="29"/>
  <c r="P1225" i="29"/>
  <c r="P123" i="29"/>
  <c r="P543" i="29"/>
  <c r="Q412" i="29"/>
  <c r="Q1080" i="29"/>
  <c r="P824" i="29"/>
  <c r="P570" i="29"/>
  <c r="Q764" i="29"/>
  <c r="Q54" i="29"/>
  <c r="Q8" i="29"/>
  <c r="Q438" i="29"/>
  <c r="Q790" i="29"/>
  <c r="P1270" i="29"/>
  <c r="Q970" i="29"/>
  <c r="P61" i="29"/>
  <c r="Q547" i="29"/>
  <c r="P1024" i="29"/>
  <c r="P310" i="29"/>
  <c r="Q1141" i="29"/>
  <c r="Q706" i="29"/>
  <c r="Q460" i="29"/>
  <c r="Q355" i="29"/>
  <c r="P1241" i="29"/>
  <c r="P783" i="29"/>
  <c r="P90" i="29"/>
  <c r="P1009" i="29"/>
  <c r="P584" i="29"/>
  <c r="Q771" i="29"/>
  <c r="Q1095" i="29"/>
  <c r="Q265" i="29"/>
  <c r="P553" i="29"/>
  <c r="P359" i="29"/>
  <c r="P960" i="29"/>
  <c r="P500" i="29"/>
  <c r="P608" i="29"/>
  <c r="Q394" i="29"/>
  <c r="P1077" i="29"/>
  <c r="P118" i="29"/>
  <c r="Q1263" i="29"/>
  <c r="P545" i="29"/>
  <c r="P3" i="29"/>
  <c r="P658" i="29"/>
  <c r="P28" i="29"/>
  <c r="Q435" i="29"/>
  <c r="Q294" i="29"/>
  <c r="Q598" i="29"/>
  <c r="Q134" i="29"/>
  <c r="Q282" i="29"/>
  <c r="Q465" i="29"/>
  <c r="P714" i="29"/>
  <c r="P163" i="29"/>
  <c r="P631" i="29"/>
  <c r="P644" i="29"/>
  <c r="P951" i="29"/>
  <c r="P262" i="29"/>
  <c r="Q887" i="29"/>
  <c r="Q837" i="29"/>
  <c r="Q1209" i="29"/>
  <c r="P188" i="29"/>
  <c r="Q266" i="29"/>
  <c r="Q234" i="29"/>
  <c r="Q1069" i="29"/>
  <c r="Q1054" i="29"/>
  <c r="Q352" i="29"/>
  <c r="Q897" i="29"/>
  <c r="Q781" i="29"/>
  <c r="P351" i="29"/>
  <c r="Q849" i="29"/>
  <c r="P1007" i="29"/>
  <c r="P231" i="29"/>
  <c r="P106" i="29"/>
  <c r="Q335" i="29"/>
  <c r="Q19" i="29"/>
  <c r="Q153" i="29"/>
  <c r="P460" i="29"/>
  <c r="P839" i="29"/>
  <c r="P518" i="29"/>
  <c r="Q1084" i="29"/>
  <c r="Q16" i="29"/>
  <c r="P991" i="29"/>
  <c r="Q886" i="29"/>
  <c r="P131" i="29"/>
  <c r="P668" i="29"/>
  <c r="P1287" i="29"/>
  <c r="Q130" i="29"/>
  <c r="Q636" i="29"/>
  <c r="Q1138" i="29"/>
  <c r="P479" i="29"/>
  <c r="Q1260" i="29"/>
  <c r="P459" i="29"/>
  <c r="Q520" i="29"/>
  <c r="Q333" i="29"/>
  <c r="P626" i="29"/>
  <c r="Q1195" i="29"/>
  <c r="P539" i="29"/>
  <c r="P1169" i="29"/>
  <c r="Q50" i="29"/>
  <c r="Q292" i="29"/>
  <c r="P299" i="29"/>
  <c r="P572" i="29"/>
  <c r="Q295" i="29"/>
  <c r="Q326" i="29"/>
  <c r="Q30" i="29"/>
  <c r="P1206" i="29"/>
  <c r="P653" i="29"/>
  <c r="P1101" i="29"/>
  <c r="Q239" i="29"/>
  <c r="P256" i="29"/>
  <c r="P717" i="29"/>
  <c r="P667" i="29"/>
  <c r="Q578" i="29"/>
  <c r="Q855" i="29"/>
  <c r="P1095" i="29"/>
  <c r="P79" i="29"/>
  <c r="Q309" i="29"/>
  <c r="P266" i="29"/>
  <c r="Q17" i="29"/>
  <c r="P125" i="29"/>
  <c r="Q1002" i="29"/>
  <c r="Q747" i="29"/>
  <c r="P833" i="29"/>
  <c r="P137" i="29"/>
  <c r="P105" i="29"/>
  <c r="Q280" i="29"/>
  <c r="Q167" i="29"/>
  <c r="P701" i="29"/>
  <c r="P1215" i="29"/>
  <c r="Q51" i="29"/>
  <c r="Q348" i="29"/>
  <c r="Q1066" i="29"/>
  <c r="P877" i="29"/>
  <c r="Q1275" i="29"/>
  <c r="P557" i="29"/>
  <c r="Q77" i="29"/>
  <c r="P29" i="29"/>
  <c r="Q1137" i="29"/>
  <c r="Q451" i="29"/>
  <c r="Q536" i="29"/>
  <c r="P1074" i="29"/>
  <c r="P207" i="29"/>
  <c r="Q229" i="29"/>
  <c r="P1178" i="29"/>
  <c r="P1014" i="29"/>
  <c r="P95" i="29"/>
  <c r="Q216" i="29"/>
  <c r="Q1163" i="29"/>
  <c r="P199" i="29"/>
  <c r="P451" i="29"/>
  <c r="P16" i="29"/>
  <c r="Q969" i="29"/>
  <c r="Q684" i="29"/>
  <c r="Q1287" i="29"/>
  <c r="Q1214" i="29"/>
  <c r="P126" i="29"/>
  <c r="Q512" i="29"/>
  <c r="P651" i="29"/>
  <c r="Q637" i="29"/>
  <c r="P713" i="29"/>
  <c r="P1233" i="29"/>
  <c r="P896" i="29"/>
  <c r="P505" i="29"/>
  <c r="Q909" i="29"/>
  <c r="P851" i="29"/>
  <c r="Q1177" i="29"/>
  <c r="Q770" i="29"/>
  <c r="Q397" i="29"/>
  <c r="P162" i="29"/>
  <c r="P597" i="29"/>
  <c r="P605" i="29"/>
  <c r="Q393" i="29"/>
  <c r="Q779" i="29"/>
  <c r="Q884" i="29"/>
  <c r="Q936" i="29"/>
  <c r="P1269" i="29"/>
  <c r="P70" i="29"/>
  <c r="Q564" i="29"/>
  <c r="Q504" i="29"/>
  <c r="Q184" i="29"/>
  <c r="Q64" i="29"/>
  <c r="P835" i="29"/>
  <c r="Q115" i="29"/>
  <c r="P1047" i="29"/>
  <c r="Q277" i="29"/>
  <c r="Q73" i="29"/>
  <c r="Q308" i="29"/>
  <c r="Q821" i="29"/>
  <c r="P901" i="29"/>
  <c r="Q1153" i="29"/>
  <c r="P975" i="29"/>
  <c r="Q418" i="29"/>
  <c r="Q833" i="29"/>
  <c r="Q222" i="29"/>
  <c r="Q995" i="29"/>
  <c r="Q57" i="29"/>
  <c r="Q456" i="29"/>
  <c r="P214" i="29"/>
  <c r="P720" i="29"/>
  <c r="P349" i="29"/>
  <c r="Q298" i="29"/>
  <c r="P836" i="29"/>
  <c r="Q407" i="29"/>
  <c r="P1185" i="29"/>
  <c r="P666" i="29"/>
  <c r="P75" i="29"/>
  <c r="Q466" i="29"/>
  <c r="P196" i="29"/>
  <c r="Q1133" i="29"/>
  <c r="Q429" i="29"/>
  <c r="Q1236" i="29"/>
  <c r="P971" i="29"/>
  <c r="P809" i="29"/>
  <c r="Q1218" i="29"/>
  <c r="Q1152" i="29"/>
  <c r="Q990" i="29"/>
  <c r="Q959" i="29"/>
  <c r="P350" i="29"/>
  <c r="P563" i="29"/>
  <c r="P1025" i="29"/>
  <c r="P650" i="29"/>
  <c r="Q806" i="29"/>
  <c r="Q324" i="29"/>
  <c r="P85" i="29"/>
  <c r="Q588" i="29"/>
  <c r="P1080" i="29"/>
  <c r="Q41" i="29"/>
  <c r="Q28" i="29"/>
  <c r="Q791" i="29"/>
  <c r="P292" i="29"/>
  <c r="P1164" i="29"/>
  <c r="P547" i="29"/>
  <c r="P678" i="29"/>
  <c r="Q750" i="29"/>
  <c r="Q992" i="29"/>
  <c r="Q110" i="29"/>
  <c r="Q648" i="29"/>
  <c r="Q939" i="29"/>
  <c r="P1143" i="29"/>
  <c r="P485" i="29"/>
  <c r="P1005" i="29"/>
  <c r="P242" i="29"/>
  <c r="Q1007" i="29"/>
  <c r="P1277" i="29"/>
  <c r="Q1122" i="29"/>
  <c r="P943" i="29"/>
  <c r="Q366" i="29"/>
  <c r="Q817" i="29"/>
  <c r="Q314" i="29"/>
  <c r="P1313" i="29"/>
  <c r="Q519" i="29"/>
  <c r="P663" i="29"/>
  <c r="Q176" i="29"/>
  <c r="P291" i="29"/>
  <c r="P1061" i="29"/>
  <c r="P647" i="29"/>
  <c r="Q477" i="29"/>
  <c r="Q949" i="29"/>
  <c r="Q315" i="29"/>
  <c r="Q563" i="29"/>
  <c r="Q772" i="29"/>
  <c r="Q383" i="29"/>
  <c r="Q1046" i="29"/>
  <c r="Q986" i="29"/>
  <c r="Q788" i="29"/>
  <c r="Q1028" i="29"/>
  <c r="Q1180" i="29"/>
  <c r="P525" i="29"/>
  <c r="Q974" i="29"/>
  <c r="Q901" i="29"/>
  <c r="Q13" i="29"/>
  <c r="Q365" i="29"/>
  <c r="Q916" i="29"/>
  <c r="P673" i="29"/>
  <c r="P186" i="29"/>
  <c r="P1188" i="29"/>
  <c r="Q1312" i="29"/>
  <c r="P37" i="29"/>
  <c r="Q322" i="29"/>
  <c r="Q124" i="29"/>
  <c r="P706" i="29"/>
  <c r="Q346" i="29"/>
  <c r="P143" i="29"/>
  <c r="Q731" i="29"/>
  <c r="P938" i="29"/>
  <c r="Q730" i="29"/>
  <c r="P1113" i="29"/>
  <c r="Q100" i="29"/>
  <c r="Q853" i="29"/>
  <c r="Q935" i="29"/>
  <c r="P958" i="29"/>
  <c r="P477" i="29"/>
  <c r="Q290" i="29"/>
  <c r="P7" i="29"/>
  <c r="Q575" i="29"/>
  <c r="Q1259" i="29"/>
  <c r="P776" i="29"/>
  <c r="P589" i="29"/>
  <c r="Q118" i="29"/>
  <c r="P84" i="29"/>
  <c r="P884" i="29"/>
  <c r="P996" i="29"/>
  <c r="Q662" i="29"/>
  <c r="P749" i="29"/>
  <c r="Q1300" i="29"/>
  <c r="P377" i="29"/>
  <c r="Q276" i="29"/>
  <c r="Q411" i="29"/>
  <c r="P1180" i="29"/>
  <c r="P1082" i="29"/>
  <c r="P1158" i="29"/>
  <c r="P785" i="29"/>
  <c r="P654" i="29"/>
  <c r="Q1147" i="29"/>
  <c r="P91" i="29"/>
  <c r="Q1040" i="29"/>
  <c r="Q1217" i="29"/>
  <c r="P176" i="29"/>
  <c r="Q392" i="29"/>
  <c r="Q177" i="29"/>
  <c r="P361" i="29"/>
  <c r="Q305" i="29"/>
  <c r="P1228" i="29"/>
  <c r="P175" i="29"/>
  <c r="P947" i="29"/>
  <c r="Q426" i="29"/>
  <c r="Q869" i="29"/>
  <c r="Q827" i="29"/>
  <c r="Q918" i="29"/>
  <c r="P679" i="29"/>
  <c r="Q985" i="29"/>
  <c r="Q76" i="29"/>
  <c r="P640" i="29"/>
  <c r="Q958" i="29"/>
  <c r="P894" i="29"/>
  <c r="P1247" i="29"/>
  <c r="Q22" i="29"/>
  <c r="Q718" i="29"/>
  <c r="Q442" i="29"/>
  <c r="P535" i="29"/>
  <c r="Q307" i="29"/>
  <c r="Q801" i="29"/>
  <c r="Q49" i="29"/>
  <c r="P484" i="29"/>
  <c r="P842" i="29"/>
  <c r="Q61" i="29"/>
  <c r="P600" i="29"/>
  <c r="P794" i="29"/>
  <c r="Q251" i="29"/>
  <c r="P1237" i="29"/>
  <c r="Q693" i="29"/>
  <c r="P511" i="29"/>
  <c r="Q625" i="29"/>
  <c r="Q263" i="29"/>
  <c r="P805" i="29"/>
  <c r="Q178" i="29"/>
  <c r="P1063" i="29"/>
  <c r="P44" i="29"/>
  <c r="P212" i="29"/>
  <c r="P279" i="29"/>
  <c r="Q481" i="29"/>
  <c r="Q337" i="29"/>
  <c r="P445" i="29"/>
  <c r="P810" i="29"/>
  <c r="P602" i="29"/>
  <c r="P939" i="29"/>
  <c r="Q1286" i="29"/>
  <c r="P136" i="29"/>
  <c r="Q688" i="29"/>
  <c r="Q1216" i="29"/>
  <c r="Q262" i="29"/>
  <c r="Q306" i="29"/>
  <c r="P453" i="29"/>
  <c r="P179" i="29"/>
  <c r="Q1249" i="29"/>
  <c r="Q1125" i="29"/>
  <c r="P752" i="29"/>
  <c r="Q882" i="29"/>
  <c r="P826" i="29"/>
  <c r="P879" i="29"/>
  <c r="P530" i="29"/>
  <c r="Q644" i="29"/>
  <c r="P1276" i="29"/>
  <c r="P142" i="29"/>
  <c r="Q498" i="29"/>
  <c r="Q607" i="29"/>
  <c r="P624" i="29"/>
  <c r="Q682" i="29"/>
  <c r="Q447" i="29"/>
  <c r="Q865" i="29"/>
  <c r="Q15" i="29"/>
  <c r="P24" i="29"/>
  <c r="P1132" i="29"/>
  <c r="P790" i="29"/>
  <c r="P944" i="29"/>
  <c r="Q906" i="29"/>
  <c r="P287" i="29"/>
  <c r="P1111" i="29"/>
  <c r="P517" i="29"/>
  <c r="P150" i="29"/>
  <c r="Q544" i="29"/>
  <c r="P683" i="29"/>
  <c r="P923" i="29"/>
  <c r="Q1037" i="29"/>
  <c r="P840" i="29"/>
  <c r="Q509" i="29"/>
  <c r="P494" i="29"/>
  <c r="P322" i="29"/>
  <c r="P402" i="29"/>
  <c r="Q696" i="29"/>
  <c r="Q1173" i="29"/>
  <c r="Q738" i="29"/>
  <c r="P1283" i="29"/>
  <c r="P838" i="29"/>
  <c r="P904" i="29"/>
  <c r="P1048" i="29"/>
  <c r="Q934" i="29"/>
  <c r="Q797" i="29"/>
  <c r="P480" i="29"/>
  <c r="P1105" i="29"/>
  <c r="Q540" i="29"/>
  <c r="Q1045" i="29"/>
  <c r="P437" i="29"/>
  <c r="Q971" i="29"/>
  <c r="P918" i="29"/>
  <c r="Q482" i="29"/>
  <c r="P1124" i="29"/>
  <c r="Q910" i="29"/>
  <c r="Q43" i="29"/>
  <c r="P738" i="29"/>
  <c r="P1307" i="29"/>
  <c r="Q831" i="29"/>
  <c r="P1092" i="29"/>
  <c r="P528" i="29"/>
  <c r="P301" i="29"/>
  <c r="P277" i="29"/>
  <c r="P1190" i="29"/>
  <c r="P357" i="29"/>
  <c r="Q1064" i="29"/>
  <c r="Q907" i="29"/>
  <c r="Q879" i="29"/>
  <c r="Q666" i="29"/>
  <c r="Q823" i="29"/>
  <c r="Q1017" i="29"/>
  <c r="Q1151" i="29"/>
  <c r="P929" i="29"/>
  <c r="Q962" i="29"/>
  <c r="Q1157" i="29"/>
  <c r="Q343" i="29"/>
  <c r="P320" i="29"/>
  <c r="P1187" i="29"/>
  <c r="Q723" i="29"/>
  <c r="P1075" i="29"/>
  <c r="P172" i="29"/>
  <c r="P625" i="29"/>
  <c r="Q485" i="29"/>
  <c r="Q571" i="29"/>
  <c r="Q534" i="29"/>
  <c r="Q608" i="29"/>
  <c r="Q1165" i="29"/>
  <c r="Q175" i="29"/>
  <c r="P356" i="29"/>
  <c r="P248" i="29"/>
  <c r="Q1295" i="29"/>
  <c r="Q336" i="29"/>
  <c r="Q405" i="29"/>
  <c r="Q930" i="29"/>
  <c r="Q857" i="29"/>
  <c r="P504" i="29"/>
  <c r="P1020" i="29"/>
  <c r="P224" i="29"/>
  <c r="Q34" i="29"/>
  <c r="Q697" i="29"/>
  <c r="Q492" i="29"/>
  <c r="P440" i="29"/>
  <c r="P990" i="29"/>
  <c r="Q1109" i="29"/>
  <c r="Q368" i="29"/>
  <c r="Q878" i="29"/>
  <c r="Q66" i="29"/>
  <c r="P430" i="29"/>
  <c r="P777" i="29"/>
  <c r="P107" i="29"/>
  <c r="P110" i="29"/>
  <c r="Q154" i="29"/>
  <c r="Q1026" i="29"/>
  <c r="Q345" i="29"/>
  <c r="P900" i="29"/>
  <c r="P1121" i="29"/>
  <c r="P665" i="29"/>
  <c r="P1248" i="29"/>
  <c r="P764" i="29"/>
  <c r="P1209" i="29"/>
  <c r="P382" i="29"/>
  <c r="P972" i="29"/>
  <c r="P436" i="29"/>
  <c r="Q332" i="29"/>
  <c r="Q800" i="29"/>
  <c r="P1015" i="29"/>
  <c r="Q1228" i="29"/>
  <c r="P171" i="29"/>
  <c r="P83" i="29"/>
  <c r="Q711" i="29"/>
  <c r="Q650" i="29"/>
  <c r="Q220" i="29"/>
  <c r="Q548" i="29"/>
  <c r="Q195" i="29"/>
  <c r="Q136" i="29"/>
  <c r="Q960" i="29"/>
  <c r="Q589" i="29"/>
  <c r="P709" i="29"/>
  <c r="P254" i="29"/>
  <c r="P1076" i="29"/>
  <c r="P582" i="29"/>
  <c r="Q312" i="29"/>
  <c r="Q1288" i="29"/>
  <c r="Q1226" i="29"/>
  <c r="P735" i="29"/>
  <c r="Q1172" i="29"/>
  <c r="P817" i="29"/>
  <c r="P601" i="29"/>
  <c r="P208" i="29"/>
  <c r="Q321" i="29"/>
  <c r="Q1299" i="29"/>
  <c r="Q832" i="29"/>
  <c r="P1281" i="29"/>
  <c r="P1147" i="29"/>
  <c r="Q351" i="29"/>
  <c r="P1179" i="29"/>
  <c r="P897" i="29"/>
  <c r="P421" i="29"/>
  <c r="P1275" i="29"/>
  <c r="P862" i="29"/>
  <c r="P77" i="29"/>
  <c r="P229" i="29"/>
  <c r="P373" i="29"/>
  <c r="Q1176" i="29"/>
  <c r="Q1136" i="29"/>
  <c r="Q778" i="29"/>
  <c r="P599" i="29"/>
  <c r="Q868" i="29"/>
  <c r="Q814" i="29"/>
  <c r="Q436" i="29"/>
  <c r="Q375" i="29"/>
  <c r="Q1264" i="29"/>
  <c r="Q235" i="29"/>
  <c r="Q135" i="29"/>
  <c r="P1091" i="29"/>
  <c r="Q1273" i="29"/>
  <c r="P979" i="29"/>
  <c r="P762" i="29"/>
  <c r="P982" i="29"/>
  <c r="Q240" i="29"/>
  <c r="P1053" i="29"/>
  <c r="Q1099" i="29"/>
  <c r="P223" i="29"/>
  <c r="Q1014" i="29"/>
  <c r="P619" i="29"/>
  <c r="P1161" i="29"/>
  <c r="P246" i="29"/>
  <c r="P1126" i="29"/>
  <c r="P881" i="29"/>
  <c r="P448" i="29"/>
  <c r="Q489" i="29"/>
  <c r="Q188" i="29"/>
  <c r="P272" i="29"/>
  <c r="P1067" i="29"/>
  <c r="P1251" i="29"/>
  <c r="Q559" i="29"/>
  <c r="Q1115" i="29"/>
  <c r="Q1144" i="29"/>
  <c r="Q1199" i="29"/>
  <c r="P1154" i="29"/>
  <c r="Q1000" i="29"/>
  <c r="Q659" i="29"/>
  <c r="P47" i="29"/>
  <c r="P19" i="29"/>
  <c r="P64" i="29"/>
  <c r="Q621" i="29"/>
  <c r="Q957" i="29"/>
  <c r="Q543" i="29"/>
  <c r="Q649" i="29"/>
  <c r="P89" i="29"/>
  <c r="Q440" i="29"/>
  <c r="Q71" i="29"/>
  <c r="P190" i="29"/>
  <c r="Q424" i="29"/>
  <c r="Q753" i="29"/>
  <c r="P841" i="29"/>
  <c r="P620" i="29"/>
  <c r="Q358" i="29"/>
  <c r="Q441" i="29"/>
  <c r="P970" i="29"/>
  <c r="P828" i="29"/>
  <c r="P264" i="29"/>
  <c r="Q1297" i="29"/>
  <c r="P112" i="29"/>
  <c r="Q982" i="29"/>
  <c r="P397" i="29"/>
  <c r="Q894" i="29"/>
  <c r="Q319" i="29"/>
  <c r="P97" i="29"/>
  <c r="P808" i="29"/>
  <c r="P416" i="29"/>
  <c r="Q1009" i="29"/>
  <c r="P249" i="29"/>
  <c r="Q457" i="29"/>
  <c r="Q23" i="29"/>
  <c r="P213" i="29"/>
  <c r="P1200" i="29"/>
  <c r="P983" i="29"/>
  <c r="Q300" i="29"/>
  <c r="Q552" i="29"/>
  <c r="P834" i="29"/>
  <c r="P767" i="29"/>
  <c r="Q742" i="29"/>
  <c r="Q785" i="29"/>
  <c r="P488" i="29"/>
  <c r="P1183" i="29"/>
  <c r="Q570" i="29"/>
  <c r="P355" i="29"/>
  <c r="P806" i="29"/>
  <c r="P818" i="29"/>
  <c r="Q1308" i="29"/>
  <c r="Q67" i="29"/>
  <c r="Q658" i="29"/>
  <c r="Q14" i="29"/>
  <c r="P707" i="29"/>
  <c r="P652" i="29"/>
  <c r="Q1239" i="29"/>
  <c r="P800" i="29"/>
  <c r="P276" i="29"/>
  <c r="Q919" i="29"/>
  <c r="Q361" i="29"/>
  <c r="Q506" i="29"/>
  <c r="Q1129" i="29"/>
  <c r="P344" i="29"/>
  <c r="Q126" i="29"/>
  <c r="Q602" i="29"/>
  <c r="Q531" i="29"/>
  <c r="P688" i="29"/>
  <c r="P639" i="29"/>
  <c r="Q616" i="29"/>
  <c r="Q401" i="29"/>
  <c r="P173" i="29"/>
  <c r="P902" i="29"/>
  <c r="P1153" i="29"/>
  <c r="Q257" i="29"/>
  <c r="P1098" i="29"/>
  <c r="P156" i="29"/>
  <c r="P697" i="29"/>
  <c r="P912" i="29"/>
  <c r="Q1110" i="29"/>
  <c r="Q601" i="29"/>
  <c r="P924" i="29"/>
  <c r="Q353" i="29"/>
  <c r="P1079" i="29"/>
  <c r="P537" i="29"/>
  <c r="P823" i="29"/>
  <c r="Q140" i="29"/>
  <c r="Q42" i="29"/>
  <c r="P852" i="29"/>
  <c r="Q679" i="29"/>
  <c r="Q217" i="29"/>
  <c r="P308" i="29"/>
  <c r="P1218" i="29"/>
  <c r="Q852" i="29"/>
  <c r="P1107" i="29"/>
  <c r="Q1022" i="29"/>
  <c r="Q390" i="29"/>
  <c r="P669" i="29"/>
  <c r="P239" i="29"/>
  <c r="Q1051" i="29"/>
  <c r="P1279" i="29"/>
  <c r="P771" i="29"/>
  <c r="Q304" i="29"/>
  <c r="Q1126" i="29"/>
  <c r="Q526" i="29"/>
  <c r="P427" i="29"/>
  <c r="Q274" i="29"/>
  <c r="Q862" i="29"/>
  <c r="P467" i="29"/>
  <c r="Q96" i="29"/>
  <c r="P576" i="29"/>
  <c r="P202" i="29"/>
  <c r="P913" i="29"/>
  <c r="Q835" i="29"/>
  <c r="P962" i="29"/>
  <c r="P9" i="29"/>
  <c r="P362" i="29"/>
  <c r="P465" i="29"/>
  <c r="P680" i="29"/>
  <c r="Q84" i="29"/>
  <c r="P48" i="29"/>
  <c r="Q1238" i="29"/>
  <c r="Q493" i="29"/>
  <c r="Q158" i="29"/>
  <c r="P234" i="29"/>
  <c r="P954" i="29"/>
  <c r="P1256" i="29"/>
  <c r="P1193" i="29"/>
  <c r="P791" i="29"/>
  <c r="P718" i="29"/>
  <c r="P927" i="29"/>
  <c r="P1298" i="29"/>
  <c r="Q948" i="29"/>
  <c r="Q106" i="29"/>
  <c r="P1202" i="29"/>
  <c r="P33" i="29"/>
  <c r="Q867" i="29"/>
  <c r="P286" i="29"/>
  <c r="Q763" i="29"/>
  <c r="Q1169" i="29"/>
  <c r="Q1279" i="29"/>
  <c r="Q1244" i="29"/>
  <c r="Q131" i="29"/>
  <c r="P49" i="29"/>
  <c r="P1019" i="29"/>
  <c r="P1166" i="29"/>
  <c r="P210" i="29"/>
  <c r="Q892" i="29"/>
  <c r="Q1074" i="29"/>
  <c r="Q1201" i="29"/>
  <c r="Q374" i="29"/>
  <c r="P1284" i="29"/>
  <c r="Q144" i="29"/>
  <c r="P497" i="29"/>
  <c r="Q554" i="29"/>
  <c r="Q599" i="29"/>
  <c r="Q376" i="29"/>
  <c r="Q359" i="29"/>
  <c r="Q367" i="29"/>
  <c r="P1088" i="29"/>
  <c r="P1034" i="29"/>
  <c r="Q200" i="29"/>
  <c r="P513" i="29"/>
  <c r="Q566" i="29"/>
  <c r="P194" i="29"/>
  <c r="Q551" i="29"/>
  <c r="Q924" i="29"/>
  <c r="P387" i="29"/>
  <c r="P59" i="29"/>
  <c r="Q269" i="29"/>
  <c r="Q685" i="29"/>
  <c r="Q37" i="29"/>
  <c r="P247" i="29"/>
  <c r="P203" i="29"/>
  <c r="Q890" i="29"/>
  <c r="Q964" i="29"/>
  <c r="Q350" i="29"/>
  <c r="P481" i="29"/>
  <c r="P506" i="29"/>
  <c r="P1303" i="29"/>
  <c r="Q297" i="29"/>
  <c r="Q859" i="29"/>
  <c r="Q147" i="29"/>
  <c r="P399" i="29"/>
  <c r="P258" i="29"/>
  <c r="Q1253" i="29"/>
  <c r="P405" i="29"/>
  <c r="P627" i="29"/>
  <c r="Q1296" i="29"/>
  <c r="Q761" i="29"/>
  <c r="Q941" i="29"/>
  <c r="Q700" i="29"/>
  <c r="P799" i="29"/>
  <c r="P541" i="29"/>
  <c r="Q444" i="29"/>
  <c r="Q452" i="29"/>
  <c r="P613" i="29"/>
  <c r="P637" i="29"/>
  <c r="P1139" i="29"/>
  <c r="P1263" i="29"/>
  <c r="Q841" i="29"/>
  <c r="Q1032" i="29"/>
  <c r="Q1076" i="29"/>
  <c r="Q741" i="29"/>
  <c r="P907" i="29"/>
  <c r="Q582" i="29"/>
  <c r="Q1058" i="29"/>
  <c r="P1011" i="29"/>
  <c r="P899" i="29"/>
  <c r="P78" i="29"/>
  <c r="P1167" i="29"/>
  <c r="Q111" i="29"/>
  <c r="Q873" i="29"/>
  <c r="Q1220" i="29"/>
  <c r="Q1128" i="29"/>
  <c r="Q668" i="29"/>
  <c r="P980" i="29"/>
  <c r="Q1111" i="29"/>
  <c r="P305" i="29"/>
  <c r="P329" i="29"/>
  <c r="P336" i="29"/>
  <c r="P581" i="29"/>
  <c r="P281" i="29"/>
  <c r="P872" i="29"/>
  <c r="P1027" i="29"/>
  <c r="P734" i="29"/>
  <c r="P318" i="29"/>
  <c r="P691" i="29"/>
  <c r="P56" i="29"/>
  <c r="P1243" i="29"/>
  <c r="P456" i="29"/>
  <c r="P565" i="29"/>
  <c r="Q1003" i="29"/>
  <c r="Q824" i="29"/>
  <c r="Q1103" i="29"/>
  <c r="Q242" i="29"/>
  <c r="P154" i="29"/>
  <c r="P909" i="29"/>
  <c r="P641" i="29"/>
  <c r="P1264" i="29"/>
  <c r="P475" i="29"/>
  <c r="P1194" i="29"/>
  <c r="Q203" i="29"/>
  <c r="P1046" i="29"/>
  <c r="P58" i="29"/>
  <c r="Q236" i="29"/>
  <c r="Q707" i="29"/>
  <c r="Q119" i="29"/>
  <c r="Q92" i="29"/>
  <c r="P183" i="29"/>
  <c r="P1301" i="29"/>
  <c r="Q1290" i="29"/>
  <c r="Q810" i="29"/>
  <c r="Q759" i="29"/>
  <c r="Q356" i="29"/>
  <c r="P161" i="29"/>
  <c r="P772" i="29"/>
  <c r="P1236" i="29"/>
  <c r="P994" i="29"/>
  <c r="P522" i="29"/>
  <c r="P321" i="29"/>
  <c r="Q1193" i="29"/>
  <c r="P66" i="29"/>
  <c r="P103" i="29"/>
  <c r="Q369" i="29"/>
  <c r="Q386" i="29"/>
  <c r="P81" i="29"/>
  <c r="Q415" i="29"/>
  <c r="Q1181" i="29"/>
  <c r="P1146" i="29"/>
  <c r="P1189" i="29"/>
  <c r="Q420" i="29"/>
  <c r="P1040" i="29"/>
  <c r="Q638" i="29"/>
  <c r="P832" i="29"/>
  <c r="Q168" i="29"/>
  <c r="Q689" i="29"/>
  <c r="P1253" i="29"/>
  <c r="Q1070" i="29"/>
  <c r="Q1240" i="29"/>
  <c r="Q818" i="29"/>
  <c r="Q241" i="29"/>
  <c r="Q809" i="29"/>
  <c r="P130" i="29"/>
  <c r="Q782" i="29"/>
  <c r="Q5" i="29"/>
  <c r="Q1280" i="29"/>
  <c r="P217" i="29"/>
  <c r="P1224" i="29"/>
  <c r="Q349" i="29"/>
  <c r="Q549" i="29"/>
  <c r="P267" i="29"/>
  <c r="Q903" i="29"/>
  <c r="P302" i="29"/>
  <c r="P492" i="29"/>
  <c r="P1029" i="29"/>
  <c r="P15" i="29"/>
  <c r="Q751" i="29"/>
  <c r="P285" i="29"/>
  <c r="Q45" i="29"/>
  <c r="Q829" i="29"/>
  <c r="P428" i="29"/>
  <c r="P612" i="29"/>
  <c r="P988" i="29"/>
  <c r="P1155" i="29"/>
  <c r="P1259" i="29"/>
  <c r="P768" i="29"/>
  <c r="Q667" i="29"/>
  <c r="P567" i="29"/>
  <c r="Q979" i="29"/>
  <c r="P304" i="29"/>
  <c r="Q201" i="29"/>
  <c r="Q193" i="29"/>
  <c r="P512" i="29"/>
  <c r="P628" i="29"/>
  <c r="P25" i="29"/>
  <c r="P1057" i="29"/>
  <c r="P1038" i="29"/>
  <c r="P141" i="29"/>
  <c r="Q91" i="29"/>
  <c r="Q722" i="29"/>
  <c r="P919" i="29"/>
  <c r="Q1085" i="29"/>
  <c r="P587" i="29"/>
  <c r="Q384" i="29"/>
  <c r="Q476" i="29"/>
  <c r="P867" i="29"/>
  <c r="Q1101" i="29"/>
  <c r="P409" i="29"/>
  <c r="Q380" i="29"/>
  <c r="Q976" i="29"/>
  <c r="Q1179" i="29"/>
  <c r="P466" i="29"/>
  <c r="Q579" i="29"/>
  <c r="Q937" i="29"/>
  <c r="Q1055" i="29"/>
  <c r="P1221" i="29"/>
  <c r="P433" i="29"/>
  <c r="Q734" i="29"/>
  <c r="P1128" i="29"/>
  <c r="Q325" i="29"/>
  <c r="Q1096" i="29"/>
  <c r="P31" i="29"/>
  <c r="P870" i="29"/>
  <c r="Q532" i="29"/>
  <c r="P1022" i="29"/>
  <c r="Q208" i="29"/>
  <c r="Q633" i="29"/>
  <c r="Q826" i="29"/>
  <c r="Q967" i="29"/>
  <c r="P934" i="29"/>
  <c r="Q876" i="29"/>
  <c r="Q517" i="29"/>
  <c r="Q6" i="29"/>
  <c r="P753" i="29"/>
  <c r="Q226" i="29"/>
  <c r="P297" i="29"/>
  <c r="Q249" i="29"/>
  <c r="Q655" i="29"/>
  <c r="P1035" i="29"/>
  <c r="Q1149" i="29"/>
  <c r="Q605" i="29"/>
  <c r="P846" i="29"/>
  <c r="Q591" i="29"/>
  <c r="P474" i="29"/>
  <c r="Q618" i="29"/>
  <c r="Q191" i="29"/>
  <c r="Q109" i="29"/>
  <c r="Q671" i="29"/>
  <c r="Q1119" i="29"/>
  <c r="P510" i="29"/>
  <c r="Q402" i="29"/>
  <c r="P127" i="29"/>
  <c r="P185" i="29"/>
  <c r="Q952" i="29"/>
  <c r="Q983" i="29"/>
  <c r="Q1075" i="29"/>
  <c r="Q1272" i="29"/>
  <c r="Q1090" i="29"/>
  <c r="Q340" i="29"/>
  <c r="P811" i="29"/>
  <c r="P366" i="29"/>
  <c r="Q786" i="29"/>
  <c r="P383" i="29"/>
  <c r="P395" i="29"/>
  <c r="Q1107" i="29"/>
  <c r="Q1052" i="29"/>
  <c r="Q423" i="29"/>
  <c r="P32" i="29"/>
  <c r="P273" i="29"/>
  <c r="P1196" i="29"/>
  <c r="P1207" i="29"/>
  <c r="Q1284" i="29"/>
  <c r="P463" i="29"/>
  <c r="P450" i="29"/>
  <c r="Q1134" i="29"/>
  <c r="P60" i="29"/>
  <c r="P52" i="29"/>
  <c r="P45" i="29"/>
  <c r="P730" i="29"/>
  <c r="P509" i="29"/>
  <c r="Q596" i="29"/>
  <c r="P117" i="29"/>
  <c r="P472" i="29"/>
  <c r="P1311" i="29"/>
  <c r="P449" i="29"/>
  <c r="P18" i="29"/>
  <c r="Q628" i="29"/>
  <c r="Q491" i="29"/>
  <c r="P441" i="29"/>
  <c r="P687" i="29"/>
  <c r="Q840" i="29"/>
  <c r="P1149" i="29"/>
  <c r="Q139" i="29"/>
  <c r="Q327" i="29"/>
  <c r="P98" i="29"/>
  <c r="P968" i="29"/>
  <c r="Q757" i="29"/>
  <c r="P774" i="29"/>
  <c r="P853" i="29"/>
  <c r="P699" i="29"/>
  <c r="P681" i="29"/>
  <c r="P1112" i="29"/>
  <c r="Q80" i="29"/>
  <c r="Q52" i="29"/>
  <c r="Q538" i="29"/>
  <c r="P386" i="29"/>
  <c r="Q233" i="29"/>
  <c r="Q911" i="29"/>
  <c r="P606" i="29"/>
  <c r="P253" i="29"/>
  <c r="P837" i="29"/>
  <c r="P1223" i="29"/>
  <c r="P1257" i="29"/>
  <c r="P987" i="29"/>
  <c r="Q31" i="29"/>
  <c r="Q313" i="29"/>
  <c r="Q1247" i="29"/>
  <c r="Q430" i="29"/>
  <c r="P779" i="29"/>
  <c r="Q555" i="29"/>
  <c r="Q1068" i="29"/>
  <c r="Q404" i="29"/>
  <c r="P1097" i="29"/>
  <c r="Q459" i="29"/>
  <c r="P769" i="29"/>
  <c r="P283" i="29"/>
  <c r="P178" i="29"/>
  <c r="Q898" i="29"/>
  <c r="P1205" i="29"/>
  <c r="Q1289" i="29"/>
  <c r="Q293" i="29"/>
  <c r="P534" i="29"/>
  <c r="P261" i="29"/>
  <c r="Q1162" i="29"/>
  <c r="P591" i="29"/>
  <c r="Q511" i="29"/>
  <c r="P334" i="29"/>
  <c r="Q373" i="29"/>
  <c r="Q419" i="29"/>
  <c r="P1000" i="29"/>
  <c r="P166" i="29"/>
  <c r="P796" i="29"/>
  <c r="P158" i="29"/>
  <c r="Q1159" i="29"/>
  <c r="Q1083" i="29"/>
  <c r="P1173" i="29"/>
  <c r="Q920" i="29"/>
  <c r="Q1124" i="29"/>
  <c r="Q94" i="29"/>
  <c r="Q1071" i="29"/>
  <c r="P251" i="29"/>
  <c r="Q400" i="29"/>
  <c r="Q1211" i="29"/>
  <c r="Q1143" i="29"/>
  <c r="P431" i="29"/>
  <c r="Q33" i="29"/>
  <c r="Q221" i="29"/>
  <c r="P1122" i="29"/>
  <c r="P829" i="29"/>
  <c r="Q223" i="29"/>
  <c r="Q1196" i="29"/>
  <c r="P615" i="29"/>
  <c r="Q872" i="29"/>
  <c r="Q1227" i="29"/>
  <c r="P822" i="29"/>
  <c r="Q408" i="29"/>
  <c r="P629" i="29"/>
  <c r="P6" i="29"/>
  <c r="P531" i="29"/>
  <c r="Q204" i="29"/>
  <c r="Q120" i="29"/>
  <c r="Q922" i="29"/>
  <c r="Q1061" i="29"/>
  <c r="Q698" i="29"/>
  <c r="Q613" i="29"/>
  <c r="P271" i="29"/>
  <c r="P1219" i="29"/>
  <c r="Q219" i="29"/>
  <c r="Q1056" i="29"/>
  <c r="P1044" i="29"/>
  <c r="P887" i="29"/>
  <c r="Q822" i="29"/>
  <c r="Q143" i="29"/>
  <c r="Q1127" i="29"/>
  <c r="Q845" i="29"/>
  <c r="Q931" i="29"/>
  <c r="P215" i="29"/>
  <c r="Q657" i="29"/>
  <c r="Q653" i="29"/>
  <c r="P892" i="29"/>
  <c r="P238" i="29"/>
  <c r="P873" i="29"/>
  <c r="Q1233" i="29"/>
  <c r="Q125" i="29"/>
  <c r="Q808" i="29"/>
  <c r="Q1016" i="29"/>
  <c r="P724" i="29"/>
  <c r="P671" i="29"/>
  <c r="Q475" i="29"/>
  <c r="Q748" i="29"/>
  <c r="Q614" i="29"/>
  <c r="Q370" i="29"/>
  <c r="Q18" i="29"/>
  <c r="Q171" i="29"/>
  <c r="Q1183" i="29"/>
  <c r="P1208" i="29"/>
  <c r="Q1243" i="29"/>
  <c r="P869" i="29"/>
  <c r="P610" i="29"/>
  <c r="P1305" i="29"/>
  <c r="P345" i="29"/>
  <c r="Q1145" i="29"/>
  <c r="P1109" i="29"/>
  <c r="Q542" i="29"/>
  <c r="P134" i="29"/>
  <c r="Q1034" i="29"/>
  <c r="P609" i="29"/>
  <c r="P521" i="29"/>
  <c r="P282" i="29"/>
  <c r="Q244" i="29"/>
  <c r="Q669" i="29"/>
  <c r="Q186" i="29"/>
  <c r="P798" i="29"/>
  <c r="Q1281" i="29"/>
  <c r="Q996" i="29"/>
  <c r="P682" i="29"/>
  <c r="P241" i="29"/>
  <c r="Q141" i="29"/>
  <c r="P1133" i="29"/>
  <c r="Q533" i="29"/>
  <c r="P1041" i="29"/>
  <c r="P657" i="29"/>
  <c r="P252" i="29"/>
  <c r="Q495" i="29"/>
  <c r="Q1093" i="29"/>
  <c r="P358" i="29"/>
  <c r="Q331" i="29"/>
  <c r="Q1283" i="29"/>
  <c r="Q569" i="29"/>
  <c r="P10" i="29"/>
  <c r="Q47" i="29"/>
  <c r="P1156" i="29"/>
  <c r="P1042" i="29"/>
  <c r="Q25" i="29"/>
  <c r="Q715" i="29"/>
  <c r="Q915" i="29"/>
  <c r="P946" i="29"/>
  <c r="P893" i="29"/>
  <c r="Q965" i="29"/>
  <c r="P801" i="29"/>
  <c r="P977" i="29"/>
  <c r="Q558" i="29"/>
  <c r="P715" i="29"/>
  <c r="P978" i="29"/>
  <c r="Q773" i="29"/>
  <c r="Q1063" i="29"/>
  <c r="P381" i="29"/>
  <c r="P74" i="29"/>
  <c r="Q1020" i="29"/>
  <c r="Q1198" i="29"/>
  <c r="P989" i="29"/>
  <c r="Q270" i="29"/>
  <c r="Q1049" i="29"/>
  <c r="P12" i="29"/>
  <c r="Q1142" i="29"/>
  <c r="Q169" i="29"/>
  <c r="Q712" i="29"/>
  <c r="P220" i="29"/>
  <c r="Q1094" i="29"/>
  <c r="P733" i="29"/>
  <c r="Q645" i="29"/>
  <c r="Q501" i="29"/>
  <c r="Q122" i="29"/>
  <c r="P1070" i="29"/>
  <c r="Q225" i="29"/>
  <c r="P446" i="29"/>
  <c r="Q1224" i="29"/>
  <c r="Q687" i="29"/>
  <c r="P20" i="29"/>
  <c r="Q318" i="29"/>
  <c r="Q11" i="29"/>
  <c r="Q196" i="29"/>
  <c r="P917" i="29"/>
  <c r="Q603" i="29"/>
  <c r="P1142" i="29"/>
  <c r="P696" i="29"/>
  <c r="P372" i="29"/>
  <c r="P5" i="29"/>
  <c r="Q654" i="29"/>
  <c r="P1043" i="29"/>
  <c r="Q1208" i="29"/>
  <c r="P732" i="29"/>
  <c r="P34" i="29"/>
  <c r="P754" i="29"/>
  <c r="P335" i="29"/>
  <c r="P104" i="29"/>
  <c r="Q474" i="29"/>
  <c r="P1265" i="29"/>
  <c r="Q981" i="29"/>
  <c r="P22" i="29"/>
  <c r="Q462" i="29"/>
  <c r="Q1112" i="29"/>
  <c r="Q762" i="29"/>
  <c r="P863" i="29"/>
  <c r="Q256" i="29"/>
  <c r="Q1033" i="29"/>
  <c r="P1066" i="29"/>
  <c r="Q362" i="29"/>
  <c r="Q1053" i="29"/>
  <c r="P614" i="29"/>
  <c r="Q634" i="29"/>
  <c r="Q1274" i="29"/>
  <c r="Q480" i="29"/>
  <c r="P685" i="29"/>
  <c r="P1083" i="29"/>
  <c r="P778" i="29"/>
  <c r="P1045" i="29"/>
  <c r="P269" i="29"/>
  <c r="Q432" i="29"/>
  <c r="P967" i="29"/>
  <c r="Q285" i="29"/>
  <c r="P580" i="29"/>
  <c r="Q1270" i="29"/>
  <c r="P197" i="29"/>
  <c r="P306" i="29"/>
  <c r="P882" i="29"/>
  <c r="P379" i="29"/>
  <c r="P949" i="29"/>
  <c r="P1195" i="29"/>
  <c r="Q1225" i="29"/>
  <c r="Q32" i="29"/>
  <c r="P1175" i="29"/>
  <c r="P216" i="29"/>
  <c r="P1296" i="29"/>
  <c r="P1150" i="29"/>
  <c r="Q83" i="29"/>
  <c r="Q1271" i="29"/>
  <c r="Q709" i="29"/>
  <c r="P233" i="29"/>
  <c r="Q1044" i="29"/>
  <c r="P1181" i="29"/>
  <c r="Q303" i="29"/>
  <c r="Q172" i="29"/>
  <c r="Q1298" i="29"/>
  <c r="P138" i="29"/>
  <c r="P850" i="29"/>
  <c r="Q389" i="29"/>
  <c r="Q1059" i="29"/>
  <c r="P807" i="29"/>
  <c r="Q1292" i="29"/>
  <c r="Q913" i="29"/>
  <c r="P857" i="29"/>
  <c r="Q82" i="29"/>
  <c r="P1031" i="29"/>
  <c r="P969" i="29"/>
  <c r="Q744" i="29"/>
  <c r="Q1011" i="29"/>
  <c r="P596" i="29"/>
  <c r="P583" i="29"/>
  <c r="Q1256" i="29"/>
  <c r="Q1164" i="29"/>
  <c r="P1198" i="29"/>
  <c r="P146" i="29"/>
  <c r="Q479" i="29"/>
  <c r="Q190" i="29"/>
  <c r="Q847" i="29"/>
  <c r="P743" i="29"/>
  <c r="Q1078" i="29"/>
  <c r="P41" i="29"/>
  <c r="Q568" i="29"/>
  <c r="P1054" i="29"/>
  <c r="P414" i="29"/>
  <c r="P549" i="29"/>
  <c r="P1068" i="29"/>
  <c r="P490" i="29"/>
  <c r="P1176" i="29"/>
  <c r="Q329" i="29"/>
  <c r="Q861" i="29"/>
  <c r="P1227" i="29"/>
  <c r="P365" i="29"/>
  <c r="Q705" i="29"/>
  <c r="P1163" i="29"/>
  <c r="P1001" i="29"/>
  <c r="Q925" i="29"/>
  <c r="Q775" i="29"/>
  <c r="P719" i="29"/>
  <c r="Q1106" i="29"/>
  <c r="Q825" i="29"/>
  <c r="P296" i="29"/>
  <c r="P784" i="29"/>
  <c r="Q1174" i="29"/>
  <c r="Q1170" i="29"/>
  <c r="P885" i="29"/>
  <c r="Q162" i="29"/>
  <c r="Q984" i="29"/>
  <c r="P523" i="29"/>
  <c r="P367" i="29"/>
  <c r="Q1024" i="29"/>
  <c r="Q945" i="29"/>
  <c r="Q1131" i="29"/>
  <c r="P515" i="29"/>
  <c r="P115" i="29"/>
  <c r="Q289" i="29"/>
  <c r="P527" i="29"/>
  <c r="Q914" i="29"/>
  <c r="Q159" i="29"/>
  <c r="P974" i="29"/>
  <c r="P420" i="29"/>
  <c r="Q98" i="29"/>
  <c r="P317" i="29"/>
  <c r="P963" i="29"/>
  <c r="Q48" i="29"/>
  <c r="Q567" i="29"/>
  <c r="P622" i="29"/>
  <c r="P39" i="29"/>
  <c r="P698" i="29"/>
  <c r="Q56" i="29"/>
  <c r="Q640" i="29"/>
  <c r="Q585" i="29"/>
  <c r="P68" i="29"/>
  <c r="Q938" i="29"/>
  <c r="Q182" i="29"/>
  <c r="Q232" i="29"/>
  <c r="Q508" i="29"/>
  <c r="P370" i="29"/>
  <c r="Q1310" i="29"/>
  <c r="P854" i="29"/>
  <c r="Q816" i="29"/>
  <c r="Q583" i="29"/>
  <c r="P607" i="29"/>
  <c r="Q795" i="29"/>
  <c r="Q409" i="29"/>
  <c r="Q792" i="29"/>
  <c r="P1245" i="29"/>
  <c r="Q1086" i="29"/>
  <c r="P690" i="29"/>
  <c r="Q702" i="29"/>
  <c r="P294" i="29"/>
  <c r="P343" i="29"/>
  <c r="Q805" i="29"/>
  <c r="Q769" i="29"/>
  <c r="Q1246" i="29"/>
  <c r="P82" i="29"/>
  <c r="P165" i="29"/>
  <c r="P830" i="29"/>
  <c r="Q623" i="29"/>
  <c r="P94" i="29"/>
  <c r="Q1187" i="29"/>
  <c r="P1285" i="29"/>
  <c r="P455" i="29"/>
  <c r="Q211" i="29"/>
  <c r="Q87" i="29"/>
  <c r="Q804" i="29"/>
  <c r="P493" i="29"/>
  <c r="P1051" i="29"/>
  <c r="P689" i="29"/>
  <c r="P244" i="29"/>
  <c r="P997" i="29"/>
  <c r="P1240" i="29"/>
  <c r="Q665" i="29"/>
  <c r="P536" i="29"/>
  <c r="P891" i="29"/>
  <c r="Q1130" i="29"/>
  <c r="Q174" i="29"/>
  <c r="Q776" i="29"/>
  <c r="Q690" i="29"/>
  <c r="Q478" i="29"/>
  <c r="P898" i="29"/>
  <c r="Q999" i="29"/>
  <c r="P1134" i="29"/>
  <c r="P661" i="29"/>
  <c r="P1302" i="29"/>
  <c r="P1288" i="29"/>
  <c r="Q288" i="29"/>
  <c r="Q1023" i="29"/>
  <c r="Q951" i="29"/>
  <c r="Q622" i="29"/>
  <c r="Q86" i="29"/>
  <c r="Q273" i="29"/>
  <c r="P705" i="29"/>
  <c r="Q1223" i="29"/>
  <c r="P1059" i="29"/>
  <c r="P122" i="29"/>
  <c r="Q377" i="29"/>
  <c r="Q933" i="29"/>
  <c r="Q843" i="29"/>
  <c r="P144" i="29"/>
  <c r="Q1010" i="29"/>
  <c r="P1182" i="29"/>
  <c r="P312" i="29"/>
  <c r="Q1282" i="29"/>
  <c r="P986" i="29"/>
  <c r="Q1089" i="29"/>
  <c r="P903" i="29"/>
  <c r="Q799" i="29"/>
  <c r="P739" i="29"/>
  <c r="Q796" i="29"/>
  <c r="P748" i="29"/>
  <c r="P1100" i="29"/>
  <c r="P198" i="29"/>
  <c r="Q736" i="29"/>
  <c r="Q1158" i="29"/>
  <c r="Q1192" i="29"/>
  <c r="P1104" i="29"/>
  <c r="P1078" i="29"/>
  <c r="Q1207" i="29"/>
  <c r="P686" i="29"/>
  <c r="P368" i="29"/>
  <c r="Q610" i="29"/>
  <c r="Q93" i="29"/>
  <c r="P1280" i="29"/>
  <c r="Q1171" i="29"/>
  <c r="Q1038" i="29"/>
  <c r="Q213" i="29"/>
  <c r="P243" i="29"/>
  <c r="P499" i="29"/>
  <c r="Q1241" i="29"/>
  <c r="P71" i="29"/>
  <c r="Q553" i="29"/>
  <c r="Q1154" i="29"/>
  <c r="Q89" i="29"/>
  <c r="P184" i="29"/>
  <c r="P860" i="29"/>
  <c r="P1002" i="29"/>
  <c r="P1274" i="29"/>
  <c r="Q767" i="29"/>
  <c r="Q888" i="29"/>
  <c r="P340" i="29"/>
  <c r="Q281" i="29"/>
  <c r="P1171" i="29"/>
  <c r="P323" i="29"/>
  <c r="P307" i="29"/>
  <c r="P684" i="29"/>
  <c r="P1106" i="29"/>
  <c r="P868" i="29"/>
  <c r="P1295" i="29"/>
  <c r="Q1123" i="29"/>
  <c r="P598" i="29"/>
  <c r="Q643" i="29"/>
  <c r="P1135" i="29"/>
  <c r="P931" i="29"/>
  <c r="P174" i="29"/>
  <c r="Q1015" i="29"/>
  <c r="P911" i="29"/>
  <c r="P113" i="29"/>
  <c r="Q844" i="29"/>
  <c r="Q10" i="29"/>
  <c r="P519" i="29"/>
  <c r="Q1060" i="29"/>
  <c r="P560" i="29"/>
  <c r="P727" i="29"/>
  <c r="Q606" i="29"/>
  <c r="Q521" i="29"/>
  <c r="P558" i="29"/>
  <c r="Q1232" i="29"/>
  <c r="Q448" i="29"/>
  <c r="Q253" i="29"/>
  <c r="Q490" i="29"/>
  <c r="P263" i="29"/>
  <c r="Q856" i="29"/>
  <c r="Q612" i="29"/>
  <c r="P293" i="29"/>
  <c r="P520" i="29"/>
  <c r="Q414" i="29"/>
  <c r="P230" i="29"/>
  <c r="P935" i="29"/>
  <c r="Q78" i="29"/>
  <c r="P62" i="29"/>
  <c r="Q197" i="29"/>
  <c r="Q1005" i="29"/>
  <c r="P758" i="29"/>
  <c r="P341" i="29"/>
  <c r="Q516" i="29"/>
  <c r="P57" i="29"/>
  <c r="Q189" i="29"/>
  <c r="Q1190" i="29"/>
  <c r="Q812" i="29"/>
  <c r="P1050" i="29"/>
  <c r="P1239" i="29"/>
  <c r="P360" i="29"/>
  <c r="P1231" i="29"/>
  <c r="P1184" i="29"/>
  <c r="Q63" i="29"/>
  <c r="Q9" i="29"/>
  <c r="P999" i="29"/>
  <c r="Q488" i="29"/>
  <c r="P642" i="29"/>
  <c r="Q595" i="29"/>
  <c r="P812" i="29"/>
  <c r="Q472" i="29"/>
  <c r="Q152" i="29"/>
  <c r="Q704" i="29"/>
  <c r="P742" i="29"/>
  <c r="Q180" i="29"/>
  <c r="Q1116" i="29"/>
  <c r="P844" i="29"/>
  <c r="P314" i="29"/>
  <c r="P129" i="29"/>
  <c r="P337" i="29"/>
  <c r="P921" i="29"/>
  <c r="Q259" i="29"/>
  <c r="Q877" i="29"/>
  <c r="P111" i="29"/>
  <c r="Q765" i="29"/>
  <c r="Q955" i="29"/>
  <c r="Q580" i="29"/>
  <c r="P1170" i="29"/>
  <c r="P573" i="29"/>
  <c r="Q434" i="29"/>
  <c r="Q105" i="29"/>
  <c r="P228" i="29"/>
  <c r="Q446" i="29"/>
  <c r="P116" i="29"/>
  <c r="Q1202" i="29"/>
  <c r="Q860" i="29"/>
  <c r="Q301" i="29"/>
  <c r="P848" i="29"/>
  <c r="P973" i="29"/>
  <c r="Q425" i="29"/>
  <c r="P471" i="29"/>
  <c r="Q560" i="29"/>
  <c r="P889" i="29"/>
  <c r="Q160" i="29"/>
  <c r="P574" i="29"/>
  <c r="P1244" i="29"/>
  <c r="Q12" i="29"/>
  <c r="Q641" i="29"/>
  <c r="Q1108" i="29"/>
  <c r="P703" i="29"/>
  <c r="Q692" i="29"/>
  <c r="P925" i="29"/>
  <c r="Q646" i="29"/>
  <c r="Q145" i="29"/>
  <c r="Q803" i="29"/>
  <c r="Q113" i="29"/>
  <c r="Q1121" i="29"/>
  <c r="Q1146" i="29"/>
  <c r="Q27" i="29"/>
  <c r="Q716" i="29"/>
  <c r="P1017" i="29"/>
  <c r="Q661" i="29"/>
  <c r="Q989" i="29"/>
  <c r="P411" i="29"/>
  <c r="P483" i="29"/>
  <c r="Q250" i="29"/>
  <c r="Q128" i="29"/>
  <c r="Q1258" i="29"/>
  <c r="Q364" i="29"/>
  <c r="Q946" i="29"/>
  <c r="P507" i="29"/>
  <c r="P1289" i="29"/>
  <c r="P1312" i="29"/>
  <c r="P1069" i="29"/>
  <c r="P193" i="29"/>
  <c r="P419" i="29"/>
  <c r="Q1261" i="29"/>
  <c r="Q347" i="29"/>
  <c r="P1232" i="29"/>
  <c r="P556" i="29"/>
  <c r="P268" i="29"/>
  <c r="P392" i="29"/>
  <c r="P694" i="29"/>
  <c r="P781" i="29"/>
  <c r="Q834" i="29"/>
  <c r="P145" i="29"/>
  <c r="P508" i="29"/>
  <c r="P72" i="29"/>
  <c r="P864" i="29"/>
  <c r="P1162" i="29"/>
  <c r="P1003" i="29"/>
  <c r="Q1139" i="29"/>
  <c r="Q487" i="29"/>
  <c r="Q198" i="29"/>
  <c r="P995" i="29"/>
  <c r="P1037" i="29"/>
  <c r="Q755" i="29"/>
  <c r="P914" i="29"/>
  <c r="P585" i="29"/>
  <c r="Q1029" i="29"/>
  <c r="P23" i="29"/>
  <c r="P501" i="29"/>
  <c r="P792" i="29"/>
  <c r="Q210" i="29"/>
  <c r="Q802" i="29"/>
  <c r="P1072" i="29"/>
  <c r="Q354" i="29"/>
  <c r="Q44" i="29"/>
  <c r="P1211" i="29"/>
  <c r="Q278" i="29"/>
  <c r="Q1304" i="29"/>
  <c r="Q719" i="29"/>
  <c r="Q381" i="29"/>
  <c r="P447" i="29"/>
  <c r="P1062" i="29"/>
  <c r="Q454" i="29"/>
  <c r="P542" i="29"/>
  <c r="P726" i="29"/>
  <c r="P649" i="29"/>
  <c r="P324" i="29"/>
  <c r="Q464" i="29"/>
  <c r="Q207" i="29"/>
  <c r="P888" i="29"/>
  <c r="P773" i="29"/>
  <c r="P604" i="29"/>
  <c r="Q1222" i="29"/>
  <c r="P339" i="29"/>
  <c r="P120" i="29"/>
  <c r="Q714" i="29"/>
  <c r="Q729" i="29"/>
  <c r="Q173" i="29"/>
  <c r="Q1269" i="29"/>
  <c r="Q998" i="29"/>
  <c r="Q1254" i="29"/>
  <c r="P237" i="29"/>
  <c r="Q942" i="29"/>
  <c r="P1268" i="29"/>
  <c r="P401" i="29"/>
  <c r="Q838" i="29"/>
  <c r="P1081" i="29"/>
  <c r="Q627" i="29"/>
  <c r="P408" i="29"/>
  <c r="P562" i="29"/>
  <c r="Q1306" i="29"/>
  <c r="Q756" i="29"/>
  <c r="P139" i="29"/>
  <c r="Q65" i="29"/>
  <c r="Q721" i="29"/>
  <c r="Q79" i="29"/>
  <c r="Q29" i="29"/>
  <c r="P51" i="29"/>
  <c r="P1230" i="29"/>
  <c r="P205" i="29"/>
  <c r="Q1191" i="29"/>
  <c r="Q398" i="29"/>
  <c r="Q626" i="29"/>
  <c r="Q166" i="29"/>
  <c r="Q537" i="29"/>
  <c r="Q624" i="29"/>
  <c r="Q1200" i="29"/>
  <c r="P761" i="29"/>
  <c r="P303" i="29"/>
  <c r="Q227" i="29"/>
  <c r="P672" i="29"/>
  <c r="P524" i="29"/>
  <c r="P1064" i="29"/>
  <c r="Q410" i="29"/>
  <c r="Q395" i="29"/>
  <c r="Q639" i="29"/>
  <c r="P1004" i="29"/>
  <c r="P956" i="29"/>
  <c r="P750" i="29"/>
  <c r="Q165" i="29"/>
  <c r="Q987" i="29"/>
  <c r="P1016" i="29"/>
  <c r="Q237" i="29"/>
  <c r="P270" i="29"/>
  <c r="P1119" i="29"/>
  <c r="P926" i="29"/>
  <c r="P315" i="29"/>
  <c r="Q1294" i="29"/>
  <c r="P1117" i="29"/>
  <c r="P831" i="29"/>
  <c r="Q1229" i="29"/>
  <c r="Q749" i="29"/>
  <c r="Q101" i="29"/>
  <c r="P274" i="29"/>
  <c r="P716" i="29"/>
  <c r="P1214" i="29"/>
  <c r="P526" i="29"/>
  <c r="P1216" i="29"/>
  <c r="P766" i="29"/>
  <c r="P201" i="29"/>
  <c r="Q917" i="29"/>
  <c r="P476" i="29"/>
  <c r="Q1237" i="29"/>
  <c r="P195" i="29"/>
  <c r="Q870" i="29"/>
  <c r="Q619" i="29"/>
  <c r="P603" i="29"/>
  <c r="Q379" i="29"/>
  <c r="Q62" i="29"/>
  <c r="P532" i="29"/>
  <c r="Q883" i="29"/>
  <c r="P695" i="29"/>
  <c r="Q1035" i="29"/>
  <c r="Q163" i="29"/>
  <c r="Q1161" i="29"/>
  <c r="P1199" i="29"/>
  <c r="P333" i="29"/>
  <c r="P878" i="29"/>
  <c r="P664" i="29"/>
  <c r="P133" i="29"/>
  <c r="P495" i="29"/>
  <c r="P936" i="29"/>
  <c r="P1201" i="29"/>
  <c r="P200" i="29"/>
  <c r="P426" i="29"/>
  <c r="P514" i="29"/>
  <c r="Q228" i="29"/>
  <c r="P439" i="29"/>
  <c r="Q732" i="29"/>
  <c r="P108" i="29"/>
  <c r="P787" i="29"/>
  <c r="P1093" i="29"/>
  <c r="P403" i="29"/>
  <c r="Q1186" i="29"/>
  <c r="Q576" i="29"/>
  <c r="P915" i="29"/>
  <c r="Q129" i="29"/>
  <c r="P332" i="29"/>
  <c r="P331" i="29"/>
  <c r="Q245" i="29"/>
  <c r="P295" i="29"/>
  <c r="Q710" i="29"/>
  <c r="Q545" i="29"/>
  <c r="Q149" i="29"/>
  <c r="P275" i="29"/>
  <c r="P35" i="29"/>
  <c r="P1013" i="29"/>
  <c r="Q1255" i="29"/>
  <c r="Q238" i="29"/>
  <c r="Q943" i="29"/>
  <c r="P159" i="29"/>
  <c r="Q584" i="29"/>
  <c r="Q594" i="29"/>
  <c r="P182" i="29"/>
  <c r="P259" i="29"/>
  <c r="P746" i="29"/>
  <c r="P930" i="29"/>
  <c r="P780" i="29"/>
  <c r="P147" i="29"/>
  <c r="Q885" i="29"/>
  <c r="P948" i="29"/>
  <c r="P422" i="29"/>
  <c r="P759" i="29"/>
  <c r="Q133" i="29"/>
  <c r="P468" i="29"/>
  <c r="P151" i="29"/>
  <c r="Q445" i="29"/>
  <c r="P554" i="29"/>
  <c r="Q1215" i="29"/>
  <c r="Q1184" i="29"/>
  <c r="Q727" i="29"/>
  <c r="Q1293" i="29"/>
  <c r="Q272" i="29"/>
  <c r="Q317" i="29"/>
  <c r="P741" i="29"/>
  <c r="Q164" i="29"/>
  <c r="Q4" i="29"/>
  <c r="P442" i="29"/>
  <c r="P454" i="29"/>
  <c r="Q1043" i="29"/>
  <c r="P42" i="29"/>
  <c r="Q181" i="29"/>
  <c r="P87" i="29"/>
  <c r="Q1156" i="29"/>
  <c r="Q104" i="29"/>
  <c r="Q97" i="29"/>
  <c r="Q893" i="29"/>
  <c r="P470" i="29"/>
  <c r="Q541" i="29"/>
  <c r="Q1088" i="29"/>
  <c r="Q874" i="29"/>
  <c r="Q632" i="29"/>
  <c r="Q972" i="29"/>
  <c r="Q85" i="29"/>
  <c r="P394" i="29"/>
  <c r="P284" i="29"/>
  <c r="Q848" i="29"/>
  <c r="Q1067" i="29"/>
  <c r="P632" i="29"/>
  <c r="P245" i="29"/>
  <c r="Q302" i="29"/>
  <c r="Q1098" i="29"/>
  <c r="Q978" i="29"/>
  <c r="P346" i="29"/>
  <c r="P757" i="29"/>
  <c r="P782" i="29"/>
  <c r="P1266" i="29"/>
  <c r="P593" i="29"/>
  <c r="Q339" i="29"/>
  <c r="Q701" i="29"/>
  <c r="Q670" i="29"/>
  <c r="Q846" i="29"/>
  <c r="Q21" i="29"/>
  <c r="Q635" i="29"/>
  <c r="P561" i="29"/>
  <c r="P164" i="29"/>
  <c r="P1297" i="29"/>
  <c r="Q1008" i="29"/>
  <c r="Q382" i="29"/>
  <c r="Q1231" i="29"/>
  <c r="Q525" i="29"/>
  <c r="Q836" i="29"/>
  <c r="Q116" i="29"/>
  <c r="Q231" i="29"/>
  <c r="P1049" i="29"/>
  <c r="P36" i="29"/>
  <c r="P300" i="29"/>
  <c r="Q494" i="29"/>
  <c r="P1309" i="29"/>
  <c r="Q431" i="29"/>
  <c r="Q523" i="29"/>
  <c r="Q1113" i="29"/>
  <c r="Q663" i="29"/>
  <c r="P4" i="29"/>
  <c r="P1177" i="29"/>
  <c r="Q1117" i="29"/>
  <c r="P69" i="29"/>
  <c r="P1191" i="29"/>
  <c r="Q642" i="29"/>
  <c r="Q510" i="29"/>
  <c r="Q994" i="29"/>
  <c r="Q597" i="29"/>
  <c r="Q720" i="29"/>
  <c r="Q199" i="29"/>
  <c r="P380" i="29"/>
  <c r="P821" i="29"/>
  <c r="P1129" i="29"/>
  <c r="Q686" i="29"/>
  <c r="P206" i="29"/>
  <c r="P1197" i="29"/>
  <c r="P1071" i="29"/>
  <c r="Q330" i="29"/>
  <c r="Q617" i="29"/>
  <c r="P1229" i="29"/>
  <c r="P744" i="29"/>
  <c r="Q1262" i="29"/>
  <c r="P966" i="29"/>
  <c r="Q611" i="29"/>
  <c r="P30" i="29"/>
  <c r="P1028" i="29"/>
  <c r="Q581" i="29"/>
  <c r="Q656" i="29"/>
  <c r="Q1082" i="29"/>
  <c r="P1213" i="29"/>
  <c r="Q342" i="29"/>
  <c r="Q681" i="29"/>
  <c r="Q926" i="29"/>
  <c r="P1033" i="29"/>
  <c r="P546" i="29"/>
  <c r="P169" i="29"/>
  <c r="P50" i="29"/>
  <c r="Q507" i="29"/>
  <c r="P953" i="29"/>
  <c r="P1039" i="29"/>
  <c r="Q417" i="29"/>
  <c r="Q127" i="29"/>
  <c r="Q811" i="29"/>
  <c r="P1260" i="29"/>
  <c r="P53" i="29"/>
  <c r="P1255" i="29"/>
  <c r="P920" i="29"/>
  <c r="P876" i="29"/>
  <c r="Q546" i="29"/>
  <c r="P328" i="29"/>
  <c r="Q1167" i="29"/>
  <c r="Q212" i="29"/>
  <c r="Q261" i="29"/>
  <c r="P550" i="29"/>
  <c r="P1108" i="29"/>
  <c r="P855" i="29"/>
  <c r="Q745" i="29"/>
  <c r="P675" i="29"/>
  <c r="P309" i="29"/>
  <c r="P617" i="29"/>
  <c r="Q1072" i="29"/>
  <c r="Q672" i="29"/>
  <c r="Q572" i="29"/>
  <c r="P327" i="29"/>
  <c r="Q387" i="29"/>
  <c r="P1294" i="29"/>
  <c r="P128" i="29"/>
  <c r="P21" i="29"/>
  <c r="P8" i="29"/>
  <c r="Q360" i="29"/>
  <c r="Q427" i="29"/>
  <c r="P916" i="29"/>
  <c r="Q150" i="29"/>
  <c r="Q586" i="29"/>
  <c r="Q246" i="29"/>
  <c r="Q341" i="29"/>
  <c r="P586" i="29"/>
  <c r="P1220" i="29"/>
  <c r="P955" i="29"/>
  <c r="Q75" i="29"/>
  <c r="Q830" i="29"/>
  <c r="P712" i="29"/>
  <c r="Q1175" i="29"/>
  <c r="Q881" i="29"/>
  <c r="P1157" i="29"/>
  <c r="P1065" i="29"/>
  <c r="P775" i="29"/>
  <c r="P941" i="29"/>
  <c r="P425" i="29"/>
  <c r="Q1291" i="29"/>
  <c r="Q556" i="29"/>
  <c r="Q652" i="29"/>
  <c r="P1261" i="29"/>
  <c r="Q1212" i="29"/>
  <c r="Q357" i="29"/>
  <c r="P189" i="29"/>
  <c r="Q291" i="29"/>
  <c r="Q1205" i="29"/>
  <c r="P880" i="29"/>
  <c r="Q102" i="29"/>
  <c r="Q470" i="29"/>
  <c r="P226" i="29"/>
  <c r="P1114" i="29"/>
  <c r="P922" i="29"/>
  <c r="P756" i="29"/>
  <c r="P1306" i="29"/>
  <c r="P1085" i="29"/>
  <c r="P473" i="29"/>
  <c r="P871" i="29"/>
  <c r="P544" i="29"/>
  <c r="Q1301" i="29"/>
  <c r="Q975" i="29"/>
  <c r="Q691" i="29"/>
  <c r="Q1135" i="29"/>
  <c r="P633" i="29"/>
  <c r="P711" i="29"/>
  <c r="Q502" i="29"/>
  <c r="Q60" i="29"/>
  <c r="P952" i="29"/>
  <c r="P1138" i="29"/>
  <c r="P160" i="29"/>
  <c r="Q760" i="29"/>
  <c r="Q155" i="29"/>
  <c r="Q338" i="29"/>
  <c r="P496" i="29"/>
  <c r="Q728" i="29"/>
  <c r="Q904" i="29"/>
  <c r="Q255" i="29"/>
  <c r="Q1189" i="29"/>
  <c r="Q142" i="29"/>
  <c r="Q828" i="29"/>
  <c r="P843" i="29"/>
  <c r="Q88" i="29"/>
  <c r="Q1276" i="29"/>
  <c r="P265" i="29"/>
  <c r="P858" i="29"/>
  <c r="P816" i="29"/>
  <c r="P1212" i="29"/>
  <c r="P611" i="29"/>
  <c r="P722" i="29"/>
  <c r="P804" i="29"/>
  <c r="P1273" i="29"/>
  <c r="Q524" i="29"/>
  <c r="P634" i="29"/>
  <c r="P592" i="29"/>
  <c r="Q535" i="29"/>
  <c r="P1089" i="29"/>
  <c r="Q275" i="29"/>
  <c r="P11" i="29"/>
  <c r="Q1188" i="29"/>
  <c r="Q112" i="29"/>
  <c r="Q453" i="29"/>
  <c r="P797" i="29"/>
  <c r="P311" i="29"/>
  <c r="Q484" i="29"/>
  <c r="P981" i="29"/>
  <c r="Q437" i="29"/>
  <c r="P101" i="29"/>
  <c r="Q69" i="29"/>
  <c r="P93" i="29"/>
  <c r="Q371" i="29"/>
  <c r="Q1219" i="29"/>
  <c r="Q1057" i="29"/>
  <c r="P1145" i="29"/>
  <c r="P1094" i="29"/>
  <c r="Q72" i="29"/>
  <c r="Q518" i="29"/>
  <c r="P788" i="29"/>
  <c r="Q908" i="29"/>
  <c r="Q895" i="29"/>
  <c r="Q1065" i="29"/>
  <c r="P566" i="29"/>
  <c r="P578" i="29"/>
  <c r="Q1242" i="29"/>
  <c r="P555" i="29"/>
  <c r="P942" i="29"/>
  <c r="Q660" i="29"/>
  <c r="P260" i="29"/>
  <c r="Q1178" i="29"/>
  <c r="Q620" i="29"/>
  <c r="P316" i="29"/>
  <c r="Q194" i="29"/>
  <c r="P1165" i="29"/>
  <c r="Q26" i="29"/>
  <c r="P55" i="29"/>
  <c r="Q40" i="29"/>
  <c r="Q991" i="29"/>
  <c r="P1291" i="29"/>
  <c r="P218" i="29"/>
  <c r="P993" i="29"/>
  <c r="Q1118" i="29"/>
  <c r="Q921" i="29"/>
  <c r="P940" i="29"/>
  <c r="P1084" i="29"/>
  <c r="Q455" i="29"/>
  <c r="P770" i="29"/>
  <c r="P575" i="29"/>
  <c r="Q703" i="29"/>
  <c r="Q497" i="29"/>
  <c r="Q1073" i="29"/>
  <c r="Q900" i="29"/>
  <c r="P298" i="29"/>
  <c r="Q468" i="29"/>
  <c r="P424" i="29"/>
  <c r="P789" i="29"/>
  <c r="Q592" i="29"/>
  <c r="P1099" i="29"/>
  <c r="P384" i="29"/>
  <c r="Q323" i="29"/>
  <c r="P187" i="29"/>
  <c r="Q988" i="29"/>
  <c r="Q1166" i="29"/>
  <c r="P413" i="29"/>
  <c r="P1055" i="29"/>
  <c r="P1300" i="29"/>
  <c r="P1036" i="29"/>
  <c r="Q1018" i="29"/>
  <c r="P232" i="29"/>
  <c r="P961" i="29"/>
  <c r="Q1250" i="29"/>
  <c r="Q815" i="29"/>
  <c r="Q793" i="29"/>
  <c r="P866" i="29"/>
  <c r="P482" i="29"/>
  <c r="P763" i="29"/>
  <c r="P1021" i="29"/>
  <c r="Q1006" i="29"/>
  <c r="Q114" i="29"/>
  <c r="P404" i="29"/>
  <c r="Q676" i="29"/>
  <c r="Q258" i="29"/>
  <c r="Q1150" i="29"/>
  <c r="Q396" i="29"/>
  <c r="P124" i="29"/>
  <c r="Q1257" i="29"/>
  <c r="P211" i="29"/>
  <c r="P1010" i="29"/>
  <c r="P80" i="29"/>
  <c r="P1012" i="29"/>
  <c r="P793" i="29"/>
  <c r="P874" i="29"/>
  <c r="Q699" i="29"/>
  <c r="Q529" i="29"/>
  <c r="Q923" i="29"/>
  <c r="P847" i="29"/>
  <c r="Q328" i="29"/>
  <c r="Q963" i="29"/>
  <c r="P731" i="29"/>
  <c r="P240" i="29"/>
  <c r="Q1048" i="29"/>
  <c r="Q1182" i="29"/>
  <c r="Q673" i="29"/>
  <c r="Q1087" i="29"/>
  <c r="Q565" i="29"/>
  <c r="P363" i="29"/>
  <c r="Q24" i="29"/>
  <c r="Q138" i="29"/>
  <c r="P1116" i="29"/>
  <c r="Q268" i="29"/>
  <c r="Q1235" i="29"/>
  <c r="P54" i="29"/>
  <c r="P67" i="29"/>
  <c r="Q713" i="29"/>
  <c r="Q1252" i="29"/>
  <c r="Q121" i="29"/>
  <c r="P2" i="29"/>
  <c r="P489" i="29"/>
  <c r="P257" i="29"/>
  <c r="Q905" i="29"/>
  <c r="P222" i="29"/>
  <c r="P1203" i="29"/>
  <c r="P1304" i="29"/>
  <c r="Q3" i="29"/>
  <c r="Q889" i="29"/>
  <c r="Q980" i="29"/>
  <c r="P221" i="29"/>
  <c r="Q858" i="29"/>
  <c r="Q296" i="29"/>
  <c r="P552" i="29"/>
  <c r="P92" i="29"/>
  <c r="P354" i="29"/>
  <c r="Q997" i="29"/>
  <c r="Q1197" i="29"/>
  <c r="P745" i="29"/>
  <c r="P1144" i="29"/>
  <c r="Q940" i="29"/>
  <c r="P645" i="29"/>
  <c r="Q185" i="29"/>
  <c r="Q630" i="29"/>
  <c r="P423" i="29"/>
  <c r="Q514" i="29"/>
  <c r="Q156" i="29"/>
  <c r="Q1267" i="29"/>
  <c r="Q108" i="29"/>
  <c r="P1152" i="29"/>
  <c r="P385" i="29"/>
  <c r="P1282" i="29"/>
  <c r="P820" i="29"/>
  <c r="P618" i="29"/>
  <c r="Q344" i="29"/>
  <c r="Q929" i="29"/>
  <c r="P1032" i="29"/>
  <c r="Q500" i="29"/>
  <c r="Q209" i="29"/>
  <c r="P656" i="29"/>
  <c r="Q416" i="29"/>
  <c r="P1308" i="29"/>
  <c r="P674" i="29"/>
  <c r="Q1268" i="29"/>
  <c r="P559" i="29"/>
  <c r="P121" i="29"/>
  <c r="Q708" i="29"/>
  <c r="Q866" i="29"/>
  <c r="Q463" i="29"/>
  <c r="Q287" i="29"/>
  <c r="P1151" i="29"/>
  <c r="P1242" i="29"/>
  <c r="Q530" i="29"/>
  <c r="Q631" i="29"/>
  <c r="Q842" i="29"/>
  <c r="P895" i="29"/>
  <c r="P313" i="29"/>
  <c r="Q1092" i="29"/>
  <c r="P192" i="29"/>
  <c r="P1210" i="29"/>
  <c r="P389" i="29"/>
  <c r="Q752" i="29"/>
  <c r="Q38" i="29"/>
  <c r="Q20" i="29"/>
  <c r="Q161" i="29"/>
  <c r="Q515" i="29"/>
  <c r="P998" i="29"/>
  <c r="Q784" i="29"/>
  <c r="Q299" i="29"/>
  <c r="Q422" i="29"/>
  <c r="P326" i="29"/>
  <c r="P1292" i="29"/>
  <c r="P577" i="29"/>
  <c r="P86" i="29"/>
  <c r="P1278" i="29"/>
  <c r="Q1062" i="29"/>
  <c r="P827" i="29"/>
  <c r="Q1221" i="29"/>
  <c r="Q70" i="29"/>
  <c r="Q224" i="29"/>
  <c r="Q439" i="29"/>
  <c r="Q1050" i="29"/>
  <c r="P1125" i="29"/>
  <c r="Q187" i="29"/>
  <c r="Q726" i="29"/>
  <c r="Q891" i="29"/>
  <c r="P1102" i="29"/>
  <c r="Q798" i="29"/>
  <c r="P736" i="29"/>
  <c r="P338" i="29"/>
  <c r="P140" i="29"/>
  <c r="Q271" i="29"/>
  <c r="Q932" i="29"/>
  <c r="P551" i="29"/>
  <c r="Q768" i="29"/>
  <c r="Q615" i="29"/>
  <c r="P906" i="29"/>
  <c r="P950" i="29"/>
  <c r="Q1077" i="29"/>
  <c r="P347" i="29"/>
  <c r="P1140" i="29"/>
  <c r="P1168" i="29"/>
  <c r="Q206" i="29"/>
  <c r="Q363" i="29"/>
  <c r="P638" i="29"/>
  <c r="Q443" i="29"/>
  <c r="P875" i="29"/>
  <c r="P1127" i="29"/>
  <c r="Q132" i="29"/>
  <c r="Q458" i="29"/>
  <c r="P40" i="29"/>
  <c r="P348" i="29"/>
  <c r="Q735" i="29"/>
  <c r="P170" i="29"/>
  <c r="P636" i="29"/>
  <c r="P648" i="29"/>
  <c r="Q311" i="29"/>
  <c r="Q1230" i="29"/>
  <c r="Q587" i="29"/>
  <c r="Q820" i="29"/>
  <c r="Q90" i="29"/>
  <c r="P17" i="29"/>
  <c r="P438" i="29"/>
  <c r="P760" i="29"/>
  <c r="P290" i="29"/>
  <c r="P1192" i="29"/>
  <c r="Q1278" i="29"/>
  <c r="P1174" i="29"/>
  <c r="P388" i="29"/>
  <c r="P491" i="29"/>
  <c r="P540" i="29"/>
  <c r="Q1042" i="29"/>
  <c r="Q780" i="29"/>
  <c r="P849" i="29"/>
  <c r="Q252" i="29"/>
  <c r="P721" i="29"/>
  <c r="P621" i="29"/>
  <c r="P859" i="29"/>
  <c r="Q279" i="29"/>
  <c r="Q74" i="29"/>
  <c r="Q789" i="29"/>
  <c r="P1186" i="29"/>
  <c r="P886" i="29"/>
  <c r="Q902" i="29"/>
  <c r="Q334" i="29"/>
  <c r="Q1140" i="29"/>
  <c r="P191" i="29"/>
  <c r="P708" i="29"/>
  <c r="Q522" i="29"/>
  <c r="P1204" i="29"/>
  <c r="P1115" i="29"/>
  <c r="Q562" i="29"/>
  <c r="P410" i="29"/>
  <c r="Q473" i="29"/>
  <c r="P751" i="29"/>
  <c r="P148" i="29"/>
  <c r="P571" i="29"/>
  <c r="Q1245" i="29"/>
  <c r="Q230" i="29"/>
  <c r="P692" i="29"/>
  <c r="P27" i="29"/>
  <c r="P352" i="29"/>
  <c r="P374" i="29"/>
  <c r="P181" i="29"/>
  <c r="Q1081" i="29"/>
  <c r="Q58" i="29"/>
  <c r="Q1097" i="29"/>
  <c r="P119" i="29"/>
  <c r="Q807" i="29"/>
  <c r="P102" i="29"/>
  <c r="Q36" i="29"/>
  <c r="P391" i="29"/>
  <c r="P1271" i="29"/>
  <c r="Q461" i="29"/>
  <c r="P502" i="29"/>
  <c r="P728" i="29"/>
  <c r="P659" i="29"/>
  <c r="Q1102" i="29"/>
  <c r="P498" i="29"/>
  <c r="P1120" i="29"/>
  <c r="P1217" i="29"/>
  <c r="P1299" i="29"/>
  <c r="Q600" i="29"/>
  <c r="P516" i="29"/>
  <c r="Q55" i="29"/>
  <c r="Q385" i="29"/>
  <c r="Q202" i="29"/>
  <c r="Q1265" i="29"/>
  <c r="Q467" i="29"/>
  <c r="Q839" i="29"/>
  <c r="P219" i="29"/>
  <c r="P236" i="29"/>
  <c r="P132" i="29"/>
  <c r="Q95" i="29"/>
  <c r="Q283" i="29"/>
  <c r="Q550" i="29"/>
  <c r="P38" i="29"/>
  <c r="Q880" i="29"/>
  <c r="P342" i="29"/>
  <c r="P376" i="29"/>
  <c r="Q527" i="29"/>
  <c r="P1006" i="29"/>
  <c r="Q183" i="29"/>
  <c r="Q68" i="29"/>
  <c r="Q450" i="29"/>
  <c r="P319" i="29"/>
  <c r="Q956" i="29"/>
  <c r="P157" i="29"/>
  <c r="P802" i="29"/>
  <c r="P418" i="29"/>
  <c r="Q851" i="29"/>
  <c r="P677" i="29"/>
  <c r="Q766" i="29"/>
  <c r="Q260" i="29"/>
  <c r="Q899" i="29"/>
  <c r="P487" i="29"/>
  <c r="P569" i="29"/>
  <c r="P928" i="29"/>
  <c r="P700" i="29"/>
  <c r="Q1194" i="29"/>
  <c r="P1159" i="29"/>
  <c r="Q248" i="29"/>
  <c r="Q1210" i="29"/>
  <c r="Q406" i="29"/>
  <c r="Q739" i="29"/>
  <c r="Q629" i="29"/>
  <c r="P1118" i="29"/>
  <c r="P435" i="29"/>
  <c r="Q264" i="29"/>
  <c r="Q1155" i="29"/>
  <c r="Q1305" i="29"/>
  <c r="P965" i="29"/>
  <c r="P1272" i="29"/>
  <c r="P992" i="29"/>
  <c r="P1235" i="29"/>
  <c r="P289" i="29"/>
  <c r="P1096" i="29"/>
  <c r="Q1206" i="29"/>
  <c r="P1086" i="29"/>
  <c r="P1262" i="29"/>
  <c r="P444" i="29"/>
  <c r="Q247" i="29"/>
  <c r="Q593" i="29"/>
  <c r="Q1132" i="29"/>
  <c r="Q896" i="29"/>
  <c r="P825" i="29"/>
  <c r="Q1114" i="29"/>
  <c r="P1252" i="29"/>
  <c r="P933" i="29"/>
  <c r="Q953" i="29"/>
  <c r="Q1148" i="29"/>
  <c r="Q471" i="29"/>
  <c r="P729" i="29"/>
  <c r="P400" i="29"/>
  <c r="P378" i="29"/>
  <c r="Q1041" i="29"/>
  <c r="P135" i="29"/>
  <c r="Q486" i="29"/>
  <c r="P865" i="29"/>
  <c r="P43" i="29"/>
  <c r="P616" i="29"/>
  <c r="P1060" i="29"/>
  <c r="P13" i="29"/>
  <c r="Q854" i="29"/>
  <c r="P177" i="29"/>
  <c r="P890" i="29"/>
  <c r="Q561" i="29"/>
  <c r="Q694" i="29"/>
  <c r="Q428" i="29"/>
  <c r="P815" i="29"/>
  <c r="Q1185" i="29"/>
  <c r="Q787" i="29"/>
  <c r="Q1012" i="29"/>
  <c r="P710" i="29"/>
  <c r="Q677" i="29"/>
  <c r="Q1302" i="29"/>
  <c r="Q577" i="29"/>
  <c r="Q968" i="29"/>
  <c r="Q754" i="29"/>
  <c r="Q993" i="29"/>
  <c r="Q977" i="29"/>
  <c r="Q680" i="29"/>
  <c r="Q1013" i="29"/>
  <c r="P755" i="29"/>
  <c r="Q170" i="29"/>
  <c r="Q1105" i="29"/>
  <c r="Q1036" i="29"/>
  <c r="P910" i="29"/>
  <c r="P406" i="29"/>
  <c r="P533" i="29"/>
  <c r="P795" i="29"/>
  <c r="P434" i="29"/>
  <c r="P1222" i="29"/>
  <c r="P737" i="29"/>
  <c r="Q746" i="29"/>
  <c r="P957" i="29"/>
  <c r="P723" i="29"/>
  <c r="P1254" i="29"/>
  <c r="P937" i="29"/>
  <c r="P1249" i="29"/>
  <c r="P225" i="29"/>
  <c r="Q421" i="29"/>
  <c r="P594" i="29"/>
  <c r="P1123" i="29"/>
  <c r="P288" i="29"/>
  <c r="Q528" i="29"/>
  <c r="Q1030" i="29"/>
  <c r="P747" i="29"/>
  <c r="Q664" i="29"/>
  <c r="P702" i="29"/>
  <c r="P1310" i="29"/>
  <c r="Q1021" i="29"/>
  <c r="P1286" i="29"/>
  <c r="Q310" i="29"/>
  <c r="Q819" i="29"/>
  <c r="P1250" i="29"/>
  <c r="P529" i="29"/>
  <c r="P932" i="29"/>
  <c r="P429" i="29"/>
  <c r="P1018" i="29"/>
  <c r="P1290" i="29"/>
  <c r="P548" i="29"/>
  <c r="Q1277" i="29"/>
  <c r="P1058" i="29"/>
  <c r="P1226" i="29"/>
  <c r="Q1004" i="29"/>
  <c r="P278" i="29"/>
  <c r="P1234" i="29"/>
  <c r="P908" i="29"/>
  <c r="P1137" i="29"/>
  <c r="Q743" i="29"/>
  <c r="P396" i="29"/>
  <c r="P464" i="29"/>
  <c r="P813" i="29"/>
  <c r="P1073" i="29"/>
  <c r="P26" i="29"/>
  <c r="P1130" i="29"/>
  <c r="Q483" i="29"/>
  <c r="Q1203" i="29"/>
  <c r="P65" i="29"/>
  <c r="P390" i="29"/>
  <c r="P461" i="29"/>
  <c r="P786" i="29"/>
  <c r="P1148" i="29"/>
  <c r="Q1079" i="29"/>
  <c r="P100" i="29"/>
  <c r="P325" i="29"/>
  <c r="Q863" i="29"/>
  <c r="Q99" i="29"/>
  <c r="P155" i="29"/>
  <c r="Q674" i="29"/>
  <c r="P168" i="29"/>
  <c r="Q320" i="29"/>
  <c r="P538" i="29"/>
  <c r="Q1285" i="29"/>
  <c r="Q1120" i="29"/>
  <c r="P227" i="29"/>
  <c r="P568" i="29"/>
  <c r="P443" i="29"/>
  <c r="P704" i="29"/>
  <c r="Q1047" i="29"/>
  <c r="P1160" i="29"/>
  <c r="P845" i="29"/>
  <c r="P88" i="29"/>
  <c r="P964" i="29"/>
  <c r="P149" i="29"/>
  <c r="P985" i="29"/>
  <c r="P976" i="2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4574776-C4CB-4E69-9B1B-D1E3629C8588}" keepAlive="1" name="ModelConnection_ExternalData_1" description="Data Model" type="5" refreshedVersion="8" minRefreshableVersion="5" saveData="1">
    <dbPr connection="Data Model Connection" command="2024 EAS Standings" commandType="3"/>
    <extLst>
      <ext xmlns:x15="http://schemas.microsoft.com/office/spreadsheetml/2010/11/main" uri="{DE250136-89BD-433C-8126-D09CA5730AF9}">
        <x15:connection id="" model="1"/>
      </ext>
    </extLst>
  </connection>
  <connection id="2" xr16:uid="{36E17E56-801A-47AA-8142-E94F8AA175B5}" keepAlive="1" name="ModelConnection_ExternalData_2" description="Data Model" type="5" refreshedVersion="8" minRefreshableVersion="5" saveData="1">
    <dbPr connection="Data Model Connection" command="2024 WES Standings" commandType="3"/>
    <extLst>
      <ext xmlns:x15="http://schemas.microsoft.com/office/spreadsheetml/2010/11/main" uri="{DE250136-89BD-433C-8126-D09CA5730AF9}">
        <x15:connection id="" model="1"/>
      </ext>
    </extLst>
  </connection>
  <connection id="3" xr16:uid="{0B70944A-AD49-4F72-9426-663B1DD02330}" name="Query - 2024 EAS Standings" description="Connection to the '2024 EAS Standings' query in the workbook." type="100" refreshedVersion="8" minRefreshableVersion="5">
    <extLst>
      <ext xmlns:x15="http://schemas.microsoft.com/office/spreadsheetml/2010/11/main" uri="{DE250136-89BD-433C-8126-D09CA5730AF9}">
        <x15:connection id="bbccb208-2deb-4514-a667-5e4ad56d6132"/>
      </ext>
    </extLst>
  </connection>
  <connection id="4" xr16:uid="{ADBBA515-7238-4D25-AF28-6F74C7AC3E4B}" name="Query - 2024 WES Standings" description="Connection to the '2024 WES Standings' query in the workbook." type="100" refreshedVersion="8" minRefreshableVersion="5">
    <extLst>
      <ext xmlns:x15="http://schemas.microsoft.com/office/spreadsheetml/2010/11/main" uri="{DE250136-89BD-433C-8126-D09CA5730AF9}">
        <x15:connection id="71df818f-ac71-4f8b-a31d-079d4b9b02e2"/>
      </ext>
    </extLst>
  </connection>
  <connection id="5" xr16:uid="{5425F524-204E-425A-910C-83B8F1AFD609}" keepAlive="1" name="Query - Regular Season Table" description="Connection to the 'Regular Season Table' query in the workbook." type="5" refreshedVersion="8" background="1" saveData="1">
    <dbPr connection="Provider=Microsoft.Mashup.OleDb.1;Data Source=$Workbook$;Location=&quot;Regular Season Table&quot;;Extended Properties=&quot;&quot;" command="SELECT * FROM [Regular Season Table]"/>
  </connection>
  <connection id="6" xr16:uid="{F25EDA8F-E671-457E-8C4D-91C3A46770D7}" keepAlive="1" name="Query - Regular Season Table (2)" description="Connection to the 'Regular Season Table (2)' query in the workbook." type="5" refreshedVersion="8" background="1" saveData="1">
    <dbPr connection="Provider=Microsoft.Mashup.OleDb.1;Data Source=$Workbook$;Location=&quot;Regular Season Table (2)&quot;;Extended Properties=&quot;&quot;" command="SELECT * FROM [Regular Season Table (2)]"/>
  </connection>
  <connection id="7" xr16:uid="{B79114E4-2FAB-4403-93E3-0955F706DFD1}" keepAlive="1" name="Query - Table 0" description="Connection to the 'Table 0' query in the workbook." type="5" refreshedVersion="8" background="1" saveData="1">
    <dbPr connection="Provider=Microsoft.Mashup.OleDb.1;Data Source=$Workbook$;Location=&quot;Table 0&quot;;Extended Properties=&quot;&quot;" command="SELECT * FROM [Table 0]"/>
  </connection>
  <connection id="8" xr16:uid="{15E81640-4DFF-469D-9F3C-BA2A4C4C598F}" keepAlive="1" name="Query - Table 0 (2)" description="Connection to the 'Table 0 (2)' query in the workbook." type="5" refreshedVersion="8" background="1" saveData="1">
    <dbPr connection="Provider=Microsoft.Mashup.OleDb.1;Data Source=$Workbook$;Location=&quot;Table 0 (2)&quot;;Extended Properties=&quot;&quot;" command="SELECT * FROM [Table 0 (2)]"/>
  </connection>
  <connection id="9" xr16:uid="{7B59C5D1-CE83-4AB0-9C18-9D4A2717679E}" keepAlive="1" name="Query - Table 0 (3)" description="Connection to the 'Table 0 (3)' query in the workbook." type="5" refreshedVersion="8" background="1" saveData="1">
    <dbPr connection="Provider=Microsoft.Mashup.OleDb.1;Data Source=$Workbook$;Location=&quot;Table 0 (3)&quot;;Extended Properties=&quot;&quot;" command="SELECT * FROM [Table 0 (3)]"/>
  </connection>
  <connection id="10" xr16:uid="{0583B0A5-E125-47B8-A1B6-86D8A78C9788}" keepAlive="1" name="Query - Table 0 (4)" description="Connection to the 'Table 0 (4)' query in the workbook." type="5" refreshedVersion="8" background="1" saveData="1">
    <dbPr connection="Provider=Microsoft.Mashup.OleDb.1;Data Source=$Workbook$;Location=&quot;Table 0 (4)&quot;;Extended Properties=&quot;&quot;" command="SELECT * FROM [Table 0 (4)]"/>
  </connection>
  <connection id="11" xr16:uid="{8268301C-BFE7-4CEF-B5C1-05A05D84EF1C}" keepAlive="1" name="Query - Table 0 (5)" description="Connection to the 'Table 0 (5)' query in the workbook." type="5" refreshedVersion="8" background="1" saveData="1">
    <dbPr connection="Provider=Microsoft.Mashup.OleDb.1;Data Source=$Workbook$;Location=&quot;Table 0 (5)&quot;;Extended Properties=&quot;&quot;" command="SELECT * FROM [Table 0 (5)]"/>
  </connection>
  <connection id="12" xr16:uid="{CD6A7F1A-0782-4633-9DB0-F1543781C610}" keepAlive="1" name="Query - Table 0 (6)" description="Connection to the 'Table 0 (6)' query in the workbook." type="5" refreshedVersion="8" background="1" saveData="1">
    <dbPr connection="Provider=Microsoft.Mashup.OleDb.1;Data Source=$Workbook$;Location=&quot;Table 0 (6)&quot;;Extended Properties=&quot;&quot;" command="SELECT * FROM [Table 0 (6)]"/>
  </connection>
  <connection id="13" xr16:uid="{BF0C8D16-3881-4345-B0B3-6E8C6A8BBC1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<sst xmlns="http://schemas.openxmlformats.org/spreadsheetml/2006/main" count="10676" uniqueCount="524">
  <si>
    <t>Date</t>
  </si>
  <si>
    <t>Visitor</t>
  </si>
  <si>
    <t>Home</t>
  </si>
  <si>
    <t>Pittsburgh Penguins</t>
  </si>
  <si>
    <t>Philadelphia Flyers</t>
  </si>
  <si>
    <t>Toronto Maple Leafs</t>
  </si>
  <si>
    <t>Chicago Blackhawks</t>
  </si>
  <si>
    <t>Tampa Bay Lightning</t>
  </si>
  <si>
    <t>Vancouver Canucks</t>
  </si>
  <si>
    <t>Edmonton Oilers</t>
  </si>
  <si>
    <t>St. Louis Blues</t>
  </si>
  <si>
    <t>Colorado Avalanche</t>
  </si>
  <si>
    <t>Washington Capitals</t>
  </si>
  <si>
    <t>Buffalo Sabres</t>
  </si>
  <si>
    <t>Boston Bruins</t>
  </si>
  <si>
    <t>New Jersey Devils</t>
  </si>
  <si>
    <t>New York Islanders</t>
  </si>
  <si>
    <t>New York Rangers</t>
  </si>
  <si>
    <t>Carolina Hurricanes</t>
  </si>
  <si>
    <t>Detroit Red Wings</t>
  </si>
  <si>
    <t>Columbus Blue Jackets</t>
  </si>
  <si>
    <t>Nashville Predators</t>
  </si>
  <si>
    <t>Calgary Flames</t>
  </si>
  <si>
    <t>Winnipeg Jets</t>
  </si>
  <si>
    <t>San Jose Sharks</t>
  </si>
  <si>
    <t>Arizona Coyotes</t>
  </si>
  <si>
    <t>Anaheim Ducks</t>
  </si>
  <si>
    <t>Vegas Golden Knights</t>
  </si>
  <si>
    <t>Minnesota Wild</t>
  </si>
  <si>
    <t>Los Angeles Kings</t>
  </si>
  <si>
    <t>Dallas Stars</t>
  </si>
  <si>
    <t>Florida Panthers</t>
  </si>
  <si>
    <t>Ottawa Senators</t>
  </si>
  <si>
    <t>Montreal Canadiens</t>
  </si>
  <si>
    <t>Seattle Kraken</t>
  </si>
  <si>
    <t>SO</t>
  </si>
  <si>
    <t>OT</t>
  </si>
  <si>
    <t>Column1</t>
  </si>
  <si>
    <t>GP</t>
  </si>
  <si>
    <t>W</t>
  </si>
  <si>
    <t>L</t>
  </si>
  <si>
    <t>OL</t>
  </si>
  <si>
    <t>PTS</t>
  </si>
  <si>
    <t>PTS%</t>
  </si>
  <si>
    <t>GF</t>
  </si>
  <si>
    <t>GA</t>
  </si>
  <si>
    <t>SRS</t>
  </si>
  <si>
    <t>SOS</t>
  </si>
  <si>
    <t>RPt%</t>
  </si>
  <si>
    <t>RW</t>
  </si>
  <si>
    <t>RgRec</t>
  </si>
  <si>
    <t>RgPt%</t>
  </si>
  <si>
    <t>Atlantic Division</t>
  </si>
  <si>
    <t>9</t>
  </si>
  <si>
    <t>8</t>
  </si>
  <si>
    <t>0</t>
  </si>
  <si>
    <t>1</t>
  </si>
  <si>
    <t>7</t>
  </si>
  <si>
    <t>10</t>
  </si>
  <si>
    <t>6</t>
  </si>
  <si>
    <t>3</t>
  </si>
  <si>
    <t>13</t>
  </si>
  <si>
    <t>5</t>
  </si>
  <si>
    <t>2</t>
  </si>
  <si>
    <t>12</t>
  </si>
  <si>
    <t>.500</t>
  </si>
  <si>
    <t>4</t>
  </si>
  <si>
    <t>11</t>
  </si>
  <si>
    <t>Metropolitan Division</t>
  </si>
  <si>
    <t>Central Division</t>
  </si>
  <si>
    <t>15</t>
  </si>
  <si>
    <t>Pacific Division</t>
  </si>
  <si>
    <t>16</t>
  </si>
  <si>
    <t>Team</t>
  </si>
  <si>
    <t>TOI</t>
  </si>
  <si>
    <t>OTL</t>
  </si>
  <si>
    <t>ROW</t>
  </si>
  <si>
    <t>Points</t>
  </si>
  <si>
    <t>Point %</t>
  </si>
  <si>
    <t>CF</t>
  </si>
  <si>
    <t>CA</t>
  </si>
  <si>
    <t>CF%</t>
  </si>
  <si>
    <t>FF</t>
  </si>
  <si>
    <t>FA</t>
  </si>
  <si>
    <t>FF%</t>
  </si>
  <si>
    <t>SF</t>
  </si>
  <si>
    <t>SA</t>
  </si>
  <si>
    <t>SF%</t>
  </si>
  <si>
    <t>GF%</t>
  </si>
  <si>
    <t>xGF</t>
  </si>
  <si>
    <t>xGA</t>
  </si>
  <si>
    <t>xGF%</t>
  </si>
  <si>
    <t>SCF</t>
  </si>
  <si>
    <t>SCA</t>
  </si>
  <si>
    <t>SCF%</t>
  </si>
  <si>
    <t>SCSF</t>
  </si>
  <si>
    <t>SCSA</t>
  </si>
  <si>
    <t>SCSF%</t>
  </si>
  <si>
    <t>SCGF</t>
  </si>
  <si>
    <t>SCGA</t>
  </si>
  <si>
    <t>SCGF%</t>
  </si>
  <si>
    <t>SCSH%</t>
  </si>
  <si>
    <t>SCSV%</t>
  </si>
  <si>
    <t>HDCF</t>
  </si>
  <si>
    <t>HDCA</t>
  </si>
  <si>
    <t>HDCF%</t>
  </si>
  <si>
    <t>HDSF</t>
  </si>
  <si>
    <t>HDSA</t>
  </si>
  <si>
    <t>HDSF%</t>
  </si>
  <si>
    <t>HDGF</t>
  </si>
  <si>
    <t>HDGA</t>
  </si>
  <si>
    <t>HDGF%</t>
  </si>
  <si>
    <t>HDSH%</t>
  </si>
  <si>
    <t>HDSV%</t>
  </si>
  <si>
    <t>MDCF</t>
  </si>
  <si>
    <t>MDCA</t>
  </si>
  <si>
    <t>MDCF%</t>
  </si>
  <si>
    <t>MDSF</t>
  </si>
  <si>
    <t>MDSA</t>
  </si>
  <si>
    <t>MDSF%</t>
  </si>
  <si>
    <t>MDGF</t>
  </si>
  <si>
    <t>MDGA</t>
  </si>
  <si>
    <t>MDGF%</t>
  </si>
  <si>
    <t>MDSH%</t>
  </si>
  <si>
    <t>MDSV%</t>
  </si>
  <si>
    <t>LDCF</t>
  </si>
  <si>
    <t>LDCA</t>
  </si>
  <si>
    <t>LDCF%</t>
  </si>
  <si>
    <t>LDSF</t>
  </si>
  <si>
    <t>LDSA</t>
  </si>
  <si>
    <t>LDSF%</t>
  </si>
  <si>
    <t>LDGF</t>
  </si>
  <si>
    <t>LDGA</t>
  </si>
  <si>
    <t>LDGF%</t>
  </si>
  <si>
    <t>LDSH%</t>
  </si>
  <si>
    <t>LDSV%</t>
  </si>
  <si>
    <t>SH%</t>
  </si>
  <si>
    <t>SV%</t>
  </si>
  <si>
    <t>PDO</t>
  </si>
  <si>
    <t>G</t>
  </si>
  <si>
    <t>G2</t>
  </si>
  <si>
    <t>Goal Differntial</t>
  </si>
  <si>
    <t>VISSRS</t>
  </si>
  <si>
    <t>HOMSRS</t>
  </si>
  <si>
    <t>HOMHDS</t>
  </si>
  <si>
    <t>VISHDS</t>
  </si>
  <si>
    <t>HOMCF</t>
  </si>
  <si>
    <t>VISCF</t>
  </si>
  <si>
    <t>17</t>
  </si>
  <si>
    <t>25</t>
  </si>
  <si>
    <t>2022 SRS</t>
  </si>
  <si>
    <t>2023 SRS</t>
  </si>
  <si>
    <t>2022 HDCF</t>
  </si>
  <si>
    <t>2023DCF</t>
  </si>
  <si>
    <t>Average SRS</t>
  </si>
  <si>
    <t>AVG HDCF</t>
  </si>
  <si>
    <t>VIS HDCF</t>
  </si>
  <si>
    <t>HOM HDCF</t>
  </si>
  <si>
    <t>Att.</t>
  </si>
  <si>
    <t>LOG</t>
  </si>
  <si>
    <t>Notes</t>
  </si>
  <si>
    <t>at Commonwealth Stadium (Edmonton, AB)</t>
  </si>
  <si>
    <t>at (Stockholm, SE)</t>
  </si>
  <si>
    <t>at T-Mobile Park (Seattle, WA)</t>
  </si>
  <si>
    <t>at MetLife Stadium (East Rutherford, NJ)</t>
  </si>
  <si>
    <t>GPG</t>
  </si>
  <si>
    <t>SPG</t>
  </si>
  <si>
    <t>PCT.</t>
  </si>
  <si>
    <t>PPG</t>
  </si>
  <si>
    <t>PP</t>
  </si>
  <si>
    <t>PP%</t>
  </si>
  <si>
    <t>New JerseyNJ</t>
  </si>
  <si>
    <t>NY RangersNYR</t>
  </si>
  <si>
    <t>VancouverVAN</t>
  </si>
  <si>
    <t>Tampa BayTB</t>
  </si>
  <si>
    <t>ArizonaARI</t>
  </si>
  <si>
    <t>TorontoTOR</t>
  </si>
  <si>
    <t>SeattleSEA</t>
  </si>
  <si>
    <t>CarolinaCAR</t>
  </si>
  <si>
    <t>EdmontonEDM</t>
  </si>
  <si>
    <t>VegasVEG</t>
  </si>
  <si>
    <t>DetroitDET</t>
  </si>
  <si>
    <t>MontrealMON</t>
  </si>
  <si>
    <t>OttawaOTT</t>
  </si>
  <si>
    <t>BostonBOS</t>
  </si>
  <si>
    <t>NashvilleNAS</t>
  </si>
  <si>
    <t>AnaheimANA</t>
  </si>
  <si>
    <t>Los AngelesLA</t>
  </si>
  <si>
    <t>PittsburghPIT</t>
  </si>
  <si>
    <t>MinnesotaMIN</t>
  </si>
  <si>
    <t>WinnipegWIN</t>
  </si>
  <si>
    <t>NY IslandersNYI</t>
  </si>
  <si>
    <t>ColoradoCOL</t>
  </si>
  <si>
    <t>San JoseSJ</t>
  </si>
  <si>
    <t>CalgaryCAL</t>
  </si>
  <si>
    <t>ColumbusCLB</t>
  </si>
  <si>
    <t>FloridaFLA</t>
  </si>
  <si>
    <t>ChicagoCHI</t>
  </si>
  <si>
    <t>BuffaloBUF</t>
  </si>
  <si>
    <t>DallasDAL</t>
  </si>
  <si>
    <t>WashingtonWAS</t>
  </si>
  <si>
    <t>St. LouisSTL</t>
  </si>
  <si>
    <t>PhiladelphiaPHI</t>
  </si>
  <si>
    <t>2022 PP%</t>
  </si>
  <si>
    <t>2023 PP%</t>
  </si>
  <si>
    <t>HOM PP</t>
  </si>
  <si>
    <t>VIS PP</t>
  </si>
  <si>
    <t>18</t>
  </si>
  <si>
    <t>20</t>
  </si>
  <si>
    <t>22</t>
  </si>
  <si>
    <t>14</t>
  </si>
  <si>
    <t>70</t>
  </si>
  <si>
    <t>BOS</t>
  </si>
  <si>
    <t>CGY</t>
  </si>
  <si>
    <t>FLA</t>
  </si>
  <si>
    <t>NYI</t>
  </si>
  <si>
    <t>MIN</t>
  </si>
  <si>
    <t>CBJ</t>
  </si>
  <si>
    <t>DET</t>
  </si>
  <si>
    <t>EDM</t>
  </si>
  <si>
    <t>NYR</t>
  </si>
  <si>
    <t>ANA</t>
  </si>
  <si>
    <t>SEA</t>
  </si>
  <si>
    <t>WPG</t>
  </si>
  <si>
    <t>L.A</t>
  </si>
  <si>
    <t>VAN</t>
  </si>
  <si>
    <t>VGK</t>
  </si>
  <si>
    <t>CHI</t>
  </si>
  <si>
    <t>WSH</t>
  </si>
  <si>
    <t>S.J</t>
  </si>
  <si>
    <t>T.B</t>
  </si>
  <si>
    <t>MTL</t>
  </si>
  <si>
    <t>NSH</t>
  </si>
  <si>
    <t>OTT</t>
  </si>
  <si>
    <t>COL</t>
  </si>
  <si>
    <t>N.J</t>
  </si>
  <si>
    <t>TOR</t>
  </si>
  <si>
    <t>ARI</t>
  </si>
  <si>
    <t>PIT</t>
  </si>
  <si>
    <t>BUF</t>
  </si>
  <si>
    <t>STL</t>
  </si>
  <si>
    <t>CAR</t>
  </si>
  <si>
    <t>PHI</t>
  </si>
  <si>
    <t>DAL</t>
  </si>
  <si>
    <t>2022 xGAR</t>
  </si>
  <si>
    <t>2023 Xgar</t>
  </si>
  <si>
    <t>Average Xgar</t>
  </si>
  <si>
    <t>HOM Xgar</t>
  </si>
  <si>
    <t>Vis xgar</t>
  </si>
  <si>
    <t>26</t>
  </si>
  <si>
    <t>73</t>
  </si>
  <si>
    <t>23</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</si>
  <si>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</si>
  <si>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</si>
  <si>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</si>
  <si>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</si>
  <si>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</si>
  <si>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</si>
  <si>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</si>
  <si>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</si>
  <si>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</si>
  <si>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</si>
  <si>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</si>
  <si>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</si>
  <si>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</si>
  <si>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</si>
  <si>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</si>
  <si>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</si>
  <si>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</si>
  <si>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</si>
  <si>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</si>
  <si>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</si>
  <si>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</si>
  <si>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</si>
  <si>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</si>
  <si>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</si>
  <si>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RESIDUAL OUTPUT</t>
  </si>
  <si>
    <t>Observation</t>
  </si>
  <si>
    <t>Predicted Goal Differntial</t>
  </si>
  <si>
    <t>Residuals</t>
  </si>
  <si>
    <t>2022 Golie</t>
  </si>
  <si>
    <t>2023Golie</t>
  </si>
  <si>
    <t>AVG Golie</t>
  </si>
  <si>
    <t>HOM Gol</t>
  </si>
  <si>
    <t>VIS Gol</t>
  </si>
  <si>
    <t>Test 4</t>
  </si>
  <si>
    <t>Test 6</t>
  </si>
  <si>
    <t>29</t>
  </si>
  <si>
    <t>76</t>
  </si>
  <si>
    <t>82</t>
  </si>
  <si>
    <t>81</t>
  </si>
  <si>
    <t>83</t>
  </si>
  <si>
    <t>24</t>
  </si>
  <si>
    <t>33</t>
  </si>
  <si>
    <t>85</t>
  </si>
  <si>
    <t>-0.07</t>
  </si>
  <si>
    <t>GAPG</t>
  </si>
  <si>
    <t>SAPG</t>
  </si>
  <si>
    <t>PPGA</t>
  </si>
  <si>
    <t>PK</t>
  </si>
  <si>
    <t>PK%</t>
  </si>
  <si>
    <t>Inverse PK</t>
  </si>
  <si>
    <t>2022 PK</t>
  </si>
  <si>
    <t>2023 PK</t>
  </si>
  <si>
    <t>Overall Special Teams grade</t>
  </si>
  <si>
    <t>Special Teams Grade</t>
  </si>
  <si>
    <t>HOM Special</t>
  </si>
  <si>
    <t>Vis Special</t>
  </si>
  <si>
    <t>32</t>
  </si>
  <si>
    <t>28</t>
  </si>
  <si>
    <t>88</t>
  </si>
  <si>
    <t>87</t>
  </si>
  <si>
    <t>37</t>
  </si>
  <si>
    <t>27</t>
  </si>
  <si>
    <t>.635</t>
  </si>
  <si>
    <t>.519</t>
  </si>
  <si>
    <t>34</t>
  </si>
  <si>
    <t>.680</t>
  </si>
  <si>
    <t>.540</t>
  </si>
  <si>
    <t>75</t>
  </si>
  <si>
    <t>39</t>
  </si>
  <si>
    <t>.750</t>
  </si>
  <si>
    <t>.615</t>
  </si>
  <si>
    <t>69</t>
  </si>
  <si>
    <t>.620</t>
  </si>
  <si>
    <t>94</t>
  </si>
  <si>
    <t>.654</t>
  </si>
  <si>
    <t>0.09</t>
  </si>
  <si>
    <t>.481</t>
  </si>
  <si>
    <t>84</t>
  </si>
  <si>
    <t>0.08</t>
  </si>
  <si>
    <t>60</t>
  </si>
  <si>
    <t>.630</t>
  </si>
  <si>
    <t>6-17-4</t>
  </si>
  <si>
    <t>.296</t>
  </si>
  <si>
    <t>-0.31</t>
  </si>
  <si>
    <t>78</t>
  </si>
  <si>
    <t>.558</t>
  </si>
  <si>
    <t>86</t>
  </si>
  <si>
    <t>-0.10</t>
  </si>
  <si>
    <t>0.18</t>
  </si>
  <si>
    <t>0.15</t>
  </si>
  <si>
    <t>14-8-4</t>
  </si>
  <si>
    <t>0.05</t>
  </si>
  <si>
    <t>-0.06</t>
  </si>
  <si>
    <t>.442</t>
  </si>
  <si>
    <t>10-12-4</t>
  </si>
  <si>
    <t>.462</t>
  </si>
  <si>
    <t>101</t>
  </si>
  <si>
    <t>0.06</t>
  </si>
  <si>
    <t>1265:58</t>
  </si>
  <si>
    <t>1204:33</t>
  </si>
  <si>
    <t>.611</t>
  </si>
  <si>
    <t>11-13-3</t>
  </si>
  <si>
    <t>.463</t>
  </si>
  <si>
    <t>19</t>
  </si>
  <si>
    <t>90</t>
  </si>
  <si>
    <t>95</t>
  </si>
  <si>
    <t>65</t>
  </si>
  <si>
    <t>0.99</t>
  </si>
  <si>
    <t>.661</t>
  </si>
  <si>
    <t>107</t>
  </si>
  <si>
    <t>.643</t>
  </si>
  <si>
    <t>17-9-2</t>
  </si>
  <si>
    <t>36</t>
  </si>
  <si>
    <t>0.01</t>
  </si>
  <si>
    <t>.411</t>
  </si>
  <si>
    <t>74</t>
  </si>
  <si>
    <t>5-13-10</t>
  </si>
  <si>
    <t>.357</t>
  </si>
  <si>
    <t>.673</t>
  </si>
  <si>
    <t>15-5-6</t>
  </si>
  <si>
    <t>.692</t>
  </si>
  <si>
    <t>.667</t>
  </si>
  <si>
    <t>97</t>
  </si>
  <si>
    <t>0.49</t>
  </si>
  <si>
    <t>31</t>
  </si>
  <si>
    <t>.534</t>
  </si>
  <si>
    <t>102</t>
  </si>
  <si>
    <t>.448</t>
  </si>
  <si>
    <t>11-11-7</t>
  </si>
  <si>
    <t>.370</t>
  </si>
  <si>
    <t>.446</t>
  </si>
  <si>
    <t>.477</t>
  </si>
  <si>
    <t>9-11-2</t>
  </si>
  <si>
    <t>.455</t>
  </si>
  <si>
    <t>.720</t>
  </si>
  <si>
    <t>0.46</t>
  </si>
  <si>
    <t>11-10-6</t>
  </si>
  <si>
    <t>-0.21</t>
  </si>
  <si>
    <t>-0.01</t>
  </si>
  <si>
    <t>.537</t>
  </si>
  <si>
    <t>10-12-5</t>
  </si>
  <si>
    <t>1018:43</t>
  </si>
  <si>
    <t>1290:10</t>
  </si>
  <si>
    <t>1322:06</t>
  </si>
  <si>
    <t>1279:12</t>
  </si>
  <si>
    <t>1295:51</t>
  </si>
  <si>
    <t>1382:45</t>
  </si>
  <si>
    <t>0.68</t>
  </si>
  <si>
    <t>30</t>
  </si>
  <si>
    <t>12-13-3</t>
  </si>
  <si>
    <t>.482</t>
  </si>
  <si>
    <t>9-12-5</t>
  </si>
  <si>
    <t>.352</t>
  </si>
  <si>
    <t>0.04</t>
  </si>
  <si>
    <t>7-17-3</t>
  </si>
  <si>
    <t>.315</t>
  </si>
  <si>
    <t>43</t>
  </si>
  <si>
    <t>.741</t>
  </si>
  <si>
    <t>100</t>
  </si>
  <si>
    <t>0.92</t>
  </si>
  <si>
    <t>-0.15</t>
  </si>
  <si>
    <t>.603</t>
  </si>
  <si>
    <t>14-5-10</t>
  </si>
  <si>
    <t>.655</t>
  </si>
  <si>
    <t>-0.23</t>
  </si>
  <si>
    <t>92</t>
  </si>
  <si>
    <t>15-5-5</t>
  </si>
  <si>
    <t>.700</t>
  </si>
  <si>
    <t>0.02</t>
  </si>
  <si>
    <t>.460</t>
  </si>
  <si>
    <t>10-12-3</t>
  </si>
  <si>
    <t>5-14-10</t>
  </si>
  <si>
    <t>.345</t>
  </si>
  <si>
    <t>71</t>
  </si>
  <si>
    <t>0.20</t>
  </si>
  <si>
    <t>.339</t>
  </si>
  <si>
    <t>62</t>
  </si>
  <si>
    <t>116</t>
  </si>
  <si>
    <t>-1.73</t>
  </si>
  <si>
    <t>6-17-5</t>
  </si>
  <si>
    <t>.304</t>
  </si>
  <si>
    <t>.648</t>
  </si>
  <si>
    <t>15-8-4</t>
  </si>
  <si>
    <t>0.59</t>
  </si>
  <si>
    <t>.731</t>
  </si>
  <si>
    <t>16-6-4</t>
  </si>
  <si>
    <t>64</t>
  </si>
  <si>
    <t>72</t>
  </si>
  <si>
    <t>11-8-6</t>
  </si>
  <si>
    <t>.560</t>
  </si>
  <si>
    <t>-0.24</t>
  </si>
  <si>
    <t>-0.13</t>
  </si>
  <si>
    <t>12-11-3</t>
  </si>
  <si>
    <t>.383</t>
  </si>
  <si>
    <t>106</t>
  </si>
  <si>
    <t>-0.55</t>
  </si>
  <si>
    <t>.317</t>
  </si>
  <si>
    <t>8-16-6</t>
  </si>
  <si>
    <t>.367</t>
  </si>
  <si>
    <t>1271:42</t>
  </si>
  <si>
    <t>1394:44</t>
  </si>
  <si>
    <t>1377:04</t>
  </si>
  <si>
    <t>1294:32</t>
  </si>
  <si>
    <t>1247:34</t>
  </si>
  <si>
    <t>1172:33</t>
  </si>
  <si>
    <t>1244:02</t>
  </si>
  <si>
    <t>1425:24</t>
  </si>
  <si>
    <t>1251:59</t>
  </si>
  <si>
    <t>1211:04</t>
  </si>
  <si>
    <t>1308:35</t>
  </si>
  <si>
    <t>1200:47</t>
  </si>
  <si>
    <t>1214:16</t>
  </si>
  <si>
    <t>1180:24</t>
  </si>
  <si>
    <t>1238:51</t>
  </si>
  <si>
    <t>1348:42</t>
  </si>
  <si>
    <t>0.33</t>
  </si>
  <si>
    <t>.607</t>
  </si>
  <si>
    <t>16-9-3</t>
  </si>
  <si>
    <t>.625</t>
  </si>
  <si>
    <t>35</t>
  </si>
  <si>
    <t>0.56</t>
  </si>
  <si>
    <t>.574</t>
  </si>
  <si>
    <t>12-8-7</t>
  </si>
  <si>
    <t>0.10</t>
  </si>
  <si>
    <t>.536</t>
  </si>
  <si>
    <t>.518</t>
  </si>
  <si>
    <t>0.27</t>
  </si>
  <si>
    <t>.444</t>
  </si>
  <si>
    <t>-0.45</t>
  </si>
  <si>
    <t>.440</t>
  </si>
  <si>
    <t>.380</t>
  </si>
  <si>
    <t>-1.04</t>
  </si>
  <si>
    <t>0.03</t>
  </si>
  <si>
    <t>1.42</t>
  </si>
  <si>
    <t>0.14</t>
  </si>
  <si>
    <t>0.19</t>
  </si>
  <si>
    <t>99</t>
  </si>
  <si>
    <t>-0.47</t>
  </si>
  <si>
    <t>8-14-6</t>
  </si>
  <si>
    <t>.393</t>
  </si>
  <si>
    <t>-0.93</t>
  </si>
  <si>
    <t>.321</t>
  </si>
  <si>
    <t>-0.59</t>
  </si>
  <si>
    <t>0.65</t>
  </si>
  <si>
    <t>-0.19</t>
  </si>
  <si>
    <t>.660</t>
  </si>
  <si>
    <t>0.26</t>
  </si>
  <si>
    <t>7-6-12</t>
  </si>
  <si>
    <t>.520</t>
  </si>
  <si>
    <t>.593</t>
  </si>
  <si>
    <t>0.39</t>
  </si>
  <si>
    <t>12-9-6</t>
  </si>
  <si>
    <t>.556</t>
  </si>
  <si>
    <t>-0.71</t>
  </si>
  <si>
    <t>.466</t>
  </si>
  <si>
    <t>96</t>
  </si>
  <si>
    <t>-0.39</t>
  </si>
  <si>
    <t>.431</t>
  </si>
  <si>
    <t>11-14-4</t>
  </si>
  <si>
    <t>0.44</t>
  </si>
  <si>
    <t>0.00</t>
  </si>
  <si>
    <t>9-7-11</t>
  </si>
  <si>
    <t>-0.42</t>
  </si>
  <si>
    <t>-0.08</t>
  </si>
  <si>
    <t>-0.05</t>
  </si>
  <si>
    <t>1225:49</t>
  </si>
  <si>
    <t>1342:02</t>
  </si>
  <si>
    <t>1390:48</t>
  </si>
  <si>
    <t>1291:24</t>
  </si>
  <si>
    <t>1330:09</t>
  </si>
  <si>
    <t>1236:18</t>
  </si>
  <si>
    <t>1266:35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</si>
</sst>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400]h:mm:ss\ AM/PM"/>
    <numFmt numFmtId="165" formatCode="0.0"/>
  </numFmts>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i/>
      <sz val="11"/>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bgColor theme="9"/>
      </patternFill>
    </fill>
    <fill>
      <patternFill patternType="solid">
        <fgColor theme="9" tint="0.79998168889431442"/>
        <bgColor theme="9" tint="0.79998168889431442"/>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9" tint="0.39997558519241921"/>
      </left>
      <right/>
      <top style="thin">
        <color theme="9" tint="0.39997558519241921"/>
      </top>
      <bottom style="thin">
        <color theme="9" tint="0.39997558519241921"/>
      </bottom>
      <diagonal/>
    </border>
    <border>
      <left/>
      <right/>
      <top/>
      <bottom style="medium">
        <color indexed="64"/>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7">
    <xf numFmtId="0" fontId="0" fillId="0" borderId="0" xfId="0"/>
    <xf numFmtId="0" fontId="0" fillId="0" borderId="10" xfId="0" applyBorder="1"/>
    <xf numFmtId="14" fontId="0" fillId="0" borderId="0" xfId="0" applyNumberFormat="1"/>
    <xf numFmtId="0" fontId="0" fillId="0" borderId="11" xfId="0" applyBorder="1"/>
    <xf numFmtId="0" fontId="13" fillId="33" borderId="10" xfId="0" applyFont="1" applyFill="1" applyBorder="1"/>
    <xf numFmtId="0" fontId="13" fillId="33" borderId="12" xfId="0" applyFont="1" applyFill="1" applyBorder="1"/>
    <xf numFmtId="0" fontId="0" fillId="34" borderId="12" xfId="0" applyFill="1" applyBorder="1"/>
    <xf numFmtId="0" fontId="0" fillId="0" borderId="12" xfId="0" applyBorder="1"/>
    <xf numFmtId="14" fontId="0" fillId="34" borderId="10" xfId="0" applyNumberFormat="1" applyFill="1" applyBorder="1"/>
    <xf numFmtId="14" fontId="0" fillId="0" borderId="10" xfId="0" applyNumberFormat="1" applyBorder="1"/>
    <xf numFmtId="0" fontId="13" fillId="33" borderId="0" xfId="0" applyFont="1" applyFill="1"/>
    <xf numFmtId="164" fontId="0" fillId="0" borderId="0" xfId="0" applyNumberFormat="1"/>
    <xf numFmtId="0" fontId="0" fillId="34" borderId="10" xfId="0" applyFill="1" applyBorder="1"/>
    <xf numFmtId="0" fontId="13" fillId="33" borderId="13" xfId="0" applyFont="1" applyFill="1" applyBorder="1"/>
    <xf numFmtId="165" fontId="0" fillId="0" borderId="0" xfId="0" applyNumberFormat="1"/>
    <xf numFmtId="0" fontId="19" fillId="0" borderId="14" xfId="0" applyFont="1" applyBorder="1" applyAlignment="1">
      <alignment horizontal="center"/>
    </xf>
    <xf numFmtId="0" fontId="19" fillId="0" borderId="14" xfId="0" applyFont="1" applyBorder="1" applyAlignment="1">
      <alignment horizontal="centerContinuous"/>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0">
    <dxf>
      <numFmt numFmtId="0" formatCode="General"/>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numFmt numFmtId="0" formatCode="General"/>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numFmt numFmtId="0" formatCode="General"/>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numFmt numFmtId="0" formatCode="General"/>
      <border diagonalUp="0" diagonalDown="0">
        <left/>
        <right/>
        <top style="thin">
          <color theme="9" tint="0.39997558519241921"/>
        </top>
        <bottom style="thin">
          <color theme="9" tint="0.39997558519241921"/>
        </bottom>
        <vertical/>
        <horizontal/>
      </border>
    </dxf>
    <dxf>
      <numFmt numFmtId="19" formatCode="yyyy/mm/dd"/>
      <border diagonalUp="0" diagonalDown="0">
        <left style="thin">
          <color theme="9" tint="0.39997558519241921"/>
        </left>
        <right/>
        <top style="thin">
          <color theme="9" tint="0.39997558519241921"/>
        </top>
        <bottom style="thin">
          <color theme="9" tint="0.39997558519241921"/>
        </bottom>
        <vertical/>
        <horizontal/>
      </border>
    </dxf>
    <dxf>
      <numFmt numFmtId="164" formatCode="[$-F400]h:mm:ss\ AM/PM"/>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HOM Xgar Line Fit  Plot</a:t>
            </a:r>
          </a:p>
        </c:rich>
      </c:tx>
      <c:overlay val="0"/>
    </c:title>
    <c:autoTitleDeleted val="0"/>
    <c:plotArea>
      <c:layout/>
      <c:scatterChart>
        <c:scatterStyle val="lineMarker"/>
        <c:varyColors val="0"/>
        <c:ser>
          <c:idx val="0"/>
          <c:order val="0"/>
          <c:tx>
            <c:v>Goal Differntial</c:v>
          </c:tx>
          <c:spPr>
            <a:ln w="28575">
              <a:noFill/>
            </a:ln>
          </c:spPr>
          <c:xVal>
            <c:numRef>
              <c:f>test!$J$2:$J$1605</c:f>
              <c:numCache>
                <c:formatCode>General</c:formatCode>
                <c:ptCount val="1604"/>
                <c:pt idx="0">
                  <c:v>67.44205870986076</c:v>
                </c:pt>
                <c:pt idx="1">
                  <c:v>-15.427545272601769</c:v>
                </c:pt>
                <c:pt idx="2">
                  <c:v>171.25418443935928</c:v>
                </c:pt>
                <c:pt idx="3">
                  <c:v>134.91292307692311</c:v>
                </c:pt>
                <c:pt idx="4">
                  <c:v>-5.9496865517784894</c:v>
                </c:pt>
                <c:pt idx="5">
                  <c:v>141.16987251053041</c:v>
                </c:pt>
                <c:pt idx="6">
                  <c:v>134.88358357487925</c:v>
                </c:pt>
                <c:pt idx="7">
                  <c:v>165.56027048054921</c:v>
                </c:pt>
                <c:pt idx="8">
                  <c:v>-8.4661676247310496</c:v>
                </c:pt>
                <c:pt idx="9">
                  <c:v>59.967467961405482</c:v>
                </c:pt>
                <c:pt idx="10">
                  <c:v>81.804757877261309</c:v>
                </c:pt>
                <c:pt idx="11">
                  <c:v>68.14996540259969</c:v>
                </c:pt>
                <c:pt idx="12">
                  <c:v>171.25418443935928</c:v>
                </c:pt>
                <c:pt idx="13">
                  <c:v>101.51640811560671</c:v>
                </c:pt>
                <c:pt idx="14">
                  <c:v>67.44205870986076</c:v>
                </c:pt>
                <c:pt idx="15">
                  <c:v>56.76357570850201</c:v>
                </c:pt>
                <c:pt idx="16">
                  <c:v>84.107355201661079</c:v>
                </c:pt>
                <c:pt idx="17">
                  <c:v>89.800166421813486</c:v>
                </c:pt>
                <c:pt idx="18">
                  <c:v>104.48057142857141</c:v>
                </c:pt>
                <c:pt idx="19">
                  <c:v>145.75413290387775</c:v>
                </c:pt>
                <c:pt idx="20">
                  <c:v>44.157383716429479</c:v>
                </c:pt>
                <c:pt idx="21">
                  <c:v>82.045045228455763</c:v>
                </c:pt>
                <c:pt idx="22">
                  <c:v>-15.427545272601769</c:v>
                </c:pt>
                <c:pt idx="23">
                  <c:v>116.91584615384616</c:v>
                </c:pt>
                <c:pt idx="24">
                  <c:v>140.99029450549449</c:v>
                </c:pt>
                <c:pt idx="25">
                  <c:v>81.804757877261309</c:v>
                </c:pt>
                <c:pt idx="26">
                  <c:v>139.14223240238024</c:v>
                </c:pt>
                <c:pt idx="27">
                  <c:v>165.56027048054921</c:v>
                </c:pt>
                <c:pt idx="28">
                  <c:v>101.51640811560671</c:v>
                </c:pt>
                <c:pt idx="29">
                  <c:v>139.98145691150953</c:v>
                </c:pt>
                <c:pt idx="30">
                  <c:v>56.76357570850201</c:v>
                </c:pt>
                <c:pt idx="31">
                  <c:v>84.107355201661079</c:v>
                </c:pt>
                <c:pt idx="32">
                  <c:v>89.800166421813486</c:v>
                </c:pt>
                <c:pt idx="33">
                  <c:v>90.302779742729371</c:v>
                </c:pt>
                <c:pt idx="34">
                  <c:v>-15.427545272601769</c:v>
                </c:pt>
                <c:pt idx="35">
                  <c:v>47.582180701754382</c:v>
                </c:pt>
                <c:pt idx="36">
                  <c:v>104.48057142857141</c:v>
                </c:pt>
                <c:pt idx="37">
                  <c:v>59.967467961405482</c:v>
                </c:pt>
                <c:pt idx="38">
                  <c:v>140.99029450549449</c:v>
                </c:pt>
                <c:pt idx="39">
                  <c:v>139.14223240238024</c:v>
                </c:pt>
                <c:pt idx="40">
                  <c:v>82.045045228455763</c:v>
                </c:pt>
                <c:pt idx="41">
                  <c:v>101.51640811560671</c:v>
                </c:pt>
                <c:pt idx="42">
                  <c:v>-8.4661676247310496</c:v>
                </c:pt>
                <c:pt idx="43">
                  <c:v>134.91292307692311</c:v>
                </c:pt>
                <c:pt idx="44">
                  <c:v>90.302779742729371</c:v>
                </c:pt>
                <c:pt idx="45">
                  <c:v>104.48057142857141</c:v>
                </c:pt>
                <c:pt idx="46">
                  <c:v>59.967467961405482</c:v>
                </c:pt>
                <c:pt idx="47">
                  <c:v>44.157383716429479</c:v>
                </c:pt>
                <c:pt idx="48">
                  <c:v>68.14996540259969</c:v>
                </c:pt>
                <c:pt idx="49">
                  <c:v>165.56027048054921</c:v>
                </c:pt>
                <c:pt idx="50">
                  <c:v>139.98145691150953</c:v>
                </c:pt>
                <c:pt idx="51">
                  <c:v>67.44205870986076</c:v>
                </c:pt>
                <c:pt idx="52">
                  <c:v>56.76357570850201</c:v>
                </c:pt>
                <c:pt idx="53">
                  <c:v>132.97877024111079</c:v>
                </c:pt>
                <c:pt idx="54">
                  <c:v>109.36287253210591</c:v>
                </c:pt>
                <c:pt idx="55">
                  <c:v>134.88358357487925</c:v>
                </c:pt>
                <c:pt idx="56">
                  <c:v>139.17838686868689</c:v>
                </c:pt>
                <c:pt idx="57">
                  <c:v>90.302779742729371</c:v>
                </c:pt>
                <c:pt idx="58">
                  <c:v>140.99029450549449</c:v>
                </c:pt>
                <c:pt idx="59">
                  <c:v>44.157383716429479</c:v>
                </c:pt>
                <c:pt idx="60">
                  <c:v>68.14996540259969</c:v>
                </c:pt>
                <c:pt idx="61">
                  <c:v>165.56027048054921</c:v>
                </c:pt>
                <c:pt idx="62">
                  <c:v>101.51640811560671</c:v>
                </c:pt>
                <c:pt idx="63">
                  <c:v>-8.4661676247310496</c:v>
                </c:pt>
                <c:pt idx="64">
                  <c:v>56.76357570850201</c:v>
                </c:pt>
                <c:pt idx="65">
                  <c:v>134.91292307692311</c:v>
                </c:pt>
                <c:pt idx="66">
                  <c:v>132.97877024111079</c:v>
                </c:pt>
                <c:pt idx="67">
                  <c:v>89.800166421813486</c:v>
                </c:pt>
                <c:pt idx="68">
                  <c:v>104.48057142857141</c:v>
                </c:pt>
                <c:pt idx="69">
                  <c:v>145.75413290387775</c:v>
                </c:pt>
                <c:pt idx="70">
                  <c:v>18.032943482008189</c:v>
                </c:pt>
                <c:pt idx="71">
                  <c:v>134.88358357487925</c:v>
                </c:pt>
                <c:pt idx="72">
                  <c:v>139.17838686868689</c:v>
                </c:pt>
                <c:pt idx="73">
                  <c:v>140.99029450549449</c:v>
                </c:pt>
                <c:pt idx="74">
                  <c:v>44.157383716429479</c:v>
                </c:pt>
                <c:pt idx="75">
                  <c:v>68.14996540259969</c:v>
                </c:pt>
                <c:pt idx="76">
                  <c:v>165.56027048054921</c:v>
                </c:pt>
                <c:pt idx="77">
                  <c:v>-8.4661676247310496</c:v>
                </c:pt>
                <c:pt idx="78">
                  <c:v>139.98145691150953</c:v>
                </c:pt>
                <c:pt idx="79">
                  <c:v>67.44205870986076</c:v>
                </c:pt>
                <c:pt idx="80">
                  <c:v>132.97877024111079</c:v>
                </c:pt>
                <c:pt idx="81">
                  <c:v>109.36287253210591</c:v>
                </c:pt>
                <c:pt idx="82">
                  <c:v>108.30611652138712</c:v>
                </c:pt>
                <c:pt idx="83">
                  <c:v>145.75413290387775</c:v>
                </c:pt>
                <c:pt idx="84">
                  <c:v>116.91584615384616</c:v>
                </c:pt>
                <c:pt idx="85">
                  <c:v>59.967467961405482</c:v>
                </c:pt>
                <c:pt idx="86">
                  <c:v>18.032943482008189</c:v>
                </c:pt>
                <c:pt idx="87">
                  <c:v>82.045045228455763</c:v>
                </c:pt>
                <c:pt idx="88">
                  <c:v>139.17838686868689</c:v>
                </c:pt>
                <c:pt idx="89">
                  <c:v>134.91292307692311</c:v>
                </c:pt>
                <c:pt idx="90">
                  <c:v>84.107355201661079</c:v>
                </c:pt>
                <c:pt idx="91">
                  <c:v>165.56027048054921</c:v>
                </c:pt>
                <c:pt idx="92">
                  <c:v>139.98145691150953</c:v>
                </c:pt>
                <c:pt idx="93">
                  <c:v>132.97877024111079</c:v>
                </c:pt>
                <c:pt idx="94">
                  <c:v>108.30611652138712</c:v>
                </c:pt>
                <c:pt idx="95">
                  <c:v>145.75413290387775</c:v>
                </c:pt>
                <c:pt idx="96">
                  <c:v>116.91584615384616</c:v>
                </c:pt>
                <c:pt idx="97">
                  <c:v>140.99029450549449</c:v>
                </c:pt>
                <c:pt idx="98">
                  <c:v>44.157383716429479</c:v>
                </c:pt>
                <c:pt idx="99">
                  <c:v>68.14996540259969</c:v>
                </c:pt>
                <c:pt idx="100">
                  <c:v>18.032943482008189</c:v>
                </c:pt>
                <c:pt idx="101">
                  <c:v>82.045045228455763</c:v>
                </c:pt>
                <c:pt idx="102">
                  <c:v>171.25418443935928</c:v>
                </c:pt>
                <c:pt idx="103">
                  <c:v>-8.4661676247310496</c:v>
                </c:pt>
                <c:pt idx="104">
                  <c:v>134.91292307692311</c:v>
                </c:pt>
                <c:pt idx="105">
                  <c:v>90.302779742729371</c:v>
                </c:pt>
                <c:pt idx="106">
                  <c:v>-15.427545272601769</c:v>
                </c:pt>
                <c:pt idx="107">
                  <c:v>-5.9496865517784894</c:v>
                </c:pt>
                <c:pt idx="108">
                  <c:v>56.76357570850201</c:v>
                </c:pt>
                <c:pt idx="109">
                  <c:v>47.582180701754382</c:v>
                </c:pt>
                <c:pt idx="110">
                  <c:v>140.99029450549449</c:v>
                </c:pt>
                <c:pt idx="111">
                  <c:v>81.804757877261309</c:v>
                </c:pt>
                <c:pt idx="112">
                  <c:v>18.032943482008189</c:v>
                </c:pt>
                <c:pt idx="113">
                  <c:v>139.14223240238024</c:v>
                </c:pt>
                <c:pt idx="114">
                  <c:v>171.25418443935928</c:v>
                </c:pt>
                <c:pt idx="115">
                  <c:v>67.44205870986076</c:v>
                </c:pt>
                <c:pt idx="116">
                  <c:v>132.97877024111079</c:v>
                </c:pt>
                <c:pt idx="117">
                  <c:v>84.107355201661079</c:v>
                </c:pt>
                <c:pt idx="118">
                  <c:v>90.302779742729371</c:v>
                </c:pt>
                <c:pt idx="119">
                  <c:v>-15.427545272601769</c:v>
                </c:pt>
                <c:pt idx="120">
                  <c:v>51.313205668016195</c:v>
                </c:pt>
                <c:pt idx="121">
                  <c:v>141.16987251053041</c:v>
                </c:pt>
                <c:pt idx="122">
                  <c:v>44.157383716429479</c:v>
                </c:pt>
                <c:pt idx="123">
                  <c:v>139.98145691150953</c:v>
                </c:pt>
                <c:pt idx="124">
                  <c:v>108.30611652138712</c:v>
                </c:pt>
                <c:pt idx="125">
                  <c:v>145.75413290387775</c:v>
                </c:pt>
                <c:pt idx="126">
                  <c:v>81.804757877261309</c:v>
                </c:pt>
                <c:pt idx="127">
                  <c:v>68.14996540259969</c:v>
                </c:pt>
                <c:pt idx="128">
                  <c:v>139.14223240238024</c:v>
                </c:pt>
                <c:pt idx="129">
                  <c:v>82.045045228455763</c:v>
                </c:pt>
                <c:pt idx="130">
                  <c:v>139.17838686868689</c:v>
                </c:pt>
                <c:pt idx="131">
                  <c:v>171.25418443935928</c:v>
                </c:pt>
                <c:pt idx="132">
                  <c:v>67.44205870986076</c:v>
                </c:pt>
                <c:pt idx="133">
                  <c:v>56.76357570850201</c:v>
                </c:pt>
                <c:pt idx="134">
                  <c:v>84.107355201661079</c:v>
                </c:pt>
                <c:pt idx="135">
                  <c:v>90.302779742729371</c:v>
                </c:pt>
                <c:pt idx="136">
                  <c:v>-15.427545272601769</c:v>
                </c:pt>
                <c:pt idx="137">
                  <c:v>47.582180701754382</c:v>
                </c:pt>
                <c:pt idx="138">
                  <c:v>-5.9496865517784894</c:v>
                </c:pt>
                <c:pt idx="139">
                  <c:v>51.313205668016195</c:v>
                </c:pt>
                <c:pt idx="140">
                  <c:v>18.032943482008189</c:v>
                </c:pt>
                <c:pt idx="141">
                  <c:v>139.98145691150953</c:v>
                </c:pt>
                <c:pt idx="142">
                  <c:v>145.75413290387775</c:v>
                </c:pt>
                <c:pt idx="143">
                  <c:v>81.804757877261309</c:v>
                </c:pt>
                <c:pt idx="144">
                  <c:v>141.16987251053041</c:v>
                </c:pt>
                <c:pt idx="145">
                  <c:v>47.582180701754382</c:v>
                </c:pt>
                <c:pt idx="146">
                  <c:v>51.313205668016195</c:v>
                </c:pt>
                <c:pt idx="147">
                  <c:v>68.14996540259969</c:v>
                </c:pt>
                <c:pt idx="148">
                  <c:v>18.032943482008189</c:v>
                </c:pt>
                <c:pt idx="149">
                  <c:v>139.14223240238024</c:v>
                </c:pt>
                <c:pt idx="150">
                  <c:v>165.56027048054921</c:v>
                </c:pt>
                <c:pt idx="151">
                  <c:v>101.51640811560671</c:v>
                </c:pt>
                <c:pt idx="152">
                  <c:v>134.91292307692311</c:v>
                </c:pt>
                <c:pt idx="153">
                  <c:v>89.800166421813486</c:v>
                </c:pt>
                <c:pt idx="154">
                  <c:v>-15.427545272601769</c:v>
                </c:pt>
                <c:pt idx="155">
                  <c:v>109.36287253210591</c:v>
                </c:pt>
                <c:pt idx="156">
                  <c:v>108.30611652138712</c:v>
                </c:pt>
                <c:pt idx="157">
                  <c:v>59.967467961405482</c:v>
                </c:pt>
                <c:pt idx="158">
                  <c:v>81.804757877261309</c:v>
                </c:pt>
                <c:pt idx="159">
                  <c:v>104.48057142857141</c:v>
                </c:pt>
                <c:pt idx="160">
                  <c:v>51.313205668016195</c:v>
                </c:pt>
                <c:pt idx="161">
                  <c:v>68.14996540259969</c:v>
                </c:pt>
                <c:pt idx="162">
                  <c:v>18.032943482008189</c:v>
                </c:pt>
                <c:pt idx="163">
                  <c:v>82.045045228455763</c:v>
                </c:pt>
                <c:pt idx="164">
                  <c:v>165.56027048054921</c:v>
                </c:pt>
                <c:pt idx="165">
                  <c:v>101.51640811560671</c:v>
                </c:pt>
                <c:pt idx="166">
                  <c:v>134.91292307692311</c:v>
                </c:pt>
                <c:pt idx="167">
                  <c:v>132.97877024111079</c:v>
                </c:pt>
                <c:pt idx="168">
                  <c:v>-15.427545272601769</c:v>
                </c:pt>
                <c:pt idx="169">
                  <c:v>47.582180701754382</c:v>
                </c:pt>
                <c:pt idx="170">
                  <c:v>109.36287253210591</c:v>
                </c:pt>
                <c:pt idx="171">
                  <c:v>108.30611652138712</c:v>
                </c:pt>
                <c:pt idx="172">
                  <c:v>116.91584615384616</c:v>
                </c:pt>
                <c:pt idx="173">
                  <c:v>141.16987251053041</c:v>
                </c:pt>
                <c:pt idx="174">
                  <c:v>134.88358357487925</c:v>
                </c:pt>
                <c:pt idx="175">
                  <c:v>44.157383716429479</c:v>
                </c:pt>
                <c:pt idx="176">
                  <c:v>68.14996540259969</c:v>
                </c:pt>
                <c:pt idx="177">
                  <c:v>82.045045228455763</c:v>
                </c:pt>
                <c:pt idx="178">
                  <c:v>165.56027048054921</c:v>
                </c:pt>
                <c:pt idx="179">
                  <c:v>171.25418443935928</c:v>
                </c:pt>
                <c:pt idx="180">
                  <c:v>-8.4661676247310496</c:v>
                </c:pt>
                <c:pt idx="181">
                  <c:v>132.97877024111079</c:v>
                </c:pt>
                <c:pt idx="182">
                  <c:v>89.800166421813486</c:v>
                </c:pt>
                <c:pt idx="183">
                  <c:v>-15.427545272601769</c:v>
                </c:pt>
                <c:pt idx="184">
                  <c:v>109.36287253210591</c:v>
                </c:pt>
                <c:pt idx="185">
                  <c:v>104.48057142857141</c:v>
                </c:pt>
                <c:pt idx="186">
                  <c:v>108.30611652138712</c:v>
                </c:pt>
                <c:pt idx="187">
                  <c:v>116.91584615384616</c:v>
                </c:pt>
                <c:pt idx="188">
                  <c:v>59.967467961405482</c:v>
                </c:pt>
                <c:pt idx="189">
                  <c:v>-5.9496865517784894</c:v>
                </c:pt>
                <c:pt idx="190">
                  <c:v>141.16987251053041</c:v>
                </c:pt>
                <c:pt idx="191">
                  <c:v>134.91292307692311</c:v>
                </c:pt>
                <c:pt idx="192">
                  <c:v>140.99029450549449</c:v>
                </c:pt>
                <c:pt idx="193">
                  <c:v>56.76357570850201</c:v>
                </c:pt>
                <c:pt idx="194">
                  <c:v>59.967467961405482</c:v>
                </c:pt>
                <c:pt idx="195">
                  <c:v>81.804757877261309</c:v>
                </c:pt>
                <c:pt idx="196">
                  <c:v>82.045045228455763</c:v>
                </c:pt>
                <c:pt idx="197">
                  <c:v>171.25418443935928</c:v>
                </c:pt>
                <c:pt idx="198">
                  <c:v>139.98145691150953</c:v>
                </c:pt>
                <c:pt idx="199">
                  <c:v>134.91292307692311</c:v>
                </c:pt>
                <c:pt idx="200">
                  <c:v>132.97877024111079</c:v>
                </c:pt>
                <c:pt idx="201">
                  <c:v>84.107355201661079</c:v>
                </c:pt>
                <c:pt idx="202">
                  <c:v>90.302779742729371</c:v>
                </c:pt>
                <c:pt idx="203">
                  <c:v>109.36287253210591</c:v>
                </c:pt>
                <c:pt idx="204">
                  <c:v>104.48057142857141</c:v>
                </c:pt>
                <c:pt idx="205">
                  <c:v>116.91584615384616</c:v>
                </c:pt>
                <c:pt idx="206">
                  <c:v>-5.9496865517784894</c:v>
                </c:pt>
                <c:pt idx="207">
                  <c:v>139.17838686868689</c:v>
                </c:pt>
                <c:pt idx="208">
                  <c:v>-8.4661676247310496</c:v>
                </c:pt>
                <c:pt idx="209">
                  <c:v>59.967467961405482</c:v>
                </c:pt>
                <c:pt idx="210">
                  <c:v>140.99029450549449</c:v>
                </c:pt>
                <c:pt idx="211">
                  <c:v>81.804757877261309</c:v>
                </c:pt>
                <c:pt idx="212">
                  <c:v>141.16987251053041</c:v>
                </c:pt>
                <c:pt idx="213">
                  <c:v>44.157383716429479</c:v>
                </c:pt>
                <c:pt idx="214">
                  <c:v>134.88358357487925</c:v>
                </c:pt>
                <c:pt idx="215">
                  <c:v>82.045045228455763</c:v>
                </c:pt>
                <c:pt idx="216">
                  <c:v>171.25418443935928</c:v>
                </c:pt>
                <c:pt idx="217">
                  <c:v>139.98145691150953</c:v>
                </c:pt>
                <c:pt idx="218">
                  <c:v>56.76357570850201</c:v>
                </c:pt>
                <c:pt idx="219">
                  <c:v>47.582180701754382</c:v>
                </c:pt>
                <c:pt idx="220">
                  <c:v>139.14223240238024</c:v>
                </c:pt>
                <c:pt idx="221">
                  <c:v>90.302779742729371</c:v>
                </c:pt>
                <c:pt idx="222">
                  <c:v>104.48057142857141</c:v>
                </c:pt>
                <c:pt idx="223">
                  <c:v>59.967467961405482</c:v>
                </c:pt>
                <c:pt idx="224">
                  <c:v>-5.9496865517784894</c:v>
                </c:pt>
                <c:pt idx="225">
                  <c:v>81.804757877261309</c:v>
                </c:pt>
                <c:pt idx="226">
                  <c:v>68.14996540259969</c:v>
                </c:pt>
                <c:pt idx="227">
                  <c:v>134.88358357487925</c:v>
                </c:pt>
                <c:pt idx="228">
                  <c:v>139.17838686868689</c:v>
                </c:pt>
                <c:pt idx="229">
                  <c:v>171.25418443935928</c:v>
                </c:pt>
                <c:pt idx="230">
                  <c:v>-8.4661676247310496</c:v>
                </c:pt>
                <c:pt idx="231">
                  <c:v>139.98145691150953</c:v>
                </c:pt>
                <c:pt idx="232">
                  <c:v>67.44205870986076</c:v>
                </c:pt>
                <c:pt idx="233">
                  <c:v>56.76357570850201</c:v>
                </c:pt>
                <c:pt idx="234">
                  <c:v>84.107355201661079</c:v>
                </c:pt>
                <c:pt idx="235">
                  <c:v>104.48057142857141</c:v>
                </c:pt>
                <c:pt idx="236">
                  <c:v>145.75413290387775</c:v>
                </c:pt>
                <c:pt idx="237">
                  <c:v>140.99029450549449</c:v>
                </c:pt>
                <c:pt idx="238">
                  <c:v>101.51640811560671</c:v>
                </c:pt>
                <c:pt idx="239">
                  <c:v>134.91292307692311</c:v>
                </c:pt>
                <c:pt idx="240">
                  <c:v>84.107355201661079</c:v>
                </c:pt>
                <c:pt idx="241">
                  <c:v>90.302779742729371</c:v>
                </c:pt>
                <c:pt idx="242">
                  <c:v>109.36287253210591</c:v>
                </c:pt>
                <c:pt idx="243">
                  <c:v>68.14996540259969</c:v>
                </c:pt>
                <c:pt idx="244">
                  <c:v>18.032943482008189</c:v>
                </c:pt>
                <c:pt idx="245">
                  <c:v>134.88358357487925</c:v>
                </c:pt>
                <c:pt idx="246">
                  <c:v>132.97877024111079</c:v>
                </c:pt>
                <c:pt idx="247">
                  <c:v>-5.9496865517784894</c:v>
                </c:pt>
                <c:pt idx="248">
                  <c:v>81.804757877261309</c:v>
                </c:pt>
                <c:pt idx="249">
                  <c:v>44.157383716429479</c:v>
                </c:pt>
                <c:pt idx="250">
                  <c:v>139.17838686868689</c:v>
                </c:pt>
                <c:pt idx="251">
                  <c:v>-8.4661676247310496</c:v>
                </c:pt>
                <c:pt idx="252">
                  <c:v>67.44205870986076</c:v>
                </c:pt>
                <c:pt idx="253">
                  <c:v>89.800166421813486</c:v>
                </c:pt>
                <c:pt idx="254">
                  <c:v>109.36287253210591</c:v>
                </c:pt>
                <c:pt idx="255">
                  <c:v>145.75413290387775</c:v>
                </c:pt>
                <c:pt idx="256">
                  <c:v>18.032943482008189</c:v>
                </c:pt>
                <c:pt idx="257">
                  <c:v>165.56027048054921</c:v>
                </c:pt>
                <c:pt idx="258">
                  <c:v>132.97877024111079</c:v>
                </c:pt>
                <c:pt idx="259">
                  <c:v>140.99029450549449</c:v>
                </c:pt>
                <c:pt idx="260">
                  <c:v>141.16987251053041</c:v>
                </c:pt>
                <c:pt idx="261">
                  <c:v>44.157383716429479</c:v>
                </c:pt>
                <c:pt idx="262">
                  <c:v>139.17838686868689</c:v>
                </c:pt>
                <c:pt idx="263">
                  <c:v>101.51640811560671</c:v>
                </c:pt>
                <c:pt idx="264">
                  <c:v>67.44205870986076</c:v>
                </c:pt>
                <c:pt idx="265">
                  <c:v>90.302779742729371</c:v>
                </c:pt>
                <c:pt idx="266">
                  <c:v>-15.427545272601769</c:v>
                </c:pt>
                <c:pt idx="267">
                  <c:v>47.582180701754382</c:v>
                </c:pt>
                <c:pt idx="268">
                  <c:v>109.36287253210591</c:v>
                </c:pt>
                <c:pt idx="269">
                  <c:v>104.48057142857141</c:v>
                </c:pt>
                <c:pt idx="270">
                  <c:v>145.75413290387775</c:v>
                </c:pt>
                <c:pt idx="271">
                  <c:v>116.91584615384616</c:v>
                </c:pt>
                <c:pt idx="272">
                  <c:v>108.30611652138712</c:v>
                </c:pt>
                <c:pt idx="273">
                  <c:v>140.99029450549449</c:v>
                </c:pt>
                <c:pt idx="274">
                  <c:v>44.157383716429479</c:v>
                </c:pt>
                <c:pt idx="275">
                  <c:v>139.14223240238024</c:v>
                </c:pt>
                <c:pt idx="276">
                  <c:v>165.56027048054921</c:v>
                </c:pt>
                <c:pt idx="277">
                  <c:v>139.17838686868689</c:v>
                </c:pt>
                <c:pt idx="278">
                  <c:v>101.51640811560671</c:v>
                </c:pt>
                <c:pt idx="279">
                  <c:v>-8.4661676247310496</c:v>
                </c:pt>
                <c:pt idx="280">
                  <c:v>67.44205870986076</c:v>
                </c:pt>
                <c:pt idx="281">
                  <c:v>132.97877024111079</c:v>
                </c:pt>
                <c:pt idx="282">
                  <c:v>90.302779742729371</c:v>
                </c:pt>
                <c:pt idx="283">
                  <c:v>-15.427545272601769</c:v>
                </c:pt>
                <c:pt idx="284">
                  <c:v>47.582180701754382</c:v>
                </c:pt>
                <c:pt idx="285">
                  <c:v>104.48057142857141</c:v>
                </c:pt>
                <c:pt idx="286">
                  <c:v>116.91584615384616</c:v>
                </c:pt>
                <c:pt idx="287">
                  <c:v>59.967467961405482</c:v>
                </c:pt>
                <c:pt idx="288">
                  <c:v>44.157383716429479</c:v>
                </c:pt>
                <c:pt idx="289">
                  <c:v>18.032943482008189</c:v>
                </c:pt>
                <c:pt idx="290">
                  <c:v>139.14223240238024</c:v>
                </c:pt>
                <c:pt idx="291">
                  <c:v>139.98145691150953</c:v>
                </c:pt>
                <c:pt idx="292">
                  <c:v>67.44205870986076</c:v>
                </c:pt>
                <c:pt idx="293">
                  <c:v>84.107355201661079</c:v>
                </c:pt>
                <c:pt idx="294">
                  <c:v>-15.427545272601769</c:v>
                </c:pt>
                <c:pt idx="295">
                  <c:v>47.582180701754382</c:v>
                </c:pt>
                <c:pt idx="296">
                  <c:v>109.36287253210591</c:v>
                </c:pt>
                <c:pt idx="297">
                  <c:v>104.48057142857141</c:v>
                </c:pt>
                <c:pt idx="298">
                  <c:v>108.30611652138712</c:v>
                </c:pt>
                <c:pt idx="299">
                  <c:v>116.91584615384616</c:v>
                </c:pt>
                <c:pt idx="300">
                  <c:v>171.25418443935928</c:v>
                </c:pt>
                <c:pt idx="301">
                  <c:v>-8.4661676247310496</c:v>
                </c:pt>
                <c:pt idx="302">
                  <c:v>-5.9496865517784894</c:v>
                </c:pt>
                <c:pt idx="303">
                  <c:v>81.804757877261309</c:v>
                </c:pt>
                <c:pt idx="304">
                  <c:v>141.16987251053041</c:v>
                </c:pt>
                <c:pt idx="305">
                  <c:v>44.157383716429479</c:v>
                </c:pt>
                <c:pt idx="306">
                  <c:v>134.88358357487925</c:v>
                </c:pt>
                <c:pt idx="307">
                  <c:v>139.14223240238024</c:v>
                </c:pt>
                <c:pt idx="308">
                  <c:v>82.045045228455763</c:v>
                </c:pt>
                <c:pt idx="309">
                  <c:v>139.17838686868689</c:v>
                </c:pt>
                <c:pt idx="310">
                  <c:v>101.51640811560671</c:v>
                </c:pt>
                <c:pt idx="311">
                  <c:v>139.98145691150953</c:v>
                </c:pt>
                <c:pt idx="312">
                  <c:v>56.76357570850201</c:v>
                </c:pt>
                <c:pt idx="313">
                  <c:v>89.800166421813486</c:v>
                </c:pt>
                <c:pt idx="314">
                  <c:v>90.302779742729371</c:v>
                </c:pt>
                <c:pt idx="315">
                  <c:v>145.75413290387775</c:v>
                </c:pt>
                <c:pt idx="316">
                  <c:v>59.967467961405482</c:v>
                </c:pt>
                <c:pt idx="317">
                  <c:v>-5.9496865517784894</c:v>
                </c:pt>
                <c:pt idx="318">
                  <c:v>140.99029450549449</c:v>
                </c:pt>
                <c:pt idx="319">
                  <c:v>81.804757877261309</c:v>
                </c:pt>
                <c:pt idx="320">
                  <c:v>44.157383716429479</c:v>
                </c:pt>
                <c:pt idx="321">
                  <c:v>18.032943482008189</c:v>
                </c:pt>
                <c:pt idx="322">
                  <c:v>139.14223240238024</c:v>
                </c:pt>
                <c:pt idx="323">
                  <c:v>82.045045228455763</c:v>
                </c:pt>
                <c:pt idx="324">
                  <c:v>101.51640811560671</c:v>
                </c:pt>
                <c:pt idx="325">
                  <c:v>84.107355201661079</c:v>
                </c:pt>
                <c:pt idx="326">
                  <c:v>-15.427545272601769</c:v>
                </c:pt>
                <c:pt idx="327">
                  <c:v>109.36287253210591</c:v>
                </c:pt>
                <c:pt idx="328">
                  <c:v>145.75413290387775</c:v>
                </c:pt>
                <c:pt idx="329">
                  <c:v>59.967467961405482</c:v>
                </c:pt>
                <c:pt idx="330">
                  <c:v>141.16987251053041</c:v>
                </c:pt>
                <c:pt idx="331">
                  <c:v>134.88358357487925</c:v>
                </c:pt>
                <c:pt idx="332">
                  <c:v>139.17838686868689</c:v>
                </c:pt>
                <c:pt idx="333">
                  <c:v>139.98145691150953</c:v>
                </c:pt>
                <c:pt idx="334">
                  <c:v>56.76357570850201</c:v>
                </c:pt>
                <c:pt idx="335">
                  <c:v>134.91292307692311</c:v>
                </c:pt>
                <c:pt idx="336">
                  <c:v>89.800166421813486</c:v>
                </c:pt>
                <c:pt idx="337">
                  <c:v>145.75413290387775</c:v>
                </c:pt>
                <c:pt idx="338">
                  <c:v>-5.9496865517784894</c:v>
                </c:pt>
                <c:pt idx="339">
                  <c:v>18.032943482008189</c:v>
                </c:pt>
                <c:pt idx="340">
                  <c:v>171.25418443935928</c:v>
                </c:pt>
                <c:pt idx="341">
                  <c:v>101.51640811560671</c:v>
                </c:pt>
                <c:pt idx="342">
                  <c:v>-15.427545272601769</c:v>
                </c:pt>
                <c:pt idx="343">
                  <c:v>81.804757877261309</c:v>
                </c:pt>
                <c:pt idx="344">
                  <c:v>44.157383716429479</c:v>
                </c:pt>
                <c:pt idx="345">
                  <c:v>82.045045228455763</c:v>
                </c:pt>
                <c:pt idx="346">
                  <c:v>165.56027048054921</c:v>
                </c:pt>
                <c:pt idx="347">
                  <c:v>134.91292307692311</c:v>
                </c:pt>
                <c:pt idx="348">
                  <c:v>47.582180701754382</c:v>
                </c:pt>
                <c:pt idx="349">
                  <c:v>140.99029450549449</c:v>
                </c:pt>
                <c:pt idx="350">
                  <c:v>68.14996540259969</c:v>
                </c:pt>
                <c:pt idx="351">
                  <c:v>171.25418443935928</c:v>
                </c:pt>
                <c:pt idx="352">
                  <c:v>-8.4661676247310496</c:v>
                </c:pt>
                <c:pt idx="353">
                  <c:v>67.44205870986076</c:v>
                </c:pt>
                <c:pt idx="354">
                  <c:v>84.107355201661079</c:v>
                </c:pt>
                <c:pt idx="355">
                  <c:v>89.800166421813486</c:v>
                </c:pt>
                <c:pt idx="356">
                  <c:v>108.30611652138712</c:v>
                </c:pt>
                <c:pt idx="357">
                  <c:v>116.91584615384616</c:v>
                </c:pt>
                <c:pt idx="358">
                  <c:v>18.032943482008189</c:v>
                </c:pt>
                <c:pt idx="359">
                  <c:v>82.045045228455763</c:v>
                </c:pt>
                <c:pt idx="360">
                  <c:v>132.97877024111079</c:v>
                </c:pt>
                <c:pt idx="361">
                  <c:v>104.48057142857141</c:v>
                </c:pt>
                <c:pt idx="362">
                  <c:v>81.804757877261309</c:v>
                </c:pt>
                <c:pt idx="363">
                  <c:v>68.14996540259969</c:v>
                </c:pt>
                <c:pt idx="364">
                  <c:v>139.14223240238024</c:v>
                </c:pt>
                <c:pt idx="365">
                  <c:v>171.25418443935928</c:v>
                </c:pt>
                <c:pt idx="366">
                  <c:v>101.51640811560671</c:v>
                </c:pt>
                <c:pt idx="367">
                  <c:v>139.98145691150953</c:v>
                </c:pt>
                <c:pt idx="368">
                  <c:v>84.107355201661079</c:v>
                </c:pt>
                <c:pt idx="369">
                  <c:v>89.800166421813486</c:v>
                </c:pt>
                <c:pt idx="370">
                  <c:v>90.302779742729371</c:v>
                </c:pt>
                <c:pt idx="371">
                  <c:v>47.582180701754382</c:v>
                </c:pt>
                <c:pt idx="372">
                  <c:v>108.30611652138712</c:v>
                </c:pt>
                <c:pt idx="373">
                  <c:v>56.76357570850201</c:v>
                </c:pt>
                <c:pt idx="374">
                  <c:v>134.91292307692311</c:v>
                </c:pt>
                <c:pt idx="375">
                  <c:v>116.91584615384616</c:v>
                </c:pt>
                <c:pt idx="376">
                  <c:v>140.99029450549449</c:v>
                </c:pt>
                <c:pt idx="377">
                  <c:v>68.14996540259969</c:v>
                </c:pt>
                <c:pt idx="378">
                  <c:v>82.045045228455763</c:v>
                </c:pt>
                <c:pt idx="379">
                  <c:v>165.56027048054921</c:v>
                </c:pt>
                <c:pt idx="380">
                  <c:v>171.25418443935928</c:v>
                </c:pt>
                <c:pt idx="381">
                  <c:v>101.51640811560671</c:v>
                </c:pt>
                <c:pt idx="382">
                  <c:v>134.91292307692311</c:v>
                </c:pt>
                <c:pt idx="383">
                  <c:v>132.97877024111079</c:v>
                </c:pt>
                <c:pt idx="384">
                  <c:v>84.107355201661079</c:v>
                </c:pt>
                <c:pt idx="385">
                  <c:v>89.800166421813486</c:v>
                </c:pt>
                <c:pt idx="386">
                  <c:v>90.302779742729371</c:v>
                </c:pt>
                <c:pt idx="387">
                  <c:v>109.36287253210591</c:v>
                </c:pt>
                <c:pt idx="388">
                  <c:v>108.30611652138712</c:v>
                </c:pt>
                <c:pt idx="389">
                  <c:v>81.804757877261309</c:v>
                </c:pt>
                <c:pt idx="390">
                  <c:v>44.157383716429479</c:v>
                </c:pt>
                <c:pt idx="391">
                  <c:v>139.14223240238024</c:v>
                </c:pt>
                <c:pt idx="392">
                  <c:v>56.76357570850201</c:v>
                </c:pt>
                <c:pt idx="393">
                  <c:v>116.91584615384616</c:v>
                </c:pt>
                <c:pt idx="394">
                  <c:v>140.99029450549449</c:v>
                </c:pt>
                <c:pt idx="395">
                  <c:v>68.14996540259969</c:v>
                </c:pt>
                <c:pt idx="396">
                  <c:v>165.56027048054921</c:v>
                </c:pt>
                <c:pt idx="397">
                  <c:v>134.91292307692311</c:v>
                </c:pt>
                <c:pt idx="398">
                  <c:v>84.107355201661079</c:v>
                </c:pt>
                <c:pt idx="399">
                  <c:v>108.30611652138712</c:v>
                </c:pt>
                <c:pt idx="400">
                  <c:v>-5.9496865517784894</c:v>
                </c:pt>
                <c:pt idx="401">
                  <c:v>139.14223240238024</c:v>
                </c:pt>
                <c:pt idx="402">
                  <c:v>139.98145691150953</c:v>
                </c:pt>
                <c:pt idx="403">
                  <c:v>56.76357570850201</c:v>
                </c:pt>
                <c:pt idx="404">
                  <c:v>132.97877024111079</c:v>
                </c:pt>
                <c:pt idx="405">
                  <c:v>89.800166421813486</c:v>
                </c:pt>
                <c:pt idx="406">
                  <c:v>90.302779742729371</c:v>
                </c:pt>
                <c:pt idx="407">
                  <c:v>109.36287253210591</c:v>
                </c:pt>
                <c:pt idx="408">
                  <c:v>116.91584615384616</c:v>
                </c:pt>
                <c:pt idx="409">
                  <c:v>44.157383716429479</c:v>
                </c:pt>
                <c:pt idx="410">
                  <c:v>68.14996540259969</c:v>
                </c:pt>
                <c:pt idx="411">
                  <c:v>134.88358357487925</c:v>
                </c:pt>
                <c:pt idx="412">
                  <c:v>165.56027048054921</c:v>
                </c:pt>
                <c:pt idx="413">
                  <c:v>84.107355201661079</c:v>
                </c:pt>
                <c:pt idx="414">
                  <c:v>-15.427545272601769</c:v>
                </c:pt>
                <c:pt idx="415">
                  <c:v>145.75413290387775</c:v>
                </c:pt>
                <c:pt idx="416">
                  <c:v>139.14223240238024</c:v>
                </c:pt>
                <c:pt idx="417">
                  <c:v>139.17838686868689</c:v>
                </c:pt>
                <c:pt idx="418">
                  <c:v>47.582180701754382</c:v>
                </c:pt>
                <c:pt idx="419">
                  <c:v>109.36287253210591</c:v>
                </c:pt>
                <c:pt idx="420">
                  <c:v>104.48057142857141</c:v>
                </c:pt>
                <c:pt idx="421">
                  <c:v>-5.9496865517784894</c:v>
                </c:pt>
                <c:pt idx="422">
                  <c:v>51.313205668016195</c:v>
                </c:pt>
                <c:pt idx="423">
                  <c:v>81.804757877261309</c:v>
                </c:pt>
                <c:pt idx="424">
                  <c:v>44.157383716429479</c:v>
                </c:pt>
                <c:pt idx="425">
                  <c:v>18.032943482008189</c:v>
                </c:pt>
                <c:pt idx="426">
                  <c:v>134.88358357487925</c:v>
                </c:pt>
                <c:pt idx="427">
                  <c:v>165.56027048054921</c:v>
                </c:pt>
                <c:pt idx="428">
                  <c:v>139.98145691150953</c:v>
                </c:pt>
                <c:pt idx="429">
                  <c:v>145.75413290387775</c:v>
                </c:pt>
                <c:pt idx="430">
                  <c:v>59.967467961405482</c:v>
                </c:pt>
                <c:pt idx="431">
                  <c:v>139.14223240238024</c:v>
                </c:pt>
                <c:pt idx="432">
                  <c:v>-8.4661676247310496</c:v>
                </c:pt>
                <c:pt idx="433">
                  <c:v>67.44205870986076</c:v>
                </c:pt>
                <c:pt idx="434">
                  <c:v>56.76357570850201</c:v>
                </c:pt>
                <c:pt idx="435">
                  <c:v>89.800166421813486</c:v>
                </c:pt>
                <c:pt idx="436">
                  <c:v>109.36287253210591</c:v>
                </c:pt>
                <c:pt idx="437">
                  <c:v>104.48057142857141</c:v>
                </c:pt>
                <c:pt idx="438">
                  <c:v>108.30611652138712</c:v>
                </c:pt>
                <c:pt idx="439">
                  <c:v>51.313205668016195</c:v>
                </c:pt>
                <c:pt idx="440">
                  <c:v>44.157383716429479</c:v>
                </c:pt>
                <c:pt idx="441">
                  <c:v>139.17838686868689</c:v>
                </c:pt>
                <c:pt idx="442">
                  <c:v>47.582180701754382</c:v>
                </c:pt>
                <c:pt idx="443">
                  <c:v>145.75413290387775</c:v>
                </c:pt>
                <c:pt idx="444">
                  <c:v>116.91584615384616</c:v>
                </c:pt>
                <c:pt idx="445">
                  <c:v>101.51640811560671</c:v>
                </c:pt>
                <c:pt idx="446">
                  <c:v>-8.4661676247310496</c:v>
                </c:pt>
                <c:pt idx="447">
                  <c:v>134.91292307692311</c:v>
                </c:pt>
                <c:pt idx="448">
                  <c:v>132.97877024111079</c:v>
                </c:pt>
                <c:pt idx="449">
                  <c:v>89.800166421813486</c:v>
                </c:pt>
                <c:pt idx="450">
                  <c:v>47.582180701754382</c:v>
                </c:pt>
                <c:pt idx="451">
                  <c:v>140.99029450549449</c:v>
                </c:pt>
                <c:pt idx="452">
                  <c:v>81.804757877261309</c:v>
                </c:pt>
                <c:pt idx="453">
                  <c:v>18.032943482008189</c:v>
                </c:pt>
                <c:pt idx="454">
                  <c:v>134.88358357487925</c:v>
                </c:pt>
                <c:pt idx="455">
                  <c:v>82.045045228455763</c:v>
                </c:pt>
                <c:pt idx="456">
                  <c:v>139.17838686868689</c:v>
                </c:pt>
                <c:pt idx="457">
                  <c:v>139.98145691150953</c:v>
                </c:pt>
                <c:pt idx="458">
                  <c:v>67.44205870986076</c:v>
                </c:pt>
                <c:pt idx="459">
                  <c:v>-15.427545272601769</c:v>
                </c:pt>
                <c:pt idx="460">
                  <c:v>109.36287253210591</c:v>
                </c:pt>
                <c:pt idx="461">
                  <c:v>104.48057142857141</c:v>
                </c:pt>
                <c:pt idx="462">
                  <c:v>116.91584615384616</c:v>
                </c:pt>
                <c:pt idx="463">
                  <c:v>68.14996540259969</c:v>
                </c:pt>
                <c:pt idx="464">
                  <c:v>101.51640811560671</c:v>
                </c:pt>
                <c:pt idx="465">
                  <c:v>132.97877024111079</c:v>
                </c:pt>
                <c:pt idx="466">
                  <c:v>140.99029450549449</c:v>
                </c:pt>
                <c:pt idx="467">
                  <c:v>141.16987251053041</c:v>
                </c:pt>
                <c:pt idx="468">
                  <c:v>18.032943482008189</c:v>
                </c:pt>
                <c:pt idx="469">
                  <c:v>134.88358357487925</c:v>
                </c:pt>
                <c:pt idx="470">
                  <c:v>165.56027048054921</c:v>
                </c:pt>
                <c:pt idx="471">
                  <c:v>139.17838686868689</c:v>
                </c:pt>
                <c:pt idx="472">
                  <c:v>-8.4661676247310496</c:v>
                </c:pt>
                <c:pt idx="473">
                  <c:v>139.98145691150953</c:v>
                </c:pt>
                <c:pt idx="474">
                  <c:v>134.91292307692311</c:v>
                </c:pt>
                <c:pt idx="475">
                  <c:v>109.36287253210591</c:v>
                </c:pt>
                <c:pt idx="476">
                  <c:v>116.91584615384616</c:v>
                </c:pt>
                <c:pt idx="477">
                  <c:v>59.967467961405482</c:v>
                </c:pt>
                <c:pt idx="478">
                  <c:v>51.313205668016195</c:v>
                </c:pt>
                <c:pt idx="479">
                  <c:v>68.14996540259969</c:v>
                </c:pt>
                <c:pt idx="480">
                  <c:v>101.51640811560671</c:v>
                </c:pt>
                <c:pt idx="481">
                  <c:v>51.313205668016195</c:v>
                </c:pt>
                <c:pt idx="482">
                  <c:v>140.99029450549449</c:v>
                </c:pt>
                <c:pt idx="483">
                  <c:v>141.16987251053041</c:v>
                </c:pt>
                <c:pt idx="484">
                  <c:v>134.88358357487925</c:v>
                </c:pt>
                <c:pt idx="485">
                  <c:v>82.045045228455763</c:v>
                </c:pt>
                <c:pt idx="486">
                  <c:v>165.56027048054921</c:v>
                </c:pt>
                <c:pt idx="487">
                  <c:v>171.25418443935928</c:v>
                </c:pt>
                <c:pt idx="488">
                  <c:v>-8.4661676247310496</c:v>
                </c:pt>
                <c:pt idx="489">
                  <c:v>139.98145691150953</c:v>
                </c:pt>
                <c:pt idx="490">
                  <c:v>84.107355201661079</c:v>
                </c:pt>
                <c:pt idx="491">
                  <c:v>108.30611652138712</c:v>
                </c:pt>
                <c:pt idx="492">
                  <c:v>145.75413290387775</c:v>
                </c:pt>
                <c:pt idx="493">
                  <c:v>59.967467961405482</c:v>
                </c:pt>
                <c:pt idx="494">
                  <c:v>141.16987251053041</c:v>
                </c:pt>
                <c:pt idx="495">
                  <c:v>18.032943482008189</c:v>
                </c:pt>
                <c:pt idx="496">
                  <c:v>101.51640811560671</c:v>
                </c:pt>
                <c:pt idx="497">
                  <c:v>90.302779742729371</c:v>
                </c:pt>
                <c:pt idx="498">
                  <c:v>-15.427545272601769</c:v>
                </c:pt>
                <c:pt idx="499">
                  <c:v>51.313205668016195</c:v>
                </c:pt>
                <c:pt idx="500">
                  <c:v>140.99029450549449</c:v>
                </c:pt>
                <c:pt idx="501">
                  <c:v>44.157383716429479</c:v>
                </c:pt>
                <c:pt idx="502">
                  <c:v>134.88358357487925</c:v>
                </c:pt>
                <c:pt idx="503">
                  <c:v>67.44205870986076</c:v>
                </c:pt>
                <c:pt idx="504">
                  <c:v>108.30611652138712</c:v>
                </c:pt>
                <c:pt idx="505">
                  <c:v>145.75413290387775</c:v>
                </c:pt>
                <c:pt idx="506">
                  <c:v>59.967467961405482</c:v>
                </c:pt>
                <c:pt idx="507">
                  <c:v>141.16987251053041</c:v>
                </c:pt>
                <c:pt idx="508">
                  <c:v>171.25418443935928</c:v>
                </c:pt>
                <c:pt idx="509">
                  <c:v>84.107355201661079</c:v>
                </c:pt>
                <c:pt idx="510">
                  <c:v>89.800166421813486</c:v>
                </c:pt>
                <c:pt idx="511">
                  <c:v>90.302779742729371</c:v>
                </c:pt>
                <c:pt idx="512">
                  <c:v>-15.427545272601769</c:v>
                </c:pt>
                <c:pt idx="513">
                  <c:v>104.48057142857141</c:v>
                </c:pt>
                <c:pt idx="514">
                  <c:v>116.91584615384616</c:v>
                </c:pt>
                <c:pt idx="515">
                  <c:v>-5.9496865517784894</c:v>
                </c:pt>
                <c:pt idx="516">
                  <c:v>18.032943482008189</c:v>
                </c:pt>
                <c:pt idx="517">
                  <c:v>134.88358357487925</c:v>
                </c:pt>
                <c:pt idx="518">
                  <c:v>139.14223240238024</c:v>
                </c:pt>
                <c:pt idx="519">
                  <c:v>82.045045228455763</c:v>
                </c:pt>
                <c:pt idx="520">
                  <c:v>139.17838686868689</c:v>
                </c:pt>
                <c:pt idx="521">
                  <c:v>145.75413290387775</c:v>
                </c:pt>
                <c:pt idx="522">
                  <c:v>140.99029450549449</c:v>
                </c:pt>
                <c:pt idx="523">
                  <c:v>171.25418443935928</c:v>
                </c:pt>
                <c:pt idx="524">
                  <c:v>134.91292307692311</c:v>
                </c:pt>
                <c:pt idx="525">
                  <c:v>132.97877024111079</c:v>
                </c:pt>
                <c:pt idx="526">
                  <c:v>89.800166421813486</c:v>
                </c:pt>
                <c:pt idx="527">
                  <c:v>-15.427545272601769</c:v>
                </c:pt>
                <c:pt idx="528">
                  <c:v>104.48057142857141</c:v>
                </c:pt>
                <c:pt idx="529">
                  <c:v>108.30611652138712</c:v>
                </c:pt>
                <c:pt idx="530">
                  <c:v>-5.9496865517784894</c:v>
                </c:pt>
                <c:pt idx="531">
                  <c:v>51.313205668016195</c:v>
                </c:pt>
                <c:pt idx="532">
                  <c:v>141.16987251053041</c:v>
                </c:pt>
                <c:pt idx="533">
                  <c:v>18.032943482008189</c:v>
                </c:pt>
                <c:pt idx="534">
                  <c:v>139.14223240238024</c:v>
                </c:pt>
                <c:pt idx="535">
                  <c:v>165.56027048054921</c:v>
                </c:pt>
                <c:pt idx="536">
                  <c:v>139.98145691150953</c:v>
                </c:pt>
                <c:pt idx="537">
                  <c:v>67.44205870986076</c:v>
                </c:pt>
                <c:pt idx="538">
                  <c:v>56.76357570850201</c:v>
                </c:pt>
                <c:pt idx="539">
                  <c:v>145.75413290387775</c:v>
                </c:pt>
                <c:pt idx="540">
                  <c:v>59.967467961405482</c:v>
                </c:pt>
                <c:pt idx="541">
                  <c:v>51.313205668016195</c:v>
                </c:pt>
                <c:pt idx="542">
                  <c:v>141.16987251053041</c:v>
                </c:pt>
                <c:pt idx="543">
                  <c:v>68.14996540259969</c:v>
                </c:pt>
                <c:pt idx="544">
                  <c:v>171.25418443935928</c:v>
                </c:pt>
                <c:pt idx="545">
                  <c:v>67.44205870986076</c:v>
                </c:pt>
                <c:pt idx="546">
                  <c:v>56.76357570850201</c:v>
                </c:pt>
                <c:pt idx="547">
                  <c:v>134.91292307692311</c:v>
                </c:pt>
                <c:pt idx="548">
                  <c:v>132.97877024111079</c:v>
                </c:pt>
                <c:pt idx="549">
                  <c:v>47.582180701754382</c:v>
                </c:pt>
                <c:pt idx="550">
                  <c:v>108.30611652138712</c:v>
                </c:pt>
                <c:pt idx="551">
                  <c:v>116.91584615384616</c:v>
                </c:pt>
                <c:pt idx="552">
                  <c:v>-5.9496865517784894</c:v>
                </c:pt>
                <c:pt idx="553">
                  <c:v>139.98145691150953</c:v>
                </c:pt>
                <c:pt idx="554">
                  <c:v>89.800166421813486</c:v>
                </c:pt>
                <c:pt idx="555">
                  <c:v>90.302779742729371</c:v>
                </c:pt>
                <c:pt idx="556">
                  <c:v>109.36287253210591</c:v>
                </c:pt>
                <c:pt idx="557">
                  <c:v>51.313205668016195</c:v>
                </c:pt>
                <c:pt idx="558">
                  <c:v>81.804757877261309</c:v>
                </c:pt>
                <c:pt idx="559">
                  <c:v>134.88358357487925</c:v>
                </c:pt>
                <c:pt idx="560">
                  <c:v>139.17838686868689</c:v>
                </c:pt>
                <c:pt idx="561">
                  <c:v>101.51640811560671</c:v>
                </c:pt>
                <c:pt idx="562">
                  <c:v>56.76357570850201</c:v>
                </c:pt>
                <c:pt idx="563">
                  <c:v>-15.427545272601769</c:v>
                </c:pt>
                <c:pt idx="564">
                  <c:v>47.582180701754382</c:v>
                </c:pt>
                <c:pt idx="565">
                  <c:v>109.36287253210591</c:v>
                </c:pt>
                <c:pt idx="566">
                  <c:v>116.91584615384616</c:v>
                </c:pt>
                <c:pt idx="567">
                  <c:v>59.967467961405482</c:v>
                </c:pt>
                <c:pt idx="568">
                  <c:v>-5.9496865517784894</c:v>
                </c:pt>
                <c:pt idx="569">
                  <c:v>141.16987251053041</c:v>
                </c:pt>
                <c:pt idx="570">
                  <c:v>89.800166421813486</c:v>
                </c:pt>
                <c:pt idx="571">
                  <c:v>90.302779742729371</c:v>
                </c:pt>
                <c:pt idx="572">
                  <c:v>140.99029450549449</c:v>
                </c:pt>
                <c:pt idx="573">
                  <c:v>44.157383716429479</c:v>
                </c:pt>
                <c:pt idx="574">
                  <c:v>68.14996540259969</c:v>
                </c:pt>
                <c:pt idx="575">
                  <c:v>134.88358357487925</c:v>
                </c:pt>
                <c:pt idx="576">
                  <c:v>139.14223240238024</c:v>
                </c:pt>
                <c:pt idx="577">
                  <c:v>82.045045228455763</c:v>
                </c:pt>
                <c:pt idx="578">
                  <c:v>165.56027048054921</c:v>
                </c:pt>
                <c:pt idx="579">
                  <c:v>171.25418443935928</c:v>
                </c:pt>
                <c:pt idx="580">
                  <c:v>47.582180701754382</c:v>
                </c:pt>
                <c:pt idx="581">
                  <c:v>109.36287253210591</c:v>
                </c:pt>
                <c:pt idx="582">
                  <c:v>145.75413290387775</c:v>
                </c:pt>
                <c:pt idx="583">
                  <c:v>59.967467961405482</c:v>
                </c:pt>
                <c:pt idx="584">
                  <c:v>18.032943482008189</c:v>
                </c:pt>
                <c:pt idx="585">
                  <c:v>139.17838686868689</c:v>
                </c:pt>
                <c:pt idx="586">
                  <c:v>139.98145691150953</c:v>
                </c:pt>
                <c:pt idx="587">
                  <c:v>132.97877024111079</c:v>
                </c:pt>
                <c:pt idx="588">
                  <c:v>90.302779742729371</c:v>
                </c:pt>
                <c:pt idx="589">
                  <c:v>-5.9496865517784894</c:v>
                </c:pt>
                <c:pt idx="590">
                  <c:v>140.99029450549449</c:v>
                </c:pt>
                <c:pt idx="591">
                  <c:v>134.88358357487925</c:v>
                </c:pt>
                <c:pt idx="592">
                  <c:v>18.032943482008189</c:v>
                </c:pt>
                <c:pt idx="593">
                  <c:v>165.56027048054921</c:v>
                </c:pt>
                <c:pt idx="594">
                  <c:v>139.17838686868689</c:v>
                </c:pt>
                <c:pt idx="595">
                  <c:v>171.25418443935928</c:v>
                </c:pt>
                <c:pt idx="596">
                  <c:v>67.44205870986076</c:v>
                </c:pt>
                <c:pt idx="597">
                  <c:v>134.91292307692311</c:v>
                </c:pt>
                <c:pt idx="598">
                  <c:v>132.97877024111079</c:v>
                </c:pt>
                <c:pt idx="599">
                  <c:v>104.48057142857141</c:v>
                </c:pt>
                <c:pt idx="600">
                  <c:v>108.30611652138712</c:v>
                </c:pt>
                <c:pt idx="601">
                  <c:v>116.91584615384616</c:v>
                </c:pt>
                <c:pt idx="602">
                  <c:v>59.967467961405482</c:v>
                </c:pt>
                <c:pt idx="603">
                  <c:v>-5.9496865517784894</c:v>
                </c:pt>
                <c:pt idx="604">
                  <c:v>82.045045228455763</c:v>
                </c:pt>
                <c:pt idx="605">
                  <c:v>101.51640811560671</c:v>
                </c:pt>
                <c:pt idx="606">
                  <c:v>141.16987251053041</c:v>
                </c:pt>
                <c:pt idx="607">
                  <c:v>44.157383716429479</c:v>
                </c:pt>
                <c:pt idx="608">
                  <c:v>165.56027048054921</c:v>
                </c:pt>
                <c:pt idx="609">
                  <c:v>171.25418443935928</c:v>
                </c:pt>
                <c:pt idx="610">
                  <c:v>-8.4661676247310496</c:v>
                </c:pt>
                <c:pt idx="611">
                  <c:v>139.98145691150953</c:v>
                </c:pt>
                <c:pt idx="612">
                  <c:v>84.107355201661079</c:v>
                </c:pt>
                <c:pt idx="613">
                  <c:v>104.48057142857141</c:v>
                </c:pt>
                <c:pt idx="614">
                  <c:v>108.30611652138712</c:v>
                </c:pt>
                <c:pt idx="615">
                  <c:v>145.75413290387775</c:v>
                </c:pt>
                <c:pt idx="616">
                  <c:v>-5.9496865517784894</c:v>
                </c:pt>
                <c:pt idx="617">
                  <c:v>68.14996540259969</c:v>
                </c:pt>
                <c:pt idx="618">
                  <c:v>18.032943482008189</c:v>
                </c:pt>
                <c:pt idx="619">
                  <c:v>82.045045228455763</c:v>
                </c:pt>
                <c:pt idx="620">
                  <c:v>116.91584615384616</c:v>
                </c:pt>
                <c:pt idx="621">
                  <c:v>59.967467961405482</c:v>
                </c:pt>
                <c:pt idx="622">
                  <c:v>81.804757877261309</c:v>
                </c:pt>
                <c:pt idx="623">
                  <c:v>44.157383716429479</c:v>
                </c:pt>
                <c:pt idx="624">
                  <c:v>165.56027048054921</c:v>
                </c:pt>
                <c:pt idx="625">
                  <c:v>-8.4661676247310496</c:v>
                </c:pt>
                <c:pt idx="626">
                  <c:v>139.98145691150953</c:v>
                </c:pt>
                <c:pt idx="627">
                  <c:v>132.97877024111079</c:v>
                </c:pt>
                <c:pt idx="628">
                  <c:v>-15.427545272601769</c:v>
                </c:pt>
                <c:pt idx="629">
                  <c:v>104.48057142857141</c:v>
                </c:pt>
                <c:pt idx="630">
                  <c:v>145.75413290387775</c:v>
                </c:pt>
                <c:pt idx="631">
                  <c:v>-5.9496865517784894</c:v>
                </c:pt>
                <c:pt idx="632">
                  <c:v>51.313205668016195</c:v>
                </c:pt>
                <c:pt idx="633">
                  <c:v>18.032943482008189</c:v>
                </c:pt>
                <c:pt idx="634">
                  <c:v>139.14223240238024</c:v>
                </c:pt>
                <c:pt idx="635">
                  <c:v>101.51640811560671</c:v>
                </c:pt>
                <c:pt idx="636">
                  <c:v>84.107355201661079</c:v>
                </c:pt>
                <c:pt idx="637">
                  <c:v>116.91584615384616</c:v>
                </c:pt>
                <c:pt idx="638">
                  <c:v>59.967467961405482</c:v>
                </c:pt>
                <c:pt idx="639">
                  <c:v>81.804757877261309</c:v>
                </c:pt>
                <c:pt idx="640">
                  <c:v>171.25418443935928</c:v>
                </c:pt>
                <c:pt idx="641">
                  <c:v>-8.4661676247310496</c:v>
                </c:pt>
                <c:pt idx="642">
                  <c:v>132.97877024111079</c:v>
                </c:pt>
                <c:pt idx="643">
                  <c:v>51.313205668016195</c:v>
                </c:pt>
                <c:pt idx="644">
                  <c:v>81.804757877261309</c:v>
                </c:pt>
                <c:pt idx="645">
                  <c:v>141.16987251053041</c:v>
                </c:pt>
                <c:pt idx="646">
                  <c:v>134.88358357487925</c:v>
                </c:pt>
                <c:pt idx="647">
                  <c:v>82.045045228455763</c:v>
                </c:pt>
                <c:pt idx="648">
                  <c:v>56.76357570850201</c:v>
                </c:pt>
                <c:pt idx="649">
                  <c:v>134.91292307692311</c:v>
                </c:pt>
                <c:pt idx="650">
                  <c:v>89.800166421813486</c:v>
                </c:pt>
                <c:pt idx="651">
                  <c:v>47.582180701754382</c:v>
                </c:pt>
                <c:pt idx="652">
                  <c:v>109.36287253210591</c:v>
                </c:pt>
                <c:pt idx="653">
                  <c:v>-5.9496865517784894</c:v>
                </c:pt>
                <c:pt idx="654">
                  <c:v>171.25418443935928</c:v>
                </c:pt>
                <c:pt idx="655">
                  <c:v>84.107355201661079</c:v>
                </c:pt>
                <c:pt idx="656">
                  <c:v>104.48057142857141</c:v>
                </c:pt>
                <c:pt idx="657">
                  <c:v>51.313205668016195</c:v>
                </c:pt>
                <c:pt idx="658">
                  <c:v>140.99029450549449</c:v>
                </c:pt>
                <c:pt idx="659">
                  <c:v>81.804757877261309</c:v>
                </c:pt>
                <c:pt idx="660">
                  <c:v>44.157383716429479</c:v>
                </c:pt>
                <c:pt idx="661">
                  <c:v>18.032943482008189</c:v>
                </c:pt>
                <c:pt idx="662">
                  <c:v>82.045045228455763</c:v>
                </c:pt>
                <c:pt idx="663">
                  <c:v>-8.4661676247310496</c:v>
                </c:pt>
                <c:pt idx="664">
                  <c:v>56.76357570850201</c:v>
                </c:pt>
                <c:pt idx="665">
                  <c:v>134.91292307692311</c:v>
                </c:pt>
                <c:pt idx="666">
                  <c:v>47.582180701754382</c:v>
                </c:pt>
                <c:pt idx="667">
                  <c:v>109.36287253210591</c:v>
                </c:pt>
                <c:pt idx="668">
                  <c:v>145.75413290387775</c:v>
                </c:pt>
                <c:pt idx="669">
                  <c:v>-5.9496865517784894</c:v>
                </c:pt>
                <c:pt idx="670">
                  <c:v>89.800166421813486</c:v>
                </c:pt>
                <c:pt idx="671">
                  <c:v>-15.427545272601769</c:v>
                </c:pt>
                <c:pt idx="672">
                  <c:v>140.99029450549449</c:v>
                </c:pt>
                <c:pt idx="673">
                  <c:v>141.16987251053041</c:v>
                </c:pt>
                <c:pt idx="674">
                  <c:v>18.032943482008189</c:v>
                </c:pt>
                <c:pt idx="675">
                  <c:v>134.88358357487925</c:v>
                </c:pt>
                <c:pt idx="676">
                  <c:v>139.14223240238024</c:v>
                </c:pt>
                <c:pt idx="677">
                  <c:v>82.045045228455763</c:v>
                </c:pt>
                <c:pt idx="678">
                  <c:v>139.17838686868689</c:v>
                </c:pt>
                <c:pt idx="679">
                  <c:v>171.25418443935928</c:v>
                </c:pt>
                <c:pt idx="680">
                  <c:v>101.51640811560671</c:v>
                </c:pt>
                <c:pt idx="681">
                  <c:v>67.44205870986076</c:v>
                </c:pt>
                <c:pt idx="682">
                  <c:v>56.76357570850201</c:v>
                </c:pt>
                <c:pt idx="683">
                  <c:v>47.582180701754382</c:v>
                </c:pt>
                <c:pt idx="684">
                  <c:v>145.75413290387775</c:v>
                </c:pt>
                <c:pt idx="685">
                  <c:v>59.967467961405482</c:v>
                </c:pt>
                <c:pt idx="686">
                  <c:v>141.16987251053041</c:v>
                </c:pt>
                <c:pt idx="687">
                  <c:v>134.91292307692311</c:v>
                </c:pt>
                <c:pt idx="688">
                  <c:v>116.91584615384616</c:v>
                </c:pt>
                <c:pt idx="689">
                  <c:v>140.99029450549449</c:v>
                </c:pt>
                <c:pt idx="690">
                  <c:v>81.804757877261309</c:v>
                </c:pt>
                <c:pt idx="691">
                  <c:v>44.157383716429479</c:v>
                </c:pt>
                <c:pt idx="692">
                  <c:v>134.88358357487925</c:v>
                </c:pt>
                <c:pt idx="693">
                  <c:v>67.44205870986076</c:v>
                </c:pt>
                <c:pt idx="694">
                  <c:v>56.76357570850201</c:v>
                </c:pt>
                <c:pt idx="695">
                  <c:v>89.800166421813486</c:v>
                </c:pt>
                <c:pt idx="696">
                  <c:v>90.302779742729371</c:v>
                </c:pt>
                <c:pt idx="697">
                  <c:v>-15.427545272601769</c:v>
                </c:pt>
                <c:pt idx="698">
                  <c:v>47.582180701754382</c:v>
                </c:pt>
                <c:pt idx="699">
                  <c:v>145.75413290387775</c:v>
                </c:pt>
                <c:pt idx="700">
                  <c:v>51.313205668016195</c:v>
                </c:pt>
                <c:pt idx="701">
                  <c:v>18.032943482008189</c:v>
                </c:pt>
                <c:pt idx="702">
                  <c:v>165.56027048054921</c:v>
                </c:pt>
                <c:pt idx="703">
                  <c:v>-8.4661676247310496</c:v>
                </c:pt>
                <c:pt idx="704">
                  <c:v>67.44205870986076</c:v>
                </c:pt>
                <c:pt idx="705">
                  <c:v>84.107355201661079</c:v>
                </c:pt>
                <c:pt idx="706">
                  <c:v>104.48057142857141</c:v>
                </c:pt>
                <c:pt idx="707">
                  <c:v>59.967467961405482</c:v>
                </c:pt>
                <c:pt idx="708">
                  <c:v>68.14996540259969</c:v>
                </c:pt>
                <c:pt idx="709">
                  <c:v>56.76357570850201</c:v>
                </c:pt>
                <c:pt idx="710">
                  <c:v>132.97877024111079</c:v>
                </c:pt>
                <c:pt idx="711">
                  <c:v>-15.427545272601769</c:v>
                </c:pt>
                <c:pt idx="712">
                  <c:v>108.30611652138712</c:v>
                </c:pt>
                <c:pt idx="713">
                  <c:v>51.313205668016195</c:v>
                </c:pt>
                <c:pt idx="714">
                  <c:v>81.804757877261309</c:v>
                </c:pt>
                <c:pt idx="715">
                  <c:v>141.16987251053041</c:v>
                </c:pt>
                <c:pt idx="716">
                  <c:v>44.157383716429479</c:v>
                </c:pt>
                <c:pt idx="717">
                  <c:v>165.56027048054921</c:v>
                </c:pt>
                <c:pt idx="718">
                  <c:v>171.25418443935928</c:v>
                </c:pt>
                <c:pt idx="719">
                  <c:v>-8.4661676247310496</c:v>
                </c:pt>
                <c:pt idx="720">
                  <c:v>134.91292307692311</c:v>
                </c:pt>
                <c:pt idx="721">
                  <c:v>84.107355201661079</c:v>
                </c:pt>
                <c:pt idx="722">
                  <c:v>90.302779742729371</c:v>
                </c:pt>
                <c:pt idx="723">
                  <c:v>47.582180701754382</c:v>
                </c:pt>
                <c:pt idx="724">
                  <c:v>104.48057142857141</c:v>
                </c:pt>
                <c:pt idx="725">
                  <c:v>145.75413290387775</c:v>
                </c:pt>
                <c:pt idx="726">
                  <c:v>89.800166421813486</c:v>
                </c:pt>
                <c:pt idx="727">
                  <c:v>108.30611652138712</c:v>
                </c:pt>
                <c:pt idx="728">
                  <c:v>81.804757877261309</c:v>
                </c:pt>
                <c:pt idx="729">
                  <c:v>44.157383716429479</c:v>
                </c:pt>
                <c:pt idx="730">
                  <c:v>68.14996540259969</c:v>
                </c:pt>
                <c:pt idx="731">
                  <c:v>139.14223240238024</c:v>
                </c:pt>
                <c:pt idx="732">
                  <c:v>82.045045228455763</c:v>
                </c:pt>
                <c:pt idx="733">
                  <c:v>139.17838686868689</c:v>
                </c:pt>
                <c:pt idx="734">
                  <c:v>-8.4661676247310496</c:v>
                </c:pt>
                <c:pt idx="735">
                  <c:v>67.44205870986076</c:v>
                </c:pt>
                <c:pt idx="736">
                  <c:v>56.76357570850201</c:v>
                </c:pt>
                <c:pt idx="737">
                  <c:v>132.97877024111079</c:v>
                </c:pt>
                <c:pt idx="738">
                  <c:v>90.302779742729371</c:v>
                </c:pt>
                <c:pt idx="739">
                  <c:v>47.582180701754382</c:v>
                </c:pt>
                <c:pt idx="740">
                  <c:v>108.30611652138712</c:v>
                </c:pt>
                <c:pt idx="741">
                  <c:v>145.75413290387775</c:v>
                </c:pt>
                <c:pt idx="742">
                  <c:v>51.313205668016195</c:v>
                </c:pt>
                <c:pt idx="743">
                  <c:v>140.99029450549449</c:v>
                </c:pt>
                <c:pt idx="744">
                  <c:v>18.032943482008189</c:v>
                </c:pt>
                <c:pt idx="745">
                  <c:v>139.98145691150953</c:v>
                </c:pt>
                <c:pt idx="746">
                  <c:v>84.107355201661079</c:v>
                </c:pt>
                <c:pt idx="747">
                  <c:v>68.14996540259969</c:v>
                </c:pt>
                <c:pt idx="748">
                  <c:v>139.14223240238024</c:v>
                </c:pt>
                <c:pt idx="749">
                  <c:v>134.91292307692311</c:v>
                </c:pt>
                <c:pt idx="750">
                  <c:v>104.48057142857141</c:v>
                </c:pt>
                <c:pt idx="751">
                  <c:v>51.313205668016195</c:v>
                </c:pt>
                <c:pt idx="752">
                  <c:v>134.88358357487925</c:v>
                </c:pt>
                <c:pt idx="753">
                  <c:v>82.045045228455763</c:v>
                </c:pt>
                <c:pt idx="754">
                  <c:v>-8.4661676247310496</c:v>
                </c:pt>
                <c:pt idx="755">
                  <c:v>139.98145691150953</c:v>
                </c:pt>
                <c:pt idx="756">
                  <c:v>67.44205870986076</c:v>
                </c:pt>
                <c:pt idx="757">
                  <c:v>84.107355201661079</c:v>
                </c:pt>
                <c:pt idx="758">
                  <c:v>89.800166421813486</c:v>
                </c:pt>
                <c:pt idx="759">
                  <c:v>47.582180701754382</c:v>
                </c:pt>
                <c:pt idx="760">
                  <c:v>109.36287253210591</c:v>
                </c:pt>
                <c:pt idx="761">
                  <c:v>108.30611652138712</c:v>
                </c:pt>
                <c:pt idx="762">
                  <c:v>139.14223240238024</c:v>
                </c:pt>
                <c:pt idx="763">
                  <c:v>165.56027048054921</c:v>
                </c:pt>
                <c:pt idx="764">
                  <c:v>132.97877024111079</c:v>
                </c:pt>
                <c:pt idx="765">
                  <c:v>90.302779742729371</c:v>
                </c:pt>
                <c:pt idx="766">
                  <c:v>104.48057142857141</c:v>
                </c:pt>
                <c:pt idx="767">
                  <c:v>51.313205668016195</c:v>
                </c:pt>
                <c:pt idx="768">
                  <c:v>68.14996540259969</c:v>
                </c:pt>
                <c:pt idx="769">
                  <c:v>134.88358357487925</c:v>
                </c:pt>
                <c:pt idx="770">
                  <c:v>101.51640811560671</c:v>
                </c:pt>
                <c:pt idx="771">
                  <c:v>-8.4661676247310496</c:v>
                </c:pt>
                <c:pt idx="772">
                  <c:v>67.44205870986076</c:v>
                </c:pt>
                <c:pt idx="773">
                  <c:v>109.36287253210591</c:v>
                </c:pt>
                <c:pt idx="774">
                  <c:v>116.91584615384616</c:v>
                </c:pt>
                <c:pt idx="775">
                  <c:v>59.967467961405482</c:v>
                </c:pt>
                <c:pt idx="776">
                  <c:v>141.16987251053041</c:v>
                </c:pt>
                <c:pt idx="777">
                  <c:v>139.14223240238024</c:v>
                </c:pt>
                <c:pt idx="778">
                  <c:v>139.17838686868689</c:v>
                </c:pt>
                <c:pt idx="779">
                  <c:v>56.76357570850201</c:v>
                </c:pt>
                <c:pt idx="780">
                  <c:v>134.91292307692311</c:v>
                </c:pt>
                <c:pt idx="781">
                  <c:v>90.302779742729371</c:v>
                </c:pt>
                <c:pt idx="782">
                  <c:v>104.48057142857141</c:v>
                </c:pt>
                <c:pt idx="783">
                  <c:v>108.30611652138712</c:v>
                </c:pt>
                <c:pt idx="784">
                  <c:v>-5.9496865517784894</c:v>
                </c:pt>
                <c:pt idx="785">
                  <c:v>134.88358357487925</c:v>
                </c:pt>
                <c:pt idx="786">
                  <c:v>165.56027048054921</c:v>
                </c:pt>
                <c:pt idx="787">
                  <c:v>139.17838686868689</c:v>
                </c:pt>
                <c:pt idx="788">
                  <c:v>101.51640811560671</c:v>
                </c:pt>
                <c:pt idx="789">
                  <c:v>56.76357570850201</c:v>
                </c:pt>
                <c:pt idx="790">
                  <c:v>132.97877024111079</c:v>
                </c:pt>
                <c:pt idx="791">
                  <c:v>89.800166421813486</c:v>
                </c:pt>
                <c:pt idx="792">
                  <c:v>90.302779742729371</c:v>
                </c:pt>
                <c:pt idx="793">
                  <c:v>109.36287253210591</c:v>
                </c:pt>
                <c:pt idx="794">
                  <c:v>116.91584615384616</c:v>
                </c:pt>
                <c:pt idx="795">
                  <c:v>141.16987251053041</c:v>
                </c:pt>
                <c:pt idx="796">
                  <c:v>104.48057142857141</c:v>
                </c:pt>
                <c:pt idx="797">
                  <c:v>116.91584615384616</c:v>
                </c:pt>
                <c:pt idx="798">
                  <c:v>141.16987251053041</c:v>
                </c:pt>
                <c:pt idx="799">
                  <c:v>44.157383716429479</c:v>
                </c:pt>
                <c:pt idx="800">
                  <c:v>-8.4661676247310496</c:v>
                </c:pt>
                <c:pt idx="801">
                  <c:v>81.804757877261309</c:v>
                </c:pt>
                <c:pt idx="802">
                  <c:v>104.48057142857141</c:v>
                </c:pt>
                <c:pt idx="803">
                  <c:v>51.313205668016195</c:v>
                </c:pt>
                <c:pt idx="804">
                  <c:v>139.14223240238024</c:v>
                </c:pt>
                <c:pt idx="805">
                  <c:v>139.17838686868689</c:v>
                </c:pt>
                <c:pt idx="806">
                  <c:v>139.98145691150953</c:v>
                </c:pt>
                <c:pt idx="807">
                  <c:v>134.91292307692311</c:v>
                </c:pt>
                <c:pt idx="808">
                  <c:v>84.107355201661079</c:v>
                </c:pt>
                <c:pt idx="809">
                  <c:v>18.032943482008189</c:v>
                </c:pt>
                <c:pt idx="810">
                  <c:v>82.045045228455763</c:v>
                </c:pt>
                <c:pt idx="811">
                  <c:v>67.44205870986076</c:v>
                </c:pt>
                <c:pt idx="812">
                  <c:v>56.76357570850201</c:v>
                </c:pt>
                <c:pt idx="813">
                  <c:v>89.800166421813486</c:v>
                </c:pt>
                <c:pt idx="814">
                  <c:v>109.36287253210591</c:v>
                </c:pt>
                <c:pt idx="815">
                  <c:v>139.14223240238024</c:v>
                </c:pt>
                <c:pt idx="816">
                  <c:v>134.91292307692311</c:v>
                </c:pt>
                <c:pt idx="817">
                  <c:v>82.045045228455763</c:v>
                </c:pt>
                <c:pt idx="818">
                  <c:v>139.17838686868689</c:v>
                </c:pt>
                <c:pt idx="819">
                  <c:v>101.51640811560671</c:v>
                </c:pt>
                <c:pt idx="820">
                  <c:v>139.98145691150953</c:v>
                </c:pt>
                <c:pt idx="821">
                  <c:v>56.76357570850201</c:v>
                </c:pt>
                <c:pt idx="822">
                  <c:v>84.107355201661079</c:v>
                </c:pt>
                <c:pt idx="823">
                  <c:v>109.36287253210591</c:v>
                </c:pt>
                <c:pt idx="824">
                  <c:v>-5.9496865517784894</c:v>
                </c:pt>
                <c:pt idx="825">
                  <c:v>44.157383716429479</c:v>
                </c:pt>
                <c:pt idx="826">
                  <c:v>18.032943482008189</c:v>
                </c:pt>
                <c:pt idx="827">
                  <c:v>134.91292307692311</c:v>
                </c:pt>
                <c:pt idx="828">
                  <c:v>140.99029450549449</c:v>
                </c:pt>
                <c:pt idx="829">
                  <c:v>81.804757877261309</c:v>
                </c:pt>
                <c:pt idx="830">
                  <c:v>141.16987251053041</c:v>
                </c:pt>
                <c:pt idx="831">
                  <c:v>139.14223240238024</c:v>
                </c:pt>
                <c:pt idx="832">
                  <c:v>82.045045228455763</c:v>
                </c:pt>
                <c:pt idx="833">
                  <c:v>139.17838686868689</c:v>
                </c:pt>
                <c:pt idx="834">
                  <c:v>171.25418443935928</c:v>
                </c:pt>
                <c:pt idx="835">
                  <c:v>101.51640811560671</c:v>
                </c:pt>
                <c:pt idx="836">
                  <c:v>-8.4661676247310496</c:v>
                </c:pt>
                <c:pt idx="837">
                  <c:v>132.97877024111079</c:v>
                </c:pt>
                <c:pt idx="838">
                  <c:v>84.107355201661079</c:v>
                </c:pt>
                <c:pt idx="839">
                  <c:v>47.582180701754382</c:v>
                </c:pt>
                <c:pt idx="840">
                  <c:v>104.48057142857141</c:v>
                </c:pt>
                <c:pt idx="841">
                  <c:v>116.91584615384616</c:v>
                </c:pt>
                <c:pt idx="842">
                  <c:v>-8.4661676247310496</c:v>
                </c:pt>
                <c:pt idx="843">
                  <c:v>84.107355201661079</c:v>
                </c:pt>
                <c:pt idx="844">
                  <c:v>145.75413290387775</c:v>
                </c:pt>
                <c:pt idx="845">
                  <c:v>59.967467961405482</c:v>
                </c:pt>
                <c:pt idx="846">
                  <c:v>171.25418443935928</c:v>
                </c:pt>
                <c:pt idx="847">
                  <c:v>101.51640811560671</c:v>
                </c:pt>
                <c:pt idx="848">
                  <c:v>67.44205870986076</c:v>
                </c:pt>
                <c:pt idx="849">
                  <c:v>132.97877024111079</c:v>
                </c:pt>
                <c:pt idx="850">
                  <c:v>108.30611652138712</c:v>
                </c:pt>
                <c:pt idx="851">
                  <c:v>44.157383716429479</c:v>
                </c:pt>
                <c:pt idx="852">
                  <c:v>134.88358357487925</c:v>
                </c:pt>
                <c:pt idx="853">
                  <c:v>139.14223240238024</c:v>
                </c:pt>
                <c:pt idx="854">
                  <c:v>-8.4661676247310496</c:v>
                </c:pt>
                <c:pt idx="855">
                  <c:v>56.76357570850201</c:v>
                </c:pt>
                <c:pt idx="856">
                  <c:v>-15.427545272601769</c:v>
                </c:pt>
                <c:pt idx="857">
                  <c:v>47.582180701754382</c:v>
                </c:pt>
                <c:pt idx="858">
                  <c:v>116.91584615384616</c:v>
                </c:pt>
                <c:pt idx="859">
                  <c:v>59.967467961405482</c:v>
                </c:pt>
                <c:pt idx="860">
                  <c:v>-5.9496865517784894</c:v>
                </c:pt>
                <c:pt idx="861">
                  <c:v>51.313205668016195</c:v>
                </c:pt>
                <c:pt idx="862">
                  <c:v>165.56027048054921</c:v>
                </c:pt>
                <c:pt idx="863">
                  <c:v>101.51640811560671</c:v>
                </c:pt>
                <c:pt idx="864">
                  <c:v>104.48057142857141</c:v>
                </c:pt>
                <c:pt idx="865">
                  <c:v>108.30611652138712</c:v>
                </c:pt>
                <c:pt idx="866">
                  <c:v>141.16987251053041</c:v>
                </c:pt>
                <c:pt idx="867">
                  <c:v>44.157383716429479</c:v>
                </c:pt>
                <c:pt idx="868">
                  <c:v>68.14996540259969</c:v>
                </c:pt>
                <c:pt idx="869">
                  <c:v>67.44205870986076</c:v>
                </c:pt>
                <c:pt idx="870">
                  <c:v>90.302779742729371</c:v>
                </c:pt>
                <c:pt idx="871">
                  <c:v>47.582180701754382</c:v>
                </c:pt>
                <c:pt idx="872">
                  <c:v>145.75413290387775</c:v>
                </c:pt>
                <c:pt idx="873">
                  <c:v>59.967467961405482</c:v>
                </c:pt>
                <c:pt idx="874">
                  <c:v>-5.9496865517784894</c:v>
                </c:pt>
                <c:pt idx="875">
                  <c:v>165.56027048054921</c:v>
                </c:pt>
                <c:pt idx="876">
                  <c:v>101.51640811560671</c:v>
                </c:pt>
                <c:pt idx="877">
                  <c:v>56.76357570850201</c:v>
                </c:pt>
                <c:pt idx="878">
                  <c:v>132.97877024111079</c:v>
                </c:pt>
                <c:pt idx="879">
                  <c:v>140.99029450549449</c:v>
                </c:pt>
                <c:pt idx="880">
                  <c:v>141.16987251053041</c:v>
                </c:pt>
                <c:pt idx="881">
                  <c:v>68.14996540259969</c:v>
                </c:pt>
                <c:pt idx="882">
                  <c:v>139.14223240238024</c:v>
                </c:pt>
                <c:pt idx="883">
                  <c:v>171.25418443935928</c:v>
                </c:pt>
                <c:pt idx="884">
                  <c:v>67.44205870986076</c:v>
                </c:pt>
                <c:pt idx="885">
                  <c:v>89.800166421813486</c:v>
                </c:pt>
                <c:pt idx="886">
                  <c:v>90.302779742729371</c:v>
                </c:pt>
                <c:pt idx="887">
                  <c:v>-15.427545272601769</c:v>
                </c:pt>
                <c:pt idx="888">
                  <c:v>47.582180701754382</c:v>
                </c:pt>
                <c:pt idx="889">
                  <c:v>104.48057142857141</c:v>
                </c:pt>
                <c:pt idx="890">
                  <c:v>108.30611652138712</c:v>
                </c:pt>
                <c:pt idx="891">
                  <c:v>145.75413290387775</c:v>
                </c:pt>
                <c:pt idx="892">
                  <c:v>51.313205668016195</c:v>
                </c:pt>
                <c:pt idx="893">
                  <c:v>18.032943482008189</c:v>
                </c:pt>
                <c:pt idx="894">
                  <c:v>134.88358357487925</c:v>
                </c:pt>
                <c:pt idx="895">
                  <c:v>101.51640811560671</c:v>
                </c:pt>
                <c:pt idx="896">
                  <c:v>139.98145691150953</c:v>
                </c:pt>
                <c:pt idx="897">
                  <c:v>132.97877024111079</c:v>
                </c:pt>
                <c:pt idx="898">
                  <c:v>140.99029450549449</c:v>
                </c:pt>
                <c:pt idx="899">
                  <c:v>68.14996540259969</c:v>
                </c:pt>
                <c:pt idx="900">
                  <c:v>139.17838686868689</c:v>
                </c:pt>
                <c:pt idx="901">
                  <c:v>134.91292307692311</c:v>
                </c:pt>
                <c:pt idx="902">
                  <c:v>89.800166421813486</c:v>
                </c:pt>
                <c:pt idx="903">
                  <c:v>-15.427545272601769</c:v>
                </c:pt>
                <c:pt idx="904">
                  <c:v>81.804757877261309</c:v>
                </c:pt>
                <c:pt idx="905">
                  <c:v>141.16987251053041</c:v>
                </c:pt>
                <c:pt idx="906">
                  <c:v>18.032943482008189</c:v>
                </c:pt>
                <c:pt idx="907">
                  <c:v>165.56027048054921</c:v>
                </c:pt>
                <c:pt idx="908">
                  <c:v>101.51640811560671</c:v>
                </c:pt>
                <c:pt idx="909">
                  <c:v>139.98145691150953</c:v>
                </c:pt>
                <c:pt idx="910">
                  <c:v>67.44205870986076</c:v>
                </c:pt>
                <c:pt idx="911">
                  <c:v>109.36287253210591</c:v>
                </c:pt>
                <c:pt idx="912">
                  <c:v>59.967467961405482</c:v>
                </c:pt>
                <c:pt idx="913">
                  <c:v>51.313205668016195</c:v>
                </c:pt>
                <c:pt idx="914">
                  <c:v>139.14223240238024</c:v>
                </c:pt>
                <c:pt idx="915">
                  <c:v>56.76357570850201</c:v>
                </c:pt>
                <c:pt idx="916">
                  <c:v>44.157383716429479</c:v>
                </c:pt>
                <c:pt idx="917">
                  <c:v>82.045045228455763</c:v>
                </c:pt>
                <c:pt idx="918">
                  <c:v>139.98145691150953</c:v>
                </c:pt>
                <c:pt idx="919">
                  <c:v>89.800166421813486</c:v>
                </c:pt>
                <c:pt idx="920">
                  <c:v>90.302779742729371</c:v>
                </c:pt>
                <c:pt idx="921">
                  <c:v>-15.427545272601769</c:v>
                </c:pt>
                <c:pt idx="922">
                  <c:v>47.582180701754382</c:v>
                </c:pt>
                <c:pt idx="923">
                  <c:v>109.36287253210591</c:v>
                </c:pt>
                <c:pt idx="924">
                  <c:v>145.75413290387775</c:v>
                </c:pt>
                <c:pt idx="925">
                  <c:v>59.967467961405482</c:v>
                </c:pt>
                <c:pt idx="926">
                  <c:v>141.16987251053041</c:v>
                </c:pt>
                <c:pt idx="927">
                  <c:v>139.17838686868689</c:v>
                </c:pt>
                <c:pt idx="928">
                  <c:v>56.76357570850201</c:v>
                </c:pt>
                <c:pt idx="929">
                  <c:v>84.107355201661079</c:v>
                </c:pt>
                <c:pt idx="930">
                  <c:v>104.48057142857141</c:v>
                </c:pt>
                <c:pt idx="931">
                  <c:v>116.91584615384616</c:v>
                </c:pt>
                <c:pt idx="932">
                  <c:v>141.16987251053041</c:v>
                </c:pt>
                <c:pt idx="933">
                  <c:v>44.157383716429479</c:v>
                </c:pt>
                <c:pt idx="934">
                  <c:v>134.88358357487925</c:v>
                </c:pt>
                <c:pt idx="935">
                  <c:v>82.045045228455763</c:v>
                </c:pt>
                <c:pt idx="936">
                  <c:v>-8.4661676247310496</c:v>
                </c:pt>
                <c:pt idx="937">
                  <c:v>139.98145691150953</c:v>
                </c:pt>
                <c:pt idx="938">
                  <c:v>-15.427545272601769</c:v>
                </c:pt>
                <c:pt idx="939">
                  <c:v>47.582180701754382</c:v>
                </c:pt>
                <c:pt idx="940">
                  <c:v>108.30611652138712</c:v>
                </c:pt>
                <c:pt idx="941">
                  <c:v>145.75413290387775</c:v>
                </c:pt>
                <c:pt idx="942">
                  <c:v>59.967467961405482</c:v>
                </c:pt>
                <c:pt idx="943">
                  <c:v>51.313205668016195</c:v>
                </c:pt>
                <c:pt idx="944">
                  <c:v>81.804757877261309</c:v>
                </c:pt>
                <c:pt idx="945">
                  <c:v>101.51640811560671</c:v>
                </c:pt>
                <c:pt idx="946">
                  <c:v>134.91292307692311</c:v>
                </c:pt>
                <c:pt idx="947">
                  <c:v>89.800166421813486</c:v>
                </c:pt>
                <c:pt idx="948">
                  <c:v>90.302779742729371</c:v>
                </c:pt>
                <c:pt idx="949">
                  <c:v>116.91584615384616</c:v>
                </c:pt>
                <c:pt idx="950">
                  <c:v>-5.9496865517784894</c:v>
                </c:pt>
                <c:pt idx="951">
                  <c:v>134.88358357487925</c:v>
                </c:pt>
                <c:pt idx="952">
                  <c:v>139.14223240238024</c:v>
                </c:pt>
                <c:pt idx="953">
                  <c:v>165.56027048054921</c:v>
                </c:pt>
                <c:pt idx="954">
                  <c:v>132.97877024111079</c:v>
                </c:pt>
                <c:pt idx="955">
                  <c:v>51.313205668016195</c:v>
                </c:pt>
                <c:pt idx="956">
                  <c:v>81.804757877261309</c:v>
                </c:pt>
                <c:pt idx="957">
                  <c:v>68.14996540259969</c:v>
                </c:pt>
                <c:pt idx="958">
                  <c:v>101.51640811560671</c:v>
                </c:pt>
                <c:pt idx="959">
                  <c:v>67.44205870986076</c:v>
                </c:pt>
                <c:pt idx="960">
                  <c:v>132.97877024111079</c:v>
                </c:pt>
                <c:pt idx="961">
                  <c:v>-15.427545272601769</c:v>
                </c:pt>
                <c:pt idx="962">
                  <c:v>47.582180701754382</c:v>
                </c:pt>
                <c:pt idx="963">
                  <c:v>109.36287253210591</c:v>
                </c:pt>
                <c:pt idx="964">
                  <c:v>116.91584615384616</c:v>
                </c:pt>
                <c:pt idx="965">
                  <c:v>-5.9496865517784894</c:v>
                </c:pt>
                <c:pt idx="966">
                  <c:v>134.88358357487925</c:v>
                </c:pt>
                <c:pt idx="967">
                  <c:v>139.14223240238024</c:v>
                </c:pt>
                <c:pt idx="968">
                  <c:v>165.56027048054921</c:v>
                </c:pt>
                <c:pt idx="969">
                  <c:v>84.107355201661079</c:v>
                </c:pt>
                <c:pt idx="970">
                  <c:v>145.75413290387775</c:v>
                </c:pt>
                <c:pt idx="971">
                  <c:v>140.99029450549449</c:v>
                </c:pt>
                <c:pt idx="972">
                  <c:v>68.14996540259969</c:v>
                </c:pt>
                <c:pt idx="973">
                  <c:v>18.032943482008189</c:v>
                </c:pt>
                <c:pt idx="974">
                  <c:v>82.045045228455763</c:v>
                </c:pt>
                <c:pt idx="975">
                  <c:v>139.17838686868689</c:v>
                </c:pt>
                <c:pt idx="976">
                  <c:v>171.25418443935928</c:v>
                </c:pt>
                <c:pt idx="977">
                  <c:v>134.91292307692311</c:v>
                </c:pt>
                <c:pt idx="978">
                  <c:v>-15.427545272601769</c:v>
                </c:pt>
                <c:pt idx="979">
                  <c:v>109.36287253210591</c:v>
                </c:pt>
                <c:pt idx="980">
                  <c:v>108.30611652138712</c:v>
                </c:pt>
                <c:pt idx="981">
                  <c:v>-5.9496865517784894</c:v>
                </c:pt>
                <c:pt idx="982">
                  <c:v>51.313205668016195</c:v>
                </c:pt>
                <c:pt idx="983">
                  <c:v>44.157383716429479</c:v>
                </c:pt>
                <c:pt idx="984">
                  <c:v>165.56027048054921</c:v>
                </c:pt>
                <c:pt idx="985">
                  <c:v>145.75413290387775</c:v>
                </c:pt>
                <c:pt idx="986">
                  <c:v>140.99029450549449</c:v>
                </c:pt>
                <c:pt idx="987">
                  <c:v>81.804757877261309</c:v>
                </c:pt>
                <c:pt idx="988">
                  <c:v>68.14996540259969</c:v>
                </c:pt>
                <c:pt idx="989">
                  <c:v>18.032943482008189</c:v>
                </c:pt>
                <c:pt idx="990">
                  <c:v>139.14223240238024</c:v>
                </c:pt>
                <c:pt idx="991">
                  <c:v>139.17838686868689</c:v>
                </c:pt>
                <c:pt idx="992">
                  <c:v>171.25418443935928</c:v>
                </c:pt>
                <c:pt idx="993">
                  <c:v>56.76357570850201</c:v>
                </c:pt>
                <c:pt idx="994">
                  <c:v>132.97877024111079</c:v>
                </c:pt>
                <c:pt idx="995">
                  <c:v>-15.427545272601769</c:v>
                </c:pt>
                <c:pt idx="996">
                  <c:v>108.30611652138712</c:v>
                </c:pt>
                <c:pt idx="997">
                  <c:v>116.91584615384616</c:v>
                </c:pt>
                <c:pt idx="998">
                  <c:v>51.313205668016195</c:v>
                </c:pt>
                <c:pt idx="999">
                  <c:v>141.16987251053041</c:v>
                </c:pt>
                <c:pt idx="1000">
                  <c:v>134.88358357487925</c:v>
                </c:pt>
                <c:pt idx="1001">
                  <c:v>84.107355201661079</c:v>
                </c:pt>
                <c:pt idx="1002">
                  <c:v>145.75413290387775</c:v>
                </c:pt>
                <c:pt idx="1003">
                  <c:v>81.804757877261309</c:v>
                </c:pt>
                <c:pt idx="1004">
                  <c:v>18.032943482008189</c:v>
                </c:pt>
                <c:pt idx="1005">
                  <c:v>139.14223240238024</c:v>
                </c:pt>
                <c:pt idx="1006">
                  <c:v>171.25418443935928</c:v>
                </c:pt>
                <c:pt idx="1007">
                  <c:v>108.30611652138712</c:v>
                </c:pt>
                <c:pt idx="1008">
                  <c:v>116.91584615384616</c:v>
                </c:pt>
                <c:pt idx="1009">
                  <c:v>51.313205668016195</c:v>
                </c:pt>
                <c:pt idx="1010">
                  <c:v>134.88358357487925</c:v>
                </c:pt>
                <c:pt idx="1011">
                  <c:v>139.17838686868689</c:v>
                </c:pt>
                <c:pt idx="1012">
                  <c:v>101.51640811560671</c:v>
                </c:pt>
                <c:pt idx="1013">
                  <c:v>-8.4661676247310496</c:v>
                </c:pt>
                <c:pt idx="1014">
                  <c:v>139.98145691150953</c:v>
                </c:pt>
                <c:pt idx="1015">
                  <c:v>56.76357570850201</c:v>
                </c:pt>
                <c:pt idx="1016">
                  <c:v>89.800166421813486</c:v>
                </c:pt>
                <c:pt idx="1017">
                  <c:v>90.302779742729371</c:v>
                </c:pt>
                <c:pt idx="1018">
                  <c:v>109.36287253210591</c:v>
                </c:pt>
                <c:pt idx="1019">
                  <c:v>82.045045228455763</c:v>
                </c:pt>
                <c:pt idx="1020">
                  <c:v>108.30611652138712</c:v>
                </c:pt>
                <c:pt idx="1021">
                  <c:v>116.91584615384616</c:v>
                </c:pt>
                <c:pt idx="1022">
                  <c:v>51.313205668016195</c:v>
                </c:pt>
                <c:pt idx="1023">
                  <c:v>140.99029450549449</c:v>
                </c:pt>
                <c:pt idx="1024">
                  <c:v>81.804757877261309</c:v>
                </c:pt>
                <c:pt idx="1025">
                  <c:v>141.16987251053041</c:v>
                </c:pt>
                <c:pt idx="1026">
                  <c:v>134.88358357487925</c:v>
                </c:pt>
                <c:pt idx="1027">
                  <c:v>-8.4661676247310496</c:v>
                </c:pt>
                <c:pt idx="1028">
                  <c:v>89.800166421813486</c:v>
                </c:pt>
                <c:pt idx="1029">
                  <c:v>90.302779742729371</c:v>
                </c:pt>
                <c:pt idx="1030">
                  <c:v>47.582180701754382</c:v>
                </c:pt>
                <c:pt idx="1031">
                  <c:v>109.36287253210591</c:v>
                </c:pt>
                <c:pt idx="1032">
                  <c:v>59.967467961405482</c:v>
                </c:pt>
                <c:pt idx="1033">
                  <c:v>68.14996540259969</c:v>
                </c:pt>
                <c:pt idx="1034">
                  <c:v>139.17838686868689</c:v>
                </c:pt>
                <c:pt idx="1035">
                  <c:v>140.99029450549449</c:v>
                </c:pt>
                <c:pt idx="1036">
                  <c:v>81.804757877261309</c:v>
                </c:pt>
                <c:pt idx="1037">
                  <c:v>141.16987251053041</c:v>
                </c:pt>
                <c:pt idx="1038">
                  <c:v>44.157383716429479</c:v>
                </c:pt>
                <c:pt idx="1039">
                  <c:v>134.88358357487925</c:v>
                </c:pt>
                <c:pt idx="1040">
                  <c:v>139.17838686868689</c:v>
                </c:pt>
                <c:pt idx="1041">
                  <c:v>171.25418443935928</c:v>
                </c:pt>
                <c:pt idx="1042">
                  <c:v>-8.4661676247310496</c:v>
                </c:pt>
                <c:pt idx="1043">
                  <c:v>56.76357570850201</c:v>
                </c:pt>
                <c:pt idx="1044">
                  <c:v>89.800166421813486</c:v>
                </c:pt>
                <c:pt idx="1045">
                  <c:v>90.302779742729371</c:v>
                </c:pt>
                <c:pt idx="1046">
                  <c:v>-15.427545272601769</c:v>
                </c:pt>
                <c:pt idx="1047">
                  <c:v>109.36287253210591</c:v>
                </c:pt>
                <c:pt idx="1048">
                  <c:v>104.48057142857141</c:v>
                </c:pt>
                <c:pt idx="1049">
                  <c:v>108.30611652138712</c:v>
                </c:pt>
                <c:pt idx="1050">
                  <c:v>-5.9496865517784894</c:v>
                </c:pt>
                <c:pt idx="1051">
                  <c:v>51.313205668016195</c:v>
                </c:pt>
                <c:pt idx="1052">
                  <c:v>68.14996540259969</c:v>
                </c:pt>
                <c:pt idx="1053">
                  <c:v>82.045045228455763</c:v>
                </c:pt>
                <c:pt idx="1054">
                  <c:v>139.98145691150953</c:v>
                </c:pt>
                <c:pt idx="1055">
                  <c:v>89.800166421813486</c:v>
                </c:pt>
                <c:pt idx="1056">
                  <c:v>47.582180701754382</c:v>
                </c:pt>
                <c:pt idx="1057">
                  <c:v>109.36287253210591</c:v>
                </c:pt>
                <c:pt idx="1058">
                  <c:v>-8.4661676247310496</c:v>
                </c:pt>
                <c:pt idx="1059">
                  <c:v>90.302779742729371</c:v>
                </c:pt>
                <c:pt idx="1060">
                  <c:v>104.48057142857141</c:v>
                </c:pt>
                <c:pt idx="1061">
                  <c:v>51.313205668016195</c:v>
                </c:pt>
                <c:pt idx="1062">
                  <c:v>141.16987251053041</c:v>
                </c:pt>
                <c:pt idx="1063">
                  <c:v>18.032943482008189</c:v>
                </c:pt>
                <c:pt idx="1064">
                  <c:v>165.56027048054921</c:v>
                </c:pt>
                <c:pt idx="1065">
                  <c:v>171.25418443935928</c:v>
                </c:pt>
                <c:pt idx="1066">
                  <c:v>139.98145691150953</c:v>
                </c:pt>
                <c:pt idx="1067">
                  <c:v>67.44205870986076</c:v>
                </c:pt>
                <c:pt idx="1068">
                  <c:v>134.91292307692311</c:v>
                </c:pt>
                <c:pt idx="1069">
                  <c:v>84.107355201661079</c:v>
                </c:pt>
                <c:pt idx="1070">
                  <c:v>89.800166421813486</c:v>
                </c:pt>
                <c:pt idx="1071">
                  <c:v>-15.427545272601769</c:v>
                </c:pt>
                <c:pt idx="1072">
                  <c:v>108.30611652138712</c:v>
                </c:pt>
                <c:pt idx="1073">
                  <c:v>-5.9496865517784894</c:v>
                </c:pt>
                <c:pt idx="1074">
                  <c:v>47.582180701754382</c:v>
                </c:pt>
                <c:pt idx="1075">
                  <c:v>104.48057142857141</c:v>
                </c:pt>
                <c:pt idx="1076">
                  <c:v>59.967467961405482</c:v>
                </c:pt>
                <c:pt idx="1077">
                  <c:v>51.313205668016195</c:v>
                </c:pt>
                <c:pt idx="1078">
                  <c:v>165.56027048054921</c:v>
                </c:pt>
                <c:pt idx="1079">
                  <c:v>139.17838686868689</c:v>
                </c:pt>
                <c:pt idx="1080">
                  <c:v>171.25418443935928</c:v>
                </c:pt>
                <c:pt idx="1081">
                  <c:v>139.98145691150953</c:v>
                </c:pt>
                <c:pt idx="1082">
                  <c:v>67.44205870986076</c:v>
                </c:pt>
                <c:pt idx="1083">
                  <c:v>134.91292307692311</c:v>
                </c:pt>
                <c:pt idx="1084">
                  <c:v>132.97877024111079</c:v>
                </c:pt>
                <c:pt idx="1085">
                  <c:v>-15.427545272601769</c:v>
                </c:pt>
                <c:pt idx="1086">
                  <c:v>145.75413290387775</c:v>
                </c:pt>
                <c:pt idx="1087">
                  <c:v>116.91584615384616</c:v>
                </c:pt>
                <c:pt idx="1088">
                  <c:v>-5.9496865517784894</c:v>
                </c:pt>
                <c:pt idx="1089">
                  <c:v>84.107355201661079</c:v>
                </c:pt>
                <c:pt idx="1090">
                  <c:v>104.48057142857141</c:v>
                </c:pt>
                <c:pt idx="1091">
                  <c:v>59.967467961405482</c:v>
                </c:pt>
                <c:pt idx="1092">
                  <c:v>51.313205668016195</c:v>
                </c:pt>
                <c:pt idx="1093">
                  <c:v>68.14996540259969</c:v>
                </c:pt>
                <c:pt idx="1094">
                  <c:v>82.045045228455763</c:v>
                </c:pt>
                <c:pt idx="1095">
                  <c:v>139.17838686868689</c:v>
                </c:pt>
                <c:pt idx="1096">
                  <c:v>171.25418443935928</c:v>
                </c:pt>
                <c:pt idx="1097">
                  <c:v>101.51640811560671</c:v>
                </c:pt>
                <c:pt idx="1098">
                  <c:v>67.44205870986076</c:v>
                </c:pt>
                <c:pt idx="1099">
                  <c:v>134.91292307692311</c:v>
                </c:pt>
                <c:pt idx="1100">
                  <c:v>132.97877024111079</c:v>
                </c:pt>
                <c:pt idx="1101">
                  <c:v>84.107355201661079</c:v>
                </c:pt>
                <c:pt idx="1102">
                  <c:v>90.302779742729371</c:v>
                </c:pt>
                <c:pt idx="1103">
                  <c:v>-15.427545272601769</c:v>
                </c:pt>
                <c:pt idx="1104">
                  <c:v>109.36287253210591</c:v>
                </c:pt>
                <c:pt idx="1105">
                  <c:v>-5.9496865517784894</c:v>
                </c:pt>
                <c:pt idx="1106">
                  <c:v>81.804757877261309</c:v>
                </c:pt>
                <c:pt idx="1107">
                  <c:v>101.51640811560671</c:v>
                </c:pt>
                <c:pt idx="1108">
                  <c:v>134.91292307692311</c:v>
                </c:pt>
                <c:pt idx="1109">
                  <c:v>47.582180701754382</c:v>
                </c:pt>
                <c:pt idx="1110">
                  <c:v>109.36287253210591</c:v>
                </c:pt>
                <c:pt idx="1111">
                  <c:v>145.75413290387775</c:v>
                </c:pt>
                <c:pt idx="1112">
                  <c:v>134.88358357487925</c:v>
                </c:pt>
                <c:pt idx="1113">
                  <c:v>82.045045228455763</c:v>
                </c:pt>
                <c:pt idx="1114">
                  <c:v>165.56027048054921</c:v>
                </c:pt>
                <c:pt idx="1115">
                  <c:v>171.25418443935928</c:v>
                </c:pt>
                <c:pt idx="1116">
                  <c:v>89.800166421813486</c:v>
                </c:pt>
                <c:pt idx="1117">
                  <c:v>-5.9496865517784894</c:v>
                </c:pt>
                <c:pt idx="1118">
                  <c:v>140.99029450549449</c:v>
                </c:pt>
                <c:pt idx="1119">
                  <c:v>81.804757877261309</c:v>
                </c:pt>
                <c:pt idx="1120">
                  <c:v>139.14223240238024</c:v>
                </c:pt>
                <c:pt idx="1121">
                  <c:v>-8.4661676247310496</c:v>
                </c:pt>
                <c:pt idx="1122">
                  <c:v>139.98145691150953</c:v>
                </c:pt>
                <c:pt idx="1123">
                  <c:v>56.76357570850201</c:v>
                </c:pt>
                <c:pt idx="1124">
                  <c:v>134.91292307692311</c:v>
                </c:pt>
                <c:pt idx="1125">
                  <c:v>84.107355201661079</c:v>
                </c:pt>
                <c:pt idx="1126">
                  <c:v>47.582180701754382</c:v>
                </c:pt>
                <c:pt idx="1127">
                  <c:v>108.30611652138712</c:v>
                </c:pt>
                <c:pt idx="1128">
                  <c:v>116.91584615384616</c:v>
                </c:pt>
                <c:pt idx="1129">
                  <c:v>59.967467961405482</c:v>
                </c:pt>
                <c:pt idx="1130">
                  <c:v>134.88358357487925</c:v>
                </c:pt>
                <c:pt idx="1131">
                  <c:v>165.56027048054921</c:v>
                </c:pt>
                <c:pt idx="1132">
                  <c:v>-5.9496865517784894</c:v>
                </c:pt>
                <c:pt idx="1133">
                  <c:v>140.99029450549449</c:v>
                </c:pt>
                <c:pt idx="1134">
                  <c:v>141.16987251053041</c:v>
                </c:pt>
                <c:pt idx="1135">
                  <c:v>68.14996540259969</c:v>
                </c:pt>
                <c:pt idx="1136">
                  <c:v>139.14223240238024</c:v>
                </c:pt>
                <c:pt idx="1137">
                  <c:v>82.045045228455763</c:v>
                </c:pt>
                <c:pt idx="1138">
                  <c:v>139.17838686868689</c:v>
                </c:pt>
                <c:pt idx="1139">
                  <c:v>67.44205870986076</c:v>
                </c:pt>
                <c:pt idx="1140">
                  <c:v>132.97877024111079</c:v>
                </c:pt>
                <c:pt idx="1141">
                  <c:v>84.107355201661079</c:v>
                </c:pt>
                <c:pt idx="1142">
                  <c:v>108.30611652138712</c:v>
                </c:pt>
                <c:pt idx="1143">
                  <c:v>59.967467961405482</c:v>
                </c:pt>
                <c:pt idx="1144">
                  <c:v>81.804757877261309</c:v>
                </c:pt>
                <c:pt idx="1145">
                  <c:v>44.157383716429479</c:v>
                </c:pt>
                <c:pt idx="1146">
                  <c:v>134.88358357487925</c:v>
                </c:pt>
                <c:pt idx="1147">
                  <c:v>-5.9496865517784894</c:v>
                </c:pt>
                <c:pt idx="1148">
                  <c:v>140.99029450549449</c:v>
                </c:pt>
                <c:pt idx="1149">
                  <c:v>141.16987251053041</c:v>
                </c:pt>
                <c:pt idx="1150">
                  <c:v>68.14996540259969</c:v>
                </c:pt>
                <c:pt idx="1151">
                  <c:v>139.14223240238024</c:v>
                </c:pt>
                <c:pt idx="1152">
                  <c:v>165.56027048054921</c:v>
                </c:pt>
                <c:pt idx="1153">
                  <c:v>139.17838686868689</c:v>
                </c:pt>
                <c:pt idx="1154">
                  <c:v>171.25418443935928</c:v>
                </c:pt>
                <c:pt idx="1155">
                  <c:v>101.51640811560671</c:v>
                </c:pt>
                <c:pt idx="1156">
                  <c:v>-8.4661676247310496</c:v>
                </c:pt>
                <c:pt idx="1157">
                  <c:v>139.98145691150953</c:v>
                </c:pt>
                <c:pt idx="1158">
                  <c:v>67.44205870986076</c:v>
                </c:pt>
                <c:pt idx="1159">
                  <c:v>56.76357570850201</c:v>
                </c:pt>
                <c:pt idx="1160">
                  <c:v>84.107355201661079</c:v>
                </c:pt>
                <c:pt idx="1161">
                  <c:v>89.800166421813486</c:v>
                </c:pt>
                <c:pt idx="1162">
                  <c:v>51.313205668016195</c:v>
                </c:pt>
                <c:pt idx="1163">
                  <c:v>141.16987251053041</c:v>
                </c:pt>
                <c:pt idx="1164">
                  <c:v>18.032943482008189</c:v>
                </c:pt>
                <c:pt idx="1165">
                  <c:v>171.25418443935928</c:v>
                </c:pt>
                <c:pt idx="1166">
                  <c:v>67.44205870986076</c:v>
                </c:pt>
                <c:pt idx="1167">
                  <c:v>-5.9496865517784894</c:v>
                </c:pt>
                <c:pt idx="1168">
                  <c:v>51.313205668016195</c:v>
                </c:pt>
                <c:pt idx="1169">
                  <c:v>81.804757877261309</c:v>
                </c:pt>
                <c:pt idx="1170">
                  <c:v>101.51640811560671</c:v>
                </c:pt>
                <c:pt idx="1171">
                  <c:v>56.76357570850201</c:v>
                </c:pt>
                <c:pt idx="1172">
                  <c:v>132.97877024111079</c:v>
                </c:pt>
                <c:pt idx="1173">
                  <c:v>140.99029450549449</c:v>
                </c:pt>
                <c:pt idx="1174">
                  <c:v>141.16987251053041</c:v>
                </c:pt>
                <c:pt idx="1175">
                  <c:v>68.14996540259969</c:v>
                </c:pt>
                <c:pt idx="1176">
                  <c:v>18.032943482008189</c:v>
                </c:pt>
                <c:pt idx="1177">
                  <c:v>82.045045228455763</c:v>
                </c:pt>
                <c:pt idx="1178">
                  <c:v>134.91292307692311</c:v>
                </c:pt>
                <c:pt idx="1179">
                  <c:v>84.107355201661079</c:v>
                </c:pt>
                <c:pt idx="1180">
                  <c:v>-15.427545272601769</c:v>
                </c:pt>
                <c:pt idx="1181">
                  <c:v>47.582180701754382</c:v>
                </c:pt>
                <c:pt idx="1182">
                  <c:v>145.75413290387775</c:v>
                </c:pt>
                <c:pt idx="1183">
                  <c:v>134.88358357487925</c:v>
                </c:pt>
                <c:pt idx="1184">
                  <c:v>104.48057142857141</c:v>
                </c:pt>
                <c:pt idx="1185">
                  <c:v>59.967467961405482</c:v>
                </c:pt>
                <c:pt idx="1186">
                  <c:v>140.99029450549449</c:v>
                </c:pt>
                <c:pt idx="1187">
                  <c:v>18.032943482008189</c:v>
                </c:pt>
                <c:pt idx="1188">
                  <c:v>82.045045228455763</c:v>
                </c:pt>
                <c:pt idx="1189">
                  <c:v>165.56027048054921</c:v>
                </c:pt>
                <c:pt idx="1190">
                  <c:v>-8.4661676247310496</c:v>
                </c:pt>
                <c:pt idx="1191">
                  <c:v>139.98145691150953</c:v>
                </c:pt>
                <c:pt idx="1192">
                  <c:v>132.97877024111079</c:v>
                </c:pt>
                <c:pt idx="1193">
                  <c:v>89.800166421813486</c:v>
                </c:pt>
                <c:pt idx="1194">
                  <c:v>90.302779742729371</c:v>
                </c:pt>
                <c:pt idx="1195">
                  <c:v>-15.427545272601769</c:v>
                </c:pt>
                <c:pt idx="1196">
                  <c:v>109.36287253210591</c:v>
                </c:pt>
                <c:pt idx="1197">
                  <c:v>51.313205668016195</c:v>
                </c:pt>
                <c:pt idx="1198">
                  <c:v>81.804757877261309</c:v>
                </c:pt>
                <c:pt idx="1199">
                  <c:v>108.30611652138712</c:v>
                </c:pt>
                <c:pt idx="1200">
                  <c:v>116.91584615384616</c:v>
                </c:pt>
                <c:pt idx="1201">
                  <c:v>51.313205668016195</c:v>
                </c:pt>
                <c:pt idx="1202">
                  <c:v>44.157383716429479</c:v>
                </c:pt>
                <c:pt idx="1203">
                  <c:v>18.032943482008189</c:v>
                </c:pt>
                <c:pt idx="1204">
                  <c:v>134.88358357487925</c:v>
                </c:pt>
                <c:pt idx="1205">
                  <c:v>165.56027048054921</c:v>
                </c:pt>
                <c:pt idx="1206">
                  <c:v>-8.4661676247310496</c:v>
                </c:pt>
                <c:pt idx="1207">
                  <c:v>67.44205870986076</c:v>
                </c:pt>
                <c:pt idx="1208">
                  <c:v>132.97877024111079</c:v>
                </c:pt>
                <c:pt idx="1209">
                  <c:v>84.107355201661079</c:v>
                </c:pt>
                <c:pt idx="1210">
                  <c:v>89.800166421813486</c:v>
                </c:pt>
                <c:pt idx="1211">
                  <c:v>90.302779742729371</c:v>
                </c:pt>
                <c:pt idx="1212">
                  <c:v>109.36287253210591</c:v>
                </c:pt>
                <c:pt idx="1213">
                  <c:v>145.75413290387775</c:v>
                </c:pt>
                <c:pt idx="1214">
                  <c:v>141.16987251053041</c:v>
                </c:pt>
                <c:pt idx="1215">
                  <c:v>44.157383716429479</c:v>
                </c:pt>
                <c:pt idx="1216">
                  <c:v>68.14996540259969</c:v>
                </c:pt>
                <c:pt idx="1217">
                  <c:v>89.800166421813486</c:v>
                </c:pt>
                <c:pt idx="1218">
                  <c:v>47.582180701754382</c:v>
                </c:pt>
                <c:pt idx="1219">
                  <c:v>104.48057142857141</c:v>
                </c:pt>
                <c:pt idx="1220">
                  <c:v>108.30611652138712</c:v>
                </c:pt>
                <c:pt idx="1221">
                  <c:v>116.91584615384616</c:v>
                </c:pt>
                <c:pt idx="1222">
                  <c:v>59.967467961405482</c:v>
                </c:pt>
                <c:pt idx="1223">
                  <c:v>139.14223240238024</c:v>
                </c:pt>
                <c:pt idx="1224">
                  <c:v>101.51640811560671</c:v>
                </c:pt>
                <c:pt idx="1225">
                  <c:v>90.302779742729371</c:v>
                </c:pt>
                <c:pt idx="1226">
                  <c:v>141.16987251053041</c:v>
                </c:pt>
                <c:pt idx="1227">
                  <c:v>68.14996540259969</c:v>
                </c:pt>
                <c:pt idx="1228">
                  <c:v>139.17838686868689</c:v>
                </c:pt>
                <c:pt idx="1229">
                  <c:v>171.25418443935928</c:v>
                </c:pt>
                <c:pt idx="1230">
                  <c:v>-8.4661676247310496</c:v>
                </c:pt>
                <c:pt idx="1231">
                  <c:v>139.98145691150953</c:v>
                </c:pt>
                <c:pt idx="1232">
                  <c:v>67.44205870986076</c:v>
                </c:pt>
                <c:pt idx="1233">
                  <c:v>-15.427545272601769</c:v>
                </c:pt>
                <c:pt idx="1234">
                  <c:v>47.582180701754382</c:v>
                </c:pt>
                <c:pt idx="1235">
                  <c:v>104.48057142857141</c:v>
                </c:pt>
                <c:pt idx="1236">
                  <c:v>108.30611652138712</c:v>
                </c:pt>
                <c:pt idx="1237">
                  <c:v>-5.9496865517784894</c:v>
                </c:pt>
                <c:pt idx="1238">
                  <c:v>134.91292307692311</c:v>
                </c:pt>
                <c:pt idx="1239">
                  <c:v>116.91584615384616</c:v>
                </c:pt>
                <c:pt idx="1240">
                  <c:v>140.99029450549449</c:v>
                </c:pt>
                <c:pt idx="1241">
                  <c:v>139.14223240238024</c:v>
                </c:pt>
                <c:pt idx="1242">
                  <c:v>82.045045228455763</c:v>
                </c:pt>
                <c:pt idx="1243">
                  <c:v>139.17838686868689</c:v>
                </c:pt>
                <c:pt idx="1244">
                  <c:v>-8.4661676247310496</c:v>
                </c:pt>
                <c:pt idx="1245">
                  <c:v>139.98145691150953</c:v>
                </c:pt>
                <c:pt idx="1246">
                  <c:v>67.44205870986076</c:v>
                </c:pt>
                <c:pt idx="1247">
                  <c:v>56.76357570850201</c:v>
                </c:pt>
                <c:pt idx="1248">
                  <c:v>89.800166421813486</c:v>
                </c:pt>
                <c:pt idx="1249">
                  <c:v>90.302779742729371</c:v>
                </c:pt>
                <c:pt idx="1250">
                  <c:v>-15.427545272601769</c:v>
                </c:pt>
                <c:pt idx="1251">
                  <c:v>47.582180701754382</c:v>
                </c:pt>
                <c:pt idx="1252">
                  <c:v>108.30611652138712</c:v>
                </c:pt>
                <c:pt idx="1253">
                  <c:v>145.75413290387775</c:v>
                </c:pt>
                <c:pt idx="1254">
                  <c:v>51.313205668016195</c:v>
                </c:pt>
                <c:pt idx="1255">
                  <c:v>140.99029450549449</c:v>
                </c:pt>
                <c:pt idx="1256">
                  <c:v>81.804757877261309</c:v>
                </c:pt>
                <c:pt idx="1257">
                  <c:v>44.157383716429479</c:v>
                </c:pt>
                <c:pt idx="1258">
                  <c:v>139.14223240238024</c:v>
                </c:pt>
                <c:pt idx="1259">
                  <c:v>82.045045228455763</c:v>
                </c:pt>
                <c:pt idx="1260">
                  <c:v>171.25418443935928</c:v>
                </c:pt>
                <c:pt idx="1261">
                  <c:v>101.51640811560671</c:v>
                </c:pt>
                <c:pt idx="1262">
                  <c:v>56.76357570850201</c:v>
                </c:pt>
                <c:pt idx="1263">
                  <c:v>132.97877024111079</c:v>
                </c:pt>
                <c:pt idx="1264">
                  <c:v>90.302779742729371</c:v>
                </c:pt>
                <c:pt idx="1265">
                  <c:v>-15.427545272601769</c:v>
                </c:pt>
                <c:pt idx="1266">
                  <c:v>104.48057142857141</c:v>
                </c:pt>
                <c:pt idx="1267">
                  <c:v>108.30611652138712</c:v>
                </c:pt>
                <c:pt idx="1268">
                  <c:v>116.91584615384616</c:v>
                </c:pt>
                <c:pt idx="1269">
                  <c:v>59.967467961405482</c:v>
                </c:pt>
                <c:pt idx="1270">
                  <c:v>-5.9496865517784894</c:v>
                </c:pt>
                <c:pt idx="1271">
                  <c:v>84.107355201661079</c:v>
                </c:pt>
                <c:pt idx="1272">
                  <c:v>51.313205668016195</c:v>
                </c:pt>
                <c:pt idx="1273">
                  <c:v>68.14996540259969</c:v>
                </c:pt>
                <c:pt idx="1274">
                  <c:v>18.032943482008189</c:v>
                </c:pt>
                <c:pt idx="1275">
                  <c:v>82.045045228455763</c:v>
                </c:pt>
                <c:pt idx="1276">
                  <c:v>139.17838686868689</c:v>
                </c:pt>
                <c:pt idx="1277">
                  <c:v>171.25418443935928</c:v>
                </c:pt>
                <c:pt idx="1278">
                  <c:v>134.91292307692311</c:v>
                </c:pt>
                <c:pt idx="1279">
                  <c:v>132.97877024111079</c:v>
                </c:pt>
                <c:pt idx="1280">
                  <c:v>116.91584615384616</c:v>
                </c:pt>
                <c:pt idx="1281">
                  <c:v>59.967467961405482</c:v>
                </c:pt>
                <c:pt idx="1282">
                  <c:v>-5.9496865517784894</c:v>
                </c:pt>
                <c:pt idx="1283">
                  <c:v>140.99029450549449</c:v>
                </c:pt>
                <c:pt idx="1284">
                  <c:v>141.16987251053041</c:v>
                </c:pt>
                <c:pt idx="1285">
                  <c:v>134.88358357487925</c:v>
                </c:pt>
                <c:pt idx="1286">
                  <c:v>101.51640811560671</c:v>
                </c:pt>
                <c:pt idx="1287">
                  <c:v>139.98145691150953</c:v>
                </c:pt>
                <c:pt idx="1288">
                  <c:v>84.107355201661079</c:v>
                </c:pt>
                <c:pt idx="1289">
                  <c:v>89.800166421813486</c:v>
                </c:pt>
                <c:pt idx="1290">
                  <c:v>109.36287253210591</c:v>
                </c:pt>
                <c:pt idx="1291">
                  <c:v>145.75413290387775</c:v>
                </c:pt>
                <c:pt idx="1292">
                  <c:v>68.14996540259969</c:v>
                </c:pt>
                <c:pt idx="1293">
                  <c:v>56.76357570850201</c:v>
                </c:pt>
                <c:pt idx="1294">
                  <c:v>47.582180701754382</c:v>
                </c:pt>
                <c:pt idx="1295">
                  <c:v>-5.9496865517784894</c:v>
                </c:pt>
                <c:pt idx="1296">
                  <c:v>51.313205668016195</c:v>
                </c:pt>
                <c:pt idx="1297">
                  <c:v>81.804757877261309</c:v>
                </c:pt>
                <c:pt idx="1298">
                  <c:v>44.157383716429479</c:v>
                </c:pt>
                <c:pt idx="1299">
                  <c:v>18.032943482008189</c:v>
                </c:pt>
                <c:pt idx="1300">
                  <c:v>134.88358357487925</c:v>
                </c:pt>
                <c:pt idx="1301">
                  <c:v>139.14223240238024</c:v>
                </c:pt>
                <c:pt idx="1302">
                  <c:v>165.56027048054921</c:v>
                </c:pt>
                <c:pt idx="1303">
                  <c:v>139.17838686868689</c:v>
                </c:pt>
                <c:pt idx="1304">
                  <c:v>-8.4661676247310496</c:v>
                </c:pt>
                <c:pt idx="1305">
                  <c:v>67.44205870986076</c:v>
                </c:pt>
                <c:pt idx="1306">
                  <c:v>134.91292307692311</c:v>
                </c:pt>
                <c:pt idx="1307">
                  <c:v>90.302779742729371</c:v>
                </c:pt>
                <c:pt idx="1308">
                  <c:v>109.36287253210591</c:v>
                </c:pt>
                <c:pt idx="1309">
                  <c:v>59.967467961405482</c:v>
                </c:pt>
                <c:pt idx="1310">
                  <c:v>44.157383716429479</c:v>
                </c:pt>
                <c:pt idx="1311">
                  <c:v>67.44205870986076</c:v>
                </c:pt>
                <c:pt idx="1312">
                  <c:v>89.800166421813486</c:v>
                </c:pt>
                <c:pt idx="1313">
                  <c:v>109.36287253210591</c:v>
                </c:pt>
                <c:pt idx="1314">
                  <c:v>145.75413290387775</c:v>
                </c:pt>
                <c:pt idx="1315">
                  <c:v>140.99029450549449</c:v>
                </c:pt>
                <c:pt idx="1316">
                  <c:v>141.16987251053041</c:v>
                </c:pt>
                <c:pt idx="1317">
                  <c:v>68.14996540259969</c:v>
                </c:pt>
                <c:pt idx="1318">
                  <c:v>171.25418443935928</c:v>
                </c:pt>
                <c:pt idx="1319">
                  <c:v>104.48057142857141</c:v>
                </c:pt>
                <c:pt idx="1320">
                  <c:v>108.30611652138712</c:v>
                </c:pt>
                <c:pt idx="1321">
                  <c:v>81.804757877261309</c:v>
                </c:pt>
                <c:pt idx="1322">
                  <c:v>44.157383716429479</c:v>
                </c:pt>
                <c:pt idx="1323">
                  <c:v>139.14223240238024</c:v>
                </c:pt>
                <c:pt idx="1324">
                  <c:v>101.51640811560671</c:v>
                </c:pt>
                <c:pt idx="1325">
                  <c:v>139.98145691150953</c:v>
                </c:pt>
                <c:pt idx="1326">
                  <c:v>67.44205870986076</c:v>
                </c:pt>
                <c:pt idx="1327">
                  <c:v>-15.427545272601769</c:v>
                </c:pt>
                <c:pt idx="1328">
                  <c:v>139.98145691150953</c:v>
                </c:pt>
                <c:pt idx="1329">
                  <c:v>59.967467961405482</c:v>
                </c:pt>
                <c:pt idx="1330">
                  <c:v>140.99029450549449</c:v>
                </c:pt>
                <c:pt idx="1331">
                  <c:v>44.157383716429479</c:v>
                </c:pt>
                <c:pt idx="1332">
                  <c:v>82.045045228455763</c:v>
                </c:pt>
                <c:pt idx="1333">
                  <c:v>165.56027048054921</c:v>
                </c:pt>
                <c:pt idx="1334">
                  <c:v>171.25418443935928</c:v>
                </c:pt>
                <c:pt idx="1335">
                  <c:v>-8.4661676247310496</c:v>
                </c:pt>
                <c:pt idx="1336">
                  <c:v>56.76357570850201</c:v>
                </c:pt>
                <c:pt idx="1337">
                  <c:v>132.97877024111079</c:v>
                </c:pt>
                <c:pt idx="1338">
                  <c:v>89.800166421813486</c:v>
                </c:pt>
                <c:pt idx="1339">
                  <c:v>-15.427545272601769</c:v>
                </c:pt>
                <c:pt idx="1340">
                  <c:v>47.582180701754382</c:v>
                </c:pt>
                <c:pt idx="1341">
                  <c:v>104.48057142857141</c:v>
                </c:pt>
                <c:pt idx="1342">
                  <c:v>145.75413290387775</c:v>
                </c:pt>
                <c:pt idx="1343">
                  <c:v>116.91584615384616</c:v>
                </c:pt>
                <c:pt idx="1344">
                  <c:v>-5.9496865517784894</c:v>
                </c:pt>
                <c:pt idx="1345">
                  <c:v>132.97877024111079</c:v>
                </c:pt>
                <c:pt idx="1346">
                  <c:v>44.157383716429479</c:v>
                </c:pt>
                <c:pt idx="1347">
                  <c:v>139.98145691150953</c:v>
                </c:pt>
                <c:pt idx="1348">
                  <c:v>134.91292307692311</c:v>
                </c:pt>
                <c:pt idx="1349">
                  <c:v>104.48057142857141</c:v>
                </c:pt>
                <c:pt idx="1350">
                  <c:v>59.967467961405482</c:v>
                </c:pt>
                <c:pt idx="1351">
                  <c:v>81.804757877261309</c:v>
                </c:pt>
                <c:pt idx="1352">
                  <c:v>-8.4661676247310496</c:v>
                </c:pt>
                <c:pt idx="1353">
                  <c:v>67.44205870986076</c:v>
                </c:pt>
                <c:pt idx="1354">
                  <c:v>56.76357570850201</c:v>
                </c:pt>
                <c:pt idx="1355">
                  <c:v>84.107355201661079</c:v>
                </c:pt>
                <c:pt idx="1356">
                  <c:v>90.302779742729371</c:v>
                </c:pt>
                <c:pt idx="1357">
                  <c:v>-15.427545272601769</c:v>
                </c:pt>
                <c:pt idx="1358">
                  <c:v>145.75413290387775</c:v>
                </c:pt>
                <c:pt idx="1359">
                  <c:v>116.91584615384616</c:v>
                </c:pt>
                <c:pt idx="1360">
                  <c:v>82.045045228455763</c:v>
                </c:pt>
                <c:pt idx="1361">
                  <c:v>132.97877024111079</c:v>
                </c:pt>
                <c:pt idx="1362">
                  <c:v>-5.9496865517784894</c:v>
                </c:pt>
                <c:pt idx="1363">
                  <c:v>81.804757877261309</c:v>
                </c:pt>
                <c:pt idx="1364">
                  <c:v>134.88358357487925</c:v>
                </c:pt>
                <c:pt idx="1365">
                  <c:v>139.17838686868689</c:v>
                </c:pt>
                <c:pt idx="1366">
                  <c:v>101.51640811560671</c:v>
                </c:pt>
                <c:pt idx="1367">
                  <c:v>134.91292307692311</c:v>
                </c:pt>
                <c:pt idx="1368">
                  <c:v>84.107355201661079</c:v>
                </c:pt>
                <c:pt idx="1369">
                  <c:v>90.302779742729371</c:v>
                </c:pt>
                <c:pt idx="1370">
                  <c:v>-15.427545272601769</c:v>
                </c:pt>
                <c:pt idx="1371">
                  <c:v>47.582180701754382</c:v>
                </c:pt>
                <c:pt idx="1372">
                  <c:v>109.36287253210591</c:v>
                </c:pt>
                <c:pt idx="1373">
                  <c:v>116.91584615384616</c:v>
                </c:pt>
                <c:pt idx="1374">
                  <c:v>44.157383716429479</c:v>
                </c:pt>
                <c:pt idx="1375">
                  <c:v>56.76357570850201</c:v>
                </c:pt>
                <c:pt idx="1376">
                  <c:v>51.313205668016195</c:v>
                </c:pt>
                <c:pt idx="1377">
                  <c:v>81.804757877261309</c:v>
                </c:pt>
                <c:pt idx="1378">
                  <c:v>18.032943482008189</c:v>
                </c:pt>
                <c:pt idx="1379">
                  <c:v>134.88358357487925</c:v>
                </c:pt>
                <c:pt idx="1380">
                  <c:v>139.14223240238024</c:v>
                </c:pt>
                <c:pt idx="1381">
                  <c:v>165.56027048054921</c:v>
                </c:pt>
                <c:pt idx="1382">
                  <c:v>139.17838686868689</c:v>
                </c:pt>
                <c:pt idx="1383">
                  <c:v>171.25418443935928</c:v>
                </c:pt>
                <c:pt idx="1384">
                  <c:v>101.51640811560671</c:v>
                </c:pt>
                <c:pt idx="1385">
                  <c:v>-8.4661676247310496</c:v>
                </c:pt>
                <c:pt idx="1386">
                  <c:v>67.44205870986076</c:v>
                </c:pt>
                <c:pt idx="1387">
                  <c:v>132.97877024111079</c:v>
                </c:pt>
                <c:pt idx="1388">
                  <c:v>90.302779742729371</c:v>
                </c:pt>
                <c:pt idx="1389">
                  <c:v>47.582180701754382</c:v>
                </c:pt>
                <c:pt idx="1390">
                  <c:v>109.36287253210591</c:v>
                </c:pt>
                <c:pt idx="1391">
                  <c:v>-5.9496865517784894</c:v>
                </c:pt>
                <c:pt idx="1392">
                  <c:v>82.045045228455763</c:v>
                </c:pt>
                <c:pt idx="1393">
                  <c:v>81.804757877261309</c:v>
                </c:pt>
                <c:pt idx="1394">
                  <c:v>44.157383716429479</c:v>
                </c:pt>
                <c:pt idx="1395">
                  <c:v>68.14996540259969</c:v>
                </c:pt>
                <c:pt idx="1396">
                  <c:v>18.032943482008189</c:v>
                </c:pt>
                <c:pt idx="1397">
                  <c:v>82.045045228455763</c:v>
                </c:pt>
                <c:pt idx="1398">
                  <c:v>139.17838686868689</c:v>
                </c:pt>
                <c:pt idx="1399">
                  <c:v>171.25418443935928</c:v>
                </c:pt>
                <c:pt idx="1400">
                  <c:v>101.51640811560671</c:v>
                </c:pt>
                <c:pt idx="1401">
                  <c:v>-8.4661676247310496</c:v>
                </c:pt>
                <c:pt idx="1402">
                  <c:v>67.44205870986076</c:v>
                </c:pt>
                <c:pt idx="1403">
                  <c:v>56.76357570850201</c:v>
                </c:pt>
                <c:pt idx="1404">
                  <c:v>132.97877024111079</c:v>
                </c:pt>
                <c:pt idx="1405">
                  <c:v>89.800166421813486</c:v>
                </c:pt>
                <c:pt idx="1406">
                  <c:v>109.36287253210591</c:v>
                </c:pt>
                <c:pt idx="1407">
                  <c:v>145.75413290387775</c:v>
                </c:pt>
                <c:pt idx="1408">
                  <c:v>116.91584615384616</c:v>
                </c:pt>
                <c:pt idx="1409">
                  <c:v>59.967467961405482</c:v>
                </c:pt>
                <c:pt idx="1410">
                  <c:v>139.98145691150953</c:v>
                </c:pt>
                <c:pt idx="1411">
                  <c:v>140.99029450549449</c:v>
                </c:pt>
                <c:pt idx="1412">
                  <c:v>141.16987251053041</c:v>
                </c:pt>
                <c:pt idx="1413">
                  <c:v>68.14996540259969</c:v>
                </c:pt>
                <c:pt idx="1414">
                  <c:v>139.14223240238024</c:v>
                </c:pt>
                <c:pt idx="1415">
                  <c:v>82.045045228455763</c:v>
                </c:pt>
                <c:pt idx="1416">
                  <c:v>165.56027048054921</c:v>
                </c:pt>
                <c:pt idx="1417">
                  <c:v>-8.4661676247310496</c:v>
                </c:pt>
                <c:pt idx="1418">
                  <c:v>56.76357570850201</c:v>
                </c:pt>
                <c:pt idx="1419">
                  <c:v>84.107355201661079</c:v>
                </c:pt>
                <c:pt idx="1420">
                  <c:v>89.800166421813486</c:v>
                </c:pt>
                <c:pt idx="1421">
                  <c:v>109.36287253210591</c:v>
                </c:pt>
                <c:pt idx="1422">
                  <c:v>51.313205668016195</c:v>
                </c:pt>
                <c:pt idx="1423">
                  <c:v>141.16987251053041</c:v>
                </c:pt>
                <c:pt idx="1424">
                  <c:v>139.98145691150953</c:v>
                </c:pt>
                <c:pt idx="1425">
                  <c:v>108.30611652138712</c:v>
                </c:pt>
                <c:pt idx="1426">
                  <c:v>145.75413290387775</c:v>
                </c:pt>
                <c:pt idx="1427">
                  <c:v>59.967467961405482</c:v>
                </c:pt>
                <c:pt idx="1428">
                  <c:v>140.99029450549449</c:v>
                </c:pt>
                <c:pt idx="1429">
                  <c:v>44.157383716429479</c:v>
                </c:pt>
                <c:pt idx="1430">
                  <c:v>139.17838686868689</c:v>
                </c:pt>
                <c:pt idx="1431">
                  <c:v>171.25418443935928</c:v>
                </c:pt>
                <c:pt idx="1432">
                  <c:v>-8.4661676247310496</c:v>
                </c:pt>
                <c:pt idx="1433">
                  <c:v>67.44205870986076</c:v>
                </c:pt>
                <c:pt idx="1434">
                  <c:v>84.107355201661079</c:v>
                </c:pt>
                <c:pt idx="1435">
                  <c:v>89.800166421813486</c:v>
                </c:pt>
                <c:pt idx="1436">
                  <c:v>108.30611652138712</c:v>
                </c:pt>
                <c:pt idx="1437">
                  <c:v>81.804757877261309</c:v>
                </c:pt>
                <c:pt idx="1438">
                  <c:v>165.56027048054921</c:v>
                </c:pt>
                <c:pt idx="1439">
                  <c:v>139.98145691150953</c:v>
                </c:pt>
                <c:pt idx="1440">
                  <c:v>59.967467961405482</c:v>
                </c:pt>
                <c:pt idx="1441">
                  <c:v>51.313205668016195</c:v>
                </c:pt>
                <c:pt idx="1442">
                  <c:v>140.99029450549449</c:v>
                </c:pt>
                <c:pt idx="1443">
                  <c:v>139.14223240238024</c:v>
                </c:pt>
                <c:pt idx="1444">
                  <c:v>56.76357570850201</c:v>
                </c:pt>
                <c:pt idx="1445">
                  <c:v>84.107355201661079</c:v>
                </c:pt>
                <c:pt idx="1446">
                  <c:v>89.800166421813486</c:v>
                </c:pt>
                <c:pt idx="1447">
                  <c:v>109.36287253210591</c:v>
                </c:pt>
                <c:pt idx="1448">
                  <c:v>145.75413290387775</c:v>
                </c:pt>
                <c:pt idx="1449">
                  <c:v>116.91584615384616</c:v>
                </c:pt>
                <c:pt idx="1450">
                  <c:v>104.48057142857141</c:v>
                </c:pt>
                <c:pt idx="1451">
                  <c:v>108.30611652138712</c:v>
                </c:pt>
                <c:pt idx="1452">
                  <c:v>-5.9496865517784894</c:v>
                </c:pt>
                <c:pt idx="1453">
                  <c:v>68.14996540259969</c:v>
                </c:pt>
                <c:pt idx="1454">
                  <c:v>134.88358357487925</c:v>
                </c:pt>
                <c:pt idx="1455">
                  <c:v>84.107355201661079</c:v>
                </c:pt>
                <c:pt idx="1456">
                  <c:v>51.313205668016195</c:v>
                </c:pt>
                <c:pt idx="1457">
                  <c:v>140.99029450549449</c:v>
                </c:pt>
                <c:pt idx="1458">
                  <c:v>44.157383716429479</c:v>
                </c:pt>
                <c:pt idx="1459">
                  <c:v>82.045045228455763</c:v>
                </c:pt>
                <c:pt idx="1460">
                  <c:v>165.56027048054921</c:v>
                </c:pt>
                <c:pt idx="1461">
                  <c:v>101.51640811560671</c:v>
                </c:pt>
                <c:pt idx="1462">
                  <c:v>134.91292307692311</c:v>
                </c:pt>
                <c:pt idx="1463">
                  <c:v>132.97877024111079</c:v>
                </c:pt>
                <c:pt idx="1464">
                  <c:v>90.302779742729371</c:v>
                </c:pt>
                <c:pt idx="1465">
                  <c:v>-15.427545272601769</c:v>
                </c:pt>
                <c:pt idx="1466">
                  <c:v>145.75413290387775</c:v>
                </c:pt>
                <c:pt idx="1467">
                  <c:v>59.967467961405482</c:v>
                </c:pt>
                <c:pt idx="1468">
                  <c:v>81.804757877261309</c:v>
                </c:pt>
                <c:pt idx="1469">
                  <c:v>47.582180701754382</c:v>
                </c:pt>
                <c:pt idx="1470">
                  <c:v>51.313205668016195</c:v>
                </c:pt>
                <c:pt idx="1471">
                  <c:v>18.032943482008189</c:v>
                </c:pt>
                <c:pt idx="1472">
                  <c:v>82.045045228455763</c:v>
                </c:pt>
                <c:pt idx="1473">
                  <c:v>165.56027048054921</c:v>
                </c:pt>
                <c:pt idx="1474">
                  <c:v>101.51640811560671</c:v>
                </c:pt>
                <c:pt idx="1475">
                  <c:v>56.76357570850201</c:v>
                </c:pt>
                <c:pt idx="1476">
                  <c:v>132.97877024111079</c:v>
                </c:pt>
                <c:pt idx="1477">
                  <c:v>84.107355201661079</c:v>
                </c:pt>
                <c:pt idx="1478">
                  <c:v>90.302779742729371</c:v>
                </c:pt>
                <c:pt idx="1479">
                  <c:v>-15.427545272601769</c:v>
                </c:pt>
                <c:pt idx="1480">
                  <c:v>47.582180701754382</c:v>
                </c:pt>
                <c:pt idx="1481">
                  <c:v>104.48057142857141</c:v>
                </c:pt>
                <c:pt idx="1482">
                  <c:v>108.30611652138712</c:v>
                </c:pt>
                <c:pt idx="1483">
                  <c:v>145.75413290387775</c:v>
                </c:pt>
                <c:pt idx="1484">
                  <c:v>59.967467961405482</c:v>
                </c:pt>
                <c:pt idx="1485">
                  <c:v>-5.9496865517784894</c:v>
                </c:pt>
                <c:pt idx="1486">
                  <c:v>18.032943482008189</c:v>
                </c:pt>
                <c:pt idx="1487">
                  <c:v>139.14223240238024</c:v>
                </c:pt>
                <c:pt idx="1488">
                  <c:v>139.17838686868689</c:v>
                </c:pt>
                <c:pt idx="1489">
                  <c:v>104.48057142857141</c:v>
                </c:pt>
                <c:pt idx="1490">
                  <c:v>108.30611652138712</c:v>
                </c:pt>
                <c:pt idx="1491">
                  <c:v>-5.9496865517784894</c:v>
                </c:pt>
                <c:pt idx="1492">
                  <c:v>51.313205668016195</c:v>
                </c:pt>
                <c:pt idx="1493">
                  <c:v>141.16987251053041</c:v>
                </c:pt>
                <c:pt idx="1494">
                  <c:v>68.14996540259969</c:v>
                </c:pt>
                <c:pt idx="1495">
                  <c:v>134.88358357487925</c:v>
                </c:pt>
                <c:pt idx="1496">
                  <c:v>-8.4661676247310496</c:v>
                </c:pt>
                <c:pt idx="1497">
                  <c:v>56.76357570850201</c:v>
                </c:pt>
                <c:pt idx="1498">
                  <c:v>134.91292307692311</c:v>
                </c:pt>
                <c:pt idx="1499">
                  <c:v>-15.427545272601769</c:v>
                </c:pt>
                <c:pt idx="1500">
                  <c:v>47.582180701754382</c:v>
                </c:pt>
                <c:pt idx="1501">
                  <c:v>104.48057142857141</c:v>
                </c:pt>
                <c:pt idx="1502">
                  <c:v>145.75413290387775</c:v>
                </c:pt>
                <c:pt idx="1503">
                  <c:v>59.967467961405482</c:v>
                </c:pt>
                <c:pt idx="1504">
                  <c:v>140.99029450549449</c:v>
                </c:pt>
                <c:pt idx="1505">
                  <c:v>44.157383716429479</c:v>
                </c:pt>
                <c:pt idx="1506">
                  <c:v>134.88358357487925</c:v>
                </c:pt>
                <c:pt idx="1507">
                  <c:v>82.045045228455763</c:v>
                </c:pt>
                <c:pt idx="1508">
                  <c:v>171.25418443935928</c:v>
                </c:pt>
                <c:pt idx="1509">
                  <c:v>134.91292307692311</c:v>
                </c:pt>
                <c:pt idx="1510">
                  <c:v>132.97877024111079</c:v>
                </c:pt>
                <c:pt idx="1511">
                  <c:v>-15.427545272601769</c:v>
                </c:pt>
                <c:pt idx="1512">
                  <c:v>47.582180701754382</c:v>
                </c:pt>
                <c:pt idx="1513">
                  <c:v>109.36287253210591</c:v>
                </c:pt>
                <c:pt idx="1514">
                  <c:v>116.91584615384616</c:v>
                </c:pt>
                <c:pt idx="1515">
                  <c:v>-5.9496865517784894</c:v>
                </c:pt>
                <c:pt idx="1516">
                  <c:v>81.804757877261309</c:v>
                </c:pt>
                <c:pt idx="1517">
                  <c:v>139.17838686868689</c:v>
                </c:pt>
                <c:pt idx="1518">
                  <c:v>139.98145691150953</c:v>
                </c:pt>
                <c:pt idx="1519">
                  <c:v>104.48057142857141</c:v>
                </c:pt>
                <c:pt idx="1520">
                  <c:v>145.75413290387775</c:v>
                </c:pt>
                <c:pt idx="1521">
                  <c:v>134.88358357487925</c:v>
                </c:pt>
                <c:pt idx="1522">
                  <c:v>82.045045228455763</c:v>
                </c:pt>
                <c:pt idx="1523">
                  <c:v>171.25418443935928</c:v>
                </c:pt>
                <c:pt idx="1524">
                  <c:v>-8.4661676247310496</c:v>
                </c:pt>
                <c:pt idx="1525">
                  <c:v>67.44205870986076</c:v>
                </c:pt>
                <c:pt idx="1526">
                  <c:v>56.76357570850201</c:v>
                </c:pt>
                <c:pt idx="1527">
                  <c:v>132.97877024111079</c:v>
                </c:pt>
                <c:pt idx="1528">
                  <c:v>89.800166421813486</c:v>
                </c:pt>
                <c:pt idx="1529">
                  <c:v>90.302779742729371</c:v>
                </c:pt>
                <c:pt idx="1530">
                  <c:v>109.36287253210591</c:v>
                </c:pt>
                <c:pt idx="1531">
                  <c:v>104.48057142857141</c:v>
                </c:pt>
                <c:pt idx="1532">
                  <c:v>116.91584615384616</c:v>
                </c:pt>
                <c:pt idx="1533">
                  <c:v>-5.9496865517784894</c:v>
                </c:pt>
                <c:pt idx="1534">
                  <c:v>139.17838686868689</c:v>
                </c:pt>
                <c:pt idx="1535">
                  <c:v>101.51640811560671</c:v>
                </c:pt>
                <c:pt idx="1536">
                  <c:v>-8.4661676247310496</c:v>
                </c:pt>
                <c:pt idx="1537">
                  <c:v>134.91292307692311</c:v>
                </c:pt>
                <c:pt idx="1538">
                  <c:v>165.56027048054921</c:v>
                </c:pt>
                <c:pt idx="1539">
                  <c:v>90.302779742729371</c:v>
                </c:pt>
                <c:pt idx="1540">
                  <c:v>81.804757877261309</c:v>
                </c:pt>
                <c:pt idx="1541">
                  <c:v>44.157383716429479</c:v>
                </c:pt>
                <c:pt idx="1542">
                  <c:v>139.14223240238024</c:v>
                </c:pt>
                <c:pt idx="1543">
                  <c:v>-8.4661676247310496</c:v>
                </c:pt>
                <c:pt idx="1544">
                  <c:v>67.44205870986076</c:v>
                </c:pt>
                <c:pt idx="1545">
                  <c:v>-15.427545272601769</c:v>
                </c:pt>
                <c:pt idx="1546">
                  <c:v>47.582180701754382</c:v>
                </c:pt>
                <c:pt idx="1547">
                  <c:v>116.91584615384616</c:v>
                </c:pt>
                <c:pt idx="1548">
                  <c:v>59.967467961405482</c:v>
                </c:pt>
                <c:pt idx="1549">
                  <c:v>141.16987251053041</c:v>
                </c:pt>
                <c:pt idx="1550">
                  <c:v>134.88358357487925</c:v>
                </c:pt>
                <c:pt idx="1551">
                  <c:v>165.56027048054921</c:v>
                </c:pt>
                <c:pt idx="1552">
                  <c:v>108.30611652138712</c:v>
                </c:pt>
                <c:pt idx="1553">
                  <c:v>44.157383716429479</c:v>
                </c:pt>
                <c:pt idx="1554">
                  <c:v>68.14996540259969</c:v>
                </c:pt>
                <c:pt idx="1555">
                  <c:v>18.032943482008189</c:v>
                </c:pt>
                <c:pt idx="1556">
                  <c:v>171.25418443935928</c:v>
                </c:pt>
                <c:pt idx="1557">
                  <c:v>-8.4661676247310496</c:v>
                </c:pt>
                <c:pt idx="1558">
                  <c:v>132.97877024111079</c:v>
                </c:pt>
                <c:pt idx="1559">
                  <c:v>89.800166421813486</c:v>
                </c:pt>
                <c:pt idx="1560">
                  <c:v>90.302779742729371</c:v>
                </c:pt>
                <c:pt idx="1561">
                  <c:v>-15.427545272601769</c:v>
                </c:pt>
                <c:pt idx="1562">
                  <c:v>-5.9496865517784894</c:v>
                </c:pt>
                <c:pt idx="1563">
                  <c:v>82.045045228455763</c:v>
                </c:pt>
                <c:pt idx="1564">
                  <c:v>116.91584615384616</c:v>
                </c:pt>
                <c:pt idx="1565">
                  <c:v>140.99029450549449</c:v>
                </c:pt>
                <c:pt idx="1566">
                  <c:v>141.16987251053041</c:v>
                </c:pt>
                <c:pt idx="1567">
                  <c:v>68.14996540259969</c:v>
                </c:pt>
                <c:pt idx="1568">
                  <c:v>139.14223240238024</c:v>
                </c:pt>
                <c:pt idx="1569">
                  <c:v>171.25418443935928</c:v>
                </c:pt>
                <c:pt idx="1570">
                  <c:v>139.98145691150953</c:v>
                </c:pt>
                <c:pt idx="1571">
                  <c:v>67.44205870986076</c:v>
                </c:pt>
                <c:pt idx="1572">
                  <c:v>132.97877024111079</c:v>
                </c:pt>
                <c:pt idx="1573">
                  <c:v>84.107355201661079</c:v>
                </c:pt>
                <c:pt idx="1574">
                  <c:v>109.36287253210591</c:v>
                </c:pt>
                <c:pt idx="1575">
                  <c:v>108.30611652138712</c:v>
                </c:pt>
                <c:pt idx="1576">
                  <c:v>116.91584615384616</c:v>
                </c:pt>
                <c:pt idx="1577">
                  <c:v>59.967467961405482</c:v>
                </c:pt>
                <c:pt idx="1578">
                  <c:v>-5.9496865517784894</c:v>
                </c:pt>
                <c:pt idx="1579">
                  <c:v>18.032943482008189</c:v>
                </c:pt>
                <c:pt idx="1580">
                  <c:v>101.51640811560671</c:v>
                </c:pt>
                <c:pt idx="1581">
                  <c:v>84.107355201661079</c:v>
                </c:pt>
                <c:pt idx="1582">
                  <c:v>89.800166421813486</c:v>
                </c:pt>
                <c:pt idx="1583">
                  <c:v>51.313205668016195</c:v>
                </c:pt>
                <c:pt idx="1584">
                  <c:v>139.14223240238024</c:v>
                </c:pt>
                <c:pt idx="1585">
                  <c:v>139.17838686868689</c:v>
                </c:pt>
                <c:pt idx="1586">
                  <c:v>67.44205870986076</c:v>
                </c:pt>
                <c:pt idx="1587">
                  <c:v>90.302779742729371</c:v>
                </c:pt>
                <c:pt idx="1588">
                  <c:v>109.36287253210591</c:v>
                </c:pt>
                <c:pt idx="1589">
                  <c:v>108.30611652138712</c:v>
                </c:pt>
                <c:pt idx="1590">
                  <c:v>-5.9496865517784894</c:v>
                </c:pt>
                <c:pt idx="1591">
                  <c:v>51.313205668016195</c:v>
                </c:pt>
                <c:pt idx="1592">
                  <c:v>141.16987251053041</c:v>
                </c:pt>
                <c:pt idx="1593">
                  <c:v>44.157383716429479</c:v>
                </c:pt>
                <c:pt idx="1594">
                  <c:v>134.88358357487925</c:v>
                </c:pt>
                <c:pt idx="1595">
                  <c:v>139.14223240238024</c:v>
                </c:pt>
                <c:pt idx="1596">
                  <c:v>82.045045228455763</c:v>
                </c:pt>
                <c:pt idx="1597">
                  <c:v>139.17838686868689</c:v>
                </c:pt>
                <c:pt idx="1598">
                  <c:v>67.44205870986076</c:v>
                </c:pt>
                <c:pt idx="1599">
                  <c:v>56.76357570850201</c:v>
                </c:pt>
                <c:pt idx="1600">
                  <c:v>89.800166421813486</c:v>
                </c:pt>
                <c:pt idx="1601">
                  <c:v>90.302779742729371</c:v>
                </c:pt>
                <c:pt idx="1602">
                  <c:v>109.36287253210591</c:v>
                </c:pt>
                <c:pt idx="1603">
                  <c:v>59.967467961405482</c:v>
                </c:pt>
              </c:numCache>
            </c:numRef>
          </c:xVal>
          <c:yVal>
            <c:numRef>
              <c:f>test!$G$2:$G$1605</c:f>
              <c:numCache>
                <c:formatCode>General</c:formatCode>
                <c:ptCount val="1604"/>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numCache>
            </c:numRef>
          </c:yVal>
          <c:smooth val="0"/>
          <c:extLst>
            <c:ext xmlns:c16="http://schemas.microsoft.com/office/drawing/2014/chart" uri="{C3380CC4-5D6E-409C-BE32-E72D297353CC}">
              <c16:uniqueId val="{00000003-905B-465A-B690-C7F26FA192E4}"/>
            </c:ext>
          </c:extLst>
        </c:ser>
        <c:ser>
          <c:idx val="1"/>
          <c:order val="1"/>
          <c:tx>
            <c:v>Predicted Goal Differntial</c:v>
          </c:tx>
          <c:spPr>
            <a:ln w="28575">
              <a:noFill/>
            </a:ln>
          </c:spPr>
          <c:xVal>
            <c:numRef>
              <c:f>test!$J$2:$J$1605</c:f>
              <c:numCache>
                <c:formatCode>General</c:formatCode>
                <c:ptCount val="1604"/>
                <c:pt idx="0">
                  <c:v>67.44205870986076</c:v>
                </c:pt>
                <c:pt idx="1">
                  <c:v>-15.427545272601769</c:v>
                </c:pt>
                <c:pt idx="2">
                  <c:v>171.25418443935928</c:v>
                </c:pt>
                <c:pt idx="3">
                  <c:v>134.91292307692311</c:v>
                </c:pt>
                <c:pt idx="4">
                  <c:v>-5.9496865517784894</c:v>
                </c:pt>
                <c:pt idx="5">
                  <c:v>141.16987251053041</c:v>
                </c:pt>
                <c:pt idx="6">
                  <c:v>134.88358357487925</c:v>
                </c:pt>
                <c:pt idx="7">
                  <c:v>165.56027048054921</c:v>
                </c:pt>
                <c:pt idx="8">
                  <c:v>-8.4661676247310496</c:v>
                </c:pt>
                <c:pt idx="9">
                  <c:v>59.967467961405482</c:v>
                </c:pt>
                <c:pt idx="10">
                  <c:v>81.804757877261309</c:v>
                </c:pt>
                <c:pt idx="11">
                  <c:v>68.14996540259969</c:v>
                </c:pt>
                <c:pt idx="12">
                  <c:v>171.25418443935928</c:v>
                </c:pt>
                <c:pt idx="13">
                  <c:v>101.51640811560671</c:v>
                </c:pt>
                <c:pt idx="14">
                  <c:v>67.44205870986076</c:v>
                </c:pt>
                <c:pt idx="15">
                  <c:v>56.76357570850201</c:v>
                </c:pt>
                <c:pt idx="16">
                  <c:v>84.107355201661079</c:v>
                </c:pt>
                <c:pt idx="17">
                  <c:v>89.800166421813486</c:v>
                </c:pt>
                <c:pt idx="18">
                  <c:v>104.48057142857141</c:v>
                </c:pt>
                <c:pt idx="19">
                  <c:v>145.75413290387775</c:v>
                </c:pt>
                <c:pt idx="20">
                  <c:v>44.157383716429479</c:v>
                </c:pt>
                <c:pt idx="21">
                  <c:v>82.045045228455763</c:v>
                </c:pt>
                <c:pt idx="22">
                  <c:v>-15.427545272601769</c:v>
                </c:pt>
                <c:pt idx="23">
                  <c:v>116.91584615384616</c:v>
                </c:pt>
                <c:pt idx="24">
                  <c:v>140.99029450549449</c:v>
                </c:pt>
                <c:pt idx="25">
                  <c:v>81.804757877261309</c:v>
                </c:pt>
                <c:pt idx="26">
                  <c:v>139.14223240238024</c:v>
                </c:pt>
                <c:pt idx="27">
                  <c:v>165.56027048054921</c:v>
                </c:pt>
                <c:pt idx="28">
                  <c:v>101.51640811560671</c:v>
                </c:pt>
                <c:pt idx="29">
                  <c:v>139.98145691150953</c:v>
                </c:pt>
                <c:pt idx="30">
                  <c:v>56.76357570850201</c:v>
                </c:pt>
                <c:pt idx="31">
                  <c:v>84.107355201661079</c:v>
                </c:pt>
                <c:pt idx="32">
                  <c:v>89.800166421813486</c:v>
                </c:pt>
                <c:pt idx="33">
                  <c:v>90.302779742729371</c:v>
                </c:pt>
                <c:pt idx="34">
                  <c:v>-15.427545272601769</c:v>
                </c:pt>
                <c:pt idx="35">
                  <c:v>47.582180701754382</c:v>
                </c:pt>
                <c:pt idx="36">
                  <c:v>104.48057142857141</c:v>
                </c:pt>
                <c:pt idx="37">
                  <c:v>59.967467961405482</c:v>
                </c:pt>
                <c:pt idx="38">
                  <c:v>140.99029450549449</c:v>
                </c:pt>
                <c:pt idx="39">
                  <c:v>139.14223240238024</c:v>
                </c:pt>
                <c:pt idx="40">
                  <c:v>82.045045228455763</c:v>
                </c:pt>
                <c:pt idx="41">
                  <c:v>101.51640811560671</c:v>
                </c:pt>
                <c:pt idx="42">
                  <c:v>-8.4661676247310496</c:v>
                </c:pt>
                <c:pt idx="43">
                  <c:v>134.91292307692311</c:v>
                </c:pt>
                <c:pt idx="44">
                  <c:v>90.302779742729371</c:v>
                </c:pt>
                <c:pt idx="45">
                  <c:v>104.48057142857141</c:v>
                </c:pt>
                <c:pt idx="46">
                  <c:v>59.967467961405482</c:v>
                </c:pt>
                <c:pt idx="47">
                  <c:v>44.157383716429479</c:v>
                </c:pt>
                <c:pt idx="48">
                  <c:v>68.14996540259969</c:v>
                </c:pt>
                <c:pt idx="49">
                  <c:v>165.56027048054921</c:v>
                </c:pt>
                <c:pt idx="50">
                  <c:v>139.98145691150953</c:v>
                </c:pt>
                <c:pt idx="51">
                  <c:v>67.44205870986076</c:v>
                </c:pt>
                <c:pt idx="52">
                  <c:v>56.76357570850201</c:v>
                </c:pt>
                <c:pt idx="53">
                  <c:v>132.97877024111079</c:v>
                </c:pt>
                <c:pt idx="54">
                  <c:v>109.36287253210591</c:v>
                </c:pt>
                <c:pt idx="55">
                  <c:v>134.88358357487925</c:v>
                </c:pt>
                <c:pt idx="56">
                  <c:v>139.17838686868689</c:v>
                </c:pt>
                <c:pt idx="57">
                  <c:v>90.302779742729371</c:v>
                </c:pt>
                <c:pt idx="58">
                  <c:v>140.99029450549449</c:v>
                </c:pt>
                <c:pt idx="59">
                  <c:v>44.157383716429479</c:v>
                </c:pt>
                <c:pt idx="60">
                  <c:v>68.14996540259969</c:v>
                </c:pt>
                <c:pt idx="61">
                  <c:v>165.56027048054921</c:v>
                </c:pt>
                <c:pt idx="62">
                  <c:v>101.51640811560671</c:v>
                </c:pt>
                <c:pt idx="63">
                  <c:v>-8.4661676247310496</c:v>
                </c:pt>
                <c:pt idx="64">
                  <c:v>56.76357570850201</c:v>
                </c:pt>
                <c:pt idx="65">
                  <c:v>134.91292307692311</c:v>
                </c:pt>
                <c:pt idx="66">
                  <c:v>132.97877024111079</c:v>
                </c:pt>
                <c:pt idx="67">
                  <c:v>89.800166421813486</c:v>
                </c:pt>
                <c:pt idx="68">
                  <c:v>104.48057142857141</c:v>
                </c:pt>
                <c:pt idx="69">
                  <c:v>145.75413290387775</c:v>
                </c:pt>
                <c:pt idx="70">
                  <c:v>18.032943482008189</c:v>
                </c:pt>
                <c:pt idx="71">
                  <c:v>134.88358357487925</c:v>
                </c:pt>
                <c:pt idx="72">
                  <c:v>139.17838686868689</c:v>
                </c:pt>
                <c:pt idx="73">
                  <c:v>140.99029450549449</c:v>
                </c:pt>
                <c:pt idx="74">
                  <c:v>44.157383716429479</c:v>
                </c:pt>
                <c:pt idx="75">
                  <c:v>68.14996540259969</c:v>
                </c:pt>
                <c:pt idx="76">
                  <c:v>165.56027048054921</c:v>
                </c:pt>
                <c:pt idx="77">
                  <c:v>-8.4661676247310496</c:v>
                </c:pt>
                <c:pt idx="78">
                  <c:v>139.98145691150953</c:v>
                </c:pt>
                <c:pt idx="79">
                  <c:v>67.44205870986076</c:v>
                </c:pt>
                <c:pt idx="80">
                  <c:v>132.97877024111079</c:v>
                </c:pt>
                <c:pt idx="81">
                  <c:v>109.36287253210591</c:v>
                </c:pt>
                <c:pt idx="82">
                  <c:v>108.30611652138712</c:v>
                </c:pt>
                <c:pt idx="83">
                  <c:v>145.75413290387775</c:v>
                </c:pt>
                <c:pt idx="84">
                  <c:v>116.91584615384616</c:v>
                </c:pt>
                <c:pt idx="85">
                  <c:v>59.967467961405482</c:v>
                </c:pt>
                <c:pt idx="86">
                  <c:v>18.032943482008189</c:v>
                </c:pt>
                <c:pt idx="87">
                  <c:v>82.045045228455763</c:v>
                </c:pt>
                <c:pt idx="88">
                  <c:v>139.17838686868689</c:v>
                </c:pt>
                <c:pt idx="89">
                  <c:v>134.91292307692311</c:v>
                </c:pt>
                <c:pt idx="90">
                  <c:v>84.107355201661079</c:v>
                </c:pt>
                <c:pt idx="91">
                  <c:v>165.56027048054921</c:v>
                </c:pt>
                <c:pt idx="92">
                  <c:v>139.98145691150953</c:v>
                </c:pt>
                <c:pt idx="93">
                  <c:v>132.97877024111079</c:v>
                </c:pt>
                <c:pt idx="94">
                  <c:v>108.30611652138712</c:v>
                </c:pt>
                <c:pt idx="95">
                  <c:v>145.75413290387775</c:v>
                </c:pt>
                <c:pt idx="96">
                  <c:v>116.91584615384616</c:v>
                </c:pt>
                <c:pt idx="97">
                  <c:v>140.99029450549449</c:v>
                </c:pt>
                <c:pt idx="98">
                  <c:v>44.157383716429479</c:v>
                </c:pt>
                <c:pt idx="99">
                  <c:v>68.14996540259969</c:v>
                </c:pt>
                <c:pt idx="100">
                  <c:v>18.032943482008189</c:v>
                </c:pt>
                <c:pt idx="101">
                  <c:v>82.045045228455763</c:v>
                </c:pt>
                <c:pt idx="102">
                  <c:v>171.25418443935928</c:v>
                </c:pt>
                <c:pt idx="103">
                  <c:v>-8.4661676247310496</c:v>
                </c:pt>
                <c:pt idx="104">
                  <c:v>134.91292307692311</c:v>
                </c:pt>
                <c:pt idx="105">
                  <c:v>90.302779742729371</c:v>
                </c:pt>
                <c:pt idx="106">
                  <c:v>-15.427545272601769</c:v>
                </c:pt>
                <c:pt idx="107">
                  <c:v>-5.9496865517784894</c:v>
                </c:pt>
                <c:pt idx="108">
                  <c:v>56.76357570850201</c:v>
                </c:pt>
                <c:pt idx="109">
                  <c:v>47.582180701754382</c:v>
                </c:pt>
                <c:pt idx="110">
                  <c:v>140.99029450549449</c:v>
                </c:pt>
                <c:pt idx="111">
                  <c:v>81.804757877261309</c:v>
                </c:pt>
                <c:pt idx="112">
                  <c:v>18.032943482008189</c:v>
                </c:pt>
                <c:pt idx="113">
                  <c:v>139.14223240238024</c:v>
                </c:pt>
                <c:pt idx="114">
                  <c:v>171.25418443935928</c:v>
                </c:pt>
                <c:pt idx="115">
                  <c:v>67.44205870986076</c:v>
                </c:pt>
                <c:pt idx="116">
                  <c:v>132.97877024111079</c:v>
                </c:pt>
                <c:pt idx="117">
                  <c:v>84.107355201661079</c:v>
                </c:pt>
                <c:pt idx="118">
                  <c:v>90.302779742729371</c:v>
                </c:pt>
                <c:pt idx="119">
                  <c:v>-15.427545272601769</c:v>
                </c:pt>
                <c:pt idx="120">
                  <c:v>51.313205668016195</c:v>
                </c:pt>
                <c:pt idx="121">
                  <c:v>141.16987251053041</c:v>
                </c:pt>
                <c:pt idx="122">
                  <c:v>44.157383716429479</c:v>
                </c:pt>
                <c:pt idx="123">
                  <c:v>139.98145691150953</c:v>
                </c:pt>
                <c:pt idx="124">
                  <c:v>108.30611652138712</c:v>
                </c:pt>
                <c:pt idx="125">
                  <c:v>145.75413290387775</c:v>
                </c:pt>
                <c:pt idx="126">
                  <c:v>81.804757877261309</c:v>
                </c:pt>
                <c:pt idx="127">
                  <c:v>68.14996540259969</c:v>
                </c:pt>
                <c:pt idx="128">
                  <c:v>139.14223240238024</c:v>
                </c:pt>
                <c:pt idx="129">
                  <c:v>82.045045228455763</c:v>
                </c:pt>
                <c:pt idx="130">
                  <c:v>139.17838686868689</c:v>
                </c:pt>
                <c:pt idx="131">
                  <c:v>171.25418443935928</c:v>
                </c:pt>
                <c:pt idx="132">
                  <c:v>67.44205870986076</c:v>
                </c:pt>
                <c:pt idx="133">
                  <c:v>56.76357570850201</c:v>
                </c:pt>
                <c:pt idx="134">
                  <c:v>84.107355201661079</c:v>
                </c:pt>
                <c:pt idx="135">
                  <c:v>90.302779742729371</c:v>
                </c:pt>
                <c:pt idx="136">
                  <c:v>-15.427545272601769</c:v>
                </c:pt>
                <c:pt idx="137">
                  <c:v>47.582180701754382</c:v>
                </c:pt>
                <c:pt idx="138">
                  <c:v>-5.9496865517784894</c:v>
                </c:pt>
                <c:pt idx="139">
                  <c:v>51.313205668016195</c:v>
                </c:pt>
                <c:pt idx="140">
                  <c:v>18.032943482008189</c:v>
                </c:pt>
                <c:pt idx="141">
                  <c:v>139.98145691150953</c:v>
                </c:pt>
                <c:pt idx="142">
                  <c:v>145.75413290387775</c:v>
                </c:pt>
                <c:pt idx="143">
                  <c:v>81.804757877261309</c:v>
                </c:pt>
                <c:pt idx="144">
                  <c:v>141.16987251053041</c:v>
                </c:pt>
                <c:pt idx="145">
                  <c:v>47.582180701754382</c:v>
                </c:pt>
                <c:pt idx="146">
                  <c:v>51.313205668016195</c:v>
                </c:pt>
                <c:pt idx="147">
                  <c:v>68.14996540259969</c:v>
                </c:pt>
                <c:pt idx="148">
                  <c:v>18.032943482008189</c:v>
                </c:pt>
                <c:pt idx="149">
                  <c:v>139.14223240238024</c:v>
                </c:pt>
                <c:pt idx="150">
                  <c:v>165.56027048054921</c:v>
                </c:pt>
                <c:pt idx="151">
                  <c:v>101.51640811560671</c:v>
                </c:pt>
                <c:pt idx="152">
                  <c:v>134.91292307692311</c:v>
                </c:pt>
                <c:pt idx="153">
                  <c:v>89.800166421813486</c:v>
                </c:pt>
                <c:pt idx="154">
                  <c:v>-15.427545272601769</c:v>
                </c:pt>
                <c:pt idx="155">
                  <c:v>109.36287253210591</c:v>
                </c:pt>
                <c:pt idx="156">
                  <c:v>108.30611652138712</c:v>
                </c:pt>
                <c:pt idx="157">
                  <c:v>59.967467961405482</c:v>
                </c:pt>
                <c:pt idx="158">
                  <c:v>81.804757877261309</c:v>
                </c:pt>
                <c:pt idx="159">
                  <c:v>104.48057142857141</c:v>
                </c:pt>
                <c:pt idx="160">
                  <c:v>51.313205668016195</c:v>
                </c:pt>
                <c:pt idx="161">
                  <c:v>68.14996540259969</c:v>
                </c:pt>
                <c:pt idx="162">
                  <c:v>18.032943482008189</c:v>
                </c:pt>
                <c:pt idx="163">
                  <c:v>82.045045228455763</c:v>
                </c:pt>
                <c:pt idx="164">
                  <c:v>165.56027048054921</c:v>
                </c:pt>
                <c:pt idx="165">
                  <c:v>101.51640811560671</c:v>
                </c:pt>
                <c:pt idx="166">
                  <c:v>134.91292307692311</c:v>
                </c:pt>
                <c:pt idx="167">
                  <c:v>132.97877024111079</c:v>
                </c:pt>
                <c:pt idx="168">
                  <c:v>-15.427545272601769</c:v>
                </c:pt>
                <c:pt idx="169">
                  <c:v>47.582180701754382</c:v>
                </c:pt>
                <c:pt idx="170">
                  <c:v>109.36287253210591</c:v>
                </c:pt>
                <c:pt idx="171">
                  <c:v>108.30611652138712</c:v>
                </c:pt>
                <c:pt idx="172">
                  <c:v>116.91584615384616</c:v>
                </c:pt>
                <c:pt idx="173">
                  <c:v>141.16987251053041</c:v>
                </c:pt>
                <c:pt idx="174">
                  <c:v>134.88358357487925</c:v>
                </c:pt>
                <c:pt idx="175">
                  <c:v>44.157383716429479</c:v>
                </c:pt>
                <c:pt idx="176">
                  <c:v>68.14996540259969</c:v>
                </c:pt>
                <c:pt idx="177">
                  <c:v>82.045045228455763</c:v>
                </c:pt>
                <c:pt idx="178">
                  <c:v>165.56027048054921</c:v>
                </c:pt>
                <c:pt idx="179">
                  <c:v>171.25418443935928</c:v>
                </c:pt>
                <c:pt idx="180">
                  <c:v>-8.4661676247310496</c:v>
                </c:pt>
                <c:pt idx="181">
                  <c:v>132.97877024111079</c:v>
                </c:pt>
                <c:pt idx="182">
                  <c:v>89.800166421813486</c:v>
                </c:pt>
                <c:pt idx="183">
                  <c:v>-15.427545272601769</c:v>
                </c:pt>
                <c:pt idx="184">
                  <c:v>109.36287253210591</c:v>
                </c:pt>
                <c:pt idx="185">
                  <c:v>104.48057142857141</c:v>
                </c:pt>
                <c:pt idx="186">
                  <c:v>108.30611652138712</c:v>
                </c:pt>
                <c:pt idx="187">
                  <c:v>116.91584615384616</c:v>
                </c:pt>
                <c:pt idx="188">
                  <c:v>59.967467961405482</c:v>
                </c:pt>
                <c:pt idx="189">
                  <c:v>-5.9496865517784894</c:v>
                </c:pt>
                <c:pt idx="190">
                  <c:v>141.16987251053041</c:v>
                </c:pt>
                <c:pt idx="191">
                  <c:v>134.91292307692311</c:v>
                </c:pt>
                <c:pt idx="192">
                  <c:v>140.99029450549449</c:v>
                </c:pt>
                <c:pt idx="193">
                  <c:v>56.76357570850201</c:v>
                </c:pt>
                <c:pt idx="194">
                  <c:v>59.967467961405482</c:v>
                </c:pt>
                <c:pt idx="195">
                  <c:v>81.804757877261309</c:v>
                </c:pt>
                <c:pt idx="196">
                  <c:v>82.045045228455763</c:v>
                </c:pt>
                <c:pt idx="197">
                  <c:v>171.25418443935928</c:v>
                </c:pt>
                <c:pt idx="198">
                  <c:v>139.98145691150953</c:v>
                </c:pt>
                <c:pt idx="199">
                  <c:v>134.91292307692311</c:v>
                </c:pt>
                <c:pt idx="200">
                  <c:v>132.97877024111079</c:v>
                </c:pt>
                <c:pt idx="201">
                  <c:v>84.107355201661079</c:v>
                </c:pt>
                <c:pt idx="202">
                  <c:v>90.302779742729371</c:v>
                </c:pt>
                <c:pt idx="203">
                  <c:v>109.36287253210591</c:v>
                </c:pt>
                <c:pt idx="204">
                  <c:v>104.48057142857141</c:v>
                </c:pt>
                <c:pt idx="205">
                  <c:v>116.91584615384616</c:v>
                </c:pt>
                <c:pt idx="206">
                  <c:v>-5.9496865517784894</c:v>
                </c:pt>
                <c:pt idx="207">
                  <c:v>139.17838686868689</c:v>
                </c:pt>
                <c:pt idx="208">
                  <c:v>-8.4661676247310496</c:v>
                </c:pt>
                <c:pt idx="209">
                  <c:v>59.967467961405482</c:v>
                </c:pt>
                <c:pt idx="210">
                  <c:v>140.99029450549449</c:v>
                </c:pt>
                <c:pt idx="211">
                  <c:v>81.804757877261309</c:v>
                </c:pt>
                <c:pt idx="212">
                  <c:v>141.16987251053041</c:v>
                </c:pt>
                <c:pt idx="213">
                  <c:v>44.157383716429479</c:v>
                </c:pt>
                <c:pt idx="214">
                  <c:v>134.88358357487925</c:v>
                </c:pt>
                <c:pt idx="215">
                  <c:v>82.045045228455763</c:v>
                </c:pt>
                <c:pt idx="216">
                  <c:v>171.25418443935928</c:v>
                </c:pt>
                <c:pt idx="217">
                  <c:v>139.98145691150953</c:v>
                </c:pt>
                <c:pt idx="218">
                  <c:v>56.76357570850201</c:v>
                </c:pt>
                <c:pt idx="219">
                  <c:v>47.582180701754382</c:v>
                </c:pt>
                <c:pt idx="220">
                  <c:v>139.14223240238024</c:v>
                </c:pt>
                <c:pt idx="221">
                  <c:v>90.302779742729371</c:v>
                </c:pt>
                <c:pt idx="222">
                  <c:v>104.48057142857141</c:v>
                </c:pt>
                <c:pt idx="223">
                  <c:v>59.967467961405482</c:v>
                </c:pt>
                <c:pt idx="224">
                  <c:v>-5.9496865517784894</c:v>
                </c:pt>
                <c:pt idx="225">
                  <c:v>81.804757877261309</c:v>
                </c:pt>
                <c:pt idx="226">
                  <c:v>68.14996540259969</c:v>
                </c:pt>
                <c:pt idx="227">
                  <c:v>134.88358357487925</c:v>
                </c:pt>
                <c:pt idx="228">
                  <c:v>139.17838686868689</c:v>
                </c:pt>
                <c:pt idx="229">
                  <c:v>171.25418443935928</c:v>
                </c:pt>
                <c:pt idx="230">
                  <c:v>-8.4661676247310496</c:v>
                </c:pt>
                <c:pt idx="231">
                  <c:v>139.98145691150953</c:v>
                </c:pt>
                <c:pt idx="232">
                  <c:v>67.44205870986076</c:v>
                </c:pt>
                <c:pt idx="233">
                  <c:v>56.76357570850201</c:v>
                </c:pt>
                <c:pt idx="234">
                  <c:v>84.107355201661079</c:v>
                </c:pt>
                <c:pt idx="235">
                  <c:v>104.48057142857141</c:v>
                </c:pt>
                <c:pt idx="236">
                  <c:v>145.75413290387775</c:v>
                </c:pt>
                <c:pt idx="237">
                  <c:v>140.99029450549449</c:v>
                </c:pt>
                <c:pt idx="238">
                  <c:v>101.51640811560671</c:v>
                </c:pt>
                <c:pt idx="239">
                  <c:v>134.91292307692311</c:v>
                </c:pt>
                <c:pt idx="240">
                  <c:v>84.107355201661079</c:v>
                </c:pt>
                <c:pt idx="241">
                  <c:v>90.302779742729371</c:v>
                </c:pt>
                <c:pt idx="242">
                  <c:v>109.36287253210591</c:v>
                </c:pt>
                <c:pt idx="243">
                  <c:v>68.14996540259969</c:v>
                </c:pt>
                <c:pt idx="244">
                  <c:v>18.032943482008189</c:v>
                </c:pt>
                <c:pt idx="245">
                  <c:v>134.88358357487925</c:v>
                </c:pt>
                <c:pt idx="246">
                  <c:v>132.97877024111079</c:v>
                </c:pt>
                <c:pt idx="247">
                  <c:v>-5.9496865517784894</c:v>
                </c:pt>
                <c:pt idx="248">
                  <c:v>81.804757877261309</c:v>
                </c:pt>
                <c:pt idx="249">
                  <c:v>44.157383716429479</c:v>
                </c:pt>
                <c:pt idx="250">
                  <c:v>139.17838686868689</c:v>
                </c:pt>
                <c:pt idx="251">
                  <c:v>-8.4661676247310496</c:v>
                </c:pt>
                <c:pt idx="252">
                  <c:v>67.44205870986076</c:v>
                </c:pt>
                <c:pt idx="253">
                  <c:v>89.800166421813486</c:v>
                </c:pt>
                <c:pt idx="254">
                  <c:v>109.36287253210591</c:v>
                </c:pt>
                <c:pt idx="255">
                  <c:v>145.75413290387775</c:v>
                </c:pt>
                <c:pt idx="256">
                  <c:v>18.032943482008189</c:v>
                </c:pt>
                <c:pt idx="257">
                  <c:v>165.56027048054921</c:v>
                </c:pt>
                <c:pt idx="258">
                  <c:v>132.97877024111079</c:v>
                </c:pt>
                <c:pt idx="259">
                  <c:v>140.99029450549449</c:v>
                </c:pt>
                <c:pt idx="260">
                  <c:v>141.16987251053041</c:v>
                </c:pt>
                <c:pt idx="261">
                  <c:v>44.157383716429479</c:v>
                </c:pt>
                <c:pt idx="262">
                  <c:v>139.17838686868689</c:v>
                </c:pt>
                <c:pt idx="263">
                  <c:v>101.51640811560671</c:v>
                </c:pt>
                <c:pt idx="264">
                  <c:v>67.44205870986076</c:v>
                </c:pt>
                <c:pt idx="265">
                  <c:v>90.302779742729371</c:v>
                </c:pt>
                <c:pt idx="266">
                  <c:v>-15.427545272601769</c:v>
                </c:pt>
                <c:pt idx="267">
                  <c:v>47.582180701754382</c:v>
                </c:pt>
                <c:pt idx="268">
                  <c:v>109.36287253210591</c:v>
                </c:pt>
                <c:pt idx="269">
                  <c:v>104.48057142857141</c:v>
                </c:pt>
                <c:pt idx="270">
                  <c:v>145.75413290387775</c:v>
                </c:pt>
                <c:pt idx="271">
                  <c:v>116.91584615384616</c:v>
                </c:pt>
                <c:pt idx="272">
                  <c:v>108.30611652138712</c:v>
                </c:pt>
                <c:pt idx="273">
                  <c:v>140.99029450549449</c:v>
                </c:pt>
                <c:pt idx="274">
                  <c:v>44.157383716429479</c:v>
                </c:pt>
                <c:pt idx="275">
                  <c:v>139.14223240238024</c:v>
                </c:pt>
                <c:pt idx="276">
                  <c:v>165.56027048054921</c:v>
                </c:pt>
                <c:pt idx="277">
                  <c:v>139.17838686868689</c:v>
                </c:pt>
                <c:pt idx="278">
                  <c:v>101.51640811560671</c:v>
                </c:pt>
                <c:pt idx="279">
                  <c:v>-8.4661676247310496</c:v>
                </c:pt>
                <c:pt idx="280">
                  <c:v>67.44205870986076</c:v>
                </c:pt>
                <c:pt idx="281">
                  <c:v>132.97877024111079</c:v>
                </c:pt>
                <c:pt idx="282">
                  <c:v>90.302779742729371</c:v>
                </c:pt>
                <c:pt idx="283">
                  <c:v>-15.427545272601769</c:v>
                </c:pt>
                <c:pt idx="284">
                  <c:v>47.582180701754382</c:v>
                </c:pt>
                <c:pt idx="285">
                  <c:v>104.48057142857141</c:v>
                </c:pt>
                <c:pt idx="286">
                  <c:v>116.91584615384616</c:v>
                </c:pt>
                <c:pt idx="287">
                  <c:v>59.967467961405482</c:v>
                </c:pt>
                <c:pt idx="288">
                  <c:v>44.157383716429479</c:v>
                </c:pt>
                <c:pt idx="289">
                  <c:v>18.032943482008189</c:v>
                </c:pt>
                <c:pt idx="290">
                  <c:v>139.14223240238024</c:v>
                </c:pt>
                <c:pt idx="291">
                  <c:v>139.98145691150953</c:v>
                </c:pt>
                <c:pt idx="292">
                  <c:v>67.44205870986076</c:v>
                </c:pt>
                <c:pt idx="293">
                  <c:v>84.107355201661079</c:v>
                </c:pt>
                <c:pt idx="294">
                  <c:v>-15.427545272601769</c:v>
                </c:pt>
                <c:pt idx="295">
                  <c:v>47.582180701754382</c:v>
                </c:pt>
                <c:pt idx="296">
                  <c:v>109.36287253210591</c:v>
                </c:pt>
                <c:pt idx="297">
                  <c:v>104.48057142857141</c:v>
                </c:pt>
                <c:pt idx="298">
                  <c:v>108.30611652138712</c:v>
                </c:pt>
                <c:pt idx="299">
                  <c:v>116.91584615384616</c:v>
                </c:pt>
                <c:pt idx="300">
                  <c:v>171.25418443935928</c:v>
                </c:pt>
                <c:pt idx="301">
                  <c:v>-8.4661676247310496</c:v>
                </c:pt>
                <c:pt idx="302">
                  <c:v>-5.9496865517784894</c:v>
                </c:pt>
                <c:pt idx="303">
                  <c:v>81.804757877261309</c:v>
                </c:pt>
                <c:pt idx="304">
                  <c:v>141.16987251053041</c:v>
                </c:pt>
                <c:pt idx="305">
                  <c:v>44.157383716429479</c:v>
                </c:pt>
                <c:pt idx="306">
                  <c:v>134.88358357487925</c:v>
                </c:pt>
                <c:pt idx="307">
                  <c:v>139.14223240238024</c:v>
                </c:pt>
                <c:pt idx="308">
                  <c:v>82.045045228455763</c:v>
                </c:pt>
                <c:pt idx="309">
                  <c:v>139.17838686868689</c:v>
                </c:pt>
                <c:pt idx="310">
                  <c:v>101.51640811560671</c:v>
                </c:pt>
                <c:pt idx="311">
                  <c:v>139.98145691150953</c:v>
                </c:pt>
                <c:pt idx="312">
                  <c:v>56.76357570850201</c:v>
                </c:pt>
                <c:pt idx="313">
                  <c:v>89.800166421813486</c:v>
                </c:pt>
                <c:pt idx="314">
                  <c:v>90.302779742729371</c:v>
                </c:pt>
                <c:pt idx="315">
                  <c:v>145.75413290387775</c:v>
                </c:pt>
                <c:pt idx="316">
                  <c:v>59.967467961405482</c:v>
                </c:pt>
                <c:pt idx="317">
                  <c:v>-5.9496865517784894</c:v>
                </c:pt>
                <c:pt idx="318">
                  <c:v>140.99029450549449</c:v>
                </c:pt>
                <c:pt idx="319">
                  <c:v>81.804757877261309</c:v>
                </c:pt>
                <c:pt idx="320">
                  <c:v>44.157383716429479</c:v>
                </c:pt>
                <c:pt idx="321">
                  <c:v>18.032943482008189</c:v>
                </c:pt>
                <c:pt idx="322">
                  <c:v>139.14223240238024</c:v>
                </c:pt>
                <c:pt idx="323">
                  <c:v>82.045045228455763</c:v>
                </c:pt>
                <c:pt idx="324">
                  <c:v>101.51640811560671</c:v>
                </c:pt>
                <c:pt idx="325">
                  <c:v>84.107355201661079</c:v>
                </c:pt>
                <c:pt idx="326">
                  <c:v>-15.427545272601769</c:v>
                </c:pt>
                <c:pt idx="327">
                  <c:v>109.36287253210591</c:v>
                </c:pt>
                <c:pt idx="328">
                  <c:v>145.75413290387775</c:v>
                </c:pt>
                <c:pt idx="329">
                  <c:v>59.967467961405482</c:v>
                </c:pt>
                <c:pt idx="330">
                  <c:v>141.16987251053041</c:v>
                </c:pt>
                <c:pt idx="331">
                  <c:v>134.88358357487925</c:v>
                </c:pt>
                <c:pt idx="332">
                  <c:v>139.17838686868689</c:v>
                </c:pt>
                <c:pt idx="333">
                  <c:v>139.98145691150953</c:v>
                </c:pt>
                <c:pt idx="334">
                  <c:v>56.76357570850201</c:v>
                </c:pt>
                <c:pt idx="335">
                  <c:v>134.91292307692311</c:v>
                </c:pt>
                <c:pt idx="336">
                  <c:v>89.800166421813486</c:v>
                </c:pt>
                <c:pt idx="337">
                  <c:v>145.75413290387775</c:v>
                </c:pt>
                <c:pt idx="338">
                  <c:v>-5.9496865517784894</c:v>
                </c:pt>
                <c:pt idx="339">
                  <c:v>18.032943482008189</c:v>
                </c:pt>
                <c:pt idx="340">
                  <c:v>171.25418443935928</c:v>
                </c:pt>
                <c:pt idx="341">
                  <c:v>101.51640811560671</c:v>
                </c:pt>
                <c:pt idx="342">
                  <c:v>-15.427545272601769</c:v>
                </c:pt>
                <c:pt idx="343">
                  <c:v>81.804757877261309</c:v>
                </c:pt>
                <c:pt idx="344">
                  <c:v>44.157383716429479</c:v>
                </c:pt>
                <c:pt idx="345">
                  <c:v>82.045045228455763</c:v>
                </c:pt>
                <c:pt idx="346">
                  <c:v>165.56027048054921</c:v>
                </c:pt>
                <c:pt idx="347">
                  <c:v>134.91292307692311</c:v>
                </c:pt>
                <c:pt idx="348">
                  <c:v>47.582180701754382</c:v>
                </c:pt>
                <c:pt idx="349">
                  <c:v>140.99029450549449</c:v>
                </c:pt>
                <c:pt idx="350">
                  <c:v>68.14996540259969</c:v>
                </c:pt>
                <c:pt idx="351">
                  <c:v>171.25418443935928</c:v>
                </c:pt>
                <c:pt idx="352">
                  <c:v>-8.4661676247310496</c:v>
                </c:pt>
                <c:pt idx="353">
                  <c:v>67.44205870986076</c:v>
                </c:pt>
                <c:pt idx="354">
                  <c:v>84.107355201661079</c:v>
                </c:pt>
                <c:pt idx="355">
                  <c:v>89.800166421813486</c:v>
                </c:pt>
                <c:pt idx="356">
                  <c:v>108.30611652138712</c:v>
                </c:pt>
                <c:pt idx="357">
                  <c:v>116.91584615384616</c:v>
                </c:pt>
                <c:pt idx="358">
                  <c:v>18.032943482008189</c:v>
                </c:pt>
                <c:pt idx="359">
                  <c:v>82.045045228455763</c:v>
                </c:pt>
                <c:pt idx="360">
                  <c:v>132.97877024111079</c:v>
                </c:pt>
                <c:pt idx="361">
                  <c:v>104.48057142857141</c:v>
                </c:pt>
                <c:pt idx="362">
                  <c:v>81.804757877261309</c:v>
                </c:pt>
                <c:pt idx="363">
                  <c:v>68.14996540259969</c:v>
                </c:pt>
                <c:pt idx="364">
                  <c:v>139.14223240238024</c:v>
                </c:pt>
                <c:pt idx="365">
                  <c:v>171.25418443935928</c:v>
                </c:pt>
                <c:pt idx="366">
                  <c:v>101.51640811560671</c:v>
                </c:pt>
                <c:pt idx="367">
                  <c:v>139.98145691150953</c:v>
                </c:pt>
                <c:pt idx="368">
                  <c:v>84.107355201661079</c:v>
                </c:pt>
                <c:pt idx="369">
                  <c:v>89.800166421813486</c:v>
                </c:pt>
                <c:pt idx="370">
                  <c:v>90.302779742729371</c:v>
                </c:pt>
                <c:pt idx="371">
                  <c:v>47.582180701754382</c:v>
                </c:pt>
                <c:pt idx="372">
                  <c:v>108.30611652138712</c:v>
                </c:pt>
                <c:pt idx="373">
                  <c:v>56.76357570850201</c:v>
                </c:pt>
                <c:pt idx="374">
                  <c:v>134.91292307692311</c:v>
                </c:pt>
                <c:pt idx="375">
                  <c:v>116.91584615384616</c:v>
                </c:pt>
                <c:pt idx="376">
                  <c:v>140.99029450549449</c:v>
                </c:pt>
                <c:pt idx="377">
                  <c:v>68.14996540259969</c:v>
                </c:pt>
                <c:pt idx="378">
                  <c:v>82.045045228455763</c:v>
                </c:pt>
                <c:pt idx="379">
                  <c:v>165.56027048054921</c:v>
                </c:pt>
                <c:pt idx="380">
                  <c:v>171.25418443935928</c:v>
                </c:pt>
                <c:pt idx="381">
                  <c:v>101.51640811560671</c:v>
                </c:pt>
                <c:pt idx="382">
                  <c:v>134.91292307692311</c:v>
                </c:pt>
                <c:pt idx="383">
                  <c:v>132.97877024111079</c:v>
                </c:pt>
                <c:pt idx="384">
                  <c:v>84.107355201661079</c:v>
                </c:pt>
                <c:pt idx="385">
                  <c:v>89.800166421813486</c:v>
                </c:pt>
                <c:pt idx="386">
                  <c:v>90.302779742729371</c:v>
                </c:pt>
                <c:pt idx="387">
                  <c:v>109.36287253210591</c:v>
                </c:pt>
                <c:pt idx="388">
                  <c:v>108.30611652138712</c:v>
                </c:pt>
                <c:pt idx="389">
                  <c:v>81.804757877261309</c:v>
                </c:pt>
                <c:pt idx="390">
                  <c:v>44.157383716429479</c:v>
                </c:pt>
                <c:pt idx="391">
                  <c:v>139.14223240238024</c:v>
                </c:pt>
                <c:pt idx="392">
                  <c:v>56.76357570850201</c:v>
                </c:pt>
                <c:pt idx="393">
                  <c:v>116.91584615384616</c:v>
                </c:pt>
                <c:pt idx="394">
                  <c:v>140.99029450549449</c:v>
                </c:pt>
                <c:pt idx="395">
                  <c:v>68.14996540259969</c:v>
                </c:pt>
                <c:pt idx="396">
                  <c:v>165.56027048054921</c:v>
                </c:pt>
                <c:pt idx="397">
                  <c:v>134.91292307692311</c:v>
                </c:pt>
                <c:pt idx="398">
                  <c:v>84.107355201661079</c:v>
                </c:pt>
                <c:pt idx="399">
                  <c:v>108.30611652138712</c:v>
                </c:pt>
                <c:pt idx="400">
                  <c:v>-5.9496865517784894</c:v>
                </c:pt>
                <c:pt idx="401">
                  <c:v>139.14223240238024</c:v>
                </c:pt>
                <c:pt idx="402">
                  <c:v>139.98145691150953</c:v>
                </c:pt>
                <c:pt idx="403">
                  <c:v>56.76357570850201</c:v>
                </c:pt>
                <c:pt idx="404">
                  <c:v>132.97877024111079</c:v>
                </c:pt>
                <c:pt idx="405">
                  <c:v>89.800166421813486</c:v>
                </c:pt>
                <c:pt idx="406">
                  <c:v>90.302779742729371</c:v>
                </c:pt>
                <c:pt idx="407">
                  <c:v>109.36287253210591</c:v>
                </c:pt>
                <c:pt idx="408">
                  <c:v>116.91584615384616</c:v>
                </c:pt>
                <c:pt idx="409">
                  <c:v>44.157383716429479</c:v>
                </c:pt>
                <c:pt idx="410">
                  <c:v>68.14996540259969</c:v>
                </c:pt>
                <c:pt idx="411">
                  <c:v>134.88358357487925</c:v>
                </c:pt>
                <c:pt idx="412">
                  <c:v>165.56027048054921</c:v>
                </c:pt>
                <c:pt idx="413">
                  <c:v>84.107355201661079</c:v>
                </c:pt>
                <c:pt idx="414">
                  <c:v>-15.427545272601769</c:v>
                </c:pt>
                <c:pt idx="415">
                  <c:v>145.75413290387775</c:v>
                </c:pt>
                <c:pt idx="416">
                  <c:v>139.14223240238024</c:v>
                </c:pt>
                <c:pt idx="417">
                  <c:v>139.17838686868689</c:v>
                </c:pt>
                <c:pt idx="418">
                  <c:v>47.582180701754382</c:v>
                </c:pt>
                <c:pt idx="419">
                  <c:v>109.36287253210591</c:v>
                </c:pt>
                <c:pt idx="420">
                  <c:v>104.48057142857141</c:v>
                </c:pt>
                <c:pt idx="421">
                  <c:v>-5.9496865517784894</c:v>
                </c:pt>
                <c:pt idx="422">
                  <c:v>51.313205668016195</c:v>
                </c:pt>
                <c:pt idx="423">
                  <c:v>81.804757877261309</c:v>
                </c:pt>
                <c:pt idx="424">
                  <c:v>44.157383716429479</c:v>
                </c:pt>
                <c:pt idx="425">
                  <c:v>18.032943482008189</c:v>
                </c:pt>
                <c:pt idx="426">
                  <c:v>134.88358357487925</c:v>
                </c:pt>
                <c:pt idx="427">
                  <c:v>165.56027048054921</c:v>
                </c:pt>
                <c:pt idx="428">
                  <c:v>139.98145691150953</c:v>
                </c:pt>
                <c:pt idx="429">
                  <c:v>145.75413290387775</c:v>
                </c:pt>
                <c:pt idx="430">
                  <c:v>59.967467961405482</c:v>
                </c:pt>
                <c:pt idx="431">
                  <c:v>139.14223240238024</c:v>
                </c:pt>
                <c:pt idx="432">
                  <c:v>-8.4661676247310496</c:v>
                </c:pt>
                <c:pt idx="433">
                  <c:v>67.44205870986076</c:v>
                </c:pt>
                <c:pt idx="434">
                  <c:v>56.76357570850201</c:v>
                </c:pt>
                <c:pt idx="435">
                  <c:v>89.800166421813486</c:v>
                </c:pt>
                <c:pt idx="436">
                  <c:v>109.36287253210591</c:v>
                </c:pt>
                <c:pt idx="437">
                  <c:v>104.48057142857141</c:v>
                </c:pt>
                <c:pt idx="438">
                  <c:v>108.30611652138712</c:v>
                </c:pt>
                <c:pt idx="439">
                  <c:v>51.313205668016195</c:v>
                </c:pt>
                <c:pt idx="440">
                  <c:v>44.157383716429479</c:v>
                </c:pt>
                <c:pt idx="441">
                  <c:v>139.17838686868689</c:v>
                </c:pt>
                <c:pt idx="442">
                  <c:v>47.582180701754382</c:v>
                </c:pt>
                <c:pt idx="443">
                  <c:v>145.75413290387775</c:v>
                </c:pt>
                <c:pt idx="444">
                  <c:v>116.91584615384616</c:v>
                </c:pt>
                <c:pt idx="445">
                  <c:v>101.51640811560671</c:v>
                </c:pt>
                <c:pt idx="446">
                  <c:v>-8.4661676247310496</c:v>
                </c:pt>
                <c:pt idx="447">
                  <c:v>134.91292307692311</c:v>
                </c:pt>
                <c:pt idx="448">
                  <c:v>132.97877024111079</c:v>
                </c:pt>
                <c:pt idx="449">
                  <c:v>89.800166421813486</c:v>
                </c:pt>
                <c:pt idx="450">
                  <c:v>47.582180701754382</c:v>
                </c:pt>
                <c:pt idx="451">
                  <c:v>140.99029450549449</c:v>
                </c:pt>
                <c:pt idx="452">
                  <c:v>81.804757877261309</c:v>
                </c:pt>
                <c:pt idx="453">
                  <c:v>18.032943482008189</c:v>
                </c:pt>
                <c:pt idx="454">
                  <c:v>134.88358357487925</c:v>
                </c:pt>
                <c:pt idx="455">
                  <c:v>82.045045228455763</c:v>
                </c:pt>
                <c:pt idx="456">
                  <c:v>139.17838686868689</c:v>
                </c:pt>
                <c:pt idx="457">
                  <c:v>139.98145691150953</c:v>
                </c:pt>
                <c:pt idx="458">
                  <c:v>67.44205870986076</c:v>
                </c:pt>
                <c:pt idx="459">
                  <c:v>-15.427545272601769</c:v>
                </c:pt>
                <c:pt idx="460">
                  <c:v>109.36287253210591</c:v>
                </c:pt>
                <c:pt idx="461">
                  <c:v>104.48057142857141</c:v>
                </c:pt>
                <c:pt idx="462">
                  <c:v>116.91584615384616</c:v>
                </c:pt>
                <c:pt idx="463">
                  <c:v>68.14996540259969</c:v>
                </c:pt>
                <c:pt idx="464">
                  <c:v>101.51640811560671</c:v>
                </c:pt>
                <c:pt idx="465">
                  <c:v>132.97877024111079</c:v>
                </c:pt>
                <c:pt idx="466">
                  <c:v>140.99029450549449</c:v>
                </c:pt>
                <c:pt idx="467">
                  <c:v>141.16987251053041</c:v>
                </c:pt>
                <c:pt idx="468">
                  <c:v>18.032943482008189</c:v>
                </c:pt>
                <c:pt idx="469">
                  <c:v>134.88358357487925</c:v>
                </c:pt>
                <c:pt idx="470">
                  <c:v>165.56027048054921</c:v>
                </c:pt>
                <c:pt idx="471">
                  <c:v>139.17838686868689</c:v>
                </c:pt>
                <c:pt idx="472">
                  <c:v>-8.4661676247310496</c:v>
                </c:pt>
                <c:pt idx="473">
                  <c:v>139.98145691150953</c:v>
                </c:pt>
                <c:pt idx="474">
                  <c:v>134.91292307692311</c:v>
                </c:pt>
                <c:pt idx="475">
                  <c:v>109.36287253210591</c:v>
                </c:pt>
                <c:pt idx="476">
                  <c:v>116.91584615384616</c:v>
                </c:pt>
                <c:pt idx="477">
                  <c:v>59.967467961405482</c:v>
                </c:pt>
                <c:pt idx="478">
                  <c:v>51.313205668016195</c:v>
                </c:pt>
                <c:pt idx="479">
                  <c:v>68.14996540259969</c:v>
                </c:pt>
                <c:pt idx="480">
                  <c:v>101.51640811560671</c:v>
                </c:pt>
                <c:pt idx="481">
                  <c:v>51.313205668016195</c:v>
                </c:pt>
                <c:pt idx="482">
                  <c:v>140.99029450549449</c:v>
                </c:pt>
                <c:pt idx="483">
                  <c:v>141.16987251053041</c:v>
                </c:pt>
                <c:pt idx="484">
                  <c:v>134.88358357487925</c:v>
                </c:pt>
                <c:pt idx="485">
                  <c:v>82.045045228455763</c:v>
                </c:pt>
                <c:pt idx="486">
                  <c:v>165.56027048054921</c:v>
                </c:pt>
                <c:pt idx="487">
                  <c:v>171.25418443935928</c:v>
                </c:pt>
                <c:pt idx="488">
                  <c:v>-8.4661676247310496</c:v>
                </c:pt>
                <c:pt idx="489">
                  <c:v>139.98145691150953</c:v>
                </c:pt>
                <c:pt idx="490">
                  <c:v>84.107355201661079</c:v>
                </c:pt>
                <c:pt idx="491">
                  <c:v>108.30611652138712</c:v>
                </c:pt>
                <c:pt idx="492">
                  <c:v>145.75413290387775</c:v>
                </c:pt>
                <c:pt idx="493">
                  <c:v>59.967467961405482</c:v>
                </c:pt>
                <c:pt idx="494">
                  <c:v>141.16987251053041</c:v>
                </c:pt>
                <c:pt idx="495">
                  <c:v>18.032943482008189</c:v>
                </c:pt>
                <c:pt idx="496">
                  <c:v>101.51640811560671</c:v>
                </c:pt>
                <c:pt idx="497">
                  <c:v>90.302779742729371</c:v>
                </c:pt>
                <c:pt idx="498">
                  <c:v>-15.427545272601769</c:v>
                </c:pt>
                <c:pt idx="499">
                  <c:v>51.313205668016195</c:v>
                </c:pt>
                <c:pt idx="500">
                  <c:v>140.99029450549449</c:v>
                </c:pt>
                <c:pt idx="501">
                  <c:v>44.157383716429479</c:v>
                </c:pt>
                <c:pt idx="502">
                  <c:v>134.88358357487925</c:v>
                </c:pt>
                <c:pt idx="503">
                  <c:v>67.44205870986076</c:v>
                </c:pt>
                <c:pt idx="504">
                  <c:v>108.30611652138712</c:v>
                </c:pt>
                <c:pt idx="505">
                  <c:v>145.75413290387775</c:v>
                </c:pt>
                <c:pt idx="506">
                  <c:v>59.967467961405482</c:v>
                </c:pt>
                <c:pt idx="507">
                  <c:v>141.16987251053041</c:v>
                </c:pt>
                <c:pt idx="508">
                  <c:v>171.25418443935928</c:v>
                </c:pt>
                <c:pt idx="509">
                  <c:v>84.107355201661079</c:v>
                </c:pt>
                <c:pt idx="510">
                  <c:v>89.800166421813486</c:v>
                </c:pt>
                <c:pt idx="511">
                  <c:v>90.302779742729371</c:v>
                </c:pt>
                <c:pt idx="512">
                  <c:v>-15.427545272601769</c:v>
                </c:pt>
                <c:pt idx="513">
                  <c:v>104.48057142857141</c:v>
                </c:pt>
                <c:pt idx="514">
                  <c:v>116.91584615384616</c:v>
                </c:pt>
                <c:pt idx="515">
                  <c:v>-5.9496865517784894</c:v>
                </c:pt>
                <c:pt idx="516">
                  <c:v>18.032943482008189</c:v>
                </c:pt>
                <c:pt idx="517">
                  <c:v>134.88358357487925</c:v>
                </c:pt>
                <c:pt idx="518">
                  <c:v>139.14223240238024</c:v>
                </c:pt>
                <c:pt idx="519">
                  <c:v>82.045045228455763</c:v>
                </c:pt>
                <c:pt idx="520">
                  <c:v>139.17838686868689</c:v>
                </c:pt>
                <c:pt idx="521">
                  <c:v>145.75413290387775</c:v>
                </c:pt>
                <c:pt idx="522">
                  <c:v>140.99029450549449</c:v>
                </c:pt>
                <c:pt idx="523">
                  <c:v>171.25418443935928</c:v>
                </c:pt>
                <c:pt idx="524">
                  <c:v>134.91292307692311</c:v>
                </c:pt>
                <c:pt idx="525">
                  <c:v>132.97877024111079</c:v>
                </c:pt>
                <c:pt idx="526">
                  <c:v>89.800166421813486</c:v>
                </c:pt>
                <c:pt idx="527">
                  <c:v>-15.427545272601769</c:v>
                </c:pt>
                <c:pt idx="528">
                  <c:v>104.48057142857141</c:v>
                </c:pt>
                <c:pt idx="529">
                  <c:v>108.30611652138712</c:v>
                </c:pt>
                <c:pt idx="530">
                  <c:v>-5.9496865517784894</c:v>
                </c:pt>
                <c:pt idx="531">
                  <c:v>51.313205668016195</c:v>
                </c:pt>
                <c:pt idx="532">
                  <c:v>141.16987251053041</c:v>
                </c:pt>
                <c:pt idx="533">
                  <c:v>18.032943482008189</c:v>
                </c:pt>
                <c:pt idx="534">
                  <c:v>139.14223240238024</c:v>
                </c:pt>
                <c:pt idx="535">
                  <c:v>165.56027048054921</c:v>
                </c:pt>
                <c:pt idx="536">
                  <c:v>139.98145691150953</c:v>
                </c:pt>
                <c:pt idx="537">
                  <c:v>67.44205870986076</c:v>
                </c:pt>
                <c:pt idx="538">
                  <c:v>56.76357570850201</c:v>
                </c:pt>
                <c:pt idx="539">
                  <c:v>145.75413290387775</c:v>
                </c:pt>
                <c:pt idx="540">
                  <c:v>59.967467961405482</c:v>
                </c:pt>
                <c:pt idx="541">
                  <c:v>51.313205668016195</c:v>
                </c:pt>
                <c:pt idx="542">
                  <c:v>141.16987251053041</c:v>
                </c:pt>
                <c:pt idx="543">
                  <c:v>68.14996540259969</c:v>
                </c:pt>
                <c:pt idx="544">
                  <c:v>171.25418443935928</c:v>
                </c:pt>
                <c:pt idx="545">
                  <c:v>67.44205870986076</c:v>
                </c:pt>
                <c:pt idx="546">
                  <c:v>56.76357570850201</c:v>
                </c:pt>
                <c:pt idx="547">
                  <c:v>134.91292307692311</c:v>
                </c:pt>
                <c:pt idx="548">
                  <c:v>132.97877024111079</c:v>
                </c:pt>
                <c:pt idx="549">
                  <c:v>47.582180701754382</c:v>
                </c:pt>
                <c:pt idx="550">
                  <c:v>108.30611652138712</c:v>
                </c:pt>
                <c:pt idx="551">
                  <c:v>116.91584615384616</c:v>
                </c:pt>
                <c:pt idx="552">
                  <c:v>-5.9496865517784894</c:v>
                </c:pt>
                <c:pt idx="553">
                  <c:v>139.98145691150953</c:v>
                </c:pt>
                <c:pt idx="554">
                  <c:v>89.800166421813486</c:v>
                </c:pt>
                <c:pt idx="555">
                  <c:v>90.302779742729371</c:v>
                </c:pt>
                <c:pt idx="556">
                  <c:v>109.36287253210591</c:v>
                </c:pt>
                <c:pt idx="557">
                  <c:v>51.313205668016195</c:v>
                </c:pt>
                <c:pt idx="558">
                  <c:v>81.804757877261309</c:v>
                </c:pt>
                <c:pt idx="559">
                  <c:v>134.88358357487925</c:v>
                </c:pt>
                <c:pt idx="560">
                  <c:v>139.17838686868689</c:v>
                </c:pt>
                <c:pt idx="561">
                  <c:v>101.51640811560671</c:v>
                </c:pt>
                <c:pt idx="562">
                  <c:v>56.76357570850201</c:v>
                </c:pt>
                <c:pt idx="563">
                  <c:v>-15.427545272601769</c:v>
                </c:pt>
                <c:pt idx="564">
                  <c:v>47.582180701754382</c:v>
                </c:pt>
                <c:pt idx="565">
                  <c:v>109.36287253210591</c:v>
                </c:pt>
                <c:pt idx="566">
                  <c:v>116.91584615384616</c:v>
                </c:pt>
                <c:pt idx="567">
                  <c:v>59.967467961405482</c:v>
                </c:pt>
                <c:pt idx="568">
                  <c:v>-5.9496865517784894</c:v>
                </c:pt>
                <c:pt idx="569">
                  <c:v>141.16987251053041</c:v>
                </c:pt>
                <c:pt idx="570">
                  <c:v>89.800166421813486</c:v>
                </c:pt>
                <c:pt idx="571">
                  <c:v>90.302779742729371</c:v>
                </c:pt>
                <c:pt idx="572">
                  <c:v>140.99029450549449</c:v>
                </c:pt>
                <c:pt idx="573">
                  <c:v>44.157383716429479</c:v>
                </c:pt>
                <c:pt idx="574">
                  <c:v>68.14996540259969</c:v>
                </c:pt>
                <c:pt idx="575">
                  <c:v>134.88358357487925</c:v>
                </c:pt>
                <c:pt idx="576">
                  <c:v>139.14223240238024</c:v>
                </c:pt>
                <c:pt idx="577">
                  <c:v>82.045045228455763</c:v>
                </c:pt>
                <c:pt idx="578">
                  <c:v>165.56027048054921</c:v>
                </c:pt>
                <c:pt idx="579">
                  <c:v>171.25418443935928</c:v>
                </c:pt>
                <c:pt idx="580">
                  <c:v>47.582180701754382</c:v>
                </c:pt>
                <c:pt idx="581">
                  <c:v>109.36287253210591</c:v>
                </c:pt>
                <c:pt idx="582">
                  <c:v>145.75413290387775</c:v>
                </c:pt>
                <c:pt idx="583">
                  <c:v>59.967467961405482</c:v>
                </c:pt>
                <c:pt idx="584">
                  <c:v>18.032943482008189</c:v>
                </c:pt>
                <c:pt idx="585">
                  <c:v>139.17838686868689</c:v>
                </c:pt>
                <c:pt idx="586">
                  <c:v>139.98145691150953</c:v>
                </c:pt>
                <c:pt idx="587">
                  <c:v>132.97877024111079</c:v>
                </c:pt>
                <c:pt idx="588">
                  <c:v>90.302779742729371</c:v>
                </c:pt>
                <c:pt idx="589">
                  <c:v>-5.9496865517784894</c:v>
                </c:pt>
                <c:pt idx="590">
                  <c:v>140.99029450549449</c:v>
                </c:pt>
                <c:pt idx="591">
                  <c:v>134.88358357487925</c:v>
                </c:pt>
                <c:pt idx="592">
                  <c:v>18.032943482008189</c:v>
                </c:pt>
                <c:pt idx="593">
                  <c:v>165.56027048054921</c:v>
                </c:pt>
                <c:pt idx="594">
                  <c:v>139.17838686868689</c:v>
                </c:pt>
                <c:pt idx="595">
                  <c:v>171.25418443935928</c:v>
                </c:pt>
                <c:pt idx="596">
                  <c:v>67.44205870986076</c:v>
                </c:pt>
                <c:pt idx="597">
                  <c:v>134.91292307692311</c:v>
                </c:pt>
                <c:pt idx="598">
                  <c:v>132.97877024111079</c:v>
                </c:pt>
                <c:pt idx="599">
                  <c:v>104.48057142857141</c:v>
                </c:pt>
                <c:pt idx="600">
                  <c:v>108.30611652138712</c:v>
                </c:pt>
                <c:pt idx="601">
                  <c:v>116.91584615384616</c:v>
                </c:pt>
                <c:pt idx="602">
                  <c:v>59.967467961405482</c:v>
                </c:pt>
                <c:pt idx="603">
                  <c:v>-5.9496865517784894</c:v>
                </c:pt>
                <c:pt idx="604">
                  <c:v>82.045045228455763</c:v>
                </c:pt>
                <c:pt idx="605">
                  <c:v>101.51640811560671</c:v>
                </c:pt>
                <c:pt idx="606">
                  <c:v>141.16987251053041</c:v>
                </c:pt>
                <c:pt idx="607">
                  <c:v>44.157383716429479</c:v>
                </c:pt>
                <c:pt idx="608">
                  <c:v>165.56027048054921</c:v>
                </c:pt>
                <c:pt idx="609">
                  <c:v>171.25418443935928</c:v>
                </c:pt>
                <c:pt idx="610">
                  <c:v>-8.4661676247310496</c:v>
                </c:pt>
                <c:pt idx="611">
                  <c:v>139.98145691150953</c:v>
                </c:pt>
                <c:pt idx="612">
                  <c:v>84.107355201661079</c:v>
                </c:pt>
                <c:pt idx="613">
                  <c:v>104.48057142857141</c:v>
                </c:pt>
                <c:pt idx="614">
                  <c:v>108.30611652138712</c:v>
                </c:pt>
                <c:pt idx="615">
                  <c:v>145.75413290387775</c:v>
                </c:pt>
                <c:pt idx="616">
                  <c:v>-5.9496865517784894</c:v>
                </c:pt>
                <c:pt idx="617">
                  <c:v>68.14996540259969</c:v>
                </c:pt>
                <c:pt idx="618">
                  <c:v>18.032943482008189</c:v>
                </c:pt>
                <c:pt idx="619">
                  <c:v>82.045045228455763</c:v>
                </c:pt>
                <c:pt idx="620">
                  <c:v>116.91584615384616</c:v>
                </c:pt>
                <c:pt idx="621">
                  <c:v>59.967467961405482</c:v>
                </c:pt>
                <c:pt idx="622">
                  <c:v>81.804757877261309</c:v>
                </c:pt>
                <c:pt idx="623">
                  <c:v>44.157383716429479</c:v>
                </c:pt>
                <c:pt idx="624">
                  <c:v>165.56027048054921</c:v>
                </c:pt>
                <c:pt idx="625">
                  <c:v>-8.4661676247310496</c:v>
                </c:pt>
                <c:pt idx="626">
                  <c:v>139.98145691150953</c:v>
                </c:pt>
                <c:pt idx="627">
                  <c:v>132.97877024111079</c:v>
                </c:pt>
                <c:pt idx="628">
                  <c:v>-15.427545272601769</c:v>
                </c:pt>
                <c:pt idx="629">
                  <c:v>104.48057142857141</c:v>
                </c:pt>
                <c:pt idx="630">
                  <c:v>145.75413290387775</c:v>
                </c:pt>
                <c:pt idx="631">
                  <c:v>-5.9496865517784894</c:v>
                </c:pt>
                <c:pt idx="632">
                  <c:v>51.313205668016195</c:v>
                </c:pt>
                <c:pt idx="633">
                  <c:v>18.032943482008189</c:v>
                </c:pt>
                <c:pt idx="634">
                  <c:v>139.14223240238024</c:v>
                </c:pt>
                <c:pt idx="635">
                  <c:v>101.51640811560671</c:v>
                </c:pt>
                <c:pt idx="636">
                  <c:v>84.107355201661079</c:v>
                </c:pt>
                <c:pt idx="637">
                  <c:v>116.91584615384616</c:v>
                </c:pt>
                <c:pt idx="638">
                  <c:v>59.967467961405482</c:v>
                </c:pt>
                <c:pt idx="639">
                  <c:v>81.804757877261309</c:v>
                </c:pt>
                <c:pt idx="640">
                  <c:v>171.25418443935928</c:v>
                </c:pt>
                <c:pt idx="641">
                  <c:v>-8.4661676247310496</c:v>
                </c:pt>
                <c:pt idx="642">
                  <c:v>132.97877024111079</c:v>
                </c:pt>
                <c:pt idx="643">
                  <c:v>51.313205668016195</c:v>
                </c:pt>
                <c:pt idx="644">
                  <c:v>81.804757877261309</c:v>
                </c:pt>
                <c:pt idx="645">
                  <c:v>141.16987251053041</c:v>
                </c:pt>
                <c:pt idx="646">
                  <c:v>134.88358357487925</c:v>
                </c:pt>
                <c:pt idx="647">
                  <c:v>82.045045228455763</c:v>
                </c:pt>
                <c:pt idx="648">
                  <c:v>56.76357570850201</c:v>
                </c:pt>
                <c:pt idx="649">
                  <c:v>134.91292307692311</c:v>
                </c:pt>
                <c:pt idx="650">
                  <c:v>89.800166421813486</c:v>
                </c:pt>
                <c:pt idx="651">
                  <c:v>47.582180701754382</c:v>
                </c:pt>
                <c:pt idx="652">
                  <c:v>109.36287253210591</c:v>
                </c:pt>
                <c:pt idx="653">
                  <c:v>-5.9496865517784894</c:v>
                </c:pt>
                <c:pt idx="654">
                  <c:v>171.25418443935928</c:v>
                </c:pt>
                <c:pt idx="655">
                  <c:v>84.107355201661079</c:v>
                </c:pt>
                <c:pt idx="656">
                  <c:v>104.48057142857141</c:v>
                </c:pt>
                <c:pt idx="657">
                  <c:v>51.313205668016195</c:v>
                </c:pt>
                <c:pt idx="658">
                  <c:v>140.99029450549449</c:v>
                </c:pt>
                <c:pt idx="659">
                  <c:v>81.804757877261309</c:v>
                </c:pt>
                <c:pt idx="660">
                  <c:v>44.157383716429479</c:v>
                </c:pt>
                <c:pt idx="661">
                  <c:v>18.032943482008189</c:v>
                </c:pt>
                <c:pt idx="662">
                  <c:v>82.045045228455763</c:v>
                </c:pt>
                <c:pt idx="663">
                  <c:v>-8.4661676247310496</c:v>
                </c:pt>
                <c:pt idx="664">
                  <c:v>56.76357570850201</c:v>
                </c:pt>
                <c:pt idx="665">
                  <c:v>134.91292307692311</c:v>
                </c:pt>
                <c:pt idx="666">
                  <c:v>47.582180701754382</c:v>
                </c:pt>
                <c:pt idx="667">
                  <c:v>109.36287253210591</c:v>
                </c:pt>
                <c:pt idx="668">
                  <c:v>145.75413290387775</c:v>
                </c:pt>
                <c:pt idx="669">
                  <c:v>-5.9496865517784894</c:v>
                </c:pt>
                <c:pt idx="670">
                  <c:v>89.800166421813486</c:v>
                </c:pt>
                <c:pt idx="671">
                  <c:v>-15.427545272601769</c:v>
                </c:pt>
                <c:pt idx="672">
                  <c:v>140.99029450549449</c:v>
                </c:pt>
                <c:pt idx="673">
                  <c:v>141.16987251053041</c:v>
                </c:pt>
                <c:pt idx="674">
                  <c:v>18.032943482008189</c:v>
                </c:pt>
                <c:pt idx="675">
                  <c:v>134.88358357487925</c:v>
                </c:pt>
                <c:pt idx="676">
                  <c:v>139.14223240238024</c:v>
                </c:pt>
                <c:pt idx="677">
                  <c:v>82.045045228455763</c:v>
                </c:pt>
                <c:pt idx="678">
                  <c:v>139.17838686868689</c:v>
                </c:pt>
                <c:pt idx="679">
                  <c:v>171.25418443935928</c:v>
                </c:pt>
                <c:pt idx="680">
                  <c:v>101.51640811560671</c:v>
                </c:pt>
                <c:pt idx="681">
                  <c:v>67.44205870986076</c:v>
                </c:pt>
                <c:pt idx="682">
                  <c:v>56.76357570850201</c:v>
                </c:pt>
                <c:pt idx="683">
                  <c:v>47.582180701754382</c:v>
                </c:pt>
                <c:pt idx="684">
                  <c:v>145.75413290387775</c:v>
                </c:pt>
                <c:pt idx="685">
                  <c:v>59.967467961405482</c:v>
                </c:pt>
                <c:pt idx="686">
                  <c:v>141.16987251053041</c:v>
                </c:pt>
                <c:pt idx="687">
                  <c:v>134.91292307692311</c:v>
                </c:pt>
                <c:pt idx="688">
                  <c:v>116.91584615384616</c:v>
                </c:pt>
                <c:pt idx="689">
                  <c:v>140.99029450549449</c:v>
                </c:pt>
                <c:pt idx="690">
                  <c:v>81.804757877261309</c:v>
                </c:pt>
                <c:pt idx="691">
                  <c:v>44.157383716429479</c:v>
                </c:pt>
                <c:pt idx="692">
                  <c:v>134.88358357487925</c:v>
                </c:pt>
                <c:pt idx="693">
                  <c:v>67.44205870986076</c:v>
                </c:pt>
                <c:pt idx="694">
                  <c:v>56.76357570850201</c:v>
                </c:pt>
                <c:pt idx="695">
                  <c:v>89.800166421813486</c:v>
                </c:pt>
                <c:pt idx="696">
                  <c:v>90.302779742729371</c:v>
                </c:pt>
                <c:pt idx="697">
                  <c:v>-15.427545272601769</c:v>
                </c:pt>
                <c:pt idx="698">
                  <c:v>47.582180701754382</c:v>
                </c:pt>
                <c:pt idx="699">
                  <c:v>145.75413290387775</c:v>
                </c:pt>
                <c:pt idx="700">
                  <c:v>51.313205668016195</c:v>
                </c:pt>
                <c:pt idx="701">
                  <c:v>18.032943482008189</c:v>
                </c:pt>
                <c:pt idx="702">
                  <c:v>165.56027048054921</c:v>
                </c:pt>
                <c:pt idx="703">
                  <c:v>-8.4661676247310496</c:v>
                </c:pt>
                <c:pt idx="704">
                  <c:v>67.44205870986076</c:v>
                </c:pt>
                <c:pt idx="705">
                  <c:v>84.107355201661079</c:v>
                </c:pt>
                <c:pt idx="706">
                  <c:v>104.48057142857141</c:v>
                </c:pt>
                <c:pt idx="707">
                  <c:v>59.967467961405482</c:v>
                </c:pt>
                <c:pt idx="708">
                  <c:v>68.14996540259969</c:v>
                </c:pt>
                <c:pt idx="709">
                  <c:v>56.76357570850201</c:v>
                </c:pt>
                <c:pt idx="710">
                  <c:v>132.97877024111079</c:v>
                </c:pt>
                <c:pt idx="711">
                  <c:v>-15.427545272601769</c:v>
                </c:pt>
                <c:pt idx="712">
                  <c:v>108.30611652138712</c:v>
                </c:pt>
                <c:pt idx="713">
                  <c:v>51.313205668016195</c:v>
                </c:pt>
                <c:pt idx="714">
                  <c:v>81.804757877261309</c:v>
                </c:pt>
                <c:pt idx="715">
                  <c:v>141.16987251053041</c:v>
                </c:pt>
                <c:pt idx="716">
                  <c:v>44.157383716429479</c:v>
                </c:pt>
                <c:pt idx="717">
                  <c:v>165.56027048054921</c:v>
                </c:pt>
                <c:pt idx="718">
                  <c:v>171.25418443935928</c:v>
                </c:pt>
                <c:pt idx="719">
                  <c:v>-8.4661676247310496</c:v>
                </c:pt>
                <c:pt idx="720">
                  <c:v>134.91292307692311</c:v>
                </c:pt>
                <c:pt idx="721">
                  <c:v>84.107355201661079</c:v>
                </c:pt>
                <c:pt idx="722">
                  <c:v>90.302779742729371</c:v>
                </c:pt>
                <c:pt idx="723">
                  <c:v>47.582180701754382</c:v>
                </c:pt>
                <c:pt idx="724">
                  <c:v>104.48057142857141</c:v>
                </c:pt>
                <c:pt idx="725">
                  <c:v>145.75413290387775</c:v>
                </c:pt>
                <c:pt idx="726">
                  <c:v>89.800166421813486</c:v>
                </c:pt>
                <c:pt idx="727">
                  <c:v>108.30611652138712</c:v>
                </c:pt>
                <c:pt idx="728">
                  <c:v>81.804757877261309</c:v>
                </c:pt>
                <c:pt idx="729">
                  <c:v>44.157383716429479</c:v>
                </c:pt>
                <c:pt idx="730">
                  <c:v>68.14996540259969</c:v>
                </c:pt>
                <c:pt idx="731">
                  <c:v>139.14223240238024</c:v>
                </c:pt>
                <c:pt idx="732">
                  <c:v>82.045045228455763</c:v>
                </c:pt>
                <c:pt idx="733">
                  <c:v>139.17838686868689</c:v>
                </c:pt>
                <c:pt idx="734">
                  <c:v>-8.4661676247310496</c:v>
                </c:pt>
                <c:pt idx="735">
                  <c:v>67.44205870986076</c:v>
                </c:pt>
                <c:pt idx="736">
                  <c:v>56.76357570850201</c:v>
                </c:pt>
                <c:pt idx="737">
                  <c:v>132.97877024111079</c:v>
                </c:pt>
                <c:pt idx="738">
                  <c:v>90.302779742729371</c:v>
                </c:pt>
                <c:pt idx="739">
                  <c:v>47.582180701754382</c:v>
                </c:pt>
                <c:pt idx="740">
                  <c:v>108.30611652138712</c:v>
                </c:pt>
                <c:pt idx="741">
                  <c:v>145.75413290387775</c:v>
                </c:pt>
                <c:pt idx="742">
                  <c:v>51.313205668016195</c:v>
                </c:pt>
                <c:pt idx="743">
                  <c:v>140.99029450549449</c:v>
                </c:pt>
                <c:pt idx="744">
                  <c:v>18.032943482008189</c:v>
                </c:pt>
                <c:pt idx="745">
                  <c:v>139.98145691150953</c:v>
                </c:pt>
                <c:pt idx="746">
                  <c:v>84.107355201661079</c:v>
                </c:pt>
                <c:pt idx="747">
                  <c:v>68.14996540259969</c:v>
                </c:pt>
                <c:pt idx="748">
                  <c:v>139.14223240238024</c:v>
                </c:pt>
                <c:pt idx="749">
                  <c:v>134.91292307692311</c:v>
                </c:pt>
                <c:pt idx="750">
                  <c:v>104.48057142857141</c:v>
                </c:pt>
                <c:pt idx="751">
                  <c:v>51.313205668016195</c:v>
                </c:pt>
                <c:pt idx="752">
                  <c:v>134.88358357487925</c:v>
                </c:pt>
                <c:pt idx="753">
                  <c:v>82.045045228455763</c:v>
                </c:pt>
                <c:pt idx="754">
                  <c:v>-8.4661676247310496</c:v>
                </c:pt>
                <c:pt idx="755">
                  <c:v>139.98145691150953</c:v>
                </c:pt>
                <c:pt idx="756">
                  <c:v>67.44205870986076</c:v>
                </c:pt>
                <c:pt idx="757">
                  <c:v>84.107355201661079</c:v>
                </c:pt>
                <c:pt idx="758">
                  <c:v>89.800166421813486</c:v>
                </c:pt>
                <c:pt idx="759">
                  <c:v>47.582180701754382</c:v>
                </c:pt>
                <c:pt idx="760">
                  <c:v>109.36287253210591</c:v>
                </c:pt>
                <c:pt idx="761">
                  <c:v>108.30611652138712</c:v>
                </c:pt>
                <c:pt idx="762">
                  <c:v>139.14223240238024</c:v>
                </c:pt>
                <c:pt idx="763">
                  <c:v>165.56027048054921</c:v>
                </c:pt>
                <c:pt idx="764">
                  <c:v>132.97877024111079</c:v>
                </c:pt>
                <c:pt idx="765">
                  <c:v>90.302779742729371</c:v>
                </c:pt>
                <c:pt idx="766">
                  <c:v>104.48057142857141</c:v>
                </c:pt>
                <c:pt idx="767">
                  <c:v>51.313205668016195</c:v>
                </c:pt>
                <c:pt idx="768">
                  <c:v>68.14996540259969</c:v>
                </c:pt>
                <c:pt idx="769">
                  <c:v>134.88358357487925</c:v>
                </c:pt>
                <c:pt idx="770">
                  <c:v>101.51640811560671</c:v>
                </c:pt>
                <c:pt idx="771">
                  <c:v>-8.4661676247310496</c:v>
                </c:pt>
                <c:pt idx="772">
                  <c:v>67.44205870986076</c:v>
                </c:pt>
                <c:pt idx="773">
                  <c:v>109.36287253210591</c:v>
                </c:pt>
                <c:pt idx="774">
                  <c:v>116.91584615384616</c:v>
                </c:pt>
                <c:pt idx="775">
                  <c:v>59.967467961405482</c:v>
                </c:pt>
                <c:pt idx="776">
                  <c:v>141.16987251053041</c:v>
                </c:pt>
                <c:pt idx="777">
                  <c:v>139.14223240238024</c:v>
                </c:pt>
                <c:pt idx="778">
                  <c:v>139.17838686868689</c:v>
                </c:pt>
                <c:pt idx="779">
                  <c:v>56.76357570850201</c:v>
                </c:pt>
                <c:pt idx="780">
                  <c:v>134.91292307692311</c:v>
                </c:pt>
                <c:pt idx="781">
                  <c:v>90.302779742729371</c:v>
                </c:pt>
                <c:pt idx="782">
                  <c:v>104.48057142857141</c:v>
                </c:pt>
                <c:pt idx="783">
                  <c:v>108.30611652138712</c:v>
                </c:pt>
                <c:pt idx="784">
                  <c:v>-5.9496865517784894</c:v>
                </c:pt>
                <c:pt idx="785">
                  <c:v>134.88358357487925</c:v>
                </c:pt>
                <c:pt idx="786">
                  <c:v>165.56027048054921</c:v>
                </c:pt>
                <c:pt idx="787">
                  <c:v>139.17838686868689</c:v>
                </c:pt>
                <c:pt idx="788">
                  <c:v>101.51640811560671</c:v>
                </c:pt>
                <c:pt idx="789">
                  <c:v>56.76357570850201</c:v>
                </c:pt>
                <c:pt idx="790">
                  <c:v>132.97877024111079</c:v>
                </c:pt>
                <c:pt idx="791">
                  <c:v>89.800166421813486</c:v>
                </c:pt>
                <c:pt idx="792">
                  <c:v>90.302779742729371</c:v>
                </c:pt>
                <c:pt idx="793">
                  <c:v>109.36287253210591</c:v>
                </c:pt>
                <c:pt idx="794">
                  <c:v>116.91584615384616</c:v>
                </c:pt>
                <c:pt idx="795">
                  <c:v>141.16987251053041</c:v>
                </c:pt>
                <c:pt idx="796">
                  <c:v>104.48057142857141</c:v>
                </c:pt>
                <c:pt idx="797">
                  <c:v>116.91584615384616</c:v>
                </c:pt>
                <c:pt idx="798">
                  <c:v>141.16987251053041</c:v>
                </c:pt>
                <c:pt idx="799">
                  <c:v>44.157383716429479</c:v>
                </c:pt>
                <c:pt idx="800">
                  <c:v>-8.4661676247310496</c:v>
                </c:pt>
                <c:pt idx="801">
                  <c:v>81.804757877261309</c:v>
                </c:pt>
                <c:pt idx="802">
                  <c:v>104.48057142857141</c:v>
                </c:pt>
                <c:pt idx="803">
                  <c:v>51.313205668016195</c:v>
                </c:pt>
                <c:pt idx="804">
                  <c:v>139.14223240238024</c:v>
                </c:pt>
                <c:pt idx="805">
                  <c:v>139.17838686868689</c:v>
                </c:pt>
                <c:pt idx="806">
                  <c:v>139.98145691150953</c:v>
                </c:pt>
                <c:pt idx="807">
                  <c:v>134.91292307692311</c:v>
                </c:pt>
                <c:pt idx="808">
                  <c:v>84.107355201661079</c:v>
                </c:pt>
                <c:pt idx="809">
                  <c:v>18.032943482008189</c:v>
                </c:pt>
                <c:pt idx="810">
                  <c:v>82.045045228455763</c:v>
                </c:pt>
                <c:pt idx="811">
                  <c:v>67.44205870986076</c:v>
                </c:pt>
                <c:pt idx="812">
                  <c:v>56.76357570850201</c:v>
                </c:pt>
                <c:pt idx="813">
                  <c:v>89.800166421813486</c:v>
                </c:pt>
                <c:pt idx="814">
                  <c:v>109.36287253210591</c:v>
                </c:pt>
                <c:pt idx="815">
                  <c:v>139.14223240238024</c:v>
                </c:pt>
                <c:pt idx="816">
                  <c:v>134.91292307692311</c:v>
                </c:pt>
                <c:pt idx="817">
                  <c:v>82.045045228455763</c:v>
                </c:pt>
                <c:pt idx="818">
                  <c:v>139.17838686868689</c:v>
                </c:pt>
                <c:pt idx="819">
                  <c:v>101.51640811560671</c:v>
                </c:pt>
                <c:pt idx="820">
                  <c:v>139.98145691150953</c:v>
                </c:pt>
                <c:pt idx="821">
                  <c:v>56.76357570850201</c:v>
                </c:pt>
                <c:pt idx="822">
                  <c:v>84.107355201661079</c:v>
                </c:pt>
                <c:pt idx="823">
                  <c:v>109.36287253210591</c:v>
                </c:pt>
                <c:pt idx="824">
                  <c:v>-5.9496865517784894</c:v>
                </c:pt>
                <c:pt idx="825">
                  <c:v>44.157383716429479</c:v>
                </c:pt>
                <c:pt idx="826">
                  <c:v>18.032943482008189</c:v>
                </c:pt>
                <c:pt idx="827">
                  <c:v>134.91292307692311</c:v>
                </c:pt>
                <c:pt idx="828">
                  <c:v>140.99029450549449</c:v>
                </c:pt>
                <c:pt idx="829">
                  <c:v>81.804757877261309</c:v>
                </c:pt>
                <c:pt idx="830">
                  <c:v>141.16987251053041</c:v>
                </c:pt>
                <c:pt idx="831">
                  <c:v>139.14223240238024</c:v>
                </c:pt>
                <c:pt idx="832">
                  <c:v>82.045045228455763</c:v>
                </c:pt>
                <c:pt idx="833">
                  <c:v>139.17838686868689</c:v>
                </c:pt>
                <c:pt idx="834">
                  <c:v>171.25418443935928</c:v>
                </c:pt>
                <c:pt idx="835">
                  <c:v>101.51640811560671</c:v>
                </c:pt>
                <c:pt idx="836">
                  <c:v>-8.4661676247310496</c:v>
                </c:pt>
                <c:pt idx="837">
                  <c:v>132.97877024111079</c:v>
                </c:pt>
                <c:pt idx="838">
                  <c:v>84.107355201661079</c:v>
                </c:pt>
                <c:pt idx="839">
                  <c:v>47.582180701754382</c:v>
                </c:pt>
                <c:pt idx="840">
                  <c:v>104.48057142857141</c:v>
                </c:pt>
                <c:pt idx="841">
                  <c:v>116.91584615384616</c:v>
                </c:pt>
                <c:pt idx="842">
                  <c:v>-8.4661676247310496</c:v>
                </c:pt>
                <c:pt idx="843">
                  <c:v>84.107355201661079</c:v>
                </c:pt>
                <c:pt idx="844">
                  <c:v>145.75413290387775</c:v>
                </c:pt>
                <c:pt idx="845">
                  <c:v>59.967467961405482</c:v>
                </c:pt>
                <c:pt idx="846">
                  <c:v>171.25418443935928</c:v>
                </c:pt>
                <c:pt idx="847">
                  <c:v>101.51640811560671</c:v>
                </c:pt>
                <c:pt idx="848">
                  <c:v>67.44205870986076</c:v>
                </c:pt>
                <c:pt idx="849">
                  <c:v>132.97877024111079</c:v>
                </c:pt>
                <c:pt idx="850">
                  <c:v>108.30611652138712</c:v>
                </c:pt>
                <c:pt idx="851">
                  <c:v>44.157383716429479</c:v>
                </c:pt>
                <c:pt idx="852">
                  <c:v>134.88358357487925</c:v>
                </c:pt>
                <c:pt idx="853">
                  <c:v>139.14223240238024</c:v>
                </c:pt>
                <c:pt idx="854">
                  <c:v>-8.4661676247310496</c:v>
                </c:pt>
                <c:pt idx="855">
                  <c:v>56.76357570850201</c:v>
                </c:pt>
                <c:pt idx="856">
                  <c:v>-15.427545272601769</c:v>
                </c:pt>
                <c:pt idx="857">
                  <c:v>47.582180701754382</c:v>
                </c:pt>
                <c:pt idx="858">
                  <c:v>116.91584615384616</c:v>
                </c:pt>
                <c:pt idx="859">
                  <c:v>59.967467961405482</c:v>
                </c:pt>
                <c:pt idx="860">
                  <c:v>-5.9496865517784894</c:v>
                </c:pt>
                <c:pt idx="861">
                  <c:v>51.313205668016195</c:v>
                </c:pt>
                <c:pt idx="862">
                  <c:v>165.56027048054921</c:v>
                </c:pt>
                <c:pt idx="863">
                  <c:v>101.51640811560671</c:v>
                </c:pt>
                <c:pt idx="864">
                  <c:v>104.48057142857141</c:v>
                </c:pt>
                <c:pt idx="865">
                  <c:v>108.30611652138712</c:v>
                </c:pt>
                <c:pt idx="866">
                  <c:v>141.16987251053041</c:v>
                </c:pt>
                <c:pt idx="867">
                  <c:v>44.157383716429479</c:v>
                </c:pt>
                <c:pt idx="868">
                  <c:v>68.14996540259969</c:v>
                </c:pt>
                <c:pt idx="869">
                  <c:v>67.44205870986076</c:v>
                </c:pt>
                <c:pt idx="870">
                  <c:v>90.302779742729371</c:v>
                </c:pt>
                <c:pt idx="871">
                  <c:v>47.582180701754382</c:v>
                </c:pt>
                <c:pt idx="872">
                  <c:v>145.75413290387775</c:v>
                </c:pt>
                <c:pt idx="873">
                  <c:v>59.967467961405482</c:v>
                </c:pt>
                <c:pt idx="874">
                  <c:v>-5.9496865517784894</c:v>
                </c:pt>
                <c:pt idx="875">
                  <c:v>165.56027048054921</c:v>
                </c:pt>
                <c:pt idx="876">
                  <c:v>101.51640811560671</c:v>
                </c:pt>
                <c:pt idx="877">
                  <c:v>56.76357570850201</c:v>
                </c:pt>
                <c:pt idx="878">
                  <c:v>132.97877024111079</c:v>
                </c:pt>
                <c:pt idx="879">
                  <c:v>140.99029450549449</c:v>
                </c:pt>
                <c:pt idx="880">
                  <c:v>141.16987251053041</c:v>
                </c:pt>
                <c:pt idx="881">
                  <c:v>68.14996540259969</c:v>
                </c:pt>
                <c:pt idx="882">
                  <c:v>139.14223240238024</c:v>
                </c:pt>
                <c:pt idx="883">
                  <c:v>171.25418443935928</c:v>
                </c:pt>
                <c:pt idx="884">
                  <c:v>67.44205870986076</c:v>
                </c:pt>
                <c:pt idx="885">
                  <c:v>89.800166421813486</c:v>
                </c:pt>
                <c:pt idx="886">
                  <c:v>90.302779742729371</c:v>
                </c:pt>
                <c:pt idx="887">
                  <c:v>-15.427545272601769</c:v>
                </c:pt>
                <c:pt idx="888">
                  <c:v>47.582180701754382</c:v>
                </c:pt>
                <c:pt idx="889">
                  <c:v>104.48057142857141</c:v>
                </c:pt>
                <c:pt idx="890">
                  <c:v>108.30611652138712</c:v>
                </c:pt>
                <c:pt idx="891">
                  <c:v>145.75413290387775</c:v>
                </c:pt>
                <c:pt idx="892">
                  <c:v>51.313205668016195</c:v>
                </c:pt>
                <c:pt idx="893">
                  <c:v>18.032943482008189</c:v>
                </c:pt>
                <c:pt idx="894">
                  <c:v>134.88358357487925</c:v>
                </c:pt>
                <c:pt idx="895">
                  <c:v>101.51640811560671</c:v>
                </c:pt>
                <c:pt idx="896">
                  <c:v>139.98145691150953</c:v>
                </c:pt>
                <c:pt idx="897">
                  <c:v>132.97877024111079</c:v>
                </c:pt>
                <c:pt idx="898">
                  <c:v>140.99029450549449</c:v>
                </c:pt>
                <c:pt idx="899">
                  <c:v>68.14996540259969</c:v>
                </c:pt>
                <c:pt idx="900">
                  <c:v>139.17838686868689</c:v>
                </c:pt>
                <c:pt idx="901">
                  <c:v>134.91292307692311</c:v>
                </c:pt>
                <c:pt idx="902">
                  <c:v>89.800166421813486</c:v>
                </c:pt>
                <c:pt idx="903">
                  <c:v>-15.427545272601769</c:v>
                </c:pt>
                <c:pt idx="904">
                  <c:v>81.804757877261309</c:v>
                </c:pt>
                <c:pt idx="905">
                  <c:v>141.16987251053041</c:v>
                </c:pt>
                <c:pt idx="906">
                  <c:v>18.032943482008189</c:v>
                </c:pt>
                <c:pt idx="907">
                  <c:v>165.56027048054921</c:v>
                </c:pt>
                <c:pt idx="908">
                  <c:v>101.51640811560671</c:v>
                </c:pt>
                <c:pt idx="909">
                  <c:v>139.98145691150953</c:v>
                </c:pt>
                <c:pt idx="910">
                  <c:v>67.44205870986076</c:v>
                </c:pt>
                <c:pt idx="911">
                  <c:v>109.36287253210591</c:v>
                </c:pt>
                <c:pt idx="912">
                  <c:v>59.967467961405482</c:v>
                </c:pt>
                <c:pt idx="913">
                  <c:v>51.313205668016195</c:v>
                </c:pt>
                <c:pt idx="914">
                  <c:v>139.14223240238024</c:v>
                </c:pt>
                <c:pt idx="915">
                  <c:v>56.76357570850201</c:v>
                </c:pt>
                <c:pt idx="916">
                  <c:v>44.157383716429479</c:v>
                </c:pt>
                <c:pt idx="917">
                  <c:v>82.045045228455763</c:v>
                </c:pt>
                <c:pt idx="918">
                  <c:v>139.98145691150953</c:v>
                </c:pt>
                <c:pt idx="919">
                  <c:v>89.800166421813486</c:v>
                </c:pt>
                <c:pt idx="920">
                  <c:v>90.302779742729371</c:v>
                </c:pt>
                <c:pt idx="921">
                  <c:v>-15.427545272601769</c:v>
                </c:pt>
                <c:pt idx="922">
                  <c:v>47.582180701754382</c:v>
                </c:pt>
                <c:pt idx="923">
                  <c:v>109.36287253210591</c:v>
                </c:pt>
                <c:pt idx="924">
                  <c:v>145.75413290387775</c:v>
                </c:pt>
                <c:pt idx="925">
                  <c:v>59.967467961405482</c:v>
                </c:pt>
                <c:pt idx="926">
                  <c:v>141.16987251053041</c:v>
                </c:pt>
                <c:pt idx="927">
                  <c:v>139.17838686868689</c:v>
                </c:pt>
                <c:pt idx="928">
                  <c:v>56.76357570850201</c:v>
                </c:pt>
                <c:pt idx="929">
                  <c:v>84.107355201661079</c:v>
                </c:pt>
                <c:pt idx="930">
                  <c:v>104.48057142857141</c:v>
                </c:pt>
                <c:pt idx="931">
                  <c:v>116.91584615384616</c:v>
                </c:pt>
                <c:pt idx="932">
                  <c:v>141.16987251053041</c:v>
                </c:pt>
                <c:pt idx="933">
                  <c:v>44.157383716429479</c:v>
                </c:pt>
                <c:pt idx="934">
                  <c:v>134.88358357487925</c:v>
                </c:pt>
                <c:pt idx="935">
                  <c:v>82.045045228455763</c:v>
                </c:pt>
                <c:pt idx="936">
                  <c:v>-8.4661676247310496</c:v>
                </c:pt>
                <c:pt idx="937">
                  <c:v>139.98145691150953</c:v>
                </c:pt>
                <c:pt idx="938">
                  <c:v>-15.427545272601769</c:v>
                </c:pt>
                <c:pt idx="939">
                  <c:v>47.582180701754382</c:v>
                </c:pt>
                <c:pt idx="940">
                  <c:v>108.30611652138712</c:v>
                </c:pt>
                <c:pt idx="941">
                  <c:v>145.75413290387775</c:v>
                </c:pt>
                <c:pt idx="942">
                  <c:v>59.967467961405482</c:v>
                </c:pt>
                <c:pt idx="943">
                  <c:v>51.313205668016195</c:v>
                </c:pt>
                <c:pt idx="944">
                  <c:v>81.804757877261309</c:v>
                </c:pt>
                <c:pt idx="945">
                  <c:v>101.51640811560671</c:v>
                </c:pt>
                <c:pt idx="946">
                  <c:v>134.91292307692311</c:v>
                </c:pt>
                <c:pt idx="947">
                  <c:v>89.800166421813486</c:v>
                </c:pt>
                <c:pt idx="948">
                  <c:v>90.302779742729371</c:v>
                </c:pt>
                <c:pt idx="949">
                  <c:v>116.91584615384616</c:v>
                </c:pt>
                <c:pt idx="950">
                  <c:v>-5.9496865517784894</c:v>
                </c:pt>
                <c:pt idx="951">
                  <c:v>134.88358357487925</c:v>
                </c:pt>
                <c:pt idx="952">
                  <c:v>139.14223240238024</c:v>
                </c:pt>
                <c:pt idx="953">
                  <c:v>165.56027048054921</c:v>
                </c:pt>
                <c:pt idx="954">
                  <c:v>132.97877024111079</c:v>
                </c:pt>
                <c:pt idx="955">
                  <c:v>51.313205668016195</c:v>
                </c:pt>
                <c:pt idx="956">
                  <c:v>81.804757877261309</c:v>
                </c:pt>
                <c:pt idx="957">
                  <c:v>68.14996540259969</c:v>
                </c:pt>
                <c:pt idx="958">
                  <c:v>101.51640811560671</c:v>
                </c:pt>
                <c:pt idx="959">
                  <c:v>67.44205870986076</c:v>
                </c:pt>
                <c:pt idx="960">
                  <c:v>132.97877024111079</c:v>
                </c:pt>
                <c:pt idx="961">
                  <c:v>-15.427545272601769</c:v>
                </c:pt>
                <c:pt idx="962">
                  <c:v>47.582180701754382</c:v>
                </c:pt>
                <c:pt idx="963">
                  <c:v>109.36287253210591</c:v>
                </c:pt>
                <c:pt idx="964">
                  <c:v>116.91584615384616</c:v>
                </c:pt>
                <c:pt idx="965">
                  <c:v>-5.9496865517784894</c:v>
                </c:pt>
                <c:pt idx="966">
                  <c:v>134.88358357487925</c:v>
                </c:pt>
                <c:pt idx="967">
                  <c:v>139.14223240238024</c:v>
                </c:pt>
                <c:pt idx="968">
                  <c:v>165.56027048054921</c:v>
                </c:pt>
                <c:pt idx="969">
                  <c:v>84.107355201661079</c:v>
                </c:pt>
                <c:pt idx="970">
                  <c:v>145.75413290387775</c:v>
                </c:pt>
                <c:pt idx="971">
                  <c:v>140.99029450549449</c:v>
                </c:pt>
                <c:pt idx="972">
                  <c:v>68.14996540259969</c:v>
                </c:pt>
                <c:pt idx="973">
                  <c:v>18.032943482008189</c:v>
                </c:pt>
                <c:pt idx="974">
                  <c:v>82.045045228455763</c:v>
                </c:pt>
                <c:pt idx="975">
                  <c:v>139.17838686868689</c:v>
                </c:pt>
                <c:pt idx="976">
                  <c:v>171.25418443935928</c:v>
                </c:pt>
                <c:pt idx="977">
                  <c:v>134.91292307692311</c:v>
                </c:pt>
                <c:pt idx="978">
                  <c:v>-15.427545272601769</c:v>
                </c:pt>
                <c:pt idx="979">
                  <c:v>109.36287253210591</c:v>
                </c:pt>
                <c:pt idx="980">
                  <c:v>108.30611652138712</c:v>
                </c:pt>
                <c:pt idx="981">
                  <c:v>-5.9496865517784894</c:v>
                </c:pt>
                <c:pt idx="982">
                  <c:v>51.313205668016195</c:v>
                </c:pt>
                <c:pt idx="983">
                  <c:v>44.157383716429479</c:v>
                </c:pt>
                <c:pt idx="984">
                  <c:v>165.56027048054921</c:v>
                </c:pt>
                <c:pt idx="985">
                  <c:v>145.75413290387775</c:v>
                </c:pt>
                <c:pt idx="986">
                  <c:v>140.99029450549449</c:v>
                </c:pt>
                <c:pt idx="987">
                  <c:v>81.804757877261309</c:v>
                </c:pt>
                <c:pt idx="988">
                  <c:v>68.14996540259969</c:v>
                </c:pt>
                <c:pt idx="989">
                  <c:v>18.032943482008189</c:v>
                </c:pt>
                <c:pt idx="990">
                  <c:v>139.14223240238024</c:v>
                </c:pt>
                <c:pt idx="991">
                  <c:v>139.17838686868689</c:v>
                </c:pt>
                <c:pt idx="992">
                  <c:v>171.25418443935928</c:v>
                </c:pt>
                <c:pt idx="993">
                  <c:v>56.76357570850201</c:v>
                </c:pt>
                <c:pt idx="994">
                  <c:v>132.97877024111079</c:v>
                </c:pt>
                <c:pt idx="995">
                  <c:v>-15.427545272601769</c:v>
                </c:pt>
                <c:pt idx="996">
                  <c:v>108.30611652138712</c:v>
                </c:pt>
                <c:pt idx="997">
                  <c:v>116.91584615384616</c:v>
                </c:pt>
                <c:pt idx="998">
                  <c:v>51.313205668016195</c:v>
                </c:pt>
                <c:pt idx="999">
                  <c:v>141.16987251053041</c:v>
                </c:pt>
                <c:pt idx="1000">
                  <c:v>134.88358357487925</c:v>
                </c:pt>
                <c:pt idx="1001">
                  <c:v>84.107355201661079</c:v>
                </c:pt>
                <c:pt idx="1002">
                  <c:v>145.75413290387775</c:v>
                </c:pt>
                <c:pt idx="1003">
                  <c:v>81.804757877261309</c:v>
                </c:pt>
                <c:pt idx="1004">
                  <c:v>18.032943482008189</c:v>
                </c:pt>
                <c:pt idx="1005">
                  <c:v>139.14223240238024</c:v>
                </c:pt>
                <c:pt idx="1006">
                  <c:v>171.25418443935928</c:v>
                </c:pt>
                <c:pt idx="1007">
                  <c:v>108.30611652138712</c:v>
                </c:pt>
                <c:pt idx="1008">
                  <c:v>116.91584615384616</c:v>
                </c:pt>
                <c:pt idx="1009">
                  <c:v>51.313205668016195</c:v>
                </c:pt>
                <c:pt idx="1010">
                  <c:v>134.88358357487925</c:v>
                </c:pt>
                <c:pt idx="1011">
                  <c:v>139.17838686868689</c:v>
                </c:pt>
                <c:pt idx="1012">
                  <c:v>101.51640811560671</c:v>
                </c:pt>
                <c:pt idx="1013">
                  <c:v>-8.4661676247310496</c:v>
                </c:pt>
                <c:pt idx="1014">
                  <c:v>139.98145691150953</c:v>
                </c:pt>
                <c:pt idx="1015">
                  <c:v>56.76357570850201</c:v>
                </c:pt>
                <c:pt idx="1016">
                  <c:v>89.800166421813486</c:v>
                </c:pt>
                <c:pt idx="1017">
                  <c:v>90.302779742729371</c:v>
                </c:pt>
                <c:pt idx="1018">
                  <c:v>109.36287253210591</c:v>
                </c:pt>
                <c:pt idx="1019">
                  <c:v>82.045045228455763</c:v>
                </c:pt>
                <c:pt idx="1020">
                  <c:v>108.30611652138712</c:v>
                </c:pt>
                <c:pt idx="1021">
                  <c:v>116.91584615384616</c:v>
                </c:pt>
                <c:pt idx="1022">
                  <c:v>51.313205668016195</c:v>
                </c:pt>
                <c:pt idx="1023">
                  <c:v>140.99029450549449</c:v>
                </c:pt>
                <c:pt idx="1024">
                  <c:v>81.804757877261309</c:v>
                </c:pt>
                <c:pt idx="1025">
                  <c:v>141.16987251053041</c:v>
                </c:pt>
                <c:pt idx="1026">
                  <c:v>134.88358357487925</c:v>
                </c:pt>
                <c:pt idx="1027">
                  <c:v>-8.4661676247310496</c:v>
                </c:pt>
                <c:pt idx="1028">
                  <c:v>89.800166421813486</c:v>
                </c:pt>
                <c:pt idx="1029">
                  <c:v>90.302779742729371</c:v>
                </c:pt>
                <c:pt idx="1030">
                  <c:v>47.582180701754382</c:v>
                </c:pt>
                <c:pt idx="1031">
                  <c:v>109.36287253210591</c:v>
                </c:pt>
                <c:pt idx="1032">
                  <c:v>59.967467961405482</c:v>
                </c:pt>
                <c:pt idx="1033">
                  <c:v>68.14996540259969</c:v>
                </c:pt>
                <c:pt idx="1034">
                  <c:v>139.17838686868689</c:v>
                </c:pt>
                <c:pt idx="1035">
                  <c:v>140.99029450549449</c:v>
                </c:pt>
                <c:pt idx="1036">
                  <c:v>81.804757877261309</c:v>
                </c:pt>
                <c:pt idx="1037">
                  <c:v>141.16987251053041</c:v>
                </c:pt>
                <c:pt idx="1038">
                  <c:v>44.157383716429479</c:v>
                </c:pt>
                <c:pt idx="1039">
                  <c:v>134.88358357487925</c:v>
                </c:pt>
                <c:pt idx="1040">
                  <c:v>139.17838686868689</c:v>
                </c:pt>
                <c:pt idx="1041">
                  <c:v>171.25418443935928</c:v>
                </c:pt>
                <c:pt idx="1042">
                  <c:v>-8.4661676247310496</c:v>
                </c:pt>
                <c:pt idx="1043">
                  <c:v>56.76357570850201</c:v>
                </c:pt>
                <c:pt idx="1044">
                  <c:v>89.800166421813486</c:v>
                </c:pt>
                <c:pt idx="1045">
                  <c:v>90.302779742729371</c:v>
                </c:pt>
                <c:pt idx="1046">
                  <c:v>-15.427545272601769</c:v>
                </c:pt>
                <c:pt idx="1047">
                  <c:v>109.36287253210591</c:v>
                </c:pt>
                <c:pt idx="1048">
                  <c:v>104.48057142857141</c:v>
                </c:pt>
                <c:pt idx="1049">
                  <c:v>108.30611652138712</c:v>
                </c:pt>
                <c:pt idx="1050">
                  <c:v>-5.9496865517784894</c:v>
                </c:pt>
                <c:pt idx="1051">
                  <c:v>51.313205668016195</c:v>
                </c:pt>
                <c:pt idx="1052">
                  <c:v>68.14996540259969</c:v>
                </c:pt>
                <c:pt idx="1053">
                  <c:v>82.045045228455763</c:v>
                </c:pt>
                <c:pt idx="1054">
                  <c:v>139.98145691150953</c:v>
                </c:pt>
                <c:pt idx="1055">
                  <c:v>89.800166421813486</c:v>
                </c:pt>
                <c:pt idx="1056">
                  <c:v>47.582180701754382</c:v>
                </c:pt>
                <c:pt idx="1057">
                  <c:v>109.36287253210591</c:v>
                </c:pt>
                <c:pt idx="1058">
                  <c:v>-8.4661676247310496</c:v>
                </c:pt>
                <c:pt idx="1059">
                  <c:v>90.302779742729371</c:v>
                </c:pt>
                <c:pt idx="1060">
                  <c:v>104.48057142857141</c:v>
                </c:pt>
                <c:pt idx="1061">
                  <c:v>51.313205668016195</c:v>
                </c:pt>
                <c:pt idx="1062">
                  <c:v>141.16987251053041</c:v>
                </c:pt>
                <c:pt idx="1063">
                  <c:v>18.032943482008189</c:v>
                </c:pt>
                <c:pt idx="1064">
                  <c:v>165.56027048054921</c:v>
                </c:pt>
                <c:pt idx="1065">
                  <c:v>171.25418443935928</c:v>
                </c:pt>
                <c:pt idx="1066">
                  <c:v>139.98145691150953</c:v>
                </c:pt>
                <c:pt idx="1067">
                  <c:v>67.44205870986076</c:v>
                </c:pt>
                <c:pt idx="1068">
                  <c:v>134.91292307692311</c:v>
                </c:pt>
                <c:pt idx="1069">
                  <c:v>84.107355201661079</c:v>
                </c:pt>
                <c:pt idx="1070">
                  <c:v>89.800166421813486</c:v>
                </c:pt>
                <c:pt idx="1071">
                  <c:v>-15.427545272601769</c:v>
                </c:pt>
                <c:pt idx="1072">
                  <c:v>108.30611652138712</c:v>
                </c:pt>
                <c:pt idx="1073">
                  <c:v>-5.9496865517784894</c:v>
                </c:pt>
                <c:pt idx="1074">
                  <c:v>47.582180701754382</c:v>
                </c:pt>
                <c:pt idx="1075">
                  <c:v>104.48057142857141</c:v>
                </c:pt>
                <c:pt idx="1076">
                  <c:v>59.967467961405482</c:v>
                </c:pt>
                <c:pt idx="1077">
                  <c:v>51.313205668016195</c:v>
                </c:pt>
                <c:pt idx="1078">
                  <c:v>165.56027048054921</c:v>
                </c:pt>
                <c:pt idx="1079">
                  <c:v>139.17838686868689</c:v>
                </c:pt>
                <c:pt idx="1080">
                  <c:v>171.25418443935928</c:v>
                </c:pt>
                <c:pt idx="1081">
                  <c:v>139.98145691150953</c:v>
                </c:pt>
                <c:pt idx="1082">
                  <c:v>67.44205870986076</c:v>
                </c:pt>
                <c:pt idx="1083">
                  <c:v>134.91292307692311</c:v>
                </c:pt>
                <c:pt idx="1084">
                  <c:v>132.97877024111079</c:v>
                </c:pt>
                <c:pt idx="1085">
                  <c:v>-15.427545272601769</c:v>
                </c:pt>
                <c:pt idx="1086">
                  <c:v>145.75413290387775</c:v>
                </c:pt>
                <c:pt idx="1087">
                  <c:v>116.91584615384616</c:v>
                </c:pt>
                <c:pt idx="1088">
                  <c:v>-5.9496865517784894</c:v>
                </c:pt>
                <c:pt idx="1089">
                  <c:v>84.107355201661079</c:v>
                </c:pt>
                <c:pt idx="1090">
                  <c:v>104.48057142857141</c:v>
                </c:pt>
                <c:pt idx="1091">
                  <c:v>59.967467961405482</c:v>
                </c:pt>
                <c:pt idx="1092">
                  <c:v>51.313205668016195</c:v>
                </c:pt>
                <c:pt idx="1093">
                  <c:v>68.14996540259969</c:v>
                </c:pt>
                <c:pt idx="1094">
                  <c:v>82.045045228455763</c:v>
                </c:pt>
                <c:pt idx="1095">
                  <c:v>139.17838686868689</c:v>
                </c:pt>
                <c:pt idx="1096">
                  <c:v>171.25418443935928</c:v>
                </c:pt>
                <c:pt idx="1097">
                  <c:v>101.51640811560671</c:v>
                </c:pt>
                <c:pt idx="1098">
                  <c:v>67.44205870986076</c:v>
                </c:pt>
                <c:pt idx="1099">
                  <c:v>134.91292307692311</c:v>
                </c:pt>
                <c:pt idx="1100">
                  <c:v>132.97877024111079</c:v>
                </c:pt>
                <c:pt idx="1101">
                  <c:v>84.107355201661079</c:v>
                </c:pt>
                <c:pt idx="1102">
                  <c:v>90.302779742729371</c:v>
                </c:pt>
                <c:pt idx="1103">
                  <c:v>-15.427545272601769</c:v>
                </c:pt>
                <c:pt idx="1104">
                  <c:v>109.36287253210591</c:v>
                </c:pt>
                <c:pt idx="1105">
                  <c:v>-5.9496865517784894</c:v>
                </c:pt>
                <c:pt idx="1106">
                  <c:v>81.804757877261309</c:v>
                </c:pt>
                <c:pt idx="1107">
                  <c:v>101.51640811560671</c:v>
                </c:pt>
                <c:pt idx="1108">
                  <c:v>134.91292307692311</c:v>
                </c:pt>
                <c:pt idx="1109">
                  <c:v>47.582180701754382</c:v>
                </c:pt>
                <c:pt idx="1110">
                  <c:v>109.36287253210591</c:v>
                </c:pt>
                <c:pt idx="1111">
                  <c:v>145.75413290387775</c:v>
                </c:pt>
                <c:pt idx="1112">
                  <c:v>134.88358357487925</c:v>
                </c:pt>
                <c:pt idx="1113">
                  <c:v>82.045045228455763</c:v>
                </c:pt>
                <c:pt idx="1114">
                  <c:v>165.56027048054921</c:v>
                </c:pt>
                <c:pt idx="1115">
                  <c:v>171.25418443935928</c:v>
                </c:pt>
                <c:pt idx="1116">
                  <c:v>89.800166421813486</c:v>
                </c:pt>
                <c:pt idx="1117">
                  <c:v>-5.9496865517784894</c:v>
                </c:pt>
                <c:pt idx="1118">
                  <c:v>140.99029450549449</c:v>
                </c:pt>
                <c:pt idx="1119">
                  <c:v>81.804757877261309</c:v>
                </c:pt>
                <c:pt idx="1120">
                  <c:v>139.14223240238024</c:v>
                </c:pt>
                <c:pt idx="1121">
                  <c:v>-8.4661676247310496</c:v>
                </c:pt>
                <c:pt idx="1122">
                  <c:v>139.98145691150953</c:v>
                </c:pt>
                <c:pt idx="1123">
                  <c:v>56.76357570850201</c:v>
                </c:pt>
                <c:pt idx="1124">
                  <c:v>134.91292307692311</c:v>
                </c:pt>
                <c:pt idx="1125">
                  <c:v>84.107355201661079</c:v>
                </c:pt>
                <c:pt idx="1126">
                  <c:v>47.582180701754382</c:v>
                </c:pt>
                <c:pt idx="1127">
                  <c:v>108.30611652138712</c:v>
                </c:pt>
                <c:pt idx="1128">
                  <c:v>116.91584615384616</c:v>
                </c:pt>
                <c:pt idx="1129">
                  <c:v>59.967467961405482</c:v>
                </c:pt>
                <c:pt idx="1130">
                  <c:v>134.88358357487925</c:v>
                </c:pt>
                <c:pt idx="1131">
                  <c:v>165.56027048054921</c:v>
                </c:pt>
                <c:pt idx="1132">
                  <c:v>-5.9496865517784894</c:v>
                </c:pt>
                <c:pt idx="1133">
                  <c:v>140.99029450549449</c:v>
                </c:pt>
                <c:pt idx="1134">
                  <c:v>141.16987251053041</c:v>
                </c:pt>
                <c:pt idx="1135">
                  <c:v>68.14996540259969</c:v>
                </c:pt>
                <c:pt idx="1136">
                  <c:v>139.14223240238024</c:v>
                </c:pt>
                <c:pt idx="1137">
                  <c:v>82.045045228455763</c:v>
                </c:pt>
                <c:pt idx="1138">
                  <c:v>139.17838686868689</c:v>
                </c:pt>
                <c:pt idx="1139">
                  <c:v>67.44205870986076</c:v>
                </c:pt>
                <c:pt idx="1140">
                  <c:v>132.97877024111079</c:v>
                </c:pt>
                <c:pt idx="1141">
                  <c:v>84.107355201661079</c:v>
                </c:pt>
                <c:pt idx="1142">
                  <c:v>108.30611652138712</c:v>
                </c:pt>
                <c:pt idx="1143">
                  <c:v>59.967467961405482</c:v>
                </c:pt>
                <c:pt idx="1144">
                  <c:v>81.804757877261309</c:v>
                </c:pt>
                <c:pt idx="1145">
                  <c:v>44.157383716429479</c:v>
                </c:pt>
                <c:pt idx="1146">
                  <c:v>134.88358357487925</c:v>
                </c:pt>
                <c:pt idx="1147">
                  <c:v>-5.9496865517784894</c:v>
                </c:pt>
                <c:pt idx="1148">
                  <c:v>140.99029450549449</c:v>
                </c:pt>
                <c:pt idx="1149">
                  <c:v>141.16987251053041</c:v>
                </c:pt>
                <c:pt idx="1150">
                  <c:v>68.14996540259969</c:v>
                </c:pt>
                <c:pt idx="1151">
                  <c:v>139.14223240238024</c:v>
                </c:pt>
                <c:pt idx="1152">
                  <c:v>165.56027048054921</c:v>
                </c:pt>
                <c:pt idx="1153">
                  <c:v>139.17838686868689</c:v>
                </c:pt>
                <c:pt idx="1154">
                  <c:v>171.25418443935928</c:v>
                </c:pt>
                <c:pt idx="1155">
                  <c:v>101.51640811560671</c:v>
                </c:pt>
                <c:pt idx="1156">
                  <c:v>-8.4661676247310496</c:v>
                </c:pt>
                <c:pt idx="1157">
                  <c:v>139.98145691150953</c:v>
                </c:pt>
                <c:pt idx="1158">
                  <c:v>67.44205870986076</c:v>
                </c:pt>
                <c:pt idx="1159">
                  <c:v>56.76357570850201</c:v>
                </c:pt>
                <c:pt idx="1160">
                  <c:v>84.107355201661079</c:v>
                </c:pt>
                <c:pt idx="1161">
                  <c:v>89.800166421813486</c:v>
                </c:pt>
                <c:pt idx="1162">
                  <c:v>51.313205668016195</c:v>
                </c:pt>
                <c:pt idx="1163">
                  <c:v>141.16987251053041</c:v>
                </c:pt>
                <c:pt idx="1164">
                  <c:v>18.032943482008189</c:v>
                </c:pt>
                <c:pt idx="1165">
                  <c:v>171.25418443935928</c:v>
                </c:pt>
                <c:pt idx="1166">
                  <c:v>67.44205870986076</c:v>
                </c:pt>
                <c:pt idx="1167">
                  <c:v>-5.9496865517784894</c:v>
                </c:pt>
                <c:pt idx="1168">
                  <c:v>51.313205668016195</c:v>
                </c:pt>
                <c:pt idx="1169">
                  <c:v>81.804757877261309</c:v>
                </c:pt>
                <c:pt idx="1170">
                  <c:v>101.51640811560671</c:v>
                </c:pt>
                <c:pt idx="1171">
                  <c:v>56.76357570850201</c:v>
                </c:pt>
                <c:pt idx="1172">
                  <c:v>132.97877024111079</c:v>
                </c:pt>
                <c:pt idx="1173">
                  <c:v>140.99029450549449</c:v>
                </c:pt>
                <c:pt idx="1174">
                  <c:v>141.16987251053041</c:v>
                </c:pt>
                <c:pt idx="1175">
                  <c:v>68.14996540259969</c:v>
                </c:pt>
                <c:pt idx="1176">
                  <c:v>18.032943482008189</c:v>
                </c:pt>
                <c:pt idx="1177">
                  <c:v>82.045045228455763</c:v>
                </c:pt>
                <c:pt idx="1178">
                  <c:v>134.91292307692311</c:v>
                </c:pt>
                <c:pt idx="1179">
                  <c:v>84.107355201661079</c:v>
                </c:pt>
                <c:pt idx="1180">
                  <c:v>-15.427545272601769</c:v>
                </c:pt>
                <c:pt idx="1181">
                  <c:v>47.582180701754382</c:v>
                </c:pt>
                <c:pt idx="1182">
                  <c:v>145.75413290387775</c:v>
                </c:pt>
                <c:pt idx="1183">
                  <c:v>134.88358357487925</c:v>
                </c:pt>
                <c:pt idx="1184">
                  <c:v>104.48057142857141</c:v>
                </c:pt>
                <c:pt idx="1185">
                  <c:v>59.967467961405482</c:v>
                </c:pt>
                <c:pt idx="1186">
                  <c:v>140.99029450549449</c:v>
                </c:pt>
                <c:pt idx="1187">
                  <c:v>18.032943482008189</c:v>
                </c:pt>
                <c:pt idx="1188">
                  <c:v>82.045045228455763</c:v>
                </c:pt>
                <c:pt idx="1189">
                  <c:v>165.56027048054921</c:v>
                </c:pt>
                <c:pt idx="1190">
                  <c:v>-8.4661676247310496</c:v>
                </c:pt>
                <c:pt idx="1191">
                  <c:v>139.98145691150953</c:v>
                </c:pt>
                <c:pt idx="1192">
                  <c:v>132.97877024111079</c:v>
                </c:pt>
                <c:pt idx="1193">
                  <c:v>89.800166421813486</c:v>
                </c:pt>
                <c:pt idx="1194">
                  <c:v>90.302779742729371</c:v>
                </c:pt>
                <c:pt idx="1195">
                  <c:v>-15.427545272601769</c:v>
                </c:pt>
                <c:pt idx="1196">
                  <c:v>109.36287253210591</c:v>
                </c:pt>
                <c:pt idx="1197">
                  <c:v>51.313205668016195</c:v>
                </c:pt>
                <c:pt idx="1198">
                  <c:v>81.804757877261309</c:v>
                </c:pt>
                <c:pt idx="1199">
                  <c:v>108.30611652138712</c:v>
                </c:pt>
                <c:pt idx="1200">
                  <c:v>116.91584615384616</c:v>
                </c:pt>
                <c:pt idx="1201">
                  <c:v>51.313205668016195</c:v>
                </c:pt>
                <c:pt idx="1202">
                  <c:v>44.157383716429479</c:v>
                </c:pt>
                <c:pt idx="1203">
                  <c:v>18.032943482008189</c:v>
                </c:pt>
                <c:pt idx="1204">
                  <c:v>134.88358357487925</c:v>
                </c:pt>
                <c:pt idx="1205">
                  <c:v>165.56027048054921</c:v>
                </c:pt>
                <c:pt idx="1206">
                  <c:v>-8.4661676247310496</c:v>
                </c:pt>
                <c:pt idx="1207">
                  <c:v>67.44205870986076</c:v>
                </c:pt>
                <c:pt idx="1208">
                  <c:v>132.97877024111079</c:v>
                </c:pt>
                <c:pt idx="1209">
                  <c:v>84.107355201661079</c:v>
                </c:pt>
                <c:pt idx="1210">
                  <c:v>89.800166421813486</c:v>
                </c:pt>
                <c:pt idx="1211">
                  <c:v>90.302779742729371</c:v>
                </c:pt>
                <c:pt idx="1212">
                  <c:v>109.36287253210591</c:v>
                </c:pt>
                <c:pt idx="1213">
                  <c:v>145.75413290387775</c:v>
                </c:pt>
                <c:pt idx="1214">
                  <c:v>141.16987251053041</c:v>
                </c:pt>
                <c:pt idx="1215">
                  <c:v>44.157383716429479</c:v>
                </c:pt>
                <c:pt idx="1216">
                  <c:v>68.14996540259969</c:v>
                </c:pt>
                <c:pt idx="1217">
                  <c:v>89.800166421813486</c:v>
                </c:pt>
                <c:pt idx="1218">
                  <c:v>47.582180701754382</c:v>
                </c:pt>
                <c:pt idx="1219">
                  <c:v>104.48057142857141</c:v>
                </c:pt>
                <c:pt idx="1220">
                  <c:v>108.30611652138712</c:v>
                </c:pt>
                <c:pt idx="1221">
                  <c:v>116.91584615384616</c:v>
                </c:pt>
                <c:pt idx="1222">
                  <c:v>59.967467961405482</c:v>
                </c:pt>
                <c:pt idx="1223">
                  <c:v>139.14223240238024</c:v>
                </c:pt>
                <c:pt idx="1224">
                  <c:v>101.51640811560671</c:v>
                </c:pt>
                <c:pt idx="1225">
                  <c:v>90.302779742729371</c:v>
                </c:pt>
                <c:pt idx="1226">
                  <c:v>141.16987251053041</c:v>
                </c:pt>
                <c:pt idx="1227">
                  <c:v>68.14996540259969</c:v>
                </c:pt>
                <c:pt idx="1228">
                  <c:v>139.17838686868689</c:v>
                </c:pt>
                <c:pt idx="1229">
                  <c:v>171.25418443935928</c:v>
                </c:pt>
                <c:pt idx="1230">
                  <c:v>-8.4661676247310496</c:v>
                </c:pt>
                <c:pt idx="1231">
                  <c:v>139.98145691150953</c:v>
                </c:pt>
                <c:pt idx="1232">
                  <c:v>67.44205870986076</c:v>
                </c:pt>
                <c:pt idx="1233">
                  <c:v>-15.427545272601769</c:v>
                </c:pt>
                <c:pt idx="1234">
                  <c:v>47.582180701754382</c:v>
                </c:pt>
                <c:pt idx="1235">
                  <c:v>104.48057142857141</c:v>
                </c:pt>
                <c:pt idx="1236">
                  <c:v>108.30611652138712</c:v>
                </c:pt>
                <c:pt idx="1237">
                  <c:v>-5.9496865517784894</c:v>
                </c:pt>
                <c:pt idx="1238">
                  <c:v>134.91292307692311</c:v>
                </c:pt>
                <c:pt idx="1239">
                  <c:v>116.91584615384616</c:v>
                </c:pt>
                <c:pt idx="1240">
                  <c:v>140.99029450549449</c:v>
                </c:pt>
                <c:pt idx="1241">
                  <c:v>139.14223240238024</c:v>
                </c:pt>
                <c:pt idx="1242">
                  <c:v>82.045045228455763</c:v>
                </c:pt>
                <c:pt idx="1243">
                  <c:v>139.17838686868689</c:v>
                </c:pt>
                <c:pt idx="1244">
                  <c:v>-8.4661676247310496</c:v>
                </c:pt>
                <c:pt idx="1245">
                  <c:v>139.98145691150953</c:v>
                </c:pt>
                <c:pt idx="1246">
                  <c:v>67.44205870986076</c:v>
                </c:pt>
                <c:pt idx="1247">
                  <c:v>56.76357570850201</c:v>
                </c:pt>
                <c:pt idx="1248">
                  <c:v>89.800166421813486</c:v>
                </c:pt>
                <c:pt idx="1249">
                  <c:v>90.302779742729371</c:v>
                </c:pt>
                <c:pt idx="1250">
                  <c:v>-15.427545272601769</c:v>
                </c:pt>
                <c:pt idx="1251">
                  <c:v>47.582180701754382</c:v>
                </c:pt>
                <c:pt idx="1252">
                  <c:v>108.30611652138712</c:v>
                </c:pt>
                <c:pt idx="1253">
                  <c:v>145.75413290387775</c:v>
                </c:pt>
                <c:pt idx="1254">
                  <c:v>51.313205668016195</c:v>
                </c:pt>
                <c:pt idx="1255">
                  <c:v>140.99029450549449</c:v>
                </c:pt>
                <c:pt idx="1256">
                  <c:v>81.804757877261309</c:v>
                </c:pt>
                <c:pt idx="1257">
                  <c:v>44.157383716429479</c:v>
                </c:pt>
                <c:pt idx="1258">
                  <c:v>139.14223240238024</c:v>
                </c:pt>
                <c:pt idx="1259">
                  <c:v>82.045045228455763</c:v>
                </c:pt>
                <c:pt idx="1260">
                  <c:v>171.25418443935928</c:v>
                </c:pt>
                <c:pt idx="1261">
                  <c:v>101.51640811560671</c:v>
                </c:pt>
                <c:pt idx="1262">
                  <c:v>56.76357570850201</c:v>
                </c:pt>
                <c:pt idx="1263">
                  <c:v>132.97877024111079</c:v>
                </c:pt>
                <c:pt idx="1264">
                  <c:v>90.302779742729371</c:v>
                </c:pt>
                <c:pt idx="1265">
                  <c:v>-15.427545272601769</c:v>
                </c:pt>
                <c:pt idx="1266">
                  <c:v>104.48057142857141</c:v>
                </c:pt>
                <c:pt idx="1267">
                  <c:v>108.30611652138712</c:v>
                </c:pt>
                <c:pt idx="1268">
                  <c:v>116.91584615384616</c:v>
                </c:pt>
                <c:pt idx="1269">
                  <c:v>59.967467961405482</c:v>
                </c:pt>
                <c:pt idx="1270">
                  <c:v>-5.9496865517784894</c:v>
                </c:pt>
                <c:pt idx="1271">
                  <c:v>84.107355201661079</c:v>
                </c:pt>
                <c:pt idx="1272">
                  <c:v>51.313205668016195</c:v>
                </c:pt>
                <c:pt idx="1273">
                  <c:v>68.14996540259969</c:v>
                </c:pt>
                <c:pt idx="1274">
                  <c:v>18.032943482008189</c:v>
                </c:pt>
                <c:pt idx="1275">
                  <c:v>82.045045228455763</c:v>
                </c:pt>
                <c:pt idx="1276">
                  <c:v>139.17838686868689</c:v>
                </c:pt>
                <c:pt idx="1277">
                  <c:v>171.25418443935928</c:v>
                </c:pt>
                <c:pt idx="1278">
                  <c:v>134.91292307692311</c:v>
                </c:pt>
                <c:pt idx="1279">
                  <c:v>132.97877024111079</c:v>
                </c:pt>
                <c:pt idx="1280">
                  <c:v>116.91584615384616</c:v>
                </c:pt>
                <c:pt idx="1281">
                  <c:v>59.967467961405482</c:v>
                </c:pt>
                <c:pt idx="1282">
                  <c:v>-5.9496865517784894</c:v>
                </c:pt>
                <c:pt idx="1283">
                  <c:v>140.99029450549449</c:v>
                </c:pt>
                <c:pt idx="1284">
                  <c:v>141.16987251053041</c:v>
                </c:pt>
                <c:pt idx="1285">
                  <c:v>134.88358357487925</c:v>
                </c:pt>
                <c:pt idx="1286">
                  <c:v>101.51640811560671</c:v>
                </c:pt>
                <c:pt idx="1287">
                  <c:v>139.98145691150953</c:v>
                </c:pt>
                <c:pt idx="1288">
                  <c:v>84.107355201661079</c:v>
                </c:pt>
                <c:pt idx="1289">
                  <c:v>89.800166421813486</c:v>
                </c:pt>
                <c:pt idx="1290">
                  <c:v>109.36287253210591</c:v>
                </c:pt>
                <c:pt idx="1291">
                  <c:v>145.75413290387775</c:v>
                </c:pt>
                <c:pt idx="1292">
                  <c:v>68.14996540259969</c:v>
                </c:pt>
                <c:pt idx="1293">
                  <c:v>56.76357570850201</c:v>
                </c:pt>
                <c:pt idx="1294">
                  <c:v>47.582180701754382</c:v>
                </c:pt>
                <c:pt idx="1295">
                  <c:v>-5.9496865517784894</c:v>
                </c:pt>
                <c:pt idx="1296">
                  <c:v>51.313205668016195</c:v>
                </c:pt>
                <c:pt idx="1297">
                  <c:v>81.804757877261309</c:v>
                </c:pt>
                <c:pt idx="1298">
                  <c:v>44.157383716429479</c:v>
                </c:pt>
                <c:pt idx="1299">
                  <c:v>18.032943482008189</c:v>
                </c:pt>
                <c:pt idx="1300">
                  <c:v>134.88358357487925</c:v>
                </c:pt>
                <c:pt idx="1301">
                  <c:v>139.14223240238024</c:v>
                </c:pt>
                <c:pt idx="1302">
                  <c:v>165.56027048054921</c:v>
                </c:pt>
                <c:pt idx="1303">
                  <c:v>139.17838686868689</c:v>
                </c:pt>
                <c:pt idx="1304">
                  <c:v>-8.4661676247310496</c:v>
                </c:pt>
                <c:pt idx="1305">
                  <c:v>67.44205870986076</c:v>
                </c:pt>
                <c:pt idx="1306">
                  <c:v>134.91292307692311</c:v>
                </c:pt>
                <c:pt idx="1307">
                  <c:v>90.302779742729371</c:v>
                </c:pt>
                <c:pt idx="1308">
                  <c:v>109.36287253210591</c:v>
                </c:pt>
                <c:pt idx="1309">
                  <c:v>59.967467961405482</c:v>
                </c:pt>
                <c:pt idx="1310">
                  <c:v>44.157383716429479</c:v>
                </c:pt>
                <c:pt idx="1311">
                  <c:v>67.44205870986076</c:v>
                </c:pt>
                <c:pt idx="1312">
                  <c:v>89.800166421813486</c:v>
                </c:pt>
                <c:pt idx="1313">
                  <c:v>109.36287253210591</c:v>
                </c:pt>
                <c:pt idx="1314">
                  <c:v>145.75413290387775</c:v>
                </c:pt>
                <c:pt idx="1315">
                  <c:v>140.99029450549449</c:v>
                </c:pt>
                <c:pt idx="1316">
                  <c:v>141.16987251053041</c:v>
                </c:pt>
                <c:pt idx="1317">
                  <c:v>68.14996540259969</c:v>
                </c:pt>
                <c:pt idx="1318">
                  <c:v>171.25418443935928</c:v>
                </c:pt>
                <c:pt idx="1319">
                  <c:v>104.48057142857141</c:v>
                </c:pt>
                <c:pt idx="1320">
                  <c:v>108.30611652138712</c:v>
                </c:pt>
                <c:pt idx="1321">
                  <c:v>81.804757877261309</c:v>
                </c:pt>
                <c:pt idx="1322">
                  <c:v>44.157383716429479</c:v>
                </c:pt>
                <c:pt idx="1323">
                  <c:v>139.14223240238024</c:v>
                </c:pt>
                <c:pt idx="1324">
                  <c:v>101.51640811560671</c:v>
                </c:pt>
                <c:pt idx="1325">
                  <c:v>139.98145691150953</c:v>
                </c:pt>
                <c:pt idx="1326">
                  <c:v>67.44205870986076</c:v>
                </c:pt>
                <c:pt idx="1327">
                  <c:v>-15.427545272601769</c:v>
                </c:pt>
                <c:pt idx="1328">
                  <c:v>139.98145691150953</c:v>
                </c:pt>
                <c:pt idx="1329">
                  <c:v>59.967467961405482</c:v>
                </c:pt>
                <c:pt idx="1330">
                  <c:v>140.99029450549449</c:v>
                </c:pt>
                <c:pt idx="1331">
                  <c:v>44.157383716429479</c:v>
                </c:pt>
                <c:pt idx="1332">
                  <c:v>82.045045228455763</c:v>
                </c:pt>
                <c:pt idx="1333">
                  <c:v>165.56027048054921</c:v>
                </c:pt>
                <c:pt idx="1334">
                  <c:v>171.25418443935928</c:v>
                </c:pt>
                <c:pt idx="1335">
                  <c:v>-8.4661676247310496</c:v>
                </c:pt>
                <c:pt idx="1336">
                  <c:v>56.76357570850201</c:v>
                </c:pt>
                <c:pt idx="1337">
                  <c:v>132.97877024111079</c:v>
                </c:pt>
                <c:pt idx="1338">
                  <c:v>89.800166421813486</c:v>
                </c:pt>
                <c:pt idx="1339">
                  <c:v>-15.427545272601769</c:v>
                </c:pt>
                <c:pt idx="1340">
                  <c:v>47.582180701754382</c:v>
                </c:pt>
                <c:pt idx="1341">
                  <c:v>104.48057142857141</c:v>
                </c:pt>
                <c:pt idx="1342">
                  <c:v>145.75413290387775</c:v>
                </c:pt>
                <c:pt idx="1343">
                  <c:v>116.91584615384616</c:v>
                </c:pt>
                <c:pt idx="1344">
                  <c:v>-5.9496865517784894</c:v>
                </c:pt>
                <c:pt idx="1345">
                  <c:v>132.97877024111079</c:v>
                </c:pt>
                <c:pt idx="1346">
                  <c:v>44.157383716429479</c:v>
                </c:pt>
                <c:pt idx="1347">
                  <c:v>139.98145691150953</c:v>
                </c:pt>
                <c:pt idx="1348">
                  <c:v>134.91292307692311</c:v>
                </c:pt>
                <c:pt idx="1349">
                  <c:v>104.48057142857141</c:v>
                </c:pt>
                <c:pt idx="1350">
                  <c:v>59.967467961405482</c:v>
                </c:pt>
                <c:pt idx="1351">
                  <c:v>81.804757877261309</c:v>
                </c:pt>
                <c:pt idx="1352">
                  <c:v>-8.4661676247310496</c:v>
                </c:pt>
                <c:pt idx="1353">
                  <c:v>67.44205870986076</c:v>
                </c:pt>
                <c:pt idx="1354">
                  <c:v>56.76357570850201</c:v>
                </c:pt>
                <c:pt idx="1355">
                  <c:v>84.107355201661079</c:v>
                </c:pt>
                <c:pt idx="1356">
                  <c:v>90.302779742729371</c:v>
                </c:pt>
                <c:pt idx="1357">
                  <c:v>-15.427545272601769</c:v>
                </c:pt>
                <c:pt idx="1358">
                  <c:v>145.75413290387775</c:v>
                </c:pt>
                <c:pt idx="1359">
                  <c:v>116.91584615384616</c:v>
                </c:pt>
                <c:pt idx="1360">
                  <c:v>82.045045228455763</c:v>
                </c:pt>
                <c:pt idx="1361">
                  <c:v>132.97877024111079</c:v>
                </c:pt>
                <c:pt idx="1362">
                  <c:v>-5.9496865517784894</c:v>
                </c:pt>
                <c:pt idx="1363">
                  <c:v>81.804757877261309</c:v>
                </c:pt>
                <c:pt idx="1364">
                  <c:v>134.88358357487925</c:v>
                </c:pt>
                <c:pt idx="1365">
                  <c:v>139.17838686868689</c:v>
                </c:pt>
                <c:pt idx="1366">
                  <c:v>101.51640811560671</c:v>
                </c:pt>
                <c:pt idx="1367">
                  <c:v>134.91292307692311</c:v>
                </c:pt>
                <c:pt idx="1368">
                  <c:v>84.107355201661079</c:v>
                </c:pt>
                <c:pt idx="1369">
                  <c:v>90.302779742729371</c:v>
                </c:pt>
                <c:pt idx="1370">
                  <c:v>-15.427545272601769</c:v>
                </c:pt>
                <c:pt idx="1371">
                  <c:v>47.582180701754382</c:v>
                </c:pt>
                <c:pt idx="1372">
                  <c:v>109.36287253210591</c:v>
                </c:pt>
                <c:pt idx="1373">
                  <c:v>116.91584615384616</c:v>
                </c:pt>
                <c:pt idx="1374">
                  <c:v>44.157383716429479</c:v>
                </c:pt>
                <c:pt idx="1375">
                  <c:v>56.76357570850201</c:v>
                </c:pt>
                <c:pt idx="1376">
                  <c:v>51.313205668016195</c:v>
                </c:pt>
                <c:pt idx="1377">
                  <c:v>81.804757877261309</c:v>
                </c:pt>
                <c:pt idx="1378">
                  <c:v>18.032943482008189</c:v>
                </c:pt>
                <c:pt idx="1379">
                  <c:v>134.88358357487925</c:v>
                </c:pt>
                <c:pt idx="1380">
                  <c:v>139.14223240238024</c:v>
                </c:pt>
                <c:pt idx="1381">
                  <c:v>165.56027048054921</c:v>
                </c:pt>
                <c:pt idx="1382">
                  <c:v>139.17838686868689</c:v>
                </c:pt>
                <c:pt idx="1383">
                  <c:v>171.25418443935928</c:v>
                </c:pt>
                <c:pt idx="1384">
                  <c:v>101.51640811560671</c:v>
                </c:pt>
                <c:pt idx="1385">
                  <c:v>-8.4661676247310496</c:v>
                </c:pt>
                <c:pt idx="1386">
                  <c:v>67.44205870986076</c:v>
                </c:pt>
                <c:pt idx="1387">
                  <c:v>132.97877024111079</c:v>
                </c:pt>
                <c:pt idx="1388">
                  <c:v>90.302779742729371</c:v>
                </c:pt>
                <c:pt idx="1389">
                  <c:v>47.582180701754382</c:v>
                </c:pt>
                <c:pt idx="1390">
                  <c:v>109.36287253210591</c:v>
                </c:pt>
                <c:pt idx="1391">
                  <c:v>-5.9496865517784894</c:v>
                </c:pt>
                <c:pt idx="1392">
                  <c:v>82.045045228455763</c:v>
                </c:pt>
                <c:pt idx="1393">
                  <c:v>81.804757877261309</c:v>
                </c:pt>
                <c:pt idx="1394">
                  <c:v>44.157383716429479</c:v>
                </c:pt>
                <c:pt idx="1395">
                  <c:v>68.14996540259969</c:v>
                </c:pt>
                <c:pt idx="1396">
                  <c:v>18.032943482008189</c:v>
                </c:pt>
                <c:pt idx="1397">
                  <c:v>82.045045228455763</c:v>
                </c:pt>
                <c:pt idx="1398">
                  <c:v>139.17838686868689</c:v>
                </c:pt>
                <c:pt idx="1399">
                  <c:v>171.25418443935928</c:v>
                </c:pt>
                <c:pt idx="1400">
                  <c:v>101.51640811560671</c:v>
                </c:pt>
                <c:pt idx="1401">
                  <c:v>-8.4661676247310496</c:v>
                </c:pt>
                <c:pt idx="1402">
                  <c:v>67.44205870986076</c:v>
                </c:pt>
                <c:pt idx="1403">
                  <c:v>56.76357570850201</c:v>
                </c:pt>
                <c:pt idx="1404">
                  <c:v>132.97877024111079</c:v>
                </c:pt>
                <c:pt idx="1405">
                  <c:v>89.800166421813486</c:v>
                </c:pt>
                <c:pt idx="1406">
                  <c:v>109.36287253210591</c:v>
                </c:pt>
                <c:pt idx="1407">
                  <c:v>145.75413290387775</c:v>
                </c:pt>
                <c:pt idx="1408">
                  <c:v>116.91584615384616</c:v>
                </c:pt>
                <c:pt idx="1409">
                  <c:v>59.967467961405482</c:v>
                </c:pt>
                <c:pt idx="1410">
                  <c:v>139.98145691150953</c:v>
                </c:pt>
                <c:pt idx="1411">
                  <c:v>140.99029450549449</c:v>
                </c:pt>
                <c:pt idx="1412">
                  <c:v>141.16987251053041</c:v>
                </c:pt>
                <c:pt idx="1413">
                  <c:v>68.14996540259969</c:v>
                </c:pt>
                <c:pt idx="1414">
                  <c:v>139.14223240238024</c:v>
                </c:pt>
                <c:pt idx="1415">
                  <c:v>82.045045228455763</c:v>
                </c:pt>
                <c:pt idx="1416">
                  <c:v>165.56027048054921</c:v>
                </c:pt>
                <c:pt idx="1417">
                  <c:v>-8.4661676247310496</c:v>
                </c:pt>
                <c:pt idx="1418">
                  <c:v>56.76357570850201</c:v>
                </c:pt>
                <c:pt idx="1419">
                  <c:v>84.107355201661079</c:v>
                </c:pt>
                <c:pt idx="1420">
                  <c:v>89.800166421813486</c:v>
                </c:pt>
                <c:pt idx="1421">
                  <c:v>109.36287253210591</c:v>
                </c:pt>
                <c:pt idx="1422">
                  <c:v>51.313205668016195</c:v>
                </c:pt>
                <c:pt idx="1423">
                  <c:v>141.16987251053041</c:v>
                </c:pt>
                <c:pt idx="1424">
                  <c:v>139.98145691150953</c:v>
                </c:pt>
                <c:pt idx="1425">
                  <c:v>108.30611652138712</c:v>
                </c:pt>
                <c:pt idx="1426">
                  <c:v>145.75413290387775</c:v>
                </c:pt>
                <c:pt idx="1427">
                  <c:v>59.967467961405482</c:v>
                </c:pt>
                <c:pt idx="1428">
                  <c:v>140.99029450549449</c:v>
                </c:pt>
                <c:pt idx="1429">
                  <c:v>44.157383716429479</c:v>
                </c:pt>
                <c:pt idx="1430">
                  <c:v>139.17838686868689</c:v>
                </c:pt>
                <c:pt idx="1431">
                  <c:v>171.25418443935928</c:v>
                </c:pt>
                <c:pt idx="1432">
                  <c:v>-8.4661676247310496</c:v>
                </c:pt>
                <c:pt idx="1433">
                  <c:v>67.44205870986076</c:v>
                </c:pt>
                <c:pt idx="1434">
                  <c:v>84.107355201661079</c:v>
                </c:pt>
                <c:pt idx="1435">
                  <c:v>89.800166421813486</c:v>
                </c:pt>
                <c:pt idx="1436">
                  <c:v>108.30611652138712</c:v>
                </c:pt>
                <c:pt idx="1437">
                  <c:v>81.804757877261309</c:v>
                </c:pt>
                <c:pt idx="1438">
                  <c:v>165.56027048054921</c:v>
                </c:pt>
                <c:pt idx="1439">
                  <c:v>139.98145691150953</c:v>
                </c:pt>
                <c:pt idx="1440">
                  <c:v>59.967467961405482</c:v>
                </c:pt>
                <c:pt idx="1441">
                  <c:v>51.313205668016195</c:v>
                </c:pt>
                <c:pt idx="1442">
                  <c:v>140.99029450549449</c:v>
                </c:pt>
                <c:pt idx="1443">
                  <c:v>139.14223240238024</c:v>
                </c:pt>
                <c:pt idx="1444">
                  <c:v>56.76357570850201</c:v>
                </c:pt>
                <c:pt idx="1445">
                  <c:v>84.107355201661079</c:v>
                </c:pt>
                <c:pt idx="1446">
                  <c:v>89.800166421813486</c:v>
                </c:pt>
                <c:pt idx="1447">
                  <c:v>109.36287253210591</c:v>
                </c:pt>
                <c:pt idx="1448">
                  <c:v>145.75413290387775</c:v>
                </c:pt>
                <c:pt idx="1449">
                  <c:v>116.91584615384616</c:v>
                </c:pt>
                <c:pt idx="1450">
                  <c:v>104.48057142857141</c:v>
                </c:pt>
                <c:pt idx="1451">
                  <c:v>108.30611652138712</c:v>
                </c:pt>
                <c:pt idx="1452">
                  <c:v>-5.9496865517784894</c:v>
                </c:pt>
                <c:pt idx="1453">
                  <c:v>68.14996540259969</c:v>
                </c:pt>
                <c:pt idx="1454">
                  <c:v>134.88358357487925</c:v>
                </c:pt>
                <c:pt idx="1455">
                  <c:v>84.107355201661079</c:v>
                </c:pt>
                <c:pt idx="1456">
                  <c:v>51.313205668016195</c:v>
                </c:pt>
                <c:pt idx="1457">
                  <c:v>140.99029450549449</c:v>
                </c:pt>
                <c:pt idx="1458">
                  <c:v>44.157383716429479</c:v>
                </c:pt>
                <c:pt idx="1459">
                  <c:v>82.045045228455763</c:v>
                </c:pt>
                <c:pt idx="1460">
                  <c:v>165.56027048054921</c:v>
                </c:pt>
                <c:pt idx="1461">
                  <c:v>101.51640811560671</c:v>
                </c:pt>
                <c:pt idx="1462">
                  <c:v>134.91292307692311</c:v>
                </c:pt>
                <c:pt idx="1463">
                  <c:v>132.97877024111079</c:v>
                </c:pt>
                <c:pt idx="1464">
                  <c:v>90.302779742729371</c:v>
                </c:pt>
                <c:pt idx="1465">
                  <c:v>-15.427545272601769</c:v>
                </c:pt>
                <c:pt idx="1466">
                  <c:v>145.75413290387775</c:v>
                </c:pt>
                <c:pt idx="1467">
                  <c:v>59.967467961405482</c:v>
                </c:pt>
                <c:pt idx="1468">
                  <c:v>81.804757877261309</c:v>
                </c:pt>
                <c:pt idx="1469">
                  <c:v>47.582180701754382</c:v>
                </c:pt>
                <c:pt idx="1470">
                  <c:v>51.313205668016195</c:v>
                </c:pt>
                <c:pt idx="1471">
                  <c:v>18.032943482008189</c:v>
                </c:pt>
                <c:pt idx="1472">
                  <c:v>82.045045228455763</c:v>
                </c:pt>
                <c:pt idx="1473">
                  <c:v>165.56027048054921</c:v>
                </c:pt>
                <c:pt idx="1474">
                  <c:v>101.51640811560671</c:v>
                </c:pt>
                <c:pt idx="1475">
                  <c:v>56.76357570850201</c:v>
                </c:pt>
                <c:pt idx="1476">
                  <c:v>132.97877024111079</c:v>
                </c:pt>
                <c:pt idx="1477">
                  <c:v>84.107355201661079</c:v>
                </c:pt>
                <c:pt idx="1478">
                  <c:v>90.302779742729371</c:v>
                </c:pt>
                <c:pt idx="1479">
                  <c:v>-15.427545272601769</c:v>
                </c:pt>
                <c:pt idx="1480">
                  <c:v>47.582180701754382</c:v>
                </c:pt>
                <c:pt idx="1481">
                  <c:v>104.48057142857141</c:v>
                </c:pt>
                <c:pt idx="1482">
                  <c:v>108.30611652138712</c:v>
                </c:pt>
                <c:pt idx="1483">
                  <c:v>145.75413290387775</c:v>
                </c:pt>
                <c:pt idx="1484">
                  <c:v>59.967467961405482</c:v>
                </c:pt>
                <c:pt idx="1485">
                  <c:v>-5.9496865517784894</c:v>
                </c:pt>
                <c:pt idx="1486">
                  <c:v>18.032943482008189</c:v>
                </c:pt>
                <c:pt idx="1487">
                  <c:v>139.14223240238024</c:v>
                </c:pt>
                <c:pt idx="1488">
                  <c:v>139.17838686868689</c:v>
                </c:pt>
                <c:pt idx="1489">
                  <c:v>104.48057142857141</c:v>
                </c:pt>
                <c:pt idx="1490">
                  <c:v>108.30611652138712</c:v>
                </c:pt>
                <c:pt idx="1491">
                  <c:v>-5.9496865517784894</c:v>
                </c:pt>
                <c:pt idx="1492">
                  <c:v>51.313205668016195</c:v>
                </c:pt>
                <c:pt idx="1493">
                  <c:v>141.16987251053041</c:v>
                </c:pt>
                <c:pt idx="1494">
                  <c:v>68.14996540259969</c:v>
                </c:pt>
                <c:pt idx="1495">
                  <c:v>134.88358357487925</c:v>
                </c:pt>
                <c:pt idx="1496">
                  <c:v>-8.4661676247310496</c:v>
                </c:pt>
                <c:pt idx="1497">
                  <c:v>56.76357570850201</c:v>
                </c:pt>
                <c:pt idx="1498">
                  <c:v>134.91292307692311</c:v>
                </c:pt>
                <c:pt idx="1499">
                  <c:v>-15.427545272601769</c:v>
                </c:pt>
                <c:pt idx="1500">
                  <c:v>47.582180701754382</c:v>
                </c:pt>
                <c:pt idx="1501">
                  <c:v>104.48057142857141</c:v>
                </c:pt>
                <c:pt idx="1502">
                  <c:v>145.75413290387775</c:v>
                </c:pt>
                <c:pt idx="1503">
                  <c:v>59.967467961405482</c:v>
                </c:pt>
                <c:pt idx="1504">
                  <c:v>140.99029450549449</c:v>
                </c:pt>
                <c:pt idx="1505">
                  <c:v>44.157383716429479</c:v>
                </c:pt>
                <c:pt idx="1506">
                  <c:v>134.88358357487925</c:v>
                </c:pt>
                <c:pt idx="1507">
                  <c:v>82.045045228455763</c:v>
                </c:pt>
                <c:pt idx="1508">
                  <c:v>171.25418443935928</c:v>
                </c:pt>
                <c:pt idx="1509">
                  <c:v>134.91292307692311</c:v>
                </c:pt>
                <c:pt idx="1510">
                  <c:v>132.97877024111079</c:v>
                </c:pt>
                <c:pt idx="1511">
                  <c:v>-15.427545272601769</c:v>
                </c:pt>
                <c:pt idx="1512">
                  <c:v>47.582180701754382</c:v>
                </c:pt>
                <c:pt idx="1513">
                  <c:v>109.36287253210591</c:v>
                </c:pt>
                <c:pt idx="1514">
                  <c:v>116.91584615384616</c:v>
                </c:pt>
                <c:pt idx="1515">
                  <c:v>-5.9496865517784894</c:v>
                </c:pt>
                <c:pt idx="1516">
                  <c:v>81.804757877261309</c:v>
                </c:pt>
                <c:pt idx="1517">
                  <c:v>139.17838686868689</c:v>
                </c:pt>
                <c:pt idx="1518">
                  <c:v>139.98145691150953</c:v>
                </c:pt>
                <c:pt idx="1519">
                  <c:v>104.48057142857141</c:v>
                </c:pt>
                <c:pt idx="1520">
                  <c:v>145.75413290387775</c:v>
                </c:pt>
                <c:pt idx="1521">
                  <c:v>134.88358357487925</c:v>
                </c:pt>
                <c:pt idx="1522">
                  <c:v>82.045045228455763</c:v>
                </c:pt>
                <c:pt idx="1523">
                  <c:v>171.25418443935928</c:v>
                </c:pt>
                <c:pt idx="1524">
                  <c:v>-8.4661676247310496</c:v>
                </c:pt>
                <c:pt idx="1525">
                  <c:v>67.44205870986076</c:v>
                </c:pt>
                <c:pt idx="1526">
                  <c:v>56.76357570850201</c:v>
                </c:pt>
                <c:pt idx="1527">
                  <c:v>132.97877024111079</c:v>
                </c:pt>
                <c:pt idx="1528">
                  <c:v>89.800166421813486</c:v>
                </c:pt>
                <c:pt idx="1529">
                  <c:v>90.302779742729371</c:v>
                </c:pt>
                <c:pt idx="1530">
                  <c:v>109.36287253210591</c:v>
                </c:pt>
                <c:pt idx="1531">
                  <c:v>104.48057142857141</c:v>
                </c:pt>
                <c:pt idx="1532">
                  <c:v>116.91584615384616</c:v>
                </c:pt>
                <c:pt idx="1533">
                  <c:v>-5.9496865517784894</c:v>
                </c:pt>
                <c:pt idx="1534">
                  <c:v>139.17838686868689</c:v>
                </c:pt>
                <c:pt idx="1535">
                  <c:v>101.51640811560671</c:v>
                </c:pt>
                <c:pt idx="1536">
                  <c:v>-8.4661676247310496</c:v>
                </c:pt>
                <c:pt idx="1537">
                  <c:v>134.91292307692311</c:v>
                </c:pt>
                <c:pt idx="1538">
                  <c:v>165.56027048054921</c:v>
                </c:pt>
                <c:pt idx="1539">
                  <c:v>90.302779742729371</c:v>
                </c:pt>
                <c:pt idx="1540">
                  <c:v>81.804757877261309</c:v>
                </c:pt>
                <c:pt idx="1541">
                  <c:v>44.157383716429479</c:v>
                </c:pt>
                <c:pt idx="1542">
                  <c:v>139.14223240238024</c:v>
                </c:pt>
                <c:pt idx="1543">
                  <c:v>-8.4661676247310496</c:v>
                </c:pt>
                <c:pt idx="1544">
                  <c:v>67.44205870986076</c:v>
                </c:pt>
                <c:pt idx="1545">
                  <c:v>-15.427545272601769</c:v>
                </c:pt>
                <c:pt idx="1546">
                  <c:v>47.582180701754382</c:v>
                </c:pt>
                <c:pt idx="1547">
                  <c:v>116.91584615384616</c:v>
                </c:pt>
                <c:pt idx="1548">
                  <c:v>59.967467961405482</c:v>
                </c:pt>
                <c:pt idx="1549">
                  <c:v>141.16987251053041</c:v>
                </c:pt>
                <c:pt idx="1550">
                  <c:v>134.88358357487925</c:v>
                </c:pt>
                <c:pt idx="1551">
                  <c:v>165.56027048054921</c:v>
                </c:pt>
                <c:pt idx="1552">
                  <c:v>108.30611652138712</c:v>
                </c:pt>
                <c:pt idx="1553">
                  <c:v>44.157383716429479</c:v>
                </c:pt>
                <c:pt idx="1554">
                  <c:v>68.14996540259969</c:v>
                </c:pt>
                <c:pt idx="1555">
                  <c:v>18.032943482008189</c:v>
                </c:pt>
                <c:pt idx="1556">
                  <c:v>171.25418443935928</c:v>
                </c:pt>
                <c:pt idx="1557">
                  <c:v>-8.4661676247310496</c:v>
                </c:pt>
                <c:pt idx="1558">
                  <c:v>132.97877024111079</c:v>
                </c:pt>
                <c:pt idx="1559">
                  <c:v>89.800166421813486</c:v>
                </c:pt>
                <c:pt idx="1560">
                  <c:v>90.302779742729371</c:v>
                </c:pt>
                <c:pt idx="1561">
                  <c:v>-15.427545272601769</c:v>
                </c:pt>
                <c:pt idx="1562">
                  <c:v>-5.9496865517784894</c:v>
                </c:pt>
                <c:pt idx="1563">
                  <c:v>82.045045228455763</c:v>
                </c:pt>
                <c:pt idx="1564">
                  <c:v>116.91584615384616</c:v>
                </c:pt>
                <c:pt idx="1565">
                  <c:v>140.99029450549449</c:v>
                </c:pt>
                <c:pt idx="1566">
                  <c:v>141.16987251053041</c:v>
                </c:pt>
                <c:pt idx="1567">
                  <c:v>68.14996540259969</c:v>
                </c:pt>
                <c:pt idx="1568">
                  <c:v>139.14223240238024</c:v>
                </c:pt>
                <c:pt idx="1569">
                  <c:v>171.25418443935928</c:v>
                </c:pt>
                <c:pt idx="1570">
                  <c:v>139.98145691150953</c:v>
                </c:pt>
                <c:pt idx="1571">
                  <c:v>67.44205870986076</c:v>
                </c:pt>
                <c:pt idx="1572">
                  <c:v>132.97877024111079</c:v>
                </c:pt>
                <c:pt idx="1573">
                  <c:v>84.107355201661079</c:v>
                </c:pt>
                <c:pt idx="1574">
                  <c:v>109.36287253210591</c:v>
                </c:pt>
                <c:pt idx="1575">
                  <c:v>108.30611652138712</c:v>
                </c:pt>
                <c:pt idx="1576">
                  <c:v>116.91584615384616</c:v>
                </c:pt>
                <c:pt idx="1577">
                  <c:v>59.967467961405482</c:v>
                </c:pt>
                <c:pt idx="1578">
                  <c:v>-5.9496865517784894</c:v>
                </c:pt>
                <c:pt idx="1579">
                  <c:v>18.032943482008189</c:v>
                </c:pt>
                <c:pt idx="1580">
                  <c:v>101.51640811560671</c:v>
                </c:pt>
                <c:pt idx="1581">
                  <c:v>84.107355201661079</c:v>
                </c:pt>
                <c:pt idx="1582">
                  <c:v>89.800166421813486</c:v>
                </c:pt>
                <c:pt idx="1583">
                  <c:v>51.313205668016195</c:v>
                </c:pt>
                <c:pt idx="1584">
                  <c:v>139.14223240238024</c:v>
                </c:pt>
                <c:pt idx="1585">
                  <c:v>139.17838686868689</c:v>
                </c:pt>
                <c:pt idx="1586">
                  <c:v>67.44205870986076</c:v>
                </c:pt>
                <c:pt idx="1587">
                  <c:v>90.302779742729371</c:v>
                </c:pt>
                <c:pt idx="1588">
                  <c:v>109.36287253210591</c:v>
                </c:pt>
                <c:pt idx="1589">
                  <c:v>108.30611652138712</c:v>
                </c:pt>
                <c:pt idx="1590">
                  <c:v>-5.9496865517784894</c:v>
                </c:pt>
                <c:pt idx="1591">
                  <c:v>51.313205668016195</c:v>
                </c:pt>
                <c:pt idx="1592">
                  <c:v>141.16987251053041</c:v>
                </c:pt>
                <c:pt idx="1593">
                  <c:v>44.157383716429479</c:v>
                </c:pt>
                <c:pt idx="1594">
                  <c:v>134.88358357487925</c:v>
                </c:pt>
                <c:pt idx="1595">
                  <c:v>139.14223240238024</c:v>
                </c:pt>
                <c:pt idx="1596">
                  <c:v>82.045045228455763</c:v>
                </c:pt>
                <c:pt idx="1597">
                  <c:v>139.17838686868689</c:v>
                </c:pt>
                <c:pt idx="1598">
                  <c:v>67.44205870986076</c:v>
                </c:pt>
                <c:pt idx="1599">
                  <c:v>56.76357570850201</c:v>
                </c:pt>
                <c:pt idx="1600">
                  <c:v>89.800166421813486</c:v>
                </c:pt>
                <c:pt idx="1601">
                  <c:v>90.302779742729371</c:v>
                </c:pt>
                <c:pt idx="1602">
                  <c:v>109.36287253210591</c:v>
                </c:pt>
                <c:pt idx="1603">
                  <c:v>59.967467961405482</c:v>
                </c:pt>
              </c:numCache>
            </c:numRef>
          </c:xVal>
          <c:yVal>
            <c:numRef>
              <c:f>'Regression 1'!$B$28:$B$1631</c:f>
              <c:numCache>
                <c:formatCode>General</c:formatCode>
                <c:ptCount val="1604"/>
                <c:pt idx="0">
                  <c:v>1.0993050971261047</c:v>
                </c:pt>
                <c:pt idx="1">
                  <c:v>-0.56996306983707234</c:v>
                </c:pt>
                <c:pt idx="2">
                  <c:v>-3.9759786028416844E-2</c:v>
                </c:pt>
                <c:pt idx="3">
                  <c:v>0.43704749355494088</c:v>
                </c:pt>
                <c:pt idx="4">
                  <c:v>-1.4392142217610682</c:v>
                </c:pt>
                <c:pt idx="5">
                  <c:v>1.7867442023187174</c:v>
                </c:pt>
                <c:pt idx="6">
                  <c:v>1.8452909794209662</c:v>
                </c:pt>
                <c:pt idx="7">
                  <c:v>0.88590165353919159</c:v>
                </c:pt>
                <c:pt idx="8">
                  <c:v>-1.4291217104050757</c:v>
                </c:pt>
                <c:pt idx="9">
                  <c:v>-1.3192905347377615</c:v>
                </c:pt>
                <c:pt idx="10">
                  <c:v>0.1572613958541588</c:v>
                </c:pt>
                <c:pt idx="11">
                  <c:v>-0.64300845958994413</c:v>
                </c:pt>
                <c:pt idx="12">
                  <c:v>0.19980670222852601</c:v>
                </c:pt>
                <c:pt idx="13">
                  <c:v>-0.15172695539502834</c:v>
                </c:pt>
                <c:pt idx="14">
                  <c:v>-0.53538773733721767</c:v>
                </c:pt>
                <c:pt idx="15">
                  <c:v>-0.14047305353719852</c:v>
                </c:pt>
                <c:pt idx="16">
                  <c:v>-0.96718948532395654</c:v>
                </c:pt>
                <c:pt idx="17">
                  <c:v>1.1472889665464638</c:v>
                </c:pt>
                <c:pt idx="18">
                  <c:v>1.0224863842417213</c:v>
                </c:pt>
                <c:pt idx="19">
                  <c:v>1.840646696496697</c:v>
                </c:pt>
                <c:pt idx="20">
                  <c:v>-1.2148900841843149</c:v>
                </c:pt>
                <c:pt idx="21">
                  <c:v>0.85986671367551692</c:v>
                </c:pt>
                <c:pt idx="22">
                  <c:v>-1.3296113576116582</c:v>
                </c:pt>
                <c:pt idx="23">
                  <c:v>5.1314285562442552E-2</c:v>
                </c:pt>
                <c:pt idx="24">
                  <c:v>2.3604026072292652</c:v>
                </c:pt>
                <c:pt idx="25">
                  <c:v>-0.68421834106002177</c:v>
                </c:pt>
                <c:pt idx="26">
                  <c:v>1.0674442724527839</c:v>
                </c:pt>
                <c:pt idx="27">
                  <c:v>0.79328852143847262</c:v>
                </c:pt>
                <c:pt idx="28">
                  <c:v>-0.11203922991488849</c:v>
                </c:pt>
                <c:pt idx="29">
                  <c:v>1.1210641630561078</c:v>
                </c:pt>
                <c:pt idx="30">
                  <c:v>1.9176197271581759</c:v>
                </c:pt>
                <c:pt idx="31">
                  <c:v>-7.2092934856206353E-2</c:v>
                </c:pt>
                <c:pt idx="32">
                  <c:v>9.2696584608404575E-2</c:v>
                </c:pt>
                <c:pt idx="33">
                  <c:v>-0.17578931586622643</c:v>
                </c:pt>
                <c:pt idx="34">
                  <c:v>0.3283711384439158</c:v>
                </c:pt>
                <c:pt idx="35">
                  <c:v>0.93858975080864848</c:v>
                </c:pt>
                <c:pt idx="36">
                  <c:v>1.0884630212965474</c:v>
                </c:pt>
                <c:pt idx="37">
                  <c:v>1.0808160250400853</c:v>
                </c:pt>
                <c:pt idx="38">
                  <c:v>0.98213511978631274</c:v>
                </c:pt>
                <c:pt idx="39">
                  <c:v>0.60211063503859208</c:v>
                </c:pt>
                <c:pt idx="40">
                  <c:v>-0.66742857898099039</c:v>
                </c:pt>
                <c:pt idx="41">
                  <c:v>-0.28402439551125064</c:v>
                </c:pt>
                <c:pt idx="42">
                  <c:v>-0.92421267494558434</c:v>
                </c:pt>
                <c:pt idx="43">
                  <c:v>2.1714651687454221</c:v>
                </c:pt>
                <c:pt idx="44">
                  <c:v>-0.23369427553760402</c:v>
                </c:pt>
                <c:pt idx="45">
                  <c:v>1.6252507718253195</c:v>
                </c:pt>
                <c:pt idx="46">
                  <c:v>0.24538832585594728</c:v>
                </c:pt>
                <c:pt idx="47">
                  <c:v>-0.71607074265116888</c:v>
                </c:pt>
                <c:pt idx="48">
                  <c:v>-0.55802473665514007</c:v>
                </c:pt>
                <c:pt idx="49">
                  <c:v>0.82211888674412559</c:v>
                </c:pt>
                <c:pt idx="50">
                  <c:v>2.2306043304625556</c:v>
                </c:pt>
                <c:pt idx="51">
                  <c:v>-0.23311973101766018</c:v>
                </c:pt>
                <c:pt idx="52">
                  <c:v>1.3225786281722363</c:v>
                </c:pt>
                <c:pt idx="53">
                  <c:v>-1.4440366438792207</c:v>
                </c:pt>
                <c:pt idx="54">
                  <c:v>0.95198731352896182</c:v>
                </c:pt>
                <c:pt idx="55">
                  <c:v>0.48162313372578597</c:v>
                </c:pt>
                <c:pt idx="56">
                  <c:v>1.2290202668424968</c:v>
                </c:pt>
                <c:pt idx="57">
                  <c:v>0.73903740179419741</c:v>
                </c:pt>
                <c:pt idx="58">
                  <c:v>3.0402279004816868</c:v>
                </c:pt>
                <c:pt idx="59">
                  <c:v>-0.79319645068188827</c:v>
                </c:pt>
                <c:pt idx="60">
                  <c:v>0.15706153268372147</c:v>
                </c:pt>
                <c:pt idx="61">
                  <c:v>4.9127657733886471E-2</c:v>
                </c:pt>
                <c:pt idx="62">
                  <c:v>0.57982836355748091</c:v>
                </c:pt>
                <c:pt idx="63">
                  <c:v>2.9292443485808006E-2</c:v>
                </c:pt>
                <c:pt idx="64">
                  <c:v>-0.21307515696690937</c:v>
                </c:pt>
                <c:pt idx="65">
                  <c:v>1.5764240697594825</c:v>
                </c:pt>
                <c:pt idx="66">
                  <c:v>7.3650869535803382E-2</c:v>
                </c:pt>
                <c:pt idx="67">
                  <c:v>-0.10035166733081882</c:v>
                </c:pt>
                <c:pt idx="68">
                  <c:v>7.5342131628479247E-2</c:v>
                </c:pt>
                <c:pt idx="69">
                  <c:v>0.47697885080151675</c:v>
                </c:pt>
                <c:pt idx="70">
                  <c:v>-0.41656106315346569</c:v>
                </c:pt>
                <c:pt idx="71">
                  <c:v>0.48477993129371283</c:v>
                </c:pt>
                <c:pt idx="72">
                  <c:v>0.44305907757600838</c:v>
                </c:pt>
                <c:pt idx="73">
                  <c:v>1.4690408785762992</c:v>
                </c:pt>
                <c:pt idx="74">
                  <c:v>-1.1138028206776478</c:v>
                </c:pt>
                <c:pt idx="75">
                  <c:v>-0.61592969632651762</c:v>
                </c:pt>
                <c:pt idx="76">
                  <c:v>1.0218593350656879</c:v>
                </c:pt>
                <c:pt idx="77">
                  <c:v>-1.5206161967110323</c:v>
                </c:pt>
                <c:pt idx="78">
                  <c:v>1.6355632314766162</c:v>
                </c:pt>
                <c:pt idx="79">
                  <c:v>0.74588971018805161</c:v>
                </c:pt>
                <c:pt idx="80">
                  <c:v>0.67641525711940154</c:v>
                </c:pt>
                <c:pt idx="81">
                  <c:v>0.36334617769143596</c:v>
                </c:pt>
                <c:pt idx="82">
                  <c:v>4.3894535113689646E-2</c:v>
                </c:pt>
                <c:pt idx="83">
                  <c:v>0.15558543717769674</c:v>
                </c:pt>
                <c:pt idx="84">
                  <c:v>-0.11977150897101857</c:v>
                </c:pt>
                <c:pt idx="85">
                  <c:v>-0.44647926761642209</c:v>
                </c:pt>
                <c:pt idx="86">
                  <c:v>-1.0819217772813374</c:v>
                </c:pt>
                <c:pt idx="87">
                  <c:v>1.2600373481487142</c:v>
                </c:pt>
                <c:pt idx="88">
                  <c:v>0.6403791310049709</c:v>
                </c:pt>
                <c:pt idx="89">
                  <c:v>1.8199111991719652</c:v>
                </c:pt>
                <c:pt idx="90">
                  <c:v>0.5684642998151892</c:v>
                </c:pt>
                <c:pt idx="91">
                  <c:v>0.48816957551271273</c:v>
                </c:pt>
                <c:pt idx="92">
                  <c:v>0.94801464962653581</c:v>
                </c:pt>
                <c:pt idx="93">
                  <c:v>-0.87349338307743873</c:v>
                </c:pt>
                <c:pt idx="94">
                  <c:v>-0.72909669389654941</c:v>
                </c:pt>
                <c:pt idx="95">
                  <c:v>0.11679708276045792</c:v>
                </c:pt>
                <c:pt idx="96">
                  <c:v>0.91882728604144814</c:v>
                </c:pt>
                <c:pt idx="97">
                  <c:v>0.81049396703242516</c:v>
                </c:pt>
                <c:pt idx="98">
                  <c:v>-0.16029770224625553</c:v>
                </c:pt>
                <c:pt idx="99">
                  <c:v>-0.17688777854769136</c:v>
                </c:pt>
                <c:pt idx="100">
                  <c:v>-1.3651136764423919</c:v>
                </c:pt>
                <c:pt idx="101">
                  <c:v>-0.87065753597637119</c:v>
                </c:pt>
                <c:pt idx="102">
                  <c:v>0.24028990857236471</c:v>
                </c:pt>
                <c:pt idx="103">
                  <c:v>-0.86206928516715808</c:v>
                </c:pt>
                <c:pt idx="104">
                  <c:v>7.2014076019355333E-2</c:v>
                </c:pt>
                <c:pt idx="105">
                  <c:v>0.53929695347263507</c:v>
                </c:pt>
                <c:pt idx="106">
                  <c:v>-1.2717063979402805</c:v>
                </c:pt>
                <c:pt idx="107">
                  <c:v>-1.3987310154172294</c:v>
                </c:pt>
                <c:pt idx="108">
                  <c:v>-4.9533925451668459E-2</c:v>
                </c:pt>
                <c:pt idx="109">
                  <c:v>-0.85121714069484045</c:v>
                </c:pt>
                <c:pt idx="110">
                  <c:v>1.9306877330752392</c:v>
                </c:pt>
                <c:pt idx="111">
                  <c:v>0.97370380516215538</c:v>
                </c:pt>
                <c:pt idx="112">
                  <c:v>-1.4483817568239632</c:v>
                </c:pt>
                <c:pt idx="113">
                  <c:v>1.0975786333048188</c:v>
                </c:pt>
                <c:pt idx="114">
                  <c:v>0.19664990466059923</c:v>
                </c:pt>
                <c:pt idx="115">
                  <c:v>0.59470554398120545</c:v>
                </c:pt>
                <c:pt idx="116">
                  <c:v>-0.21494647153356464</c:v>
                </c:pt>
                <c:pt idx="117">
                  <c:v>-0.89458738189424569</c:v>
                </c:pt>
                <c:pt idx="118">
                  <c:v>0.60307972026770107</c:v>
                </c:pt>
                <c:pt idx="119">
                  <c:v>-1.3954784752923233</c:v>
                </c:pt>
                <c:pt idx="120">
                  <c:v>-0.79330385486500499</c:v>
                </c:pt>
                <c:pt idx="121">
                  <c:v>0.60120055013065588</c:v>
                </c:pt>
                <c:pt idx="122">
                  <c:v>-2.2807496032448777</c:v>
                </c:pt>
                <c:pt idx="123">
                  <c:v>0.13115323773648913</c:v>
                </c:pt>
                <c:pt idx="124">
                  <c:v>-0.29005477611772318</c:v>
                </c:pt>
                <c:pt idx="125">
                  <c:v>2.2550365299037631</c:v>
                </c:pt>
                <c:pt idx="126">
                  <c:v>0.95948460622828635</c:v>
                </c:pt>
                <c:pt idx="127">
                  <c:v>-0.68491822794082313</c:v>
                </c:pt>
                <c:pt idx="128">
                  <c:v>0.41301466153099431</c:v>
                </c:pt>
                <c:pt idx="129">
                  <c:v>-0.31114967375667385</c:v>
                </c:pt>
                <c:pt idx="130">
                  <c:v>0.96086370898529561</c:v>
                </c:pt>
                <c:pt idx="131">
                  <c:v>-0.16353186338045966</c:v>
                </c:pt>
                <c:pt idx="132">
                  <c:v>0.41175651527602442</c:v>
                </c:pt>
                <c:pt idx="133">
                  <c:v>-0.18183136556789076</c:v>
                </c:pt>
                <c:pt idx="134">
                  <c:v>-0.90886693066151147</c:v>
                </c:pt>
                <c:pt idx="135">
                  <c:v>0.20534764224122226</c:v>
                </c:pt>
                <c:pt idx="136">
                  <c:v>-0.99165670333949896</c:v>
                </c:pt>
                <c:pt idx="137">
                  <c:v>0.88997308590890811</c:v>
                </c:pt>
                <c:pt idx="138">
                  <c:v>-1.8025527873700538</c:v>
                </c:pt>
                <c:pt idx="139">
                  <c:v>-0.98239982837260265</c:v>
                </c:pt>
                <c:pt idx="140">
                  <c:v>-0.87820791765240558</c:v>
                </c:pt>
                <c:pt idx="141">
                  <c:v>1.8790503608890989</c:v>
                </c:pt>
                <c:pt idx="142">
                  <c:v>0.47697885080151675</c:v>
                </c:pt>
                <c:pt idx="143">
                  <c:v>0.2643342722289046</c:v>
                </c:pt>
                <c:pt idx="144">
                  <c:v>0.85570849105615432</c:v>
                </c:pt>
                <c:pt idx="145">
                  <c:v>-0.63732220674759921</c:v>
                </c:pt>
                <c:pt idx="146">
                  <c:v>-1.0733389564581328</c:v>
                </c:pt>
                <c:pt idx="147">
                  <c:v>-0.3184582483981972</c:v>
                </c:pt>
                <c:pt idx="148">
                  <c:v>-0.84411851750853617</c:v>
                </c:pt>
                <c:pt idx="149">
                  <c:v>0.45270238701113419</c:v>
                </c:pt>
                <c:pt idx="150">
                  <c:v>0.80877594550847232</c:v>
                </c:pt>
                <c:pt idx="151">
                  <c:v>1.4152560627416189</c:v>
                </c:pt>
                <c:pt idx="152">
                  <c:v>1.2230086828214293</c:v>
                </c:pt>
                <c:pt idx="153">
                  <c:v>-0.97316293445215818</c:v>
                </c:pt>
                <c:pt idx="154">
                  <c:v>0.74276097185098211</c:v>
                </c:pt>
                <c:pt idx="155">
                  <c:v>0.68383075567176066</c:v>
                </c:pt>
                <c:pt idx="156">
                  <c:v>-0.78741924855899448</c:v>
                </c:pt>
                <c:pt idx="157">
                  <c:v>-0.53348071027798027</c:v>
                </c:pt>
                <c:pt idx="158">
                  <c:v>-0.25945597204846133</c:v>
                </c:pt>
                <c:pt idx="159">
                  <c:v>1.3566195791537485</c:v>
                </c:pt>
                <c:pt idx="160">
                  <c:v>-1.2449801092120203</c:v>
                </c:pt>
                <c:pt idx="161">
                  <c:v>0.14371859144806809</c:v>
                </c:pt>
                <c:pt idx="162">
                  <c:v>-1.2344868228767221</c:v>
                </c:pt>
                <c:pt idx="163">
                  <c:v>-2.2552332687305832E-2</c:v>
                </c:pt>
                <c:pt idx="164">
                  <c:v>-9.1948969285585713E-3</c:v>
                </c:pt>
                <c:pt idx="165">
                  <c:v>4.0525815680496215E-2</c:v>
                </c:pt>
                <c:pt idx="166">
                  <c:v>-0.62881202550562187</c:v>
                </c:pt>
                <c:pt idx="167">
                  <c:v>-0.65822681941943939</c:v>
                </c:pt>
                <c:pt idx="168">
                  <c:v>-1.3153318088443924</c:v>
                </c:pt>
                <c:pt idx="169">
                  <c:v>-0.2469539013794132</c:v>
                </c:pt>
                <c:pt idx="170">
                  <c:v>-0.17192853000968575</c:v>
                </c:pt>
                <c:pt idx="171">
                  <c:v>1.3432756355660909</c:v>
                </c:pt>
                <c:pt idx="172">
                  <c:v>1.6182973036990898</c:v>
                </c:pt>
                <c:pt idx="173">
                  <c:v>0.83891707143977312</c:v>
                </c:pt>
                <c:pt idx="174">
                  <c:v>1.9081268432545759</c:v>
                </c:pt>
                <c:pt idx="175">
                  <c:v>-1.5799235017199005</c:v>
                </c:pt>
                <c:pt idx="176">
                  <c:v>-0.67425225098896269</c:v>
                </c:pt>
                <c:pt idx="177">
                  <c:v>-0.27706027361280439</c:v>
                </c:pt>
                <c:pt idx="178">
                  <c:v>-0.1082339462527353</c:v>
                </c:pt>
                <c:pt idx="179">
                  <c:v>-8.3385196932528605E-2</c:v>
                </c:pt>
                <c:pt idx="180">
                  <c:v>-1.305349633053033</c:v>
                </c:pt>
                <c:pt idx="181">
                  <c:v>0.40778406444783061</c:v>
                </c:pt>
                <c:pt idx="182">
                  <c:v>5.2213378264565881E-2</c:v>
                </c:pt>
                <c:pt idx="183">
                  <c:v>0.74276097185098211</c:v>
                </c:pt>
                <c:pt idx="184">
                  <c:v>0.60106269900055342</c:v>
                </c:pt>
                <c:pt idx="185">
                  <c:v>-0.49520112917330261</c:v>
                </c:pt>
                <c:pt idx="186">
                  <c:v>3.0551593878036298E-2</c:v>
                </c:pt>
                <c:pt idx="187">
                  <c:v>1.6040781047652206</c:v>
                </c:pt>
                <c:pt idx="188">
                  <c:v>0.80116136626086076</c:v>
                </c:pt>
                <c:pt idx="189">
                  <c:v>-1.7224061209221229</c:v>
                </c:pt>
                <c:pt idx="190">
                  <c:v>5.8724748868754784E-5</c:v>
                </c:pt>
                <c:pt idx="191">
                  <c:v>1.0619250013389741</c:v>
                </c:pt>
                <c:pt idx="192">
                  <c:v>1.9405872483508486</c:v>
                </c:pt>
                <c:pt idx="193">
                  <c:v>0.58940826140012181</c:v>
                </c:pt>
                <c:pt idx="194">
                  <c:v>-0.66037420156366333</c:v>
                </c:pt>
                <c:pt idx="195">
                  <c:v>0.6940491463829308</c:v>
                </c:pt>
                <c:pt idx="196">
                  <c:v>0.85986671367551692</c:v>
                </c:pt>
                <c:pt idx="197">
                  <c:v>0.40352056185745794</c:v>
                </c:pt>
                <c:pt idx="198">
                  <c:v>0.90239286470450164</c:v>
                </c:pt>
                <c:pt idx="199">
                  <c:v>0.63436754698390341</c:v>
                </c:pt>
                <c:pt idx="200">
                  <c:v>0.12064221671448816</c:v>
                </c:pt>
                <c:pt idx="201">
                  <c:v>6.3864746670289962E-2</c:v>
                </c:pt>
                <c:pt idx="202">
                  <c:v>0.52595401223698179</c:v>
                </c:pt>
                <c:pt idx="203">
                  <c:v>-0.24091706162399121</c:v>
                </c:pt>
                <c:pt idx="204">
                  <c:v>0.29060869528647859</c:v>
                </c:pt>
                <c:pt idx="205">
                  <c:v>-0.21126599527697509</c:v>
                </c:pt>
                <c:pt idx="206">
                  <c:v>-1.2355003621321361</c:v>
                </c:pt>
                <c:pt idx="207">
                  <c:v>0.1051044233038492</c:v>
                </c:pt>
                <c:pt idx="208">
                  <c:v>-0.52648059691910543</c:v>
                </c:pt>
                <c:pt idx="209">
                  <c:v>-0.15234375217053156</c:v>
                </c:pt>
                <c:pt idx="210">
                  <c:v>1.7120164347236331</c:v>
                </c:pt>
                <c:pt idx="211">
                  <c:v>-0.64059293015591001</c:v>
                </c:pt>
                <c:pt idx="212">
                  <c:v>-3.0626891847714433E-3</c:v>
                </c:pt>
                <c:pt idx="213">
                  <c:v>-0.42892889491782643</c:v>
                </c:pt>
                <c:pt idx="214">
                  <c:v>0.94695677113997812</c:v>
                </c:pt>
                <c:pt idx="215">
                  <c:v>-0.70711630446113027</c:v>
                </c:pt>
                <c:pt idx="216">
                  <c:v>1.5603177503557795</c:v>
                </c:pt>
                <c:pt idx="217">
                  <c:v>1.0139912866813618</c:v>
                </c:pt>
                <c:pt idx="218">
                  <c:v>1.2377944339057543</c:v>
                </c:pt>
                <c:pt idx="219">
                  <c:v>0.69510262139616563</c:v>
                </c:pt>
                <c:pt idx="220">
                  <c:v>1.7851272151548991</c:v>
                </c:pt>
                <c:pt idx="221">
                  <c:v>0.26749103201964824</c:v>
                </c:pt>
                <c:pt idx="222">
                  <c:v>0.67174565339392722</c:v>
                </c:pt>
                <c:pt idx="223">
                  <c:v>-0.25343101567719872</c:v>
                </c:pt>
                <c:pt idx="224">
                  <c:v>-7.8703173633814613E-2</c:v>
                </c:pt>
                <c:pt idx="225">
                  <c:v>-1.4264027546156912</c:v>
                </c:pt>
                <c:pt idx="226">
                  <c:v>-0.32161504596612406</c:v>
                </c:pt>
                <c:pt idx="227">
                  <c:v>0.18730848336539238</c:v>
                </c:pt>
                <c:pt idx="228">
                  <c:v>3.6115891689543753E-2</c:v>
                </c:pt>
                <c:pt idx="229">
                  <c:v>0.86516741635639782</c:v>
                </c:pt>
                <c:pt idx="230">
                  <c:v>-0.92421267494558434</c:v>
                </c:pt>
                <c:pt idx="231">
                  <c:v>1.550779037210134</c:v>
                </c:pt>
                <c:pt idx="232">
                  <c:v>-0.27280745649780003</c:v>
                </c:pt>
                <c:pt idx="233">
                  <c:v>1.5660657575847192</c:v>
                </c:pt>
                <c:pt idx="234">
                  <c:v>-5.3107644980065066E-2</c:v>
                </c:pt>
                <c:pt idx="235">
                  <c:v>1.069477731420406</c:v>
                </c:pt>
                <c:pt idx="236">
                  <c:v>1.1553958777729245</c:v>
                </c:pt>
                <c:pt idx="237">
                  <c:v>1.8046295668243519</c:v>
                </c:pt>
                <c:pt idx="238">
                  <c:v>1.2203855982288765</c:v>
                </c:pt>
                <c:pt idx="239">
                  <c:v>1.4916398754930003</c:v>
                </c:pt>
                <c:pt idx="240">
                  <c:v>-1.0662285346481333</c:v>
                </c:pt>
                <c:pt idx="241">
                  <c:v>6.0620374822789591E-2</c:v>
                </c:pt>
                <c:pt idx="242">
                  <c:v>0.61785411861693462</c:v>
                </c:pt>
                <c:pt idx="243">
                  <c:v>-0.47102329399358189</c:v>
                </c:pt>
                <c:pt idx="244">
                  <c:v>-1.3793932252096579</c:v>
                </c:pt>
                <c:pt idx="245">
                  <c:v>1.1600401606971937</c:v>
                </c:pt>
                <c:pt idx="246">
                  <c:v>-0.18085707138969515</c:v>
                </c:pt>
                <c:pt idx="247">
                  <c:v>-0.77385350763319638</c:v>
                </c:pt>
                <c:pt idx="248">
                  <c:v>0.13827610597801751</c:v>
                </c:pt>
                <c:pt idx="249">
                  <c:v>-0.42892889491782643</c:v>
                </c:pt>
                <c:pt idx="250">
                  <c:v>0.89488707193046957</c:v>
                </c:pt>
                <c:pt idx="251">
                  <c:v>-1.4215771473868557</c:v>
                </c:pt>
                <c:pt idx="252">
                  <c:v>0.1231591742066564</c:v>
                </c:pt>
                <c:pt idx="253">
                  <c:v>-0.3111251873444198</c:v>
                </c:pt>
                <c:pt idx="254">
                  <c:v>-0.32929013399630752</c:v>
                </c:pt>
                <c:pt idx="255">
                  <c:v>1.659995430917824</c:v>
                </c:pt>
                <c:pt idx="256">
                  <c:v>-0.40666154787785647</c:v>
                </c:pt>
                <c:pt idx="257">
                  <c:v>0.19403406006682219</c:v>
                </c:pt>
                <c:pt idx="258">
                  <c:v>5.6859449919422163E-2</c:v>
                </c:pt>
                <c:pt idx="259">
                  <c:v>2.0917714145576944</c:v>
                </c:pt>
                <c:pt idx="260">
                  <c:v>3.8847079166107579E-2</c:v>
                </c:pt>
                <c:pt idx="261">
                  <c:v>0.11935695653296913</c:v>
                </c:pt>
                <c:pt idx="262">
                  <c:v>-5.2257180682772575E-2</c:v>
                </c:pt>
                <c:pt idx="263">
                  <c:v>0.18209628553100204</c:v>
                </c:pt>
                <c:pt idx="264">
                  <c:v>0.15724857435052586</c:v>
                </c:pt>
                <c:pt idx="265">
                  <c:v>-0.12847559868480812</c:v>
                </c:pt>
                <c:pt idx="266">
                  <c:v>-0.3667791955554659</c:v>
                </c:pt>
                <c:pt idx="267">
                  <c:v>7.554039546085356E-3</c:v>
                </c:pt>
                <c:pt idx="268">
                  <c:v>0.57223233369490045</c:v>
                </c:pt>
                <c:pt idx="269">
                  <c:v>0.17438118095265598</c:v>
                </c:pt>
                <c:pt idx="270">
                  <c:v>1.5752112366513416</c:v>
                </c:pt>
                <c:pt idx="271">
                  <c:v>2.0184679381722868</c:v>
                </c:pt>
                <c:pt idx="272">
                  <c:v>-0.58419029156361368</c:v>
                </c:pt>
                <c:pt idx="273">
                  <c:v>2.6258380670746209</c:v>
                </c:pt>
                <c:pt idx="274">
                  <c:v>-0.59001257640028182</c:v>
                </c:pt>
                <c:pt idx="275">
                  <c:v>0.84307069237932009</c:v>
                </c:pt>
                <c:pt idx="276">
                  <c:v>0.10703261740526404</c:v>
                </c:pt>
                <c:pt idx="277">
                  <c:v>0.8492652870084354</c:v>
                </c:pt>
                <c:pt idx="278">
                  <c:v>-0.25694563224782418</c:v>
                </c:pt>
                <c:pt idx="279">
                  <c:v>-0.23933874918576292</c:v>
                </c:pt>
                <c:pt idx="280">
                  <c:v>-4.0071479078436778E-2</c:v>
                </c:pt>
                <c:pt idx="281">
                  <c:v>-0.774454333753262</c:v>
                </c:pt>
                <c:pt idx="282">
                  <c:v>-8.8787873204668272E-2</c:v>
                </c:pt>
                <c:pt idx="283">
                  <c:v>-1.2243926807588621</c:v>
                </c:pt>
                <c:pt idx="284">
                  <c:v>1.2901437203821051</c:v>
                </c:pt>
                <c:pt idx="285">
                  <c:v>1.0056949646253401</c:v>
                </c:pt>
                <c:pt idx="286">
                  <c:v>0.38513752648847294</c:v>
                </c:pt>
                <c:pt idx="287">
                  <c:v>-0.61846443321278421</c:v>
                </c:pt>
                <c:pt idx="288">
                  <c:v>-1.5385651896892081</c:v>
                </c:pt>
                <c:pt idx="289">
                  <c:v>-0.94035130743083162</c:v>
                </c:pt>
                <c:pt idx="290">
                  <c:v>0.28071722141477201</c:v>
                </c:pt>
                <c:pt idx="291">
                  <c:v>8.9243469385610105E-2</c:v>
                </c:pt>
                <c:pt idx="292">
                  <c:v>1.0145209028596227</c:v>
                </c:pt>
                <c:pt idx="293">
                  <c:v>-0.1647060669569253</c:v>
                </c:pt>
                <c:pt idx="294">
                  <c:v>-0.47385207193021173</c:v>
                </c:pt>
                <c:pt idx="295">
                  <c:v>1.2901437203821051</c:v>
                </c:pt>
                <c:pt idx="296">
                  <c:v>-0.89983339479808944</c:v>
                </c:pt>
                <c:pt idx="297">
                  <c:v>0.76797844331622289</c:v>
                </c:pt>
                <c:pt idx="298">
                  <c:v>-0.67119173422517187</c:v>
                </c:pt>
                <c:pt idx="299">
                  <c:v>-5.3904391290353321E-2</c:v>
                </c:pt>
                <c:pt idx="300">
                  <c:v>7.5539311530014586E-3</c:v>
                </c:pt>
                <c:pt idx="301">
                  <c:v>-0.59026336371417143</c:v>
                </c:pt>
                <c:pt idx="302">
                  <c:v>-1.6314669928365926</c:v>
                </c:pt>
                <c:pt idx="303">
                  <c:v>0.27423378750451383</c:v>
                </c:pt>
                <c:pt idx="304">
                  <c:v>1.4584728786397525</c:v>
                </c:pt>
                <c:pt idx="305">
                  <c:v>0.11935695653296913</c:v>
                </c:pt>
                <c:pt idx="306">
                  <c:v>1.0240824791706975</c:v>
                </c:pt>
                <c:pt idx="307">
                  <c:v>1.9657784807337724</c:v>
                </c:pt>
                <c:pt idx="308">
                  <c:v>-5.2686693539340412E-2</c:v>
                </c:pt>
                <c:pt idx="309">
                  <c:v>-0.62280044148455449</c:v>
                </c:pt>
                <c:pt idx="310">
                  <c:v>3.7369018112569374E-2</c:v>
                </c:pt>
                <c:pt idx="311">
                  <c:v>9.2364883319250302E-2</c:v>
                </c:pt>
                <c:pt idx="312">
                  <c:v>-0.22374113391876968</c:v>
                </c:pt>
                <c:pt idx="313">
                  <c:v>0.4989027940408316</c:v>
                </c:pt>
                <c:pt idx="314">
                  <c:v>1.2436369549390967</c:v>
                </c:pt>
                <c:pt idx="315">
                  <c:v>1.0384234861225694</c:v>
                </c:pt>
                <c:pt idx="316">
                  <c:v>0.53253017358928967</c:v>
                </c:pt>
                <c:pt idx="317">
                  <c:v>-0.88092638400794221</c:v>
                </c:pt>
                <c:pt idx="318">
                  <c:v>0.96785557101904696</c:v>
                </c:pt>
                <c:pt idx="319">
                  <c:v>-0.75682044448973262</c:v>
                </c:pt>
                <c:pt idx="320">
                  <c:v>-1.0175700307553521</c:v>
                </c:pt>
                <c:pt idx="321">
                  <c:v>0.29280846977978525</c:v>
                </c:pt>
                <c:pt idx="322">
                  <c:v>0.60211063503859208</c:v>
                </c:pt>
                <c:pt idx="323">
                  <c:v>0.58021205489629235</c:v>
                </c:pt>
                <c:pt idx="324">
                  <c:v>-0.32281274992848946</c:v>
                </c:pt>
                <c:pt idx="325">
                  <c:v>-0.46982501288268519</c:v>
                </c:pt>
                <c:pt idx="326">
                  <c:v>-1.1847049552787223</c:v>
                </c:pt>
                <c:pt idx="327">
                  <c:v>0.80080314732211577</c:v>
                </c:pt>
                <c:pt idx="328">
                  <c:v>0.48013564836944361</c:v>
                </c:pt>
                <c:pt idx="329">
                  <c:v>0.15277519375522833</c:v>
                </c:pt>
                <c:pt idx="330">
                  <c:v>0.81008670613412015</c:v>
                </c:pt>
                <c:pt idx="331">
                  <c:v>2.9946879378770608E-2</c:v>
                </c:pt>
                <c:pt idx="332">
                  <c:v>1.0778361006356507</c:v>
                </c:pt>
                <c:pt idx="333">
                  <c:v>0.94801464962653581</c:v>
                </c:pt>
                <c:pt idx="334">
                  <c:v>0.96916324123418329</c:v>
                </c:pt>
                <c:pt idx="335">
                  <c:v>3.0104307668476313E-2</c:v>
                </c:pt>
                <c:pt idx="336">
                  <c:v>-0.3111251873444198</c:v>
                </c:pt>
                <c:pt idx="337">
                  <c:v>1.0194381962464283</c:v>
                </c:pt>
                <c:pt idx="338">
                  <c:v>-1.4392142217610682</c:v>
                </c:pt>
                <c:pt idx="339">
                  <c:v>-1.0850785748492644</c:v>
                </c:pt>
                <c:pt idx="340">
                  <c:v>0.75809453998165199</c:v>
                </c:pt>
                <c:pt idx="341">
                  <c:v>1.1356014039623943</c:v>
                </c:pt>
                <c:pt idx="342">
                  <c:v>-0.49283736180635301</c:v>
                </c:pt>
                <c:pt idx="343">
                  <c:v>-0.36054323555512846</c:v>
                </c:pt>
                <c:pt idx="344">
                  <c:v>-1.4949397787850964</c:v>
                </c:pt>
                <c:pt idx="345">
                  <c:v>-0.87820209899459134</c:v>
                </c:pt>
                <c:pt idx="346">
                  <c:v>6.340720650115228E-2</c:v>
                </c:pt>
                <c:pt idx="347">
                  <c:v>4.0770284620336716E-2</c:v>
                </c:pt>
                <c:pt idx="348">
                  <c:v>-0.93959021306715673</c:v>
                </c:pt>
                <c:pt idx="349">
                  <c:v>1.3058102252912061</c:v>
                </c:pt>
                <c:pt idx="350">
                  <c:v>-0.60165014755925184</c:v>
                </c:pt>
                <c:pt idx="351">
                  <c:v>0.19980670222852601</c:v>
                </c:pt>
                <c:pt idx="352">
                  <c:v>0.11407663775229018</c:v>
                </c:pt>
                <c:pt idx="353">
                  <c:v>1.6943461961120443</c:v>
                </c:pt>
                <c:pt idx="354">
                  <c:v>-0.37359222296038969</c:v>
                </c:pt>
                <c:pt idx="355">
                  <c:v>-0.24525806966375455</c:v>
                </c:pt>
                <c:pt idx="356">
                  <c:v>6.0685954730070879E-2</c:v>
                </c:pt>
                <c:pt idx="357">
                  <c:v>-8.0983154553779746E-2</c:v>
                </c:pt>
                <c:pt idx="358">
                  <c:v>-1.4483817568239632</c:v>
                </c:pt>
                <c:pt idx="359">
                  <c:v>-3.9343752303687071E-2</c:v>
                </c:pt>
                <c:pt idx="360">
                  <c:v>-0.61091310223802098</c:v>
                </c:pt>
                <c:pt idx="361">
                  <c:v>1.7100349660918017</c:v>
                </c:pt>
                <c:pt idx="362">
                  <c:v>-0.72557665309071395</c:v>
                </c:pt>
                <c:pt idx="363">
                  <c:v>1.0562719986629254</c:v>
                </c:pt>
                <c:pt idx="364">
                  <c:v>2.3801683141408385</c:v>
                </c:pt>
                <c:pt idx="365">
                  <c:v>1.294882290510424</c:v>
                </c:pt>
                <c:pt idx="366">
                  <c:v>-0.32593416386212964</c:v>
                </c:pt>
                <c:pt idx="367">
                  <c:v>0.91788028877450112</c:v>
                </c:pt>
                <c:pt idx="368">
                  <c:v>-0.57091227638935238</c:v>
                </c:pt>
                <c:pt idx="369">
                  <c:v>-0.18735310999237698</c:v>
                </c:pt>
                <c:pt idx="370">
                  <c:v>0.55608837308901626</c:v>
                </c:pt>
                <c:pt idx="371">
                  <c:v>-0.78222860908053493</c:v>
                </c:pt>
                <c:pt idx="372">
                  <c:v>-0.71481714512928363</c:v>
                </c:pt>
                <c:pt idx="373">
                  <c:v>0.6048956854701214</c:v>
                </c:pt>
                <c:pt idx="374">
                  <c:v>0.95485212496422811</c:v>
                </c:pt>
                <c:pt idx="375">
                  <c:v>1.6669139685988301</c:v>
                </c:pt>
                <c:pt idx="376">
                  <c:v>0.94077680775562045</c:v>
                </c:pt>
                <c:pt idx="377">
                  <c:v>0.17385295230010267</c:v>
                </c:pt>
                <c:pt idx="378">
                  <c:v>-0.75443002164254858</c:v>
                </c:pt>
                <c:pt idx="379">
                  <c:v>1.7213293527233295</c:v>
                </c:pt>
                <c:pt idx="380">
                  <c:v>-9.76647456997944E-2</c:v>
                </c:pt>
                <c:pt idx="381">
                  <c:v>1.8154266972148161</c:v>
                </c:pt>
                <c:pt idx="382">
                  <c:v>1.7570753353383557</c:v>
                </c:pt>
                <c:pt idx="383">
                  <c:v>0.76119945138588374</c:v>
                </c:pt>
                <c:pt idx="384">
                  <c:v>-0.96718948532395654</c:v>
                </c:pt>
                <c:pt idx="385">
                  <c:v>0.72747360766804681</c:v>
                </c:pt>
                <c:pt idx="386">
                  <c:v>-0.21941472677033819</c:v>
                </c:pt>
                <c:pt idx="387">
                  <c:v>-0.237795647690351</c:v>
                </c:pt>
                <c:pt idx="388">
                  <c:v>0.66345034231366906</c:v>
                </c:pt>
                <c:pt idx="389">
                  <c:v>0.77883334064941312</c:v>
                </c:pt>
                <c:pt idx="390">
                  <c:v>-0.59001257640028182</c:v>
                </c:pt>
                <c:pt idx="391">
                  <c:v>0.80898129223545068</c:v>
                </c:pt>
                <c:pt idx="392">
                  <c:v>1.5032298937511095</c:v>
                </c:pt>
                <c:pt idx="393">
                  <c:v>2.0184679381722868</c:v>
                </c:pt>
                <c:pt idx="394">
                  <c:v>1.0257605306904245</c:v>
                </c:pt>
                <c:pt idx="395">
                  <c:v>0.77661733988370085</c:v>
                </c:pt>
                <c:pt idx="396">
                  <c:v>0.83891030636050679</c:v>
                </c:pt>
                <c:pt idx="397">
                  <c:v>1.0718245166145832</c:v>
                </c:pt>
                <c:pt idx="398">
                  <c:v>-0.93594569392493798</c:v>
                </c:pt>
                <c:pt idx="399">
                  <c:v>0.94310500109289364</c:v>
                </c:pt>
                <c:pt idx="400">
                  <c:v>-1.7366856696893886</c:v>
                </c:pt>
                <c:pt idx="401">
                  <c:v>0.24192886699753319</c:v>
                </c:pt>
                <c:pt idx="402">
                  <c:v>1.8162144970554894</c:v>
                </c:pt>
                <c:pt idx="403">
                  <c:v>0.81797907502733702</c:v>
                </c:pt>
                <c:pt idx="404">
                  <c:v>-0.57122537675788121</c:v>
                </c:pt>
                <c:pt idx="405">
                  <c:v>1.475560290225429</c:v>
                </c:pt>
                <c:pt idx="406">
                  <c:v>1.438507419451839</c:v>
                </c:pt>
                <c:pt idx="407">
                  <c:v>0.79090363204650649</c:v>
                </c:pt>
                <c:pt idx="408">
                  <c:v>-3.9624842523087511E-2</c:v>
                </c:pt>
                <c:pt idx="409">
                  <c:v>-0.77985350944623488</c:v>
                </c:pt>
                <c:pt idx="410">
                  <c:v>-0.11474438876926532</c:v>
                </c:pt>
                <c:pt idx="411">
                  <c:v>-0.54059638142301125</c:v>
                </c:pt>
                <c:pt idx="412">
                  <c:v>1.441674693944105</c:v>
                </c:pt>
                <c:pt idx="413">
                  <c:v>-0.11908428203489113</c:v>
                </c:pt>
                <c:pt idx="414">
                  <c:v>-0.49283736180635301</c:v>
                </c:pt>
                <c:pt idx="415">
                  <c:v>0.28788287729391904</c:v>
                </c:pt>
                <c:pt idx="416">
                  <c:v>1.1635552703596448</c:v>
                </c:pt>
                <c:pt idx="417">
                  <c:v>1.0679365853600415</c:v>
                </c:pt>
                <c:pt idx="418">
                  <c:v>-0.48791395872014137</c:v>
                </c:pt>
                <c:pt idx="419">
                  <c:v>0.58771975776489993</c:v>
                </c:pt>
                <c:pt idx="420">
                  <c:v>0.37761013794803677</c:v>
                </c:pt>
                <c:pt idx="421">
                  <c:v>-0.25935443921268786</c:v>
                </c:pt>
                <c:pt idx="422">
                  <c:v>-1.815523370013802</c:v>
                </c:pt>
                <c:pt idx="423">
                  <c:v>-0.25945597204846133</c:v>
                </c:pt>
                <c:pt idx="424">
                  <c:v>-0.80868387475188785</c:v>
                </c:pt>
                <c:pt idx="425">
                  <c:v>-1.0850785748492644</c:v>
                </c:pt>
                <c:pt idx="426">
                  <c:v>0.29252716021818825</c:v>
                </c:pt>
                <c:pt idx="427">
                  <c:v>0.55031296529113871</c:v>
                </c:pt>
                <c:pt idx="428">
                  <c:v>0.69350670870103737</c:v>
                </c:pt>
                <c:pt idx="429">
                  <c:v>1.3065800439797708</c:v>
                </c:pt>
                <c:pt idx="430">
                  <c:v>-0.2939142220210374</c:v>
                </c:pt>
                <c:pt idx="431">
                  <c:v>1.2706281467343907</c:v>
                </c:pt>
                <c:pt idx="432">
                  <c:v>-1.2183481903914748</c:v>
                </c:pt>
                <c:pt idx="433">
                  <c:v>0.47773315233085045</c:v>
                </c:pt>
                <c:pt idx="434">
                  <c:v>-0.15475260230446433</c:v>
                </c:pt>
                <c:pt idx="435">
                  <c:v>0.52773315934648457</c:v>
                </c:pt>
                <c:pt idx="436">
                  <c:v>-0.15764898124241994</c:v>
                </c:pt>
                <c:pt idx="437">
                  <c:v>0.97686459931968717</c:v>
                </c:pt>
                <c:pt idx="438">
                  <c:v>-0.22791138633929714</c:v>
                </c:pt>
                <c:pt idx="439">
                  <c:v>3.6297338313249036E-2</c:v>
                </c:pt>
                <c:pt idx="440">
                  <c:v>-1.4079383361235382</c:v>
                </c:pt>
                <c:pt idx="441">
                  <c:v>0.40257587123216965</c:v>
                </c:pt>
                <c:pt idx="442">
                  <c:v>-0.80930737234396144</c:v>
                </c:pt>
                <c:pt idx="443">
                  <c:v>-0.54524066434728047</c:v>
                </c:pt>
                <c:pt idx="444">
                  <c:v>0.73587825733626699</c:v>
                </c:pt>
                <c:pt idx="445">
                  <c:v>-0.32593416386212964</c:v>
                </c:pt>
                <c:pt idx="446">
                  <c:v>-0.6190937290198244</c:v>
                </c:pt>
                <c:pt idx="447">
                  <c:v>4.0770284620336716E-2</c:v>
                </c:pt>
                <c:pt idx="448">
                  <c:v>1.3562405503718233</c:v>
                </c:pt>
                <c:pt idx="449">
                  <c:v>-0.40261967365037632</c:v>
                </c:pt>
                <c:pt idx="450">
                  <c:v>-2.2580321305949225E-2</c:v>
                </c:pt>
                <c:pt idx="451">
                  <c:v>1.5031302787201686</c:v>
                </c:pt>
                <c:pt idx="452">
                  <c:v>-0.55359148749435183</c:v>
                </c:pt>
                <c:pt idx="453">
                  <c:v>-0.5896105765830375</c:v>
                </c:pt>
                <c:pt idx="454">
                  <c:v>1.31122432690404</c:v>
                </c:pt>
                <c:pt idx="455">
                  <c:v>-0.81233498131392612</c:v>
                </c:pt>
                <c:pt idx="456">
                  <c:v>1.8259227831930327</c:v>
                </c:pt>
                <c:pt idx="457">
                  <c:v>8.7039701329377772E-4</c:v>
                </c:pt>
                <c:pt idx="458">
                  <c:v>-0.44701466496490122</c:v>
                </c:pt>
                <c:pt idx="459">
                  <c:v>6.2935678598560418E-2</c:v>
                </c:pt>
                <c:pt idx="460">
                  <c:v>0.12554291791863467</c:v>
                </c:pt>
                <c:pt idx="461">
                  <c:v>2.3050760650777411</c:v>
                </c:pt>
                <c:pt idx="462">
                  <c:v>4.0005683810242498E-3</c:v>
                </c:pt>
                <c:pt idx="463">
                  <c:v>0.22084429947878748</c:v>
                </c:pt>
                <c:pt idx="464">
                  <c:v>0.70588652980836797</c:v>
                </c:pt>
                <c:pt idx="465">
                  <c:v>0.95606991589862611</c:v>
                </c:pt>
                <c:pt idx="466">
                  <c:v>1.1127619733519827</c:v>
                </c:pt>
                <c:pt idx="467">
                  <c:v>0.36339729035785445</c:v>
                </c:pt>
                <c:pt idx="468">
                  <c:v>-1.3214882655382802</c:v>
                </c:pt>
                <c:pt idx="469">
                  <c:v>0.9602997123756315</c:v>
                </c:pt>
                <c:pt idx="470">
                  <c:v>1.0218593350656879</c:v>
                </c:pt>
                <c:pt idx="471">
                  <c:v>0.54414634108267546</c:v>
                </c:pt>
                <c:pt idx="472">
                  <c:v>0.70911773673822964</c:v>
                </c:pt>
                <c:pt idx="473">
                  <c:v>1.282147844538563</c:v>
                </c:pt>
                <c:pt idx="474">
                  <c:v>3.3225721602116509E-2</c:v>
                </c:pt>
                <c:pt idx="475">
                  <c:v>1.5488898298794977</c:v>
                </c:pt>
                <c:pt idx="476">
                  <c:v>0.70574389648423252</c:v>
                </c:pt>
                <c:pt idx="477">
                  <c:v>-0.74874727393597962</c:v>
                </c:pt>
                <c:pt idx="478">
                  <c:v>-0.55234379752427676</c:v>
                </c:pt>
                <c:pt idx="479">
                  <c:v>0.35680198100528376</c:v>
                </c:pt>
                <c:pt idx="480">
                  <c:v>1.4010368638077497</c:v>
                </c:pt>
                <c:pt idx="481">
                  <c:v>-0.31462727621515951</c:v>
                </c:pt>
                <c:pt idx="482">
                  <c:v>2.6886739309082306</c:v>
                </c:pt>
                <c:pt idx="483">
                  <c:v>-9.1435761557087769E-2</c:v>
                </c:pt>
                <c:pt idx="484">
                  <c:v>0.94695677113997812</c:v>
                </c:pt>
                <c:pt idx="485">
                  <c:v>4.3424304367520219E-2</c:v>
                </c:pt>
                <c:pt idx="486">
                  <c:v>2.1214999871965268</c:v>
                </c:pt>
                <c:pt idx="487">
                  <c:v>1.3796664847769062</c:v>
                </c:pt>
                <c:pt idx="488">
                  <c:v>-1.0252999384522514</c:v>
                </c:pt>
                <c:pt idx="489">
                  <c:v>0.17251154976718136</c:v>
                </c:pt>
                <c:pt idx="490">
                  <c:v>-0.80364825380871552</c:v>
                </c:pt>
                <c:pt idx="491">
                  <c:v>-0.43478204353615585</c:v>
                </c:pt>
                <c:pt idx="492">
                  <c:v>0.71793890814224492</c:v>
                </c:pt>
                <c:pt idx="493">
                  <c:v>-0.65725278763002315</c:v>
                </c:pt>
                <c:pt idx="494">
                  <c:v>0.50496776020836021</c:v>
                </c:pt>
                <c:pt idx="495">
                  <c:v>-1.2741745483568621</c:v>
                </c:pt>
                <c:pt idx="496">
                  <c:v>0.59881365343362214</c:v>
                </c:pt>
                <c:pt idx="497">
                  <c:v>6.0620374822789591E-2</c:v>
                </c:pt>
                <c:pt idx="498">
                  <c:v>-0.58545049390707193</c:v>
                </c:pt>
                <c:pt idx="499">
                  <c:v>0.58458318976404455</c:v>
                </c:pt>
                <c:pt idx="500">
                  <c:v>0.98213511978631274</c:v>
                </c:pt>
                <c:pt idx="501">
                  <c:v>-1.7102063424430958</c:v>
                </c:pt>
                <c:pt idx="502">
                  <c:v>0.72258319106651414</c:v>
                </c:pt>
                <c:pt idx="503">
                  <c:v>-0.44701466496490122</c:v>
                </c:pt>
                <c:pt idx="504">
                  <c:v>0.24363498343525197</c:v>
                </c:pt>
                <c:pt idx="505">
                  <c:v>0.95565542945136228</c:v>
                </c:pt>
                <c:pt idx="506">
                  <c:v>0.37144649210683434</c:v>
                </c:pt>
                <c:pt idx="507">
                  <c:v>7.603287767088962E-3</c:v>
                </c:pt>
                <c:pt idx="508">
                  <c:v>1.9747075837628458</c:v>
                </c:pt>
                <c:pt idx="509">
                  <c:v>0.81195142922767194</c:v>
                </c:pt>
                <c:pt idx="510">
                  <c:v>-0.14003939281095867</c:v>
                </c:pt>
                <c:pt idx="511">
                  <c:v>0.73903740179419741</c:v>
                </c:pt>
                <c:pt idx="512">
                  <c:v>-0.58545049390707193</c:v>
                </c:pt>
                <c:pt idx="513">
                  <c:v>0.57065838988726014</c:v>
                </c:pt>
                <c:pt idx="514">
                  <c:v>0.80185489439109303</c:v>
                </c:pt>
                <c:pt idx="515">
                  <c:v>-1.2355003621321361</c:v>
                </c:pt>
                <c:pt idx="516">
                  <c:v>-0.6197449374350722</c:v>
                </c:pt>
                <c:pt idx="517">
                  <c:v>1.8595101783548353</c:v>
                </c:pt>
                <c:pt idx="518">
                  <c:v>0.23880745306389292</c:v>
                </c:pt>
                <c:pt idx="519">
                  <c:v>-0.47438032704176702</c:v>
                </c:pt>
                <c:pt idx="520">
                  <c:v>4.6781868641404156E-2</c:v>
                </c:pt>
                <c:pt idx="521">
                  <c:v>1.5752112366513416</c:v>
                </c:pt>
                <c:pt idx="522">
                  <c:v>1.2621702213794406</c:v>
                </c:pt>
                <c:pt idx="523">
                  <c:v>0.64649611800479179</c:v>
                </c:pt>
                <c:pt idx="524">
                  <c:v>0.63436754698390341</c:v>
                </c:pt>
                <c:pt idx="525">
                  <c:v>7.3650869535803382E-2</c:v>
                </c:pt>
                <c:pt idx="526">
                  <c:v>-0.24525806966375455</c:v>
                </c:pt>
                <c:pt idx="527">
                  <c:v>-0.82842605005440584</c:v>
                </c:pt>
                <c:pt idx="528">
                  <c:v>1.3566195791537485</c:v>
                </c:pt>
                <c:pt idx="529">
                  <c:v>-0.43162524596822899</c:v>
                </c:pt>
                <c:pt idx="530">
                  <c:v>-0.99252480598480242</c:v>
                </c:pt>
                <c:pt idx="531">
                  <c:v>-0.94271210289246277</c:v>
                </c:pt>
                <c:pt idx="532">
                  <c:v>1.1898416859681815</c:v>
                </c:pt>
                <c:pt idx="533">
                  <c:v>0.34142513467952551</c:v>
                </c:pt>
                <c:pt idx="534">
                  <c:v>1.9799976796676415</c:v>
                </c:pt>
                <c:pt idx="535">
                  <c:v>0.88590165353919159</c:v>
                </c:pt>
                <c:pt idx="536">
                  <c:v>-0.56967286378848803</c:v>
                </c:pt>
                <c:pt idx="537">
                  <c:v>-0.40510489661402233</c:v>
                </c:pt>
                <c:pt idx="538">
                  <c:v>-0.14047305353719852</c:v>
                </c:pt>
                <c:pt idx="539">
                  <c:v>1.1553958777729245</c:v>
                </c:pt>
                <c:pt idx="540">
                  <c:v>-0.2970710195889642</c:v>
                </c:pt>
                <c:pt idx="541">
                  <c:v>-1.114697268488825</c:v>
                </c:pt>
                <c:pt idx="542">
                  <c:v>1.7239083384851079</c:v>
                </c:pt>
                <c:pt idx="543">
                  <c:v>-0.68491822794082313</c:v>
                </c:pt>
                <c:pt idx="544">
                  <c:v>-3.9759786028416844E-2</c:v>
                </c:pt>
                <c:pt idx="545">
                  <c:v>-0.53538773733721767</c:v>
                </c:pt>
                <c:pt idx="546">
                  <c:v>0.28428931547436193</c:v>
                </c:pt>
                <c:pt idx="547">
                  <c:v>0.88887548790940207</c:v>
                </c:pt>
                <c:pt idx="548">
                  <c:v>-1.4440366438792207</c:v>
                </c:pt>
                <c:pt idx="549">
                  <c:v>-0.84809572676120015</c:v>
                </c:pt>
                <c:pt idx="550">
                  <c:v>0.74823453658015127</c:v>
                </c:pt>
                <c:pt idx="551">
                  <c:v>0.44728091626689898</c:v>
                </c:pt>
                <c:pt idx="552">
                  <c:v>-1.678780710018011</c:v>
                </c:pt>
                <c:pt idx="553">
                  <c:v>-0.56967286378848803</c:v>
                </c:pt>
                <c:pt idx="554">
                  <c:v>0.71757409239243763</c:v>
                </c:pt>
                <c:pt idx="555">
                  <c:v>0.51046658816698209</c:v>
                </c:pt>
                <c:pt idx="556">
                  <c:v>1.5002731649797574</c:v>
                </c:pt>
                <c:pt idx="557">
                  <c:v>-1.1534856229060637</c:v>
                </c:pt>
                <c:pt idx="558">
                  <c:v>0.2643342722289046</c:v>
                </c:pt>
                <c:pt idx="559">
                  <c:v>0.33221488569832813</c:v>
                </c:pt>
                <c:pt idx="560">
                  <c:v>1.7773061182932923</c:v>
                </c:pt>
                <c:pt idx="561">
                  <c:v>-0.41430723623444599</c:v>
                </c:pt>
                <c:pt idx="562">
                  <c:v>1.5660657575847192</c:v>
                </c:pt>
                <c:pt idx="563">
                  <c:v>-0.20569551407301051</c:v>
                </c:pt>
                <c:pt idx="564">
                  <c:v>0.87575388697503898</c:v>
                </c:pt>
                <c:pt idx="565">
                  <c:v>-6.6709853156889876E-2</c:v>
                </c:pt>
                <c:pt idx="566">
                  <c:v>0.7828696045149518</c:v>
                </c:pt>
                <c:pt idx="567">
                  <c:v>0.26437361573208851</c:v>
                </c:pt>
                <c:pt idx="568">
                  <c:v>-0.97703738191480272</c:v>
                </c:pt>
                <c:pt idx="569">
                  <c:v>8.0205391196799813E-2</c:v>
                </c:pt>
                <c:pt idx="570">
                  <c:v>-0.30358062432619959</c:v>
                </c:pt>
                <c:pt idx="571">
                  <c:v>-0.30268280715190943</c:v>
                </c:pt>
                <c:pt idx="572">
                  <c:v>1.740846800029286</c:v>
                </c:pt>
                <c:pt idx="573">
                  <c:v>0.10513775759909987</c:v>
                </c:pt>
                <c:pt idx="574">
                  <c:v>0.22084429947878748</c:v>
                </c:pt>
                <c:pt idx="575">
                  <c:v>0.12144136568472713</c:v>
                </c:pt>
                <c:pt idx="576">
                  <c:v>1.7851272151548991</c:v>
                </c:pt>
                <c:pt idx="577">
                  <c:v>4.3424304367520219E-2</c:v>
                </c:pt>
                <c:pt idx="578">
                  <c:v>0.34344230809428006</c:v>
                </c:pt>
                <c:pt idx="579">
                  <c:v>1.026251097838853</c:v>
                </c:pt>
                <c:pt idx="580">
                  <c:v>-0.28104330152328266</c:v>
                </c:pt>
                <c:pt idx="581">
                  <c:v>1.2206185062005328</c:v>
                </c:pt>
                <c:pt idx="582">
                  <c:v>0.9423124882157089</c:v>
                </c:pt>
                <c:pt idx="583">
                  <c:v>1.0808160250400853</c:v>
                </c:pt>
                <c:pt idx="584">
                  <c:v>9.7938005267042785E-2</c:v>
                </c:pt>
                <c:pt idx="585">
                  <c:v>0.21032310015664513</c:v>
                </c:pt>
                <c:pt idx="586">
                  <c:v>0.15823200099991555</c:v>
                </c:pt>
                <c:pt idx="587">
                  <c:v>5.6859449919422163E-2</c:v>
                </c:pt>
                <c:pt idx="588">
                  <c:v>0.30158043216351771</c:v>
                </c:pt>
                <c:pt idx="589">
                  <c:v>-0.61276982615074105</c:v>
                </c:pt>
                <c:pt idx="590">
                  <c:v>1.4068974887978731</c:v>
                </c:pt>
                <c:pt idx="591">
                  <c:v>0.24521344303676995</c:v>
                </c:pt>
                <c:pt idx="592">
                  <c:v>-1.0414385709374989</c:v>
                </c:pt>
                <c:pt idx="593">
                  <c:v>0.34659910566220692</c:v>
                </c:pt>
                <c:pt idx="594">
                  <c:v>1.4976514595140678</c:v>
                </c:pt>
                <c:pt idx="595">
                  <c:v>-0.25502634968641619</c:v>
                </c:pt>
                <c:pt idx="596">
                  <c:v>1.2941755616388473</c:v>
                </c:pt>
                <c:pt idx="597">
                  <c:v>9.9092839282781758E-2</c:v>
                </c:pt>
                <c:pt idx="598">
                  <c:v>1.0046865807983665</c:v>
                </c:pt>
                <c:pt idx="599">
                  <c:v>1.2054354129469025</c:v>
                </c:pt>
                <c:pt idx="600">
                  <c:v>-0.19382198619542768</c:v>
                </c:pt>
                <c:pt idx="601">
                  <c:v>0.69025647241423282</c:v>
                </c:pt>
                <c:pt idx="602">
                  <c:v>0.18160555906088127</c:v>
                </c:pt>
                <c:pt idx="603">
                  <c:v>-1.8940472736760103</c:v>
                </c:pt>
                <c:pt idx="604">
                  <c:v>-0.87065753597637119</c:v>
                </c:pt>
                <c:pt idx="605">
                  <c:v>8.1009022024334909E-2</c:v>
                </c:pt>
                <c:pt idx="606">
                  <c:v>0.82557413020411963</c:v>
                </c:pt>
                <c:pt idx="607">
                  <c:v>-0.76306208982985368</c:v>
                </c:pt>
                <c:pt idx="608">
                  <c:v>0.58440236543500834</c:v>
                </c:pt>
                <c:pt idx="609">
                  <c:v>-0.82556961048819799</c:v>
                </c:pt>
                <c:pt idx="610">
                  <c:v>-1.2580359158716146</c:v>
                </c:pt>
                <c:pt idx="611">
                  <c:v>1.130963678331717</c:v>
                </c:pt>
                <c:pt idx="612">
                  <c:v>0.48368010554870716</c:v>
                </c:pt>
                <c:pt idx="613">
                  <c:v>0.53017518354342141</c:v>
                </c:pt>
                <c:pt idx="614">
                  <c:v>-0.75617545715997592</c:v>
                </c:pt>
                <c:pt idx="615">
                  <c:v>0.62170611821994948</c:v>
                </c:pt>
                <c:pt idx="616">
                  <c:v>-0.25935443921268786</c:v>
                </c:pt>
                <c:pt idx="617">
                  <c:v>-8.0654988625395885E-2</c:v>
                </c:pt>
                <c:pt idx="618">
                  <c:v>1.3153811000560622E-2</c:v>
                </c:pt>
                <c:pt idx="619">
                  <c:v>-0.79805543254666034</c:v>
                </c:pt>
                <c:pt idx="620">
                  <c:v>0.2840502629818058</c:v>
                </c:pt>
                <c:pt idx="621">
                  <c:v>0.16826261782522789</c:v>
                </c:pt>
                <c:pt idx="622">
                  <c:v>-0.19731258227003529</c:v>
                </c:pt>
                <c:pt idx="623">
                  <c:v>-1.5528447384564741</c:v>
                </c:pt>
                <c:pt idx="624">
                  <c:v>2.2048894470460045E-2</c:v>
                </c:pt>
                <c:pt idx="625">
                  <c:v>-0.39052291539260908</c:v>
                </c:pt>
                <c:pt idx="626">
                  <c:v>0.26345067785271137</c:v>
                </c:pt>
                <c:pt idx="627">
                  <c:v>-0.41866033116249646</c:v>
                </c:pt>
                <c:pt idx="628">
                  <c:v>-2.0575162224000616</c:v>
                </c:pt>
                <c:pt idx="629">
                  <c:v>1.1955358976712933</c:v>
                </c:pt>
                <c:pt idx="630">
                  <c:v>0.32757060277405892</c:v>
                </c:pt>
                <c:pt idx="631">
                  <c:v>-2.4645905344777921</c:v>
                </c:pt>
                <c:pt idx="632">
                  <c:v>-0.64857658744657232</c:v>
                </c:pt>
                <c:pt idx="633">
                  <c:v>-0.63523236150507179</c:v>
                </c:pt>
                <c:pt idx="634">
                  <c:v>0.32207553344546425</c:v>
                </c:pt>
                <c:pt idx="635">
                  <c:v>0.71578604508397725</c:v>
                </c:pt>
                <c:pt idx="636">
                  <c:v>-0.9747340483421767</c:v>
                </c:pt>
                <c:pt idx="637">
                  <c:v>0.7828696045149518</c:v>
                </c:pt>
                <c:pt idx="638">
                  <c:v>1.1294326899398257</c:v>
                </c:pt>
                <c:pt idx="639">
                  <c:v>0.42541795371135999</c:v>
                </c:pt>
                <c:pt idx="640">
                  <c:v>-0.16665327731409987</c:v>
                </c:pt>
                <c:pt idx="641">
                  <c:v>-1.0657831447960902</c:v>
                </c:pt>
                <c:pt idx="642">
                  <c:v>4.3516508683768773E-2</c:v>
                </c:pt>
                <c:pt idx="643">
                  <c:v>0.38971272525130218</c:v>
                </c:pt>
                <c:pt idx="644">
                  <c:v>-0.40102644189896713</c:v>
                </c:pt>
                <c:pt idx="645">
                  <c:v>7.603287767088962E-3</c:v>
                </c:pt>
                <c:pt idx="646">
                  <c:v>0.20158803213265819</c:v>
                </c:pt>
                <c:pt idx="647">
                  <c:v>-0.5180203309535325</c:v>
                </c:pt>
                <c:pt idx="648">
                  <c:v>-0.3121142062910861</c:v>
                </c:pt>
                <c:pt idx="649">
                  <c:v>0.600278146840034</c:v>
                </c:pt>
                <c:pt idx="650">
                  <c:v>0.59151592614155057</c:v>
                </c:pt>
                <c:pt idx="651">
                  <c:v>-3.8067745375948828E-2</c:v>
                </c:pt>
                <c:pt idx="652">
                  <c:v>1.5488898298794977</c:v>
                </c:pt>
                <c:pt idx="653">
                  <c:v>-1.8056742013036939</c:v>
                </c:pt>
                <c:pt idx="654">
                  <c:v>1.3796664847769062</c:v>
                </c:pt>
                <c:pt idx="655">
                  <c:v>-0.11908428203489113</c:v>
                </c:pt>
                <c:pt idx="656">
                  <c:v>0.99235202338968687</c:v>
                </c:pt>
                <c:pt idx="657">
                  <c:v>-0.23185921954395214</c:v>
                </c:pt>
                <c:pt idx="658">
                  <c:v>1.2653270189473673</c:v>
                </c:pt>
                <c:pt idx="659">
                  <c:v>-0.404183239466894</c:v>
                </c:pt>
                <c:pt idx="660">
                  <c:v>-1.5528447384564741</c:v>
                </c:pt>
                <c:pt idx="661">
                  <c:v>-1.4064719884730843</c:v>
                </c:pt>
                <c:pt idx="662">
                  <c:v>-0.87820209899459134</c:v>
                </c:pt>
                <c:pt idx="663">
                  <c:v>-0.60360630494982481</c:v>
                </c:pt>
                <c:pt idx="664">
                  <c:v>0.34643270525278796</c:v>
                </c:pt>
                <c:pt idx="665">
                  <c:v>-5.8268764703840015E-2</c:v>
                </c:pt>
                <c:pt idx="666">
                  <c:v>-3.8067745375948828E-2</c:v>
                </c:pt>
                <c:pt idx="667">
                  <c:v>0.66484546579561943</c:v>
                </c:pt>
                <c:pt idx="668">
                  <c:v>0.19694374920838897</c:v>
                </c:pt>
                <c:pt idx="669">
                  <c:v>-1.7950082243518337</c:v>
                </c:pt>
                <c:pt idx="670">
                  <c:v>4.9056580696639041E-2</c:v>
                </c:pt>
                <c:pt idx="671">
                  <c:v>-1.3985998892259635</c:v>
                </c:pt>
                <c:pt idx="672">
                  <c:v>0.90198845333838173</c:v>
                </c:pt>
                <c:pt idx="673">
                  <c:v>0.50496776020836021</c:v>
                </c:pt>
                <c:pt idx="674">
                  <c:v>-1.0819217772813374</c:v>
                </c:pt>
                <c:pt idx="675">
                  <c:v>1.0430677690468386</c:v>
                </c:pt>
                <c:pt idx="676">
                  <c:v>1.0519568483827846</c:v>
                </c:pt>
                <c:pt idx="677">
                  <c:v>0.90848337857525729</c:v>
                </c:pt>
                <c:pt idx="678">
                  <c:v>0.94187841910915437</c:v>
                </c:pt>
                <c:pt idx="679">
                  <c:v>-0.15598730036223946</c:v>
                </c:pt>
                <c:pt idx="680">
                  <c:v>1.1356014039623943</c:v>
                </c:pt>
                <c:pt idx="681">
                  <c:v>0.39496509565964322</c:v>
                </c:pt>
                <c:pt idx="682">
                  <c:v>1.5174490926849786</c:v>
                </c:pt>
                <c:pt idx="683">
                  <c:v>-0.44427395480837584</c:v>
                </c:pt>
                <c:pt idx="684">
                  <c:v>0.11367566882681772</c:v>
                </c:pt>
                <c:pt idx="685">
                  <c:v>0.53253017358928967</c:v>
                </c:pt>
                <c:pt idx="686">
                  <c:v>0.90269983823483912</c:v>
                </c:pt>
                <c:pt idx="687">
                  <c:v>1.7712945342722248</c:v>
                </c:pt>
                <c:pt idx="688">
                  <c:v>1.3386426449198652</c:v>
                </c:pt>
                <c:pt idx="689">
                  <c:v>2.0917714145576944</c:v>
                </c:pt>
                <c:pt idx="690">
                  <c:v>-0.68421834106002177</c:v>
                </c:pt>
                <c:pt idx="691">
                  <c:v>-1.4476260616036782</c:v>
                </c:pt>
                <c:pt idx="692">
                  <c:v>1.1501406454215848</c:v>
                </c:pt>
                <c:pt idx="693">
                  <c:v>0.36613473035399025</c:v>
                </c:pt>
                <c:pt idx="694">
                  <c:v>0.63503004632215598</c:v>
                </c:pt>
                <c:pt idx="695">
                  <c:v>1.8271142597988856</c:v>
                </c:pt>
                <c:pt idx="696">
                  <c:v>0.10426037873455513</c:v>
                </c:pt>
                <c:pt idx="697">
                  <c:v>-1.3879339122741032</c:v>
                </c:pt>
                <c:pt idx="698">
                  <c:v>7.3530676600911407E-2</c:v>
                </c:pt>
                <c:pt idx="699">
                  <c:v>2.5302596454501391E-2</c:v>
                </c:pt>
                <c:pt idx="700">
                  <c:v>-0.12478634316920631</c:v>
                </c:pt>
                <c:pt idx="701">
                  <c:v>-0.60640199619941881</c:v>
                </c:pt>
                <c:pt idx="702">
                  <c:v>0.34659910566220692</c:v>
                </c:pt>
                <c:pt idx="703">
                  <c:v>-1.0689399423640169</c:v>
                </c:pt>
                <c:pt idx="704">
                  <c:v>1.3427922265385874</c:v>
                </c:pt>
                <c:pt idx="705">
                  <c:v>1.163505398801129</c:v>
                </c:pt>
                <c:pt idx="706">
                  <c:v>0.24698328438236683</c:v>
                </c:pt>
                <c:pt idx="707">
                  <c:v>-9.0200362392105521E-2</c:v>
                </c:pt>
                <c:pt idx="708">
                  <c:v>-0.64300845958994413</c:v>
                </c:pt>
                <c:pt idx="709">
                  <c:v>-0.88265746709286808</c:v>
                </c:pt>
                <c:pt idx="710">
                  <c:v>-0.27708986131199065</c:v>
                </c:pt>
                <c:pt idx="711">
                  <c:v>-1.4869729615982799</c:v>
                </c:pt>
                <c:pt idx="712">
                  <c:v>-0.39114203962439031</c:v>
                </c:pt>
                <c:pt idx="713">
                  <c:v>-0.2978358565987782</c:v>
                </c:pt>
                <c:pt idx="714">
                  <c:v>-0.16322318212616582</c:v>
                </c:pt>
                <c:pt idx="715">
                  <c:v>0.56711114998678624</c:v>
                </c:pt>
                <c:pt idx="716">
                  <c:v>0.51952759100616619</c:v>
                </c:pt>
                <c:pt idx="717">
                  <c:v>0.38708231200604559</c:v>
                </c:pt>
                <c:pt idx="718">
                  <c:v>-0.25502634968641619</c:v>
                </c:pt>
                <c:pt idx="719">
                  <c:v>-1.3489750439571448</c:v>
                </c:pt>
                <c:pt idx="720">
                  <c:v>-0.62881202550562187</c:v>
                </c:pt>
                <c:pt idx="721">
                  <c:v>0.74911556539406254</c:v>
                </c:pt>
                <c:pt idx="722">
                  <c:v>-0.29201683020004904</c:v>
                </c:pt>
                <c:pt idx="723">
                  <c:v>-2.2580321305949225E-2</c:v>
                </c:pt>
                <c:pt idx="724">
                  <c:v>0.52701838597549466</c:v>
                </c:pt>
                <c:pt idx="725">
                  <c:v>1.1454963624973156</c:v>
                </c:pt>
                <c:pt idx="726">
                  <c:v>0.61050121601769181</c:v>
                </c:pt>
                <c:pt idx="727">
                  <c:v>-0.75617545715997592</c:v>
                </c:pt>
                <c:pt idx="728">
                  <c:v>1.3738744396353526</c:v>
                </c:pt>
                <c:pt idx="729">
                  <c:v>-7.5513507979773353E-2</c:v>
                </c:pt>
                <c:pt idx="730">
                  <c:v>-0.27797504205435852</c:v>
                </c:pt>
                <c:pt idx="731">
                  <c:v>1.7003430208884169</c:v>
                </c:pt>
                <c:pt idx="732">
                  <c:v>0.31158086222472142</c:v>
                </c:pt>
                <c:pt idx="733">
                  <c:v>0.60628973086110149</c:v>
                </c:pt>
                <c:pt idx="734">
                  <c:v>-1.4291217104050757</c:v>
                </c:pt>
                <c:pt idx="735">
                  <c:v>-0.23311973101766018</c:v>
                </c:pt>
                <c:pt idx="736">
                  <c:v>-0.15475260230446433</c:v>
                </c:pt>
                <c:pt idx="737">
                  <c:v>-0.42181712873042332</c:v>
                </c:pt>
                <c:pt idx="738">
                  <c:v>-0.26077303880103042</c:v>
                </c:pt>
                <c:pt idx="739">
                  <c:v>0.87575388697503898</c:v>
                </c:pt>
                <c:pt idx="740">
                  <c:v>-0.79808522551085492</c:v>
                </c:pt>
                <c:pt idx="741">
                  <c:v>0.97244684906774337</c:v>
                </c:pt>
                <c:pt idx="742">
                  <c:v>-1.0297135455540209</c:v>
                </c:pt>
                <c:pt idx="743">
                  <c:v>2.4451868014957476</c:v>
                </c:pt>
                <c:pt idx="744">
                  <c:v>-1.2344868228767221</c:v>
                </c:pt>
                <c:pt idx="745">
                  <c:v>0.5972739187787417</c:v>
                </c:pt>
                <c:pt idx="746">
                  <c:v>-0.61455228030111786</c:v>
                </c:pt>
                <c:pt idx="747">
                  <c:v>1.1048886635626658</c:v>
                </c:pt>
                <c:pt idx="748">
                  <c:v>1.0807872136884376</c:v>
                </c:pt>
                <c:pt idx="749">
                  <c:v>0.11337238805004757</c:v>
                </c:pt>
                <c:pt idx="750">
                  <c:v>0.76797844331622289</c:v>
                </c:pt>
                <c:pt idx="751">
                  <c:v>0.98475382423724167</c:v>
                </c:pt>
                <c:pt idx="752">
                  <c:v>0.97709113199201258</c:v>
                </c:pt>
                <c:pt idx="753">
                  <c:v>0.66499624916277444</c:v>
                </c:pt>
                <c:pt idx="754">
                  <c:v>-2.0911594575128141</c:v>
                </c:pt>
                <c:pt idx="755">
                  <c:v>0.21613696067129307</c:v>
                </c:pt>
                <c:pt idx="756">
                  <c:v>-8.3711482990202313E-2</c:v>
                </c:pt>
                <c:pt idx="757">
                  <c:v>-0.76396052832857575</c:v>
                </c:pt>
                <c:pt idx="758">
                  <c:v>-0.23097852089648874</c:v>
                </c:pt>
                <c:pt idx="759">
                  <c:v>-9.2373800702958836E-3</c:v>
                </c:pt>
                <c:pt idx="760">
                  <c:v>0.32925677754756649</c:v>
                </c:pt>
                <c:pt idx="761">
                  <c:v>0.92888580215902461</c:v>
                </c:pt>
                <c:pt idx="762">
                  <c:v>0.30779598467819835</c:v>
                </c:pt>
                <c:pt idx="763">
                  <c:v>1.7699460176230699</c:v>
                </c:pt>
                <c:pt idx="764">
                  <c:v>-0.18085707138969515</c:v>
                </c:pt>
                <c:pt idx="765">
                  <c:v>0.60307972026770107</c:v>
                </c:pt>
                <c:pt idx="766">
                  <c:v>0.33792241246789689</c:v>
                </c:pt>
                <c:pt idx="767">
                  <c:v>-0.11488682789359711</c:v>
                </c:pt>
                <c:pt idx="768">
                  <c:v>1.0420527997290563</c:v>
                </c:pt>
                <c:pt idx="769">
                  <c:v>2.2596808128280323</c:v>
                </c:pt>
                <c:pt idx="770">
                  <c:v>0.8669702112908233</c:v>
                </c:pt>
                <c:pt idx="771">
                  <c:v>-0.40042243066821837</c:v>
                </c:pt>
                <c:pt idx="772">
                  <c:v>-0.43634868801304094</c:v>
                </c:pt>
                <c:pt idx="773">
                  <c:v>-0.89983339479808944</c:v>
                </c:pt>
                <c:pt idx="774">
                  <c:v>0.7190868377198858</c:v>
                </c:pt>
                <c:pt idx="775">
                  <c:v>-0.15234375217053156</c:v>
                </c:pt>
                <c:pt idx="776">
                  <c:v>1.5432570729062347</c:v>
                </c:pt>
                <c:pt idx="777">
                  <c:v>0.24947343001575334</c:v>
                </c:pt>
                <c:pt idx="778">
                  <c:v>0.25001082563678495</c:v>
                </c:pt>
                <c:pt idx="779">
                  <c:v>0.80807955975172785</c:v>
                </c:pt>
                <c:pt idx="780">
                  <c:v>0.15699779895415933</c:v>
                </c:pt>
                <c:pt idx="781">
                  <c:v>0.51046658816698209</c:v>
                </c:pt>
                <c:pt idx="782">
                  <c:v>1.0884630212965474</c:v>
                </c:pt>
                <c:pt idx="783">
                  <c:v>0.991721665992634</c:v>
                </c:pt>
                <c:pt idx="784">
                  <c:v>-0.34413863347917006</c:v>
                </c:pt>
                <c:pt idx="785">
                  <c:v>1.1600401606971937</c:v>
                </c:pt>
                <c:pt idx="786">
                  <c:v>1.7071101537894604</c:v>
                </c:pt>
                <c:pt idx="787">
                  <c:v>-0.62280044148455449</c:v>
                </c:pt>
                <c:pt idx="788">
                  <c:v>0.5160455967624149</c:v>
                </c:pt>
                <c:pt idx="789">
                  <c:v>-9.6847642633086761E-2</c:v>
                </c:pt>
                <c:pt idx="790">
                  <c:v>0.95606991589862611</c:v>
                </c:pt>
                <c:pt idx="791">
                  <c:v>1.2320731608129463</c:v>
                </c:pt>
                <c:pt idx="792">
                  <c:v>1.4871240843515794</c:v>
                </c:pt>
                <c:pt idx="793">
                  <c:v>-2.7022127676750017E-2</c:v>
                </c:pt>
                <c:pt idx="794">
                  <c:v>1.0700114522482942</c:v>
                </c:pt>
                <c:pt idx="795">
                  <c:v>-0.66197902235886963</c:v>
                </c:pt>
                <c:pt idx="796">
                  <c:v>1.0224863842417213</c:v>
                </c:pt>
                <c:pt idx="797">
                  <c:v>0.91882728604144814</c:v>
                </c:pt>
                <c:pt idx="798">
                  <c:v>0.21083224476246973</c:v>
                </c:pt>
                <c:pt idx="799">
                  <c:v>-0.76306208982985368</c:v>
                </c:pt>
                <c:pt idx="800">
                  <c:v>-0.50749530704296419</c:v>
                </c:pt>
                <c:pt idx="801">
                  <c:v>-0.69849788982728755</c:v>
                </c:pt>
                <c:pt idx="802">
                  <c:v>-0.49520112917330261</c:v>
                </c:pt>
                <c:pt idx="803">
                  <c:v>-0.58643319766814617</c:v>
                </c:pt>
                <c:pt idx="804">
                  <c:v>2.3801683141408385</c:v>
                </c:pt>
                <c:pt idx="805">
                  <c:v>0.44305907757600838</c:v>
                </c:pt>
                <c:pt idx="806">
                  <c:v>0.99500599680522062</c:v>
                </c:pt>
                <c:pt idx="807">
                  <c:v>0.8432537029873679</c:v>
                </c:pt>
                <c:pt idx="808">
                  <c:v>-0.37359222296038969</c:v>
                </c:pt>
                <c:pt idx="809">
                  <c:v>0.69297910425298226</c:v>
                </c:pt>
                <c:pt idx="810">
                  <c:v>-0.88132351292823163</c:v>
                </c:pt>
                <c:pt idx="811">
                  <c:v>-0.32012117367921833</c:v>
                </c:pt>
                <c:pt idx="812">
                  <c:v>0.14271884562385609</c:v>
                </c:pt>
                <c:pt idx="813">
                  <c:v>-0.27233683292718097</c:v>
                </c:pt>
                <c:pt idx="814">
                  <c:v>1.305402700467015</c:v>
                </c:pt>
                <c:pt idx="815">
                  <c:v>0.80898129223545068</c:v>
                </c:pt>
                <c:pt idx="816">
                  <c:v>0.93586683508808688</c:v>
                </c:pt>
                <c:pt idx="817">
                  <c:v>-6.8174117609340015E-2</c:v>
                </c:pt>
                <c:pt idx="818">
                  <c:v>1.58243565378055</c:v>
                </c:pt>
                <c:pt idx="819">
                  <c:v>-0.19904067257644664</c:v>
                </c:pt>
                <c:pt idx="820">
                  <c:v>0.455703448928236</c:v>
                </c:pt>
                <c:pt idx="821">
                  <c:v>0.68202139350084079</c:v>
                </c:pt>
                <c:pt idx="822">
                  <c:v>-0.97785546227581699</c:v>
                </c:pt>
                <c:pt idx="823">
                  <c:v>-0.19900729327311217</c:v>
                </c:pt>
                <c:pt idx="824">
                  <c:v>-1.2976437519105624</c:v>
                </c:pt>
                <c:pt idx="825">
                  <c:v>-1.6187118561371392</c:v>
                </c:pt>
                <c:pt idx="826">
                  <c:v>1.3153811000560622E-2</c:v>
                </c:pt>
                <c:pt idx="827">
                  <c:v>0.39656428721110221</c:v>
                </c:pt>
                <c:pt idx="828">
                  <c:v>1.7576382196456672</c:v>
                </c:pt>
                <c:pt idx="829">
                  <c:v>4.5662973877298563E-2</c:v>
                </c:pt>
                <c:pt idx="830">
                  <c:v>0.17114451928232988</c:v>
                </c:pt>
                <c:pt idx="831">
                  <c:v>0.64575063895035756</c:v>
                </c:pt>
                <c:pt idx="832">
                  <c:v>2.4439014491378929E-2</c:v>
                </c:pt>
                <c:pt idx="833">
                  <c:v>7.8025660040422773E-2</c:v>
                </c:pt>
                <c:pt idx="834">
                  <c:v>0.3413771720790319</c:v>
                </c:pt>
                <c:pt idx="835">
                  <c:v>-0.31526818691026925</c:v>
                </c:pt>
                <c:pt idx="836">
                  <c:v>-0.82797988502328868</c:v>
                </c:pt>
                <c:pt idx="837">
                  <c:v>-0.78512031070512245</c:v>
                </c:pt>
                <c:pt idx="838">
                  <c:v>-0.14921864288692571</c:v>
                </c:pt>
                <c:pt idx="839">
                  <c:v>0.61031842712968354</c:v>
                </c:pt>
                <c:pt idx="840">
                  <c:v>1.9535220955042845</c:v>
                </c:pt>
                <c:pt idx="841">
                  <c:v>1.6040781047652206</c:v>
                </c:pt>
                <c:pt idx="842">
                  <c:v>-1.4322431243387159</c:v>
                </c:pt>
                <c:pt idx="843">
                  <c:v>-0.61139548273319111</c:v>
                </c:pt>
                <c:pt idx="844">
                  <c:v>2.2550365299037631</c:v>
                </c:pt>
                <c:pt idx="845">
                  <c:v>0.88594556052734275</c:v>
                </c:pt>
                <c:pt idx="846">
                  <c:v>0.67532648331044476</c:v>
                </c:pt>
                <c:pt idx="847">
                  <c:v>-0.2426660834805584</c:v>
                </c:pt>
                <c:pt idx="848">
                  <c:v>1.0145209028596227</c:v>
                </c:pt>
                <c:pt idx="849">
                  <c:v>2.8029084613769212E-2</c:v>
                </c:pt>
                <c:pt idx="850">
                  <c:v>0.23373546815964277</c:v>
                </c:pt>
                <c:pt idx="851">
                  <c:v>-1.6111672931189189</c:v>
                </c:pt>
                <c:pt idx="852">
                  <c:v>0.5252631376375515</c:v>
                </c:pt>
                <c:pt idx="853">
                  <c:v>-0.42010888011020525</c:v>
                </c:pt>
                <c:pt idx="854">
                  <c:v>0.29472790333116344</c:v>
                </c:pt>
                <c:pt idx="855">
                  <c:v>0.70100668337698202</c:v>
                </c:pt>
                <c:pt idx="856">
                  <c:v>-0.89056943983283188</c:v>
                </c:pt>
                <c:pt idx="857">
                  <c:v>-0.76794906031326915</c:v>
                </c:pt>
                <c:pt idx="858">
                  <c:v>0.2435670566379671</c:v>
                </c:pt>
                <c:pt idx="859">
                  <c:v>-0.59138566994935782</c:v>
                </c:pt>
                <c:pt idx="860">
                  <c:v>-0.96369444067914944</c:v>
                </c:pt>
                <c:pt idx="861">
                  <c:v>-0.7496638509532394</c:v>
                </c:pt>
                <c:pt idx="862">
                  <c:v>1.0119598197900788</c:v>
                </c:pt>
                <c:pt idx="863">
                  <c:v>-0.28402439551125064</c:v>
                </c:pt>
                <c:pt idx="864">
                  <c:v>1.890686231670675</c:v>
                </c:pt>
                <c:pt idx="865">
                  <c:v>-0.62387801704375356</c:v>
                </c:pt>
                <c:pt idx="866">
                  <c:v>1.7381275374189771</c:v>
                </c:pt>
                <c:pt idx="867">
                  <c:v>-1.2585300880960804</c:v>
                </c:pt>
                <c:pt idx="868">
                  <c:v>0.34690246572967454</c:v>
                </c:pt>
                <c:pt idx="869">
                  <c:v>-1.1059309981389998</c:v>
                </c:pt>
                <c:pt idx="870">
                  <c:v>0.89022156800104346</c:v>
                </c:pt>
                <c:pt idx="871">
                  <c:v>-0.84055116374298</c:v>
                </c:pt>
                <c:pt idx="872">
                  <c:v>1.659995430917824</c:v>
                </c:pt>
                <c:pt idx="873">
                  <c:v>-0.57710612118209204</c:v>
                </c:pt>
                <c:pt idx="874">
                  <c:v>-1.5917792673564528</c:v>
                </c:pt>
                <c:pt idx="875">
                  <c:v>0.15434633458668234</c:v>
                </c:pt>
                <c:pt idx="876">
                  <c:v>-0.41430723623444599</c:v>
                </c:pt>
                <c:pt idx="877">
                  <c:v>0.28428931547436193</c:v>
                </c:pt>
                <c:pt idx="878">
                  <c:v>0.94185071696475708</c:v>
                </c:pt>
                <c:pt idx="879">
                  <c:v>1.5031302787201686</c:v>
                </c:pt>
                <c:pt idx="880">
                  <c:v>0.85570849105615432</c:v>
                </c:pt>
                <c:pt idx="881">
                  <c:v>-0.51071101947372177</c:v>
                </c:pt>
                <c:pt idx="882">
                  <c:v>2.0286143445673819</c:v>
                </c:pt>
                <c:pt idx="883">
                  <c:v>1.294882290510424</c:v>
                </c:pt>
                <c:pt idx="884">
                  <c:v>-0.36374658458333009</c:v>
                </c:pt>
                <c:pt idx="885">
                  <c:v>-0.30358062432619959</c:v>
                </c:pt>
                <c:pt idx="886">
                  <c:v>0.72913788651858813</c:v>
                </c:pt>
                <c:pt idx="887">
                  <c:v>-0.55662012860141896</c:v>
                </c:pt>
                <c:pt idx="888">
                  <c:v>-0.80930737234396144</c:v>
                </c:pt>
                <c:pt idx="889">
                  <c:v>1.9049054306045441</c:v>
                </c:pt>
                <c:pt idx="890">
                  <c:v>0.39481914964209813</c:v>
                </c:pt>
                <c:pt idx="891">
                  <c:v>0.52061885471328229</c:v>
                </c:pt>
                <c:pt idx="892">
                  <c:v>0.63319985466378492</c:v>
                </c:pt>
                <c:pt idx="893">
                  <c:v>-1.445260342890323</c:v>
                </c:pt>
                <c:pt idx="894">
                  <c:v>0.11831995175108694</c:v>
                </c:pt>
                <c:pt idx="895">
                  <c:v>0.50270265552676141</c:v>
                </c:pt>
                <c:pt idx="896">
                  <c:v>0.45254665136030908</c:v>
                </c:pt>
                <c:pt idx="897">
                  <c:v>0.2565998982409845</c:v>
                </c:pt>
                <c:pt idx="898">
                  <c:v>1.8236148567004933</c:v>
                </c:pt>
                <c:pt idx="899">
                  <c:v>0.50798614721212987</c:v>
                </c:pt>
                <c:pt idx="900">
                  <c:v>2.1774767527664891</c:v>
                </c:pt>
                <c:pt idx="901">
                  <c:v>0.39340748964317535</c:v>
                </c:pt>
                <c:pt idx="902">
                  <c:v>0.29001663803736721</c:v>
                </c:pt>
                <c:pt idx="903">
                  <c:v>-1.0321399096833377</c:v>
                </c:pt>
                <c:pt idx="904">
                  <c:v>-0.76436500750795289</c:v>
                </c:pt>
                <c:pt idx="905">
                  <c:v>1.0386575197613355</c:v>
                </c:pt>
                <c:pt idx="906">
                  <c:v>-1.3214882655382802</c:v>
                </c:pt>
                <c:pt idx="907">
                  <c:v>1.173043501272534</c:v>
                </c:pt>
                <c:pt idx="908">
                  <c:v>-0.11203922991488849</c:v>
                </c:pt>
                <c:pt idx="909">
                  <c:v>1.8304336959893586</c:v>
                </c:pt>
                <c:pt idx="910">
                  <c:v>0.45874786245470917</c:v>
                </c:pt>
                <c:pt idx="911">
                  <c:v>1.9004437994529546</c:v>
                </c:pt>
                <c:pt idx="912">
                  <c:v>0.37144649210683434</c:v>
                </c:pt>
                <c:pt idx="913">
                  <c:v>-0.34345764152081243</c:v>
                </c:pt>
                <c:pt idx="914">
                  <c:v>1.9657784807337724</c:v>
                </c:pt>
                <c:pt idx="915">
                  <c:v>0.13956204805592926</c:v>
                </c:pt>
                <c:pt idx="916">
                  <c:v>-1.0516594308992218</c:v>
                </c:pt>
                <c:pt idx="917">
                  <c:v>-0.70711630446113027</c:v>
                </c:pt>
                <c:pt idx="918">
                  <c:v>0.3031384033328513</c:v>
                </c:pt>
                <c:pt idx="919">
                  <c:v>-0.31424660127805998</c:v>
                </c:pt>
                <c:pt idx="920">
                  <c:v>-0.96159914032600757</c:v>
                </c:pt>
                <c:pt idx="921">
                  <c:v>-0.56996306983707234</c:v>
                </c:pt>
                <c:pt idx="922">
                  <c:v>5.454538672477012E-2</c:v>
                </c:pt>
                <c:pt idx="923">
                  <c:v>0.60106269900055342</c:v>
                </c:pt>
                <c:pt idx="924">
                  <c:v>0.92682506414570931</c:v>
                </c:pt>
                <c:pt idx="925">
                  <c:v>1.4809866595132826</c:v>
                </c:pt>
                <c:pt idx="926">
                  <c:v>0.92168512811098036</c:v>
                </c:pt>
                <c:pt idx="927">
                  <c:v>0.87809565231408837</c:v>
                </c:pt>
                <c:pt idx="928">
                  <c:v>-9.8461999715286005E-3</c:v>
                </c:pt>
                <c:pt idx="929">
                  <c:v>0.76333476432793157</c:v>
                </c:pt>
                <c:pt idx="930">
                  <c:v>0.73388904317235348</c:v>
                </c:pt>
                <c:pt idx="931">
                  <c:v>-8.0983154553779746E-2</c:v>
                </c:pt>
                <c:pt idx="932">
                  <c:v>2.1382981718921736</c:v>
                </c:pt>
                <c:pt idx="933">
                  <c:v>-1.6218332700707794</c:v>
                </c:pt>
                <c:pt idx="934">
                  <c:v>0.93146934706997853</c:v>
                </c:pt>
                <c:pt idx="935">
                  <c:v>-0.47438032704176702</c:v>
                </c:pt>
                <c:pt idx="936">
                  <c:v>-0.50749530704296419</c:v>
                </c:pt>
                <c:pt idx="937">
                  <c:v>1.282147844538563</c:v>
                </c:pt>
                <c:pt idx="938">
                  <c:v>0.3283711384439158</c:v>
                </c:pt>
                <c:pt idx="939">
                  <c:v>-0.3431866913017087</c:v>
                </c:pt>
                <c:pt idx="940">
                  <c:v>-1.457001558684953</c:v>
                </c:pt>
                <c:pt idx="941">
                  <c:v>2.5302596454501391E-2</c:v>
                </c:pt>
                <c:pt idx="942">
                  <c:v>-0.48616699309656197</c:v>
                </c:pt>
                <c:pt idx="943">
                  <c:v>-0.32797021745081278</c:v>
                </c:pt>
                <c:pt idx="944">
                  <c:v>9.1284758799332733E-2</c:v>
                </c:pt>
                <c:pt idx="945">
                  <c:v>1.4638727276413592</c:v>
                </c:pt>
                <c:pt idx="946">
                  <c:v>0.24399924161571748</c:v>
                </c:pt>
                <c:pt idx="947">
                  <c:v>9.2696584608404575E-2</c:v>
                </c:pt>
                <c:pt idx="948">
                  <c:v>-0.29956139321826925</c:v>
                </c:pt>
                <c:pt idx="949">
                  <c:v>0.48137031641076855</c:v>
                </c:pt>
                <c:pt idx="950">
                  <c:v>-7.8703173633814613E-2</c:v>
                </c:pt>
                <c:pt idx="951">
                  <c:v>0.24521344303676995</c:v>
                </c:pt>
                <c:pt idx="952">
                  <c:v>1.1445699804835034</c:v>
                </c:pt>
                <c:pt idx="953">
                  <c:v>-0.67877720705451716</c:v>
                </c:pt>
                <c:pt idx="954">
                  <c:v>0.2467003829653753</c:v>
                </c:pt>
                <c:pt idx="955">
                  <c:v>0.57036399083017553</c:v>
                </c:pt>
                <c:pt idx="956">
                  <c:v>1.022320470061896</c:v>
                </c:pt>
                <c:pt idx="957">
                  <c:v>-1.3438345611149214</c:v>
                </c:pt>
                <c:pt idx="958">
                  <c:v>0.27832907545329755</c:v>
                </c:pt>
                <c:pt idx="959">
                  <c:v>6.1015784428230357E-2</c:v>
                </c:pt>
                <c:pt idx="960">
                  <c:v>0.2467003829653753</c:v>
                </c:pt>
                <c:pt idx="961">
                  <c:v>0.34259033737778499</c:v>
                </c:pt>
                <c:pt idx="962">
                  <c:v>-0.48475716115221451</c:v>
                </c:pt>
                <c:pt idx="963">
                  <c:v>-0.15764898124241994</c:v>
                </c:pt>
                <c:pt idx="964">
                  <c:v>9.1002011042582404E-2</c:v>
                </c:pt>
                <c:pt idx="965">
                  <c:v>-0.94690302106276825</c:v>
                </c:pt>
                <c:pt idx="966">
                  <c:v>0.12898592870294734</c:v>
                </c:pt>
                <c:pt idx="967">
                  <c:v>1.7003430208884169</c:v>
                </c:pt>
                <c:pt idx="968">
                  <c:v>-1.6739459946778779E-2</c:v>
                </c:pt>
                <c:pt idx="969">
                  <c:v>-0.80364825380871552</c:v>
                </c:pt>
                <c:pt idx="970">
                  <c:v>0.18266420044112316</c:v>
                </c:pt>
                <c:pt idx="971">
                  <c:v>1.740846800029286</c:v>
                </c:pt>
                <c:pt idx="972">
                  <c:v>-0.68179681400718284</c:v>
                </c:pt>
                <c:pt idx="973">
                  <c:v>-1.5367548291962796</c:v>
                </c:pt>
                <c:pt idx="974">
                  <c:v>-0.51486353338560575</c:v>
                </c:pt>
                <c:pt idx="975">
                  <c:v>0.8647527110784351</c:v>
                </c:pt>
                <c:pt idx="976">
                  <c:v>1.5745369492896486</c:v>
                </c:pt>
                <c:pt idx="977">
                  <c:v>0.95485212496422811</c:v>
                </c:pt>
                <c:pt idx="978">
                  <c:v>-0.35687968027985667</c:v>
                </c:pt>
                <c:pt idx="979">
                  <c:v>0.26711338776914056</c:v>
                </c:pt>
                <c:pt idx="980">
                  <c:v>-0.22791138633929714</c:v>
                </c:pt>
                <c:pt idx="981">
                  <c:v>-6.4483974699945379E-2</c:v>
                </c:pt>
                <c:pt idx="982">
                  <c:v>-1.0876185052253986</c:v>
                </c:pt>
                <c:pt idx="983">
                  <c:v>-1.2553732905281536</c:v>
                </c:pt>
                <c:pt idx="984">
                  <c:v>0.34344230809428006</c:v>
                </c:pt>
                <c:pt idx="985">
                  <c:v>0.12434164577867812</c:v>
                </c:pt>
                <c:pt idx="986">
                  <c:v>1.0730742478718427</c:v>
                </c:pt>
                <c:pt idx="987">
                  <c:v>-0.36054323555512846</c:v>
                </c:pt>
                <c:pt idx="988">
                  <c:v>-0.11474438876926532</c:v>
                </c:pt>
                <c:pt idx="989">
                  <c:v>-0.6197449374350722</c:v>
                </c:pt>
                <c:pt idx="990">
                  <c:v>0.28071722141477201</c:v>
                </c:pt>
                <c:pt idx="991">
                  <c:v>0.54414634108267546</c:v>
                </c:pt>
                <c:pt idx="992">
                  <c:v>0.87506693163200699</c:v>
                </c:pt>
                <c:pt idx="993">
                  <c:v>0.80807955975172785</c:v>
                </c:pt>
                <c:pt idx="994">
                  <c:v>1.0046865807983665</c:v>
                </c:pt>
                <c:pt idx="995">
                  <c:v>-0.53982870898503776</c:v>
                </c:pt>
                <c:pt idx="996">
                  <c:v>-0.79496381157721463</c:v>
                </c:pt>
                <c:pt idx="997">
                  <c:v>-0.12289292290465877</c:v>
                </c:pt>
                <c:pt idx="998">
                  <c:v>-1.1459410598878437</c:v>
                </c:pt>
                <c:pt idx="999">
                  <c:v>0.40388049670169313</c:v>
                </c:pt>
                <c:pt idx="1000">
                  <c:v>0.48477993129371283</c:v>
                </c:pt>
                <c:pt idx="1001">
                  <c:v>5.3965231394680756E-2</c:v>
                </c:pt>
                <c:pt idx="1002">
                  <c:v>1.8548658954305661</c:v>
                </c:pt>
                <c:pt idx="1003">
                  <c:v>-0.76748642144159307</c:v>
                </c:pt>
                <c:pt idx="1004">
                  <c:v>-0.52363393952821147</c:v>
                </c:pt>
                <c:pt idx="1005">
                  <c:v>1.0519568483827846</c:v>
                </c:pt>
                <c:pt idx="1006">
                  <c:v>0.69211790292682596</c:v>
                </c:pt>
                <c:pt idx="1007">
                  <c:v>3.0551593878036298E-2</c:v>
                </c:pt>
                <c:pt idx="1008">
                  <c:v>1.4234268391863474</c:v>
                </c:pt>
                <c:pt idx="1009">
                  <c:v>-0.11488682789359711</c:v>
                </c:pt>
                <c:pt idx="1010">
                  <c:v>1.6646397138420932</c:v>
                </c:pt>
                <c:pt idx="1011">
                  <c:v>0.16300938297522682</c:v>
                </c:pt>
                <c:pt idx="1012">
                  <c:v>0.48721523145676193</c:v>
                </c:pt>
                <c:pt idx="1013">
                  <c:v>-1.3632545927244106</c:v>
                </c:pt>
                <c:pt idx="1014">
                  <c:v>9.2364883319250302E-2</c:v>
                </c:pt>
                <c:pt idx="1015">
                  <c:v>0.61823862670577479</c:v>
                </c:pt>
                <c:pt idx="1016">
                  <c:v>1.475560290225429</c:v>
                </c:pt>
                <c:pt idx="1017">
                  <c:v>1.8386780539250362</c:v>
                </c:pt>
                <c:pt idx="1018">
                  <c:v>0.95198731352896182</c:v>
                </c:pt>
                <c:pt idx="1019">
                  <c:v>0.84564751474164779</c:v>
                </c:pt>
                <c:pt idx="1020">
                  <c:v>1.3432756355660909</c:v>
                </c:pt>
                <c:pt idx="1021">
                  <c:v>0.44728091626689898</c:v>
                </c:pt>
                <c:pt idx="1022">
                  <c:v>-0.32797021745081278</c:v>
                </c:pt>
                <c:pt idx="1023">
                  <c:v>0.89886703940474144</c:v>
                </c:pt>
                <c:pt idx="1024">
                  <c:v>-0.85585949381390936</c:v>
                </c:pt>
                <c:pt idx="1025">
                  <c:v>1.1898416859681815</c:v>
                </c:pt>
                <c:pt idx="1026">
                  <c:v>0.33221488569832813</c:v>
                </c:pt>
                <c:pt idx="1027">
                  <c:v>-1.2580359158716146</c:v>
                </c:pt>
                <c:pt idx="1028">
                  <c:v>0.29001663803736721</c:v>
                </c:pt>
                <c:pt idx="1029">
                  <c:v>0.6220650101438423</c:v>
                </c:pt>
                <c:pt idx="1030">
                  <c:v>0.69510262139616563</c:v>
                </c:pt>
                <c:pt idx="1031">
                  <c:v>-0.11402357033830818</c:v>
                </c:pt>
                <c:pt idx="1032">
                  <c:v>-0.64970822461180289</c:v>
                </c:pt>
                <c:pt idx="1033">
                  <c:v>1.4564426331361227</c:v>
                </c:pt>
                <c:pt idx="1034">
                  <c:v>1.7630869193594232</c:v>
                </c:pt>
                <c:pt idx="1035">
                  <c:v>1.9306877330752392</c:v>
                </c:pt>
                <c:pt idx="1036">
                  <c:v>-0.59327921297449171</c:v>
                </c:pt>
                <c:pt idx="1037">
                  <c:v>0.12383080210091157</c:v>
                </c:pt>
                <c:pt idx="1038">
                  <c:v>-0.58011306112467254</c:v>
                </c:pt>
                <c:pt idx="1039">
                  <c:v>1.5798555195756108</c:v>
                </c:pt>
                <c:pt idx="1040">
                  <c:v>0.39941907366424284</c:v>
                </c:pt>
                <c:pt idx="1041">
                  <c:v>0.66198354207479115</c:v>
                </c:pt>
                <c:pt idx="1042">
                  <c:v>-1.4215771473868557</c:v>
                </c:pt>
                <c:pt idx="1043">
                  <c:v>0.63503004632215598</c:v>
                </c:pt>
                <c:pt idx="1044">
                  <c:v>0.87865777387489297</c:v>
                </c:pt>
                <c:pt idx="1045">
                  <c:v>-0.39105587952422577</c:v>
                </c:pt>
                <c:pt idx="1046">
                  <c:v>-0.82842605005440584</c:v>
                </c:pt>
                <c:pt idx="1047">
                  <c:v>1.4860539660458882</c:v>
                </c:pt>
                <c:pt idx="1048">
                  <c:v>0.16371520400079556</c:v>
                </c:pt>
                <c:pt idx="1049">
                  <c:v>0.12666259178489694</c:v>
                </c:pt>
                <c:pt idx="1050">
                  <c:v>-0.97703738191480272</c:v>
                </c:pt>
                <c:pt idx="1051">
                  <c:v>-0.58643319766814617</c:v>
                </c:pt>
                <c:pt idx="1052">
                  <c:v>0.23982958935492873</c:v>
                </c:pt>
                <c:pt idx="1053">
                  <c:v>-1.5402398461023297</c:v>
                </c:pt>
                <c:pt idx="1054">
                  <c:v>0.15823200099991555</c:v>
                </c:pt>
                <c:pt idx="1055">
                  <c:v>-0.14003939281095867</c:v>
                </c:pt>
                <c:pt idx="1056">
                  <c:v>-0.72432364940915739</c:v>
                </c:pt>
                <c:pt idx="1057">
                  <c:v>0.12238612035070784</c:v>
                </c:pt>
                <c:pt idx="1058">
                  <c:v>-1.390333355987837</c:v>
                </c:pt>
                <c:pt idx="1059">
                  <c:v>-0.39105587952422577</c:v>
                </c:pt>
                <c:pt idx="1060">
                  <c:v>1.0056949646253401</c:v>
                </c:pt>
                <c:pt idx="1061">
                  <c:v>-0.34345764152081243</c:v>
                </c:pt>
                <c:pt idx="1062">
                  <c:v>0.36024049278992759</c:v>
                </c:pt>
                <c:pt idx="1063">
                  <c:v>-2.1072980899980616</c:v>
                </c:pt>
                <c:pt idx="1064">
                  <c:v>0.90488694341533282</c:v>
                </c:pt>
                <c:pt idx="1065">
                  <c:v>0.4376099620013274</c:v>
                </c:pt>
                <c:pt idx="1066">
                  <c:v>0.49618665527207462</c:v>
                </c:pt>
                <c:pt idx="1067">
                  <c:v>0.58480602870559628</c:v>
                </c:pt>
                <c:pt idx="1068">
                  <c:v>0.88887548790940207</c:v>
                </c:pt>
                <c:pt idx="1069">
                  <c:v>-0.85096197099013393</c:v>
                </c:pt>
                <c:pt idx="1070">
                  <c:v>1.4269436253256884</c:v>
                </c:pt>
                <c:pt idx="1071">
                  <c:v>0.39120700227752536</c:v>
                </c:pt>
                <c:pt idx="1072">
                  <c:v>-0.88645829788317121</c:v>
                </c:pt>
                <c:pt idx="1073">
                  <c:v>-1.2014109619882667</c:v>
                </c:pt>
                <c:pt idx="1074">
                  <c:v>-0.28104330152328266</c:v>
                </c:pt>
                <c:pt idx="1075">
                  <c:v>0.2056249723516746</c:v>
                </c:pt>
                <c:pt idx="1076">
                  <c:v>0.18160555906088127</c:v>
                </c:pt>
                <c:pt idx="1077">
                  <c:v>-0.25084450942009351</c:v>
                </c:pt>
                <c:pt idx="1078">
                  <c:v>-0.1082339462527353</c:v>
                </c:pt>
                <c:pt idx="1079">
                  <c:v>1.7773061182932923</c:v>
                </c:pt>
                <c:pt idx="1080">
                  <c:v>1.623153614189389</c:v>
                </c:pt>
                <c:pt idx="1081">
                  <c:v>0.49618665527207462</c:v>
                </c:pt>
                <c:pt idx="1082">
                  <c:v>1.2799563627049779</c:v>
                </c:pt>
                <c:pt idx="1083">
                  <c:v>0.53813475706160796</c:v>
                </c:pt>
                <c:pt idx="1084">
                  <c:v>-0.74321054235424333</c:v>
                </c:pt>
                <c:pt idx="1085">
                  <c:v>-1.0321399096833377</c:v>
                </c:pt>
                <c:pt idx="1086">
                  <c:v>0.92682506414570931</c:v>
                </c:pt>
                <c:pt idx="1087">
                  <c:v>-0.78180925607875695</c:v>
                </c:pt>
                <c:pt idx="1088">
                  <c:v>-1.586730980020512E-2</c:v>
                </c:pt>
                <c:pt idx="1089">
                  <c:v>-0.13587570165127236</c:v>
                </c:pt>
                <c:pt idx="1090">
                  <c:v>0.23270373561510102</c:v>
                </c:pt>
                <c:pt idx="1091">
                  <c:v>0.38134600738244356</c:v>
                </c:pt>
                <c:pt idx="1092">
                  <c:v>0.57036399083017553</c:v>
                </c:pt>
                <c:pt idx="1093">
                  <c:v>-0.77329130031313942</c:v>
                </c:pt>
                <c:pt idx="1094">
                  <c:v>-0.83941374457735263</c:v>
                </c:pt>
                <c:pt idx="1095">
                  <c:v>4.6781868641404156E-2</c:v>
                </c:pt>
                <c:pt idx="1096">
                  <c:v>0.73910925010551076</c:v>
                </c:pt>
                <c:pt idx="1097">
                  <c:v>-0.98485049703622785</c:v>
                </c:pt>
                <c:pt idx="1098">
                  <c:v>-8.3711482990202313E-2</c:v>
                </c:pt>
                <c:pt idx="1099">
                  <c:v>0.53813475706160796</c:v>
                </c:pt>
                <c:pt idx="1100">
                  <c:v>-0.78199889677148215</c:v>
                </c:pt>
                <c:pt idx="1101">
                  <c:v>-0.90886693066151147</c:v>
                </c:pt>
                <c:pt idx="1102">
                  <c:v>-0.30268280715190943</c:v>
                </c:pt>
                <c:pt idx="1103">
                  <c:v>-0.79433664991053632</c:v>
                </c:pt>
                <c:pt idx="1104">
                  <c:v>1.5002731649797574</c:v>
                </c:pt>
                <c:pt idx="1105">
                  <c:v>-0.89991167388408344</c:v>
                </c:pt>
                <c:pt idx="1106">
                  <c:v>-1.4264027546156912</c:v>
                </c:pt>
                <c:pt idx="1107">
                  <c:v>0.5328370163787961</c:v>
                </c:pt>
                <c:pt idx="1108">
                  <c:v>0.85874112705736738</c:v>
                </c:pt>
                <c:pt idx="1109">
                  <c:v>-0.48791395872014137</c:v>
                </c:pt>
                <c:pt idx="1110">
                  <c:v>-0.23025108467213079</c:v>
                </c:pt>
                <c:pt idx="1111">
                  <c:v>1.9034825603303067</c:v>
                </c:pt>
                <c:pt idx="1112">
                  <c:v>1.8452909794209662</c:v>
                </c:pt>
                <c:pt idx="1113">
                  <c:v>-0.79805543254666034</c:v>
                </c:pt>
                <c:pt idx="1114">
                  <c:v>1.5264588882105872</c:v>
                </c:pt>
                <c:pt idx="1115">
                  <c:v>0.64649611800479179</c:v>
                </c:pt>
                <c:pt idx="1116">
                  <c:v>0.61050121601769181</c:v>
                </c:pt>
                <c:pt idx="1117">
                  <c:v>-0.99252480598480242</c:v>
                </c:pt>
                <c:pt idx="1118">
                  <c:v>1.8236148567004933</c:v>
                </c:pt>
                <c:pt idx="1119">
                  <c:v>6.1150397947298152E-2</c:v>
                </c:pt>
                <c:pt idx="1120">
                  <c:v>0.60526743260651883</c:v>
                </c:pt>
                <c:pt idx="1121">
                  <c:v>-1.0252999384522514</c:v>
                </c:pt>
                <c:pt idx="1122">
                  <c:v>0.65941730855716796</c:v>
                </c:pt>
                <c:pt idx="1123">
                  <c:v>-0.22061971998512958</c:v>
                </c:pt>
                <c:pt idx="1124">
                  <c:v>9.9092839282781758E-2</c:v>
                </c:pt>
                <c:pt idx="1125">
                  <c:v>-0.89458738189424569</c:v>
                </c:pt>
                <c:pt idx="1126">
                  <c:v>0.18060355297565725</c:v>
                </c:pt>
                <c:pt idx="1127">
                  <c:v>-0.67119173422517187</c:v>
                </c:pt>
                <c:pt idx="1128">
                  <c:v>1.3386426449198652</c:v>
                </c:pt>
                <c:pt idx="1129">
                  <c:v>1.1294326899398257</c:v>
                </c:pt>
                <c:pt idx="1130">
                  <c:v>0.62635040114421869</c:v>
                </c:pt>
                <c:pt idx="1131">
                  <c:v>1.441674693944105</c:v>
                </c:pt>
                <c:pt idx="1132">
                  <c:v>-1.4423710193289949</c:v>
                </c:pt>
                <c:pt idx="1133">
                  <c:v>2.6400572660084904</c:v>
                </c:pt>
                <c:pt idx="1134">
                  <c:v>0.17114451928232988</c:v>
                </c:pt>
                <c:pt idx="1135">
                  <c:v>-0.55802473665514007</c:v>
                </c:pt>
                <c:pt idx="1136">
                  <c:v>0.74683790245702464</c:v>
                </c:pt>
                <c:pt idx="1137">
                  <c:v>0.16039669601787526</c:v>
                </c:pt>
                <c:pt idx="1138">
                  <c:v>3.9237305623183949E-2</c:v>
                </c:pt>
                <c:pt idx="1139">
                  <c:v>-8.0554685422275479E-2</c:v>
                </c:pt>
                <c:pt idx="1140">
                  <c:v>-0.37817712481865784</c:v>
                </c:pt>
                <c:pt idx="1141">
                  <c:v>-0.40768162310425915</c:v>
                </c:pt>
                <c:pt idx="1142">
                  <c:v>0.74823453658015127</c:v>
                </c:pt>
                <c:pt idx="1143">
                  <c:v>1.066596826106216</c:v>
                </c:pt>
                <c:pt idx="1144">
                  <c:v>-0.75682044448973262</c:v>
                </c:pt>
                <c:pt idx="1145">
                  <c:v>-1.0175700307553521</c:v>
                </c:pt>
                <c:pt idx="1146">
                  <c:v>1.5798555195756108</c:v>
                </c:pt>
                <c:pt idx="1147">
                  <c:v>-0.7639539923575871</c:v>
                </c:pt>
                <c:pt idx="1148">
                  <c:v>1.3058102252912061</c:v>
                </c:pt>
                <c:pt idx="1149">
                  <c:v>5.8724748868754784E-5</c:v>
                </c:pt>
                <c:pt idx="1150">
                  <c:v>0.86140153415018306</c:v>
                </c:pt>
                <c:pt idx="1151">
                  <c:v>1.1445699804835034</c:v>
                </c:pt>
                <c:pt idx="1152">
                  <c:v>0.10703261740526404</c:v>
                </c:pt>
                <c:pt idx="1153">
                  <c:v>0.21032310015664513</c:v>
                </c:pt>
                <c:pt idx="1154">
                  <c:v>0.19664990466059923</c:v>
                </c:pt>
                <c:pt idx="1155">
                  <c:v>1.4010368638077497</c:v>
                </c:pt>
                <c:pt idx="1156">
                  <c:v>0.35756376716477295</c:v>
                </c:pt>
                <c:pt idx="1157">
                  <c:v>1.0139912866813618</c:v>
                </c:pt>
                <c:pt idx="1158">
                  <c:v>-8.0554685422275479E-2</c:v>
                </c:pt>
                <c:pt idx="1159">
                  <c:v>0.61823862670577479</c:v>
                </c:pt>
                <c:pt idx="1160">
                  <c:v>5.3965231394680756E-2</c:v>
                </c:pt>
                <c:pt idx="1161">
                  <c:v>0.54452457896286577</c:v>
                </c:pt>
                <c:pt idx="1162">
                  <c:v>-1.114697268488825</c:v>
                </c:pt>
                <c:pt idx="1163">
                  <c:v>-0.66197902235886963</c:v>
                </c:pt>
                <c:pt idx="1164">
                  <c:v>-0.54261922940435281</c:v>
                </c:pt>
                <c:pt idx="1165">
                  <c:v>0.87506693163200699</c:v>
                </c:pt>
                <c:pt idx="1166">
                  <c:v>-0.44389325103126115</c:v>
                </c:pt>
                <c:pt idx="1167">
                  <c:v>-1.763764432952815</c:v>
                </c:pt>
                <c:pt idx="1168">
                  <c:v>-1.1566070368397039</c:v>
                </c:pt>
                <c:pt idx="1169">
                  <c:v>0.97370380516215538</c:v>
                </c:pt>
                <c:pt idx="1170">
                  <c:v>4.0525815680496215E-2</c:v>
                </c:pt>
                <c:pt idx="1171">
                  <c:v>-0.21307515696690937</c:v>
                </c:pt>
                <c:pt idx="1172">
                  <c:v>-0.70185223032355104</c:v>
                </c:pt>
                <c:pt idx="1173">
                  <c:v>1.7275038587936331</c:v>
                </c:pt>
                <c:pt idx="1174">
                  <c:v>0.40388049670169313</c:v>
                </c:pt>
                <c:pt idx="1175">
                  <c:v>-0.47102329399358189</c:v>
                </c:pt>
                <c:pt idx="1176">
                  <c:v>-1.5367548291962796</c:v>
                </c:pt>
                <c:pt idx="1177">
                  <c:v>-0.37329306353509989</c:v>
                </c:pt>
                <c:pt idx="1178">
                  <c:v>1.8199111991719652</c:v>
                </c:pt>
                <c:pt idx="1179">
                  <c:v>0.76333476432793157</c:v>
                </c:pt>
                <c:pt idx="1180">
                  <c:v>-1.0352967072512644</c:v>
                </c:pt>
                <c:pt idx="1181">
                  <c:v>5.454538672477012E-2</c:v>
                </c:pt>
                <c:pt idx="1182">
                  <c:v>0.11367566882681772</c:v>
                </c:pt>
                <c:pt idx="1183">
                  <c:v>0.68849379092264473</c:v>
                </c:pt>
                <c:pt idx="1184">
                  <c:v>0.24698328438236683</c:v>
                </c:pt>
                <c:pt idx="1185">
                  <c:v>-5.6110962248236085E-2</c:v>
                </c:pt>
                <c:pt idx="1186">
                  <c:v>2.6886739309082306</c:v>
                </c:pt>
                <c:pt idx="1187">
                  <c:v>-0.40666154787785647</c:v>
                </c:pt>
                <c:pt idx="1188">
                  <c:v>-0.81233498131392612</c:v>
                </c:pt>
                <c:pt idx="1189">
                  <c:v>0.19403406006682219</c:v>
                </c:pt>
                <c:pt idx="1190">
                  <c:v>-1.3489750439571448</c:v>
                </c:pt>
                <c:pt idx="1191">
                  <c:v>0.26345067785271137</c:v>
                </c:pt>
                <c:pt idx="1192">
                  <c:v>0.40778406444783061</c:v>
                </c:pt>
                <c:pt idx="1193">
                  <c:v>0.51439021811083119</c:v>
                </c:pt>
                <c:pt idx="1194">
                  <c:v>1.8386780539250362</c:v>
                </c:pt>
                <c:pt idx="1195">
                  <c:v>-1.2717063979402805</c:v>
                </c:pt>
                <c:pt idx="1196">
                  <c:v>0.61785411861693462</c:v>
                </c:pt>
                <c:pt idx="1197">
                  <c:v>-1.2449801092120203</c:v>
                </c:pt>
                <c:pt idx="1198">
                  <c:v>-0.59327921297449171</c:v>
                </c:pt>
                <c:pt idx="1199">
                  <c:v>1.5064169808036702E-2</c:v>
                </c:pt>
                <c:pt idx="1200">
                  <c:v>0.90892777076583886</c:v>
                </c:pt>
                <c:pt idx="1201">
                  <c:v>0.38971272525130218</c:v>
                </c:pt>
                <c:pt idx="1202">
                  <c:v>-1.5385651896892081</c:v>
                </c:pt>
                <c:pt idx="1203">
                  <c:v>-1.4377157798721028</c:v>
                </c:pt>
                <c:pt idx="1204">
                  <c:v>2.9946879378770608E-2</c:v>
                </c:pt>
                <c:pt idx="1205">
                  <c:v>2.1214999871965268</c:v>
                </c:pt>
                <c:pt idx="1206">
                  <c:v>-1.3632545927244106</c:v>
                </c:pt>
                <c:pt idx="1207">
                  <c:v>0.59470554398120545</c:v>
                </c:pt>
                <c:pt idx="1208">
                  <c:v>-0.78199889677148215</c:v>
                </c:pt>
                <c:pt idx="1209">
                  <c:v>-0.13587570165127236</c:v>
                </c:pt>
                <c:pt idx="1210">
                  <c:v>-0.97316293445215818</c:v>
                </c:pt>
                <c:pt idx="1211">
                  <c:v>-8.8787873204668272E-2</c:v>
                </c:pt>
                <c:pt idx="1212">
                  <c:v>0.36334617769143596</c:v>
                </c:pt>
                <c:pt idx="1213">
                  <c:v>0.68384950799837552</c:v>
                </c:pt>
                <c:pt idx="1214">
                  <c:v>0.60120055013065588</c:v>
                </c:pt>
                <c:pt idx="1215">
                  <c:v>-0.69708545277502765</c:v>
                </c:pt>
                <c:pt idx="1216">
                  <c:v>1.4564426331361227</c:v>
                </c:pt>
                <c:pt idx="1217">
                  <c:v>0.87865777387489297</c:v>
                </c:pt>
                <c:pt idx="1218">
                  <c:v>-1.5101334738689385</c:v>
                </c:pt>
                <c:pt idx="1219">
                  <c:v>1.1955358976712933</c:v>
                </c:pt>
                <c:pt idx="1220">
                  <c:v>-0.58419029156361368</c:v>
                </c:pt>
                <c:pt idx="1221">
                  <c:v>-0.11222694595279836</c:v>
                </c:pt>
                <c:pt idx="1222">
                  <c:v>-0.48616699309656197</c:v>
                </c:pt>
                <c:pt idx="1223">
                  <c:v>1.0674442724527839</c:v>
                </c:pt>
                <c:pt idx="1224">
                  <c:v>-0.19904067257644664</c:v>
                </c:pt>
                <c:pt idx="1225">
                  <c:v>1.1588527606726144</c:v>
                </c:pt>
                <c:pt idx="1226">
                  <c:v>0.92168512811098036</c:v>
                </c:pt>
                <c:pt idx="1227">
                  <c:v>1.0420527997290563</c:v>
                </c:pt>
                <c:pt idx="1228">
                  <c:v>0.87809565231408837</c:v>
                </c:pt>
                <c:pt idx="1229">
                  <c:v>-0.16665327731409987</c:v>
                </c:pt>
                <c:pt idx="1230">
                  <c:v>-0.40042243066821837</c:v>
                </c:pt>
                <c:pt idx="1231">
                  <c:v>0.5972739187787417</c:v>
                </c:pt>
                <c:pt idx="1232">
                  <c:v>-0.32012117367921833</c:v>
                </c:pt>
                <c:pt idx="1233">
                  <c:v>-1.3566901208750846</c:v>
                </c:pt>
                <c:pt idx="1234">
                  <c:v>0.34168723445811261</c:v>
                </c:pt>
                <c:pt idx="1235">
                  <c:v>1.9535220955042845</c:v>
                </c:pt>
                <c:pt idx="1236">
                  <c:v>-0.43162524596822899</c:v>
                </c:pt>
                <c:pt idx="1237">
                  <c:v>-1.8056742013036939</c:v>
                </c:pt>
                <c:pt idx="1238">
                  <c:v>0.43704749355494088</c:v>
                </c:pt>
                <c:pt idx="1239">
                  <c:v>0.69025647241423282</c:v>
                </c:pt>
                <c:pt idx="1240">
                  <c:v>0.90198845333838173</c:v>
                </c:pt>
                <c:pt idx="1241">
                  <c:v>1.4317118282168459</c:v>
                </c:pt>
                <c:pt idx="1242">
                  <c:v>-3.9343752303687071E-2</c:v>
                </c:pt>
                <c:pt idx="1243">
                  <c:v>0.96086370898529561</c:v>
                </c:pt>
                <c:pt idx="1244">
                  <c:v>-0.57347194409779023</c:v>
                </c:pt>
                <c:pt idx="1245">
                  <c:v>1.8790503608890989</c:v>
                </c:pt>
                <c:pt idx="1246">
                  <c:v>-0.37802613335059587</c:v>
                </c:pt>
                <c:pt idx="1247">
                  <c:v>0.18320205196769479</c:v>
                </c:pt>
                <c:pt idx="1248">
                  <c:v>0.25592723789349775</c:v>
                </c:pt>
                <c:pt idx="1249">
                  <c:v>1.1588527606726144</c:v>
                </c:pt>
                <c:pt idx="1250">
                  <c:v>-1.3566901208750846</c:v>
                </c:pt>
                <c:pt idx="1251">
                  <c:v>-0.67700993222773909</c:v>
                </c:pt>
                <c:pt idx="1252">
                  <c:v>0.92888580215902461</c:v>
                </c:pt>
                <c:pt idx="1253">
                  <c:v>0.32757060277405892</c:v>
                </c:pt>
                <c:pt idx="1254">
                  <c:v>0.98475382423724167</c:v>
                </c:pt>
                <c:pt idx="1255">
                  <c:v>0.90953301635660189</c:v>
                </c:pt>
                <c:pt idx="1256">
                  <c:v>-0.69849788982728755</c:v>
                </c:pt>
                <c:pt idx="1257">
                  <c:v>-1.4476260616036782</c:v>
                </c:pt>
                <c:pt idx="1258">
                  <c:v>0.36570094434957601</c:v>
                </c:pt>
                <c:pt idx="1259">
                  <c:v>-0.37329306353509989</c:v>
                </c:pt>
                <c:pt idx="1260">
                  <c:v>-0.12474350896322084</c:v>
                </c:pt>
                <c:pt idx="1261">
                  <c:v>0.71578604508397725</c:v>
                </c:pt>
                <c:pt idx="1262">
                  <c:v>0.96916324123418329</c:v>
                </c:pt>
                <c:pt idx="1263">
                  <c:v>-0.37817712481865784</c:v>
                </c:pt>
                <c:pt idx="1264">
                  <c:v>1.4242882205179699</c:v>
                </c:pt>
                <c:pt idx="1265">
                  <c:v>-1.3985998892259635</c:v>
                </c:pt>
                <c:pt idx="1266">
                  <c:v>1.9049054306045441</c:v>
                </c:pt>
                <c:pt idx="1267">
                  <c:v>1.5064169808036702E-2</c:v>
                </c:pt>
                <c:pt idx="1268">
                  <c:v>0.70574389648423252</c:v>
                </c:pt>
                <c:pt idx="1269">
                  <c:v>-0.57710612118209204</c:v>
                </c:pt>
                <c:pt idx="1270">
                  <c:v>-1.763764432952815</c:v>
                </c:pt>
                <c:pt idx="1271">
                  <c:v>-1.6367717954499148</c:v>
                </c:pt>
                <c:pt idx="1272">
                  <c:v>-0.79014705729707813</c:v>
                </c:pt>
                <c:pt idx="1273">
                  <c:v>0.14371859144806809</c:v>
                </c:pt>
                <c:pt idx="1274">
                  <c:v>-0.87820791765240558</c:v>
                </c:pt>
                <c:pt idx="1275">
                  <c:v>-0.96969658530054792</c:v>
                </c:pt>
                <c:pt idx="1276">
                  <c:v>3.9237305623183949E-2</c:v>
                </c:pt>
                <c:pt idx="1277">
                  <c:v>0.73910925010551076</c:v>
                </c:pt>
                <c:pt idx="1278">
                  <c:v>0.87208406829302088</c:v>
                </c:pt>
                <c:pt idx="1279">
                  <c:v>-0.71613177909081693</c:v>
                </c:pt>
                <c:pt idx="1280">
                  <c:v>1.4234268391863474</c:v>
                </c:pt>
                <c:pt idx="1281">
                  <c:v>-5.6110962248236085E-2</c:v>
                </c:pt>
                <c:pt idx="1282">
                  <c:v>-0.89991167388408344</c:v>
                </c:pt>
                <c:pt idx="1283">
                  <c:v>1.7576382196456672</c:v>
                </c:pt>
                <c:pt idx="1284">
                  <c:v>1.0287580044857263</c:v>
                </c:pt>
                <c:pt idx="1285">
                  <c:v>0.11831995175108694</c:v>
                </c:pt>
                <c:pt idx="1286">
                  <c:v>3.7369018112569374E-2</c:v>
                </c:pt>
                <c:pt idx="1287">
                  <c:v>0.93122323001015461</c:v>
                </c:pt>
                <c:pt idx="1288">
                  <c:v>0.81195142922767194</c:v>
                </c:pt>
                <c:pt idx="1289">
                  <c:v>1.4127244263918193</c:v>
                </c:pt>
                <c:pt idx="1290">
                  <c:v>-0.237795647690351</c:v>
                </c:pt>
                <c:pt idx="1291">
                  <c:v>0.48013564836944361</c:v>
                </c:pt>
                <c:pt idx="1292">
                  <c:v>0.86140153415018306</c:v>
                </c:pt>
                <c:pt idx="1293">
                  <c:v>1.5174490926849786</c:v>
                </c:pt>
                <c:pt idx="1294">
                  <c:v>-0.93959021306715673</c:v>
                </c:pt>
                <c:pt idx="1295">
                  <c:v>-1.5917792673564528</c:v>
                </c:pt>
                <c:pt idx="1296">
                  <c:v>-0.25084450942009351</c:v>
                </c:pt>
                <c:pt idx="1297">
                  <c:v>0.1572613958541588</c:v>
                </c:pt>
                <c:pt idx="1298">
                  <c:v>-1.1138028206776478</c:v>
                </c:pt>
                <c:pt idx="1299">
                  <c:v>-0.25547738167101031</c:v>
                </c:pt>
                <c:pt idx="1300">
                  <c:v>0.48162313372578597</c:v>
                </c:pt>
                <c:pt idx="1301">
                  <c:v>1.2805276620099999</c:v>
                </c:pt>
                <c:pt idx="1302">
                  <c:v>1.5264588882105872</c:v>
                </c:pt>
                <c:pt idx="1303">
                  <c:v>0.1051044233038492</c:v>
                </c:pt>
                <c:pt idx="1304">
                  <c:v>-2.0911594575128141</c:v>
                </c:pt>
                <c:pt idx="1305">
                  <c:v>0.1231591742066564</c:v>
                </c:pt>
                <c:pt idx="1306">
                  <c:v>3.3225721602116509E-2</c:v>
                </c:pt>
                <c:pt idx="1307">
                  <c:v>-0.17578931586622643</c:v>
                </c:pt>
                <c:pt idx="1308">
                  <c:v>0.79090363204650649</c:v>
                </c:pt>
                <c:pt idx="1309">
                  <c:v>-0.64970822461180289</c:v>
                </c:pt>
                <c:pt idx="1310">
                  <c:v>-0.77985350944623488</c:v>
                </c:pt>
                <c:pt idx="1311">
                  <c:v>-0.40510489661402233</c:v>
                </c:pt>
                <c:pt idx="1312">
                  <c:v>1.4127244263918193</c:v>
                </c:pt>
                <c:pt idx="1313">
                  <c:v>0.58771975776489993</c:v>
                </c:pt>
                <c:pt idx="1314">
                  <c:v>0.48013564836944361</c:v>
                </c:pt>
                <c:pt idx="1315">
                  <c:v>2.6258380670746209</c:v>
                </c:pt>
                <c:pt idx="1316">
                  <c:v>0.92168512811098036</c:v>
                </c:pt>
                <c:pt idx="1317">
                  <c:v>-0.32161504596612406</c:v>
                </c:pt>
                <c:pt idx="1318">
                  <c:v>-0.12474350896322084</c:v>
                </c:pt>
                <c:pt idx="1319">
                  <c:v>1.9049054306045441</c:v>
                </c:pt>
                <c:pt idx="1320">
                  <c:v>-0.79808522551085492</c:v>
                </c:pt>
                <c:pt idx="1321">
                  <c:v>-0.59327921297449171</c:v>
                </c:pt>
                <c:pt idx="1322">
                  <c:v>-0.42892889491782643</c:v>
                </c:pt>
                <c:pt idx="1323">
                  <c:v>1.2805276620099999</c:v>
                </c:pt>
                <c:pt idx="1324">
                  <c:v>-0.2426660834805584</c:v>
                </c:pt>
                <c:pt idx="1325">
                  <c:v>1.1210641630561078</c:v>
                </c:pt>
                <c:pt idx="1326">
                  <c:v>-8.0554685422275479E-2</c:v>
                </c:pt>
                <c:pt idx="1327">
                  <c:v>-1.2717063979402805</c:v>
                </c:pt>
                <c:pt idx="1328">
                  <c:v>1.550779037210134</c:v>
                </c:pt>
                <c:pt idx="1329">
                  <c:v>-0.15234375217053156</c:v>
                </c:pt>
                <c:pt idx="1330">
                  <c:v>1.7275038587936331</c:v>
                </c:pt>
                <c:pt idx="1331">
                  <c:v>-1.4476260616036782</c:v>
                </c:pt>
                <c:pt idx="1332">
                  <c:v>-0.47438032704176702</c:v>
                </c:pt>
                <c:pt idx="1333">
                  <c:v>0.88590165353919159</c:v>
                </c:pt>
                <c:pt idx="1334">
                  <c:v>-9.76647456997944E-2</c:v>
                </c:pt>
                <c:pt idx="1335">
                  <c:v>0.29472790333116344</c:v>
                </c:pt>
                <c:pt idx="1336">
                  <c:v>0.61823862670577479</c:v>
                </c:pt>
                <c:pt idx="1337">
                  <c:v>0.40778406444783061</c:v>
                </c:pt>
                <c:pt idx="1338">
                  <c:v>0.4989027940408316</c:v>
                </c:pt>
                <c:pt idx="1339">
                  <c:v>-1.3566901208750846</c:v>
                </c:pt>
                <c:pt idx="1340">
                  <c:v>-0.48475716115221451</c:v>
                </c:pt>
                <c:pt idx="1341">
                  <c:v>0.73388904317235348</c:v>
                </c:pt>
                <c:pt idx="1342">
                  <c:v>2.2550365299037631</c:v>
                </c:pt>
                <c:pt idx="1343">
                  <c:v>-3.9624842523087511E-2</c:v>
                </c:pt>
                <c:pt idx="1344">
                  <c:v>-1.7366856696893886</c:v>
                </c:pt>
                <c:pt idx="1345">
                  <c:v>-0.37817712481865784</c:v>
                </c:pt>
                <c:pt idx="1346">
                  <c:v>-0.59001257640028182</c:v>
                </c:pt>
                <c:pt idx="1347">
                  <c:v>0.17251154976718136</c:v>
                </c:pt>
                <c:pt idx="1348">
                  <c:v>1.4916398754930003</c:v>
                </c:pt>
                <c:pt idx="1349">
                  <c:v>1.890686231670675</c:v>
                </c:pt>
                <c:pt idx="1350">
                  <c:v>0.15277519375522833</c:v>
                </c:pt>
                <c:pt idx="1351">
                  <c:v>-0.36054323555512846</c:v>
                </c:pt>
                <c:pt idx="1352">
                  <c:v>-0.86206928516715808</c:v>
                </c:pt>
                <c:pt idx="1353">
                  <c:v>-0.44701466496490122</c:v>
                </c:pt>
                <c:pt idx="1354">
                  <c:v>1.2377944339057543</c:v>
                </c:pt>
                <c:pt idx="1355">
                  <c:v>-7.2092934856206353E-2</c:v>
                </c:pt>
                <c:pt idx="1356">
                  <c:v>-0.26077303880103042</c:v>
                </c:pt>
                <c:pt idx="1357">
                  <c:v>-1.3296113576116582</c:v>
                </c:pt>
                <c:pt idx="1358">
                  <c:v>2.5302596454501391E-2</c:v>
                </c:pt>
                <c:pt idx="1359">
                  <c:v>9.1002011042582404E-2</c:v>
                </c:pt>
                <c:pt idx="1360">
                  <c:v>-0.37329306353509989</c:v>
                </c:pt>
                <c:pt idx="1361">
                  <c:v>7.3650869535803382E-2</c:v>
                </c:pt>
                <c:pt idx="1362">
                  <c:v>-1.8940472736760103</c:v>
                </c:pt>
                <c:pt idx="1363">
                  <c:v>4.5662973877298563E-2</c:v>
                </c:pt>
                <c:pt idx="1364">
                  <c:v>1.8452909794209662</c:v>
                </c:pt>
                <c:pt idx="1365">
                  <c:v>3.9237305623183949E-2</c:v>
                </c:pt>
                <c:pt idx="1366">
                  <c:v>-0.11203922991488849</c:v>
                </c:pt>
                <c:pt idx="1367">
                  <c:v>0.85874112705736738</c:v>
                </c:pt>
                <c:pt idx="1368">
                  <c:v>-0.97785546227581699</c:v>
                </c:pt>
                <c:pt idx="1369">
                  <c:v>-0.23369427553760402</c:v>
                </c:pt>
                <c:pt idx="1370">
                  <c:v>-2.0575162224000616</c:v>
                </c:pt>
                <c:pt idx="1371">
                  <c:v>0.61031842712968354</c:v>
                </c:pt>
                <c:pt idx="1372">
                  <c:v>0.66484546579561943</c:v>
                </c:pt>
                <c:pt idx="1373">
                  <c:v>4.0005683810242498E-3</c:v>
                </c:pt>
                <c:pt idx="1374">
                  <c:v>-0.80868387475188785</c:v>
                </c:pt>
                <c:pt idx="1375">
                  <c:v>-0.21307515696690937</c:v>
                </c:pt>
                <c:pt idx="1376">
                  <c:v>0.98475382423724167</c:v>
                </c:pt>
                <c:pt idx="1377">
                  <c:v>-0.16322318212616582</c:v>
                </c:pt>
                <c:pt idx="1378">
                  <c:v>-1.3214882655382802</c:v>
                </c:pt>
                <c:pt idx="1379">
                  <c:v>0.18730848336539238</c:v>
                </c:pt>
                <c:pt idx="1380">
                  <c:v>1.4317118282168459</c:v>
                </c:pt>
                <c:pt idx="1381">
                  <c:v>0.34344230809428006</c:v>
                </c:pt>
                <c:pt idx="1382">
                  <c:v>0.94187841910915437</c:v>
                </c:pt>
                <c:pt idx="1383">
                  <c:v>-0.82556961048819799</c:v>
                </c:pt>
                <c:pt idx="1384">
                  <c:v>1.4638727276413592</c:v>
                </c:pt>
                <c:pt idx="1385">
                  <c:v>-0.57347194409779023</c:v>
                </c:pt>
                <c:pt idx="1386">
                  <c:v>1.0993050971261047</c:v>
                </c:pt>
                <c:pt idx="1387">
                  <c:v>0.2467003829653753</c:v>
                </c:pt>
                <c:pt idx="1388">
                  <c:v>-0.12847559868480812</c:v>
                </c:pt>
                <c:pt idx="1389">
                  <c:v>-0.3431866913017087</c:v>
                </c:pt>
                <c:pt idx="1390">
                  <c:v>-0.237795647690351</c:v>
                </c:pt>
                <c:pt idx="1391">
                  <c:v>-2.4645905344777921</c:v>
                </c:pt>
                <c:pt idx="1392">
                  <c:v>-6.8174117609340015E-2</c:v>
                </c:pt>
                <c:pt idx="1393">
                  <c:v>0.97370380516215538</c:v>
                </c:pt>
                <c:pt idx="1394">
                  <c:v>0.51952759100616619</c:v>
                </c:pt>
                <c:pt idx="1395">
                  <c:v>-0.51071101947372177</c:v>
                </c:pt>
                <c:pt idx="1396">
                  <c:v>-2.1072980899980616</c:v>
                </c:pt>
                <c:pt idx="1397">
                  <c:v>-0.51486353338560575</c:v>
                </c:pt>
                <c:pt idx="1398">
                  <c:v>1.58243565378055</c:v>
                </c:pt>
                <c:pt idx="1399">
                  <c:v>1.294882290510424</c:v>
                </c:pt>
                <c:pt idx="1400">
                  <c:v>-0.32593416386212964</c:v>
                </c:pt>
                <c:pt idx="1401">
                  <c:v>-1.4215771473868557</c:v>
                </c:pt>
                <c:pt idx="1402">
                  <c:v>0.45874786245470917</c:v>
                </c:pt>
                <c:pt idx="1403">
                  <c:v>-0.18183136556789076</c:v>
                </c:pt>
                <c:pt idx="1404">
                  <c:v>5.6859449919422163E-2</c:v>
                </c:pt>
                <c:pt idx="1405">
                  <c:v>-0.40261967365037632</c:v>
                </c:pt>
                <c:pt idx="1406">
                  <c:v>-0.17192853000968575</c:v>
                </c:pt>
                <c:pt idx="1407">
                  <c:v>1.3065800439797708</c:v>
                </c:pt>
                <c:pt idx="1408">
                  <c:v>0.91882728604144814</c:v>
                </c:pt>
                <c:pt idx="1409">
                  <c:v>-0.65725278763002315</c:v>
                </c:pt>
                <c:pt idx="1410">
                  <c:v>0.94801464962653581</c:v>
                </c:pt>
                <c:pt idx="1411">
                  <c:v>3.0402279004816868</c:v>
                </c:pt>
                <c:pt idx="1412">
                  <c:v>0.36339729035785445</c:v>
                </c:pt>
                <c:pt idx="1413">
                  <c:v>0.35680198100528376</c:v>
                </c:pt>
                <c:pt idx="1414">
                  <c:v>0.24192886699753319</c:v>
                </c:pt>
                <c:pt idx="1415">
                  <c:v>-0.5180203309535325</c:v>
                </c:pt>
                <c:pt idx="1416">
                  <c:v>0.15434633458668234</c:v>
                </c:pt>
                <c:pt idx="1417">
                  <c:v>0.35756376716477295</c:v>
                </c:pt>
                <c:pt idx="1418">
                  <c:v>0.70100668337698202</c:v>
                </c:pt>
                <c:pt idx="1419">
                  <c:v>-0.40768162310425915</c:v>
                </c:pt>
                <c:pt idx="1420">
                  <c:v>-0.27233683292718097</c:v>
                </c:pt>
                <c:pt idx="1421">
                  <c:v>1.305402700467015</c:v>
                </c:pt>
                <c:pt idx="1422">
                  <c:v>-0.94271210289246277</c:v>
                </c:pt>
                <c:pt idx="1423">
                  <c:v>1.5432570729062347</c:v>
                </c:pt>
                <c:pt idx="1424">
                  <c:v>0.93122323001015461</c:v>
                </c:pt>
                <c:pt idx="1425">
                  <c:v>0.24363498343525197</c:v>
                </c:pt>
                <c:pt idx="1426">
                  <c:v>1.840646696496697</c:v>
                </c:pt>
                <c:pt idx="1427">
                  <c:v>-9.0200362392105521E-2</c:v>
                </c:pt>
                <c:pt idx="1428">
                  <c:v>1.9306877330752392</c:v>
                </c:pt>
                <c:pt idx="1429">
                  <c:v>-1.0175700307553521</c:v>
                </c:pt>
                <c:pt idx="1430">
                  <c:v>0.40257587123216965</c:v>
                </c:pt>
                <c:pt idx="1431">
                  <c:v>-3.9759786028416844E-2</c:v>
                </c:pt>
                <c:pt idx="1432">
                  <c:v>-1.0689399423640169</c:v>
                </c:pt>
                <c:pt idx="1433">
                  <c:v>-0.44389325103126115</c:v>
                </c:pt>
                <c:pt idx="1434">
                  <c:v>1.163505398801129</c:v>
                </c:pt>
                <c:pt idx="1435">
                  <c:v>0.61050121601769181</c:v>
                </c:pt>
                <c:pt idx="1436">
                  <c:v>-0.62387801704375356</c:v>
                </c:pt>
                <c:pt idx="1437">
                  <c:v>-0.72557665309071395</c:v>
                </c:pt>
                <c:pt idx="1438">
                  <c:v>0.79328852143847262</c:v>
                </c:pt>
                <c:pt idx="1439">
                  <c:v>0.65941730855716796</c:v>
                </c:pt>
                <c:pt idx="1440">
                  <c:v>0.88594556052734275</c:v>
                </c:pt>
                <c:pt idx="1441">
                  <c:v>0.57036399083017553</c:v>
                </c:pt>
                <c:pt idx="1442">
                  <c:v>0.98213511978631274</c:v>
                </c:pt>
                <c:pt idx="1443">
                  <c:v>2.0286143445673819</c:v>
                </c:pt>
                <c:pt idx="1444">
                  <c:v>0.80807955975172785</c:v>
                </c:pt>
                <c:pt idx="1445">
                  <c:v>-0.90886693066151147</c:v>
                </c:pt>
                <c:pt idx="1446">
                  <c:v>1.8271142597988856</c:v>
                </c:pt>
                <c:pt idx="1447">
                  <c:v>0.12554291791863467</c:v>
                </c:pt>
                <c:pt idx="1448">
                  <c:v>1.8548658954305661</c:v>
                </c:pt>
                <c:pt idx="1449">
                  <c:v>5.1314285562442552E-2</c:v>
                </c:pt>
                <c:pt idx="1450">
                  <c:v>0.37761013794803677</c:v>
                </c:pt>
                <c:pt idx="1451">
                  <c:v>3.0551593878036298E-2</c:v>
                </c:pt>
                <c:pt idx="1452">
                  <c:v>-0.34413863347917006</c:v>
                </c:pt>
                <c:pt idx="1453">
                  <c:v>-0.77329130031313942</c:v>
                </c:pt>
                <c:pt idx="1454">
                  <c:v>1.1600401606971937</c:v>
                </c:pt>
                <c:pt idx="1455">
                  <c:v>-0.13587570165127236</c:v>
                </c:pt>
                <c:pt idx="1456">
                  <c:v>0.58458318976404455</c:v>
                </c:pt>
                <c:pt idx="1457">
                  <c:v>0.90198845333838173</c:v>
                </c:pt>
                <c:pt idx="1458">
                  <c:v>-1.2148900841843149</c:v>
                </c:pt>
                <c:pt idx="1459">
                  <c:v>-0.79805543254666034</c:v>
                </c:pt>
                <c:pt idx="1460">
                  <c:v>-0.1082339462527353</c:v>
                </c:pt>
                <c:pt idx="1461">
                  <c:v>-0.31526818691026925</c:v>
                </c:pt>
                <c:pt idx="1462">
                  <c:v>9.9092839282781758E-2</c:v>
                </c:pt>
                <c:pt idx="1463">
                  <c:v>-0.57122537675788121</c:v>
                </c:pt>
                <c:pt idx="1464">
                  <c:v>0.52595401223698179</c:v>
                </c:pt>
                <c:pt idx="1465">
                  <c:v>-0.49283736180635301</c:v>
                </c:pt>
                <c:pt idx="1466">
                  <c:v>0.47697885080151675</c:v>
                </c:pt>
                <c:pt idx="1467">
                  <c:v>-5.6110962248236085E-2</c:v>
                </c:pt>
                <c:pt idx="1468">
                  <c:v>0.42541795371135999</c:v>
                </c:pt>
                <c:pt idx="1469">
                  <c:v>-0.84055116374298</c:v>
                </c:pt>
                <c:pt idx="1470">
                  <c:v>-0.79330385486500499</c:v>
                </c:pt>
                <c:pt idx="1471">
                  <c:v>-1.3651136764423919</c:v>
                </c:pt>
                <c:pt idx="1472">
                  <c:v>-1.5402398461023297</c:v>
                </c:pt>
                <c:pt idx="1473">
                  <c:v>0.80877594550847232</c:v>
                </c:pt>
                <c:pt idx="1474">
                  <c:v>-0.15172695539502834</c:v>
                </c:pt>
                <c:pt idx="1475">
                  <c:v>-0.15475260230446433</c:v>
                </c:pt>
                <c:pt idx="1476">
                  <c:v>-0.37817712481865784</c:v>
                </c:pt>
                <c:pt idx="1477">
                  <c:v>-0.76396052832857575</c:v>
                </c:pt>
                <c:pt idx="1478">
                  <c:v>0.51046658816698209</c:v>
                </c:pt>
                <c:pt idx="1479">
                  <c:v>-0.89056943983283188</c:v>
                </c:pt>
                <c:pt idx="1480">
                  <c:v>0.88997308590890811</c:v>
                </c:pt>
                <c:pt idx="1481">
                  <c:v>1.0056949646253401</c:v>
                </c:pt>
                <c:pt idx="1482">
                  <c:v>-0.88645829788317121</c:v>
                </c:pt>
                <c:pt idx="1483">
                  <c:v>0.15558543717769674</c:v>
                </c:pt>
                <c:pt idx="1484">
                  <c:v>1.1294326899398257</c:v>
                </c:pt>
                <c:pt idx="1485">
                  <c:v>-1.678780710018011</c:v>
                </c:pt>
                <c:pt idx="1486">
                  <c:v>-1.4377157798721028</c:v>
                </c:pt>
                <c:pt idx="1487">
                  <c:v>-0.42010888011020525</c:v>
                </c:pt>
                <c:pt idx="1488">
                  <c:v>1.8259227831930327</c:v>
                </c:pt>
                <c:pt idx="1489">
                  <c:v>0.57065838988726014</c:v>
                </c:pt>
                <c:pt idx="1490">
                  <c:v>-0.79808522551085492</c:v>
                </c:pt>
                <c:pt idx="1491">
                  <c:v>-1.2976437519105624</c:v>
                </c:pt>
                <c:pt idx="1492">
                  <c:v>-0.79014705729707813</c:v>
                </c:pt>
                <c:pt idx="1493">
                  <c:v>0.83891707143977312</c:v>
                </c:pt>
                <c:pt idx="1494">
                  <c:v>0.14371859144806809</c:v>
                </c:pt>
                <c:pt idx="1495">
                  <c:v>0.12898592870294734</c:v>
                </c:pt>
                <c:pt idx="1496">
                  <c:v>-1.0252999384522514</c:v>
                </c:pt>
                <c:pt idx="1497">
                  <c:v>0.34643270525278796</c:v>
                </c:pt>
                <c:pt idx="1498">
                  <c:v>1.0619250013389741</c:v>
                </c:pt>
                <c:pt idx="1499">
                  <c:v>-0.20569551407301051</c:v>
                </c:pt>
                <c:pt idx="1500">
                  <c:v>-0.48791395872014137</c:v>
                </c:pt>
                <c:pt idx="1501">
                  <c:v>1.0884630212965474</c:v>
                </c:pt>
                <c:pt idx="1502">
                  <c:v>0.32757060277405892</c:v>
                </c:pt>
                <c:pt idx="1503">
                  <c:v>-0.57710612118209204</c:v>
                </c:pt>
                <c:pt idx="1504">
                  <c:v>1.5031302787201686</c:v>
                </c:pt>
                <c:pt idx="1505">
                  <c:v>-1.7102063424430958</c:v>
                </c:pt>
                <c:pt idx="1506">
                  <c:v>0.48477993129371283</c:v>
                </c:pt>
                <c:pt idx="1507">
                  <c:v>0.85986671367551692</c:v>
                </c:pt>
                <c:pt idx="1508">
                  <c:v>0.3413771720790319</c:v>
                </c:pt>
                <c:pt idx="1509">
                  <c:v>0.600278146840034</c:v>
                </c:pt>
                <c:pt idx="1510">
                  <c:v>0.12064221671448816</c:v>
                </c:pt>
                <c:pt idx="1511">
                  <c:v>-1.3985998892259635</c:v>
                </c:pt>
                <c:pt idx="1512">
                  <c:v>0.61031842712968354</c:v>
                </c:pt>
                <c:pt idx="1513">
                  <c:v>1.4860539660458882</c:v>
                </c:pt>
                <c:pt idx="1514">
                  <c:v>0.70574389648423252</c:v>
                </c:pt>
                <c:pt idx="1515">
                  <c:v>-0.61276982615074105</c:v>
                </c:pt>
                <c:pt idx="1516">
                  <c:v>-0.19731258227003529</c:v>
                </c:pt>
                <c:pt idx="1517">
                  <c:v>0.1051044233038492</c:v>
                </c:pt>
                <c:pt idx="1518">
                  <c:v>0.94801464962653581</c:v>
                </c:pt>
                <c:pt idx="1519">
                  <c:v>0.97686459931968717</c:v>
                </c:pt>
                <c:pt idx="1520">
                  <c:v>1.659995430917824</c:v>
                </c:pt>
                <c:pt idx="1521">
                  <c:v>1.1600401606971937</c:v>
                </c:pt>
                <c:pt idx="1522">
                  <c:v>0.90848337857525729</c:v>
                </c:pt>
                <c:pt idx="1523">
                  <c:v>1.026251097838853</c:v>
                </c:pt>
                <c:pt idx="1524">
                  <c:v>-2.0911594575128141</c:v>
                </c:pt>
                <c:pt idx="1525">
                  <c:v>1.0145209028596227</c:v>
                </c:pt>
                <c:pt idx="1526">
                  <c:v>0.63503004632215598</c:v>
                </c:pt>
                <c:pt idx="1527">
                  <c:v>2.8029084613769212E-2</c:v>
                </c:pt>
                <c:pt idx="1528">
                  <c:v>0.52773315934648457</c:v>
                </c:pt>
                <c:pt idx="1529">
                  <c:v>-0.30268280715190943</c:v>
                </c:pt>
                <c:pt idx="1530">
                  <c:v>-0.17192853000968575</c:v>
                </c:pt>
                <c:pt idx="1531">
                  <c:v>1.069477731420406</c:v>
                </c:pt>
                <c:pt idx="1532">
                  <c:v>-0.21126599527697509</c:v>
                </c:pt>
                <c:pt idx="1533">
                  <c:v>-0.25935443921268786</c:v>
                </c:pt>
                <c:pt idx="1534">
                  <c:v>1.7630869193594232</c:v>
                </c:pt>
                <c:pt idx="1535">
                  <c:v>-0.41430723623444599</c:v>
                </c:pt>
                <c:pt idx="1536">
                  <c:v>-0.52648059691910543</c:v>
                </c:pt>
                <c:pt idx="1537">
                  <c:v>1.8199111991719652</c:v>
                </c:pt>
                <c:pt idx="1538">
                  <c:v>0.58440236543500834</c:v>
                </c:pt>
                <c:pt idx="1539">
                  <c:v>-0.26077303880103042</c:v>
                </c:pt>
                <c:pt idx="1540">
                  <c:v>-1.4264027546156912</c:v>
                </c:pt>
                <c:pt idx="1541">
                  <c:v>-1.1138028206776478</c:v>
                </c:pt>
                <c:pt idx="1542">
                  <c:v>1.7003430208884169</c:v>
                </c:pt>
                <c:pt idx="1543">
                  <c:v>-0.6190937290198244</c:v>
                </c:pt>
                <c:pt idx="1544">
                  <c:v>1.6943461961120443</c:v>
                </c:pt>
                <c:pt idx="1545">
                  <c:v>-1.3153318088443924</c:v>
                </c:pt>
                <c:pt idx="1546">
                  <c:v>-0.44427395480837584</c:v>
                </c:pt>
                <c:pt idx="1547">
                  <c:v>-0.11222694595279836</c:v>
                </c:pt>
                <c:pt idx="1548">
                  <c:v>-0.53348071027798027</c:v>
                </c:pt>
                <c:pt idx="1549">
                  <c:v>1.1898416859681815</c:v>
                </c:pt>
                <c:pt idx="1550">
                  <c:v>2.2596808128280323</c:v>
                </c:pt>
                <c:pt idx="1551">
                  <c:v>0.34659910566220692</c:v>
                </c:pt>
                <c:pt idx="1552">
                  <c:v>-0.19382198619542768</c:v>
                </c:pt>
                <c:pt idx="1553">
                  <c:v>-0.16029770224625553</c:v>
                </c:pt>
                <c:pt idx="1554">
                  <c:v>0.22084429947878748</c:v>
                </c:pt>
                <c:pt idx="1555">
                  <c:v>-1.0414385709374989</c:v>
                </c:pt>
                <c:pt idx="1556">
                  <c:v>-8.3385196932528605E-2</c:v>
                </c:pt>
                <c:pt idx="1557">
                  <c:v>-1.305349633053033</c:v>
                </c:pt>
                <c:pt idx="1558">
                  <c:v>0.2467003829653753</c:v>
                </c:pt>
                <c:pt idx="1559">
                  <c:v>-0.30358062432619959</c:v>
                </c:pt>
                <c:pt idx="1560">
                  <c:v>0.30158043216351771</c:v>
                </c:pt>
                <c:pt idx="1561">
                  <c:v>-0.35687968027985667</c:v>
                </c:pt>
                <c:pt idx="1562">
                  <c:v>-1.7224061209221229</c:v>
                </c:pt>
                <c:pt idx="1563">
                  <c:v>-0.87820209899459134</c:v>
                </c:pt>
                <c:pt idx="1564">
                  <c:v>0.7190868377198858</c:v>
                </c:pt>
                <c:pt idx="1565">
                  <c:v>2.6400572660084904</c:v>
                </c:pt>
                <c:pt idx="1566">
                  <c:v>0.50496776020836021</c:v>
                </c:pt>
                <c:pt idx="1567">
                  <c:v>-8.0654988625395885E-2</c:v>
                </c:pt>
                <c:pt idx="1568">
                  <c:v>0.28071722141477201</c:v>
                </c:pt>
                <c:pt idx="1569">
                  <c:v>0.87506693163200699</c:v>
                </c:pt>
                <c:pt idx="1570">
                  <c:v>0.26345067785271137</c:v>
                </c:pt>
                <c:pt idx="1571">
                  <c:v>1.2799563627049779</c:v>
                </c:pt>
                <c:pt idx="1572">
                  <c:v>-0.21494647153356464</c:v>
                </c:pt>
                <c:pt idx="1573">
                  <c:v>-0.85096197099013393</c:v>
                </c:pt>
                <c:pt idx="1574">
                  <c:v>-0.24091706162399121</c:v>
                </c:pt>
                <c:pt idx="1575">
                  <c:v>-0.43162524596822899</c:v>
                </c:pt>
                <c:pt idx="1576">
                  <c:v>1.3386426449198652</c:v>
                </c:pt>
                <c:pt idx="1577">
                  <c:v>1.1294326899398257</c:v>
                </c:pt>
                <c:pt idx="1578">
                  <c:v>-0.7639539923575871</c:v>
                </c:pt>
                <c:pt idx="1579">
                  <c:v>-0.60640199619941881</c:v>
                </c:pt>
                <c:pt idx="1580">
                  <c:v>-0.32281274992848946</c:v>
                </c:pt>
                <c:pt idx="1581">
                  <c:v>0.81195142922767194</c:v>
                </c:pt>
                <c:pt idx="1582">
                  <c:v>-0.18735310999237698</c:v>
                </c:pt>
                <c:pt idx="1583">
                  <c:v>-0.94271210289246277</c:v>
                </c:pt>
                <c:pt idx="1584">
                  <c:v>0.41301466153099431</c:v>
                </c:pt>
                <c:pt idx="1585">
                  <c:v>3.6115891689543753E-2</c:v>
                </c:pt>
                <c:pt idx="1586">
                  <c:v>-0.40510489661402233</c:v>
                </c:pt>
                <c:pt idx="1587">
                  <c:v>0.51046658816698209</c:v>
                </c:pt>
                <c:pt idx="1588">
                  <c:v>-0.89983339479808944</c:v>
                </c:pt>
                <c:pt idx="1589">
                  <c:v>0.74823453658015127</c:v>
                </c:pt>
                <c:pt idx="1590">
                  <c:v>-6.4483974699945379E-2</c:v>
                </c:pt>
                <c:pt idx="1591">
                  <c:v>-0.11488682789359711</c:v>
                </c:pt>
                <c:pt idx="1592">
                  <c:v>-3.0626891847714433E-3</c:v>
                </c:pt>
                <c:pt idx="1593">
                  <c:v>0.10513775759909987</c:v>
                </c:pt>
                <c:pt idx="1594">
                  <c:v>1.0240824791706975</c:v>
                </c:pt>
                <c:pt idx="1595">
                  <c:v>0.36570094434957601</c:v>
                </c:pt>
                <c:pt idx="1596">
                  <c:v>-0.87065753597637119</c:v>
                </c:pt>
                <c:pt idx="1597">
                  <c:v>-0.62280044148455449</c:v>
                </c:pt>
                <c:pt idx="1598">
                  <c:v>0.36613473035399025</c:v>
                </c:pt>
                <c:pt idx="1599">
                  <c:v>0.96916324123418329</c:v>
                </c:pt>
                <c:pt idx="1600">
                  <c:v>-0.14003939281095867</c:v>
                </c:pt>
                <c:pt idx="1601">
                  <c:v>1.2436369549390967</c:v>
                </c:pt>
                <c:pt idx="1602">
                  <c:v>0.12238612035070784</c:v>
                </c:pt>
                <c:pt idx="1603">
                  <c:v>0.18160555906088127</c:v>
                </c:pt>
              </c:numCache>
            </c:numRef>
          </c:yVal>
          <c:smooth val="0"/>
          <c:extLst>
            <c:ext xmlns:c16="http://schemas.microsoft.com/office/drawing/2014/chart" uri="{C3380CC4-5D6E-409C-BE32-E72D297353CC}">
              <c16:uniqueId val="{00000004-905B-465A-B690-C7F26FA192E4}"/>
            </c:ext>
          </c:extLst>
        </c:ser>
        <c:dLbls>
          <c:showLegendKey val="0"/>
          <c:showVal val="0"/>
          <c:showCatName val="0"/>
          <c:showSerName val="0"/>
          <c:showPercent val="0"/>
          <c:showBubbleSize val="0"/>
        </c:dLbls>
        <c:axId val="995201775"/>
        <c:axId val="1171465119"/>
      </c:scatterChart>
      <c:valAx>
        <c:axId val="995201775"/>
        <c:scaling>
          <c:orientation val="minMax"/>
        </c:scaling>
        <c:delete val="0"/>
        <c:axPos val="b"/>
        <c:title>
          <c:tx>
            <c:rich>
              <a:bodyPr/>
              <a:lstStyle/>
              <a:p>
                <a:pPr>
                  <a:defRPr/>
                </a:pPr>
                <a:r>
                  <a:rPr lang="en-CA"/>
                  <a:t>HOM Xgar</a:t>
                </a:r>
              </a:p>
            </c:rich>
          </c:tx>
          <c:overlay val="0"/>
        </c:title>
        <c:numFmt formatCode="General" sourceLinked="1"/>
        <c:majorTickMark val="out"/>
        <c:minorTickMark val="none"/>
        <c:tickLblPos val="nextTo"/>
        <c:crossAx val="1171465119"/>
        <c:crosses val="autoZero"/>
        <c:crossBetween val="midCat"/>
      </c:valAx>
      <c:valAx>
        <c:axId val="1171465119"/>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99520177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Vis xgar Line Fit  Plot</a:t>
            </a:r>
          </a:p>
        </c:rich>
      </c:tx>
      <c:overlay val="0"/>
    </c:title>
    <c:autoTitleDeleted val="0"/>
    <c:plotArea>
      <c:layout/>
      <c:scatterChart>
        <c:scatterStyle val="lineMarker"/>
        <c:varyColors val="0"/>
        <c:ser>
          <c:idx val="0"/>
          <c:order val="0"/>
          <c:tx>
            <c:v>Goal Differntial</c:v>
          </c:tx>
          <c:spPr>
            <a:ln w="28575">
              <a:noFill/>
            </a:ln>
          </c:spPr>
          <c:xVal>
            <c:numRef>
              <c:f>test!$K$2:$K$1605</c:f>
              <c:numCache>
                <c:formatCode>General</c:formatCode>
                <c:ptCount val="1604"/>
                <c:pt idx="0">
                  <c:v>-15.427545272601769</c:v>
                </c:pt>
                <c:pt idx="1">
                  <c:v>67.44205870986076</c:v>
                </c:pt>
                <c:pt idx="2">
                  <c:v>145.75413290387775</c:v>
                </c:pt>
                <c:pt idx="3">
                  <c:v>109.36287253210591</c:v>
                </c:pt>
                <c:pt idx="4">
                  <c:v>90.302779742729371</c:v>
                </c:pt>
                <c:pt idx="5">
                  <c:v>44.157383716429479</c:v>
                </c:pt>
                <c:pt idx="6">
                  <c:v>18.032943482008189</c:v>
                </c:pt>
                <c:pt idx="7">
                  <c:v>108.30611652138712</c:v>
                </c:pt>
                <c:pt idx="8">
                  <c:v>104.48057142857141</c:v>
                </c:pt>
                <c:pt idx="9">
                  <c:v>140.99029450549449</c:v>
                </c:pt>
                <c:pt idx="10">
                  <c:v>132.97877024111079</c:v>
                </c:pt>
                <c:pt idx="11">
                  <c:v>134.88358357487925</c:v>
                </c:pt>
                <c:pt idx="12">
                  <c:v>90.302779742729371</c:v>
                </c:pt>
                <c:pt idx="13">
                  <c:v>134.91292307692311</c:v>
                </c:pt>
                <c:pt idx="14">
                  <c:v>139.14223240238024</c:v>
                </c:pt>
                <c:pt idx="15">
                  <c:v>139.17838686868689</c:v>
                </c:pt>
                <c:pt idx="16">
                  <c:v>139.98145691150953</c:v>
                </c:pt>
                <c:pt idx="17">
                  <c:v>51.313205668016195</c:v>
                </c:pt>
                <c:pt idx="18">
                  <c:v>59.967467961405482</c:v>
                </c:pt>
                <c:pt idx="19">
                  <c:v>18.032943482008189</c:v>
                </c:pt>
                <c:pt idx="20">
                  <c:v>109.36287253210591</c:v>
                </c:pt>
                <c:pt idx="21">
                  <c:v>-8.4661676247310496</c:v>
                </c:pt>
                <c:pt idx="22">
                  <c:v>141.16987251053041</c:v>
                </c:pt>
                <c:pt idx="23">
                  <c:v>134.91292307692311</c:v>
                </c:pt>
                <c:pt idx="24">
                  <c:v>51.313205668016195</c:v>
                </c:pt>
                <c:pt idx="25">
                  <c:v>139.17838686868689</c:v>
                </c:pt>
                <c:pt idx="26">
                  <c:v>67.44205870986076</c:v>
                </c:pt>
                <c:pt idx="27">
                  <c:v>68.14996540259969</c:v>
                </c:pt>
                <c:pt idx="28">
                  <c:v>171.25418443935928</c:v>
                </c:pt>
                <c:pt idx="29">
                  <c:v>82.045045228455763</c:v>
                </c:pt>
                <c:pt idx="30">
                  <c:v>-5.9496865517784894</c:v>
                </c:pt>
                <c:pt idx="31">
                  <c:v>108.30611652138712</c:v>
                </c:pt>
                <c:pt idx="32">
                  <c:v>109.36287253210591</c:v>
                </c:pt>
                <c:pt idx="33">
                  <c:v>145.75413290387775</c:v>
                </c:pt>
                <c:pt idx="34">
                  <c:v>18.032943482008189</c:v>
                </c:pt>
                <c:pt idx="35">
                  <c:v>44.157383716429479</c:v>
                </c:pt>
                <c:pt idx="36">
                  <c:v>132.97877024111079</c:v>
                </c:pt>
                <c:pt idx="37">
                  <c:v>-8.4661676247310496</c:v>
                </c:pt>
                <c:pt idx="38">
                  <c:v>139.17838686868689</c:v>
                </c:pt>
                <c:pt idx="39">
                  <c:v>116.91584615384616</c:v>
                </c:pt>
                <c:pt idx="40">
                  <c:v>171.25418443935928</c:v>
                </c:pt>
                <c:pt idx="41">
                  <c:v>134.88358357487925</c:v>
                </c:pt>
                <c:pt idx="42">
                  <c:v>89.800166421813486</c:v>
                </c:pt>
                <c:pt idx="43">
                  <c:v>-5.9496865517784894</c:v>
                </c:pt>
                <c:pt idx="44">
                  <c:v>141.16987251053041</c:v>
                </c:pt>
                <c:pt idx="45">
                  <c:v>51.313205668016195</c:v>
                </c:pt>
                <c:pt idx="46">
                  <c:v>108.30611652138712</c:v>
                </c:pt>
                <c:pt idx="47">
                  <c:v>108.30611652138712</c:v>
                </c:pt>
                <c:pt idx="48">
                  <c:v>145.75413290387775</c:v>
                </c:pt>
                <c:pt idx="49">
                  <c:v>81.804757877261309</c:v>
                </c:pt>
                <c:pt idx="50">
                  <c:v>-5.9496865517784894</c:v>
                </c:pt>
                <c:pt idx="51">
                  <c:v>171.25418443935928</c:v>
                </c:pt>
                <c:pt idx="52">
                  <c:v>-15.427545272601769</c:v>
                </c:pt>
                <c:pt idx="53">
                  <c:v>140.99029450549449</c:v>
                </c:pt>
                <c:pt idx="54">
                  <c:v>84.107355201661079</c:v>
                </c:pt>
                <c:pt idx="55">
                  <c:v>116.91584615384616</c:v>
                </c:pt>
                <c:pt idx="56">
                  <c:v>84.107355201661079</c:v>
                </c:pt>
                <c:pt idx="57">
                  <c:v>47.582180701754382</c:v>
                </c:pt>
                <c:pt idx="58">
                  <c:v>-5.9496865517784894</c:v>
                </c:pt>
                <c:pt idx="59">
                  <c:v>67.44205870986076</c:v>
                </c:pt>
                <c:pt idx="60">
                  <c:v>81.804757877261309</c:v>
                </c:pt>
                <c:pt idx="61">
                  <c:v>141.16987251053041</c:v>
                </c:pt>
                <c:pt idx="62">
                  <c:v>108.30611652138712</c:v>
                </c:pt>
                <c:pt idx="63">
                  <c:v>51.313205668016195</c:v>
                </c:pt>
                <c:pt idx="64">
                  <c:v>139.98145691150953</c:v>
                </c:pt>
                <c:pt idx="65">
                  <c:v>-15.427545272601769</c:v>
                </c:pt>
                <c:pt idx="66">
                  <c:v>59.967467961405482</c:v>
                </c:pt>
                <c:pt idx="67">
                  <c:v>171.25418443935928</c:v>
                </c:pt>
                <c:pt idx="68">
                  <c:v>139.14223240238024</c:v>
                </c:pt>
                <c:pt idx="69">
                  <c:v>116.91584615384616</c:v>
                </c:pt>
                <c:pt idx="70">
                  <c:v>82.045045228455763</c:v>
                </c:pt>
                <c:pt idx="71">
                  <c:v>90.302779742729371</c:v>
                </c:pt>
                <c:pt idx="72">
                  <c:v>109.36287253210591</c:v>
                </c:pt>
                <c:pt idx="73">
                  <c:v>101.51640811560671</c:v>
                </c:pt>
                <c:pt idx="74">
                  <c:v>89.800166421813486</c:v>
                </c:pt>
                <c:pt idx="75">
                  <c:v>141.16987251053041</c:v>
                </c:pt>
                <c:pt idx="76">
                  <c:v>47.582180701754382</c:v>
                </c:pt>
                <c:pt idx="77">
                  <c:v>139.14223240238024</c:v>
                </c:pt>
                <c:pt idx="78">
                  <c:v>-15.427545272601769</c:v>
                </c:pt>
                <c:pt idx="79">
                  <c:v>84.107355201661079</c:v>
                </c:pt>
                <c:pt idx="80">
                  <c:v>51.313205668016195</c:v>
                </c:pt>
                <c:pt idx="81">
                  <c:v>56.76357570850201</c:v>
                </c:pt>
                <c:pt idx="82">
                  <c:v>81.804757877261309</c:v>
                </c:pt>
                <c:pt idx="83">
                  <c:v>134.88358357487925</c:v>
                </c:pt>
                <c:pt idx="84">
                  <c:v>104.48057142857141</c:v>
                </c:pt>
                <c:pt idx="85">
                  <c:v>171.25418443935928</c:v>
                </c:pt>
                <c:pt idx="86">
                  <c:v>90.302779742729371</c:v>
                </c:pt>
                <c:pt idx="87">
                  <c:v>-5.9496865517784894</c:v>
                </c:pt>
                <c:pt idx="88">
                  <c:v>56.76357570850201</c:v>
                </c:pt>
                <c:pt idx="89">
                  <c:v>44.157383716429479</c:v>
                </c:pt>
                <c:pt idx="90">
                  <c:v>-15.427545272601769</c:v>
                </c:pt>
                <c:pt idx="91">
                  <c:v>89.800166421813486</c:v>
                </c:pt>
                <c:pt idx="92">
                  <c:v>59.967467961405482</c:v>
                </c:pt>
                <c:pt idx="93">
                  <c:v>139.14223240238024</c:v>
                </c:pt>
                <c:pt idx="94">
                  <c:v>141.16987251053041</c:v>
                </c:pt>
                <c:pt idx="95">
                  <c:v>104.48057142857141</c:v>
                </c:pt>
                <c:pt idx="96">
                  <c:v>47.582180701754382</c:v>
                </c:pt>
                <c:pt idx="97">
                  <c:v>139.14223240238024</c:v>
                </c:pt>
                <c:pt idx="98">
                  <c:v>51.313205668016195</c:v>
                </c:pt>
                <c:pt idx="99">
                  <c:v>89.800166421813486</c:v>
                </c:pt>
                <c:pt idx="100">
                  <c:v>139.17838686868689</c:v>
                </c:pt>
                <c:pt idx="101">
                  <c:v>139.98145691150953</c:v>
                </c:pt>
                <c:pt idx="102">
                  <c:v>109.36287253210591</c:v>
                </c:pt>
                <c:pt idx="103">
                  <c:v>101.51640811560671</c:v>
                </c:pt>
                <c:pt idx="104">
                  <c:v>134.88358357487925</c:v>
                </c:pt>
                <c:pt idx="105">
                  <c:v>81.804757877261309</c:v>
                </c:pt>
                <c:pt idx="106">
                  <c:v>145.75413290387775</c:v>
                </c:pt>
                <c:pt idx="107">
                  <c:v>109.36287253210591</c:v>
                </c:pt>
                <c:pt idx="108">
                  <c:v>134.91292307692311</c:v>
                </c:pt>
                <c:pt idx="109">
                  <c:v>165.56027048054921</c:v>
                </c:pt>
                <c:pt idx="110">
                  <c:v>82.045045228455763</c:v>
                </c:pt>
                <c:pt idx="111">
                  <c:v>-8.4661676247310496</c:v>
                </c:pt>
                <c:pt idx="112">
                  <c:v>165.56027048054921</c:v>
                </c:pt>
                <c:pt idx="113">
                  <c:v>59.967467961405482</c:v>
                </c:pt>
                <c:pt idx="114">
                  <c:v>116.91584615384616</c:v>
                </c:pt>
                <c:pt idx="115">
                  <c:v>47.582180701754382</c:v>
                </c:pt>
                <c:pt idx="116">
                  <c:v>101.51640811560671</c:v>
                </c:pt>
                <c:pt idx="117">
                  <c:v>139.17838686868689</c:v>
                </c:pt>
                <c:pt idx="118">
                  <c:v>108.30611652138712</c:v>
                </c:pt>
                <c:pt idx="119">
                  <c:v>104.48057142857141</c:v>
                </c:pt>
                <c:pt idx="120">
                  <c:v>116.91584615384616</c:v>
                </c:pt>
                <c:pt idx="121">
                  <c:v>56.76357570850201</c:v>
                </c:pt>
                <c:pt idx="122">
                  <c:v>140.99029450549449</c:v>
                </c:pt>
                <c:pt idx="123">
                  <c:v>134.88358357487925</c:v>
                </c:pt>
                <c:pt idx="124">
                  <c:v>89.800166421813486</c:v>
                </c:pt>
                <c:pt idx="125">
                  <c:v>-5.9496865517784894</c:v>
                </c:pt>
                <c:pt idx="126">
                  <c:v>18.032943482008189</c:v>
                </c:pt>
                <c:pt idx="127">
                  <c:v>165.56027048054921</c:v>
                </c:pt>
                <c:pt idx="128">
                  <c:v>134.91292307692311</c:v>
                </c:pt>
                <c:pt idx="129">
                  <c:v>101.51640811560671</c:v>
                </c:pt>
                <c:pt idx="130">
                  <c:v>132.97877024111079</c:v>
                </c:pt>
                <c:pt idx="131">
                  <c:v>104.48057142857141</c:v>
                </c:pt>
                <c:pt idx="132">
                  <c:v>59.967467961405482</c:v>
                </c:pt>
                <c:pt idx="133">
                  <c:v>134.88358357487925</c:v>
                </c:pt>
                <c:pt idx="134">
                  <c:v>141.16987251053041</c:v>
                </c:pt>
                <c:pt idx="135">
                  <c:v>89.800166421813486</c:v>
                </c:pt>
                <c:pt idx="136">
                  <c:v>109.36287253210591</c:v>
                </c:pt>
                <c:pt idx="137">
                  <c:v>-8.4661676247310496</c:v>
                </c:pt>
                <c:pt idx="138">
                  <c:v>104.48057142857141</c:v>
                </c:pt>
                <c:pt idx="139">
                  <c:v>134.91292307692311</c:v>
                </c:pt>
                <c:pt idx="140">
                  <c:v>101.51640811560671</c:v>
                </c:pt>
                <c:pt idx="141">
                  <c:v>44.157383716429479</c:v>
                </c:pt>
                <c:pt idx="142">
                  <c:v>116.91584615384616</c:v>
                </c:pt>
                <c:pt idx="143">
                  <c:v>82.045045228455763</c:v>
                </c:pt>
                <c:pt idx="144">
                  <c:v>59.967467961405482</c:v>
                </c:pt>
                <c:pt idx="145">
                  <c:v>171.25418443935928</c:v>
                </c:pt>
                <c:pt idx="146">
                  <c:v>139.17838686868689</c:v>
                </c:pt>
                <c:pt idx="147">
                  <c:v>90.302779742729371</c:v>
                </c:pt>
                <c:pt idx="148">
                  <c:v>56.76357570850201</c:v>
                </c:pt>
                <c:pt idx="149">
                  <c:v>171.25418443935928</c:v>
                </c:pt>
                <c:pt idx="150">
                  <c:v>67.44205870986076</c:v>
                </c:pt>
                <c:pt idx="151">
                  <c:v>-8.4661676247310496</c:v>
                </c:pt>
                <c:pt idx="152">
                  <c:v>84.107355201661079</c:v>
                </c:pt>
                <c:pt idx="153">
                  <c:v>140.99029450549449</c:v>
                </c:pt>
                <c:pt idx="154">
                  <c:v>-5.9496865517784894</c:v>
                </c:pt>
                <c:pt idx="155">
                  <c:v>132.97877024111079</c:v>
                </c:pt>
                <c:pt idx="156">
                  <c:v>139.98145691150953</c:v>
                </c:pt>
                <c:pt idx="157">
                  <c:v>145.75413290387775</c:v>
                </c:pt>
                <c:pt idx="158">
                  <c:v>89.800166421813486</c:v>
                </c:pt>
                <c:pt idx="159">
                  <c:v>84.107355201661079</c:v>
                </c:pt>
                <c:pt idx="160">
                  <c:v>139.14223240238024</c:v>
                </c:pt>
                <c:pt idx="161">
                  <c:v>67.44205870986076</c:v>
                </c:pt>
                <c:pt idx="162">
                  <c:v>171.25418443935928</c:v>
                </c:pt>
                <c:pt idx="163">
                  <c:v>59.967467961405482</c:v>
                </c:pt>
                <c:pt idx="164">
                  <c:v>139.98145691150953</c:v>
                </c:pt>
                <c:pt idx="165">
                  <c:v>90.302779742729371</c:v>
                </c:pt>
                <c:pt idx="166">
                  <c:v>140.99029450549449</c:v>
                </c:pt>
                <c:pt idx="167">
                  <c:v>145.75413290387775</c:v>
                </c:pt>
                <c:pt idx="168">
                  <c:v>139.17838686868689</c:v>
                </c:pt>
                <c:pt idx="169">
                  <c:v>56.76357570850201</c:v>
                </c:pt>
                <c:pt idx="170">
                  <c:v>141.16987251053041</c:v>
                </c:pt>
                <c:pt idx="171">
                  <c:v>-5.9496865517784894</c:v>
                </c:pt>
                <c:pt idx="172">
                  <c:v>-8.4661676247310496</c:v>
                </c:pt>
                <c:pt idx="173">
                  <c:v>81.804757877261309</c:v>
                </c:pt>
                <c:pt idx="174">
                  <c:v>44.157383716429479</c:v>
                </c:pt>
                <c:pt idx="175">
                  <c:v>134.88358357487925</c:v>
                </c:pt>
                <c:pt idx="176">
                  <c:v>139.98145691150953</c:v>
                </c:pt>
                <c:pt idx="177">
                  <c:v>56.76357570850201</c:v>
                </c:pt>
                <c:pt idx="178">
                  <c:v>139.14223240238024</c:v>
                </c:pt>
                <c:pt idx="179">
                  <c:v>139.17838686868689</c:v>
                </c:pt>
                <c:pt idx="180">
                  <c:v>145.75413290387775</c:v>
                </c:pt>
                <c:pt idx="181">
                  <c:v>84.107355201661079</c:v>
                </c:pt>
                <c:pt idx="182">
                  <c:v>90.302779742729371</c:v>
                </c:pt>
                <c:pt idx="183">
                  <c:v>-5.9496865517784894</c:v>
                </c:pt>
                <c:pt idx="184">
                  <c:v>81.804757877261309</c:v>
                </c:pt>
                <c:pt idx="185">
                  <c:v>140.99029450549449</c:v>
                </c:pt>
                <c:pt idx="186">
                  <c:v>67.44205870986076</c:v>
                </c:pt>
                <c:pt idx="187">
                  <c:v>18.032943482008189</c:v>
                </c:pt>
                <c:pt idx="188">
                  <c:v>51.313205668016195</c:v>
                </c:pt>
                <c:pt idx="189">
                  <c:v>139.17838686868689</c:v>
                </c:pt>
                <c:pt idx="190">
                  <c:v>104.48057142857141</c:v>
                </c:pt>
                <c:pt idx="191">
                  <c:v>82.045045228455763</c:v>
                </c:pt>
                <c:pt idx="192">
                  <c:v>47.582180701754382</c:v>
                </c:pt>
                <c:pt idx="193">
                  <c:v>68.14996540259969</c:v>
                </c:pt>
                <c:pt idx="194">
                  <c:v>165.56027048054921</c:v>
                </c:pt>
                <c:pt idx="195">
                  <c:v>51.313205668016195</c:v>
                </c:pt>
                <c:pt idx="196">
                  <c:v>-8.4661676247310496</c:v>
                </c:pt>
                <c:pt idx="197">
                  <c:v>101.51640811560671</c:v>
                </c:pt>
                <c:pt idx="198">
                  <c:v>68.14996540259969</c:v>
                </c:pt>
                <c:pt idx="199">
                  <c:v>56.76357570850201</c:v>
                </c:pt>
                <c:pt idx="200">
                  <c:v>108.30611652138712</c:v>
                </c:pt>
                <c:pt idx="201">
                  <c:v>47.582180701754382</c:v>
                </c:pt>
                <c:pt idx="202">
                  <c:v>67.44205870986076</c:v>
                </c:pt>
                <c:pt idx="203">
                  <c:v>165.56027048054921</c:v>
                </c:pt>
                <c:pt idx="204">
                  <c:v>145.75413290387775</c:v>
                </c:pt>
                <c:pt idx="205">
                  <c:v>139.14223240238024</c:v>
                </c:pt>
                <c:pt idx="206">
                  <c:v>101.51640811560671</c:v>
                </c:pt>
                <c:pt idx="207">
                  <c:v>141.16987251053041</c:v>
                </c:pt>
                <c:pt idx="208">
                  <c:v>108.30611652138712</c:v>
                </c:pt>
                <c:pt idx="209">
                  <c:v>89.800166421813486</c:v>
                </c:pt>
                <c:pt idx="210">
                  <c:v>68.14996540259969</c:v>
                </c:pt>
                <c:pt idx="211">
                  <c:v>145.75413290387775</c:v>
                </c:pt>
                <c:pt idx="212">
                  <c:v>165.56027048054921</c:v>
                </c:pt>
                <c:pt idx="213">
                  <c:v>84.107355201661079</c:v>
                </c:pt>
                <c:pt idx="214">
                  <c:v>67.44205870986076</c:v>
                </c:pt>
                <c:pt idx="215">
                  <c:v>134.91292307692311</c:v>
                </c:pt>
                <c:pt idx="216">
                  <c:v>18.032943482008189</c:v>
                </c:pt>
                <c:pt idx="217">
                  <c:v>132.97877024111079</c:v>
                </c:pt>
                <c:pt idx="218">
                  <c:v>51.313205668016195</c:v>
                </c:pt>
                <c:pt idx="219">
                  <c:v>-15.427545272601769</c:v>
                </c:pt>
                <c:pt idx="220">
                  <c:v>-15.427545272601769</c:v>
                </c:pt>
                <c:pt idx="221">
                  <c:v>101.51640811560671</c:v>
                </c:pt>
                <c:pt idx="222">
                  <c:v>89.800166421813486</c:v>
                </c:pt>
                <c:pt idx="223">
                  <c:v>109.36287253210591</c:v>
                </c:pt>
                <c:pt idx="224">
                  <c:v>18.032943482008189</c:v>
                </c:pt>
                <c:pt idx="225">
                  <c:v>140.99029450549449</c:v>
                </c:pt>
                <c:pt idx="226">
                  <c:v>116.91584615384616</c:v>
                </c:pt>
                <c:pt idx="227">
                  <c:v>141.16987251053041</c:v>
                </c:pt>
                <c:pt idx="228">
                  <c:v>165.56027048054921</c:v>
                </c:pt>
                <c:pt idx="229">
                  <c:v>82.045045228455763</c:v>
                </c:pt>
                <c:pt idx="230">
                  <c:v>89.800166421813486</c:v>
                </c:pt>
                <c:pt idx="231">
                  <c:v>51.313205668016195</c:v>
                </c:pt>
                <c:pt idx="232">
                  <c:v>134.91292307692311</c:v>
                </c:pt>
                <c:pt idx="233">
                  <c:v>44.157383716429479</c:v>
                </c:pt>
                <c:pt idx="234">
                  <c:v>132.97877024111079</c:v>
                </c:pt>
                <c:pt idx="235">
                  <c:v>108.30611652138712</c:v>
                </c:pt>
                <c:pt idx="236">
                  <c:v>47.582180701754382</c:v>
                </c:pt>
                <c:pt idx="237">
                  <c:v>108.30611652138712</c:v>
                </c:pt>
                <c:pt idx="238">
                  <c:v>-15.427545272601769</c:v>
                </c:pt>
                <c:pt idx="239">
                  <c:v>51.313205668016195</c:v>
                </c:pt>
                <c:pt idx="240">
                  <c:v>139.14223240238024</c:v>
                </c:pt>
                <c:pt idx="241">
                  <c:v>116.91584615384616</c:v>
                </c:pt>
                <c:pt idx="242">
                  <c:v>59.967467961405482</c:v>
                </c:pt>
                <c:pt idx="243">
                  <c:v>171.25418443935928</c:v>
                </c:pt>
                <c:pt idx="244">
                  <c:v>141.16987251053041</c:v>
                </c:pt>
                <c:pt idx="245">
                  <c:v>47.582180701754382</c:v>
                </c:pt>
                <c:pt idx="246">
                  <c:v>56.76357570850201</c:v>
                </c:pt>
                <c:pt idx="247">
                  <c:v>82.045045228455763</c:v>
                </c:pt>
                <c:pt idx="248">
                  <c:v>108.30611652138712</c:v>
                </c:pt>
                <c:pt idx="249">
                  <c:v>84.107355201661079</c:v>
                </c:pt>
                <c:pt idx="250">
                  <c:v>59.967467961405482</c:v>
                </c:pt>
                <c:pt idx="251">
                  <c:v>139.98145691150953</c:v>
                </c:pt>
                <c:pt idx="252">
                  <c:v>101.51640811560671</c:v>
                </c:pt>
                <c:pt idx="253">
                  <c:v>104.48057142857141</c:v>
                </c:pt>
                <c:pt idx="254">
                  <c:v>139.14223240238024</c:v>
                </c:pt>
                <c:pt idx="255">
                  <c:v>-15.427545272601769</c:v>
                </c:pt>
                <c:pt idx="256">
                  <c:v>47.582180701754382</c:v>
                </c:pt>
                <c:pt idx="257">
                  <c:v>171.25418443935928</c:v>
                </c:pt>
                <c:pt idx="258">
                  <c:v>81.804757877261309</c:v>
                </c:pt>
                <c:pt idx="259">
                  <c:v>84.107355201661079</c:v>
                </c:pt>
                <c:pt idx="260">
                  <c:v>134.88358357487925</c:v>
                </c:pt>
                <c:pt idx="261">
                  <c:v>-8.4661676247310496</c:v>
                </c:pt>
                <c:pt idx="262">
                  <c:v>139.14223240238024</c:v>
                </c:pt>
                <c:pt idx="263">
                  <c:v>89.800166421813486</c:v>
                </c:pt>
                <c:pt idx="264">
                  <c:v>56.76357570850201</c:v>
                </c:pt>
                <c:pt idx="265">
                  <c:v>134.91292307692311</c:v>
                </c:pt>
                <c:pt idx="266">
                  <c:v>82.045045228455763</c:v>
                </c:pt>
                <c:pt idx="267">
                  <c:v>59.967467961405482</c:v>
                </c:pt>
                <c:pt idx="268">
                  <c:v>68.14996540259969</c:v>
                </c:pt>
                <c:pt idx="269">
                  <c:v>139.98145691150953</c:v>
                </c:pt>
                <c:pt idx="270">
                  <c:v>51.313205668016195</c:v>
                </c:pt>
                <c:pt idx="271">
                  <c:v>-5.9496865517784894</c:v>
                </c:pt>
                <c:pt idx="272">
                  <c:v>171.25418443935928</c:v>
                </c:pt>
                <c:pt idx="273">
                  <c:v>18.032943482008189</c:v>
                </c:pt>
                <c:pt idx="274">
                  <c:v>82.045045228455763</c:v>
                </c:pt>
                <c:pt idx="275">
                  <c:v>56.76357570850201</c:v>
                </c:pt>
                <c:pt idx="276">
                  <c:v>145.75413290387775</c:v>
                </c:pt>
                <c:pt idx="277">
                  <c:v>68.14996540259969</c:v>
                </c:pt>
                <c:pt idx="278">
                  <c:v>141.16987251053041</c:v>
                </c:pt>
                <c:pt idx="279">
                  <c:v>84.107355201661079</c:v>
                </c:pt>
                <c:pt idx="280">
                  <c:v>109.36287253210591</c:v>
                </c:pt>
                <c:pt idx="281">
                  <c:v>139.98145691150953</c:v>
                </c:pt>
                <c:pt idx="282">
                  <c:v>171.25418443935928</c:v>
                </c:pt>
                <c:pt idx="283">
                  <c:v>134.91292307692311</c:v>
                </c:pt>
                <c:pt idx="284">
                  <c:v>-5.9496865517784894</c:v>
                </c:pt>
                <c:pt idx="285">
                  <c:v>81.804757877261309</c:v>
                </c:pt>
                <c:pt idx="286">
                  <c:v>89.800166421813486</c:v>
                </c:pt>
                <c:pt idx="287">
                  <c:v>134.88358357487925</c:v>
                </c:pt>
                <c:pt idx="288">
                  <c:v>139.17838686868689</c:v>
                </c:pt>
                <c:pt idx="289">
                  <c:v>89.800166421813486</c:v>
                </c:pt>
                <c:pt idx="290">
                  <c:v>134.88358357487925</c:v>
                </c:pt>
                <c:pt idx="291">
                  <c:v>165.56027048054921</c:v>
                </c:pt>
                <c:pt idx="292">
                  <c:v>51.313205668016195</c:v>
                </c:pt>
                <c:pt idx="293">
                  <c:v>68.14996540259969</c:v>
                </c:pt>
                <c:pt idx="294">
                  <c:v>132.97877024111079</c:v>
                </c:pt>
                <c:pt idx="295">
                  <c:v>-5.9496865517784894</c:v>
                </c:pt>
                <c:pt idx="296">
                  <c:v>140.99029450549449</c:v>
                </c:pt>
                <c:pt idx="297">
                  <c:v>56.76357570850201</c:v>
                </c:pt>
                <c:pt idx="298">
                  <c:v>145.75413290387775</c:v>
                </c:pt>
                <c:pt idx="299">
                  <c:v>141.16987251053041</c:v>
                </c:pt>
                <c:pt idx="300">
                  <c:v>134.91292307692311</c:v>
                </c:pt>
                <c:pt idx="301">
                  <c:v>81.804757877261309</c:v>
                </c:pt>
                <c:pt idx="302">
                  <c:v>134.91292307692311</c:v>
                </c:pt>
                <c:pt idx="303">
                  <c:v>47.582180701754382</c:v>
                </c:pt>
                <c:pt idx="304">
                  <c:v>51.313205668016195</c:v>
                </c:pt>
                <c:pt idx="305">
                  <c:v>-8.4661676247310496</c:v>
                </c:pt>
                <c:pt idx="306">
                  <c:v>108.30611652138712</c:v>
                </c:pt>
                <c:pt idx="307">
                  <c:v>18.032943482008189</c:v>
                </c:pt>
                <c:pt idx="308">
                  <c:v>67.44205870986076</c:v>
                </c:pt>
                <c:pt idx="309">
                  <c:v>140.99029450549449</c:v>
                </c:pt>
                <c:pt idx="310">
                  <c:v>116.91584615384616</c:v>
                </c:pt>
                <c:pt idx="311">
                  <c:v>104.48057142857141</c:v>
                </c:pt>
                <c:pt idx="312">
                  <c:v>165.56027048054921</c:v>
                </c:pt>
                <c:pt idx="313">
                  <c:v>68.14996540259969</c:v>
                </c:pt>
                <c:pt idx="314">
                  <c:v>-15.427545272601769</c:v>
                </c:pt>
                <c:pt idx="315">
                  <c:v>132.97877024111079</c:v>
                </c:pt>
                <c:pt idx="316">
                  <c:v>84.107355201661079</c:v>
                </c:pt>
                <c:pt idx="317">
                  <c:v>132.97877024111079</c:v>
                </c:pt>
                <c:pt idx="318">
                  <c:v>141.16987251053041</c:v>
                </c:pt>
                <c:pt idx="319">
                  <c:v>139.98145691150953</c:v>
                </c:pt>
                <c:pt idx="320">
                  <c:v>56.76357570850201</c:v>
                </c:pt>
                <c:pt idx="321">
                  <c:v>-8.4661676247310496</c:v>
                </c:pt>
                <c:pt idx="322">
                  <c:v>116.91584615384616</c:v>
                </c:pt>
                <c:pt idx="323">
                  <c:v>51.313205668016195</c:v>
                </c:pt>
                <c:pt idx="324">
                  <c:v>104.48057142857141</c:v>
                </c:pt>
                <c:pt idx="325">
                  <c:v>89.800166421813486</c:v>
                </c:pt>
                <c:pt idx="326">
                  <c:v>171.25418443935928</c:v>
                </c:pt>
                <c:pt idx="327">
                  <c:v>47.582180701754382</c:v>
                </c:pt>
                <c:pt idx="328">
                  <c:v>90.302779742729371</c:v>
                </c:pt>
                <c:pt idx="329">
                  <c:v>68.14996540259969</c:v>
                </c:pt>
                <c:pt idx="330">
                  <c:v>68.14996540259969</c:v>
                </c:pt>
                <c:pt idx="331">
                  <c:v>139.14223240238024</c:v>
                </c:pt>
                <c:pt idx="332">
                  <c:v>47.582180701754382</c:v>
                </c:pt>
                <c:pt idx="333">
                  <c:v>59.967467961405482</c:v>
                </c:pt>
                <c:pt idx="334">
                  <c:v>84.107355201661079</c:v>
                </c:pt>
                <c:pt idx="335">
                  <c:v>165.56027048054921</c:v>
                </c:pt>
                <c:pt idx="336">
                  <c:v>104.48057142857141</c:v>
                </c:pt>
                <c:pt idx="337">
                  <c:v>108.30611652138712</c:v>
                </c:pt>
                <c:pt idx="338">
                  <c:v>90.302779742729371</c:v>
                </c:pt>
                <c:pt idx="339">
                  <c:v>116.91584615384616</c:v>
                </c:pt>
                <c:pt idx="340">
                  <c:v>132.97877024111079</c:v>
                </c:pt>
                <c:pt idx="341">
                  <c:v>51.313205668016195</c:v>
                </c:pt>
                <c:pt idx="342">
                  <c:v>108.30611652138712</c:v>
                </c:pt>
                <c:pt idx="343">
                  <c:v>109.36287253210591</c:v>
                </c:pt>
                <c:pt idx="344">
                  <c:v>145.75413290387775</c:v>
                </c:pt>
                <c:pt idx="345">
                  <c:v>104.48057142857141</c:v>
                </c:pt>
                <c:pt idx="346">
                  <c:v>139.17838686868689</c:v>
                </c:pt>
                <c:pt idx="347">
                  <c:v>139.98145691150953</c:v>
                </c:pt>
                <c:pt idx="348">
                  <c:v>139.14223240238024</c:v>
                </c:pt>
                <c:pt idx="349">
                  <c:v>109.36287253210591</c:v>
                </c:pt>
                <c:pt idx="350">
                  <c:v>139.17838686868689</c:v>
                </c:pt>
                <c:pt idx="351">
                  <c:v>90.302779742729371</c:v>
                </c:pt>
                <c:pt idx="352">
                  <c:v>-15.427545272601769</c:v>
                </c:pt>
                <c:pt idx="353">
                  <c:v>-5.9496865517784894</c:v>
                </c:pt>
                <c:pt idx="354">
                  <c:v>56.76357570850201</c:v>
                </c:pt>
                <c:pt idx="355">
                  <c:v>141.16987251053041</c:v>
                </c:pt>
                <c:pt idx="356">
                  <c:v>59.967467961405482</c:v>
                </c:pt>
                <c:pt idx="357">
                  <c:v>134.88358357487925</c:v>
                </c:pt>
                <c:pt idx="358">
                  <c:v>165.56027048054921</c:v>
                </c:pt>
                <c:pt idx="359">
                  <c:v>81.804757877261309</c:v>
                </c:pt>
                <c:pt idx="360">
                  <c:v>134.91292307692311</c:v>
                </c:pt>
                <c:pt idx="361">
                  <c:v>-15.427545272601769</c:v>
                </c:pt>
                <c:pt idx="362">
                  <c:v>134.88358357487925</c:v>
                </c:pt>
                <c:pt idx="363">
                  <c:v>-8.4661676247310496</c:v>
                </c:pt>
                <c:pt idx="364">
                  <c:v>-5.9496865517784894</c:v>
                </c:pt>
                <c:pt idx="365">
                  <c:v>51.313205668016195</c:v>
                </c:pt>
                <c:pt idx="366">
                  <c:v>165.56027048054921</c:v>
                </c:pt>
                <c:pt idx="367">
                  <c:v>67.44205870986076</c:v>
                </c:pt>
                <c:pt idx="368">
                  <c:v>109.36287253210591</c:v>
                </c:pt>
                <c:pt idx="369">
                  <c:v>145.75413290387775</c:v>
                </c:pt>
                <c:pt idx="370">
                  <c:v>59.967467961405482</c:v>
                </c:pt>
                <c:pt idx="371">
                  <c:v>141.16987251053041</c:v>
                </c:pt>
                <c:pt idx="372">
                  <c:v>139.17838686868689</c:v>
                </c:pt>
                <c:pt idx="373">
                  <c:v>67.44205870986076</c:v>
                </c:pt>
                <c:pt idx="374">
                  <c:v>132.97877024111079</c:v>
                </c:pt>
                <c:pt idx="375">
                  <c:v>44.157383716429479</c:v>
                </c:pt>
                <c:pt idx="376">
                  <c:v>134.88358357487925</c:v>
                </c:pt>
                <c:pt idx="377">
                  <c:v>59.967467961405482</c:v>
                </c:pt>
                <c:pt idx="378">
                  <c:v>145.75413290387775</c:v>
                </c:pt>
                <c:pt idx="379">
                  <c:v>-8.4661676247310496</c:v>
                </c:pt>
                <c:pt idx="380">
                  <c:v>141.16987251053041</c:v>
                </c:pt>
                <c:pt idx="381">
                  <c:v>-5.9496865517784894</c:v>
                </c:pt>
                <c:pt idx="382">
                  <c:v>18.032943482008189</c:v>
                </c:pt>
                <c:pt idx="383">
                  <c:v>-15.427545272601769</c:v>
                </c:pt>
                <c:pt idx="384">
                  <c:v>139.98145691150953</c:v>
                </c:pt>
                <c:pt idx="385">
                  <c:v>47.582180701754382</c:v>
                </c:pt>
                <c:pt idx="386">
                  <c:v>139.17838686868689</c:v>
                </c:pt>
                <c:pt idx="387">
                  <c:v>104.48057142857141</c:v>
                </c:pt>
                <c:pt idx="388">
                  <c:v>51.313205668016195</c:v>
                </c:pt>
                <c:pt idx="389">
                  <c:v>-15.427545272601769</c:v>
                </c:pt>
                <c:pt idx="390">
                  <c:v>82.045045228455763</c:v>
                </c:pt>
                <c:pt idx="391">
                  <c:v>101.51640811560671</c:v>
                </c:pt>
                <c:pt idx="392">
                  <c:v>18.032943482008189</c:v>
                </c:pt>
                <c:pt idx="393">
                  <c:v>-5.9496865517784894</c:v>
                </c:pt>
                <c:pt idx="394">
                  <c:v>145.75413290387775</c:v>
                </c:pt>
                <c:pt idx="395">
                  <c:v>51.313205668016195</c:v>
                </c:pt>
                <c:pt idx="396">
                  <c:v>59.967467961405482</c:v>
                </c:pt>
                <c:pt idx="397">
                  <c:v>47.582180701754382</c:v>
                </c:pt>
                <c:pt idx="398">
                  <c:v>134.88358357487925</c:v>
                </c:pt>
                <c:pt idx="399">
                  <c:v>-8.4661676247310496</c:v>
                </c:pt>
                <c:pt idx="400">
                  <c:v>141.16987251053041</c:v>
                </c:pt>
                <c:pt idx="401">
                  <c:v>104.48057142857141</c:v>
                </c:pt>
                <c:pt idx="402">
                  <c:v>18.032943482008189</c:v>
                </c:pt>
                <c:pt idx="403">
                  <c:v>47.582180701754382</c:v>
                </c:pt>
                <c:pt idx="404">
                  <c:v>171.25418443935928</c:v>
                </c:pt>
                <c:pt idx="405">
                  <c:v>44.157383716429479</c:v>
                </c:pt>
                <c:pt idx="406">
                  <c:v>-8.4661676247310496</c:v>
                </c:pt>
                <c:pt idx="407">
                  <c:v>82.045045228455763</c:v>
                </c:pt>
                <c:pt idx="408">
                  <c:v>139.17838686868689</c:v>
                </c:pt>
                <c:pt idx="409">
                  <c:v>81.804757877261309</c:v>
                </c:pt>
                <c:pt idx="410">
                  <c:v>101.51640811560671</c:v>
                </c:pt>
                <c:pt idx="411">
                  <c:v>140.99029450549449</c:v>
                </c:pt>
                <c:pt idx="412">
                  <c:v>51.313205668016195</c:v>
                </c:pt>
                <c:pt idx="413">
                  <c:v>59.967467961405482</c:v>
                </c:pt>
                <c:pt idx="414">
                  <c:v>108.30611652138712</c:v>
                </c:pt>
                <c:pt idx="415">
                  <c:v>134.91292307692311</c:v>
                </c:pt>
                <c:pt idx="416">
                  <c:v>132.97877024111079</c:v>
                </c:pt>
                <c:pt idx="417">
                  <c:v>82.045045228455763</c:v>
                </c:pt>
                <c:pt idx="418">
                  <c:v>116.91584615384616</c:v>
                </c:pt>
                <c:pt idx="419">
                  <c:v>67.44205870986076</c:v>
                </c:pt>
                <c:pt idx="420">
                  <c:v>171.25418443935928</c:v>
                </c:pt>
                <c:pt idx="421">
                  <c:v>-15.427545272601769</c:v>
                </c:pt>
                <c:pt idx="422">
                  <c:v>140.99029450549449</c:v>
                </c:pt>
                <c:pt idx="423">
                  <c:v>89.800166421813486</c:v>
                </c:pt>
                <c:pt idx="424">
                  <c:v>68.14996540259969</c:v>
                </c:pt>
                <c:pt idx="425">
                  <c:v>116.91584615384616</c:v>
                </c:pt>
                <c:pt idx="426">
                  <c:v>134.91292307692311</c:v>
                </c:pt>
                <c:pt idx="427">
                  <c:v>101.51640811560671</c:v>
                </c:pt>
                <c:pt idx="428">
                  <c:v>56.76357570850201</c:v>
                </c:pt>
                <c:pt idx="429">
                  <c:v>84.107355201661079</c:v>
                </c:pt>
                <c:pt idx="430">
                  <c:v>90.302779742729371</c:v>
                </c:pt>
                <c:pt idx="431">
                  <c:v>82.045045228455763</c:v>
                </c:pt>
                <c:pt idx="432">
                  <c:v>171.25418443935928</c:v>
                </c:pt>
                <c:pt idx="433">
                  <c:v>132.97877024111079</c:v>
                </c:pt>
                <c:pt idx="434">
                  <c:v>141.16987251053041</c:v>
                </c:pt>
                <c:pt idx="435">
                  <c:v>81.804757877261309</c:v>
                </c:pt>
                <c:pt idx="436">
                  <c:v>139.17838686868689</c:v>
                </c:pt>
                <c:pt idx="437">
                  <c:v>68.14996540259969</c:v>
                </c:pt>
                <c:pt idx="438">
                  <c:v>101.51640811560671</c:v>
                </c:pt>
                <c:pt idx="439">
                  <c:v>84.107355201661079</c:v>
                </c:pt>
                <c:pt idx="440">
                  <c:v>171.25418443935928</c:v>
                </c:pt>
                <c:pt idx="441">
                  <c:v>90.302779742729371</c:v>
                </c:pt>
                <c:pt idx="442">
                  <c:v>134.88358357487925</c:v>
                </c:pt>
                <c:pt idx="443">
                  <c:v>140.99029450549449</c:v>
                </c:pt>
                <c:pt idx="444">
                  <c:v>59.967467961405482</c:v>
                </c:pt>
                <c:pt idx="445">
                  <c:v>165.56027048054921</c:v>
                </c:pt>
                <c:pt idx="446">
                  <c:v>68.14996540259969</c:v>
                </c:pt>
                <c:pt idx="447">
                  <c:v>139.98145691150953</c:v>
                </c:pt>
                <c:pt idx="448">
                  <c:v>-5.9496865517784894</c:v>
                </c:pt>
                <c:pt idx="449">
                  <c:v>139.14223240238024</c:v>
                </c:pt>
                <c:pt idx="450">
                  <c:v>67.44205870986076</c:v>
                </c:pt>
                <c:pt idx="451">
                  <c:v>56.76357570850201</c:v>
                </c:pt>
                <c:pt idx="452">
                  <c:v>171.25418443935928</c:v>
                </c:pt>
                <c:pt idx="453">
                  <c:v>59.967467961405482</c:v>
                </c:pt>
                <c:pt idx="454">
                  <c:v>84.107355201661079</c:v>
                </c:pt>
                <c:pt idx="455">
                  <c:v>141.16987251053041</c:v>
                </c:pt>
                <c:pt idx="456">
                  <c:v>44.157383716429479</c:v>
                </c:pt>
                <c:pt idx="457">
                  <c:v>139.14223240238024</c:v>
                </c:pt>
                <c:pt idx="458">
                  <c:v>165.56027048054921</c:v>
                </c:pt>
                <c:pt idx="459">
                  <c:v>51.313205668016195</c:v>
                </c:pt>
                <c:pt idx="460">
                  <c:v>90.302779742729371</c:v>
                </c:pt>
                <c:pt idx="461">
                  <c:v>-5.9496865517784894</c:v>
                </c:pt>
                <c:pt idx="462">
                  <c:v>145.75413290387775</c:v>
                </c:pt>
                <c:pt idx="463">
                  <c:v>108.30611652138712</c:v>
                </c:pt>
                <c:pt idx="464">
                  <c:v>82.045045228455763</c:v>
                </c:pt>
                <c:pt idx="465">
                  <c:v>-8.4661676247310496</c:v>
                </c:pt>
                <c:pt idx="466">
                  <c:v>171.25418443935928</c:v>
                </c:pt>
                <c:pt idx="467">
                  <c:v>90.302779742729371</c:v>
                </c:pt>
                <c:pt idx="468">
                  <c:v>145.75413290387775</c:v>
                </c:pt>
                <c:pt idx="469">
                  <c:v>81.804757877261309</c:v>
                </c:pt>
                <c:pt idx="470">
                  <c:v>47.582180701754382</c:v>
                </c:pt>
                <c:pt idx="471">
                  <c:v>89.800166421813486</c:v>
                </c:pt>
                <c:pt idx="472">
                  <c:v>-5.9496865517784894</c:v>
                </c:pt>
                <c:pt idx="473">
                  <c:v>84.107355201661079</c:v>
                </c:pt>
                <c:pt idx="474">
                  <c:v>104.48057142857141</c:v>
                </c:pt>
                <c:pt idx="475">
                  <c:v>44.157383716429479</c:v>
                </c:pt>
                <c:pt idx="476">
                  <c:v>67.44205870986076</c:v>
                </c:pt>
                <c:pt idx="477">
                  <c:v>139.14223240238024</c:v>
                </c:pt>
                <c:pt idx="478">
                  <c:v>56.76357570850201</c:v>
                </c:pt>
                <c:pt idx="479">
                  <c:v>47.582180701754382</c:v>
                </c:pt>
                <c:pt idx="480">
                  <c:v>18.032943482008189</c:v>
                </c:pt>
                <c:pt idx="481">
                  <c:v>81.804757877261309</c:v>
                </c:pt>
                <c:pt idx="482">
                  <c:v>44.157383716429479</c:v>
                </c:pt>
                <c:pt idx="483">
                  <c:v>139.14223240238024</c:v>
                </c:pt>
                <c:pt idx="484">
                  <c:v>67.44205870986076</c:v>
                </c:pt>
                <c:pt idx="485">
                  <c:v>132.97877024111079</c:v>
                </c:pt>
                <c:pt idx="486">
                  <c:v>-5.9496865517784894</c:v>
                </c:pt>
                <c:pt idx="487">
                  <c:v>-15.427545272601769</c:v>
                </c:pt>
                <c:pt idx="488">
                  <c:v>109.36287253210591</c:v>
                </c:pt>
                <c:pt idx="489">
                  <c:v>139.17838686868689</c:v>
                </c:pt>
                <c:pt idx="490">
                  <c:v>134.91292307692311</c:v>
                </c:pt>
                <c:pt idx="491">
                  <c:v>116.91584615384616</c:v>
                </c:pt>
                <c:pt idx="492">
                  <c:v>56.76357570850201</c:v>
                </c:pt>
                <c:pt idx="493">
                  <c:v>104.48057142857141</c:v>
                </c:pt>
                <c:pt idx="494">
                  <c:v>89.800166421813486</c:v>
                </c:pt>
                <c:pt idx="495">
                  <c:v>134.91292307692311</c:v>
                </c:pt>
                <c:pt idx="496">
                  <c:v>132.97877024111079</c:v>
                </c:pt>
                <c:pt idx="497">
                  <c:v>116.91584615384616</c:v>
                </c:pt>
                <c:pt idx="498">
                  <c:v>68.14996540259969</c:v>
                </c:pt>
                <c:pt idx="499">
                  <c:v>-8.4661676247310496</c:v>
                </c:pt>
                <c:pt idx="500">
                  <c:v>139.17838686868689</c:v>
                </c:pt>
                <c:pt idx="501">
                  <c:v>139.14223240238024</c:v>
                </c:pt>
                <c:pt idx="502">
                  <c:v>56.76357570850201</c:v>
                </c:pt>
                <c:pt idx="503">
                  <c:v>165.56027048054921</c:v>
                </c:pt>
                <c:pt idx="504">
                  <c:v>47.582180701754382</c:v>
                </c:pt>
                <c:pt idx="505">
                  <c:v>81.804757877261309</c:v>
                </c:pt>
                <c:pt idx="506">
                  <c:v>82.045045228455763</c:v>
                </c:pt>
                <c:pt idx="507">
                  <c:v>139.98145691150953</c:v>
                </c:pt>
                <c:pt idx="508">
                  <c:v>-5.9496865517784894</c:v>
                </c:pt>
                <c:pt idx="509">
                  <c:v>44.157383716429479</c:v>
                </c:pt>
                <c:pt idx="510">
                  <c:v>134.91292307692311</c:v>
                </c:pt>
                <c:pt idx="511">
                  <c:v>47.582180701754382</c:v>
                </c:pt>
                <c:pt idx="512">
                  <c:v>68.14996540259969</c:v>
                </c:pt>
                <c:pt idx="513">
                  <c:v>109.36287253210591</c:v>
                </c:pt>
                <c:pt idx="514">
                  <c:v>132.97877024111079</c:v>
                </c:pt>
                <c:pt idx="515">
                  <c:v>101.51640811560671</c:v>
                </c:pt>
                <c:pt idx="516">
                  <c:v>67.44205870986076</c:v>
                </c:pt>
                <c:pt idx="517">
                  <c:v>-8.4661676247310496</c:v>
                </c:pt>
                <c:pt idx="518">
                  <c:v>165.56027048054921</c:v>
                </c:pt>
                <c:pt idx="519">
                  <c:v>109.36287253210591</c:v>
                </c:pt>
                <c:pt idx="520">
                  <c:v>139.98145691150953</c:v>
                </c:pt>
                <c:pt idx="521">
                  <c:v>51.313205668016195</c:v>
                </c:pt>
                <c:pt idx="522">
                  <c:v>116.91584615384616</c:v>
                </c:pt>
                <c:pt idx="523">
                  <c:v>68.14996540259969</c:v>
                </c:pt>
                <c:pt idx="524">
                  <c:v>56.76357570850201</c:v>
                </c:pt>
                <c:pt idx="525">
                  <c:v>59.967467961405482</c:v>
                </c:pt>
                <c:pt idx="526">
                  <c:v>141.16987251053041</c:v>
                </c:pt>
                <c:pt idx="527">
                  <c:v>101.51640811560671</c:v>
                </c:pt>
                <c:pt idx="528">
                  <c:v>84.107355201661079</c:v>
                </c:pt>
                <c:pt idx="529">
                  <c:v>90.302779742729371</c:v>
                </c:pt>
                <c:pt idx="530">
                  <c:v>68.14996540259969</c:v>
                </c:pt>
                <c:pt idx="531">
                  <c:v>171.25418443935928</c:v>
                </c:pt>
                <c:pt idx="532">
                  <c:v>84.107355201661079</c:v>
                </c:pt>
                <c:pt idx="533">
                  <c:v>44.157383716429479</c:v>
                </c:pt>
                <c:pt idx="534">
                  <c:v>-8.4661676247310496</c:v>
                </c:pt>
                <c:pt idx="535">
                  <c:v>108.30611652138712</c:v>
                </c:pt>
                <c:pt idx="536">
                  <c:v>140.99029450549449</c:v>
                </c:pt>
                <c:pt idx="537">
                  <c:v>134.88358357487925</c:v>
                </c:pt>
                <c:pt idx="538">
                  <c:v>139.17838686868689</c:v>
                </c:pt>
                <c:pt idx="539">
                  <c:v>47.582180701754382</c:v>
                </c:pt>
                <c:pt idx="540">
                  <c:v>116.91584615384616</c:v>
                </c:pt>
                <c:pt idx="541">
                  <c:v>134.88358357487925</c:v>
                </c:pt>
                <c:pt idx="542">
                  <c:v>18.032943482008189</c:v>
                </c:pt>
                <c:pt idx="543">
                  <c:v>165.56027048054921</c:v>
                </c:pt>
                <c:pt idx="544">
                  <c:v>145.75413290387775</c:v>
                </c:pt>
                <c:pt idx="545">
                  <c:v>139.14223240238024</c:v>
                </c:pt>
                <c:pt idx="546">
                  <c:v>89.800166421813486</c:v>
                </c:pt>
                <c:pt idx="547">
                  <c:v>59.967467961405482</c:v>
                </c:pt>
                <c:pt idx="548">
                  <c:v>140.99029450549449</c:v>
                </c:pt>
                <c:pt idx="549">
                  <c:v>104.48057142857141</c:v>
                </c:pt>
                <c:pt idx="550">
                  <c:v>-15.427545272601769</c:v>
                </c:pt>
                <c:pt idx="551">
                  <c:v>101.51640811560671</c:v>
                </c:pt>
                <c:pt idx="552">
                  <c:v>145.75413290387775</c:v>
                </c:pt>
                <c:pt idx="553">
                  <c:v>140.99029450549449</c:v>
                </c:pt>
                <c:pt idx="554">
                  <c:v>82.045045228455763</c:v>
                </c:pt>
                <c:pt idx="555">
                  <c:v>68.14996540259969</c:v>
                </c:pt>
                <c:pt idx="556">
                  <c:v>-8.4661676247310496</c:v>
                </c:pt>
                <c:pt idx="557">
                  <c:v>104.48057142857141</c:v>
                </c:pt>
                <c:pt idx="558">
                  <c:v>82.045045228455763</c:v>
                </c:pt>
                <c:pt idx="559">
                  <c:v>171.25418443935928</c:v>
                </c:pt>
                <c:pt idx="560">
                  <c:v>-8.4661676247310496</c:v>
                </c:pt>
                <c:pt idx="561">
                  <c:v>139.14223240238024</c:v>
                </c:pt>
                <c:pt idx="562">
                  <c:v>44.157383716429479</c:v>
                </c:pt>
                <c:pt idx="563">
                  <c:v>84.107355201661079</c:v>
                </c:pt>
                <c:pt idx="564">
                  <c:v>18.032943482008189</c:v>
                </c:pt>
                <c:pt idx="565">
                  <c:v>134.91292307692311</c:v>
                </c:pt>
                <c:pt idx="566">
                  <c:v>108.30611652138712</c:v>
                </c:pt>
                <c:pt idx="567">
                  <c:v>132.97877024111079</c:v>
                </c:pt>
                <c:pt idx="568">
                  <c:v>67.44205870986076</c:v>
                </c:pt>
                <c:pt idx="569">
                  <c:v>139.17838686868689</c:v>
                </c:pt>
                <c:pt idx="570">
                  <c:v>139.98145691150953</c:v>
                </c:pt>
                <c:pt idx="571">
                  <c:v>165.56027048054921</c:v>
                </c:pt>
                <c:pt idx="572">
                  <c:v>81.804757877261309</c:v>
                </c:pt>
                <c:pt idx="573">
                  <c:v>18.032943482008189</c:v>
                </c:pt>
                <c:pt idx="574">
                  <c:v>108.30611652138712</c:v>
                </c:pt>
                <c:pt idx="575">
                  <c:v>104.48057142857141</c:v>
                </c:pt>
                <c:pt idx="576">
                  <c:v>-15.427545272601769</c:v>
                </c:pt>
                <c:pt idx="577">
                  <c:v>132.97877024111079</c:v>
                </c:pt>
                <c:pt idx="578">
                  <c:v>116.91584615384616</c:v>
                </c:pt>
                <c:pt idx="579">
                  <c:v>84.107355201661079</c:v>
                </c:pt>
                <c:pt idx="580">
                  <c:v>101.51640811560671</c:v>
                </c:pt>
                <c:pt idx="581">
                  <c:v>51.313205668016195</c:v>
                </c:pt>
                <c:pt idx="582">
                  <c:v>67.44205870986076</c:v>
                </c:pt>
                <c:pt idx="583">
                  <c:v>-8.4661676247310496</c:v>
                </c:pt>
                <c:pt idx="584">
                  <c:v>-15.427545272601769</c:v>
                </c:pt>
                <c:pt idx="585">
                  <c:v>134.91292307692311</c:v>
                </c:pt>
                <c:pt idx="586">
                  <c:v>141.16987251053041</c:v>
                </c:pt>
                <c:pt idx="587">
                  <c:v>81.804757877261309</c:v>
                </c:pt>
                <c:pt idx="588">
                  <c:v>56.76357570850201</c:v>
                </c:pt>
                <c:pt idx="589">
                  <c:v>84.107355201661079</c:v>
                </c:pt>
                <c:pt idx="590">
                  <c:v>89.800166421813486</c:v>
                </c:pt>
                <c:pt idx="591">
                  <c:v>145.75413290387775</c:v>
                </c:pt>
                <c:pt idx="592">
                  <c:v>109.36287253210591</c:v>
                </c:pt>
                <c:pt idx="593">
                  <c:v>90.302779742729371</c:v>
                </c:pt>
                <c:pt idx="594">
                  <c:v>51.313205668016195</c:v>
                </c:pt>
                <c:pt idx="595">
                  <c:v>139.14223240238024</c:v>
                </c:pt>
                <c:pt idx="596">
                  <c:v>-8.4661676247310496</c:v>
                </c:pt>
                <c:pt idx="597">
                  <c:v>141.16987251053041</c:v>
                </c:pt>
                <c:pt idx="598">
                  <c:v>44.157383716429479</c:v>
                </c:pt>
                <c:pt idx="599">
                  <c:v>47.582180701754382</c:v>
                </c:pt>
                <c:pt idx="600">
                  <c:v>56.76357570850201</c:v>
                </c:pt>
                <c:pt idx="601">
                  <c:v>68.14996540259969</c:v>
                </c:pt>
                <c:pt idx="602">
                  <c:v>81.804757877261309</c:v>
                </c:pt>
                <c:pt idx="603">
                  <c:v>139.14223240238024</c:v>
                </c:pt>
                <c:pt idx="604">
                  <c:v>139.98145691150953</c:v>
                </c:pt>
                <c:pt idx="605">
                  <c:v>109.36287253210591</c:v>
                </c:pt>
                <c:pt idx="606">
                  <c:v>67.44205870986076</c:v>
                </c:pt>
                <c:pt idx="607">
                  <c:v>59.967467961405482</c:v>
                </c:pt>
                <c:pt idx="608">
                  <c:v>56.76357570850201</c:v>
                </c:pt>
                <c:pt idx="609">
                  <c:v>140.99029450549449</c:v>
                </c:pt>
                <c:pt idx="610">
                  <c:v>134.91292307692311</c:v>
                </c:pt>
                <c:pt idx="611">
                  <c:v>47.582180701754382</c:v>
                </c:pt>
                <c:pt idx="612">
                  <c:v>51.313205668016195</c:v>
                </c:pt>
                <c:pt idx="613">
                  <c:v>90.302779742729371</c:v>
                </c:pt>
                <c:pt idx="614">
                  <c:v>134.88358357487925</c:v>
                </c:pt>
                <c:pt idx="615">
                  <c:v>89.800166421813486</c:v>
                </c:pt>
                <c:pt idx="616">
                  <c:v>-15.427545272601769</c:v>
                </c:pt>
                <c:pt idx="617">
                  <c:v>56.76357570850201</c:v>
                </c:pt>
                <c:pt idx="618">
                  <c:v>51.313205668016195</c:v>
                </c:pt>
                <c:pt idx="619">
                  <c:v>139.17838686868689</c:v>
                </c:pt>
                <c:pt idx="620">
                  <c:v>109.36287253210591</c:v>
                </c:pt>
                <c:pt idx="621">
                  <c:v>67.44205870986076</c:v>
                </c:pt>
                <c:pt idx="622">
                  <c:v>101.51640811560671</c:v>
                </c:pt>
                <c:pt idx="623">
                  <c:v>141.16987251053041</c:v>
                </c:pt>
                <c:pt idx="624">
                  <c:v>134.88358357487925</c:v>
                </c:pt>
                <c:pt idx="625">
                  <c:v>47.582180701754382</c:v>
                </c:pt>
                <c:pt idx="626">
                  <c:v>134.91292307692311</c:v>
                </c:pt>
                <c:pt idx="627">
                  <c:v>90.302779742729371</c:v>
                </c:pt>
                <c:pt idx="628">
                  <c:v>140.99029450549449</c:v>
                </c:pt>
                <c:pt idx="629">
                  <c:v>82.045045228455763</c:v>
                </c:pt>
                <c:pt idx="630">
                  <c:v>171.25418443935928</c:v>
                </c:pt>
                <c:pt idx="631">
                  <c:v>140.99029450549449</c:v>
                </c:pt>
                <c:pt idx="632">
                  <c:v>89.800166421813486</c:v>
                </c:pt>
                <c:pt idx="633">
                  <c:v>68.14996540259969</c:v>
                </c:pt>
                <c:pt idx="634">
                  <c:v>139.17838686868689</c:v>
                </c:pt>
                <c:pt idx="635">
                  <c:v>47.582180701754382</c:v>
                </c:pt>
                <c:pt idx="636">
                  <c:v>104.48057142857141</c:v>
                </c:pt>
                <c:pt idx="637">
                  <c:v>108.30611652138712</c:v>
                </c:pt>
                <c:pt idx="638">
                  <c:v>44.157383716429479</c:v>
                </c:pt>
                <c:pt idx="639">
                  <c:v>84.107355201661079</c:v>
                </c:pt>
                <c:pt idx="640">
                  <c:v>165.56027048054921</c:v>
                </c:pt>
                <c:pt idx="641">
                  <c:v>90.302779742729371</c:v>
                </c:pt>
                <c:pt idx="642">
                  <c:v>67.44205870986076</c:v>
                </c:pt>
                <c:pt idx="643">
                  <c:v>-15.427545272601769</c:v>
                </c:pt>
                <c:pt idx="644">
                  <c:v>90.302779742729371</c:v>
                </c:pt>
                <c:pt idx="645">
                  <c:v>139.98145691150953</c:v>
                </c:pt>
                <c:pt idx="646">
                  <c:v>139.17838686868689</c:v>
                </c:pt>
                <c:pt idx="647">
                  <c:v>116.91584615384616</c:v>
                </c:pt>
                <c:pt idx="648">
                  <c:v>139.14223240238024</c:v>
                </c:pt>
                <c:pt idx="649">
                  <c:v>101.51640811560671</c:v>
                </c:pt>
                <c:pt idx="650">
                  <c:v>108.30611652138712</c:v>
                </c:pt>
                <c:pt idx="651">
                  <c:v>68.14996540259969</c:v>
                </c:pt>
                <c:pt idx="652">
                  <c:v>44.157383716429479</c:v>
                </c:pt>
                <c:pt idx="653">
                  <c:v>165.56027048054921</c:v>
                </c:pt>
                <c:pt idx="654">
                  <c:v>-15.427545272601769</c:v>
                </c:pt>
                <c:pt idx="655">
                  <c:v>59.967467961405482</c:v>
                </c:pt>
                <c:pt idx="656">
                  <c:v>67.44205870986076</c:v>
                </c:pt>
                <c:pt idx="657">
                  <c:v>132.97877024111079</c:v>
                </c:pt>
                <c:pt idx="658">
                  <c:v>90.302779742729371</c:v>
                </c:pt>
                <c:pt idx="659">
                  <c:v>116.91584615384616</c:v>
                </c:pt>
                <c:pt idx="660">
                  <c:v>141.16987251053041</c:v>
                </c:pt>
                <c:pt idx="661">
                  <c:v>134.88358357487925</c:v>
                </c:pt>
                <c:pt idx="662">
                  <c:v>104.48057142857141</c:v>
                </c:pt>
                <c:pt idx="663">
                  <c:v>67.44205870986076</c:v>
                </c:pt>
                <c:pt idx="664">
                  <c:v>101.51640811560671</c:v>
                </c:pt>
                <c:pt idx="665">
                  <c:v>139.14223240238024</c:v>
                </c:pt>
                <c:pt idx="666">
                  <c:v>68.14996540259969</c:v>
                </c:pt>
                <c:pt idx="667">
                  <c:v>108.30611652138712</c:v>
                </c:pt>
                <c:pt idx="668">
                  <c:v>139.17838686868689</c:v>
                </c:pt>
                <c:pt idx="669">
                  <c:v>139.98145691150953</c:v>
                </c:pt>
                <c:pt idx="670">
                  <c:v>116.91584615384616</c:v>
                </c:pt>
                <c:pt idx="671">
                  <c:v>165.56027048054921</c:v>
                </c:pt>
                <c:pt idx="672">
                  <c:v>104.48057142857141</c:v>
                </c:pt>
                <c:pt idx="673">
                  <c:v>89.800166421813486</c:v>
                </c:pt>
                <c:pt idx="674">
                  <c:v>90.302779742729371</c:v>
                </c:pt>
                <c:pt idx="675">
                  <c:v>132.97877024111079</c:v>
                </c:pt>
                <c:pt idx="676">
                  <c:v>68.14996540259969</c:v>
                </c:pt>
                <c:pt idx="677">
                  <c:v>44.157383716429479</c:v>
                </c:pt>
                <c:pt idx="678">
                  <c:v>108.30611652138712</c:v>
                </c:pt>
                <c:pt idx="679">
                  <c:v>139.98145691150953</c:v>
                </c:pt>
                <c:pt idx="680">
                  <c:v>51.313205668016195</c:v>
                </c:pt>
                <c:pt idx="681">
                  <c:v>81.804757877261309</c:v>
                </c:pt>
                <c:pt idx="682">
                  <c:v>-8.4661676247310496</c:v>
                </c:pt>
                <c:pt idx="683">
                  <c:v>109.36287253210591</c:v>
                </c:pt>
                <c:pt idx="684">
                  <c:v>165.56027048054921</c:v>
                </c:pt>
                <c:pt idx="685">
                  <c:v>84.107355201661079</c:v>
                </c:pt>
                <c:pt idx="686">
                  <c:v>108.30611652138712</c:v>
                </c:pt>
                <c:pt idx="687">
                  <c:v>-8.4661676247310496</c:v>
                </c:pt>
                <c:pt idx="688">
                  <c:v>51.313205668016195</c:v>
                </c:pt>
                <c:pt idx="689">
                  <c:v>84.107355201661079</c:v>
                </c:pt>
                <c:pt idx="690">
                  <c:v>139.17838686868689</c:v>
                </c:pt>
                <c:pt idx="691">
                  <c:v>134.91292307692311</c:v>
                </c:pt>
                <c:pt idx="692">
                  <c:v>82.045045228455763</c:v>
                </c:pt>
                <c:pt idx="693">
                  <c:v>68.14996540259969</c:v>
                </c:pt>
                <c:pt idx="694">
                  <c:v>59.967467961405482</c:v>
                </c:pt>
                <c:pt idx="695">
                  <c:v>-5.9496865517784894</c:v>
                </c:pt>
                <c:pt idx="696">
                  <c:v>109.36287253210591</c:v>
                </c:pt>
                <c:pt idx="697">
                  <c:v>139.98145691150953</c:v>
                </c:pt>
                <c:pt idx="698">
                  <c:v>132.97877024111079</c:v>
                </c:pt>
                <c:pt idx="699">
                  <c:v>139.14223240238024</c:v>
                </c:pt>
                <c:pt idx="700">
                  <c:v>82.045045228455763</c:v>
                </c:pt>
                <c:pt idx="701">
                  <c:v>81.804757877261309</c:v>
                </c:pt>
                <c:pt idx="702">
                  <c:v>90.302779742729371</c:v>
                </c:pt>
                <c:pt idx="703">
                  <c:v>116.91584615384616</c:v>
                </c:pt>
                <c:pt idx="704">
                  <c:v>44.157383716429479</c:v>
                </c:pt>
                <c:pt idx="705">
                  <c:v>-5.9496865517784894</c:v>
                </c:pt>
                <c:pt idx="706">
                  <c:v>139.17838686868689</c:v>
                </c:pt>
                <c:pt idx="707">
                  <c:v>101.51640811560671</c:v>
                </c:pt>
                <c:pt idx="708">
                  <c:v>134.88358357487925</c:v>
                </c:pt>
                <c:pt idx="709">
                  <c:v>140.99029450549449</c:v>
                </c:pt>
                <c:pt idx="710">
                  <c:v>89.800166421813486</c:v>
                </c:pt>
                <c:pt idx="711">
                  <c:v>139.14223240238024</c:v>
                </c:pt>
                <c:pt idx="712">
                  <c:v>109.36287253210591</c:v>
                </c:pt>
                <c:pt idx="713">
                  <c:v>59.967467961405482</c:v>
                </c:pt>
                <c:pt idx="714">
                  <c:v>56.76357570850201</c:v>
                </c:pt>
                <c:pt idx="715">
                  <c:v>101.51640811560671</c:v>
                </c:pt>
                <c:pt idx="716">
                  <c:v>-5.9496865517784894</c:v>
                </c:pt>
                <c:pt idx="717">
                  <c:v>109.36287253210591</c:v>
                </c:pt>
                <c:pt idx="718">
                  <c:v>139.14223240238024</c:v>
                </c:pt>
                <c:pt idx="719">
                  <c:v>139.17838686868689</c:v>
                </c:pt>
                <c:pt idx="720">
                  <c:v>140.99029450549449</c:v>
                </c:pt>
                <c:pt idx="721">
                  <c:v>18.032943482008189</c:v>
                </c:pt>
                <c:pt idx="722">
                  <c:v>139.98145691150953</c:v>
                </c:pt>
                <c:pt idx="723">
                  <c:v>67.44205870986076</c:v>
                </c:pt>
                <c:pt idx="724">
                  <c:v>116.91584615384616</c:v>
                </c:pt>
                <c:pt idx="725">
                  <c:v>82.045045228455763</c:v>
                </c:pt>
                <c:pt idx="726">
                  <c:v>132.97877024111079</c:v>
                </c:pt>
                <c:pt idx="727">
                  <c:v>134.88358357487925</c:v>
                </c:pt>
                <c:pt idx="728">
                  <c:v>-5.9496865517784894</c:v>
                </c:pt>
                <c:pt idx="729">
                  <c:v>-15.427545272601769</c:v>
                </c:pt>
                <c:pt idx="730">
                  <c:v>109.36287253210591</c:v>
                </c:pt>
                <c:pt idx="731">
                  <c:v>51.313205668016195</c:v>
                </c:pt>
                <c:pt idx="732">
                  <c:v>84.107355201661079</c:v>
                </c:pt>
                <c:pt idx="733">
                  <c:v>101.51640811560671</c:v>
                </c:pt>
                <c:pt idx="734">
                  <c:v>104.48057142857141</c:v>
                </c:pt>
                <c:pt idx="735">
                  <c:v>171.25418443935928</c:v>
                </c:pt>
                <c:pt idx="736">
                  <c:v>141.16987251053041</c:v>
                </c:pt>
                <c:pt idx="737">
                  <c:v>116.91584615384616</c:v>
                </c:pt>
                <c:pt idx="738">
                  <c:v>134.88358357487925</c:v>
                </c:pt>
                <c:pt idx="739">
                  <c:v>18.032943482008189</c:v>
                </c:pt>
                <c:pt idx="740">
                  <c:v>165.56027048054921</c:v>
                </c:pt>
                <c:pt idx="741">
                  <c:v>59.967467961405482</c:v>
                </c:pt>
                <c:pt idx="742">
                  <c:v>145.75413290387775</c:v>
                </c:pt>
                <c:pt idx="743">
                  <c:v>-15.427545272601769</c:v>
                </c:pt>
                <c:pt idx="744">
                  <c:v>171.25418443935928</c:v>
                </c:pt>
                <c:pt idx="745">
                  <c:v>89.800166421813486</c:v>
                </c:pt>
                <c:pt idx="746">
                  <c:v>116.91584615384616</c:v>
                </c:pt>
                <c:pt idx="747">
                  <c:v>44.157383716429479</c:v>
                </c:pt>
                <c:pt idx="748">
                  <c:v>81.804757877261309</c:v>
                </c:pt>
                <c:pt idx="749">
                  <c:v>139.17838686868689</c:v>
                </c:pt>
                <c:pt idx="750">
                  <c:v>56.76357570850201</c:v>
                </c:pt>
                <c:pt idx="751">
                  <c:v>-5.9496865517784894</c:v>
                </c:pt>
                <c:pt idx="752">
                  <c:v>59.967467961405482</c:v>
                </c:pt>
                <c:pt idx="753">
                  <c:v>-15.427545272601769</c:v>
                </c:pt>
                <c:pt idx="754">
                  <c:v>140.99029450549449</c:v>
                </c:pt>
                <c:pt idx="755">
                  <c:v>145.75413290387775</c:v>
                </c:pt>
                <c:pt idx="756">
                  <c:v>116.91584615384616</c:v>
                </c:pt>
                <c:pt idx="757">
                  <c:v>171.25418443935928</c:v>
                </c:pt>
                <c:pt idx="758">
                  <c:v>139.17838686868689</c:v>
                </c:pt>
                <c:pt idx="759">
                  <c:v>81.804757877261309</c:v>
                </c:pt>
                <c:pt idx="760">
                  <c:v>101.51640811560671</c:v>
                </c:pt>
                <c:pt idx="761">
                  <c:v>18.032943482008189</c:v>
                </c:pt>
                <c:pt idx="762">
                  <c:v>141.16987251053041</c:v>
                </c:pt>
                <c:pt idx="763">
                  <c:v>44.157383716429479</c:v>
                </c:pt>
                <c:pt idx="764">
                  <c:v>56.76357570850201</c:v>
                </c:pt>
                <c:pt idx="765">
                  <c:v>108.30611652138712</c:v>
                </c:pt>
                <c:pt idx="766">
                  <c:v>134.91292307692311</c:v>
                </c:pt>
                <c:pt idx="767">
                  <c:v>47.582180701754382</c:v>
                </c:pt>
                <c:pt idx="768">
                  <c:v>18.032943482008189</c:v>
                </c:pt>
                <c:pt idx="769">
                  <c:v>-5.9496865517784894</c:v>
                </c:pt>
                <c:pt idx="770">
                  <c:v>84.107355201661079</c:v>
                </c:pt>
                <c:pt idx="771">
                  <c:v>82.045045228455763</c:v>
                </c:pt>
                <c:pt idx="772">
                  <c:v>139.98145691150953</c:v>
                </c:pt>
                <c:pt idx="773">
                  <c:v>140.99029450549449</c:v>
                </c:pt>
                <c:pt idx="774">
                  <c:v>81.804757877261309</c:v>
                </c:pt>
                <c:pt idx="775">
                  <c:v>89.800166421813486</c:v>
                </c:pt>
                <c:pt idx="776">
                  <c:v>-15.427545272601769</c:v>
                </c:pt>
                <c:pt idx="777">
                  <c:v>139.98145691150953</c:v>
                </c:pt>
                <c:pt idx="778">
                  <c:v>171.25418443935928</c:v>
                </c:pt>
                <c:pt idx="779">
                  <c:v>82.045045228455763</c:v>
                </c:pt>
                <c:pt idx="780">
                  <c:v>145.75413290387775</c:v>
                </c:pt>
                <c:pt idx="781">
                  <c:v>68.14996540259969</c:v>
                </c:pt>
                <c:pt idx="782">
                  <c:v>132.97877024111079</c:v>
                </c:pt>
                <c:pt idx="783">
                  <c:v>44.157383716429479</c:v>
                </c:pt>
                <c:pt idx="784">
                  <c:v>51.313205668016195</c:v>
                </c:pt>
                <c:pt idx="785">
                  <c:v>47.582180701754382</c:v>
                </c:pt>
                <c:pt idx="786">
                  <c:v>18.032943482008189</c:v>
                </c:pt>
                <c:pt idx="787">
                  <c:v>140.99029450549449</c:v>
                </c:pt>
                <c:pt idx="788">
                  <c:v>81.804757877261309</c:v>
                </c:pt>
                <c:pt idx="789">
                  <c:v>145.75413290387775</c:v>
                </c:pt>
                <c:pt idx="790">
                  <c:v>-8.4661676247310496</c:v>
                </c:pt>
                <c:pt idx="791">
                  <c:v>-15.427545272601769</c:v>
                </c:pt>
                <c:pt idx="792">
                  <c:v>44.157383716429479</c:v>
                </c:pt>
                <c:pt idx="793">
                  <c:v>171.25418443935928</c:v>
                </c:pt>
                <c:pt idx="794">
                  <c:v>84.107355201661079</c:v>
                </c:pt>
                <c:pt idx="795">
                  <c:v>140.99029450549449</c:v>
                </c:pt>
                <c:pt idx="796">
                  <c:v>59.967467961405482</c:v>
                </c:pt>
                <c:pt idx="797">
                  <c:v>47.582180701754382</c:v>
                </c:pt>
                <c:pt idx="798">
                  <c:v>171.25418443935928</c:v>
                </c:pt>
                <c:pt idx="799">
                  <c:v>59.967467961405482</c:v>
                </c:pt>
                <c:pt idx="800">
                  <c:v>132.97877024111079</c:v>
                </c:pt>
                <c:pt idx="801">
                  <c:v>141.16987251053041</c:v>
                </c:pt>
                <c:pt idx="802">
                  <c:v>140.99029450549449</c:v>
                </c:pt>
                <c:pt idx="803">
                  <c:v>101.51640811560671</c:v>
                </c:pt>
                <c:pt idx="804">
                  <c:v>-5.9496865517784894</c:v>
                </c:pt>
                <c:pt idx="805">
                  <c:v>109.36287253210591</c:v>
                </c:pt>
                <c:pt idx="806">
                  <c:v>108.30611652138712</c:v>
                </c:pt>
                <c:pt idx="807">
                  <c:v>68.14996540259969</c:v>
                </c:pt>
                <c:pt idx="808">
                  <c:v>56.76357570850201</c:v>
                </c:pt>
                <c:pt idx="809">
                  <c:v>-5.9496865517784894</c:v>
                </c:pt>
                <c:pt idx="810">
                  <c:v>165.56027048054921</c:v>
                </c:pt>
                <c:pt idx="811">
                  <c:v>145.75413290387775</c:v>
                </c:pt>
                <c:pt idx="812">
                  <c:v>90.302779742729371</c:v>
                </c:pt>
                <c:pt idx="813">
                  <c:v>134.88358357487925</c:v>
                </c:pt>
                <c:pt idx="814">
                  <c:v>-15.427545272601769</c:v>
                </c:pt>
                <c:pt idx="815">
                  <c:v>101.51640811560671</c:v>
                </c:pt>
                <c:pt idx="816">
                  <c:v>108.30611652138712</c:v>
                </c:pt>
                <c:pt idx="817">
                  <c:v>68.14996540259969</c:v>
                </c:pt>
                <c:pt idx="818">
                  <c:v>-15.427545272601769</c:v>
                </c:pt>
                <c:pt idx="819">
                  <c:v>145.75413290387775</c:v>
                </c:pt>
                <c:pt idx="820">
                  <c:v>90.302779742729371</c:v>
                </c:pt>
                <c:pt idx="821">
                  <c:v>108.30611652138712</c:v>
                </c:pt>
                <c:pt idx="822">
                  <c:v>165.56027048054921</c:v>
                </c:pt>
                <c:pt idx="823">
                  <c:v>134.88358357487925</c:v>
                </c:pt>
                <c:pt idx="824">
                  <c:v>89.800166421813486</c:v>
                </c:pt>
                <c:pt idx="825">
                  <c:v>104.48057142857141</c:v>
                </c:pt>
                <c:pt idx="826">
                  <c:v>51.313205668016195</c:v>
                </c:pt>
                <c:pt idx="827">
                  <c:v>90.302779742729371</c:v>
                </c:pt>
                <c:pt idx="828">
                  <c:v>59.967467961405482</c:v>
                </c:pt>
                <c:pt idx="829">
                  <c:v>68.14996540259969</c:v>
                </c:pt>
                <c:pt idx="830">
                  <c:v>134.91292307692311</c:v>
                </c:pt>
                <c:pt idx="831">
                  <c:v>109.36287253210591</c:v>
                </c:pt>
                <c:pt idx="832">
                  <c:v>108.30611652138712</c:v>
                </c:pt>
                <c:pt idx="833">
                  <c:v>134.88358357487925</c:v>
                </c:pt>
                <c:pt idx="834">
                  <c:v>89.800166421813486</c:v>
                </c:pt>
                <c:pt idx="835">
                  <c:v>139.98145691150953</c:v>
                </c:pt>
                <c:pt idx="836">
                  <c:v>56.76357570850201</c:v>
                </c:pt>
                <c:pt idx="837">
                  <c:v>165.56027048054921</c:v>
                </c:pt>
                <c:pt idx="838">
                  <c:v>67.44205870986076</c:v>
                </c:pt>
                <c:pt idx="839">
                  <c:v>51.313205668016195</c:v>
                </c:pt>
                <c:pt idx="840">
                  <c:v>44.157383716429479</c:v>
                </c:pt>
                <c:pt idx="841">
                  <c:v>18.032943482008189</c:v>
                </c:pt>
                <c:pt idx="842">
                  <c:v>165.56027048054921</c:v>
                </c:pt>
                <c:pt idx="843">
                  <c:v>90.302779742729371</c:v>
                </c:pt>
                <c:pt idx="844">
                  <c:v>-5.9496865517784894</c:v>
                </c:pt>
                <c:pt idx="845">
                  <c:v>-15.427545272601769</c:v>
                </c:pt>
                <c:pt idx="846">
                  <c:v>81.804757877261309</c:v>
                </c:pt>
                <c:pt idx="847">
                  <c:v>139.17838686868689</c:v>
                </c:pt>
                <c:pt idx="848">
                  <c:v>51.313205668016195</c:v>
                </c:pt>
                <c:pt idx="849">
                  <c:v>68.14996540259969</c:v>
                </c:pt>
                <c:pt idx="850">
                  <c:v>82.045045228455763</c:v>
                </c:pt>
                <c:pt idx="851">
                  <c:v>139.98145691150953</c:v>
                </c:pt>
                <c:pt idx="852">
                  <c:v>109.36287253210591</c:v>
                </c:pt>
                <c:pt idx="853">
                  <c:v>140.99029450549449</c:v>
                </c:pt>
                <c:pt idx="854">
                  <c:v>18.032943482008189</c:v>
                </c:pt>
                <c:pt idx="855">
                  <c:v>132.97877024111079</c:v>
                </c:pt>
                <c:pt idx="856">
                  <c:v>89.800166421813486</c:v>
                </c:pt>
                <c:pt idx="857">
                  <c:v>139.17838686868689</c:v>
                </c:pt>
                <c:pt idx="858">
                  <c:v>90.302779742729371</c:v>
                </c:pt>
                <c:pt idx="859">
                  <c:v>141.16987251053041</c:v>
                </c:pt>
                <c:pt idx="860">
                  <c:v>81.804757877261309</c:v>
                </c:pt>
                <c:pt idx="861">
                  <c:v>109.36287253210591</c:v>
                </c:pt>
                <c:pt idx="862">
                  <c:v>82.045045228455763</c:v>
                </c:pt>
                <c:pt idx="863">
                  <c:v>134.88358357487925</c:v>
                </c:pt>
                <c:pt idx="864">
                  <c:v>18.032943482008189</c:v>
                </c:pt>
                <c:pt idx="865">
                  <c:v>134.91292307692311</c:v>
                </c:pt>
                <c:pt idx="866">
                  <c:v>-8.4661676247310496</c:v>
                </c:pt>
                <c:pt idx="867">
                  <c:v>116.91584615384616</c:v>
                </c:pt>
                <c:pt idx="868">
                  <c:v>82.045045228455763</c:v>
                </c:pt>
                <c:pt idx="869">
                  <c:v>140.99029450549449</c:v>
                </c:pt>
                <c:pt idx="870">
                  <c:v>84.107355201661079</c:v>
                </c:pt>
                <c:pt idx="871">
                  <c:v>139.98145691150953</c:v>
                </c:pt>
                <c:pt idx="872">
                  <c:v>-15.427545272601769</c:v>
                </c:pt>
                <c:pt idx="873">
                  <c:v>139.17838686868689</c:v>
                </c:pt>
                <c:pt idx="874">
                  <c:v>171.25418443935928</c:v>
                </c:pt>
                <c:pt idx="875">
                  <c:v>134.91292307692311</c:v>
                </c:pt>
                <c:pt idx="876">
                  <c:v>139.14223240238024</c:v>
                </c:pt>
                <c:pt idx="877">
                  <c:v>89.800166421813486</c:v>
                </c:pt>
                <c:pt idx="878">
                  <c:v>18.032943482008189</c:v>
                </c:pt>
                <c:pt idx="879">
                  <c:v>56.76357570850201</c:v>
                </c:pt>
                <c:pt idx="880">
                  <c:v>59.967467961405482</c:v>
                </c:pt>
                <c:pt idx="881">
                  <c:v>134.91292307692311</c:v>
                </c:pt>
                <c:pt idx="882">
                  <c:v>44.157383716429479</c:v>
                </c:pt>
                <c:pt idx="883">
                  <c:v>51.313205668016195</c:v>
                </c:pt>
                <c:pt idx="884">
                  <c:v>139.17838686868689</c:v>
                </c:pt>
                <c:pt idx="885">
                  <c:v>139.98145691150953</c:v>
                </c:pt>
                <c:pt idx="886">
                  <c:v>82.045045228455763</c:v>
                </c:pt>
                <c:pt idx="887">
                  <c:v>81.804757877261309</c:v>
                </c:pt>
                <c:pt idx="888">
                  <c:v>134.88358357487925</c:v>
                </c:pt>
                <c:pt idx="889">
                  <c:v>-8.4661676247310496</c:v>
                </c:pt>
                <c:pt idx="890">
                  <c:v>84.107355201661079</c:v>
                </c:pt>
                <c:pt idx="891">
                  <c:v>109.36287253210591</c:v>
                </c:pt>
                <c:pt idx="892">
                  <c:v>44.157383716429479</c:v>
                </c:pt>
                <c:pt idx="893">
                  <c:v>104.48057142857141</c:v>
                </c:pt>
                <c:pt idx="894">
                  <c:v>165.56027048054921</c:v>
                </c:pt>
                <c:pt idx="895">
                  <c:v>67.44205870986076</c:v>
                </c:pt>
                <c:pt idx="896">
                  <c:v>116.91584615384616</c:v>
                </c:pt>
                <c:pt idx="897">
                  <c:v>47.582180701754382</c:v>
                </c:pt>
                <c:pt idx="898">
                  <c:v>132.97877024111079</c:v>
                </c:pt>
                <c:pt idx="899">
                  <c:v>84.107355201661079</c:v>
                </c:pt>
                <c:pt idx="900">
                  <c:v>-5.9496865517784894</c:v>
                </c:pt>
                <c:pt idx="901">
                  <c:v>116.91584615384616</c:v>
                </c:pt>
                <c:pt idx="902">
                  <c:v>56.76357570850201</c:v>
                </c:pt>
                <c:pt idx="903">
                  <c:v>90.302779742729371</c:v>
                </c:pt>
                <c:pt idx="904">
                  <c:v>104.48057142857141</c:v>
                </c:pt>
                <c:pt idx="905">
                  <c:v>47.582180701754382</c:v>
                </c:pt>
                <c:pt idx="906">
                  <c:v>145.75413290387775</c:v>
                </c:pt>
                <c:pt idx="907">
                  <c:v>84.107355201661079</c:v>
                </c:pt>
                <c:pt idx="908">
                  <c:v>171.25418443935928</c:v>
                </c:pt>
                <c:pt idx="909">
                  <c:v>-8.4661676247310496</c:v>
                </c:pt>
                <c:pt idx="910">
                  <c:v>108.30611652138712</c:v>
                </c:pt>
                <c:pt idx="911">
                  <c:v>-5.9496865517784894</c:v>
                </c:pt>
                <c:pt idx="912">
                  <c:v>82.045045228455763</c:v>
                </c:pt>
                <c:pt idx="913">
                  <c:v>68.14996540259969</c:v>
                </c:pt>
                <c:pt idx="914">
                  <c:v>18.032943482008189</c:v>
                </c:pt>
                <c:pt idx="915">
                  <c:v>116.91584615384616</c:v>
                </c:pt>
                <c:pt idx="916">
                  <c:v>101.51640811560671</c:v>
                </c:pt>
                <c:pt idx="917">
                  <c:v>134.91292307692311</c:v>
                </c:pt>
                <c:pt idx="918">
                  <c:v>171.25418443935928</c:v>
                </c:pt>
                <c:pt idx="919">
                  <c:v>165.56027048054921</c:v>
                </c:pt>
                <c:pt idx="920">
                  <c:v>140.99029450549449</c:v>
                </c:pt>
                <c:pt idx="921">
                  <c:v>67.44205870986076</c:v>
                </c:pt>
                <c:pt idx="922">
                  <c:v>108.30611652138712</c:v>
                </c:pt>
                <c:pt idx="923">
                  <c:v>81.804757877261309</c:v>
                </c:pt>
                <c:pt idx="924">
                  <c:v>68.14996540259969</c:v>
                </c:pt>
                <c:pt idx="925">
                  <c:v>-5.9496865517784894</c:v>
                </c:pt>
                <c:pt idx="926">
                  <c:v>132.97877024111079</c:v>
                </c:pt>
                <c:pt idx="927">
                  <c:v>81.804757877261309</c:v>
                </c:pt>
                <c:pt idx="928">
                  <c:v>171.25418443935928</c:v>
                </c:pt>
                <c:pt idx="929">
                  <c:v>-8.4661676247310496</c:v>
                </c:pt>
                <c:pt idx="930">
                  <c:v>101.51640811560671</c:v>
                </c:pt>
                <c:pt idx="931">
                  <c:v>134.88358357487925</c:v>
                </c:pt>
                <c:pt idx="932">
                  <c:v>-5.9496865517784894</c:v>
                </c:pt>
                <c:pt idx="933">
                  <c:v>165.56027048054921</c:v>
                </c:pt>
                <c:pt idx="934">
                  <c:v>68.14996540259969</c:v>
                </c:pt>
                <c:pt idx="935">
                  <c:v>109.36287253210591</c:v>
                </c:pt>
                <c:pt idx="936">
                  <c:v>132.97877024111079</c:v>
                </c:pt>
                <c:pt idx="937">
                  <c:v>84.107355201661079</c:v>
                </c:pt>
                <c:pt idx="938">
                  <c:v>18.032943482008189</c:v>
                </c:pt>
                <c:pt idx="939">
                  <c:v>89.800166421813486</c:v>
                </c:pt>
                <c:pt idx="940">
                  <c:v>140.99029450549449</c:v>
                </c:pt>
                <c:pt idx="941">
                  <c:v>139.14223240238024</c:v>
                </c:pt>
                <c:pt idx="942">
                  <c:v>134.91292307692311</c:v>
                </c:pt>
                <c:pt idx="943">
                  <c:v>67.44205870986076</c:v>
                </c:pt>
                <c:pt idx="944">
                  <c:v>59.967467961405482</c:v>
                </c:pt>
                <c:pt idx="945">
                  <c:v>44.157383716429479</c:v>
                </c:pt>
                <c:pt idx="946">
                  <c:v>171.25418443935928</c:v>
                </c:pt>
                <c:pt idx="947">
                  <c:v>109.36287253210591</c:v>
                </c:pt>
                <c:pt idx="948">
                  <c:v>104.48057142857141</c:v>
                </c:pt>
                <c:pt idx="949">
                  <c:v>56.76357570850201</c:v>
                </c:pt>
                <c:pt idx="950">
                  <c:v>18.032943482008189</c:v>
                </c:pt>
                <c:pt idx="951">
                  <c:v>145.75413290387775</c:v>
                </c:pt>
                <c:pt idx="952">
                  <c:v>108.30611652138712</c:v>
                </c:pt>
                <c:pt idx="953">
                  <c:v>140.99029450549449</c:v>
                </c:pt>
                <c:pt idx="954">
                  <c:v>82.045045228455763</c:v>
                </c:pt>
                <c:pt idx="955">
                  <c:v>18.032943482008189</c:v>
                </c:pt>
                <c:pt idx="956">
                  <c:v>44.157383716429479</c:v>
                </c:pt>
                <c:pt idx="957">
                  <c:v>140.99029450549449</c:v>
                </c:pt>
                <c:pt idx="958">
                  <c:v>56.76357570850201</c:v>
                </c:pt>
                <c:pt idx="959">
                  <c:v>89.800166421813486</c:v>
                </c:pt>
                <c:pt idx="960">
                  <c:v>82.045045228455763</c:v>
                </c:pt>
                <c:pt idx="961">
                  <c:v>-8.4661676247310496</c:v>
                </c:pt>
                <c:pt idx="962">
                  <c:v>90.302779742729371</c:v>
                </c:pt>
                <c:pt idx="963">
                  <c:v>139.17838686868689</c:v>
                </c:pt>
                <c:pt idx="964">
                  <c:v>171.25418443935928</c:v>
                </c:pt>
                <c:pt idx="965">
                  <c:v>59.967467961405482</c:v>
                </c:pt>
                <c:pt idx="966">
                  <c:v>139.98145691150953</c:v>
                </c:pt>
                <c:pt idx="967">
                  <c:v>51.313205668016195</c:v>
                </c:pt>
                <c:pt idx="968">
                  <c:v>104.48057142857141</c:v>
                </c:pt>
                <c:pt idx="969">
                  <c:v>134.91292307692311</c:v>
                </c:pt>
                <c:pt idx="970">
                  <c:v>141.16987251053041</c:v>
                </c:pt>
                <c:pt idx="971">
                  <c:v>81.804757877261309</c:v>
                </c:pt>
                <c:pt idx="972">
                  <c:v>104.48057142857141</c:v>
                </c:pt>
                <c:pt idx="973">
                  <c:v>139.14223240238024</c:v>
                </c:pt>
                <c:pt idx="974">
                  <c:v>90.302779742729371</c:v>
                </c:pt>
                <c:pt idx="975">
                  <c:v>67.44205870986076</c:v>
                </c:pt>
                <c:pt idx="976">
                  <c:v>-8.4661676247310496</c:v>
                </c:pt>
                <c:pt idx="977">
                  <c:v>132.97877024111079</c:v>
                </c:pt>
                <c:pt idx="978">
                  <c:v>47.582180701754382</c:v>
                </c:pt>
                <c:pt idx="979">
                  <c:v>89.800166421813486</c:v>
                </c:pt>
                <c:pt idx="980">
                  <c:v>101.51640811560671</c:v>
                </c:pt>
                <c:pt idx="981">
                  <c:v>-8.4661676247310496</c:v>
                </c:pt>
                <c:pt idx="982">
                  <c:v>141.16987251053041</c:v>
                </c:pt>
                <c:pt idx="983">
                  <c:v>90.302779742729371</c:v>
                </c:pt>
                <c:pt idx="984">
                  <c:v>116.91584615384616</c:v>
                </c:pt>
                <c:pt idx="985">
                  <c:v>139.98145691150953</c:v>
                </c:pt>
                <c:pt idx="986">
                  <c:v>134.91292307692311</c:v>
                </c:pt>
                <c:pt idx="987">
                  <c:v>109.36287253210591</c:v>
                </c:pt>
                <c:pt idx="988">
                  <c:v>101.51640811560671</c:v>
                </c:pt>
                <c:pt idx="989">
                  <c:v>67.44205870986076</c:v>
                </c:pt>
                <c:pt idx="990">
                  <c:v>134.88358357487925</c:v>
                </c:pt>
                <c:pt idx="991">
                  <c:v>89.800166421813486</c:v>
                </c:pt>
                <c:pt idx="992">
                  <c:v>47.582180701754382</c:v>
                </c:pt>
                <c:pt idx="993">
                  <c:v>82.045045228455763</c:v>
                </c:pt>
                <c:pt idx="994">
                  <c:v>44.157383716429479</c:v>
                </c:pt>
                <c:pt idx="995">
                  <c:v>59.967467961405482</c:v>
                </c:pt>
                <c:pt idx="996">
                  <c:v>104.48057142857141</c:v>
                </c:pt>
                <c:pt idx="997">
                  <c:v>165.56027048054921</c:v>
                </c:pt>
                <c:pt idx="998">
                  <c:v>139.98145691150953</c:v>
                </c:pt>
                <c:pt idx="999">
                  <c:v>109.36287253210591</c:v>
                </c:pt>
                <c:pt idx="1000">
                  <c:v>90.302779742729371</c:v>
                </c:pt>
                <c:pt idx="1001">
                  <c:v>82.045045228455763</c:v>
                </c:pt>
                <c:pt idx="1002">
                  <c:v>-8.4661676247310496</c:v>
                </c:pt>
                <c:pt idx="1003">
                  <c:v>165.56027048054921</c:v>
                </c:pt>
                <c:pt idx="1004">
                  <c:v>132.97877024111079</c:v>
                </c:pt>
                <c:pt idx="1005">
                  <c:v>68.14996540259969</c:v>
                </c:pt>
                <c:pt idx="1006">
                  <c:v>59.967467961405482</c:v>
                </c:pt>
                <c:pt idx="1007">
                  <c:v>67.44205870986076</c:v>
                </c:pt>
                <c:pt idx="1008">
                  <c:v>-15.427545272601769</c:v>
                </c:pt>
                <c:pt idx="1009">
                  <c:v>47.582180701754382</c:v>
                </c:pt>
                <c:pt idx="1010">
                  <c:v>-15.427545272601769</c:v>
                </c:pt>
                <c:pt idx="1011">
                  <c:v>145.75413290387775</c:v>
                </c:pt>
                <c:pt idx="1012">
                  <c:v>68.14996540259969</c:v>
                </c:pt>
                <c:pt idx="1013">
                  <c:v>141.16987251053041</c:v>
                </c:pt>
                <c:pt idx="1014">
                  <c:v>104.48057142857141</c:v>
                </c:pt>
                <c:pt idx="1015">
                  <c:v>81.804757877261309</c:v>
                </c:pt>
                <c:pt idx="1016">
                  <c:v>44.157383716429479</c:v>
                </c:pt>
                <c:pt idx="1017">
                  <c:v>-5.9496865517784894</c:v>
                </c:pt>
                <c:pt idx="1018">
                  <c:v>84.107355201661079</c:v>
                </c:pt>
                <c:pt idx="1019">
                  <c:v>18.032943482008189</c:v>
                </c:pt>
                <c:pt idx="1020">
                  <c:v>-5.9496865517784894</c:v>
                </c:pt>
                <c:pt idx="1021">
                  <c:v>101.51640811560671</c:v>
                </c:pt>
                <c:pt idx="1022">
                  <c:v>67.44205870986076</c:v>
                </c:pt>
                <c:pt idx="1023">
                  <c:v>165.56027048054921</c:v>
                </c:pt>
                <c:pt idx="1024">
                  <c:v>139.14223240238024</c:v>
                </c:pt>
                <c:pt idx="1025">
                  <c:v>84.107355201661079</c:v>
                </c:pt>
                <c:pt idx="1026">
                  <c:v>171.25418443935928</c:v>
                </c:pt>
                <c:pt idx="1027">
                  <c:v>134.91292307692311</c:v>
                </c:pt>
                <c:pt idx="1028">
                  <c:v>56.76357570850201</c:v>
                </c:pt>
                <c:pt idx="1029">
                  <c:v>132.97877024111079</c:v>
                </c:pt>
                <c:pt idx="1030">
                  <c:v>-15.427545272601769</c:v>
                </c:pt>
                <c:pt idx="1031">
                  <c:v>145.75413290387775</c:v>
                </c:pt>
                <c:pt idx="1032">
                  <c:v>139.98145691150953</c:v>
                </c:pt>
                <c:pt idx="1033">
                  <c:v>-5.9496865517784894</c:v>
                </c:pt>
                <c:pt idx="1034">
                  <c:v>18.032943482008189</c:v>
                </c:pt>
                <c:pt idx="1035">
                  <c:v>82.045045228455763</c:v>
                </c:pt>
                <c:pt idx="1036">
                  <c:v>134.91292307692311</c:v>
                </c:pt>
                <c:pt idx="1037">
                  <c:v>145.75413290387775</c:v>
                </c:pt>
                <c:pt idx="1038">
                  <c:v>47.582180701754382</c:v>
                </c:pt>
                <c:pt idx="1039">
                  <c:v>51.313205668016195</c:v>
                </c:pt>
                <c:pt idx="1040">
                  <c:v>116.91584615384616</c:v>
                </c:pt>
                <c:pt idx="1041">
                  <c:v>67.44205870986076</c:v>
                </c:pt>
                <c:pt idx="1042">
                  <c:v>139.98145691150953</c:v>
                </c:pt>
                <c:pt idx="1043">
                  <c:v>59.967467961405482</c:v>
                </c:pt>
                <c:pt idx="1044">
                  <c:v>84.107355201661079</c:v>
                </c:pt>
                <c:pt idx="1045">
                  <c:v>139.14223240238024</c:v>
                </c:pt>
                <c:pt idx="1046">
                  <c:v>101.51640811560671</c:v>
                </c:pt>
                <c:pt idx="1047">
                  <c:v>18.032943482008189</c:v>
                </c:pt>
                <c:pt idx="1048">
                  <c:v>165.56027048054921</c:v>
                </c:pt>
                <c:pt idx="1049">
                  <c:v>132.97877024111079</c:v>
                </c:pt>
                <c:pt idx="1050">
                  <c:v>67.44205870986076</c:v>
                </c:pt>
                <c:pt idx="1051">
                  <c:v>101.51640811560671</c:v>
                </c:pt>
                <c:pt idx="1052">
                  <c:v>132.97877024111079</c:v>
                </c:pt>
                <c:pt idx="1053">
                  <c:v>140.99029450549449</c:v>
                </c:pt>
                <c:pt idx="1054">
                  <c:v>141.16987251053041</c:v>
                </c:pt>
                <c:pt idx="1055">
                  <c:v>134.91292307692311</c:v>
                </c:pt>
                <c:pt idx="1056">
                  <c:v>145.75413290387775</c:v>
                </c:pt>
                <c:pt idx="1057">
                  <c:v>116.91584615384616</c:v>
                </c:pt>
                <c:pt idx="1058">
                  <c:v>134.88358357487925</c:v>
                </c:pt>
                <c:pt idx="1059">
                  <c:v>139.14223240238024</c:v>
                </c:pt>
                <c:pt idx="1060">
                  <c:v>81.804757877261309</c:v>
                </c:pt>
                <c:pt idx="1061">
                  <c:v>68.14996540259969</c:v>
                </c:pt>
                <c:pt idx="1062">
                  <c:v>116.91584615384616</c:v>
                </c:pt>
                <c:pt idx="1063">
                  <c:v>140.99029450549449</c:v>
                </c:pt>
                <c:pt idx="1064">
                  <c:v>132.97877024111079</c:v>
                </c:pt>
                <c:pt idx="1065">
                  <c:v>56.76357570850201</c:v>
                </c:pt>
                <c:pt idx="1066">
                  <c:v>109.36287253210591</c:v>
                </c:pt>
                <c:pt idx="1067">
                  <c:v>82.045045228455763</c:v>
                </c:pt>
                <c:pt idx="1068">
                  <c:v>59.967467961405482</c:v>
                </c:pt>
                <c:pt idx="1069">
                  <c:v>145.75413290387775</c:v>
                </c:pt>
                <c:pt idx="1070">
                  <c:v>-8.4661676247310496</c:v>
                </c:pt>
                <c:pt idx="1071">
                  <c:v>44.157383716429479</c:v>
                </c:pt>
                <c:pt idx="1072">
                  <c:v>139.14223240238024</c:v>
                </c:pt>
                <c:pt idx="1073">
                  <c:v>56.76357570850201</c:v>
                </c:pt>
                <c:pt idx="1074">
                  <c:v>101.51640811560671</c:v>
                </c:pt>
                <c:pt idx="1075">
                  <c:v>134.88358357487925</c:v>
                </c:pt>
                <c:pt idx="1076">
                  <c:v>81.804757877261309</c:v>
                </c:pt>
                <c:pt idx="1077">
                  <c:v>108.30611652138712</c:v>
                </c:pt>
                <c:pt idx="1078">
                  <c:v>139.14223240238024</c:v>
                </c:pt>
                <c:pt idx="1079">
                  <c:v>-8.4661676247310496</c:v>
                </c:pt>
                <c:pt idx="1080">
                  <c:v>44.157383716429479</c:v>
                </c:pt>
                <c:pt idx="1081">
                  <c:v>109.36287253210591</c:v>
                </c:pt>
                <c:pt idx="1082">
                  <c:v>18.032943482008189</c:v>
                </c:pt>
                <c:pt idx="1083">
                  <c:v>89.800166421813486</c:v>
                </c:pt>
                <c:pt idx="1084">
                  <c:v>134.88358357487925</c:v>
                </c:pt>
                <c:pt idx="1085">
                  <c:v>90.302779742729371</c:v>
                </c:pt>
                <c:pt idx="1086">
                  <c:v>68.14996540259969</c:v>
                </c:pt>
                <c:pt idx="1087">
                  <c:v>140.99029450549449</c:v>
                </c:pt>
                <c:pt idx="1088">
                  <c:v>44.157383716429479</c:v>
                </c:pt>
                <c:pt idx="1089">
                  <c:v>81.804757877261309</c:v>
                </c:pt>
                <c:pt idx="1090">
                  <c:v>141.16987251053041</c:v>
                </c:pt>
                <c:pt idx="1091">
                  <c:v>47.582180701754382</c:v>
                </c:pt>
                <c:pt idx="1092">
                  <c:v>18.032943482008189</c:v>
                </c:pt>
                <c:pt idx="1093">
                  <c:v>139.14223240238024</c:v>
                </c:pt>
                <c:pt idx="1094">
                  <c:v>134.88358357487925</c:v>
                </c:pt>
                <c:pt idx="1095">
                  <c:v>139.98145691150953</c:v>
                </c:pt>
                <c:pt idx="1096">
                  <c:v>108.30611652138712</c:v>
                </c:pt>
                <c:pt idx="1097">
                  <c:v>140.99029450549449</c:v>
                </c:pt>
                <c:pt idx="1098">
                  <c:v>116.91584615384616</c:v>
                </c:pt>
                <c:pt idx="1099">
                  <c:v>89.800166421813486</c:v>
                </c:pt>
                <c:pt idx="1100">
                  <c:v>104.48057142857141</c:v>
                </c:pt>
                <c:pt idx="1101">
                  <c:v>141.16987251053041</c:v>
                </c:pt>
                <c:pt idx="1102">
                  <c:v>165.56027048054921</c:v>
                </c:pt>
                <c:pt idx="1103">
                  <c:v>56.76357570850201</c:v>
                </c:pt>
                <c:pt idx="1104">
                  <c:v>-8.4661676247310496</c:v>
                </c:pt>
                <c:pt idx="1105">
                  <c:v>108.30611652138712</c:v>
                </c:pt>
                <c:pt idx="1106">
                  <c:v>140.99029450549449</c:v>
                </c:pt>
                <c:pt idx="1107">
                  <c:v>59.967467961405482</c:v>
                </c:pt>
                <c:pt idx="1108">
                  <c:v>67.44205870986076</c:v>
                </c:pt>
                <c:pt idx="1109">
                  <c:v>116.91584615384616</c:v>
                </c:pt>
                <c:pt idx="1110">
                  <c:v>139.98145691150953</c:v>
                </c:pt>
                <c:pt idx="1111">
                  <c:v>44.157383716429479</c:v>
                </c:pt>
                <c:pt idx="1112">
                  <c:v>18.032943482008189</c:v>
                </c:pt>
                <c:pt idx="1113">
                  <c:v>139.17838686868689</c:v>
                </c:pt>
                <c:pt idx="1114">
                  <c:v>-15.427545272601769</c:v>
                </c:pt>
                <c:pt idx="1115">
                  <c:v>68.14996540259969</c:v>
                </c:pt>
                <c:pt idx="1116">
                  <c:v>132.97877024111079</c:v>
                </c:pt>
                <c:pt idx="1117">
                  <c:v>68.14996540259969</c:v>
                </c:pt>
                <c:pt idx="1118">
                  <c:v>132.97877024111079</c:v>
                </c:pt>
                <c:pt idx="1119">
                  <c:v>67.44205870986076</c:v>
                </c:pt>
                <c:pt idx="1120">
                  <c:v>90.302779742729371</c:v>
                </c:pt>
                <c:pt idx="1121">
                  <c:v>109.36287253210591</c:v>
                </c:pt>
                <c:pt idx="1122">
                  <c:v>101.51640811560671</c:v>
                </c:pt>
                <c:pt idx="1123">
                  <c:v>104.48057142857141</c:v>
                </c:pt>
                <c:pt idx="1124">
                  <c:v>141.16987251053041</c:v>
                </c:pt>
                <c:pt idx="1125">
                  <c:v>139.17838686868689</c:v>
                </c:pt>
                <c:pt idx="1126">
                  <c:v>82.045045228455763</c:v>
                </c:pt>
                <c:pt idx="1127">
                  <c:v>145.75413290387775</c:v>
                </c:pt>
                <c:pt idx="1128">
                  <c:v>51.313205668016195</c:v>
                </c:pt>
                <c:pt idx="1129">
                  <c:v>44.157383716429479</c:v>
                </c:pt>
                <c:pt idx="1130">
                  <c:v>89.800166421813486</c:v>
                </c:pt>
                <c:pt idx="1131">
                  <c:v>51.313205668016195</c:v>
                </c:pt>
                <c:pt idx="1132">
                  <c:v>116.91584615384616</c:v>
                </c:pt>
                <c:pt idx="1133">
                  <c:v>-8.4661676247310496</c:v>
                </c:pt>
                <c:pt idx="1134">
                  <c:v>134.91292307692311</c:v>
                </c:pt>
                <c:pt idx="1135">
                  <c:v>145.75413290387775</c:v>
                </c:pt>
                <c:pt idx="1136">
                  <c:v>89.800166421813486</c:v>
                </c:pt>
                <c:pt idx="1137">
                  <c:v>47.582180701754382</c:v>
                </c:pt>
                <c:pt idx="1138">
                  <c:v>104.48057142857141</c:v>
                </c:pt>
                <c:pt idx="1139">
                  <c:v>90.302779742729371</c:v>
                </c:pt>
                <c:pt idx="1140">
                  <c:v>109.36287253210591</c:v>
                </c:pt>
                <c:pt idx="1141">
                  <c:v>101.51640811560671</c:v>
                </c:pt>
                <c:pt idx="1142">
                  <c:v>-15.427545272601769</c:v>
                </c:pt>
                <c:pt idx="1143">
                  <c:v>18.032943482008189</c:v>
                </c:pt>
                <c:pt idx="1144">
                  <c:v>139.98145691150953</c:v>
                </c:pt>
                <c:pt idx="1145">
                  <c:v>56.76357570850201</c:v>
                </c:pt>
                <c:pt idx="1146">
                  <c:v>51.313205668016195</c:v>
                </c:pt>
                <c:pt idx="1147">
                  <c:v>47.582180701754382</c:v>
                </c:pt>
                <c:pt idx="1148">
                  <c:v>109.36287253210591</c:v>
                </c:pt>
                <c:pt idx="1149">
                  <c:v>104.48057142857141</c:v>
                </c:pt>
                <c:pt idx="1150">
                  <c:v>-15.427545272601769</c:v>
                </c:pt>
                <c:pt idx="1151">
                  <c:v>108.30611652138712</c:v>
                </c:pt>
                <c:pt idx="1152">
                  <c:v>145.75413290387775</c:v>
                </c:pt>
                <c:pt idx="1153">
                  <c:v>134.91292307692311</c:v>
                </c:pt>
                <c:pt idx="1154">
                  <c:v>116.91584615384616</c:v>
                </c:pt>
                <c:pt idx="1155">
                  <c:v>18.032943482008189</c:v>
                </c:pt>
                <c:pt idx="1156">
                  <c:v>44.157383716429479</c:v>
                </c:pt>
                <c:pt idx="1157">
                  <c:v>132.97877024111079</c:v>
                </c:pt>
                <c:pt idx="1158">
                  <c:v>90.302779742729371</c:v>
                </c:pt>
                <c:pt idx="1159">
                  <c:v>81.804757877261309</c:v>
                </c:pt>
                <c:pt idx="1160">
                  <c:v>82.045045228455763</c:v>
                </c:pt>
                <c:pt idx="1161">
                  <c:v>59.967467961405482</c:v>
                </c:pt>
                <c:pt idx="1162">
                  <c:v>134.88358357487925</c:v>
                </c:pt>
                <c:pt idx="1163">
                  <c:v>140.99029450549449</c:v>
                </c:pt>
                <c:pt idx="1164">
                  <c:v>108.30611652138712</c:v>
                </c:pt>
                <c:pt idx="1165">
                  <c:v>47.582180701754382</c:v>
                </c:pt>
                <c:pt idx="1166">
                  <c:v>104.48057142857141</c:v>
                </c:pt>
                <c:pt idx="1167">
                  <c:v>134.88358357487925</c:v>
                </c:pt>
                <c:pt idx="1168">
                  <c:v>165.56027048054921</c:v>
                </c:pt>
                <c:pt idx="1169">
                  <c:v>-8.4661676247310496</c:v>
                </c:pt>
                <c:pt idx="1170">
                  <c:v>90.302779742729371</c:v>
                </c:pt>
                <c:pt idx="1171">
                  <c:v>139.98145691150953</c:v>
                </c:pt>
                <c:pt idx="1172">
                  <c:v>139.17838686868689</c:v>
                </c:pt>
                <c:pt idx="1173">
                  <c:v>67.44205870986076</c:v>
                </c:pt>
                <c:pt idx="1174">
                  <c:v>109.36287253210591</c:v>
                </c:pt>
                <c:pt idx="1175">
                  <c:v>171.25418443935928</c:v>
                </c:pt>
                <c:pt idx="1176">
                  <c:v>139.14223240238024</c:v>
                </c:pt>
                <c:pt idx="1177">
                  <c:v>89.800166421813486</c:v>
                </c:pt>
                <c:pt idx="1178">
                  <c:v>44.157383716429479</c:v>
                </c:pt>
                <c:pt idx="1179">
                  <c:v>-8.4661676247310496</c:v>
                </c:pt>
                <c:pt idx="1180">
                  <c:v>116.91584615384616</c:v>
                </c:pt>
                <c:pt idx="1181">
                  <c:v>108.30611652138712</c:v>
                </c:pt>
                <c:pt idx="1182">
                  <c:v>165.56027048054921</c:v>
                </c:pt>
                <c:pt idx="1183">
                  <c:v>101.51640811560671</c:v>
                </c:pt>
                <c:pt idx="1184">
                  <c:v>139.17838686868689</c:v>
                </c:pt>
                <c:pt idx="1185">
                  <c:v>56.76357570850201</c:v>
                </c:pt>
                <c:pt idx="1186">
                  <c:v>44.157383716429479</c:v>
                </c:pt>
                <c:pt idx="1187">
                  <c:v>47.582180701754382</c:v>
                </c:pt>
                <c:pt idx="1188">
                  <c:v>141.16987251053041</c:v>
                </c:pt>
                <c:pt idx="1189">
                  <c:v>171.25418443935928</c:v>
                </c:pt>
                <c:pt idx="1190">
                  <c:v>139.17838686868689</c:v>
                </c:pt>
                <c:pt idx="1191">
                  <c:v>134.91292307692311</c:v>
                </c:pt>
                <c:pt idx="1192">
                  <c:v>84.107355201661079</c:v>
                </c:pt>
                <c:pt idx="1193">
                  <c:v>67.44205870986076</c:v>
                </c:pt>
                <c:pt idx="1194">
                  <c:v>-5.9496865517784894</c:v>
                </c:pt>
                <c:pt idx="1195">
                  <c:v>145.75413290387775</c:v>
                </c:pt>
                <c:pt idx="1196">
                  <c:v>59.967467961405482</c:v>
                </c:pt>
                <c:pt idx="1197">
                  <c:v>139.14223240238024</c:v>
                </c:pt>
                <c:pt idx="1198">
                  <c:v>134.91292307692311</c:v>
                </c:pt>
                <c:pt idx="1199">
                  <c:v>68.14996540259969</c:v>
                </c:pt>
                <c:pt idx="1200">
                  <c:v>82.045045228455763</c:v>
                </c:pt>
                <c:pt idx="1201">
                  <c:v>-15.427545272601769</c:v>
                </c:pt>
                <c:pt idx="1202">
                  <c:v>139.17838686868689</c:v>
                </c:pt>
                <c:pt idx="1203">
                  <c:v>139.98145691150953</c:v>
                </c:pt>
                <c:pt idx="1204">
                  <c:v>139.14223240238024</c:v>
                </c:pt>
                <c:pt idx="1205">
                  <c:v>-5.9496865517784894</c:v>
                </c:pt>
                <c:pt idx="1206">
                  <c:v>141.16987251053041</c:v>
                </c:pt>
                <c:pt idx="1207">
                  <c:v>47.582180701754382</c:v>
                </c:pt>
                <c:pt idx="1208">
                  <c:v>104.48057142857141</c:v>
                </c:pt>
                <c:pt idx="1209">
                  <c:v>81.804757877261309</c:v>
                </c:pt>
                <c:pt idx="1210">
                  <c:v>140.99029450549449</c:v>
                </c:pt>
                <c:pt idx="1211">
                  <c:v>171.25418443935928</c:v>
                </c:pt>
                <c:pt idx="1212">
                  <c:v>56.76357570850201</c:v>
                </c:pt>
                <c:pt idx="1213">
                  <c:v>101.51640811560671</c:v>
                </c:pt>
                <c:pt idx="1214">
                  <c:v>56.76357570850201</c:v>
                </c:pt>
                <c:pt idx="1215">
                  <c:v>132.97877024111079</c:v>
                </c:pt>
                <c:pt idx="1216">
                  <c:v>-5.9496865517784894</c:v>
                </c:pt>
                <c:pt idx="1217">
                  <c:v>84.107355201661079</c:v>
                </c:pt>
                <c:pt idx="1218">
                  <c:v>140.99029450549449</c:v>
                </c:pt>
                <c:pt idx="1219">
                  <c:v>82.045045228455763</c:v>
                </c:pt>
                <c:pt idx="1220">
                  <c:v>171.25418443935928</c:v>
                </c:pt>
                <c:pt idx="1221">
                  <c:v>139.98145691150953</c:v>
                </c:pt>
                <c:pt idx="1222">
                  <c:v>134.91292307692311</c:v>
                </c:pt>
                <c:pt idx="1223">
                  <c:v>67.44205870986076</c:v>
                </c:pt>
                <c:pt idx="1224">
                  <c:v>145.75413290387775</c:v>
                </c:pt>
                <c:pt idx="1225">
                  <c:v>51.313205668016195</c:v>
                </c:pt>
                <c:pt idx="1226">
                  <c:v>132.97877024111079</c:v>
                </c:pt>
                <c:pt idx="1227">
                  <c:v>18.032943482008189</c:v>
                </c:pt>
                <c:pt idx="1228">
                  <c:v>81.804757877261309</c:v>
                </c:pt>
                <c:pt idx="1229">
                  <c:v>165.56027048054921</c:v>
                </c:pt>
                <c:pt idx="1230">
                  <c:v>82.045045228455763</c:v>
                </c:pt>
                <c:pt idx="1231">
                  <c:v>89.800166421813486</c:v>
                </c:pt>
                <c:pt idx="1232">
                  <c:v>145.75413290387775</c:v>
                </c:pt>
                <c:pt idx="1233">
                  <c:v>134.88358357487925</c:v>
                </c:pt>
                <c:pt idx="1234">
                  <c:v>84.107355201661079</c:v>
                </c:pt>
                <c:pt idx="1235">
                  <c:v>44.157383716429479</c:v>
                </c:pt>
                <c:pt idx="1236">
                  <c:v>90.302779742729371</c:v>
                </c:pt>
                <c:pt idx="1237">
                  <c:v>165.56027048054921</c:v>
                </c:pt>
                <c:pt idx="1238">
                  <c:v>109.36287253210591</c:v>
                </c:pt>
                <c:pt idx="1239">
                  <c:v>68.14996540259969</c:v>
                </c:pt>
                <c:pt idx="1240">
                  <c:v>104.48057142857141</c:v>
                </c:pt>
                <c:pt idx="1241">
                  <c:v>84.107355201661079</c:v>
                </c:pt>
                <c:pt idx="1242">
                  <c:v>81.804757877261309</c:v>
                </c:pt>
                <c:pt idx="1243">
                  <c:v>132.97877024111079</c:v>
                </c:pt>
                <c:pt idx="1244">
                  <c:v>59.967467961405482</c:v>
                </c:pt>
                <c:pt idx="1245">
                  <c:v>44.157383716429479</c:v>
                </c:pt>
                <c:pt idx="1246">
                  <c:v>141.16987251053041</c:v>
                </c:pt>
                <c:pt idx="1247">
                  <c:v>109.36287253210591</c:v>
                </c:pt>
                <c:pt idx="1248">
                  <c:v>101.51640811560671</c:v>
                </c:pt>
                <c:pt idx="1249">
                  <c:v>51.313205668016195</c:v>
                </c:pt>
                <c:pt idx="1250">
                  <c:v>134.88358357487925</c:v>
                </c:pt>
                <c:pt idx="1251">
                  <c:v>134.91292307692311</c:v>
                </c:pt>
                <c:pt idx="1252">
                  <c:v>18.032943482008189</c:v>
                </c:pt>
                <c:pt idx="1253">
                  <c:v>171.25418443935928</c:v>
                </c:pt>
                <c:pt idx="1254">
                  <c:v>-5.9496865517784894</c:v>
                </c:pt>
                <c:pt idx="1255">
                  <c:v>139.98145691150953</c:v>
                </c:pt>
                <c:pt idx="1256">
                  <c:v>141.16987251053041</c:v>
                </c:pt>
                <c:pt idx="1257">
                  <c:v>134.91292307692311</c:v>
                </c:pt>
                <c:pt idx="1258">
                  <c:v>145.75413290387775</c:v>
                </c:pt>
                <c:pt idx="1259">
                  <c:v>89.800166421813486</c:v>
                </c:pt>
                <c:pt idx="1260">
                  <c:v>134.88358357487925</c:v>
                </c:pt>
                <c:pt idx="1261">
                  <c:v>47.582180701754382</c:v>
                </c:pt>
                <c:pt idx="1262">
                  <c:v>84.107355201661079</c:v>
                </c:pt>
                <c:pt idx="1263">
                  <c:v>109.36287253210591</c:v>
                </c:pt>
                <c:pt idx="1264">
                  <c:v>18.032943482008189</c:v>
                </c:pt>
                <c:pt idx="1265">
                  <c:v>165.56027048054921</c:v>
                </c:pt>
                <c:pt idx="1266">
                  <c:v>-8.4661676247310496</c:v>
                </c:pt>
                <c:pt idx="1267">
                  <c:v>68.14996540259969</c:v>
                </c:pt>
                <c:pt idx="1268">
                  <c:v>67.44205870986076</c:v>
                </c:pt>
                <c:pt idx="1269">
                  <c:v>139.17838686868689</c:v>
                </c:pt>
                <c:pt idx="1270">
                  <c:v>134.88358357487925</c:v>
                </c:pt>
                <c:pt idx="1271">
                  <c:v>140.99029450549449</c:v>
                </c:pt>
                <c:pt idx="1272">
                  <c:v>90.302779742729371</c:v>
                </c:pt>
                <c:pt idx="1273">
                  <c:v>67.44205870986076</c:v>
                </c:pt>
                <c:pt idx="1274">
                  <c:v>101.51640811560671</c:v>
                </c:pt>
                <c:pt idx="1275">
                  <c:v>139.14223240238024</c:v>
                </c:pt>
                <c:pt idx="1276">
                  <c:v>104.48057142857141</c:v>
                </c:pt>
                <c:pt idx="1277">
                  <c:v>108.30611652138712</c:v>
                </c:pt>
                <c:pt idx="1278">
                  <c:v>81.804757877261309</c:v>
                </c:pt>
                <c:pt idx="1279">
                  <c:v>141.16987251053041</c:v>
                </c:pt>
                <c:pt idx="1280">
                  <c:v>-15.427545272601769</c:v>
                </c:pt>
                <c:pt idx="1281">
                  <c:v>56.76357570850201</c:v>
                </c:pt>
                <c:pt idx="1282">
                  <c:v>108.30611652138712</c:v>
                </c:pt>
                <c:pt idx="1283">
                  <c:v>59.967467961405482</c:v>
                </c:pt>
                <c:pt idx="1284">
                  <c:v>82.045045228455763</c:v>
                </c:pt>
                <c:pt idx="1285">
                  <c:v>165.56027048054921</c:v>
                </c:pt>
                <c:pt idx="1286">
                  <c:v>116.91584615384616</c:v>
                </c:pt>
                <c:pt idx="1287">
                  <c:v>81.804757877261309</c:v>
                </c:pt>
                <c:pt idx="1288">
                  <c:v>44.157383716429479</c:v>
                </c:pt>
                <c:pt idx="1289">
                  <c:v>18.032943482008189</c:v>
                </c:pt>
                <c:pt idx="1290">
                  <c:v>104.48057142857141</c:v>
                </c:pt>
                <c:pt idx="1291">
                  <c:v>90.302779742729371</c:v>
                </c:pt>
                <c:pt idx="1292">
                  <c:v>-15.427545272601769</c:v>
                </c:pt>
                <c:pt idx="1293">
                  <c:v>-8.4661676247310496</c:v>
                </c:pt>
                <c:pt idx="1294">
                  <c:v>139.14223240238024</c:v>
                </c:pt>
                <c:pt idx="1295">
                  <c:v>171.25418443935928</c:v>
                </c:pt>
                <c:pt idx="1296">
                  <c:v>108.30611652138712</c:v>
                </c:pt>
                <c:pt idx="1297">
                  <c:v>132.97877024111079</c:v>
                </c:pt>
                <c:pt idx="1298">
                  <c:v>89.800166421813486</c:v>
                </c:pt>
                <c:pt idx="1299">
                  <c:v>84.107355201661079</c:v>
                </c:pt>
                <c:pt idx="1300">
                  <c:v>116.91584615384616</c:v>
                </c:pt>
                <c:pt idx="1301">
                  <c:v>47.582180701754382</c:v>
                </c:pt>
                <c:pt idx="1302">
                  <c:v>-15.427545272601769</c:v>
                </c:pt>
                <c:pt idx="1303">
                  <c:v>141.16987251053041</c:v>
                </c:pt>
                <c:pt idx="1304">
                  <c:v>140.99029450549449</c:v>
                </c:pt>
                <c:pt idx="1305">
                  <c:v>101.51640811560671</c:v>
                </c:pt>
                <c:pt idx="1306">
                  <c:v>104.48057142857141</c:v>
                </c:pt>
                <c:pt idx="1307">
                  <c:v>145.75413290387775</c:v>
                </c:pt>
                <c:pt idx="1308">
                  <c:v>82.045045228455763</c:v>
                </c:pt>
                <c:pt idx="1309">
                  <c:v>139.98145691150953</c:v>
                </c:pt>
                <c:pt idx="1310">
                  <c:v>81.804757877261309</c:v>
                </c:pt>
                <c:pt idx="1311">
                  <c:v>134.88358357487925</c:v>
                </c:pt>
                <c:pt idx="1312">
                  <c:v>18.032943482008189</c:v>
                </c:pt>
                <c:pt idx="1313">
                  <c:v>67.44205870986076</c:v>
                </c:pt>
                <c:pt idx="1314">
                  <c:v>90.302779742729371</c:v>
                </c:pt>
                <c:pt idx="1315">
                  <c:v>18.032943482008189</c:v>
                </c:pt>
                <c:pt idx="1316">
                  <c:v>132.97877024111079</c:v>
                </c:pt>
                <c:pt idx="1317">
                  <c:v>116.91584615384616</c:v>
                </c:pt>
                <c:pt idx="1318">
                  <c:v>134.88358357487925</c:v>
                </c:pt>
                <c:pt idx="1319">
                  <c:v>-8.4661676247310496</c:v>
                </c:pt>
                <c:pt idx="1320">
                  <c:v>165.56027048054921</c:v>
                </c:pt>
                <c:pt idx="1321">
                  <c:v>134.91292307692311</c:v>
                </c:pt>
                <c:pt idx="1322">
                  <c:v>84.107355201661079</c:v>
                </c:pt>
                <c:pt idx="1323">
                  <c:v>47.582180701754382</c:v>
                </c:pt>
                <c:pt idx="1324">
                  <c:v>139.17838686868689</c:v>
                </c:pt>
                <c:pt idx="1325">
                  <c:v>82.045045228455763</c:v>
                </c:pt>
                <c:pt idx="1326">
                  <c:v>90.302779742729371</c:v>
                </c:pt>
                <c:pt idx="1327">
                  <c:v>145.75413290387775</c:v>
                </c:pt>
                <c:pt idx="1328">
                  <c:v>51.313205668016195</c:v>
                </c:pt>
                <c:pt idx="1329">
                  <c:v>89.800166421813486</c:v>
                </c:pt>
                <c:pt idx="1330">
                  <c:v>67.44205870986076</c:v>
                </c:pt>
                <c:pt idx="1331">
                  <c:v>134.91292307692311</c:v>
                </c:pt>
                <c:pt idx="1332">
                  <c:v>109.36287253210591</c:v>
                </c:pt>
                <c:pt idx="1333">
                  <c:v>108.30611652138712</c:v>
                </c:pt>
                <c:pt idx="1334">
                  <c:v>141.16987251053041</c:v>
                </c:pt>
                <c:pt idx="1335">
                  <c:v>18.032943482008189</c:v>
                </c:pt>
                <c:pt idx="1336">
                  <c:v>81.804757877261309</c:v>
                </c:pt>
                <c:pt idx="1337">
                  <c:v>84.107355201661079</c:v>
                </c:pt>
                <c:pt idx="1338">
                  <c:v>68.14996540259969</c:v>
                </c:pt>
                <c:pt idx="1339">
                  <c:v>134.88358357487925</c:v>
                </c:pt>
                <c:pt idx="1340">
                  <c:v>90.302779742729371</c:v>
                </c:pt>
                <c:pt idx="1341">
                  <c:v>101.51640811560671</c:v>
                </c:pt>
                <c:pt idx="1342">
                  <c:v>-5.9496865517784894</c:v>
                </c:pt>
                <c:pt idx="1343">
                  <c:v>139.17838686868689</c:v>
                </c:pt>
                <c:pt idx="1344">
                  <c:v>141.16987251053041</c:v>
                </c:pt>
                <c:pt idx="1345">
                  <c:v>109.36287253210591</c:v>
                </c:pt>
                <c:pt idx="1346">
                  <c:v>82.045045228455763</c:v>
                </c:pt>
                <c:pt idx="1347">
                  <c:v>139.17838686868689</c:v>
                </c:pt>
                <c:pt idx="1348">
                  <c:v>51.313205668016195</c:v>
                </c:pt>
                <c:pt idx="1349">
                  <c:v>18.032943482008189</c:v>
                </c:pt>
                <c:pt idx="1350">
                  <c:v>68.14996540259969</c:v>
                </c:pt>
                <c:pt idx="1351">
                  <c:v>109.36287253210591</c:v>
                </c:pt>
                <c:pt idx="1352">
                  <c:v>101.51640811560671</c:v>
                </c:pt>
                <c:pt idx="1353">
                  <c:v>165.56027048054921</c:v>
                </c:pt>
                <c:pt idx="1354">
                  <c:v>51.313205668016195</c:v>
                </c:pt>
                <c:pt idx="1355">
                  <c:v>108.30611652138712</c:v>
                </c:pt>
                <c:pt idx="1356">
                  <c:v>134.88358357487925</c:v>
                </c:pt>
                <c:pt idx="1357">
                  <c:v>141.16987251053041</c:v>
                </c:pt>
                <c:pt idx="1358">
                  <c:v>139.14223240238024</c:v>
                </c:pt>
                <c:pt idx="1359">
                  <c:v>171.25418443935928</c:v>
                </c:pt>
                <c:pt idx="1360">
                  <c:v>89.800166421813486</c:v>
                </c:pt>
                <c:pt idx="1361">
                  <c:v>59.967467961405482</c:v>
                </c:pt>
                <c:pt idx="1362">
                  <c:v>139.14223240238024</c:v>
                </c:pt>
                <c:pt idx="1363">
                  <c:v>68.14996540259969</c:v>
                </c:pt>
                <c:pt idx="1364">
                  <c:v>18.032943482008189</c:v>
                </c:pt>
                <c:pt idx="1365">
                  <c:v>104.48057142857141</c:v>
                </c:pt>
                <c:pt idx="1366">
                  <c:v>171.25418443935928</c:v>
                </c:pt>
                <c:pt idx="1367">
                  <c:v>67.44205870986076</c:v>
                </c:pt>
                <c:pt idx="1368">
                  <c:v>165.56027048054921</c:v>
                </c:pt>
                <c:pt idx="1369">
                  <c:v>141.16987251053041</c:v>
                </c:pt>
                <c:pt idx="1370">
                  <c:v>140.99029450549449</c:v>
                </c:pt>
                <c:pt idx="1371">
                  <c:v>51.313205668016195</c:v>
                </c:pt>
                <c:pt idx="1372">
                  <c:v>108.30611652138712</c:v>
                </c:pt>
                <c:pt idx="1373">
                  <c:v>145.75413290387775</c:v>
                </c:pt>
                <c:pt idx="1374">
                  <c:v>68.14996540259969</c:v>
                </c:pt>
                <c:pt idx="1375">
                  <c:v>139.98145691150953</c:v>
                </c:pt>
                <c:pt idx="1376">
                  <c:v>-5.9496865517784894</c:v>
                </c:pt>
                <c:pt idx="1377">
                  <c:v>56.76357570850201</c:v>
                </c:pt>
                <c:pt idx="1378">
                  <c:v>145.75413290387775</c:v>
                </c:pt>
                <c:pt idx="1379">
                  <c:v>141.16987251053041</c:v>
                </c:pt>
                <c:pt idx="1380">
                  <c:v>84.107355201661079</c:v>
                </c:pt>
                <c:pt idx="1381">
                  <c:v>116.91584615384616</c:v>
                </c:pt>
                <c:pt idx="1382">
                  <c:v>108.30611652138712</c:v>
                </c:pt>
                <c:pt idx="1383">
                  <c:v>140.99029450549449</c:v>
                </c:pt>
                <c:pt idx="1384">
                  <c:v>44.157383716429479</c:v>
                </c:pt>
                <c:pt idx="1385">
                  <c:v>59.967467961405482</c:v>
                </c:pt>
                <c:pt idx="1386">
                  <c:v>-15.427545272601769</c:v>
                </c:pt>
                <c:pt idx="1387">
                  <c:v>82.045045228455763</c:v>
                </c:pt>
                <c:pt idx="1388">
                  <c:v>134.91292307692311</c:v>
                </c:pt>
                <c:pt idx="1389">
                  <c:v>89.800166421813486</c:v>
                </c:pt>
                <c:pt idx="1390">
                  <c:v>104.48057142857141</c:v>
                </c:pt>
                <c:pt idx="1391">
                  <c:v>140.99029450549449</c:v>
                </c:pt>
                <c:pt idx="1392">
                  <c:v>68.14996540259969</c:v>
                </c:pt>
                <c:pt idx="1393">
                  <c:v>-8.4661676247310496</c:v>
                </c:pt>
                <c:pt idx="1394">
                  <c:v>-5.9496865517784894</c:v>
                </c:pt>
                <c:pt idx="1395">
                  <c:v>134.91292307692311</c:v>
                </c:pt>
                <c:pt idx="1396">
                  <c:v>140.99029450549449</c:v>
                </c:pt>
                <c:pt idx="1397">
                  <c:v>90.302779742729371</c:v>
                </c:pt>
                <c:pt idx="1398">
                  <c:v>-15.427545272601769</c:v>
                </c:pt>
                <c:pt idx="1399">
                  <c:v>51.313205668016195</c:v>
                </c:pt>
                <c:pt idx="1400">
                  <c:v>165.56027048054921</c:v>
                </c:pt>
                <c:pt idx="1401">
                  <c:v>139.98145691150953</c:v>
                </c:pt>
                <c:pt idx="1402">
                  <c:v>108.30611652138712</c:v>
                </c:pt>
                <c:pt idx="1403">
                  <c:v>134.88358357487925</c:v>
                </c:pt>
                <c:pt idx="1404">
                  <c:v>81.804757877261309</c:v>
                </c:pt>
                <c:pt idx="1405">
                  <c:v>139.14223240238024</c:v>
                </c:pt>
                <c:pt idx="1406">
                  <c:v>141.16987251053041</c:v>
                </c:pt>
                <c:pt idx="1407">
                  <c:v>84.107355201661079</c:v>
                </c:pt>
                <c:pt idx="1408">
                  <c:v>47.582180701754382</c:v>
                </c:pt>
                <c:pt idx="1409">
                  <c:v>104.48057142857141</c:v>
                </c:pt>
                <c:pt idx="1410">
                  <c:v>59.967467961405482</c:v>
                </c:pt>
                <c:pt idx="1411">
                  <c:v>-5.9496865517784894</c:v>
                </c:pt>
                <c:pt idx="1412">
                  <c:v>90.302779742729371</c:v>
                </c:pt>
                <c:pt idx="1413">
                  <c:v>47.582180701754382</c:v>
                </c:pt>
                <c:pt idx="1414">
                  <c:v>104.48057142857141</c:v>
                </c:pt>
                <c:pt idx="1415">
                  <c:v>116.91584615384616</c:v>
                </c:pt>
                <c:pt idx="1416">
                  <c:v>134.91292307692311</c:v>
                </c:pt>
                <c:pt idx="1417">
                  <c:v>44.157383716429479</c:v>
                </c:pt>
                <c:pt idx="1418">
                  <c:v>132.97877024111079</c:v>
                </c:pt>
                <c:pt idx="1419">
                  <c:v>101.51640811560671</c:v>
                </c:pt>
                <c:pt idx="1420">
                  <c:v>134.88358357487925</c:v>
                </c:pt>
                <c:pt idx="1421">
                  <c:v>-15.427545272601769</c:v>
                </c:pt>
                <c:pt idx="1422">
                  <c:v>171.25418443935928</c:v>
                </c:pt>
                <c:pt idx="1423">
                  <c:v>-15.427545272601769</c:v>
                </c:pt>
                <c:pt idx="1424">
                  <c:v>81.804757877261309</c:v>
                </c:pt>
                <c:pt idx="1425">
                  <c:v>47.582180701754382</c:v>
                </c:pt>
                <c:pt idx="1426">
                  <c:v>18.032943482008189</c:v>
                </c:pt>
                <c:pt idx="1427">
                  <c:v>101.51640811560671</c:v>
                </c:pt>
                <c:pt idx="1428">
                  <c:v>82.045045228455763</c:v>
                </c:pt>
                <c:pt idx="1429">
                  <c:v>56.76357570850201</c:v>
                </c:pt>
                <c:pt idx="1430">
                  <c:v>90.302779742729371</c:v>
                </c:pt>
                <c:pt idx="1431">
                  <c:v>145.75413290387775</c:v>
                </c:pt>
                <c:pt idx="1432">
                  <c:v>116.91584615384616</c:v>
                </c:pt>
                <c:pt idx="1433">
                  <c:v>104.48057142857141</c:v>
                </c:pt>
                <c:pt idx="1434">
                  <c:v>-5.9496865517784894</c:v>
                </c:pt>
                <c:pt idx="1435">
                  <c:v>132.97877024111079</c:v>
                </c:pt>
                <c:pt idx="1436">
                  <c:v>134.91292307692311</c:v>
                </c:pt>
                <c:pt idx="1437">
                  <c:v>134.88358357487925</c:v>
                </c:pt>
                <c:pt idx="1438">
                  <c:v>68.14996540259969</c:v>
                </c:pt>
                <c:pt idx="1439">
                  <c:v>101.51640811560671</c:v>
                </c:pt>
                <c:pt idx="1440">
                  <c:v>-15.427545272601769</c:v>
                </c:pt>
                <c:pt idx="1441">
                  <c:v>18.032943482008189</c:v>
                </c:pt>
                <c:pt idx="1442">
                  <c:v>139.17838686868689</c:v>
                </c:pt>
                <c:pt idx="1443">
                  <c:v>44.157383716429479</c:v>
                </c:pt>
                <c:pt idx="1444">
                  <c:v>82.045045228455763</c:v>
                </c:pt>
                <c:pt idx="1445">
                  <c:v>141.16987251053041</c:v>
                </c:pt>
                <c:pt idx="1446">
                  <c:v>-5.9496865517784894</c:v>
                </c:pt>
                <c:pt idx="1447">
                  <c:v>90.302779742729371</c:v>
                </c:pt>
                <c:pt idx="1448">
                  <c:v>-8.4661676247310496</c:v>
                </c:pt>
                <c:pt idx="1449">
                  <c:v>134.91292307692311</c:v>
                </c:pt>
                <c:pt idx="1450">
                  <c:v>171.25418443935928</c:v>
                </c:pt>
                <c:pt idx="1451">
                  <c:v>67.44205870986076</c:v>
                </c:pt>
                <c:pt idx="1452">
                  <c:v>51.313205668016195</c:v>
                </c:pt>
                <c:pt idx="1453">
                  <c:v>139.14223240238024</c:v>
                </c:pt>
                <c:pt idx="1454">
                  <c:v>47.582180701754382</c:v>
                </c:pt>
                <c:pt idx="1455">
                  <c:v>81.804757877261309</c:v>
                </c:pt>
                <c:pt idx="1456">
                  <c:v>-8.4661676247310496</c:v>
                </c:pt>
                <c:pt idx="1457">
                  <c:v>104.48057142857141</c:v>
                </c:pt>
                <c:pt idx="1458">
                  <c:v>109.36287253210591</c:v>
                </c:pt>
                <c:pt idx="1459">
                  <c:v>139.17838686868689</c:v>
                </c:pt>
                <c:pt idx="1460">
                  <c:v>139.14223240238024</c:v>
                </c:pt>
                <c:pt idx="1461">
                  <c:v>139.98145691150953</c:v>
                </c:pt>
                <c:pt idx="1462">
                  <c:v>141.16987251053041</c:v>
                </c:pt>
                <c:pt idx="1463">
                  <c:v>171.25418443935928</c:v>
                </c:pt>
                <c:pt idx="1464">
                  <c:v>67.44205870986076</c:v>
                </c:pt>
                <c:pt idx="1465">
                  <c:v>108.30611652138712</c:v>
                </c:pt>
                <c:pt idx="1466">
                  <c:v>116.91584615384616</c:v>
                </c:pt>
                <c:pt idx="1467">
                  <c:v>56.76357570850201</c:v>
                </c:pt>
                <c:pt idx="1468">
                  <c:v>84.107355201661079</c:v>
                </c:pt>
                <c:pt idx="1469">
                  <c:v>139.98145691150953</c:v>
                </c:pt>
                <c:pt idx="1470">
                  <c:v>116.91584615384616</c:v>
                </c:pt>
                <c:pt idx="1471">
                  <c:v>139.17838686868689</c:v>
                </c:pt>
                <c:pt idx="1472">
                  <c:v>140.99029450549449</c:v>
                </c:pt>
                <c:pt idx="1473">
                  <c:v>67.44205870986076</c:v>
                </c:pt>
                <c:pt idx="1474">
                  <c:v>134.91292307692311</c:v>
                </c:pt>
                <c:pt idx="1475">
                  <c:v>141.16987251053041</c:v>
                </c:pt>
                <c:pt idx="1476">
                  <c:v>109.36287253210591</c:v>
                </c:pt>
                <c:pt idx="1477">
                  <c:v>171.25418443935928</c:v>
                </c:pt>
                <c:pt idx="1478">
                  <c:v>68.14996540259969</c:v>
                </c:pt>
                <c:pt idx="1479">
                  <c:v>89.800166421813486</c:v>
                </c:pt>
                <c:pt idx="1480">
                  <c:v>-8.4661676247310496</c:v>
                </c:pt>
                <c:pt idx="1481">
                  <c:v>81.804757877261309</c:v>
                </c:pt>
                <c:pt idx="1482">
                  <c:v>139.14223240238024</c:v>
                </c:pt>
                <c:pt idx="1483">
                  <c:v>134.88358357487925</c:v>
                </c:pt>
                <c:pt idx="1484">
                  <c:v>44.157383716429479</c:v>
                </c:pt>
                <c:pt idx="1485">
                  <c:v>145.75413290387775</c:v>
                </c:pt>
                <c:pt idx="1486">
                  <c:v>139.98145691150953</c:v>
                </c:pt>
                <c:pt idx="1487">
                  <c:v>140.99029450549449</c:v>
                </c:pt>
                <c:pt idx="1488">
                  <c:v>44.157383716429479</c:v>
                </c:pt>
                <c:pt idx="1489">
                  <c:v>109.36287253210591</c:v>
                </c:pt>
                <c:pt idx="1490">
                  <c:v>165.56027048054921</c:v>
                </c:pt>
                <c:pt idx="1491">
                  <c:v>89.800166421813486</c:v>
                </c:pt>
                <c:pt idx="1492">
                  <c:v>90.302779742729371</c:v>
                </c:pt>
                <c:pt idx="1493">
                  <c:v>81.804757877261309</c:v>
                </c:pt>
                <c:pt idx="1494">
                  <c:v>67.44205870986076</c:v>
                </c:pt>
                <c:pt idx="1495">
                  <c:v>139.98145691150953</c:v>
                </c:pt>
                <c:pt idx="1496">
                  <c:v>109.36287253210591</c:v>
                </c:pt>
                <c:pt idx="1497">
                  <c:v>101.51640811560671</c:v>
                </c:pt>
                <c:pt idx="1498">
                  <c:v>82.045045228455763</c:v>
                </c:pt>
                <c:pt idx="1499">
                  <c:v>84.107355201661079</c:v>
                </c:pt>
                <c:pt idx="1500">
                  <c:v>116.91584615384616</c:v>
                </c:pt>
                <c:pt idx="1501">
                  <c:v>132.97877024111079</c:v>
                </c:pt>
                <c:pt idx="1502">
                  <c:v>171.25418443935928</c:v>
                </c:pt>
                <c:pt idx="1503">
                  <c:v>139.17838686868689</c:v>
                </c:pt>
                <c:pt idx="1504">
                  <c:v>56.76357570850201</c:v>
                </c:pt>
                <c:pt idx="1505">
                  <c:v>139.14223240238024</c:v>
                </c:pt>
                <c:pt idx="1506">
                  <c:v>90.302779742729371</c:v>
                </c:pt>
                <c:pt idx="1507">
                  <c:v>-8.4661676247310496</c:v>
                </c:pt>
                <c:pt idx="1508">
                  <c:v>89.800166421813486</c:v>
                </c:pt>
                <c:pt idx="1509">
                  <c:v>101.51640811560671</c:v>
                </c:pt>
                <c:pt idx="1510">
                  <c:v>108.30611652138712</c:v>
                </c:pt>
                <c:pt idx="1511">
                  <c:v>165.56027048054921</c:v>
                </c:pt>
                <c:pt idx="1512">
                  <c:v>51.313205668016195</c:v>
                </c:pt>
                <c:pt idx="1513">
                  <c:v>18.032943482008189</c:v>
                </c:pt>
                <c:pt idx="1514">
                  <c:v>67.44205870986076</c:v>
                </c:pt>
                <c:pt idx="1515">
                  <c:v>84.107355201661079</c:v>
                </c:pt>
                <c:pt idx="1516">
                  <c:v>101.51640811560671</c:v>
                </c:pt>
                <c:pt idx="1517">
                  <c:v>141.16987251053041</c:v>
                </c:pt>
                <c:pt idx="1518">
                  <c:v>59.967467961405482</c:v>
                </c:pt>
                <c:pt idx="1519">
                  <c:v>68.14996540259969</c:v>
                </c:pt>
                <c:pt idx="1520">
                  <c:v>-15.427545272601769</c:v>
                </c:pt>
                <c:pt idx="1521">
                  <c:v>47.582180701754382</c:v>
                </c:pt>
                <c:pt idx="1522">
                  <c:v>44.157383716429479</c:v>
                </c:pt>
                <c:pt idx="1523">
                  <c:v>84.107355201661079</c:v>
                </c:pt>
                <c:pt idx="1524">
                  <c:v>140.99029450549449</c:v>
                </c:pt>
                <c:pt idx="1525">
                  <c:v>51.313205668016195</c:v>
                </c:pt>
                <c:pt idx="1526">
                  <c:v>59.967467961405482</c:v>
                </c:pt>
                <c:pt idx="1527">
                  <c:v>68.14996540259969</c:v>
                </c:pt>
                <c:pt idx="1528">
                  <c:v>81.804757877261309</c:v>
                </c:pt>
                <c:pt idx="1529">
                  <c:v>165.56027048054921</c:v>
                </c:pt>
                <c:pt idx="1530">
                  <c:v>141.16987251053041</c:v>
                </c:pt>
                <c:pt idx="1531">
                  <c:v>108.30611652138712</c:v>
                </c:pt>
                <c:pt idx="1532">
                  <c:v>139.14223240238024</c:v>
                </c:pt>
                <c:pt idx="1533">
                  <c:v>-15.427545272601769</c:v>
                </c:pt>
                <c:pt idx="1534">
                  <c:v>18.032943482008189</c:v>
                </c:pt>
                <c:pt idx="1535">
                  <c:v>139.14223240238024</c:v>
                </c:pt>
                <c:pt idx="1536">
                  <c:v>108.30611652138712</c:v>
                </c:pt>
                <c:pt idx="1537">
                  <c:v>44.157383716429479</c:v>
                </c:pt>
                <c:pt idx="1538">
                  <c:v>56.76357570850201</c:v>
                </c:pt>
                <c:pt idx="1539">
                  <c:v>134.88358357487925</c:v>
                </c:pt>
                <c:pt idx="1540">
                  <c:v>140.99029450549449</c:v>
                </c:pt>
                <c:pt idx="1541">
                  <c:v>89.800166421813486</c:v>
                </c:pt>
                <c:pt idx="1542">
                  <c:v>51.313205668016195</c:v>
                </c:pt>
                <c:pt idx="1543">
                  <c:v>68.14996540259969</c:v>
                </c:pt>
                <c:pt idx="1544">
                  <c:v>-5.9496865517784894</c:v>
                </c:pt>
                <c:pt idx="1545">
                  <c:v>139.17838686868689</c:v>
                </c:pt>
                <c:pt idx="1546">
                  <c:v>109.36287253210591</c:v>
                </c:pt>
                <c:pt idx="1547">
                  <c:v>139.98145691150953</c:v>
                </c:pt>
                <c:pt idx="1548">
                  <c:v>145.75413290387775</c:v>
                </c:pt>
                <c:pt idx="1549">
                  <c:v>84.107355201661079</c:v>
                </c:pt>
                <c:pt idx="1550">
                  <c:v>-5.9496865517784894</c:v>
                </c:pt>
                <c:pt idx="1551">
                  <c:v>90.302779742729371</c:v>
                </c:pt>
                <c:pt idx="1552">
                  <c:v>56.76357570850201</c:v>
                </c:pt>
                <c:pt idx="1553">
                  <c:v>51.313205668016195</c:v>
                </c:pt>
                <c:pt idx="1554">
                  <c:v>108.30611652138712</c:v>
                </c:pt>
                <c:pt idx="1555">
                  <c:v>109.36287253210591</c:v>
                </c:pt>
                <c:pt idx="1556">
                  <c:v>139.17838686868689</c:v>
                </c:pt>
                <c:pt idx="1557">
                  <c:v>145.75413290387775</c:v>
                </c:pt>
                <c:pt idx="1558">
                  <c:v>82.045045228455763</c:v>
                </c:pt>
                <c:pt idx="1559">
                  <c:v>139.98145691150953</c:v>
                </c:pt>
                <c:pt idx="1560">
                  <c:v>56.76357570850201</c:v>
                </c:pt>
                <c:pt idx="1561">
                  <c:v>47.582180701754382</c:v>
                </c:pt>
                <c:pt idx="1562">
                  <c:v>139.17838686868689</c:v>
                </c:pt>
                <c:pt idx="1563">
                  <c:v>104.48057142857141</c:v>
                </c:pt>
                <c:pt idx="1564">
                  <c:v>81.804757877261309</c:v>
                </c:pt>
                <c:pt idx="1565">
                  <c:v>-8.4661676247310496</c:v>
                </c:pt>
                <c:pt idx="1566">
                  <c:v>89.800166421813486</c:v>
                </c:pt>
                <c:pt idx="1567">
                  <c:v>56.76357570850201</c:v>
                </c:pt>
                <c:pt idx="1568">
                  <c:v>134.88358357487925</c:v>
                </c:pt>
                <c:pt idx="1569">
                  <c:v>47.582180701754382</c:v>
                </c:pt>
                <c:pt idx="1570">
                  <c:v>134.91292307692311</c:v>
                </c:pt>
                <c:pt idx="1571">
                  <c:v>18.032943482008189</c:v>
                </c:pt>
                <c:pt idx="1572">
                  <c:v>101.51640811560671</c:v>
                </c:pt>
                <c:pt idx="1573">
                  <c:v>145.75413290387775</c:v>
                </c:pt>
                <c:pt idx="1574">
                  <c:v>165.56027048054921</c:v>
                </c:pt>
                <c:pt idx="1575">
                  <c:v>90.302779742729371</c:v>
                </c:pt>
                <c:pt idx="1576">
                  <c:v>51.313205668016195</c:v>
                </c:pt>
                <c:pt idx="1577">
                  <c:v>44.157383716429479</c:v>
                </c:pt>
                <c:pt idx="1578">
                  <c:v>47.582180701754382</c:v>
                </c:pt>
                <c:pt idx="1579">
                  <c:v>81.804757877261309</c:v>
                </c:pt>
                <c:pt idx="1580">
                  <c:v>104.48057142857141</c:v>
                </c:pt>
                <c:pt idx="1581">
                  <c:v>44.157383716429479</c:v>
                </c:pt>
                <c:pt idx="1582">
                  <c:v>145.75413290387775</c:v>
                </c:pt>
                <c:pt idx="1583">
                  <c:v>171.25418443935928</c:v>
                </c:pt>
                <c:pt idx="1584">
                  <c:v>134.91292307692311</c:v>
                </c:pt>
                <c:pt idx="1585">
                  <c:v>165.56027048054921</c:v>
                </c:pt>
                <c:pt idx="1586">
                  <c:v>134.88358357487925</c:v>
                </c:pt>
                <c:pt idx="1587">
                  <c:v>68.14996540259969</c:v>
                </c:pt>
                <c:pt idx="1588">
                  <c:v>140.99029450549449</c:v>
                </c:pt>
                <c:pt idx="1589">
                  <c:v>-15.427545272601769</c:v>
                </c:pt>
                <c:pt idx="1590">
                  <c:v>-8.4661676247310496</c:v>
                </c:pt>
                <c:pt idx="1591">
                  <c:v>47.582180701754382</c:v>
                </c:pt>
                <c:pt idx="1592">
                  <c:v>165.56027048054921</c:v>
                </c:pt>
                <c:pt idx="1593">
                  <c:v>18.032943482008189</c:v>
                </c:pt>
                <c:pt idx="1594">
                  <c:v>108.30611652138712</c:v>
                </c:pt>
                <c:pt idx="1595">
                  <c:v>145.75413290387775</c:v>
                </c:pt>
                <c:pt idx="1596">
                  <c:v>139.98145691150953</c:v>
                </c:pt>
                <c:pt idx="1597">
                  <c:v>140.99029450549449</c:v>
                </c:pt>
                <c:pt idx="1598">
                  <c:v>68.14996540259969</c:v>
                </c:pt>
                <c:pt idx="1599">
                  <c:v>84.107355201661079</c:v>
                </c:pt>
                <c:pt idx="1600">
                  <c:v>134.91292307692311</c:v>
                </c:pt>
                <c:pt idx="1601">
                  <c:v>-15.427545272601769</c:v>
                </c:pt>
                <c:pt idx="1602">
                  <c:v>116.91584615384616</c:v>
                </c:pt>
                <c:pt idx="1603">
                  <c:v>81.804757877261309</c:v>
                </c:pt>
              </c:numCache>
            </c:numRef>
          </c:xVal>
          <c:yVal>
            <c:numRef>
              <c:f>test!$G$2:$G$1605</c:f>
              <c:numCache>
                <c:formatCode>General</c:formatCode>
                <c:ptCount val="1604"/>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numCache>
            </c:numRef>
          </c:yVal>
          <c:smooth val="0"/>
          <c:extLst>
            <c:ext xmlns:c16="http://schemas.microsoft.com/office/drawing/2014/chart" uri="{C3380CC4-5D6E-409C-BE32-E72D297353CC}">
              <c16:uniqueId val="{00000003-8F7A-43ED-AE9C-019D838ECBE8}"/>
            </c:ext>
          </c:extLst>
        </c:ser>
        <c:ser>
          <c:idx val="1"/>
          <c:order val="1"/>
          <c:tx>
            <c:v>Predicted Goal Differntial</c:v>
          </c:tx>
          <c:spPr>
            <a:ln w="28575">
              <a:noFill/>
            </a:ln>
          </c:spPr>
          <c:xVal>
            <c:numRef>
              <c:f>test!$K$2:$K$1605</c:f>
              <c:numCache>
                <c:formatCode>General</c:formatCode>
                <c:ptCount val="1604"/>
                <c:pt idx="0">
                  <c:v>-15.427545272601769</c:v>
                </c:pt>
                <c:pt idx="1">
                  <c:v>67.44205870986076</c:v>
                </c:pt>
                <c:pt idx="2">
                  <c:v>145.75413290387775</c:v>
                </c:pt>
                <c:pt idx="3">
                  <c:v>109.36287253210591</c:v>
                </c:pt>
                <c:pt idx="4">
                  <c:v>90.302779742729371</c:v>
                </c:pt>
                <c:pt idx="5">
                  <c:v>44.157383716429479</c:v>
                </c:pt>
                <c:pt idx="6">
                  <c:v>18.032943482008189</c:v>
                </c:pt>
                <c:pt idx="7">
                  <c:v>108.30611652138712</c:v>
                </c:pt>
                <c:pt idx="8">
                  <c:v>104.48057142857141</c:v>
                </c:pt>
                <c:pt idx="9">
                  <c:v>140.99029450549449</c:v>
                </c:pt>
                <c:pt idx="10">
                  <c:v>132.97877024111079</c:v>
                </c:pt>
                <c:pt idx="11">
                  <c:v>134.88358357487925</c:v>
                </c:pt>
                <c:pt idx="12">
                  <c:v>90.302779742729371</c:v>
                </c:pt>
                <c:pt idx="13">
                  <c:v>134.91292307692311</c:v>
                </c:pt>
                <c:pt idx="14">
                  <c:v>139.14223240238024</c:v>
                </c:pt>
                <c:pt idx="15">
                  <c:v>139.17838686868689</c:v>
                </c:pt>
                <c:pt idx="16">
                  <c:v>139.98145691150953</c:v>
                </c:pt>
                <c:pt idx="17">
                  <c:v>51.313205668016195</c:v>
                </c:pt>
                <c:pt idx="18">
                  <c:v>59.967467961405482</c:v>
                </c:pt>
                <c:pt idx="19">
                  <c:v>18.032943482008189</c:v>
                </c:pt>
                <c:pt idx="20">
                  <c:v>109.36287253210591</c:v>
                </c:pt>
                <c:pt idx="21">
                  <c:v>-8.4661676247310496</c:v>
                </c:pt>
                <c:pt idx="22">
                  <c:v>141.16987251053041</c:v>
                </c:pt>
                <c:pt idx="23">
                  <c:v>134.91292307692311</c:v>
                </c:pt>
                <c:pt idx="24">
                  <c:v>51.313205668016195</c:v>
                </c:pt>
                <c:pt idx="25">
                  <c:v>139.17838686868689</c:v>
                </c:pt>
                <c:pt idx="26">
                  <c:v>67.44205870986076</c:v>
                </c:pt>
                <c:pt idx="27">
                  <c:v>68.14996540259969</c:v>
                </c:pt>
                <c:pt idx="28">
                  <c:v>171.25418443935928</c:v>
                </c:pt>
                <c:pt idx="29">
                  <c:v>82.045045228455763</c:v>
                </c:pt>
                <c:pt idx="30">
                  <c:v>-5.9496865517784894</c:v>
                </c:pt>
                <c:pt idx="31">
                  <c:v>108.30611652138712</c:v>
                </c:pt>
                <c:pt idx="32">
                  <c:v>109.36287253210591</c:v>
                </c:pt>
                <c:pt idx="33">
                  <c:v>145.75413290387775</c:v>
                </c:pt>
                <c:pt idx="34">
                  <c:v>18.032943482008189</c:v>
                </c:pt>
                <c:pt idx="35">
                  <c:v>44.157383716429479</c:v>
                </c:pt>
                <c:pt idx="36">
                  <c:v>132.97877024111079</c:v>
                </c:pt>
                <c:pt idx="37">
                  <c:v>-8.4661676247310496</c:v>
                </c:pt>
                <c:pt idx="38">
                  <c:v>139.17838686868689</c:v>
                </c:pt>
                <c:pt idx="39">
                  <c:v>116.91584615384616</c:v>
                </c:pt>
                <c:pt idx="40">
                  <c:v>171.25418443935928</c:v>
                </c:pt>
                <c:pt idx="41">
                  <c:v>134.88358357487925</c:v>
                </c:pt>
                <c:pt idx="42">
                  <c:v>89.800166421813486</c:v>
                </c:pt>
                <c:pt idx="43">
                  <c:v>-5.9496865517784894</c:v>
                </c:pt>
                <c:pt idx="44">
                  <c:v>141.16987251053041</c:v>
                </c:pt>
                <c:pt idx="45">
                  <c:v>51.313205668016195</c:v>
                </c:pt>
                <c:pt idx="46">
                  <c:v>108.30611652138712</c:v>
                </c:pt>
                <c:pt idx="47">
                  <c:v>108.30611652138712</c:v>
                </c:pt>
                <c:pt idx="48">
                  <c:v>145.75413290387775</c:v>
                </c:pt>
                <c:pt idx="49">
                  <c:v>81.804757877261309</c:v>
                </c:pt>
                <c:pt idx="50">
                  <c:v>-5.9496865517784894</c:v>
                </c:pt>
                <c:pt idx="51">
                  <c:v>171.25418443935928</c:v>
                </c:pt>
                <c:pt idx="52">
                  <c:v>-15.427545272601769</c:v>
                </c:pt>
                <c:pt idx="53">
                  <c:v>140.99029450549449</c:v>
                </c:pt>
                <c:pt idx="54">
                  <c:v>84.107355201661079</c:v>
                </c:pt>
                <c:pt idx="55">
                  <c:v>116.91584615384616</c:v>
                </c:pt>
                <c:pt idx="56">
                  <c:v>84.107355201661079</c:v>
                </c:pt>
                <c:pt idx="57">
                  <c:v>47.582180701754382</c:v>
                </c:pt>
                <c:pt idx="58">
                  <c:v>-5.9496865517784894</c:v>
                </c:pt>
                <c:pt idx="59">
                  <c:v>67.44205870986076</c:v>
                </c:pt>
                <c:pt idx="60">
                  <c:v>81.804757877261309</c:v>
                </c:pt>
                <c:pt idx="61">
                  <c:v>141.16987251053041</c:v>
                </c:pt>
                <c:pt idx="62">
                  <c:v>108.30611652138712</c:v>
                </c:pt>
                <c:pt idx="63">
                  <c:v>51.313205668016195</c:v>
                </c:pt>
                <c:pt idx="64">
                  <c:v>139.98145691150953</c:v>
                </c:pt>
                <c:pt idx="65">
                  <c:v>-15.427545272601769</c:v>
                </c:pt>
                <c:pt idx="66">
                  <c:v>59.967467961405482</c:v>
                </c:pt>
                <c:pt idx="67">
                  <c:v>171.25418443935928</c:v>
                </c:pt>
                <c:pt idx="68">
                  <c:v>139.14223240238024</c:v>
                </c:pt>
                <c:pt idx="69">
                  <c:v>116.91584615384616</c:v>
                </c:pt>
                <c:pt idx="70">
                  <c:v>82.045045228455763</c:v>
                </c:pt>
                <c:pt idx="71">
                  <c:v>90.302779742729371</c:v>
                </c:pt>
                <c:pt idx="72">
                  <c:v>109.36287253210591</c:v>
                </c:pt>
                <c:pt idx="73">
                  <c:v>101.51640811560671</c:v>
                </c:pt>
                <c:pt idx="74">
                  <c:v>89.800166421813486</c:v>
                </c:pt>
                <c:pt idx="75">
                  <c:v>141.16987251053041</c:v>
                </c:pt>
                <c:pt idx="76">
                  <c:v>47.582180701754382</c:v>
                </c:pt>
                <c:pt idx="77">
                  <c:v>139.14223240238024</c:v>
                </c:pt>
                <c:pt idx="78">
                  <c:v>-15.427545272601769</c:v>
                </c:pt>
                <c:pt idx="79">
                  <c:v>84.107355201661079</c:v>
                </c:pt>
                <c:pt idx="80">
                  <c:v>51.313205668016195</c:v>
                </c:pt>
                <c:pt idx="81">
                  <c:v>56.76357570850201</c:v>
                </c:pt>
                <c:pt idx="82">
                  <c:v>81.804757877261309</c:v>
                </c:pt>
                <c:pt idx="83">
                  <c:v>134.88358357487925</c:v>
                </c:pt>
                <c:pt idx="84">
                  <c:v>104.48057142857141</c:v>
                </c:pt>
                <c:pt idx="85">
                  <c:v>171.25418443935928</c:v>
                </c:pt>
                <c:pt idx="86">
                  <c:v>90.302779742729371</c:v>
                </c:pt>
                <c:pt idx="87">
                  <c:v>-5.9496865517784894</c:v>
                </c:pt>
                <c:pt idx="88">
                  <c:v>56.76357570850201</c:v>
                </c:pt>
                <c:pt idx="89">
                  <c:v>44.157383716429479</c:v>
                </c:pt>
                <c:pt idx="90">
                  <c:v>-15.427545272601769</c:v>
                </c:pt>
                <c:pt idx="91">
                  <c:v>89.800166421813486</c:v>
                </c:pt>
                <c:pt idx="92">
                  <c:v>59.967467961405482</c:v>
                </c:pt>
                <c:pt idx="93">
                  <c:v>139.14223240238024</c:v>
                </c:pt>
                <c:pt idx="94">
                  <c:v>141.16987251053041</c:v>
                </c:pt>
                <c:pt idx="95">
                  <c:v>104.48057142857141</c:v>
                </c:pt>
                <c:pt idx="96">
                  <c:v>47.582180701754382</c:v>
                </c:pt>
                <c:pt idx="97">
                  <c:v>139.14223240238024</c:v>
                </c:pt>
                <c:pt idx="98">
                  <c:v>51.313205668016195</c:v>
                </c:pt>
                <c:pt idx="99">
                  <c:v>89.800166421813486</c:v>
                </c:pt>
                <c:pt idx="100">
                  <c:v>139.17838686868689</c:v>
                </c:pt>
                <c:pt idx="101">
                  <c:v>139.98145691150953</c:v>
                </c:pt>
                <c:pt idx="102">
                  <c:v>109.36287253210591</c:v>
                </c:pt>
                <c:pt idx="103">
                  <c:v>101.51640811560671</c:v>
                </c:pt>
                <c:pt idx="104">
                  <c:v>134.88358357487925</c:v>
                </c:pt>
                <c:pt idx="105">
                  <c:v>81.804757877261309</c:v>
                </c:pt>
                <c:pt idx="106">
                  <c:v>145.75413290387775</c:v>
                </c:pt>
                <c:pt idx="107">
                  <c:v>109.36287253210591</c:v>
                </c:pt>
                <c:pt idx="108">
                  <c:v>134.91292307692311</c:v>
                </c:pt>
                <c:pt idx="109">
                  <c:v>165.56027048054921</c:v>
                </c:pt>
                <c:pt idx="110">
                  <c:v>82.045045228455763</c:v>
                </c:pt>
                <c:pt idx="111">
                  <c:v>-8.4661676247310496</c:v>
                </c:pt>
                <c:pt idx="112">
                  <c:v>165.56027048054921</c:v>
                </c:pt>
                <c:pt idx="113">
                  <c:v>59.967467961405482</c:v>
                </c:pt>
                <c:pt idx="114">
                  <c:v>116.91584615384616</c:v>
                </c:pt>
                <c:pt idx="115">
                  <c:v>47.582180701754382</c:v>
                </c:pt>
                <c:pt idx="116">
                  <c:v>101.51640811560671</c:v>
                </c:pt>
                <c:pt idx="117">
                  <c:v>139.17838686868689</c:v>
                </c:pt>
                <c:pt idx="118">
                  <c:v>108.30611652138712</c:v>
                </c:pt>
                <c:pt idx="119">
                  <c:v>104.48057142857141</c:v>
                </c:pt>
                <c:pt idx="120">
                  <c:v>116.91584615384616</c:v>
                </c:pt>
                <c:pt idx="121">
                  <c:v>56.76357570850201</c:v>
                </c:pt>
                <c:pt idx="122">
                  <c:v>140.99029450549449</c:v>
                </c:pt>
                <c:pt idx="123">
                  <c:v>134.88358357487925</c:v>
                </c:pt>
                <c:pt idx="124">
                  <c:v>89.800166421813486</c:v>
                </c:pt>
                <c:pt idx="125">
                  <c:v>-5.9496865517784894</c:v>
                </c:pt>
                <c:pt idx="126">
                  <c:v>18.032943482008189</c:v>
                </c:pt>
                <c:pt idx="127">
                  <c:v>165.56027048054921</c:v>
                </c:pt>
                <c:pt idx="128">
                  <c:v>134.91292307692311</c:v>
                </c:pt>
                <c:pt idx="129">
                  <c:v>101.51640811560671</c:v>
                </c:pt>
                <c:pt idx="130">
                  <c:v>132.97877024111079</c:v>
                </c:pt>
                <c:pt idx="131">
                  <c:v>104.48057142857141</c:v>
                </c:pt>
                <c:pt idx="132">
                  <c:v>59.967467961405482</c:v>
                </c:pt>
                <c:pt idx="133">
                  <c:v>134.88358357487925</c:v>
                </c:pt>
                <c:pt idx="134">
                  <c:v>141.16987251053041</c:v>
                </c:pt>
                <c:pt idx="135">
                  <c:v>89.800166421813486</c:v>
                </c:pt>
                <c:pt idx="136">
                  <c:v>109.36287253210591</c:v>
                </c:pt>
                <c:pt idx="137">
                  <c:v>-8.4661676247310496</c:v>
                </c:pt>
                <c:pt idx="138">
                  <c:v>104.48057142857141</c:v>
                </c:pt>
                <c:pt idx="139">
                  <c:v>134.91292307692311</c:v>
                </c:pt>
                <c:pt idx="140">
                  <c:v>101.51640811560671</c:v>
                </c:pt>
                <c:pt idx="141">
                  <c:v>44.157383716429479</c:v>
                </c:pt>
                <c:pt idx="142">
                  <c:v>116.91584615384616</c:v>
                </c:pt>
                <c:pt idx="143">
                  <c:v>82.045045228455763</c:v>
                </c:pt>
                <c:pt idx="144">
                  <c:v>59.967467961405482</c:v>
                </c:pt>
                <c:pt idx="145">
                  <c:v>171.25418443935928</c:v>
                </c:pt>
                <c:pt idx="146">
                  <c:v>139.17838686868689</c:v>
                </c:pt>
                <c:pt idx="147">
                  <c:v>90.302779742729371</c:v>
                </c:pt>
                <c:pt idx="148">
                  <c:v>56.76357570850201</c:v>
                </c:pt>
                <c:pt idx="149">
                  <c:v>171.25418443935928</c:v>
                </c:pt>
                <c:pt idx="150">
                  <c:v>67.44205870986076</c:v>
                </c:pt>
                <c:pt idx="151">
                  <c:v>-8.4661676247310496</c:v>
                </c:pt>
                <c:pt idx="152">
                  <c:v>84.107355201661079</c:v>
                </c:pt>
                <c:pt idx="153">
                  <c:v>140.99029450549449</c:v>
                </c:pt>
                <c:pt idx="154">
                  <c:v>-5.9496865517784894</c:v>
                </c:pt>
                <c:pt idx="155">
                  <c:v>132.97877024111079</c:v>
                </c:pt>
                <c:pt idx="156">
                  <c:v>139.98145691150953</c:v>
                </c:pt>
                <c:pt idx="157">
                  <c:v>145.75413290387775</c:v>
                </c:pt>
                <c:pt idx="158">
                  <c:v>89.800166421813486</c:v>
                </c:pt>
                <c:pt idx="159">
                  <c:v>84.107355201661079</c:v>
                </c:pt>
                <c:pt idx="160">
                  <c:v>139.14223240238024</c:v>
                </c:pt>
                <c:pt idx="161">
                  <c:v>67.44205870986076</c:v>
                </c:pt>
                <c:pt idx="162">
                  <c:v>171.25418443935928</c:v>
                </c:pt>
                <c:pt idx="163">
                  <c:v>59.967467961405482</c:v>
                </c:pt>
                <c:pt idx="164">
                  <c:v>139.98145691150953</c:v>
                </c:pt>
                <c:pt idx="165">
                  <c:v>90.302779742729371</c:v>
                </c:pt>
                <c:pt idx="166">
                  <c:v>140.99029450549449</c:v>
                </c:pt>
                <c:pt idx="167">
                  <c:v>145.75413290387775</c:v>
                </c:pt>
                <c:pt idx="168">
                  <c:v>139.17838686868689</c:v>
                </c:pt>
                <c:pt idx="169">
                  <c:v>56.76357570850201</c:v>
                </c:pt>
                <c:pt idx="170">
                  <c:v>141.16987251053041</c:v>
                </c:pt>
                <c:pt idx="171">
                  <c:v>-5.9496865517784894</c:v>
                </c:pt>
                <c:pt idx="172">
                  <c:v>-8.4661676247310496</c:v>
                </c:pt>
                <c:pt idx="173">
                  <c:v>81.804757877261309</c:v>
                </c:pt>
                <c:pt idx="174">
                  <c:v>44.157383716429479</c:v>
                </c:pt>
                <c:pt idx="175">
                  <c:v>134.88358357487925</c:v>
                </c:pt>
                <c:pt idx="176">
                  <c:v>139.98145691150953</c:v>
                </c:pt>
                <c:pt idx="177">
                  <c:v>56.76357570850201</c:v>
                </c:pt>
                <c:pt idx="178">
                  <c:v>139.14223240238024</c:v>
                </c:pt>
                <c:pt idx="179">
                  <c:v>139.17838686868689</c:v>
                </c:pt>
                <c:pt idx="180">
                  <c:v>145.75413290387775</c:v>
                </c:pt>
                <c:pt idx="181">
                  <c:v>84.107355201661079</c:v>
                </c:pt>
                <c:pt idx="182">
                  <c:v>90.302779742729371</c:v>
                </c:pt>
                <c:pt idx="183">
                  <c:v>-5.9496865517784894</c:v>
                </c:pt>
                <c:pt idx="184">
                  <c:v>81.804757877261309</c:v>
                </c:pt>
                <c:pt idx="185">
                  <c:v>140.99029450549449</c:v>
                </c:pt>
                <c:pt idx="186">
                  <c:v>67.44205870986076</c:v>
                </c:pt>
                <c:pt idx="187">
                  <c:v>18.032943482008189</c:v>
                </c:pt>
                <c:pt idx="188">
                  <c:v>51.313205668016195</c:v>
                </c:pt>
                <c:pt idx="189">
                  <c:v>139.17838686868689</c:v>
                </c:pt>
                <c:pt idx="190">
                  <c:v>104.48057142857141</c:v>
                </c:pt>
                <c:pt idx="191">
                  <c:v>82.045045228455763</c:v>
                </c:pt>
                <c:pt idx="192">
                  <c:v>47.582180701754382</c:v>
                </c:pt>
                <c:pt idx="193">
                  <c:v>68.14996540259969</c:v>
                </c:pt>
                <c:pt idx="194">
                  <c:v>165.56027048054921</c:v>
                </c:pt>
                <c:pt idx="195">
                  <c:v>51.313205668016195</c:v>
                </c:pt>
                <c:pt idx="196">
                  <c:v>-8.4661676247310496</c:v>
                </c:pt>
                <c:pt idx="197">
                  <c:v>101.51640811560671</c:v>
                </c:pt>
                <c:pt idx="198">
                  <c:v>68.14996540259969</c:v>
                </c:pt>
                <c:pt idx="199">
                  <c:v>56.76357570850201</c:v>
                </c:pt>
                <c:pt idx="200">
                  <c:v>108.30611652138712</c:v>
                </c:pt>
                <c:pt idx="201">
                  <c:v>47.582180701754382</c:v>
                </c:pt>
                <c:pt idx="202">
                  <c:v>67.44205870986076</c:v>
                </c:pt>
                <c:pt idx="203">
                  <c:v>165.56027048054921</c:v>
                </c:pt>
                <c:pt idx="204">
                  <c:v>145.75413290387775</c:v>
                </c:pt>
                <c:pt idx="205">
                  <c:v>139.14223240238024</c:v>
                </c:pt>
                <c:pt idx="206">
                  <c:v>101.51640811560671</c:v>
                </c:pt>
                <c:pt idx="207">
                  <c:v>141.16987251053041</c:v>
                </c:pt>
                <c:pt idx="208">
                  <c:v>108.30611652138712</c:v>
                </c:pt>
                <c:pt idx="209">
                  <c:v>89.800166421813486</c:v>
                </c:pt>
                <c:pt idx="210">
                  <c:v>68.14996540259969</c:v>
                </c:pt>
                <c:pt idx="211">
                  <c:v>145.75413290387775</c:v>
                </c:pt>
                <c:pt idx="212">
                  <c:v>165.56027048054921</c:v>
                </c:pt>
                <c:pt idx="213">
                  <c:v>84.107355201661079</c:v>
                </c:pt>
                <c:pt idx="214">
                  <c:v>67.44205870986076</c:v>
                </c:pt>
                <c:pt idx="215">
                  <c:v>134.91292307692311</c:v>
                </c:pt>
                <c:pt idx="216">
                  <c:v>18.032943482008189</c:v>
                </c:pt>
                <c:pt idx="217">
                  <c:v>132.97877024111079</c:v>
                </c:pt>
                <c:pt idx="218">
                  <c:v>51.313205668016195</c:v>
                </c:pt>
                <c:pt idx="219">
                  <c:v>-15.427545272601769</c:v>
                </c:pt>
                <c:pt idx="220">
                  <c:v>-15.427545272601769</c:v>
                </c:pt>
                <c:pt idx="221">
                  <c:v>101.51640811560671</c:v>
                </c:pt>
                <c:pt idx="222">
                  <c:v>89.800166421813486</c:v>
                </c:pt>
                <c:pt idx="223">
                  <c:v>109.36287253210591</c:v>
                </c:pt>
                <c:pt idx="224">
                  <c:v>18.032943482008189</c:v>
                </c:pt>
                <c:pt idx="225">
                  <c:v>140.99029450549449</c:v>
                </c:pt>
                <c:pt idx="226">
                  <c:v>116.91584615384616</c:v>
                </c:pt>
                <c:pt idx="227">
                  <c:v>141.16987251053041</c:v>
                </c:pt>
                <c:pt idx="228">
                  <c:v>165.56027048054921</c:v>
                </c:pt>
                <c:pt idx="229">
                  <c:v>82.045045228455763</c:v>
                </c:pt>
                <c:pt idx="230">
                  <c:v>89.800166421813486</c:v>
                </c:pt>
                <c:pt idx="231">
                  <c:v>51.313205668016195</c:v>
                </c:pt>
                <c:pt idx="232">
                  <c:v>134.91292307692311</c:v>
                </c:pt>
                <c:pt idx="233">
                  <c:v>44.157383716429479</c:v>
                </c:pt>
                <c:pt idx="234">
                  <c:v>132.97877024111079</c:v>
                </c:pt>
                <c:pt idx="235">
                  <c:v>108.30611652138712</c:v>
                </c:pt>
                <c:pt idx="236">
                  <c:v>47.582180701754382</c:v>
                </c:pt>
                <c:pt idx="237">
                  <c:v>108.30611652138712</c:v>
                </c:pt>
                <c:pt idx="238">
                  <c:v>-15.427545272601769</c:v>
                </c:pt>
                <c:pt idx="239">
                  <c:v>51.313205668016195</c:v>
                </c:pt>
                <c:pt idx="240">
                  <c:v>139.14223240238024</c:v>
                </c:pt>
                <c:pt idx="241">
                  <c:v>116.91584615384616</c:v>
                </c:pt>
                <c:pt idx="242">
                  <c:v>59.967467961405482</c:v>
                </c:pt>
                <c:pt idx="243">
                  <c:v>171.25418443935928</c:v>
                </c:pt>
                <c:pt idx="244">
                  <c:v>141.16987251053041</c:v>
                </c:pt>
                <c:pt idx="245">
                  <c:v>47.582180701754382</c:v>
                </c:pt>
                <c:pt idx="246">
                  <c:v>56.76357570850201</c:v>
                </c:pt>
                <c:pt idx="247">
                  <c:v>82.045045228455763</c:v>
                </c:pt>
                <c:pt idx="248">
                  <c:v>108.30611652138712</c:v>
                </c:pt>
                <c:pt idx="249">
                  <c:v>84.107355201661079</c:v>
                </c:pt>
                <c:pt idx="250">
                  <c:v>59.967467961405482</c:v>
                </c:pt>
                <c:pt idx="251">
                  <c:v>139.98145691150953</c:v>
                </c:pt>
                <c:pt idx="252">
                  <c:v>101.51640811560671</c:v>
                </c:pt>
                <c:pt idx="253">
                  <c:v>104.48057142857141</c:v>
                </c:pt>
                <c:pt idx="254">
                  <c:v>139.14223240238024</c:v>
                </c:pt>
                <c:pt idx="255">
                  <c:v>-15.427545272601769</c:v>
                </c:pt>
                <c:pt idx="256">
                  <c:v>47.582180701754382</c:v>
                </c:pt>
                <c:pt idx="257">
                  <c:v>171.25418443935928</c:v>
                </c:pt>
                <c:pt idx="258">
                  <c:v>81.804757877261309</c:v>
                </c:pt>
                <c:pt idx="259">
                  <c:v>84.107355201661079</c:v>
                </c:pt>
                <c:pt idx="260">
                  <c:v>134.88358357487925</c:v>
                </c:pt>
                <c:pt idx="261">
                  <c:v>-8.4661676247310496</c:v>
                </c:pt>
                <c:pt idx="262">
                  <c:v>139.14223240238024</c:v>
                </c:pt>
                <c:pt idx="263">
                  <c:v>89.800166421813486</c:v>
                </c:pt>
                <c:pt idx="264">
                  <c:v>56.76357570850201</c:v>
                </c:pt>
                <c:pt idx="265">
                  <c:v>134.91292307692311</c:v>
                </c:pt>
                <c:pt idx="266">
                  <c:v>82.045045228455763</c:v>
                </c:pt>
                <c:pt idx="267">
                  <c:v>59.967467961405482</c:v>
                </c:pt>
                <c:pt idx="268">
                  <c:v>68.14996540259969</c:v>
                </c:pt>
                <c:pt idx="269">
                  <c:v>139.98145691150953</c:v>
                </c:pt>
                <c:pt idx="270">
                  <c:v>51.313205668016195</c:v>
                </c:pt>
                <c:pt idx="271">
                  <c:v>-5.9496865517784894</c:v>
                </c:pt>
                <c:pt idx="272">
                  <c:v>171.25418443935928</c:v>
                </c:pt>
                <c:pt idx="273">
                  <c:v>18.032943482008189</c:v>
                </c:pt>
                <c:pt idx="274">
                  <c:v>82.045045228455763</c:v>
                </c:pt>
                <c:pt idx="275">
                  <c:v>56.76357570850201</c:v>
                </c:pt>
                <c:pt idx="276">
                  <c:v>145.75413290387775</c:v>
                </c:pt>
                <c:pt idx="277">
                  <c:v>68.14996540259969</c:v>
                </c:pt>
                <c:pt idx="278">
                  <c:v>141.16987251053041</c:v>
                </c:pt>
                <c:pt idx="279">
                  <c:v>84.107355201661079</c:v>
                </c:pt>
                <c:pt idx="280">
                  <c:v>109.36287253210591</c:v>
                </c:pt>
                <c:pt idx="281">
                  <c:v>139.98145691150953</c:v>
                </c:pt>
                <c:pt idx="282">
                  <c:v>171.25418443935928</c:v>
                </c:pt>
                <c:pt idx="283">
                  <c:v>134.91292307692311</c:v>
                </c:pt>
                <c:pt idx="284">
                  <c:v>-5.9496865517784894</c:v>
                </c:pt>
                <c:pt idx="285">
                  <c:v>81.804757877261309</c:v>
                </c:pt>
                <c:pt idx="286">
                  <c:v>89.800166421813486</c:v>
                </c:pt>
                <c:pt idx="287">
                  <c:v>134.88358357487925</c:v>
                </c:pt>
                <c:pt idx="288">
                  <c:v>139.17838686868689</c:v>
                </c:pt>
                <c:pt idx="289">
                  <c:v>89.800166421813486</c:v>
                </c:pt>
                <c:pt idx="290">
                  <c:v>134.88358357487925</c:v>
                </c:pt>
                <c:pt idx="291">
                  <c:v>165.56027048054921</c:v>
                </c:pt>
                <c:pt idx="292">
                  <c:v>51.313205668016195</c:v>
                </c:pt>
                <c:pt idx="293">
                  <c:v>68.14996540259969</c:v>
                </c:pt>
                <c:pt idx="294">
                  <c:v>132.97877024111079</c:v>
                </c:pt>
                <c:pt idx="295">
                  <c:v>-5.9496865517784894</c:v>
                </c:pt>
                <c:pt idx="296">
                  <c:v>140.99029450549449</c:v>
                </c:pt>
                <c:pt idx="297">
                  <c:v>56.76357570850201</c:v>
                </c:pt>
                <c:pt idx="298">
                  <c:v>145.75413290387775</c:v>
                </c:pt>
                <c:pt idx="299">
                  <c:v>141.16987251053041</c:v>
                </c:pt>
                <c:pt idx="300">
                  <c:v>134.91292307692311</c:v>
                </c:pt>
                <c:pt idx="301">
                  <c:v>81.804757877261309</c:v>
                </c:pt>
                <c:pt idx="302">
                  <c:v>134.91292307692311</c:v>
                </c:pt>
                <c:pt idx="303">
                  <c:v>47.582180701754382</c:v>
                </c:pt>
                <c:pt idx="304">
                  <c:v>51.313205668016195</c:v>
                </c:pt>
                <c:pt idx="305">
                  <c:v>-8.4661676247310496</c:v>
                </c:pt>
                <c:pt idx="306">
                  <c:v>108.30611652138712</c:v>
                </c:pt>
                <c:pt idx="307">
                  <c:v>18.032943482008189</c:v>
                </c:pt>
                <c:pt idx="308">
                  <c:v>67.44205870986076</c:v>
                </c:pt>
                <c:pt idx="309">
                  <c:v>140.99029450549449</c:v>
                </c:pt>
                <c:pt idx="310">
                  <c:v>116.91584615384616</c:v>
                </c:pt>
                <c:pt idx="311">
                  <c:v>104.48057142857141</c:v>
                </c:pt>
                <c:pt idx="312">
                  <c:v>165.56027048054921</c:v>
                </c:pt>
                <c:pt idx="313">
                  <c:v>68.14996540259969</c:v>
                </c:pt>
                <c:pt idx="314">
                  <c:v>-15.427545272601769</c:v>
                </c:pt>
                <c:pt idx="315">
                  <c:v>132.97877024111079</c:v>
                </c:pt>
                <c:pt idx="316">
                  <c:v>84.107355201661079</c:v>
                </c:pt>
                <c:pt idx="317">
                  <c:v>132.97877024111079</c:v>
                </c:pt>
                <c:pt idx="318">
                  <c:v>141.16987251053041</c:v>
                </c:pt>
                <c:pt idx="319">
                  <c:v>139.98145691150953</c:v>
                </c:pt>
                <c:pt idx="320">
                  <c:v>56.76357570850201</c:v>
                </c:pt>
                <c:pt idx="321">
                  <c:v>-8.4661676247310496</c:v>
                </c:pt>
                <c:pt idx="322">
                  <c:v>116.91584615384616</c:v>
                </c:pt>
                <c:pt idx="323">
                  <c:v>51.313205668016195</c:v>
                </c:pt>
                <c:pt idx="324">
                  <c:v>104.48057142857141</c:v>
                </c:pt>
                <c:pt idx="325">
                  <c:v>89.800166421813486</c:v>
                </c:pt>
                <c:pt idx="326">
                  <c:v>171.25418443935928</c:v>
                </c:pt>
                <c:pt idx="327">
                  <c:v>47.582180701754382</c:v>
                </c:pt>
                <c:pt idx="328">
                  <c:v>90.302779742729371</c:v>
                </c:pt>
                <c:pt idx="329">
                  <c:v>68.14996540259969</c:v>
                </c:pt>
                <c:pt idx="330">
                  <c:v>68.14996540259969</c:v>
                </c:pt>
                <c:pt idx="331">
                  <c:v>139.14223240238024</c:v>
                </c:pt>
                <c:pt idx="332">
                  <c:v>47.582180701754382</c:v>
                </c:pt>
                <c:pt idx="333">
                  <c:v>59.967467961405482</c:v>
                </c:pt>
                <c:pt idx="334">
                  <c:v>84.107355201661079</c:v>
                </c:pt>
                <c:pt idx="335">
                  <c:v>165.56027048054921</c:v>
                </c:pt>
                <c:pt idx="336">
                  <c:v>104.48057142857141</c:v>
                </c:pt>
                <c:pt idx="337">
                  <c:v>108.30611652138712</c:v>
                </c:pt>
                <c:pt idx="338">
                  <c:v>90.302779742729371</c:v>
                </c:pt>
                <c:pt idx="339">
                  <c:v>116.91584615384616</c:v>
                </c:pt>
                <c:pt idx="340">
                  <c:v>132.97877024111079</c:v>
                </c:pt>
                <c:pt idx="341">
                  <c:v>51.313205668016195</c:v>
                </c:pt>
                <c:pt idx="342">
                  <c:v>108.30611652138712</c:v>
                </c:pt>
                <c:pt idx="343">
                  <c:v>109.36287253210591</c:v>
                </c:pt>
                <c:pt idx="344">
                  <c:v>145.75413290387775</c:v>
                </c:pt>
                <c:pt idx="345">
                  <c:v>104.48057142857141</c:v>
                </c:pt>
                <c:pt idx="346">
                  <c:v>139.17838686868689</c:v>
                </c:pt>
                <c:pt idx="347">
                  <c:v>139.98145691150953</c:v>
                </c:pt>
                <c:pt idx="348">
                  <c:v>139.14223240238024</c:v>
                </c:pt>
                <c:pt idx="349">
                  <c:v>109.36287253210591</c:v>
                </c:pt>
                <c:pt idx="350">
                  <c:v>139.17838686868689</c:v>
                </c:pt>
                <c:pt idx="351">
                  <c:v>90.302779742729371</c:v>
                </c:pt>
                <c:pt idx="352">
                  <c:v>-15.427545272601769</c:v>
                </c:pt>
                <c:pt idx="353">
                  <c:v>-5.9496865517784894</c:v>
                </c:pt>
                <c:pt idx="354">
                  <c:v>56.76357570850201</c:v>
                </c:pt>
                <c:pt idx="355">
                  <c:v>141.16987251053041</c:v>
                </c:pt>
                <c:pt idx="356">
                  <c:v>59.967467961405482</c:v>
                </c:pt>
                <c:pt idx="357">
                  <c:v>134.88358357487925</c:v>
                </c:pt>
                <c:pt idx="358">
                  <c:v>165.56027048054921</c:v>
                </c:pt>
                <c:pt idx="359">
                  <c:v>81.804757877261309</c:v>
                </c:pt>
                <c:pt idx="360">
                  <c:v>134.91292307692311</c:v>
                </c:pt>
                <c:pt idx="361">
                  <c:v>-15.427545272601769</c:v>
                </c:pt>
                <c:pt idx="362">
                  <c:v>134.88358357487925</c:v>
                </c:pt>
                <c:pt idx="363">
                  <c:v>-8.4661676247310496</c:v>
                </c:pt>
                <c:pt idx="364">
                  <c:v>-5.9496865517784894</c:v>
                </c:pt>
                <c:pt idx="365">
                  <c:v>51.313205668016195</c:v>
                </c:pt>
                <c:pt idx="366">
                  <c:v>165.56027048054921</c:v>
                </c:pt>
                <c:pt idx="367">
                  <c:v>67.44205870986076</c:v>
                </c:pt>
                <c:pt idx="368">
                  <c:v>109.36287253210591</c:v>
                </c:pt>
                <c:pt idx="369">
                  <c:v>145.75413290387775</c:v>
                </c:pt>
                <c:pt idx="370">
                  <c:v>59.967467961405482</c:v>
                </c:pt>
                <c:pt idx="371">
                  <c:v>141.16987251053041</c:v>
                </c:pt>
                <c:pt idx="372">
                  <c:v>139.17838686868689</c:v>
                </c:pt>
                <c:pt idx="373">
                  <c:v>67.44205870986076</c:v>
                </c:pt>
                <c:pt idx="374">
                  <c:v>132.97877024111079</c:v>
                </c:pt>
                <c:pt idx="375">
                  <c:v>44.157383716429479</c:v>
                </c:pt>
                <c:pt idx="376">
                  <c:v>134.88358357487925</c:v>
                </c:pt>
                <c:pt idx="377">
                  <c:v>59.967467961405482</c:v>
                </c:pt>
                <c:pt idx="378">
                  <c:v>145.75413290387775</c:v>
                </c:pt>
                <c:pt idx="379">
                  <c:v>-8.4661676247310496</c:v>
                </c:pt>
                <c:pt idx="380">
                  <c:v>141.16987251053041</c:v>
                </c:pt>
                <c:pt idx="381">
                  <c:v>-5.9496865517784894</c:v>
                </c:pt>
                <c:pt idx="382">
                  <c:v>18.032943482008189</c:v>
                </c:pt>
                <c:pt idx="383">
                  <c:v>-15.427545272601769</c:v>
                </c:pt>
                <c:pt idx="384">
                  <c:v>139.98145691150953</c:v>
                </c:pt>
                <c:pt idx="385">
                  <c:v>47.582180701754382</c:v>
                </c:pt>
                <c:pt idx="386">
                  <c:v>139.17838686868689</c:v>
                </c:pt>
                <c:pt idx="387">
                  <c:v>104.48057142857141</c:v>
                </c:pt>
                <c:pt idx="388">
                  <c:v>51.313205668016195</c:v>
                </c:pt>
                <c:pt idx="389">
                  <c:v>-15.427545272601769</c:v>
                </c:pt>
                <c:pt idx="390">
                  <c:v>82.045045228455763</c:v>
                </c:pt>
                <c:pt idx="391">
                  <c:v>101.51640811560671</c:v>
                </c:pt>
                <c:pt idx="392">
                  <c:v>18.032943482008189</c:v>
                </c:pt>
                <c:pt idx="393">
                  <c:v>-5.9496865517784894</c:v>
                </c:pt>
                <c:pt idx="394">
                  <c:v>145.75413290387775</c:v>
                </c:pt>
                <c:pt idx="395">
                  <c:v>51.313205668016195</c:v>
                </c:pt>
                <c:pt idx="396">
                  <c:v>59.967467961405482</c:v>
                </c:pt>
                <c:pt idx="397">
                  <c:v>47.582180701754382</c:v>
                </c:pt>
                <c:pt idx="398">
                  <c:v>134.88358357487925</c:v>
                </c:pt>
                <c:pt idx="399">
                  <c:v>-8.4661676247310496</c:v>
                </c:pt>
                <c:pt idx="400">
                  <c:v>141.16987251053041</c:v>
                </c:pt>
                <c:pt idx="401">
                  <c:v>104.48057142857141</c:v>
                </c:pt>
                <c:pt idx="402">
                  <c:v>18.032943482008189</c:v>
                </c:pt>
                <c:pt idx="403">
                  <c:v>47.582180701754382</c:v>
                </c:pt>
                <c:pt idx="404">
                  <c:v>171.25418443935928</c:v>
                </c:pt>
                <c:pt idx="405">
                  <c:v>44.157383716429479</c:v>
                </c:pt>
                <c:pt idx="406">
                  <c:v>-8.4661676247310496</c:v>
                </c:pt>
                <c:pt idx="407">
                  <c:v>82.045045228455763</c:v>
                </c:pt>
                <c:pt idx="408">
                  <c:v>139.17838686868689</c:v>
                </c:pt>
                <c:pt idx="409">
                  <c:v>81.804757877261309</c:v>
                </c:pt>
                <c:pt idx="410">
                  <c:v>101.51640811560671</c:v>
                </c:pt>
                <c:pt idx="411">
                  <c:v>140.99029450549449</c:v>
                </c:pt>
                <c:pt idx="412">
                  <c:v>51.313205668016195</c:v>
                </c:pt>
                <c:pt idx="413">
                  <c:v>59.967467961405482</c:v>
                </c:pt>
                <c:pt idx="414">
                  <c:v>108.30611652138712</c:v>
                </c:pt>
                <c:pt idx="415">
                  <c:v>134.91292307692311</c:v>
                </c:pt>
                <c:pt idx="416">
                  <c:v>132.97877024111079</c:v>
                </c:pt>
                <c:pt idx="417">
                  <c:v>82.045045228455763</c:v>
                </c:pt>
                <c:pt idx="418">
                  <c:v>116.91584615384616</c:v>
                </c:pt>
                <c:pt idx="419">
                  <c:v>67.44205870986076</c:v>
                </c:pt>
                <c:pt idx="420">
                  <c:v>171.25418443935928</c:v>
                </c:pt>
                <c:pt idx="421">
                  <c:v>-15.427545272601769</c:v>
                </c:pt>
                <c:pt idx="422">
                  <c:v>140.99029450549449</c:v>
                </c:pt>
                <c:pt idx="423">
                  <c:v>89.800166421813486</c:v>
                </c:pt>
                <c:pt idx="424">
                  <c:v>68.14996540259969</c:v>
                </c:pt>
                <c:pt idx="425">
                  <c:v>116.91584615384616</c:v>
                </c:pt>
                <c:pt idx="426">
                  <c:v>134.91292307692311</c:v>
                </c:pt>
                <c:pt idx="427">
                  <c:v>101.51640811560671</c:v>
                </c:pt>
                <c:pt idx="428">
                  <c:v>56.76357570850201</c:v>
                </c:pt>
                <c:pt idx="429">
                  <c:v>84.107355201661079</c:v>
                </c:pt>
                <c:pt idx="430">
                  <c:v>90.302779742729371</c:v>
                </c:pt>
                <c:pt idx="431">
                  <c:v>82.045045228455763</c:v>
                </c:pt>
                <c:pt idx="432">
                  <c:v>171.25418443935928</c:v>
                </c:pt>
                <c:pt idx="433">
                  <c:v>132.97877024111079</c:v>
                </c:pt>
                <c:pt idx="434">
                  <c:v>141.16987251053041</c:v>
                </c:pt>
                <c:pt idx="435">
                  <c:v>81.804757877261309</c:v>
                </c:pt>
                <c:pt idx="436">
                  <c:v>139.17838686868689</c:v>
                </c:pt>
                <c:pt idx="437">
                  <c:v>68.14996540259969</c:v>
                </c:pt>
                <c:pt idx="438">
                  <c:v>101.51640811560671</c:v>
                </c:pt>
                <c:pt idx="439">
                  <c:v>84.107355201661079</c:v>
                </c:pt>
                <c:pt idx="440">
                  <c:v>171.25418443935928</c:v>
                </c:pt>
                <c:pt idx="441">
                  <c:v>90.302779742729371</c:v>
                </c:pt>
                <c:pt idx="442">
                  <c:v>134.88358357487925</c:v>
                </c:pt>
                <c:pt idx="443">
                  <c:v>140.99029450549449</c:v>
                </c:pt>
                <c:pt idx="444">
                  <c:v>59.967467961405482</c:v>
                </c:pt>
                <c:pt idx="445">
                  <c:v>165.56027048054921</c:v>
                </c:pt>
                <c:pt idx="446">
                  <c:v>68.14996540259969</c:v>
                </c:pt>
                <c:pt idx="447">
                  <c:v>139.98145691150953</c:v>
                </c:pt>
                <c:pt idx="448">
                  <c:v>-5.9496865517784894</c:v>
                </c:pt>
                <c:pt idx="449">
                  <c:v>139.14223240238024</c:v>
                </c:pt>
                <c:pt idx="450">
                  <c:v>67.44205870986076</c:v>
                </c:pt>
                <c:pt idx="451">
                  <c:v>56.76357570850201</c:v>
                </c:pt>
                <c:pt idx="452">
                  <c:v>171.25418443935928</c:v>
                </c:pt>
                <c:pt idx="453">
                  <c:v>59.967467961405482</c:v>
                </c:pt>
                <c:pt idx="454">
                  <c:v>84.107355201661079</c:v>
                </c:pt>
                <c:pt idx="455">
                  <c:v>141.16987251053041</c:v>
                </c:pt>
                <c:pt idx="456">
                  <c:v>44.157383716429479</c:v>
                </c:pt>
                <c:pt idx="457">
                  <c:v>139.14223240238024</c:v>
                </c:pt>
                <c:pt idx="458">
                  <c:v>165.56027048054921</c:v>
                </c:pt>
                <c:pt idx="459">
                  <c:v>51.313205668016195</c:v>
                </c:pt>
                <c:pt idx="460">
                  <c:v>90.302779742729371</c:v>
                </c:pt>
                <c:pt idx="461">
                  <c:v>-5.9496865517784894</c:v>
                </c:pt>
                <c:pt idx="462">
                  <c:v>145.75413290387775</c:v>
                </c:pt>
                <c:pt idx="463">
                  <c:v>108.30611652138712</c:v>
                </c:pt>
                <c:pt idx="464">
                  <c:v>82.045045228455763</c:v>
                </c:pt>
                <c:pt idx="465">
                  <c:v>-8.4661676247310496</c:v>
                </c:pt>
                <c:pt idx="466">
                  <c:v>171.25418443935928</c:v>
                </c:pt>
                <c:pt idx="467">
                  <c:v>90.302779742729371</c:v>
                </c:pt>
                <c:pt idx="468">
                  <c:v>145.75413290387775</c:v>
                </c:pt>
                <c:pt idx="469">
                  <c:v>81.804757877261309</c:v>
                </c:pt>
                <c:pt idx="470">
                  <c:v>47.582180701754382</c:v>
                </c:pt>
                <c:pt idx="471">
                  <c:v>89.800166421813486</c:v>
                </c:pt>
                <c:pt idx="472">
                  <c:v>-5.9496865517784894</c:v>
                </c:pt>
                <c:pt idx="473">
                  <c:v>84.107355201661079</c:v>
                </c:pt>
                <c:pt idx="474">
                  <c:v>104.48057142857141</c:v>
                </c:pt>
                <c:pt idx="475">
                  <c:v>44.157383716429479</c:v>
                </c:pt>
                <c:pt idx="476">
                  <c:v>67.44205870986076</c:v>
                </c:pt>
                <c:pt idx="477">
                  <c:v>139.14223240238024</c:v>
                </c:pt>
                <c:pt idx="478">
                  <c:v>56.76357570850201</c:v>
                </c:pt>
                <c:pt idx="479">
                  <c:v>47.582180701754382</c:v>
                </c:pt>
                <c:pt idx="480">
                  <c:v>18.032943482008189</c:v>
                </c:pt>
                <c:pt idx="481">
                  <c:v>81.804757877261309</c:v>
                </c:pt>
                <c:pt idx="482">
                  <c:v>44.157383716429479</c:v>
                </c:pt>
                <c:pt idx="483">
                  <c:v>139.14223240238024</c:v>
                </c:pt>
                <c:pt idx="484">
                  <c:v>67.44205870986076</c:v>
                </c:pt>
                <c:pt idx="485">
                  <c:v>132.97877024111079</c:v>
                </c:pt>
                <c:pt idx="486">
                  <c:v>-5.9496865517784894</c:v>
                </c:pt>
                <c:pt idx="487">
                  <c:v>-15.427545272601769</c:v>
                </c:pt>
                <c:pt idx="488">
                  <c:v>109.36287253210591</c:v>
                </c:pt>
                <c:pt idx="489">
                  <c:v>139.17838686868689</c:v>
                </c:pt>
                <c:pt idx="490">
                  <c:v>134.91292307692311</c:v>
                </c:pt>
                <c:pt idx="491">
                  <c:v>116.91584615384616</c:v>
                </c:pt>
                <c:pt idx="492">
                  <c:v>56.76357570850201</c:v>
                </c:pt>
                <c:pt idx="493">
                  <c:v>104.48057142857141</c:v>
                </c:pt>
                <c:pt idx="494">
                  <c:v>89.800166421813486</c:v>
                </c:pt>
                <c:pt idx="495">
                  <c:v>134.91292307692311</c:v>
                </c:pt>
                <c:pt idx="496">
                  <c:v>132.97877024111079</c:v>
                </c:pt>
                <c:pt idx="497">
                  <c:v>116.91584615384616</c:v>
                </c:pt>
                <c:pt idx="498">
                  <c:v>68.14996540259969</c:v>
                </c:pt>
                <c:pt idx="499">
                  <c:v>-8.4661676247310496</c:v>
                </c:pt>
                <c:pt idx="500">
                  <c:v>139.17838686868689</c:v>
                </c:pt>
                <c:pt idx="501">
                  <c:v>139.14223240238024</c:v>
                </c:pt>
                <c:pt idx="502">
                  <c:v>56.76357570850201</c:v>
                </c:pt>
                <c:pt idx="503">
                  <c:v>165.56027048054921</c:v>
                </c:pt>
                <c:pt idx="504">
                  <c:v>47.582180701754382</c:v>
                </c:pt>
                <c:pt idx="505">
                  <c:v>81.804757877261309</c:v>
                </c:pt>
                <c:pt idx="506">
                  <c:v>82.045045228455763</c:v>
                </c:pt>
                <c:pt idx="507">
                  <c:v>139.98145691150953</c:v>
                </c:pt>
                <c:pt idx="508">
                  <c:v>-5.9496865517784894</c:v>
                </c:pt>
                <c:pt idx="509">
                  <c:v>44.157383716429479</c:v>
                </c:pt>
                <c:pt idx="510">
                  <c:v>134.91292307692311</c:v>
                </c:pt>
                <c:pt idx="511">
                  <c:v>47.582180701754382</c:v>
                </c:pt>
                <c:pt idx="512">
                  <c:v>68.14996540259969</c:v>
                </c:pt>
                <c:pt idx="513">
                  <c:v>109.36287253210591</c:v>
                </c:pt>
                <c:pt idx="514">
                  <c:v>132.97877024111079</c:v>
                </c:pt>
                <c:pt idx="515">
                  <c:v>101.51640811560671</c:v>
                </c:pt>
                <c:pt idx="516">
                  <c:v>67.44205870986076</c:v>
                </c:pt>
                <c:pt idx="517">
                  <c:v>-8.4661676247310496</c:v>
                </c:pt>
                <c:pt idx="518">
                  <c:v>165.56027048054921</c:v>
                </c:pt>
                <c:pt idx="519">
                  <c:v>109.36287253210591</c:v>
                </c:pt>
                <c:pt idx="520">
                  <c:v>139.98145691150953</c:v>
                </c:pt>
                <c:pt idx="521">
                  <c:v>51.313205668016195</c:v>
                </c:pt>
                <c:pt idx="522">
                  <c:v>116.91584615384616</c:v>
                </c:pt>
                <c:pt idx="523">
                  <c:v>68.14996540259969</c:v>
                </c:pt>
                <c:pt idx="524">
                  <c:v>56.76357570850201</c:v>
                </c:pt>
                <c:pt idx="525">
                  <c:v>59.967467961405482</c:v>
                </c:pt>
                <c:pt idx="526">
                  <c:v>141.16987251053041</c:v>
                </c:pt>
                <c:pt idx="527">
                  <c:v>101.51640811560671</c:v>
                </c:pt>
                <c:pt idx="528">
                  <c:v>84.107355201661079</c:v>
                </c:pt>
                <c:pt idx="529">
                  <c:v>90.302779742729371</c:v>
                </c:pt>
                <c:pt idx="530">
                  <c:v>68.14996540259969</c:v>
                </c:pt>
                <c:pt idx="531">
                  <c:v>171.25418443935928</c:v>
                </c:pt>
                <c:pt idx="532">
                  <c:v>84.107355201661079</c:v>
                </c:pt>
                <c:pt idx="533">
                  <c:v>44.157383716429479</c:v>
                </c:pt>
                <c:pt idx="534">
                  <c:v>-8.4661676247310496</c:v>
                </c:pt>
                <c:pt idx="535">
                  <c:v>108.30611652138712</c:v>
                </c:pt>
                <c:pt idx="536">
                  <c:v>140.99029450549449</c:v>
                </c:pt>
                <c:pt idx="537">
                  <c:v>134.88358357487925</c:v>
                </c:pt>
                <c:pt idx="538">
                  <c:v>139.17838686868689</c:v>
                </c:pt>
                <c:pt idx="539">
                  <c:v>47.582180701754382</c:v>
                </c:pt>
                <c:pt idx="540">
                  <c:v>116.91584615384616</c:v>
                </c:pt>
                <c:pt idx="541">
                  <c:v>134.88358357487925</c:v>
                </c:pt>
                <c:pt idx="542">
                  <c:v>18.032943482008189</c:v>
                </c:pt>
                <c:pt idx="543">
                  <c:v>165.56027048054921</c:v>
                </c:pt>
                <c:pt idx="544">
                  <c:v>145.75413290387775</c:v>
                </c:pt>
                <c:pt idx="545">
                  <c:v>139.14223240238024</c:v>
                </c:pt>
                <c:pt idx="546">
                  <c:v>89.800166421813486</c:v>
                </c:pt>
                <c:pt idx="547">
                  <c:v>59.967467961405482</c:v>
                </c:pt>
                <c:pt idx="548">
                  <c:v>140.99029450549449</c:v>
                </c:pt>
                <c:pt idx="549">
                  <c:v>104.48057142857141</c:v>
                </c:pt>
                <c:pt idx="550">
                  <c:v>-15.427545272601769</c:v>
                </c:pt>
                <c:pt idx="551">
                  <c:v>101.51640811560671</c:v>
                </c:pt>
                <c:pt idx="552">
                  <c:v>145.75413290387775</c:v>
                </c:pt>
                <c:pt idx="553">
                  <c:v>140.99029450549449</c:v>
                </c:pt>
                <c:pt idx="554">
                  <c:v>82.045045228455763</c:v>
                </c:pt>
                <c:pt idx="555">
                  <c:v>68.14996540259969</c:v>
                </c:pt>
                <c:pt idx="556">
                  <c:v>-8.4661676247310496</c:v>
                </c:pt>
                <c:pt idx="557">
                  <c:v>104.48057142857141</c:v>
                </c:pt>
                <c:pt idx="558">
                  <c:v>82.045045228455763</c:v>
                </c:pt>
                <c:pt idx="559">
                  <c:v>171.25418443935928</c:v>
                </c:pt>
                <c:pt idx="560">
                  <c:v>-8.4661676247310496</c:v>
                </c:pt>
                <c:pt idx="561">
                  <c:v>139.14223240238024</c:v>
                </c:pt>
                <c:pt idx="562">
                  <c:v>44.157383716429479</c:v>
                </c:pt>
                <c:pt idx="563">
                  <c:v>84.107355201661079</c:v>
                </c:pt>
                <c:pt idx="564">
                  <c:v>18.032943482008189</c:v>
                </c:pt>
                <c:pt idx="565">
                  <c:v>134.91292307692311</c:v>
                </c:pt>
                <c:pt idx="566">
                  <c:v>108.30611652138712</c:v>
                </c:pt>
                <c:pt idx="567">
                  <c:v>132.97877024111079</c:v>
                </c:pt>
                <c:pt idx="568">
                  <c:v>67.44205870986076</c:v>
                </c:pt>
                <c:pt idx="569">
                  <c:v>139.17838686868689</c:v>
                </c:pt>
                <c:pt idx="570">
                  <c:v>139.98145691150953</c:v>
                </c:pt>
                <c:pt idx="571">
                  <c:v>165.56027048054921</c:v>
                </c:pt>
                <c:pt idx="572">
                  <c:v>81.804757877261309</c:v>
                </c:pt>
                <c:pt idx="573">
                  <c:v>18.032943482008189</c:v>
                </c:pt>
                <c:pt idx="574">
                  <c:v>108.30611652138712</c:v>
                </c:pt>
                <c:pt idx="575">
                  <c:v>104.48057142857141</c:v>
                </c:pt>
                <c:pt idx="576">
                  <c:v>-15.427545272601769</c:v>
                </c:pt>
                <c:pt idx="577">
                  <c:v>132.97877024111079</c:v>
                </c:pt>
                <c:pt idx="578">
                  <c:v>116.91584615384616</c:v>
                </c:pt>
                <c:pt idx="579">
                  <c:v>84.107355201661079</c:v>
                </c:pt>
                <c:pt idx="580">
                  <c:v>101.51640811560671</c:v>
                </c:pt>
                <c:pt idx="581">
                  <c:v>51.313205668016195</c:v>
                </c:pt>
                <c:pt idx="582">
                  <c:v>67.44205870986076</c:v>
                </c:pt>
                <c:pt idx="583">
                  <c:v>-8.4661676247310496</c:v>
                </c:pt>
                <c:pt idx="584">
                  <c:v>-15.427545272601769</c:v>
                </c:pt>
                <c:pt idx="585">
                  <c:v>134.91292307692311</c:v>
                </c:pt>
                <c:pt idx="586">
                  <c:v>141.16987251053041</c:v>
                </c:pt>
                <c:pt idx="587">
                  <c:v>81.804757877261309</c:v>
                </c:pt>
                <c:pt idx="588">
                  <c:v>56.76357570850201</c:v>
                </c:pt>
                <c:pt idx="589">
                  <c:v>84.107355201661079</c:v>
                </c:pt>
                <c:pt idx="590">
                  <c:v>89.800166421813486</c:v>
                </c:pt>
                <c:pt idx="591">
                  <c:v>145.75413290387775</c:v>
                </c:pt>
                <c:pt idx="592">
                  <c:v>109.36287253210591</c:v>
                </c:pt>
                <c:pt idx="593">
                  <c:v>90.302779742729371</c:v>
                </c:pt>
                <c:pt idx="594">
                  <c:v>51.313205668016195</c:v>
                </c:pt>
                <c:pt idx="595">
                  <c:v>139.14223240238024</c:v>
                </c:pt>
                <c:pt idx="596">
                  <c:v>-8.4661676247310496</c:v>
                </c:pt>
                <c:pt idx="597">
                  <c:v>141.16987251053041</c:v>
                </c:pt>
                <c:pt idx="598">
                  <c:v>44.157383716429479</c:v>
                </c:pt>
                <c:pt idx="599">
                  <c:v>47.582180701754382</c:v>
                </c:pt>
                <c:pt idx="600">
                  <c:v>56.76357570850201</c:v>
                </c:pt>
                <c:pt idx="601">
                  <c:v>68.14996540259969</c:v>
                </c:pt>
                <c:pt idx="602">
                  <c:v>81.804757877261309</c:v>
                </c:pt>
                <c:pt idx="603">
                  <c:v>139.14223240238024</c:v>
                </c:pt>
                <c:pt idx="604">
                  <c:v>139.98145691150953</c:v>
                </c:pt>
                <c:pt idx="605">
                  <c:v>109.36287253210591</c:v>
                </c:pt>
                <c:pt idx="606">
                  <c:v>67.44205870986076</c:v>
                </c:pt>
                <c:pt idx="607">
                  <c:v>59.967467961405482</c:v>
                </c:pt>
                <c:pt idx="608">
                  <c:v>56.76357570850201</c:v>
                </c:pt>
                <c:pt idx="609">
                  <c:v>140.99029450549449</c:v>
                </c:pt>
                <c:pt idx="610">
                  <c:v>134.91292307692311</c:v>
                </c:pt>
                <c:pt idx="611">
                  <c:v>47.582180701754382</c:v>
                </c:pt>
                <c:pt idx="612">
                  <c:v>51.313205668016195</c:v>
                </c:pt>
                <c:pt idx="613">
                  <c:v>90.302779742729371</c:v>
                </c:pt>
                <c:pt idx="614">
                  <c:v>134.88358357487925</c:v>
                </c:pt>
                <c:pt idx="615">
                  <c:v>89.800166421813486</c:v>
                </c:pt>
                <c:pt idx="616">
                  <c:v>-15.427545272601769</c:v>
                </c:pt>
                <c:pt idx="617">
                  <c:v>56.76357570850201</c:v>
                </c:pt>
                <c:pt idx="618">
                  <c:v>51.313205668016195</c:v>
                </c:pt>
                <c:pt idx="619">
                  <c:v>139.17838686868689</c:v>
                </c:pt>
                <c:pt idx="620">
                  <c:v>109.36287253210591</c:v>
                </c:pt>
                <c:pt idx="621">
                  <c:v>67.44205870986076</c:v>
                </c:pt>
                <c:pt idx="622">
                  <c:v>101.51640811560671</c:v>
                </c:pt>
                <c:pt idx="623">
                  <c:v>141.16987251053041</c:v>
                </c:pt>
                <c:pt idx="624">
                  <c:v>134.88358357487925</c:v>
                </c:pt>
                <c:pt idx="625">
                  <c:v>47.582180701754382</c:v>
                </c:pt>
                <c:pt idx="626">
                  <c:v>134.91292307692311</c:v>
                </c:pt>
                <c:pt idx="627">
                  <c:v>90.302779742729371</c:v>
                </c:pt>
                <c:pt idx="628">
                  <c:v>140.99029450549449</c:v>
                </c:pt>
                <c:pt idx="629">
                  <c:v>82.045045228455763</c:v>
                </c:pt>
                <c:pt idx="630">
                  <c:v>171.25418443935928</c:v>
                </c:pt>
                <c:pt idx="631">
                  <c:v>140.99029450549449</c:v>
                </c:pt>
                <c:pt idx="632">
                  <c:v>89.800166421813486</c:v>
                </c:pt>
                <c:pt idx="633">
                  <c:v>68.14996540259969</c:v>
                </c:pt>
                <c:pt idx="634">
                  <c:v>139.17838686868689</c:v>
                </c:pt>
                <c:pt idx="635">
                  <c:v>47.582180701754382</c:v>
                </c:pt>
                <c:pt idx="636">
                  <c:v>104.48057142857141</c:v>
                </c:pt>
                <c:pt idx="637">
                  <c:v>108.30611652138712</c:v>
                </c:pt>
                <c:pt idx="638">
                  <c:v>44.157383716429479</c:v>
                </c:pt>
                <c:pt idx="639">
                  <c:v>84.107355201661079</c:v>
                </c:pt>
                <c:pt idx="640">
                  <c:v>165.56027048054921</c:v>
                </c:pt>
                <c:pt idx="641">
                  <c:v>90.302779742729371</c:v>
                </c:pt>
                <c:pt idx="642">
                  <c:v>67.44205870986076</c:v>
                </c:pt>
                <c:pt idx="643">
                  <c:v>-15.427545272601769</c:v>
                </c:pt>
                <c:pt idx="644">
                  <c:v>90.302779742729371</c:v>
                </c:pt>
                <c:pt idx="645">
                  <c:v>139.98145691150953</c:v>
                </c:pt>
                <c:pt idx="646">
                  <c:v>139.17838686868689</c:v>
                </c:pt>
                <c:pt idx="647">
                  <c:v>116.91584615384616</c:v>
                </c:pt>
                <c:pt idx="648">
                  <c:v>139.14223240238024</c:v>
                </c:pt>
                <c:pt idx="649">
                  <c:v>101.51640811560671</c:v>
                </c:pt>
                <c:pt idx="650">
                  <c:v>108.30611652138712</c:v>
                </c:pt>
                <c:pt idx="651">
                  <c:v>68.14996540259969</c:v>
                </c:pt>
                <c:pt idx="652">
                  <c:v>44.157383716429479</c:v>
                </c:pt>
                <c:pt idx="653">
                  <c:v>165.56027048054921</c:v>
                </c:pt>
                <c:pt idx="654">
                  <c:v>-15.427545272601769</c:v>
                </c:pt>
                <c:pt idx="655">
                  <c:v>59.967467961405482</c:v>
                </c:pt>
                <c:pt idx="656">
                  <c:v>67.44205870986076</c:v>
                </c:pt>
                <c:pt idx="657">
                  <c:v>132.97877024111079</c:v>
                </c:pt>
                <c:pt idx="658">
                  <c:v>90.302779742729371</c:v>
                </c:pt>
                <c:pt idx="659">
                  <c:v>116.91584615384616</c:v>
                </c:pt>
                <c:pt idx="660">
                  <c:v>141.16987251053041</c:v>
                </c:pt>
                <c:pt idx="661">
                  <c:v>134.88358357487925</c:v>
                </c:pt>
                <c:pt idx="662">
                  <c:v>104.48057142857141</c:v>
                </c:pt>
                <c:pt idx="663">
                  <c:v>67.44205870986076</c:v>
                </c:pt>
                <c:pt idx="664">
                  <c:v>101.51640811560671</c:v>
                </c:pt>
                <c:pt idx="665">
                  <c:v>139.14223240238024</c:v>
                </c:pt>
                <c:pt idx="666">
                  <c:v>68.14996540259969</c:v>
                </c:pt>
                <c:pt idx="667">
                  <c:v>108.30611652138712</c:v>
                </c:pt>
                <c:pt idx="668">
                  <c:v>139.17838686868689</c:v>
                </c:pt>
                <c:pt idx="669">
                  <c:v>139.98145691150953</c:v>
                </c:pt>
                <c:pt idx="670">
                  <c:v>116.91584615384616</c:v>
                </c:pt>
                <c:pt idx="671">
                  <c:v>165.56027048054921</c:v>
                </c:pt>
                <c:pt idx="672">
                  <c:v>104.48057142857141</c:v>
                </c:pt>
                <c:pt idx="673">
                  <c:v>89.800166421813486</c:v>
                </c:pt>
                <c:pt idx="674">
                  <c:v>90.302779742729371</c:v>
                </c:pt>
                <c:pt idx="675">
                  <c:v>132.97877024111079</c:v>
                </c:pt>
                <c:pt idx="676">
                  <c:v>68.14996540259969</c:v>
                </c:pt>
                <c:pt idx="677">
                  <c:v>44.157383716429479</c:v>
                </c:pt>
                <c:pt idx="678">
                  <c:v>108.30611652138712</c:v>
                </c:pt>
                <c:pt idx="679">
                  <c:v>139.98145691150953</c:v>
                </c:pt>
                <c:pt idx="680">
                  <c:v>51.313205668016195</c:v>
                </c:pt>
                <c:pt idx="681">
                  <c:v>81.804757877261309</c:v>
                </c:pt>
                <c:pt idx="682">
                  <c:v>-8.4661676247310496</c:v>
                </c:pt>
                <c:pt idx="683">
                  <c:v>109.36287253210591</c:v>
                </c:pt>
                <c:pt idx="684">
                  <c:v>165.56027048054921</c:v>
                </c:pt>
                <c:pt idx="685">
                  <c:v>84.107355201661079</c:v>
                </c:pt>
                <c:pt idx="686">
                  <c:v>108.30611652138712</c:v>
                </c:pt>
                <c:pt idx="687">
                  <c:v>-8.4661676247310496</c:v>
                </c:pt>
                <c:pt idx="688">
                  <c:v>51.313205668016195</c:v>
                </c:pt>
                <c:pt idx="689">
                  <c:v>84.107355201661079</c:v>
                </c:pt>
                <c:pt idx="690">
                  <c:v>139.17838686868689</c:v>
                </c:pt>
                <c:pt idx="691">
                  <c:v>134.91292307692311</c:v>
                </c:pt>
                <c:pt idx="692">
                  <c:v>82.045045228455763</c:v>
                </c:pt>
                <c:pt idx="693">
                  <c:v>68.14996540259969</c:v>
                </c:pt>
                <c:pt idx="694">
                  <c:v>59.967467961405482</c:v>
                </c:pt>
                <c:pt idx="695">
                  <c:v>-5.9496865517784894</c:v>
                </c:pt>
                <c:pt idx="696">
                  <c:v>109.36287253210591</c:v>
                </c:pt>
                <c:pt idx="697">
                  <c:v>139.98145691150953</c:v>
                </c:pt>
                <c:pt idx="698">
                  <c:v>132.97877024111079</c:v>
                </c:pt>
                <c:pt idx="699">
                  <c:v>139.14223240238024</c:v>
                </c:pt>
                <c:pt idx="700">
                  <c:v>82.045045228455763</c:v>
                </c:pt>
                <c:pt idx="701">
                  <c:v>81.804757877261309</c:v>
                </c:pt>
                <c:pt idx="702">
                  <c:v>90.302779742729371</c:v>
                </c:pt>
                <c:pt idx="703">
                  <c:v>116.91584615384616</c:v>
                </c:pt>
                <c:pt idx="704">
                  <c:v>44.157383716429479</c:v>
                </c:pt>
                <c:pt idx="705">
                  <c:v>-5.9496865517784894</c:v>
                </c:pt>
                <c:pt idx="706">
                  <c:v>139.17838686868689</c:v>
                </c:pt>
                <c:pt idx="707">
                  <c:v>101.51640811560671</c:v>
                </c:pt>
                <c:pt idx="708">
                  <c:v>134.88358357487925</c:v>
                </c:pt>
                <c:pt idx="709">
                  <c:v>140.99029450549449</c:v>
                </c:pt>
                <c:pt idx="710">
                  <c:v>89.800166421813486</c:v>
                </c:pt>
                <c:pt idx="711">
                  <c:v>139.14223240238024</c:v>
                </c:pt>
                <c:pt idx="712">
                  <c:v>109.36287253210591</c:v>
                </c:pt>
                <c:pt idx="713">
                  <c:v>59.967467961405482</c:v>
                </c:pt>
                <c:pt idx="714">
                  <c:v>56.76357570850201</c:v>
                </c:pt>
                <c:pt idx="715">
                  <c:v>101.51640811560671</c:v>
                </c:pt>
                <c:pt idx="716">
                  <c:v>-5.9496865517784894</c:v>
                </c:pt>
                <c:pt idx="717">
                  <c:v>109.36287253210591</c:v>
                </c:pt>
                <c:pt idx="718">
                  <c:v>139.14223240238024</c:v>
                </c:pt>
                <c:pt idx="719">
                  <c:v>139.17838686868689</c:v>
                </c:pt>
                <c:pt idx="720">
                  <c:v>140.99029450549449</c:v>
                </c:pt>
                <c:pt idx="721">
                  <c:v>18.032943482008189</c:v>
                </c:pt>
                <c:pt idx="722">
                  <c:v>139.98145691150953</c:v>
                </c:pt>
                <c:pt idx="723">
                  <c:v>67.44205870986076</c:v>
                </c:pt>
                <c:pt idx="724">
                  <c:v>116.91584615384616</c:v>
                </c:pt>
                <c:pt idx="725">
                  <c:v>82.045045228455763</c:v>
                </c:pt>
                <c:pt idx="726">
                  <c:v>132.97877024111079</c:v>
                </c:pt>
                <c:pt idx="727">
                  <c:v>134.88358357487925</c:v>
                </c:pt>
                <c:pt idx="728">
                  <c:v>-5.9496865517784894</c:v>
                </c:pt>
                <c:pt idx="729">
                  <c:v>-15.427545272601769</c:v>
                </c:pt>
                <c:pt idx="730">
                  <c:v>109.36287253210591</c:v>
                </c:pt>
                <c:pt idx="731">
                  <c:v>51.313205668016195</c:v>
                </c:pt>
                <c:pt idx="732">
                  <c:v>84.107355201661079</c:v>
                </c:pt>
                <c:pt idx="733">
                  <c:v>101.51640811560671</c:v>
                </c:pt>
                <c:pt idx="734">
                  <c:v>104.48057142857141</c:v>
                </c:pt>
                <c:pt idx="735">
                  <c:v>171.25418443935928</c:v>
                </c:pt>
                <c:pt idx="736">
                  <c:v>141.16987251053041</c:v>
                </c:pt>
                <c:pt idx="737">
                  <c:v>116.91584615384616</c:v>
                </c:pt>
                <c:pt idx="738">
                  <c:v>134.88358357487925</c:v>
                </c:pt>
                <c:pt idx="739">
                  <c:v>18.032943482008189</c:v>
                </c:pt>
                <c:pt idx="740">
                  <c:v>165.56027048054921</c:v>
                </c:pt>
                <c:pt idx="741">
                  <c:v>59.967467961405482</c:v>
                </c:pt>
                <c:pt idx="742">
                  <c:v>145.75413290387775</c:v>
                </c:pt>
                <c:pt idx="743">
                  <c:v>-15.427545272601769</c:v>
                </c:pt>
                <c:pt idx="744">
                  <c:v>171.25418443935928</c:v>
                </c:pt>
                <c:pt idx="745">
                  <c:v>89.800166421813486</c:v>
                </c:pt>
                <c:pt idx="746">
                  <c:v>116.91584615384616</c:v>
                </c:pt>
                <c:pt idx="747">
                  <c:v>44.157383716429479</c:v>
                </c:pt>
                <c:pt idx="748">
                  <c:v>81.804757877261309</c:v>
                </c:pt>
                <c:pt idx="749">
                  <c:v>139.17838686868689</c:v>
                </c:pt>
                <c:pt idx="750">
                  <c:v>56.76357570850201</c:v>
                </c:pt>
                <c:pt idx="751">
                  <c:v>-5.9496865517784894</c:v>
                </c:pt>
                <c:pt idx="752">
                  <c:v>59.967467961405482</c:v>
                </c:pt>
                <c:pt idx="753">
                  <c:v>-15.427545272601769</c:v>
                </c:pt>
                <c:pt idx="754">
                  <c:v>140.99029450549449</c:v>
                </c:pt>
                <c:pt idx="755">
                  <c:v>145.75413290387775</c:v>
                </c:pt>
                <c:pt idx="756">
                  <c:v>116.91584615384616</c:v>
                </c:pt>
                <c:pt idx="757">
                  <c:v>171.25418443935928</c:v>
                </c:pt>
                <c:pt idx="758">
                  <c:v>139.17838686868689</c:v>
                </c:pt>
                <c:pt idx="759">
                  <c:v>81.804757877261309</c:v>
                </c:pt>
                <c:pt idx="760">
                  <c:v>101.51640811560671</c:v>
                </c:pt>
                <c:pt idx="761">
                  <c:v>18.032943482008189</c:v>
                </c:pt>
                <c:pt idx="762">
                  <c:v>141.16987251053041</c:v>
                </c:pt>
                <c:pt idx="763">
                  <c:v>44.157383716429479</c:v>
                </c:pt>
                <c:pt idx="764">
                  <c:v>56.76357570850201</c:v>
                </c:pt>
                <c:pt idx="765">
                  <c:v>108.30611652138712</c:v>
                </c:pt>
                <c:pt idx="766">
                  <c:v>134.91292307692311</c:v>
                </c:pt>
                <c:pt idx="767">
                  <c:v>47.582180701754382</c:v>
                </c:pt>
                <c:pt idx="768">
                  <c:v>18.032943482008189</c:v>
                </c:pt>
                <c:pt idx="769">
                  <c:v>-5.9496865517784894</c:v>
                </c:pt>
                <c:pt idx="770">
                  <c:v>84.107355201661079</c:v>
                </c:pt>
                <c:pt idx="771">
                  <c:v>82.045045228455763</c:v>
                </c:pt>
                <c:pt idx="772">
                  <c:v>139.98145691150953</c:v>
                </c:pt>
                <c:pt idx="773">
                  <c:v>140.99029450549449</c:v>
                </c:pt>
                <c:pt idx="774">
                  <c:v>81.804757877261309</c:v>
                </c:pt>
                <c:pt idx="775">
                  <c:v>89.800166421813486</c:v>
                </c:pt>
                <c:pt idx="776">
                  <c:v>-15.427545272601769</c:v>
                </c:pt>
                <c:pt idx="777">
                  <c:v>139.98145691150953</c:v>
                </c:pt>
                <c:pt idx="778">
                  <c:v>171.25418443935928</c:v>
                </c:pt>
                <c:pt idx="779">
                  <c:v>82.045045228455763</c:v>
                </c:pt>
                <c:pt idx="780">
                  <c:v>145.75413290387775</c:v>
                </c:pt>
                <c:pt idx="781">
                  <c:v>68.14996540259969</c:v>
                </c:pt>
                <c:pt idx="782">
                  <c:v>132.97877024111079</c:v>
                </c:pt>
                <c:pt idx="783">
                  <c:v>44.157383716429479</c:v>
                </c:pt>
                <c:pt idx="784">
                  <c:v>51.313205668016195</c:v>
                </c:pt>
                <c:pt idx="785">
                  <c:v>47.582180701754382</c:v>
                </c:pt>
                <c:pt idx="786">
                  <c:v>18.032943482008189</c:v>
                </c:pt>
                <c:pt idx="787">
                  <c:v>140.99029450549449</c:v>
                </c:pt>
                <c:pt idx="788">
                  <c:v>81.804757877261309</c:v>
                </c:pt>
                <c:pt idx="789">
                  <c:v>145.75413290387775</c:v>
                </c:pt>
                <c:pt idx="790">
                  <c:v>-8.4661676247310496</c:v>
                </c:pt>
                <c:pt idx="791">
                  <c:v>-15.427545272601769</c:v>
                </c:pt>
                <c:pt idx="792">
                  <c:v>44.157383716429479</c:v>
                </c:pt>
                <c:pt idx="793">
                  <c:v>171.25418443935928</c:v>
                </c:pt>
                <c:pt idx="794">
                  <c:v>84.107355201661079</c:v>
                </c:pt>
                <c:pt idx="795">
                  <c:v>140.99029450549449</c:v>
                </c:pt>
                <c:pt idx="796">
                  <c:v>59.967467961405482</c:v>
                </c:pt>
                <c:pt idx="797">
                  <c:v>47.582180701754382</c:v>
                </c:pt>
                <c:pt idx="798">
                  <c:v>171.25418443935928</c:v>
                </c:pt>
                <c:pt idx="799">
                  <c:v>59.967467961405482</c:v>
                </c:pt>
                <c:pt idx="800">
                  <c:v>132.97877024111079</c:v>
                </c:pt>
                <c:pt idx="801">
                  <c:v>141.16987251053041</c:v>
                </c:pt>
                <c:pt idx="802">
                  <c:v>140.99029450549449</c:v>
                </c:pt>
                <c:pt idx="803">
                  <c:v>101.51640811560671</c:v>
                </c:pt>
                <c:pt idx="804">
                  <c:v>-5.9496865517784894</c:v>
                </c:pt>
                <c:pt idx="805">
                  <c:v>109.36287253210591</c:v>
                </c:pt>
                <c:pt idx="806">
                  <c:v>108.30611652138712</c:v>
                </c:pt>
                <c:pt idx="807">
                  <c:v>68.14996540259969</c:v>
                </c:pt>
                <c:pt idx="808">
                  <c:v>56.76357570850201</c:v>
                </c:pt>
                <c:pt idx="809">
                  <c:v>-5.9496865517784894</c:v>
                </c:pt>
                <c:pt idx="810">
                  <c:v>165.56027048054921</c:v>
                </c:pt>
                <c:pt idx="811">
                  <c:v>145.75413290387775</c:v>
                </c:pt>
                <c:pt idx="812">
                  <c:v>90.302779742729371</c:v>
                </c:pt>
                <c:pt idx="813">
                  <c:v>134.88358357487925</c:v>
                </c:pt>
                <c:pt idx="814">
                  <c:v>-15.427545272601769</c:v>
                </c:pt>
                <c:pt idx="815">
                  <c:v>101.51640811560671</c:v>
                </c:pt>
                <c:pt idx="816">
                  <c:v>108.30611652138712</c:v>
                </c:pt>
                <c:pt idx="817">
                  <c:v>68.14996540259969</c:v>
                </c:pt>
                <c:pt idx="818">
                  <c:v>-15.427545272601769</c:v>
                </c:pt>
                <c:pt idx="819">
                  <c:v>145.75413290387775</c:v>
                </c:pt>
                <c:pt idx="820">
                  <c:v>90.302779742729371</c:v>
                </c:pt>
                <c:pt idx="821">
                  <c:v>108.30611652138712</c:v>
                </c:pt>
                <c:pt idx="822">
                  <c:v>165.56027048054921</c:v>
                </c:pt>
                <c:pt idx="823">
                  <c:v>134.88358357487925</c:v>
                </c:pt>
                <c:pt idx="824">
                  <c:v>89.800166421813486</c:v>
                </c:pt>
                <c:pt idx="825">
                  <c:v>104.48057142857141</c:v>
                </c:pt>
                <c:pt idx="826">
                  <c:v>51.313205668016195</c:v>
                </c:pt>
                <c:pt idx="827">
                  <c:v>90.302779742729371</c:v>
                </c:pt>
                <c:pt idx="828">
                  <c:v>59.967467961405482</c:v>
                </c:pt>
                <c:pt idx="829">
                  <c:v>68.14996540259969</c:v>
                </c:pt>
                <c:pt idx="830">
                  <c:v>134.91292307692311</c:v>
                </c:pt>
                <c:pt idx="831">
                  <c:v>109.36287253210591</c:v>
                </c:pt>
                <c:pt idx="832">
                  <c:v>108.30611652138712</c:v>
                </c:pt>
                <c:pt idx="833">
                  <c:v>134.88358357487925</c:v>
                </c:pt>
                <c:pt idx="834">
                  <c:v>89.800166421813486</c:v>
                </c:pt>
                <c:pt idx="835">
                  <c:v>139.98145691150953</c:v>
                </c:pt>
                <c:pt idx="836">
                  <c:v>56.76357570850201</c:v>
                </c:pt>
                <c:pt idx="837">
                  <c:v>165.56027048054921</c:v>
                </c:pt>
                <c:pt idx="838">
                  <c:v>67.44205870986076</c:v>
                </c:pt>
                <c:pt idx="839">
                  <c:v>51.313205668016195</c:v>
                </c:pt>
                <c:pt idx="840">
                  <c:v>44.157383716429479</c:v>
                </c:pt>
                <c:pt idx="841">
                  <c:v>18.032943482008189</c:v>
                </c:pt>
                <c:pt idx="842">
                  <c:v>165.56027048054921</c:v>
                </c:pt>
                <c:pt idx="843">
                  <c:v>90.302779742729371</c:v>
                </c:pt>
                <c:pt idx="844">
                  <c:v>-5.9496865517784894</c:v>
                </c:pt>
                <c:pt idx="845">
                  <c:v>-15.427545272601769</c:v>
                </c:pt>
                <c:pt idx="846">
                  <c:v>81.804757877261309</c:v>
                </c:pt>
                <c:pt idx="847">
                  <c:v>139.17838686868689</c:v>
                </c:pt>
                <c:pt idx="848">
                  <c:v>51.313205668016195</c:v>
                </c:pt>
                <c:pt idx="849">
                  <c:v>68.14996540259969</c:v>
                </c:pt>
                <c:pt idx="850">
                  <c:v>82.045045228455763</c:v>
                </c:pt>
                <c:pt idx="851">
                  <c:v>139.98145691150953</c:v>
                </c:pt>
                <c:pt idx="852">
                  <c:v>109.36287253210591</c:v>
                </c:pt>
                <c:pt idx="853">
                  <c:v>140.99029450549449</c:v>
                </c:pt>
                <c:pt idx="854">
                  <c:v>18.032943482008189</c:v>
                </c:pt>
                <c:pt idx="855">
                  <c:v>132.97877024111079</c:v>
                </c:pt>
                <c:pt idx="856">
                  <c:v>89.800166421813486</c:v>
                </c:pt>
                <c:pt idx="857">
                  <c:v>139.17838686868689</c:v>
                </c:pt>
                <c:pt idx="858">
                  <c:v>90.302779742729371</c:v>
                </c:pt>
                <c:pt idx="859">
                  <c:v>141.16987251053041</c:v>
                </c:pt>
                <c:pt idx="860">
                  <c:v>81.804757877261309</c:v>
                </c:pt>
                <c:pt idx="861">
                  <c:v>109.36287253210591</c:v>
                </c:pt>
                <c:pt idx="862">
                  <c:v>82.045045228455763</c:v>
                </c:pt>
                <c:pt idx="863">
                  <c:v>134.88358357487925</c:v>
                </c:pt>
                <c:pt idx="864">
                  <c:v>18.032943482008189</c:v>
                </c:pt>
                <c:pt idx="865">
                  <c:v>134.91292307692311</c:v>
                </c:pt>
                <c:pt idx="866">
                  <c:v>-8.4661676247310496</c:v>
                </c:pt>
                <c:pt idx="867">
                  <c:v>116.91584615384616</c:v>
                </c:pt>
                <c:pt idx="868">
                  <c:v>82.045045228455763</c:v>
                </c:pt>
                <c:pt idx="869">
                  <c:v>140.99029450549449</c:v>
                </c:pt>
                <c:pt idx="870">
                  <c:v>84.107355201661079</c:v>
                </c:pt>
                <c:pt idx="871">
                  <c:v>139.98145691150953</c:v>
                </c:pt>
                <c:pt idx="872">
                  <c:v>-15.427545272601769</c:v>
                </c:pt>
                <c:pt idx="873">
                  <c:v>139.17838686868689</c:v>
                </c:pt>
                <c:pt idx="874">
                  <c:v>171.25418443935928</c:v>
                </c:pt>
                <c:pt idx="875">
                  <c:v>134.91292307692311</c:v>
                </c:pt>
                <c:pt idx="876">
                  <c:v>139.14223240238024</c:v>
                </c:pt>
                <c:pt idx="877">
                  <c:v>89.800166421813486</c:v>
                </c:pt>
                <c:pt idx="878">
                  <c:v>18.032943482008189</c:v>
                </c:pt>
                <c:pt idx="879">
                  <c:v>56.76357570850201</c:v>
                </c:pt>
                <c:pt idx="880">
                  <c:v>59.967467961405482</c:v>
                </c:pt>
                <c:pt idx="881">
                  <c:v>134.91292307692311</c:v>
                </c:pt>
                <c:pt idx="882">
                  <c:v>44.157383716429479</c:v>
                </c:pt>
                <c:pt idx="883">
                  <c:v>51.313205668016195</c:v>
                </c:pt>
                <c:pt idx="884">
                  <c:v>139.17838686868689</c:v>
                </c:pt>
                <c:pt idx="885">
                  <c:v>139.98145691150953</c:v>
                </c:pt>
                <c:pt idx="886">
                  <c:v>82.045045228455763</c:v>
                </c:pt>
                <c:pt idx="887">
                  <c:v>81.804757877261309</c:v>
                </c:pt>
                <c:pt idx="888">
                  <c:v>134.88358357487925</c:v>
                </c:pt>
                <c:pt idx="889">
                  <c:v>-8.4661676247310496</c:v>
                </c:pt>
                <c:pt idx="890">
                  <c:v>84.107355201661079</c:v>
                </c:pt>
                <c:pt idx="891">
                  <c:v>109.36287253210591</c:v>
                </c:pt>
                <c:pt idx="892">
                  <c:v>44.157383716429479</c:v>
                </c:pt>
                <c:pt idx="893">
                  <c:v>104.48057142857141</c:v>
                </c:pt>
                <c:pt idx="894">
                  <c:v>165.56027048054921</c:v>
                </c:pt>
                <c:pt idx="895">
                  <c:v>67.44205870986076</c:v>
                </c:pt>
                <c:pt idx="896">
                  <c:v>116.91584615384616</c:v>
                </c:pt>
                <c:pt idx="897">
                  <c:v>47.582180701754382</c:v>
                </c:pt>
                <c:pt idx="898">
                  <c:v>132.97877024111079</c:v>
                </c:pt>
                <c:pt idx="899">
                  <c:v>84.107355201661079</c:v>
                </c:pt>
                <c:pt idx="900">
                  <c:v>-5.9496865517784894</c:v>
                </c:pt>
                <c:pt idx="901">
                  <c:v>116.91584615384616</c:v>
                </c:pt>
                <c:pt idx="902">
                  <c:v>56.76357570850201</c:v>
                </c:pt>
                <c:pt idx="903">
                  <c:v>90.302779742729371</c:v>
                </c:pt>
                <c:pt idx="904">
                  <c:v>104.48057142857141</c:v>
                </c:pt>
                <c:pt idx="905">
                  <c:v>47.582180701754382</c:v>
                </c:pt>
                <c:pt idx="906">
                  <c:v>145.75413290387775</c:v>
                </c:pt>
                <c:pt idx="907">
                  <c:v>84.107355201661079</c:v>
                </c:pt>
                <c:pt idx="908">
                  <c:v>171.25418443935928</c:v>
                </c:pt>
                <c:pt idx="909">
                  <c:v>-8.4661676247310496</c:v>
                </c:pt>
                <c:pt idx="910">
                  <c:v>108.30611652138712</c:v>
                </c:pt>
                <c:pt idx="911">
                  <c:v>-5.9496865517784894</c:v>
                </c:pt>
                <c:pt idx="912">
                  <c:v>82.045045228455763</c:v>
                </c:pt>
                <c:pt idx="913">
                  <c:v>68.14996540259969</c:v>
                </c:pt>
                <c:pt idx="914">
                  <c:v>18.032943482008189</c:v>
                </c:pt>
                <c:pt idx="915">
                  <c:v>116.91584615384616</c:v>
                </c:pt>
                <c:pt idx="916">
                  <c:v>101.51640811560671</c:v>
                </c:pt>
                <c:pt idx="917">
                  <c:v>134.91292307692311</c:v>
                </c:pt>
                <c:pt idx="918">
                  <c:v>171.25418443935928</c:v>
                </c:pt>
                <c:pt idx="919">
                  <c:v>165.56027048054921</c:v>
                </c:pt>
                <c:pt idx="920">
                  <c:v>140.99029450549449</c:v>
                </c:pt>
                <c:pt idx="921">
                  <c:v>67.44205870986076</c:v>
                </c:pt>
                <c:pt idx="922">
                  <c:v>108.30611652138712</c:v>
                </c:pt>
                <c:pt idx="923">
                  <c:v>81.804757877261309</c:v>
                </c:pt>
                <c:pt idx="924">
                  <c:v>68.14996540259969</c:v>
                </c:pt>
                <c:pt idx="925">
                  <c:v>-5.9496865517784894</c:v>
                </c:pt>
                <c:pt idx="926">
                  <c:v>132.97877024111079</c:v>
                </c:pt>
                <c:pt idx="927">
                  <c:v>81.804757877261309</c:v>
                </c:pt>
                <c:pt idx="928">
                  <c:v>171.25418443935928</c:v>
                </c:pt>
                <c:pt idx="929">
                  <c:v>-8.4661676247310496</c:v>
                </c:pt>
                <c:pt idx="930">
                  <c:v>101.51640811560671</c:v>
                </c:pt>
                <c:pt idx="931">
                  <c:v>134.88358357487925</c:v>
                </c:pt>
                <c:pt idx="932">
                  <c:v>-5.9496865517784894</c:v>
                </c:pt>
                <c:pt idx="933">
                  <c:v>165.56027048054921</c:v>
                </c:pt>
                <c:pt idx="934">
                  <c:v>68.14996540259969</c:v>
                </c:pt>
                <c:pt idx="935">
                  <c:v>109.36287253210591</c:v>
                </c:pt>
                <c:pt idx="936">
                  <c:v>132.97877024111079</c:v>
                </c:pt>
                <c:pt idx="937">
                  <c:v>84.107355201661079</c:v>
                </c:pt>
                <c:pt idx="938">
                  <c:v>18.032943482008189</c:v>
                </c:pt>
                <c:pt idx="939">
                  <c:v>89.800166421813486</c:v>
                </c:pt>
                <c:pt idx="940">
                  <c:v>140.99029450549449</c:v>
                </c:pt>
                <c:pt idx="941">
                  <c:v>139.14223240238024</c:v>
                </c:pt>
                <c:pt idx="942">
                  <c:v>134.91292307692311</c:v>
                </c:pt>
                <c:pt idx="943">
                  <c:v>67.44205870986076</c:v>
                </c:pt>
                <c:pt idx="944">
                  <c:v>59.967467961405482</c:v>
                </c:pt>
                <c:pt idx="945">
                  <c:v>44.157383716429479</c:v>
                </c:pt>
                <c:pt idx="946">
                  <c:v>171.25418443935928</c:v>
                </c:pt>
                <c:pt idx="947">
                  <c:v>109.36287253210591</c:v>
                </c:pt>
                <c:pt idx="948">
                  <c:v>104.48057142857141</c:v>
                </c:pt>
                <c:pt idx="949">
                  <c:v>56.76357570850201</c:v>
                </c:pt>
                <c:pt idx="950">
                  <c:v>18.032943482008189</c:v>
                </c:pt>
                <c:pt idx="951">
                  <c:v>145.75413290387775</c:v>
                </c:pt>
                <c:pt idx="952">
                  <c:v>108.30611652138712</c:v>
                </c:pt>
                <c:pt idx="953">
                  <c:v>140.99029450549449</c:v>
                </c:pt>
                <c:pt idx="954">
                  <c:v>82.045045228455763</c:v>
                </c:pt>
                <c:pt idx="955">
                  <c:v>18.032943482008189</c:v>
                </c:pt>
                <c:pt idx="956">
                  <c:v>44.157383716429479</c:v>
                </c:pt>
                <c:pt idx="957">
                  <c:v>140.99029450549449</c:v>
                </c:pt>
                <c:pt idx="958">
                  <c:v>56.76357570850201</c:v>
                </c:pt>
                <c:pt idx="959">
                  <c:v>89.800166421813486</c:v>
                </c:pt>
                <c:pt idx="960">
                  <c:v>82.045045228455763</c:v>
                </c:pt>
                <c:pt idx="961">
                  <c:v>-8.4661676247310496</c:v>
                </c:pt>
                <c:pt idx="962">
                  <c:v>90.302779742729371</c:v>
                </c:pt>
                <c:pt idx="963">
                  <c:v>139.17838686868689</c:v>
                </c:pt>
                <c:pt idx="964">
                  <c:v>171.25418443935928</c:v>
                </c:pt>
                <c:pt idx="965">
                  <c:v>59.967467961405482</c:v>
                </c:pt>
                <c:pt idx="966">
                  <c:v>139.98145691150953</c:v>
                </c:pt>
                <c:pt idx="967">
                  <c:v>51.313205668016195</c:v>
                </c:pt>
                <c:pt idx="968">
                  <c:v>104.48057142857141</c:v>
                </c:pt>
                <c:pt idx="969">
                  <c:v>134.91292307692311</c:v>
                </c:pt>
                <c:pt idx="970">
                  <c:v>141.16987251053041</c:v>
                </c:pt>
                <c:pt idx="971">
                  <c:v>81.804757877261309</c:v>
                </c:pt>
                <c:pt idx="972">
                  <c:v>104.48057142857141</c:v>
                </c:pt>
                <c:pt idx="973">
                  <c:v>139.14223240238024</c:v>
                </c:pt>
                <c:pt idx="974">
                  <c:v>90.302779742729371</c:v>
                </c:pt>
                <c:pt idx="975">
                  <c:v>67.44205870986076</c:v>
                </c:pt>
                <c:pt idx="976">
                  <c:v>-8.4661676247310496</c:v>
                </c:pt>
                <c:pt idx="977">
                  <c:v>132.97877024111079</c:v>
                </c:pt>
                <c:pt idx="978">
                  <c:v>47.582180701754382</c:v>
                </c:pt>
                <c:pt idx="979">
                  <c:v>89.800166421813486</c:v>
                </c:pt>
                <c:pt idx="980">
                  <c:v>101.51640811560671</c:v>
                </c:pt>
                <c:pt idx="981">
                  <c:v>-8.4661676247310496</c:v>
                </c:pt>
                <c:pt idx="982">
                  <c:v>141.16987251053041</c:v>
                </c:pt>
                <c:pt idx="983">
                  <c:v>90.302779742729371</c:v>
                </c:pt>
                <c:pt idx="984">
                  <c:v>116.91584615384616</c:v>
                </c:pt>
                <c:pt idx="985">
                  <c:v>139.98145691150953</c:v>
                </c:pt>
                <c:pt idx="986">
                  <c:v>134.91292307692311</c:v>
                </c:pt>
                <c:pt idx="987">
                  <c:v>109.36287253210591</c:v>
                </c:pt>
                <c:pt idx="988">
                  <c:v>101.51640811560671</c:v>
                </c:pt>
                <c:pt idx="989">
                  <c:v>67.44205870986076</c:v>
                </c:pt>
                <c:pt idx="990">
                  <c:v>134.88358357487925</c:v>
                </c:pt>
                <c:pt idx="991">
                  <c:v>89.800166421813486</c:v>
                </c:pt>
                <c:pt idx="992">
                  <c:v>47.582180701754382</c:v>
                </c:pt>
                <c:pt idx="993">
                  <c:v>82.045045228455763</c:v>
                </c:pt>
                <c:pt idx="994">
                  <c:v>44.157383716429479</c:v>
                </c:pt>
                <c:pt idx="995">
                  <c:v>59.967467961405482</c:v>
                </c:pt>
                <c:pt idx="996">
                  <c:v>104.48057142857141</c:v>
                </c:pt>
                <c:pt idx="997">
                  <c:v>165.56027048054921</c:v>
                </c:pt>
                <c:pt idx="998">
                  <c:v>139.98145691150953</c:v>
                </c:pt>
                <c:pt idx="999">
                  <c:v>109.36287253210591</c:v>
                </c:pt>
                <c:pt idx="1000">
                  <c:v>90.302779742729371</c:v>
                </c:pt>
                <c:pt idx="1001">
                  <c:v>82.045045228455763</c:v>
                </c:pt>
                <c:pt idx="1002">
                  <c:v>-8.4661676247310496</c:v>
                </c:pt>
                <c:pt idx="1003">
                  <c:v>165.56027048054921</c:v>
                </c:pt>
                <c:pt idx="1004">
                  <c:v>132.97877024111079</c:v>
                </c:pt>
                <c:pt idx="1005">
                  <c:v>68.14996540259969</c:v>
                </c:pt>
                <c:pt idx="1006">
                  <c:v>59.967467961405482</c:v>
                </c:pt>
                <c:pt idx="1007">
                  <c:v>67.44205870986076</c:v>
                </c:pt>
                <c:pt idx="1008">
                  <c:v>-15.427545272601769</c:v>
                </c:pt>
                <c:pt idx="1009">
                  <c:v>47.582180701754382</c:v>
                </c:pt>
                <c:pt idx="1010">
                  <c:v>-15.427545272601769</c:v>
                </c:pt>
                <c:pt idx="1011">
                  <c:v>145.75413290387775</c:v>
                </c:pt>
                <c:pt idx="1012">
                  <c:v>68.14996540259969</c:v>
                </c:pt>
                <c:pt idx="1013">
                  <c:v>141.16987251053041</c:v>
                </c:pt>
                <c:pt idx="1014">
                  <c:v>104.48057142857141</c:v>
                </c:pt>
                <c:pt idx="1015">
                  <c:v>81.804757877261309</c:v>
                </c:pt>
                <c:pt idx="1016">
                  <c:v>44.157383716429479</c:v>
                </c:pt>
                <c:pt idx="1017">
                  <c:v>-5.9496865517784894</c:v>
                </c:pt>
                <c:pt idx="1018">
                  <c:v>84.107355201661079</c:v>
                </c:pt>
                <c:pt idx="1019">
                  <c:v>18.032943482008189</c:v>
                </c:pt>
                <c:pt idx="1020">
                  <c:v>-5.9496865517784894</c:v>
                </c:pt>
                <c:pt idx="1021">
                  <c:v>101.51640811560671</c:v>
                </c:pt>
                <c:pt idx="1022">
                  <c:v>67.44205870986076</c:v>
                </c:pt>
                <c:pt idx="1023">
                  <c:v>165.56027048054921</c:v>
                </c:pt>
                <c:pt idx="1024">
                  <c:v>139.14223240238024</c:v>
                </c:pt>
                <c:pt idx="1025">
                  <c:v>84.107355201661079</c:v>
                </c:pt>
                <c:pt idx="1026">
                  <c:v>171.25418443935928</c:v>
                </c:pt>
                <c:pt idx="1027">
                  <c:v>134.91292307692311</c:v>
                </c:pt>
                <c:pt idx="1028">
                  <c:v>56.76357570850201</c:v>
                </c:pt>
                <c:pt idx="1029">
                  <c:v>132.97877024111079</c:v>
                </c:pt>
                <c:pt idx="1030">
                  <c:v>-15.427545272601769</c:v>
                </c:pt>
                <c:pt idx="1031">
                  <c:v>145.75413290387775</c:v>
                </c:pt>
                <c:pt idx="1032">
                  <c:v>139.98145691150953</c:v>
                </c:pt>
                <c:pt idx="1033">
                  <c:v>-5.9496865517784894</c:v>
                </c:pt>
                <c:pt idx="1034">
                  <c:v>18.032943482008189</c:v>
                </c:pt>
                <c:pt idx="1035">
                  <c:v>82.045045228455763</c:v>
                </c:pt>
                <c:pt idx="1036">
                  <c:v>134.91292307692311</c:v>
                </c:pt>
                <c:pt idx="1037">
                  <c:v>145.75413290387775</c:v>
                </c:pt>
                <c:pt idx="1038">
                  <c:v>47.582180701754382</c:v>
                </c:pt>
                <c:pt idx="1039">
                  <c:v>51.313205668016195</c:v>
                </c:pt>
                <c:pt idx="1040">
                  <c:v>116.91584615384616</c:v>
                </c:pt>
                <c:pt idx="1041">
                  <c:v>67.44205870986076</c:v>
                </c:pt>
                <c:pt idx="1042">
                  <c:v>139.98145691150953</c:v>
                </c:pt>
                <c:pt idx="1043">
                  <c:v>59.967467961405482</c:v>
                </c:pt>
                <c:pt idx="1044">
                  <c:v>84.107355201661079</c:v>
                </c:pt>
                <c:pt idx="1045">
                  <c:v>139.14223240238024</c:v>
                </c:pt>
                <c:pt idx="1046">
                  <c:v>101.51640811560671</c:v>
                </c:pt>
                <c:pt idx="1047">
                  <c:v>18.032943482008189</c:v>
                </c:pt>
                <c:pt idx="1048">
                  <c:v>165.56027048054921</c:v>
                </c:pt>
                <c:pt idx="1049">
                  <c:v>132.97877024111079</c:v>
                </c:pt>
                <c:pt idx="1050">
                  <c:v>67.44205870986076</c:v>
                </c:pt>
                <c:pt idx="1051">
                  <c:v>101.51640811560671</c:v>
                </c:pt>
                <c:pt idx="1052">
                  <c:v>132.97877024111079</c:v>
                </c:pt>
                <c:pt idx="1053">
                  <c:v>140.99029450549449</c:v>
                </c:pt>
                <c:pt idx="1054">
                  <c:v>141.16987251053041</c:v>
                </c:pt>
                <c:pt idx="1055">
                  <c:v>134.91292307692311</c:v>
                </c:pt>
                <c:pt idx="1056">
                  <c:v>145.75413290387775</c:v>
                </c:pt>
                <c:pt idx="1057">
                  <c:v>116.91584615384616</c:v>
                </c:pt>
                <c:pt idx="1058">
                  <c:v>134.88358357487925</c:v>
                </c:pt>
                <c:pt idx="1059">
                  <c:v>139.14223240238024</c:v>
                </c:pt>
                <c:pt idx="1060">
                  <c:v>81.804757877261309</c:v>
                </c:pt>
                <c:pt idx="1061">
                  <c:v>68.14996540259969</c:v>
                </c:pt>
                <c:pt idx="1062">
                  <c:v>116.91584615384616</c:v>
                </c:pt>
                <c:pt idx="1063">
                  <c:v>140.99029450549449</c:v>
                </c:pt>
                <c:pt idx="1064">
                  <c:v>132.97877024111079</c:v>
                </c:pt>
                <c:pt idx="1065">
                  <c:v>56.76357570850201</c:v>
                </c:pt>
                <c:pt idx="1066">
                  <c:v>109.36287253210591</c:v>
                </c:pt>
                <c:pt idx="1067">
                  <c:v>82.045045228455763</c:v>
                </c:pt>
                <c:pt idx="1068">
                  <c:v>59.967467961405482</c:v>
                </c:pt>
                <c:pt idx="1069">
                  <c:v>145.75413290387775</c:v>
                </c:pt>
                <c:pt idx="1070">
                  <c:v>-8.4661676247310496</c:v>
                </c:pt>
                <c:pt idx="1071">
                  <c:v>44.157383716429479</c:v>
                </c:pt>
                <c:pt idx="1072">
                  <c:v>139.14223240238024</c:v>
                </c:pt>
                <c:pt idx="1073">
                  <c:v>56.76357570850201</c:v>
                </c:pt>
                <c:pt idx="1074">
                  <c:v>101.51640811560671</c:v>
                </c:pt>
                <c:pt idx="1075">
                  <c:v>134.88358357487925</c:v>
                </c:pt>
                <c:pt idx="1076">
                  <c:v>81.804757877261309</c:v>
                </c:pt>
                <c:pt idx="1077">
                  <c:v>108.30611652138712</c:v>
                </c:pt>
                <c:pt idx="1078">
                  <c:v>139.14223240238024</c:v>
                </c:pt>
                <c:pt idx="1079">
                  <c:v>-8.4661676247310496</c:v>
                </c:pt>
                <c:pt idx="1080">
                  <c:v>44.157383716429479</c:v>
                </c:pt>
                <c:pt idx="1081">
                  <c:v>109.36287253210591</c:v>
                </c:pt>
                <c:pt idx="1082">
                  <c:v>18.032943482008189</c:v>
                </c:pt>
                <c:pt idx="1083">
                  <c:v>89.800166421813486</c:v>
                </c:pt>
                <c:pt idx="1084">
                  <c:v>134.88358357487925</c:v>
                </c:pt>
                <c:pt idx="1085">
                  <c:v>90.302779742729371</c:v>
                </c:pt>
                <c:pt idx="1086">
                  <c:v>68.14996540259969</c:v>
                </c:pt>
                <c:pt idx="1087">
                  <c:v>140.99029450549449</c:v>
                </c:pt>
                <c:pt idx="1088">
                  <c:v>44.157383716429479</c:v>
                </c:pt>
                <c:pt idx="1089">
                  <c:v>81.804757877261309</c:v>
                </c:pt>
                <c:pt idx="1090">
                  <c:v>141.16987251053041</c:v>
                </c:pt>
                <c:pt idx="1091">
                  <c:v>47.582180701754382</c:v>
                </c:pt>
                <c:pt idx="1092">
                  <c:v>18.032943482008189</c:v>
                </c:pt>
                <c:pt idx="1093">
                  <c:v>139.14223240238024</c:v>
                </c:pt>
                <c:pt idx="1094">
                  <c:v>134.88358357487925</c:v>
                </c:pt>
                <c:pt idx="1095">
                  <c:v>139.98145691150953</c:v>
                </c:pt>
                <c:pt idx="1096">
                  <c:v>108.30611652138712</c:v>
                </c:pt>
                <c:pt idx="1097">
                  <c:v>140.99029450549449</c:v>
                </c:pt>
                <c:pt idx="1098">
                  <c:v>116.91584615384616</c:v>
                </c:pt>
                <c:pt idx="1099">
                  <c:v>89.800166421813486</c:v>
                </c:pt>
                <c:pt idx="1100">
                  <c:v>104.48057142857141</c:v>
                </c:pt>
                <c:pt idx="1101">
                  <c:v>141.16987251053041</c:v>
                </c:pt>
                <c:pt idx="1102">
                  <c:v>165.56027048054921</c:v>
                </c:pt>
                <c:pt idx="1103">
                  <c:v>56.76357570850201</c:v>
                </c:pt>
                <c:pt idx="1104">
                  <c:v>-8.4661676247310496</c:v>
                </c:pt>
                <c:pt idx="1105">
                  <c:v>108.30611652138712</c:v>
                </c:pt>
                <c:pt idx="1106">
                  <c:v>140.99029450549449</c:v>
                </c:pt>
                <c:pt idx="1107">
                  <c:v>59.967467961405482</c:v>
                </c:pt>
                <c:pt idx="1108">
                  <c:v>67.44205870986076</c:v>
                </c:pt>
                <c:pt idx="1109">
                  <c:v>116.91584615384616</c:v>
                </c:pt>
                <c:pt idx="1110">
                  <c:v>139.98145691150953</c:v>
                </c:pt>
                <c:pt idx="1111">
                  <c:v>44.157383716429479</c:v>
                </c:pt>
                <c:pt idx="1112">
                  <c:v>18.032943482008189</c:v>
                </c:pt>
                <c:pt idx="1113">
                  <c:v>139.17838686868689</c:v>
                </c:pt>
                <c:pt idx="1114">
                  <c:v>-15.427545272601769</c:v>
                </c:pt>
                <c:pt idx="1115">
                  <c:v>68.14996540259969</c:v>
                </c:pt>
                <c:pt idx="1116">
                  <c:v>132.97877024111079</c:v>
                </c:pt>
                <c:pt idx="1117">
                  <c:v>68.14996540259969</c:v>
                </c:pt>
                <c:pt idx="1118">
                  <c:v>132.97877024111079</c:v>
                </c:pt>
                <c:pt idx="1119">
                  <c:v>67.44205870986076</c:v>
                </c:pt>
                <c:pt idx="1120">
                  <c:v>90.302779742729371</c:v>
                </c:pt>
                <c:pt idx="1121">
                  <c:v>109.36287253210591</c:v>
                </c:pt>
                <c:pt idx="1122">
                  <c:v>101.51640811560671</c:v>
                </c:pt>
                <c:pt idx="1123">
                  <c:v>104.48057142857141</c:v>
                </c:pt>
                <c:pt idx="1124">
                  <c:v>141.16987251053041</c:v>
                </c:pt>
                <c:pt idx="1125">
                  <c:v>139.17838686868689</c:v>
                </c:pt>
                <c:pt idx="1126">
                  <c:v>82.045045228455763</c:v>
                </c:pt>
                <c:pt idx="1127">
                  <c:v>145.75413290387775</c:v>
                </c:pt>
                <c:pt idx="1128">
                  <c:v>51.313205668016195</c:v>
                </c:pt>
                <c:pt idx="1129">
                  <c:v>44.157383716429479</c:v>
                </c:pt>
                <c:pt idx="1130">
                  <c:v>89.800166421813486</c:v>
                </c:pt>
                <c:pt idx="1131">
                  <c:v>51.313205668016195</c:v>
                </c:pt>
                <c:pt idx="1132">
                  <c:v>116.91584615384616</c:v>
                </c:pt>
                <c:pt idx="1133">
                  <c:v>-8.4661676247310496</c:v>
                </c:pt>
                <c:pt idx="1134">
                  <c:v>134.91292307692311</c:v>
                </c:pt>
                <c:pt idx="1135">
                  <c:v>145.75413290387775</c:v>
                </c:pt>
                <c:pt idx="1136">
                  <c:v>89.800166421813486</c:v>
                </c:pt>
                <c:pt idx="1137">
                  <c:v>47.582180701754382</c:v>
                </c:pt>
                <c:pt idx="1138">
                  <c:v>104.48057142857141</c:v>
                </c:pt>
                <c:pt idx="1139">
                  <c:v>90.302779742729371</c:v>
                </c:pt>
                <c:pt idx="1140">
                  <c:v>109.36287253210591</c:v>
                </c:pt>
                <c:pt idx="1141">
                  <c:v>101.51640811560671</c:v>
                </c:pt>
                <c:pt idx="1142">
                  <c:v>-15.427545272601769</c:v>
                </c:pt>
                <c:pt idx="1143">
                  <c:v>18.032943482008189</c:v>
                </c:pt>
                <c:pt idx="1144">
                  <c:v>139.98145691150953</c:v>
                </c:pt>
                <c:pt idx="1145">
                  <c:v>56.76357570850201</c:v>
                </c:pt>
                <c:pt idx="1146">
                  <c:v>51.313205668016195</c:v>
                </c:pt>
                <c:pt idx="1147">
                  <c:v>47.582180701754382</c:v>
                </c:pt>
                <c:pt idx="1148">
                  <c:v>109.36287253210591</c:v>
                </c:pt>
                <c:pt idx="1149">
                  <c:v>104.48057142857141</c:v>
                </c:pt>
                <c:pt idx="1150">
                  <c:v>-15.427545272601769</c:v>
                </c:pt>
                <c:pt idx="1151">
                  <c:v>108.30611652138712</c:v>
                </c:pt>
                <c:pt idx="1152">
                  <c:v>145.75413290387775</c:v>
                </c:pt>
                <c:pt idx="1153">
                  <c:v>134.91292307692311</c:v>
                </c:pt>
                <c:pt idx="1154">
                  <c:v>116.91584615384616</c:v>
                </c:pt>
                <c:pt idx="1155">
                  <c:v>18.032943482008189</c:v>
                </c:pt>
                <c:pt idx="1156">
                  <c:v>44.157383716429479</c:v>
                </c:pt>
                <c:pt idx="1157">
                  <c:v>132.97877024111079</c:v>
                </c:pt>
                <c:pt idx="1158">
                  <c:v>90.302779742729371</c:v>
                </c:pt>
                <c:pt idx="1159">
                  <c:v>81.804757877261309</c:v>
                </c:pt>
                <c:pt idx="1160">
                  <c:v>82.045045228455763</c:v>
                </c:pt>
                <c:pt idx="1161">
                  <c:v>59.967467961405482</c:v>
                </c:pt>
                <c:pt idx="1162">
                  <c:v>134.88358357487925</c:v>
                </c:pt>
                <c:pt idx="1163">
                  <c:v>140.99029450549449</c:v>
                </c:pt>
                <c:pt idx="1164">
                  <c:v>108.30611652138712</c:v>
                </c:pt>
                <c:pt idx="1165">
                  <c:v>47.582180701754382</c:v>
                </c:pt>
                <c:pt idx="1166">
                  <c:v>104.48057142857141</c:v>
                </c:pt>
                <c:pt idx="1167">
                  <c:v>134.88358357487925</c:v>
                </c:pt>
                <c:pt idx="1168">
                  <c:v>165.56027048054921</c:v>
                </c:pt>
                <c:pt idx="1169">
                  <c:v>-8.4661676247310496</c:v>
                </c:pt>
                <c:pt idx="1170">
                  <c:v>90.302779742729371</c:v>
                </c:pt>
                <c:pt idx="1171">
                  <c:v>139.98145691150953</c:v>
                </c:pt>
                <c:pt idx="1172">
                  <c:v>139.17838686868689</c:v>
                </c:pt>
                <c:pt idx="1173">
                  <c:v>67.44205870986076</c:v>
                </c:pt>
                <c:pt idx="1174">
                  <c:v>109.36287253210591</c:v>
                </c:pt>
                <c:pt idx="1175">
                  <c:v>171.25418443935928</c:v>
                </c:pt>
                <c:pt idx="1176">
                  <c:v>139.14223240238024</c:v>
                </c:pt>
                <c:pt idx="1177">
                  <c:v>89.800166421813486</c:v>
                </c:pt>
                <c:pt idx="1178">
                  <c:v>44.157383716429479</c:v>
                </c:pt>
                <c:pt idx="1179">
                  <c:v>-8.4661676247310496</c:v>
                </c:pt>
                <c:pt idx="1180">
                  <c:v>116.91584615384616</c:v>
                </c:pt>
                <c:pt idx="1181">
                  <c:v>108.30611652138712</c:v>
                </c:pt>
                <c:pt idx="1182">
                  <c:v>165.56027048054921</c:v>
                </c:pt>
                <c:pt idx="1183">
                  <c:v>101.51640811560671</c:v>
                </c:pt>
                <c:pt idx="1184">
                  <c:v>139.17838686868689</c:v>
                </c:pt>
                <c:pt idx="1185">
                  <c:v>56.76357570850201</c:v>
                </c:pt>
                <c:pt idx="1186">
                  <c:v>44.157383716429479</c:v>
                </c:pt>
                <c:pt idx="1187">
                  <c:v>47.582180701754382</c:v>
                </c:pt>
                <c:pt idx="1188">
                  <c:v>141.16987251053041</c:v>
                </c:pt>
                <c:pt idx="1189">
                  <c:v>171.25418443935928</c:v>
                </c:pt>
                <c:pt idx="1190">
                  <c:v>139.17838686868689</c:v>
                </c:pt>
                <c:pt idx="1191">
                  <c:v>134.91292307692311</c:v>
                </c:pt>
                <c:pt idx="1192">
                  <c:v>84.107355201661079</c:v>
                </c:pt>
                <c:pt idx="1193">
                  <c:v>67.44205870986076</c:v>
                </c:pt>
                <c:pt idx="1194">
                  <c:v>-5.9496865517784894</c:v>
                </c:pt>
                <c:pt idx="1195">
                  <c:v>145.75413290387775</c:v>
                </c:pt>
                <c:pt idx="1196">
                  <c:v>59.967467961405482</c:v>
                </c:pt>
                <c:pt idx="1197">
                  <c:v>139.14223240238024</c:v>
                </c:pt>
                <c:pt idx="1198">
                  <c:v>134.91292307692311</c:v>
                </c:pt>
                <c:pt idx="1199">
                  <c:v>68.14996540259969</c:v>
                </c:pt>
                <c:pt idx="1200">
                  <c:v>82.045045228455763</c:v>
                </c:pt>
                <c:pt idx="1201">
                  <c:v>-15.427545272601769</c:v>
                </c:pt>
                <c:pt idx="1202">
                  <c:v>139.17838686868689</c:v>
                </c:pt>
                <c:pt idx="1203">
                  <c:v>139.98145691150953</c:v>
                </c:pt>
                <c:pt idx="1204">
                  <c:v>139.14223240238024</c:v>
                </c:pt>
                <c:pt idx="1205">
                  <c:v>-5.9496865517784894</c:v>
                </c:pt>
                <c:pt idx="1206">
                  <c:v>141.16987251053041</c:v>
                </c:pt>
                <c:pt idx="1207">
                  <c:v>47.582180701754382</c:v>
                </c:pt>
                <c:pt idx="1208">
                  <c:v>104.48057142857141</c:v>
                </c:pt>
                <c:pt idx="1209">
                  <c:v>81.804757877261309</c:v>
                </c:pt>
                <c:pt idx="1210">
                  <c:v>140.99029450549449</c:v>
                </c:pt>
                <c:pt idx="1211">
                  <c:v>171.25418443935928</c:v>
                </c:pt>
                <c:pt idx="1212">
                  <c:v>56.76357570850201</c:v>
                </c:pt>
                <c:pt idx="1213">
                  <c:v>101.51640811560671</c:v>
                </c:pt>
                <c:pt idx="1214">
                  <c:v>56.76357570850201</c:v>
                </c:pt>
                <c:pt idx="1215">
                  <c:v>132.97877024111079</c:v>
                </c:pt>
                <c:pt idx="1216">
                  <c:v>-5.9496865517784894</c:v>
                </c:pt>
                <c:pt idx="1217">
                  <c:v>84.107355201661079</c:v>
                </c:pt>
                <c:pt idx="1218">
                  <c:v>140.99029450549449</c:v>
                </c:pt>
                <c:pt idx="1219">
                  <c:v>82.045045228455763</c:v>
                </c:pt>
                <c:pt idx="1220">
                  <c:v>171.25418443935928</c:v>
                </c:pt>
                <c:pt idx="1221">
                  <c:v>139.98145691150953</c:v>
                </c:pt>
                <c:pt idx="1222">
                  <c:v>134.91292307692311</c:v>
                </c:pt>
                <c:pt idx="1223">
                  <c:v>67.44205870986076</c:v>
                </c:pt>
                <c:pt idx="1224">
                  <c:v>145.75413290387775</c:v>
                </c:pt>
                <c:pt idx="1225">
                  <c:v>51.313205668016195</c:v>
                </c:pt>
                <c:pt idx="1226">
                  <c:v>132.97877024111079</c:v>
                </c:pt>
                <c:pt idx="1227">
                  <c:v>18.032943482008189</c:v>
                </c:pt>
                <c:pt idx="1228">
                  <c:v>81.804757877261309</c:v>
                </c:pt>
                <c:pt idx="1229">
                  <c:v>165.56027048054921</c:v>
                </c:pt>
                <c:pt idx="1230">
                  <c:v>82.045045228455763</c:v>
                </c:pt>
                <c:pt idx="1231">
                  <c:v>89.800166421813486</c:v>
                </c:pt>
                <c:pt idx="1232">
                  <c:v>145.75413290387775</c:v>
                </c:pt>
                <c:pt idx="1233">
                  <c:v>134.88358357487925</c:v>
                </c:pt>
                <c:pt idx="1234">
                  <c:v>84.107355201661079</c:v>
                </c:pt>
                <c:pt idx="1235">
                  <c:v>44.157383716429479</c:v>
                </c:pt>
                <c:pt idx="1236">
                  <c:v>90.302779742729371</c:v>
                </c:pt>
                <c:pt idx="1237">
                  <c:v>165.56027048054921</c:v>
                </c:pt>
                <c:pt idx="1238">
                  <c:v>109.36287253210591</c:v>
                </c:pt>
                <c:pt idx="1239">
                  <c:v>68.14996540259969</c:v>
                </c:pt>
                <c:pt idx="1240">
                  <c:v>104.48057142857141</c:v>
                </c:pt>
                <c:pt idx="1241">
                  <c:v>84.107355201661079</c:v>
                </c:pt>
                <c:pt idx="1242">
                  <c:v>81.804757877261309</c:v>
                </c:pt>
                <c:pt idx="1243">
                  <c:v>132.97877024111079</c:v>
                </c:pt>
                <c:pt idx="1244">
                  <c:v>59.967467961405482</c:v>
                </c:pt>
                <c:pt idx="1245">
                  <c:v>44.157383716429479</c:v>
                </c:pt>
                <c:pt idx="1246">
                  <c:v>141.16987251053041</c:v>
                </c:pt>
                <c:pt idx="1247">
                  <c:v>109.36287253210591</c:v>
                </c:pt>
                <c:pt idx="1248">
                  <c:v>101.51640811560671</c:v>
                </c:pt>
                <c:pt idx="1249">
                  <c:v>51.313205668016195</c:v>
                </c:pt>
                <c:pt idx="1250">
                  <c:v>134.88358357487925</c:v>
                </c:pt>
                <c:pt idx="1251">
                  <c:v>134.91292307692311</c:v>
                </c:pt>
                <c:pt idx="1252">
                  <c:v>18.032943482008189</c:v>
                </c:pt>
                <c:pt idx="1253">
                  <c:v>171.25418443935928</c:v>
                </c:pt>
                <c:pt idx="1254">
                  <c:v>-5.9496865517784894</c:v>
                </c:pt>
                <c:pt idx="1255">
                  <c:v>139.98145691150953</c:v>
                </c:pt>
                <c:pt idx="1256">
                  <c:v>141.16987251053041</c:v>
                </c:pt>
                <c:pt idx="1257">
                  <c:v>134.91292307692311</c:v>
                </c:pt>
                <c:pt idx="1258">
                  <c:v>145.75413290387775</c:v>
                </c:pt>
                <c:pt idx="1259">
                  <c:v>89.800166421813486</c:v>
                </c:pt>
                <c:pt idx="1260">
                  <c:v>134.88358357487925</c:v>
                </c:pt>
                <c:pt idx="1261">
                  <c:v>47.582180701754382</c:v>
                </c:pt>
                <c:pt idx="1262">
                  <c:v>84.107355201661079</c:v>
                </c:pt>
                <c:pt idx="1263">
                  <c:v>109.36287253210591</c:v>
                </c:pt>
                <c:pt idx="1264">
                  <c:v>18.032943482008189</c:v>
                </c:pt>
                <c:pt idx="1265">
                  <c:v>165.56027048054921</c:v>
                </c:pt>
                <c:pt idx="1266">
                  <c:v>-8.4661676247310496</c:v>
                </c:pt>
                <c:pt idx="1267">
                  <c:v>68.14996540259969</c:v>
                </c:pt>
                <c:pt idx="1268">
                  <c:v>67.44205870986076</c:v>
                </c:pt>
                <c:pt idx="1269">
                  <c:v>139.17838686868689</c:v>
                </c:pt>
                <c:pt idx="1270">
                  <c:v>134.88358357487925</c:v>
                </c:pt>
                <c:pt idx="1271">
                  <c:v>140.99029450549449</c:v>
                </c:pt>
                <c:pt idx="1272">
                  <c:v>90.302779742729371</c:v>
                </c:pt>
                <c:pt idx="1273">
                  <c:v>67.44205870986076</c:v>
                </c:pt>
                <c:pt idx="1274">
                  <c:v>101.51640811560671</c:v>
                </c:pt>
                <c:pt idx="1275">
                  <c:v>139.14223240238024</c:v>
                </c:pt>
                <c:pt idx="1276">
                  <c:v>104.48057142857141</c:v>
                </c:pt>
                <c:pt idx="1277">
                  <c:v>108.30611652138712</c:v>
                </c:pt>
                <c:pt idx="1278">
                  <c:v>81.804757877261309</c:v>
                </c:pt>
                <c:pt idx="1279">
                  <c:v>141.16987251053041</c:v>
                </c:pt>
                <c:pt idx="1280">
                  <c:v>-15.427545272601769</c:v>
                </c:pt>
                <c:pt idx="1281">
                  <c:v>56.76357570850201</c:v>
                </c:pt>
                <c:pt idx="1282">
                  <c:v>108.30611652138712</c:v>
                </c:pt>
                <c:pt idx="1283">
                  <c:v>59.967467961405482</c:v>
                </c:pt>
                <c:pt idx="1284">
                  <c:v>82.045045228455763</c:v>
                </c:pt>
                <c:pt idx="1285">
                  <c:v>165.56027048054921</c:v>
                </c:pt>
                <c:pt idx="1286">
                  <c:v>116.91584615384616</c:v>
                </c:pt>
                <c:pt idx="1287">
                  <c:v>81.804757877261309</c:v>
                </c:pt>
                <c:pt idx="1288">
                  <c:v>44.157383716429479</c:v>
                </c:pt>
                <c:pt idx="1289">
                  <c:v>18.032943482008189</c:v>
                </c:pt>
                <c:pt idx="1290">
                  <c:v>104.48057142857141</c:v>
                </c:pt>
                <c:pt idx="1291">
                  <c:v>90.302779742729371</c:v>
                </c:pt>
                <c:pt idx="1292">
                  <c:v>-15.427545272601769</c:v>
                </c:pt>
                <c:pt idx="1293">
                  <c:v>-8.4661676247310496</c:v>
                </c:pt>
                <c:pt idx="1294">
                  <c:v>139.14223240238024</c:v>
                </c:pt>
                <c:pt idx="1295">
                  <c:v>171.25418443935928</c:v>
                </c:pt>
                <c:pt idx="1296">
                  <c:v>108.30611652138712</c:v>
                </c:pt>
                <c:pt idx="1297">
                  <c:v>132.97877024111079</c:v>
                </c:pt>
                <c:pt idx="1298">
                  <c:v>89.800166421813486</c:v>
                </c:pt>
                <c:pt idx="1299">
                  <c:v>84.107355201661079</c:v>
                </c:pt>
                <c:pt idx="1300">
                  <c:v>116.91584615384616</c:v>
                </c:pt>
                <c:pt idx="1301">
                  <c:v>47.582180701754382</c:v>
                </c:pt>
                <c:pt idx="1302">
                  <c:v>-15.427545272601769</c:v>
                </c:pt>
                <c:pt idx="1303">
                  <c:v>141.16987251053041</c:v>
                </c:pt>
                <c:pt idx="1304">
                  <c:v>140.99029450549449</c:v>
                </c:pt>
                <c:pt idx="1305">
                  <c:v>101.51640811560671</c:v>
                </c:pt>
                <c:pt idx="1306">
                  <c:v>104.48057142857141</c:v>
                </c:pt>
                <c:pt idx="1307">
                  <c:v>145.75413290387775</c:v>
                </c:pt>
                <c:pt idx="1308">
                  <c:v>82.045045228455763</c:v>
                </c:pt>
                <c:pt idx="1309">
                  <c:v>139.98145691150953</c:v>
                </c:pt>
                <c:pt idx="1310">
                  <c:v>81.804757877261309</c:v>
                </c:pt>
                <c:pt idx="1311">
                  <c:v>134.88358357487925</c:v>
                </c:pt>
                <c:pt idx="1312">
                  <c:v>18.032943482008189</c:v>
                </c:pt>
                <c:pt idx="1313">
                  <c:v>67.44205870986076</c:v>
                </c:pt>
                <c:pt idx="1314">
                  <c:v>90.302779742729371</c:v>
                </c:pt>
                <c:pt idx="1315">
                  <c:v>18.032943482008189</c:v>
                </c:pt>
                <c:pt idx="1316">
                  <c:v>132.97877024111079</c:v>
                </c:pt>
                <c:pt idx="1317">
                  <c:v>116.91584615384616</c:v>
                </c:pt>
                <c:pt idx="1318">
                  <c:v>134.88358357487925</c:v>
                </c:pt>
                <c:pt idx="1319">
                  <c:v>-8.4661676247310496</c:v>
                </c:pt>
                <c:pt idx="1320">
                  <c:v>165.56027048054921</c:v>
                </c:pt>
                <c:pt idx="1321">
                  <c:v>134.91292307692311</c:v>
                </c:pt>
                <c:pt idx="1322">
                  <c:v>84.107355201661079</c:v>
                </c:pt>
                <c:pt idx="1323">
                  <c:v>47.582180701754382</c:v>
                </c:pt>
                <c:pt idx="1324">
                  <c:v>139.17838686868689</c:v>
                </c:pt>
                <c:pt idx="1325">
                  <c:v>82.045045228455763</c:v>
                </c:pt>
                <c:pt idx="1326">
                  <c:v>90.302779742729371</c:v>
                </c:pt>
                <c:pt idx="1327">
                  <c:v>145.75413290387775</c:v>
                </c:pt>
                <c:pt idx="1328">
                  <c:v>51.313205668016195</c:v>
                </c:pt>
                <c:pt idx="1329">
                  <c:v>89.800166421813486</c:v>
                </c:pt>
                <c:pt idx="1330">
                  <c:v>67.44205870986076</c:v>
                </c:pt>
                <c:pt idx="1331">
                  <c:v>134.91292307692311</c:v>
                </c:pt>
                <c:pt idx="1332">
                  <c:v>109.36287253210591</c:v>
                </c:pt>
                <c:pt idx="1333">
                  <c:v>108.30611652138712</c:v>
                </c:pt>
                <c:pt idx="1334">
                  <c:v>141.16987251053041</c:v>
                </c:pt>
                <c:pt idx="1335">
                  <c:v>18.032943482008189</c:v>
                </c:pt>
                <c:pt idx="1336">
                  <c:v>81.804757877261309</c:v>
                </c:pt>
                <c:pt idx="1337">
                  <c:v>84.107355201661079</c:v>
                </c:pt>
                <c:pt idx="1338">
                  <c:v>68.14996540259969</c:v>
                </c:pt>
                <c:pt idx="1339">
                  <c:v>134.88358357487925</c:v>
                </c:pt>
                <c:pt idx="1340">
                  <c:v>90.302779742729371</c:v>
                </c:pt>
                <c:pt idx="1341">
                  <c:v>101.51640811560671</c:v>
                </c:pt>
                <c:pt idx="1342">
                  <c:v>-5.9496865517784894</c:v>
                </c:pt>
                <c:pt idx="1343">
                  <c:v>139.17838686868689</c:v>
                </c:pt>
                <c:pt idx="1344">
                  <c:v>141.16987251053041</c:v>
                </c:pt>
                <c:pt idx="1345">
                  <c:v>109.36287253210591</c:v>
                </c:pt>
                <c:pt idx="1346">
                  <c:v>82.045045228455763</c:v>
                </c:pt>
                <c:pt idx="1347">
                  <c:v>139.17838686868689</c:v>
                </c:pt>
                <c:pt idx="1348">
                  <c:v>51.313205668016195</c:v>
                </c:pt>
                <c:pt idx="1349">
                  <c:v>18.032943482008189</c:v>
                </c:pt>
                <c:pt idx="1350">
                  <c:v>68.14996540259969</c:v>
                </c:pt>
                <c:pt idx="1351">
                  <c:v>109.36287253210591</c:v>
                </c:pt>
                <c:pt idx="1352">
                  <c:v>101.51640811560671</c:v>
                </c:pt>
                <c:pt idx="1353">
                  <c:v>165.56027048054921</c:v>
                </c:pt>
                <c:pt idx="1354">
                  <c:v>51.313205668016195</c:v>
                </c:pt>
                <c:pt idx="1355">
                  <c:v>108.30611652138712</c:v>
                </c:pt>
                <c:pt idx="1356">
                  <c:v>134.88358357487925</c:v>
                </c:pt>
                <c:pt idx="1357">
                  <c:v>141.16987251053041</c:v>
                </c:pt>
                <c:pt idx="1358">
                  <c:v>139.14223240238024</c:v>
                </c:pt>
                <c:pt idx="1359">
                  <c:v>171.25418443935928</c:v>
                </c:pt>
                <c:pt idx="1360">
                  <c:v>89.800166421813486</c:v>
                </c:pt>
                <c:pt idx="1361">
                  <c:v>59.967467961405482</c:v>
                </c:pt>
                <c:pt idx="1362">
                  <c:v>139.14223240238024</c:v>
                </c:pt>
                <c:pt idx="1363">
                  <c:v>68.14996540259969</c:v>
                </c:pt>
                <c:pt idx="1364">
                  <c:v>18.032943482008189</c:v>
                </c:pt>
                <c:pt idx="1365">
                  <c:v>104.48057142857141</c:v>
                </c:pt>
                <c:pt idx="1366">
                  <c:v>171.25418443935928</c:v>
                </c:pt>
                <c:pt idx="1367">
                  <c:v>67.44205870986076</c:v>
                </c:pt>
                <c:pt idx="1368">
                  <c:v>165.56027048054921</c:v>
                </c:pt>
                <c:pt idx="1369">
                  <c:v>141.16987251053041</c:v>
                </c:pt>
                <c:pt idx="1370">
                  <c:v>140.99029450549449</c:v>
                </c:pt>
                <c:pt idx="1371">
                  <c:v>51.313205668016195</c:v>
                </c:pt>
                <c:pt idx="1372">
                  <c:v>108.30611652138712</c:v>
                </c:pt>
                <c:pt idx="1373">
                  <c:v>145.75413290387775</c:v>
                </c:pt>
                <c:pt idx="1374">
                  <c:v>68.14996540259969</c:v>
                </c:pt>
                <c:pt idx="1375">
                  <c:v>139.98145691150953</c:v>
                </c:pt>
                <c:pt idx="1376">
                  <c:v>-5.9496865517784894</c:v>
                </c:pt>
                <c:pt idx="1377">
                  <c:v>56.76357570850201</c:v>
                </c:pt>
                <c:pt idx="1378">
                  <c:v>145.75413290387775</c:v>
                </c:pt>
                <c:pt idx="1379">
                  <c:v>141.16987251053041</c:v>
                </c:pt>
                <c:pt idx="1380">
                  <c:v>84.107355201661079</c:v>
                </c:pt>
                <c:pt idx="1381">
                  <c:v>116.91584615384616</c:v>
                </c:pt>
                <c:pt idx="1382">
                  <c:v>108.30611652138712</c:v>
                </c:pt>
                <c:pt idx="1383">
                  <c:v>140.99029450549449</c:v>
                </c:pt>
                <c:pt idx="1384">
                  <c:v>44.157383716429479</c:v>
                </c:pt>
                <c:pt idx="1385">
                  <c:v>59.967467961405482</c:v>
                </c:pt>
                <c:pt idx="1386">
                  <c:v>-15.427545272601769</c:v>
                </c:pt>
                <c:pt idx="1387">
                  <c:v>82.045045228455763</c:v>
                </c:pt>
                <c:pt idx="1388">
                  <c:v>134.91292307692311</c:v>
                </c:pt>
                <c:pt idx="1389">
                  <c:v>89.800166421813486</c:v>
                </c:pt>
                <c:pt idx="1390">
                  <c:v>104.48057142857141</c:v>
                </c:pt>
                <c:pt idx="1391">
                  <c:v>140.99029450549449</c:v>
                </c:pt>
                <c:pt idx="1392">
                  <c:v>68.14996540259969</c:v>
                </c:pt>
                <c:pt idx="1393">
                  <c:v>-8.4661676247310496</c:v>
                </c:pt>
                <c:pt idx="1394">
                  <c:v>-5.9496865517784894</c:v>
                </c:pt>
                <c:pt idx="1395">
                  <c:v>134.91292307692311</c:v>
                </c:pt>
                <c:pt idx="1396">
                  <c:v>140.99029450549449</c:v>
                </c:pt>
                <c:pt idx="1397">
                  <c:v>90.302779742729371</c:v>
                </c:pt>
                <c:pt idx="1398">
                  <c:v>-15.427545272601769</c:v>
                </c:pt>
                <c:pt idx="1399">
                  <c:v>51.313205668016195</c:v>
                </c:pt>
                <c:pt idx="1400">
                  <c:v>165.56027048054921</c:v>
                </c:pt>
                <c:pt idx="1401">
                  <c:v>139.98145691150953</c:v>
                </c:pt>
                <c:pt idx="1402">
                  <c:v>108.30611652138712</c:v>
                </c:pt>
                <c:pt idx="1403">
                  <c:v>134.88358357487925</c:v>
                </c:pt>
                <c:pt idx="1404">
                  <c:v>81.804757877261309</c:v>
                </c:pt>
                <c:pt idx="1405">
                  <c:v>139.14223240238024</c:v>
                </c:pt>
                <c:pt idx="1406">
                  <c:v>141.16987251053041</c:v>
                </c:pt>
                <c:pt idx="1407">
                  <c:v>84.107355201661079</c:v>
                </c:pt>
                <c:pt idx="1408">
                  <c:v>47.582180701754382</c:v>
                </c:pt>
                <c:pt idx="1409">
                  <c:v>104.48057142857141</c:v>
                </c:pt>
                <c:pt idx="1410">
                  <c:v>59.967467961405482</c:v>
                </c:pt>
                <c:pt idx="1411">
                  <c:v>-5.9496865517784894</c:v>
                </c:pt>
                <c:pt idx="1412">
                  <c:v>90.302779742729371</c:v>
                </c:pt>
                <c:pt idx="1413">
                  <c:v>47.582180701754382</c:v>
                </c:pt>
                <c:pt idx="1414">
                  <c:v>104.48057142857141</c:v>
                </c:pt>
                <c:pt idx="1415">
                  <c:v>116.91584615384616</c:v>
                </c:pt>
                <c:pt idx="1416">
                  <c:v>134.91292307692311</c:v>
                </c:pt>
                <c:pt idx="1417">
                  <c:v>44.157383716429479</c:v>
                </c:pt>
                <c:pt idx="1418">
                  <c:v>132.97877024111079</c:v>
                </c:pt>
                <c:pt idx="1419">
                  <c:v>101.51640811560671</c:v>
                </c:pt>
                <c:pt idx="1420">
                  <c:v>134.88358357487925</c:v>
                </c:pt>
                <c:pt idx="1421">
                  <c:v>-15.427545272601769</c:v>
                </c:pt>
                <c:pt idx="1422">
                  <c:v>171.25418443935928</c:v>
                </c:pt>
                <c:pt idx="1423">
                  <c:v>-15.427545272601769</c:v>
                </c:pt>
                <c:pt idx="1424">
                  <c:v>81.804757877261309</c:v>
                </c:pt>
                <c:pt idx="1425">
                  <c:v>47.582180701754382</c:v>
                </c:pt>
                <c:pt idx="1426">
                  <c:v>18.032943482008189</c:v>
                </c:pt>
                <c:pt idx="1427">
                  <c:v>101.51640811560671</c:v>
                </c:pt>
                <c:pt idx="1428">
                  <c:v>82.045045228455763</c:v>
                </c:pt>
                <c:pt idx="1429">
                  <c:v>56.76357570850201</c:v>
                </c:pt>
                <c:pt idx="1430">
                  <c:v>90.302779742729371</c:v>
                </c:pt>
                <c:pt idx="1431">
                  <c:v>145.75413290387775</c:v>
                </c:pt>
                <c:pt idx="1432">
                  <c:v>116.91584615384616</c:v>
                </c:pt>
                <c:pt idx="1433">
                  <c:v>104.48057142857141</c:v>
                </c:pt>
                <c:pt idx="1434">
                  <c:v>-5.9496865517784894</c:v>
                </c:pt>
                <c:pt idx="1435">
                  <c:v>132.97877024111079</c:v>
                </c:pt>
                <c:pt idx="1436">
                  <c:v>134.91292307692311</c:v>
                </c:pt>
                <c:pt idx="1437">
                  <c:v>134.88358357487925</c:v>
                </c:pt>
                <c:pt idx="1438">
                  <c:v>68.14996540259969</c:v>
                </c:pt>
                <c:pt idx="1439">
                  <c:v>101.51640811560671</c:v>
                </c:pt>
                <c:pt idx="1440">
                  <c:v>-15.427545272601769</c:v>
                </c:pt>
                <c:pt idx="1441">
                  <c:v>18.032943482008189</c:v>
                </c:pt>
                <c:pt idx="1442">
                  <c:v>139.17838686868689</c:v>
                </c:pt>
                <c:pt idx="1443">
                  <c:v>44.157383716429479</c:v>
                </c:pt>
                <c:pt idx="1444">
                  <c:v>82.045045228455763</c:v>
                </c:pt>
                <c:pt idx="1445">
                  <c:v>141.16987251053041</c:v>
                </c:pt>
                <c:pt idx="1446">
                  <c:v>-5.9496865517784894</c:v>
                </c:pt>
                <c:pt idx="1447">
                  <c:v>90.302779742729371</c:v>
                </c:pt>
                <c:pt idx="1448">
                  <c:v>-8.4661676247310496</c:v>
                </c:pt>
                <c:pt idx="1449">
                  <c:v>134.91292307692311</c:v>
                </c:pt>
                <c:pt idx="1450">
                  <c:v>171.25418443935928</c:v>
                </c:pt>
                <c:pt idx="1451">
                  <c:v>67.44205870986076</c:v>
                </c:pt>
                <c:pt idx="1452">
                  <c:v>51.313205668016195</c:v>
                </c:pt>
                <c:pt idx="1453">
                  <c:v>139.14223240238024</c:v>
                </c:pt>
                <c:pt idx="1454">
                  <c:v>47.582180701754382</c:v>
                </c:pt>
                <c:pt idx="1455">
                  <c:v>81.804757877261309</c:v>
                </c:pt>
                <c:pt idx="1456">
                  <c:v>-8.4661676247310496</c:v>
                </c:pt>
                <c:pt idx="1457">
                  <c:v>104.48057142857141</c:v>
                </c:pt>
                <c:pt idx="1458">
                  <c:v>109.36287253210591</c:v>
                </c:pt>
                <c:pt idx="1459">
                  <c:v>139.17838686868689</c:v>
                </c:pt>
                <c:pt idx="1460">
                  <c:v>139.14223240238024</c:v>
                </c:pt>
                <c:pt idx="1461">
                  <c:v>139.98145691150953</c:v>
                </c:pt>
                <c:pt idx="1462">
                  <c:v>141.16987251053041</c:v>
                </c:pt>
                <c:pt idx="1463">
                  <c:v>171.25418443935928</c:v>
                </c:pt>
                <c:pt idx="1464">
                  <c:v>67.44205870986076</c:v>
                </c:pt>
                <c:pt idx="1465">
                  <c:v>108.30611652138712</c:v>
                </c:pt>
                <c:pt idx="1466">
                  <c:v>116.91584615384616</c:v>
                </c:pt>
                <c:pt idx="1467">
                  <c:v>56.76357570850201</c:v>
                </c:pt>
                <c:pt idx="1468">
                  <c:v>84.107355201661079</c:v>
                </c:pt>
                <c:pt idx="1469">
                  <c:v>139.98145691150953</c:v>
                </c:pt>
                <c:pt idx="1470">
                  <c:v>116.91584615384616</c:v>
                </c:pt>
                <c:pt idx="1471">
                  <c:v>139.17838686868689</c:v>
                </c:pt>
                <c:pt idx="1472">
                  <c:v>140.99029450549449</c:v>
                </c:pt>
                <c:pt idx="1473">
                  <c:v>67.44205870986076</c:v>
                </c:pt>
                <c:pt idx="1474">
                  <c:v>134.91292307692311</c:v>
                </c:pt>
                <c:pt idx="1475">
                  <c:v>141.16987251053041</c:v>
                </c:pt>
                <c:pt idx="1476">
                  <c:v>109.36287253210591</c:v>
                </c:pt>
                <c:pt idx="1477">
                  <c:v>171.25418443935928</c:v>
                </c:pt>
                <c:pt idx="1478">
                  <c:v>68.14996540259969</c:v>
                </c:pt>
                <c:pt idx="1479">
                  <c:v>89.800166421813486</c:v>
                </c:pt>
                <c:pt idx="1480">
                  <c:v>-8.4661676247310496</c:v>
                </c:pt>
                <c:pt idx="1481">
                  <c:v>81.804757877261309</c:v>
                </c:pt>
                <c:pt idx="1482">
                  <c:v>139.14223240238024</c:v>
                </c:pt>
                <c:pt idx="1483">
                  <c:v>134.88358357487925</c:v>
                </c:pt>
                <c:pt idx="1484">
                  <c:v>44.157383716429479</c:v>
                </c:pt>
                <c:pt idx="1485">
                  <c:v>145.75413290387775</c:v>
                </c:pt>
                <c:pt idx="1486">
                  <c:v>139.98145691150953</c:v>
                </c:pt>
                <c:pt idx="1487">
                  <c:v>140.99029450549449</c:v>
                </c:pt>
                <c:pt idx="1488">
                  <c:v>44.157383716429479</c:v>
                </c:pt>
                <c:pt idx="1489">
                  <c:v>109.36287253210591</c:v>
                </c:pt>
                <c:pt idx="1490">
                  <c:v>165.56027048054921</c:v>
                </c:pt>
                <c:pt idx="1491">
                  <c:v>89.800166421813486</c:v>
                </c:pt>
                <c:pt idx="1492">
                  <c:v>90.302779742729371</c:v>
                </c:pt>
                <c:pt idx="1493">
                  <c:v>81.804757877261309</c:v>
                </c:pt>
                <c:pt idx="1494">
                  <c:v>67.44205870986076</c:v>
                </c:pt>
                <c:pt idx="1495">
                  <c:v>139.98145691150953</c:v>
                </c:pt>
                <c:pt idx="1496">
                  <c:v>109.36287253210591</c:v>
                </c:pt>
                <c:pt idx="1497">
                  <c:v>101.51640811560671</c:v>
                </c:pt>
                <c:pt idx="1498">
                  <c:v>82.045045228455763</c:v>
                </c:pt>
                <c:pt idx="1499">
                  <c:v>84.107355201661079</c:v>
                </c:pt>
                <c:pt idx="1500">
                  <c:v>116.91584615384616</c:v>
                </c:pt>
                <c:pt idx="1501">
                  <c:v>132.97877024111079</c:v>
                </c:pt>
                <c:pt idx="1502">
                  <c:v>171.25418443935928</c:v>
                </c:pt>
                <c:pt idx="1503">
                  <c:v>139.17838686868689</c:v>
                </c:pt>
                <c:pt idx="1504">
                  <c:v>56.76357570850201</c:v>
                </c:pt>
                <c:pt idx="1505">
                  <c:v>139.14223240238024</c:v>
                </c:pt>
                <c:pt idx="1506">
                  <c:v>90.302779742729371</c:v>
                </c:pt>
                <c:pt idx="1507">
                  <c:v>-8.4661676247310496</c:v>
                </c:pt>
                <c:pt idx="1508">
                  <c:v>89.800166421813486</c:v>
                </c:pt>
                <c:pt idx="1509">
                  <c:v>101.51640811560671</c:v>
                </c:pt>
                <c:pt idx="1510">
                  <c:v>108.30611652138712</c:v>
                </c:pt>
                <c:pt idx="1511">
                  <c:v>165.56027048054921</c:v>
                </c:pt>
                <c:pt idx="1512">
                  <c:v>51.313205668016195</c:v>
                </c:pt>
                <c:pt idx="1513">
                  <c:v>18.032943482008189</c:v>
                </c:pt>
                <c:pt idx="1514">
                  <c:v>67.44205870986076</c:v>
                </c:pt>
                <c:pt idx="1515">
                  <c:v>84.107355201661079</c:v>
                </c:pt>
                <c:pt idx="1516">
                  <c:v>101.51640811560671</c:v>
                </c:pt>
                <c:pt idx="1517">
                  <c:v>141.16987251053041</c:v>
                </c:pt>
                <c:pt idx="1518">
                  <c:v>59.967467961405482</c:v>
                </c:pt>
                <c:pt idx="1519">
                  <c:v>68.14996540259969</c:v>
                </c:pt>
                <c:pt idx="1520">
                  <c:v>-15.427545272601769</c:v>
                </c:pt>
                <c:pt idx="1521">
                  <c:v>47.582180701754382</c:v>
                </c:pt>
                <c:pt idx="1522">
                  <c:v>44.157383716429479</c:v>
                </c:pt>
                <c:pt idx="1523">
                  <c:v>84.107355201661079</c:v>
                </c:pt>
                <c:pt idx="1524">
                  <c:v>140.99029450549449</c:v>
                </c:pt>
                <c:pt idx="1525">
                  <c:v>51.313205668016195</c:v>
                </c:pt>
                <c:pt idx="1526">
                  <c:v>59.967467961405482</c:v>
                </c:pt>
                <c:pt idx="1527">
                  <c:v>68.14996540259969</c:v>
                </c:pt>
                <c:pt idx="1528">
                  <c:v>81.804757877261309</c:v>
                </c:pt>
                <c:pt idx="1529">
                  <c:v>165.56027048054921</c:v>
                </c:pt>
                <c:pt idx="1530">
                  <c:v>141.16987251053041</c:v>
                </c:pt>
                <c:pt idx="1531">
                  <c:v>108.30611652138712</c:v>
                </c:pt>
                <c:pt idx="1532">
                  <c:v>139.14223240238024</c:v>
                </c:pt>
                <c:pt idx="1533">
                  <c:v>-15.427545272601769</c:v>
                </c:pt>
                <c:pt idx="1534">
                  <c:v>18.032943482008189</c:v>
                </c:pt>
                <c:pt idx="1535">
                  <c:v>139.14223240238024</c:v>
                </c:pt>
                <c:pt idx="1536">
                  <c:v>108.30611652138712</c:v>
                </c:pt>
                <c:pt idx="1537">
                  <c:v>44.157383716429479</c:v>
                </c:pt>
                <c:pt idx="1538">
                  <c:v>56.76357570850201</c:v>
                </c:pt>
                <c:pt idx="1539">
                  <c:v>134.88358357487925</c:v>
                </c:pt>
                <c:pt idx="1540">
                  <c:v>140.99029450549449</c:v>
                </c:pt>
                <c:pt idx="1541">
                  <c:v>89.800166421813486</c:v>
                </c:pt>
                <c:pt idx="1542">
                  <c:v>51.313205668016195</c:v>
                </c:pt>
                <c:pt idx="1543">
                  <c:v>68.14996540259969</c:v>
                </c:pt>
                <c:pt idx="1544">
                  <c:v>-5.9496865517784894</c:v>
                </c:pt>
                <c:pt idx="1545">
                  <c:v>139.17838686868689</c:v>
                </c:pt>
                <c:pt idx="1546">
                  <c:v>109.36287253210591</c:v>
                </c:pt>
                <c:pt idx="1547">
                  <c:v>139.98145691150953</c:v>
                </c:pt>
                <c:pt idx="1548">
                  <c:v>145.75413290387775</c:v>
                </c:pt>
                <c:pt idx="1549">
                  <c:v>84.107355201661079</c:v>
                </c:pt>
                <c:pt idx="1550">
                  <c:v>-5.9496865517784894</c:v>
                </c:pt>
                <c:pt idx="1551">
                  <c:v>90.302779742729371</c:v>
                </c:pt>
                <c:pt idx="1552">
                  <c:v>56.76357570850201</c:v>
                </c:pt>
                <c:pt idx="1553">
                  <c:v>51.313205668016195</c:v>
                </c:pt>
                <c:pt idx="1554">
                  <c:v>108.30611652138712</c:v>
                </c:pt>
                <c:pt idx="1555">
                  <c:v>109.36287253210591</c:v>
                </c:pt>
                <c:pt idx="1556">
                  <c:v>139.17838686868689</c:v>
                </c:pt>
                <c:pt idx="1557">
                  <c:v>145.75413290387775</c:v>
                </c:pt>
                <c:pt idx="1558">
                  <c:v>82.045045228455763</c:v>
                </c:pt>
                <c:pt idx="1559">
                  <c:v>139.98145691150953</c:v>
                </c:pt>
                <c:pt idx="1560">
                  <c:v>56.76357570850201</c:v>
                </c:pt>
                <c:pt idx="1561">
                  <c:v>47.582180701754382</c:v>
                </c:pt>
                <c:pt idx="1562">
                  <c:v>139.17838686868689</c:v>
                </c:pt>
                <c:pt idx="1563">
                  <c:v>104.48057142857141</c:v>
                </c:pt>
                <c:pt idx="1564">
                  <c:v>81.804757877261309</c:v>
                </c:pt>
                <c:pt idx="1565">
                  <c:v>-8.4661676247310496</c:v>
                </c:pt>
                <c:pt idx="1566">
                  <c:v>89.800166421813486</c:v>
                </c:pt>
                <c:pt idx="1567">
                  <c:v>56.76357570850201</c:v>
                </c:pt>
                <c:pt idx="1568">
                  <c:v>134.88358357487925</c:v>
                </c:pt>
                <c:pt idx="1569">
                  <c:v>47.582180701754382</c:v>
                </c:pt>
                <c:pt idx="1570">
                  <c:v>134.91292307692311</c:v>
                </c:pt>
                <c:pt idx="1571">
                  <c:v>18.032943482008189</c:v>
                </c:pt>
                <c:pt idx="1572">
                  <c:v>101.51640811560671</c:v>
                </c:pt>
                <c:pt idx="1573">
                  <c:v>145.75413290387775</c:v>
                </c:pt>
                <c:pt idx="1574">
                  <c:v>165.56027048054921</c:v>
                </c:pt>
                <c:pt idx="1575">
                  <c:v>90.302779742729371</c:v>
                </c:pt>
                <c:pt idx="1576">
                  <c:v>51.313205668016195</c:v>
                </c:pt>
                <c:pt idx="1577">
                  <c:v>44.157383716429479</c:v>
                </c:pt>
                <c:pt idx="1578">
                  <c:v>47.582180701754382</c:v>
                </c:pt>
                <c:pt idx="1579">
                  <c:v>81.804757877261309</c:v>
                </c:pt>
                <c:pt idx="1580">
                  <c:v>104.48057142857141</c:v>
                </c:pt>
                <c:pt idx="1581">
                  <c:v>44.157383716429479</c:v>
                </c:pt>
                <c:pt idx="1582">
                  <c:v>145.75413290387775</c:v>
                </c:pt>
                <c:pt idx="1583">
                  <c:v>171.25418443935928</c:v>
                </c:pt>
                <c:pt idx="1584">
                  <c:v>134.91292307692311</c:v>
                </c:pt>
                <c:pt idx="1585">
                  <c:v>165.56027048054921</c:v>
                </c:pt>
                <c:pt idx="1586">
                  <c:v>134.88358357487925</c:v>
                </c:pt>
                <c:pt idx="1587">
                  <c:v>68.14996540259969</c:v>
                </c:pt>
                <c:pt idx="1588">
                  <c:v>140.99029450549449</c:v>
                </c:pt>
                <c:pt idx="1589">
                  <c:v>-15.427545272601769</c:v>
                </c:pt>
                <c:pt idx="1590">
                  <c:v>-8.4661676247310496</c:v>
                </c:pt>
                <c:pt idx="1591">
                  <c:v>47.582180701754382</c:v>
                </c:pt>
                <c:pt idx="1592">
                  <c:v>165.56027048054921</c:v>
                </c:pt>
                <c:pt idx="1593">
                  <c:v>18.032943482008189</c:v>
                </c:pt>
                <c:pt idx="1594">
                  <c:v>108.30611652138712</c:v>
                </c:pt>
                <c:pt idx="1595">
                  <c:v>145.75413290387775</c:v>
                </c:pt>
                <c:pt idx="1596">
                  <c:v>139.98145691150953</c:v>
                </c:pt>
                <c:pt idx="1597">
                  <c:v>140.99029450549449</c:v>
                </c:pt>
                <c:pt idx="1598">
                  <c:v>68.14996540259969</c:v>
                </c:pt>
                <c:pt idx="1599">
                  <c:v>84.107355201661079</c:v>
                </c:pt>
                <c:pt idx="1600">
                  <c:v>134.91292307692311</c:v>
                </c:pt>
                <c:pt idx="1601">
                  <c:v>-15.427545272601769</c:v>
                </c:pt>
                <c:pt idx="1602">
                  <c:v>116.91584615384616</c:v>
                </c:pt>
                <c:pt idx="1603">
                  <c:v>81.804757877261309</c:v>
                </c:pt>
              </c:numCache>
            </c:numRef>
          </c:xVal>
          <c:yVal>
            <c:numRef>
              <c:f>'Regression 1'!$B$28:$B$1631</c:f>
              <c:numCache>
                <c:formatCode>General</c:formatCode>
                <c:ptCount val="1604"/>
                <c:pt idx="0">
                  <c:v>1.0993050971261047</c:v>
                </c:pt>
                <c:pt idx="1">
                  <c:v>-0.56996306983707234</c:v>
                </c:pt>
                <c:pt idx="2">
                  <c:v>-3.9759786028416844E-2</c:v>
                </c:pt>
                <c:pt idx="3">
                  <c:v>0.43704749355494088</c:v>
                </c:pt>
                <c:pt idx="4">
                  <c:v>-1.4392142217610682</c:v>
                </c:pt>
                <c:pt idx="5">
                  <c:v>1.7867442023187174</c:v>
                </c:pt>
                <c:pt idx="6">
                  <c:v>1.8452909794209662</c:v>
                </c:pt>
                <c:pt idx="7">
                  <c:v>0.88590165353919159</c:v>
                </c:pt>
                <c:pt idx="8">
                  <c:v>-1.4291217104050757</c:v>
                </c:pt>
                <c:pt idx="9">
                  <c:v>-1.3192905347377615</c:v>
                </c:pt>
                <c:pt idx="10">
                  <c:v>0.1572613958541588</c:v>
                </c:pt>
                <c:pt idx="11">
                  <c:v>-0.64300845958994413</c:v>
                </c:pt>
                <c:pt idx="12">
                  <c:v>0.19980670222852601</c:v>
                </c:pt>
                <c:pt idx="13">
                  <c:v>-0.15172695539502834</c:v>
                </c:pt>
                <c:pt idx="14">
                  <c:v>-0.53538773733721767</c:v>
                </c:pt>
                <c:pt idx="15">
                  <c:v>-0.14047305353719852</c:v>
                </c:pt>
                <c:pt idx="16">
                  <c:v>-0.96718948532395654</c:v>
                </c:pt>
                <c:pt idx="17">
                  <c:v>1.1472889665464638</c:v>
                </c:pt>
                <c:pt idx="18">
                  <c:v>1.0224863842417213</c:v>
                </c:pt>
                <c:pt idx="19">
                  <c:v>1.840646696496697</c:v>
                </c:pt>
                <c:pt idx="20">
                  <c:v>-1.2148900841843149</c:v>
                </c:pt>
                <c:pt idx="21">
                  <c:v>0.85986671367551692</c:v>
                </c:pt>
                <c:pt idx="22">
                  <c:v>-1.3296113576116582</c:v>
                </c:pt>
                <c:pt idx="23">
                  <c:v>5.1314285562442552E-2</c:v>
                </c:pt>
                <c:pt idx="24">
                  <c:v>2.3604026072292652</c:v>
                </c:pt>
                <c:pt idx="25">
                  <c:v>-0.68421834106002177</c:v>
                </c:pt>
                <c:pt idx="26">
                  <c:v>1.0674442724527839</c:v>
                </c:pt>
                <c:pt idx="27">
                  <c:v>0.79328852143847262</c:v>
                </c:pt>
                <c:pt idx="28">
                  <c:v>-0.11203922991488849</c:v>
                </c:pt>
                <c:pt idx="29">
                  <c:v>1.1210641630561078</c:v>
                </c:pt>
                <c:pt idx="30">
                  <c:v>1.9176197271581759</c:v>
                </c:pt>
                <c:pt idx="31">
                  <c:v>-7.2092934856206353E-2</c:v>
                </c:pt>
                <c:pt idx="32">
                  <c:v>9.2696584608404575E-2</c:v>
                </c:pt>
                <c:pt idx="33">
                  <c:v>-0.17578931586622643</c:v>
                </c:pt>
                <c:pt idx="34">
                  <c:v>0.3283711384439158</c:v>
                </c:pt>
                <c:pt idx="35">
                  <c:v>0.93858975080864848</c:v>
                </c:pt>
                <c:pt idx="36">
                  <c:v>1.0884630212965474</c:v>
                </c:pt>
                <c:pt idx="37">
                  <c:v>1.0808160250400853</c:v>
                </c:pt>
                <c:pt idx="38">
                  <c:v>0.98213511978631274</c:v>
                </c:pt>
                <c:pt idx="39">
                  <c:v>0.60211063503859208</c:v>
                </c:pt>
                <c:pt idx="40">
                  <c:v>-0.66742857898099039</c:v>
                </c:pt>
                <c:pt idx="41">
                  <c:v>-0.28402439551125064</c:v>
                </c:pt>
                <c:pt idx="42">
                  <c:v>-0.92421267494558434</c:v>
                </c:pt>
                <c:pt idx="43">
                  <c:v>2.1714651687454221</c:v>
                </c:pt>
                <c:pt idx="44">
                  <c:v>-0.23369427553760402</c:v>
                </c:pt>
                <c:pt idx="45">
                  <c:v>1.6252507718253195</c:v>
                </c:pt>
                <c:pt idx="46">
                  <c:v>0.24538832585594728</c:v>
                </c:pt>
                <c:pt idx="47">
                  <c:v>-0.71607074265116888</c:v>
                </c:pt>
                <c:pt idx="48">
                  <c:v>-0.55802473665514007</c:v>
                </c:pt>
                <c:pt idx="49">
                  <c:v>0.82211888674412559</c:v>
                </c:pt>
                <c:pt idx="50">
                  <c:v>2.2306043304625556</c:v>
                </c:pt>
                <c:pt idx="51">
                  <c:v>-0.23311973101766018</c:v>
                </c:pt>
                <c:pt idx="52">
                  <c:v>1.3225786281722363</c:v>
                </c:pt>
                <c:pt idx="53">
                  <c:v>-1.4440366438792207</c:v>
                </c:pt>
                <c:pt idx="54">
                  <c:v>0.95198731352896182</c:v>
                </c:pt>
                <c:pt idx="55">
                  <c:v>0.48162313372578597</c:v>
                </c:pt>
                <c:pt idx="56">
                  <c:v>1.2290202668424968</c:v>
                </c:pt>
                <c:pt idx="57">
                  <c:v>0.73903740179419741</c:v>
                </c:pt>
                <c:pt idx="58">
                  <c:v>3.0402279004816868</c:v>
                </c:pt>
                <c:pt idx="59">
                  <c:v>-0.79319645068188827</c:v>
                </c:pt>
                <c:pt idx="60">
                  <c:v>0.15706153268372147</c:v>
                </c:pt>
                <c:pt idx="61">
                  <c:v>4.9127657733886471E-2</c:v>
                </c:pt>
                <c:pt idx="62">
                  <c:v>0.57982836355748091</c:v>
                </c:pt>
                <c:pt idx="63">
                  <c:v>2.9292443485808006E-2</c:v>
                </c:pt>
                <c:pt idx="64">
                  <c:v>-0.21307515696690937</c:v>
                </c:pt>
                <c:pt idx="65">
                  <c:v>1.5764240697594825</c:v>
                </c:pt>
                <c:pt idx="66">
                  <c:v>7.3650869535803382E-2</c:v>
                </c:pt>
                <c:pt idx="67">
                  <c:v>-0.10035166733081882</c:v>
                </c:pt>
                <c:pt idx="68">
                  <c:v>7.5342131628479247E-2</c:v>
                </c:pt>
                <c:pt idx="69">
                  <c:v>0.47697885080151675</c:v>
                </c:pt>
                <c:pt idx="70">
                  <c:v>-0.41656106315346569</c:v>
                </c:pt>
                <c:pt idx="71">
                  <c:v>0.48477993129371283</c:v>
                </c:pt>
                <c:pt idx="72">
                  <c:v>0.44305907757600838</c:v>
                </c:pt>
                <c:pt idx="73">
                  <c:v>1.4690408785762992</c:v>
                </c:pt>
                <c:pt idx="74">
                  <c:v>-1.1138028206776478</c:v>
                </c:pt>
                <c:pt idx="75">
                  <c:v>-0.61592969632651762</c:v>
                </c:pt>
                <c:pt idx="76">
                  <c:v>1.0218593350656879</c:v>
                </c:pt>
                <c:pt idx="77">
                  <c:v>-1.5206161967110323</c:v>
                </c:pt>
                <c:pt idx="78">
                  <c:v>1.6355632314766162</c:v>
                </c:pt>
                <c:pt idx="79">
                  <c:v>0.74588971018805161</c:v>
                </c:pt>
                <c:pt idx="80">
                  <c:v>0.67641525711940154</c:v>
                </c:pt>
                <c:pt idx="81">
                  <c:v>0.36334617769143596</c:v>
                </c:pt>
                <c:pt idx="82">
                  <c:v>4.3894535113689646E-2</c:v>
                </c:pt>
                <c:pt idx="83">
                  <c:v>0.15558543717769674</c:v>
                </c:pt>
                <c:pt idx="84">
                  <c:v>-0.11977150897101857</c:v>
                </c:pt>
                <c:pt idx="85">
                  <c:v>-0.44647926761642209</c:v>
                </c:pt>
                <c:pt idx="86">
                  <c:v>-1.0819217772813374</c:v>
                </c:pt>
                <c:pt idx="87">
                  <c:v>1.2600373481487142</c:v>
                </c:pt>
                <c:pt idx="88">
                  <c:v>0.6403791310049709</c:v>
                </c:pt>
                <c:pt idx="89">
                  <c:v>1.8199111991719652</c:v>
                </c:pt>
                <c:pt idx="90">
                  <c:v>0.5684642998151892</c:v>
                </c:pt>
                <c:pt idx="91">
                  <c:v>0.48816957551271273</c:v>
                </c:pt>
                <c:pt idx="92">
                  <c:v>0.94801464962653581</c:v>
                </c:pt>
                <c:pt idx="93">
                  <c:v>-0.87349338307743873</c:v>
                </c:pt>
                <c:pt idx="94">
                  <c:v>-0.72909669389654941</c:v>
                </c:pt>
                <c:pt idx="95">
                  <c:v>0.11679708276045792</c:v>
                </c:pt>
                <c:pt idx="96">
                  <c:v>0.91882728604144814</c:v>
                </c:pt>
                <c:pt idx="97">
                  <c:v>0.81049396703242516</c:v>
                </c:pt>
                <c:pt idx="98">
                  <c:v>-0.16029770224625553</c:v>
                </c:pt>
                <c:pt idx="99">
                  <c:v>-0.17688777854769136</c:v>
                </c:pt>
                <c:pt idx="100">
                  <c:v>-1.3651136764423919</c:v>
                </c:pt>
                <c:pt idx="101">
                  <c:v>-0.87065753597637119</c:v>
                </c:pt>
                <c:pt idx="102">
                  <c:v>0.24028990857236471</c:v>
                </c:pt>
                <c:pt idx="103">
                  <c:v>-0.86206928516715808</c:v>
                </c:pt>
                <c:pt idx="104">
                  <c:v>7.2014076019355333E-2</c:v>
                </c:pt>
                <c:pt idx="105">
                  <c:v>0.53929695347263507</c:v>
                </c:pt>
                <c:pt idx="106">
                  <c:v>-1.2717063979402805</c:v>
                </c:pt>
                <c:pt idx="107">
                  <c:v>-1.3987310154172294</c:v>
                </c:pt>
                <c:pt idx="108">
                  <c:v>-4.9533925451668459E-2</c:v>
                </c:pt>
                <c:pt idx="109">
                  <c:v>-0.85121714069484045</c:v>
                </c:pt>
                <c:pt idx="110">
                  <c:v>1.9306877330752392</c:v>
                </c:pt>
                <c:pt idx="111">
                  <c:v>0.97370380516215538</c:v>
                </c:pt>
                <c:pt idx="112">
                  <c:v>-1.4483817568239632</c:v>
                </c:pt>
                <c:pt idx="113">
                  <c:v>1.0975786333048188</c:v>
                </c:pt>
                <c:pt idx="114">
                  <c:v>0.19664990466059923</c:v>
                </c:pt>
                <c:pt idx="115">
                  <c:v>0.59470554398120545</c:v>
                </c:pt>
                <c:pt idx="116">
                  <c:v>-0.21494647153356464</c:v>
                </c:pt>
                <c:pt idx="117">
                  <c:v>-0.89458738189424569</c:v>
                </c:pt>
                <c:pt idx="118">
                  <c:v>0.60307972026770107</c:v>
                </c:pt>
                <c:pt idx="119">
                  <c:v>-1.3954784752923233</c:v>
                </c:pt>
                <c:pt idx="120">
                  <c:v>-0.79330385486500499</c:v>
                </c:pt>
                <c:pt idx="121">
                  <c:v>0.60120055013065588</c:v>
                </c:pt>
                <c:pt idx="122">
                  <c:v>-2.2807496032448777</c:v>
                </c:pt>
                <c:pt idx="123">
                  <c:v>0.13115323773648913</c:v>
                </c:pt>
                <c:pt idx="124">
                  <c:v>-0.29005477611772318</c:v>
                </c:pt>
                <c:pt idx="125">
                  <c:v>2.2550365299037631</c:v>
                </c:pt>
                <c:pt idx="126">
                  <c:v>0.95948460622828635</c:v>
                </c:pt>
                <c:pt idx="127">
                  <c:v>-0.68491822794082313</c:v>
                </c:pt>
                <c:pt idx="128">
                  <c:v>0.41301466153099431</c:v>
                </c:pt>
                <c:pt idx="129">
                  <c:v>-0.31114967375667385</c:v>
                </c:pt>
                <c:pt idx="130">
                  <c:v>0.96086370898529561</c:v>
                </c:pt>
                <c:pt idx="131">
                  <c:v>-0.16353186338045966</c:v>
                </c:pt>
                <c:pt idx="132">
                  <c:v>0.41175651527602442</c:v>
                </c:pt>
                <c:pt idx="133">
                  <c:v>-0.18183136556789076</c:v>
                </c:pt>
                <c:pt idx="134">
                  <c:v>-0.90886693066151147</c:v>
                </c:pt>
                <c:pt idx="135">
                  <c:v>0.20534764224122226</c:v>
                </c:pt>
                <c:pt idx="136">
                  <c:v>-0.99165670333949896</c:v>
                </c:pt>
                <c:pt idx="137">
                  <c:v>0.88997308590890811</c:v>
                </c:pt>
                <c:pt idx="138">
                  <c:v>-1.8025527873700538</c:v>
                </c:pt>
                <c:pt idx="139">
                  <c:v>-0.98239982837260265</c:v>
                </c:pt>
                <c:pt idx="140">
                  <c:v>-0.87820791765240558</c:v>
                </c:pt>
                <c:pt idx="141">
                  <c:v>1.8790503608890989</c:v>
                </c:pt>
                <c:pt idx="142">
                  <c:v>0.47697885080151675</c:v>
                </c:pt>
                <c:pt idx="143">
                  <c:v>0.2643342722289046</c:v>
                </c:pt>
                <c:pt idx="144">
                  <c:v>0.85570849105615432</c:v>
                </c:pt>
                <c:pt idx="145">
                  <c:v>-0.63732220674759921</c:v>
                </c:pt>
                <c:pt idx="146">
                  <c:v>-1.0733389564581328</c:v>
                </c:pt>
                <c:pt idx="147">
                  <c:v>-0.3184582483981972</c:v>
                </c:pt>
                <c:pt idx="148">
                  <c:v>-0.84411851750853617</c:v>
                </c:pt>
                <c:pt idx="149">
                  <c:v>0.45270238701113419</c:v>
                </c:pt>
                <c:pt idx="150">
                  <c:v>0.80877594550847232</c:v>
                </c:pt>
                <c:pt idx="151">
                  <c:v>1.4152560627416189</c:v>
                </c:pt>
                <c:pt idx="152">
                  <c:v>1.2230086828214293</c:v>
                </c:pt>
                <c:pt idx="153">
                  <c:v>-0.97316293445215818</c:v>
                </c:pt>
                <c:pt idx="154">
                  <c:v>0.74276097185098211</c:v>
                </c:pt>
                <c:pt idx="155">
                  <c:v>0.68383075567176066</c:v>
                </c:pt>
                <c:pt idx="156">
                  <c:v>-0.78741924855899448</c:v>
                </c:pt>
                <c:pt idx="157">
                  <c:v>-0.53348071027798027</c:v>
                </c:pt>
                <c:pt idx="158">
                  <c:v>-0.25945597204846133</c:v>
                </c:pt>
                <c:pt idx="159">
                  <c:v>1.3566195791537485</c:v>
                </c:pt>
                <c:pt idx="160">
                  <c:v>-1.2449801092120203</c:v>
                </c:pt>
                <c:pt idx="161">
                  <c:v>0.14371859144806809</c:v>
                </c:pt>
                <c:pt idx="162">
                  <c:v>-1.2344868228767221</c:v>
                </c:pt>
                <c:pt idx="163">
                  <c:v>-2.2552332687305832E-2</c:v>
                </c:pt>
                <c:pt idx="164">
                  <c:v>-9.1948969285585713E-3</c:v>
                </c:pt>
                <c:pt idx="165">
                  <c:v>4.0525815680496215E-2</c:v>
                </c:pt>
                <c:pt idx="166">
                  <c:v>-0.62881202550562187</c:v>
                </c:pt>
                <c:pt idx="167">
                  <c:v>-0.65822681941943939</c:v>
                </c:pt>
                <c:pt idx="168">
                  <c:v>-1.3153318088443924</c:v>
                </c:pt>
                <c:pt idx="169">
                  <c:v>-0.2469539013794132</c:v>
                </c:pt>
                <c:pt idx="170">
                  <c:v>-0.17192853000968575</c:v>
                </c:pt>
                <c:pt idx="171">
                  <c:v>1.3432756355660909</c:v>
                </c:pt>
                <c:pt idx="172">
                  <c:v>1.6182973036990898</c:v>
                </c:pt>
                <c:pt idx="173">
                  <c:v>0.83891707143977312</c:v>
                </c:pt>
                <c:pt idx="174">
                  <c:v>1.9081268432545759</c:v>
                </c:pt>
                <c:pt idx="175">
                  <c:v>-1.5799235017199005</c:v>
                </c:pt>
                <c:pt idx="176">
                  <c:v>-0.67425225098896269</c:v>
                </c:pt>
                <c:pt idx="177">
                  <c:v>-0.27706027361280439</c:v>
                </c:pt>
                <c:pt idx="178">
                  <c:v>-0.1082339462527353</c:v>
                </c:pt>
                <c:pt idx="179">
                  <c:v>-8.3385196932528605E-2</c:v>
                </c:pt>
                <c:pt idx="180">
                  <c:v>-1.305349633053033</c:v>
                </c:pt>
                <c:pt idx="181">
                  <c:v>0.40778406444783061</c:v>
                </c:pt>
                <c:pt idx="182">
                  <c:v>5.2213378264565881E-2</c:v>
                </c:pt>
                <c:pt idx="183">
                  <c:v>0.74276097185098211</c:v>
                </c:pt>
                <c:pt idx="184">
                  <c:v>0.60106269900055342</c:v>
                </c:pt>
                <c:pt idx="185">
                  <c:v>-0.49520112917330261</c:v>
                </c:pt>
                <c:pt idx="186">
                  <c:v>3.0551593878036298E-2</c:v>
                </c:pt>
                <c:pt idx="187">
                  <c:v>1.6040781047652206</c:v>
                </c:pt>
                <c:pt idx="188">
                  <c:v>0.80116136626086076</c:v>
                </c:pt>
                <c:pt idx="189">
                  <c:v>-1.7224061209221229</c:v>
                </c:pt>
                <c:pt idx="190">
                  <c:v>5.8724748868754784E-5</c:v>
                </c:pt>
                <c:pt idx="191">
                  <c:v>1.0619250013389741</c:v>
                </c:pt>
                <c:pt idx="192">
                  <c:v>1.9405872483508486</c:v>
                </c:pt>
                <c:pt idx="193">
                  <c:v>0.58940826140012181</c:v>
                </c:pt>
                <c:pt idx="194">
                  <c:v>-0.66037420156366333</c:v>
                </c:pt>
                <c:pt idx="195">
                  <c:v>0.6940491463829308</c:v>
                </c:pt>
                <c:pt idx="196">
                  <c:v>0.85986671367551692</c:v>
                </c:pt>
                <c:pt idx="197">
                  <c:v>0.40352056185745794</c:v>
                </c:pt>
                <c:pt idx="198">
                  <c:v>0.90239286470450164</c:v>
                </c:pt>
                <c:pt idx="199">
                  <c:v>0.63436754698390341</c:v>
                </c:pt>
                <c:pt idx="200">
                  <c:v>0.12064221671448816</c:v>
                </c:pt>
                <c:pt idx="201">
                  <c:v>6.3864746670289962E-2</c:v>
                </c:pt>
                <c:pt idx="202">
                  <c:v>0.52595401223698179</c:v>
                </c:pt>
                <c:pt idx="203">
                  <c:v>-0.24091706162399121</c:v>
                </c:pt>
                <c:pt idx="204">
                  <c:v>0.29060869528647859</c:v>
                </c:pt>
                <c:pt idx="205">
                  <c:v>-0.21126599527697509</c:v>
                </c:pt>
                <c:pt idx="206">
                  <c:v>-1.2355003621321361</c:v>
                </c:pt>
                <c:pt idx="207">
                  <c:v>0.1051044233038492</c:v>
                </c:pt>
                <c:pt idx="208">
                  <c:v>-0.52648059691910543</c:v>
                </c:pt>
                <c:pt idx="209">
                  <c:v>-0.15234375217053156</c:v>
                </c:pt>
                <c:pt idx="210">
                  <c:v>1.7120164347236331</c:v>
                </c:pt>
                <c:pt idx="211">
                  <c:v>-0.64059293015591001</c:v>
                </c:pt>
                <c:pt idx="212">
                  <c:v>-3.0626891847714433E-3</c:v>
                </c:pt>
                <c:pt idx="213">
                  <c:v>-0.42892889491782643</c:v>
                </c:pt>
                <c:pt idx="214">
                  <c:v>0.94695677113997812</c:v>
                </c:pt>
                <c:pt idx="215">
                  <c:v>-0.70711630446113027</c:v>
                </c:pt>
                <c:pt idx="216">
                  <c:v>1.5603177503557795</c:v>
                </c:pt>
                <c:pt idx="217">
                  <c:v>1.0139912866813618</c:v>
                </c:pt>
                <c:pt idx="218">
                  <c:v>1.2377944339057543</c:v>
                </c:pt>
                <c:pt idx="219">
                  <c:v>0.69510262139616563</c:v>
                </c:pt>
                <c:pt idx="220">
                  <c:v>1.7851272151548991</c:v>
                </c:pt>
                <c:pt idx="221">
                  <c:v>0.26749103201964824</c:v>
                </c:pt>
                <c:pt idx="222">
                  <c:v>0.67174565339392722</c:v>
                </c:pt>
                <c:pt idx="223">
                  <c:v>-0.25343101567719872</c:v>
                </c:pt>
                <c:pt idx="224">
                  <c:v>-7.8703173633814613E-2</c:v>
                </c:pt>
                <c:pt idx="225">
                  <c:v>-1.4264027546156912</c:v>
                </c:pt>
                <c:pt idx="226">
                  <c:v>-0.32161504596612406</c:v>
                </c:pt>
                <c:pt idx="227">
                  <c:v>0.18730848336539238</c:v>
                </c:pt>
                <c:pt idx="228">
                  <c:v>3.6115891689543753E-2</c:v>
                </c:pt>
                <c:pt idx="229">
                  <c:v>0.86516741635639782</c:v>
                </c:pt>
                <c:pt idx="230">
                  <c:v>-0.92421267494558434</c:v>
                </c:pt>
                <c:pt idx="231">
                  <c:v>1.550779037210134</c:v>
                </c:pt>
                <c:pt idx="232">
                  <c:v>-0.27280745649780003</c:v>
                </c:pt>
                <c:pt idx="233">
                  <c:v>1.5660657575847192</c:v>
                </c:pt>
                <c:pt idx="234">
                  <c:v>-5.3107644980065066E-2</c:v>
                </c:pt>
                <c:pt idx="235">
                  <c:v>1.069477731420406</c:v>
                </c:pt>
                <c:pt idx="236">
                  <c:v>1.1553958777729245</c:v>
                </c:pt>
                <c:pt idx="237">
                  <c:v>1.8046295668243519</c:v>
                </c:pt>
                <c:pt idx="238">
                  <c:v>1.2203855982288765</c:v>
                </c:pt>
                <c:pt idx="239">
                  <c:v>1.4916398754930003</c:v>
                </c:pt>
                <c:pt idx="240">
                  <c:v>-1.0662285346481333</c:v>
                </c:pt>
                <c:pt idx="241">
                  <c:v>6.0620374822789591E-2</c:v>
                </c:pt>
                <c:pt idx="242">
                  <c:v>0.61785411861693462</c:v>
                </c:pt>
                <c:pt idx="243">
                  <c:v>-0.47102329399358189</c:v>
                </c:pt>
                <c:pt idx="244">
                  <c:v>-1.3793932252096579</c:v>
                </c:pt>
                <c:pt idx="245">
                  <c:v>1.1600401606971937</c:v>
                </c:pt>
                <c:pt idx="246">
                  <c:v>-0.18085707138969515</c:v>
                </c:pt>
                <c:pt idx="247">
                  <c:v>-0.77385350763319638</c:v>
                </c:pt>
                <c:pt idx="248">
                  <c:v>0.13827610597801751</c:v>
                </c:pt>
                <c:pt idx="249">
                  <c:v>-0.42892889491782643</c:v>
                </c:pt>
                <c:pt idx="250">
                  <c:v>0.89488707193046957</c:v>
                </c:pt>
                <c:pt idx="251">
                  <c:v>-1.4215771473868557</c:v>
                </c:pt>
                <c:pt idx="252">
                  <c:v>0.1231591742066564</c:v>
                </c:pt>
                <c:pt idx="253">
                  <c:v>-0.3111251873444198</c:v>
                </c:pt>
                <c:pt idx="254">
                  <c:v>-0.32929013399630752</c:v>
                </c:pt>
                <c:pt idx="255">
                  <c:v>1.659995430917824</c:v>
                </c:pt>
                <c:pt idx="256">
                  <c:v>-0.40666154787785647</c:v>
                </c:pt>
                <c:pt idx="257">
                  <c:v>0.19403406006682219</c:v>
                </c:pt>
                <c:pt idx="258">
                  <c:v>5.6859449919422163E-2</c:v>
                </c:pt>
                <c:pt idx="259">
                  <c:v>2.0917714145576944</c:v>
                </c:pt>
                <c:pt idx="260">
                  <c:v>3.8847079166107579E-2</c:v>
                </c:pt>
                <c:pt idx="261">
                  <c:v>0.11935695653296913</c:v>
                </c:pt>
                <c:pt idx="262">
                  <c:v>-5.2257180682772575E-2</c:v>
                </c:pt>
                <c:pt idx="263">
                  <c:v>0.18209628553100204</c:v>
                </c:pt>
                <c:pt idx="264">
                  <c:v>0.15724857435052586</c:v>
                </c:pt>
                <c:pt idx="265">
                  <c:v>-0.12847559868480812</c:v>
                </c:pt>
                <c:pt idx="266">
                  <c:v>-0.3667791955554659</c:v>
                </c:pt>
                <c:pt idx="267">
                  <c:v>7.554039546085356E-3</c:v>
                </c:pt>
                <c:pt idx="268">
                  <c:v>0.57223233369490045</c:v>
                </c:pt>
                <c:pt idx="269">
                  <c:v>0.17438118095265598</c:v>
                </c:pt>
                <c:pt idx="270">
                  <c:v>1.5752112366513416</c:v>
                </c:pt>
                <c:pt idx="271">
                  <c:v>2.0184679381722868</c:v>
                </c:pt>
                <c:pt idx="272">
                  <c:v>-0.58419029156361368</c:v>
                </c:pt>
                <c:pt idx="273">
                  <c:v>2.6258380670746209</c:v>
                </c:pt>
                <c:pt idx="274">
                  <c:v>-0.59001257640028182</c:v>
                </c:pt>
                <c:pt idx="275">
                  <c:v>0.84307069237932009</c:v>
                </c:pt>
                <c:pt idx="276">
                  <c:v>0.10703261740526404</c:v>
                </c:pt>
                <c:pt idx="277">
                  <c:v>0.8492652870084354</c:v>
                </c:pt>
                <c:pt idx="278">
                  <c:v>-0.25694563224782418</c:v>
                </c:pt>
                <c:pt idx="279">
                  <c:v>-0.23933874918576292</c:v>
                </c:pt>
                <c:pt idx="280">
                  <c:v>-4.0071479078436778E-2</c:v>
                </c:pt>
                <c:pt idx="281">
                  <c:v>-0.774454333753262</c:v>
                </c:pt>
                <c:pt idx="282">
                  <c:v>-8.8787873204668272E-2</c:v>
                </c:pt>
                <c:pt idx="283">
                  <c:v>-1.2243926807588621</c:v>
                </c:pt>
                <c:pt idx="284">
                  <c:v>1.2901437203821051</c:v>
                </c:pt>
                <c:pt idx="285">
                  <c:v>1.0056949646253401</c:v>
                </c:pt>
                <c:pt idx="286">
                  <c:v>0.38513752648847294</c:v>
                </c:pt>
                <c:pt idx="287">
                  <c:v>-0.61846443321278421</c:v>
                </c:pt>
                <c:pt idx="288">
                  <c:v>-1.5385651896892081</c:v>
                </c:pt>
                <c:pt idx="289">
                  <c:v>-0.94035130743083162</c:v>
                </c:pt>
                <c:pt idx="290">
                  <c:v>0.28071722141477201</c:v>
                </c:pt>
                <c:pt idx="291">
                  <c:v>8.9243469385610105E-2</c:v>
                </c:pt>
                <c:pt idx="292">
                  <c:v>1.0145209028596227</c:v>
                </c:pt>
                <c:pt idx="293">
                  <c:v>-0.1647060669569253</c:v>
                </c:pt>
                <c:pt idx="294">
                  <c:v>-0.47385207193021173</c:v>
                </c:pt>
                <c:pt idx="295">
                  <c:v>1.2901437203821051</c:v>
                </c:pt>
                <c:pt idx="296">
                  <c:v>-0.89983339479808944</c:v>
                </c:pt>
                <c:pt idx="297">
                  <c:v>0.76797844331622289</c:v>
                </c:pt>
                <c:pt idx="298">
                  <c:v>-0.67119173422517187</c:v>
                </c:pt>
                <c:pt idx="299">
                  <c:v>-5.3904391290353321E-2</c:v>
                </c:pt>
                <c:pt idx="300">
                  <c:v>7.5539311530014586E-3</c:v>
                </c:pt>
                <c:pt idx="301">
                  <c:v>-0.59026336371417143</c:v>
                </c:pt>
                <c:pt idx="302">
                  <c:v>-1.6314669928365926</c:v>
                </c:pt>
                <c:pt idx="303">
                  <c:v>0.27423378750451383</c:v>
                </c:pt>
                <c:pt idx="304">
                  <c:v>1.4584728786397525</c:v>
                </c:pt>
                <c:pt idx="305">
                  <c:v>0.11935695653296913</c:v>
                </c:pt>
                <c:pt idx="306">
                  <c:v>1.0240824791706975</c:v>
                </c:pt>
                <c:pt idx="307">
                  <c:v>1.9657784807337724</c:v>
                </c:pt>
                <c:pt idx="308">
                  <c:v>-5.2686693539340412E-2</c:v>
                </c:pt>
                <c:pt idx="309">
                  <c:v>-0.62280044148455449</c:v>
                </c:pt>
                <c:pt idx="310">
                  <c:v>3.7369018112569374E-2</c:v>
                </c:pt>
                <c:pt idx="311">
                  <c:v>9.2364883319250302E-2</c:v>
                </c:pt>
                <c:pt idx="312">
                  <c:v>-0.22374113391876968</c:v>
                </c:pt>
                <c:pt idx="313">
                  <c:v>0.4989027940408316</c:v>
                </c:pt>
                <c:pt idx="314">
                  <c:v>1.2436369549390967</c:v>
                </c:pt>
                <c:pt idx="315">
                  <c:v>1.0384234861225694</c:v>
                </c:pt>
                <c:pt idx="316">
                  <c:v>0.53253017358928967</c:v>
                </c:pt>
                <c:pt idx="317">
                  <c:v>-0.88092638400794221</c:v>
                </c:pt>
                <c:pt idx="318">
                  <c:v>0.96785557101904696</c:v>
                </c:pt>
                <c:pt idx="319">
                  <c:v>-0.75682044448973262</c:v>
                </c:pt>
                <c:pt idx="320">
                  <c:v>-1.0175700307553521</c:v>
                </c:pt>
                <c:pt idx="321">
                  <c:v>0.29280846977978525</c:v>
                </c:pt>
                <c:pt idx="322">
                  <c:v>0.60211063503859208</c:v>
                </c:pt>
                <c:pt idx="323">
                  <c:v>0.58021205489629235</c:v>
                </c:pt>
                <c:pt idx="324">
                  <c:v>-0.32281274992848946</c:v>
                </c:pt>
                <c:pt idx="325">
                  <c:v>-0.46982501288268519</c:v>
                </c:pt>
                <c:pt idx="326">
                  <c:v>-1.1847049552787223</c:v>
                </c:pt>
                <c:pt idx="327">
                  <c:v>0.80080314732211577</c:v>
                </c:pt>
                <c:pt idx="328">
                  <c:v>0.48013564836944361</c:v>
                </c:pt>
                <c:pt idx="329">
                  <c:v>0.15277519375522833</c:v>
                </c:pt>
                <c:pt idx="330">
                  <c:v>0.81008670613412015</c:v>
                </c:pt>
                <c:pt idx="331">
                  <c:v>2.9946879378770608E-2</c:v>
                </c:pt>
                <c:pt idx="332">
                  <c:v>1.0778361006356507</c:v>
                </c:pt>
                <c:pt idx="333">
                  <c:v>0.94801464962653581</c:v>
                </c:pt>
                <c:pt idx="334">
                  <c:v>0.96916324123418329</c:v>
                </c:pt>
                <c:pt idx="335">
                  <c:v>3.0104307668476313E-2</c:v>
                </c:pt>
                <c:pt idx="336">
                  <c:v>-0.3111251873444198</c:v>
                </c:pt>
                <c:pt idx="337">
                  <c:v>1.0194381962464283</c:v>
                </c:pt>
                <c:pt idx="338">
                  <c:v>-1.4392142217610682</c:v>
                </c:pt>
                <c:pt idx="339">
                  <c:v>-1.0850785748492644</c:v>
                </c:pt>
                <c:pt idx="340">
                  <c:v>0.75809453998165199</c:v>
                </c:pt>
                <c:pt idx="341">
                  <c:v>1.1356014039623943</c:v>
                </c:pt>
                <c:pt idx="342">
                  <c:v>-0.49283736180635301</c:v>
                </c:pt>
                <c:pt idx="343">
                  <c:v>-0.36054323555512846</c:v>
                </c:pt>
                <c:pt idx="344">
                  <c:v>-1.4949397787850964</c:v>
                </c:pt>
                <c:pt idx="345">
                  <c:v>-0.87820209899459134</c:v>
                </c:pt>
                <c:pt idx="346">
                  <c:v>6.340720650115228E-2</c:v>
                </c:pt>
                <c:pt idx="347">
                  <c:v>4.0770284620336716E-2</c:v>
                </c:pt>
                <c:pt idx="348">
                  <c:v>-0.93959021306715673</c:v>
                </c:pt>
                <c:pt idx="349">
                  <c:v>1.3058102252912061</c:v>
                </c:pt>
                <c:pt idx="350">
                  <c:v>-0.60165014755925184</c:v>
                </c:pt>
                <c:pt idx="351">
                  <c:v>0.19980670222852601</c:v>
                </c:pt>
                <c:pt idx="352">
                  <c:v>0.11407663775229018</c:v>
                </c:pt>
                <c:pt idx="353">
                  <c:v>1.6943461961120443</c:v>
                </c:pt>
                <c:pt idx="354">
                  <c:v>-0.37359222296038969</c:v>
                </c:pt>
                <c:pt idx="355">
                  <c:v>-0.24525806966375455</c:v>
                </c:pt>
                <c:pt idx="356">
                  <c:v>6.0685954730070879E-2</c:v>
                </c:pt>
                <c:pt idx="357">
                  <c:v>-8.0983154553779746E-2</c:v>
                </c:pt>
                <c:pt idx="358">
                  <c:v>-1.4483817568239632</c:v>
                </c:pt>
                <c:pt idx="359">
                  <c:v>-3.9343752303687071E-2</c:v>
                </c:pt>
                <c:pt idx="360">
                  <c:v>-0.61091310223802098</c:v>
                </c:pt>
                <c:pt idx="361">
                  <c:v>1.7100349660918017</c:v>
                </c:pt>
                <c:pt idx="362">
                  <c:v>-0.72557665309071395</c:v>
                </c:pt>
                <c:pt idx="363">
                  <c:v>1.0562719986629254</c:v>
                </c:pt>
                <c:pt idx="364">
                  <c:v>2.3801683141408385</c:v>
                </c:pt>
                <c:pt idx="365">
                  <c:v>1.294882290510424</c:v>
                </c:pt>
                <c:pt idx="366">
                  <c:v>-0.32593416386212964</c:v>
                </c:pt>
                <c:pt idx="367">
                  <c:v>0.91788028877450112</c:v>
                </c:pt>
                <c:pt idx="368">
                  <c:v>-0.57091227638935238</c:v>
                </c:pt>
                <c:pt idx="369">
                  <c:v>-0.18735310999237698</c:v>
                </c:pt>
                <c:pt idx="370">
                  <c:v>0.55608837308901626</c:v>
                </c:pt>
                <c:pt idx="371">
                  <c:v>-0.78222860908053493</c:v>
                </c:pt>
                <c:pt idx="372">
                  <c:v>-0.71481714512928363</c:v>
                </c:pt>
                <c:pt idx="373">
                  <c:v>0.6048956854701214</c:v>
                </c:pt>
                <c:pt idx="374">
                  <c:v>0.95485212496422811</c:v>
                </c:pt>
                <c:pt idx="375">
                  <c:v>1.6669139685988301</c:v>
                </c:pt>
                <c:pt idx="376">
                  <c:v>0.94077680775562045</c:v>
                </c:pt>
                <c:pt idx="377">
                  <c:v>0.17385295230010267</c:v>
                </c:pt>
                <c:pt idx="378">
                  <c:v>-0.75443002164254858</c:v>
                </c:pt>
                <c:pt idx="379">
                  <c:v>1.7213293527233295</c:v>
                </c:pt>
                <c:pt idx="380">
                  <c:v>-9.76647456997944E-2</c:v>
                </c:pt>
                <c:pt idx="381">
                  <c:v>1.8154266972148161</c:v>
                </c:pt>
                <c:pt idx="382">
                  <c:v>1.7570753353383557</c:v>
                </c:pt>
                <c:pt idx="383">
                  <c:v>0.76119945138588374</c:v>
                </c:pt>
                <c:pt idx="384">
                  <c:v>-0.96718948532395654</c:v>
                </c:pt>
                <c:pt idx="385">
                  <c:v>0.72747360766804681</c:v>
                </c:pt>
                <c:pt idx="386">
                  <c:v>-0.21941472677033819</c:v>
                </c:pt>
                <c:pt idx="387">
                  <c:v>-0.237795647690351</c:v>
                </c:pt>
                <c:pt idx="388">
                  <c:v>0.66345034231366906</c:v>
                </c:pt>
                <c:pt idx="389">
                  <c:v>0.77883334064941312</c:v>
                </c:pt>
                <c:pt idx="390">
                  <c:v>-0.59001257640028182</c:v>
                </c:pt>
                <c:pt idx="391">
                  <c:v>0.80898129223545068</c:v>
                </c:pt>
                <c:pt idx="392">
                  <c:v>1.5032298937511095</c:v>
                </c:pt>
                <c:pt idx="393">
                  <c:v>2.0184679381722868</c:v>
                </c:pt>
                <c:pt idx="394">
                  <c:v>1.0257605306904245</c:v>
                </c:pt>
                <c:pt idx="395">
                  <c:v>0.77661733988370085</c:v>
                </c:pt>
                <c:pt idx="396">
                  <c:v>0.83891030636050679</c:v>
                </c:pt>
                <c:pt idx="397">
                  <c:v>1.0718245166145832</c:v>
                </c:pt>
                <c:pt idx="398">
                  <c:v>-0.93594569392493798</c:v>
                </c:pt>
                <c:pt idx="399">
                  <c:v>0.94310500109289364</c:v>
                </c:pt>
                <c:pt idx="400">
                  <c:v>-1.7366856696893886</c:v>
                </c:pt>
                <c:pt idx="401">
                  <c:v>0.24192886699753319</c:v>
                </c:pt>
                <c:pt idx="402">
                  <c:v>1.8162144970554894</c:v>
                </c:pt>
                <c:pt idx="403">
                  <c:v>0.81797907502733702</c:v>
                </c:pt>
                <c:pt idx="404">
                  <c:v>-0.57122537675788121</c:v>
                </c:pt>
                <c:pt idx="405">
                  <c:v>1.475560290225429</c:v>
                </c:pt>
                <c:pt idx="406">
                  <c:v>1.438507419451839</c:v>
                </c:pt>
                <c:pt idx="407">
                  <c:v>0.79090363204650649</c:v>
                </c:pt>
                <c:pt idx="408">
                  <c:v>-3.9624842523087511E-2</c:v>
                </c:pt>
                <c:pt idx="409">
                  <c:v>-0.77985350944623488</c:v>
                </c:pt>
                <c:pt idx="410">
                  <c:v>-0.11474438876926532</c:v>
                </c:pt>
                <c:pt idx="411">
                  <c:v>-0.54059638142301125</c:v>
                </c:pt>
                <c:pt idx="412">
                  <c:v>1.441674693944105</c:v>
                </c:pt>
                <c:pt idx="413">
                  <c:v>-0.11908428203489113</c:v>
                </c:pt>
                <c:pt idx="414">
                  <c:v>-0.49283736180635301</c:v>
                </c:pt>
                <c:pt idx="415">
                  <c:v>0.28788287729391904</c:v>
                </c:pt>
                <c:pt idx="416">
                  <c:v>1.1635552703596448</c:v>
                </c:pt>
                <c:pt idx="417">
                  <c:v>1.0679365853600415</c:v>
                </c:pt>
                <c:pt idx="418">
                  <c:v>-0.48791395872014137</c:v>
                </c:pt>
                <c:pt idx="419">
                  <c:v>0.58771975776489993</c:v>
                </c:pt>
                <c:pt idx="420">
                  <c:v>0.37761013794803677</c:v>
                </c:pt>
                <c:pt idx="421">
                  <c:v>-0.25935443921268786</c:v>
                </c:pt>
                <c:pt idx="422">
                  <c:v>-1.815523370013802</c:v>
                </c:pt>
                <c:pt idx="423">
                  <c:v>-0.25945597204846133</c:v>
                </c:pt>
                <c:pt idx="424">
                  <c:v>-0.80868387475188785</c:v>
                </c:pt>
                <c:pt idx="425">
                  <c:v>-1.0850785748492644</c:v>
                </c:pt>
                <c:pt idx="426">
                  <c:v>0.29252716021818825</c:v>
                </c:pt>
                <c:pt idx="427">
                  <c:v>0.55031296529113871</c:v>
                </c:pt>
                <c:pt idx="428">
                  <c:v>0.69350670870103737</c:v>
                </c:pt>
                <c:pt idx="429">
                  <c:v>1.3065800439797708</c:v>
                </c:pt>
                <c:pt idx="430">
                  <c:v>-0.2939142220210374</c:v>
                </c:pt>
                <c:pt idx="431">
                  <c:v>1.2706281467343907</c:v>
                </c:pt>
                <c:pt idx="432">
                  <c:v>-1.2183481903914748</c:v>
                </c:pt>
                <c:pt idx="433">
                  <c:v>0.47773315233085045</c:v>
                </c:pt>
                <c:pt idx="434">
                  <c:v>-0.15475260230446433</c:v>
                </c:pt>
                <c:pt idx="435">
                  <c:v>0.52773315934648457</c:v>
                </c:pt>
                <c:pt idx="436">
                  <c:v>-0.15764898124241994</c:v>
                </c:pt>
                <c:pt idx="437">
                  <c:v>0.97686459931968717</c:v>
                </c:pt>
                <c:pt idx="438">
                  <c:v>-0.22791138633929714</c:v>
                </c:pt>
                <c:pt idx="439">
                  <c:v>3.6297338313249036E-2</c:v>
                </c:pt>
                <c:pt idx="440">
                  <c:v>-1.4079383361235382</c:v>
                </c:pt>
                <c:pt idx="441">
                  <c:v>0.40257587123216965</c:v>
                </c:pt>
                <c:pt idx="442">
                  <c:v>-0.80930737234396144</c:v>
                </c:pt>
                <c:pt idx="443">
                  <c:v>-0.54524066434728047</c:v>
                </c:pt>
                <c:pt idx="444">
                  <c:v>0.73587825733626699</c:v>
                </c:pt>
                <c:pt idx="445">
                  <c:v>-0.32593416386212964</c:v>
                </c:pt>
                <c:pt idx="446">
                  <c:v>-0.6190937290198244</c:v>
                </c:pt>
                <c:pt idx="447">
                  <c:v>4.0770284620336716E-2</c:v>
                </c:pt>
                <c:pt idx="448">
                  <c:v>1.3562405503718233</c:v>
                </c:pt>
                <c:pt idx="449">
                  <c:v>-0.40261967365037632</c:v>
                </c:pt>
                <c:pt idx="450">
                  <c:v>-2.2580321305949225E-2</c:v>
                </c:pt>
                <c:pt idx="451">
                  <c:v>1.5031302787201686</c:v>
                </c:pt>
                <c:pt idx="452">
                  <c:v>-0.55359148749435183</c:v>
                </c:pt>
                <c:pt idx="453">
                  <c:v>-0.5896105765830375</c:v>
                </c:pt>
                <c:pt idx="454">
                  <c:v>1.31122432690404</c:v>
                </c:pt>
                <c:pt idx="455">
                  <c:v>-0.81233498131392612</c:v>
                </c:pt>
                <c:pt idx="456">
                  <c:v>1.8259227831930327</c:v>
                </c:pt>
                <c:pt idx="457">
                  <c:v>8.7039701329377772E-4</c:v>
                </c:pt>
                <c:pt idx="458">
                  <c:v>-0.44701466496490122</c:v>
                </c:pt>
                <c:pt idx="459">
                  <c:v>6.2935678598560418E-2</c:v>
                </c:pt>
                <c:pt idx="460">
                  <c:v>0.12554291791863467</c:v>
                </c:pt>
                <c:pt idx="461">
                  <c:v>2.3050760650777411</c:v>
                </c:pt>
                <c:pt idx="462">
                  <c:v>4.0005683810242498E-3</c:v>
                </c:pt>
                <c:pt idx="463">
                  <c:v>0.22084429947878748</c:v>
                </c:pt>
                <c:pt idx="464">
                  <c:v>0.70588652980836797</c:v>
                </c:pt>
                <c:pt idx="465">
                  <c:v>0.95606991589862611</c:v>
                </c:pt>
                <c:pt idx="466">
                  <c:v>1.1127619733519827</c:v>
                </c:pt>
                <c:pt idx="467">
                  <c:v>0.36339729035785445</c:v>
                </c:pt>
                <c:pt idx="468">
                  <c:v>-1.3214882655382802</c:v>
                </c:pt>
                <c:pt idx="469">
                  <c:v>0.9602997123756315</c:v>
                </c:pt>
                <c:pt idx="470">
                  <c:v>1.0218593350656879</c:v>
                </c:pt>
                <c:pt idx="471">
                  <c:v>0.54414634108267546</c:v>
                </c:pt>
                <c:pt idx="472">
                  <c:v>0.70911773673822964</c:v>
                </c:pt>
                <c:pt idx="473">
                  <c:v>1.282147844538563</c:v>
                </c:pt>
                <c:pt idx="474">
                  <c:v>3.3225721602116509E-2</c:v>
                </c:pt>
                <c:pt idx="475">
                  <c:v>1.5488898298794977</c:v>
                </c:pt>
                <c:pt idx="476">
                  <c:v>0.70574389648423252</c:v>
                </c:pt>
                <c:pt idx="477">
                  <c:v>-0.74874727393597962</c:v>
                </c:pt>
                <c:pt idx="478">
                  <c:v>-0.55234379752427676</c:v>
                </c:pt>
                <c:pt idx="479">
                  <c:v>0.35680198100528376</c:v>
                </c:pt>
                <c:pt idx="480">
                  <c:v>1.4010368638077497</c:v>
                </c:pt>
                <c:pt idx="481">
                  <c:v>-0.31462727621515951</c:v>
                </c:pt>
                <c:pt idx="482">
                  <c:v>2.6886739309082306</c:v>
                </c:pt>
                <c:pt idx="483">
                  <c:v>-9.1435761557087769E-2</c:v>
                </c:pt>
                <c:pt idx="484">
                  <c:v>0.94695677113997812</c:v>
                </c:pt>
                <c:pt idx="485">
                  <c:v>4.3424304367520219E-2</c:v>
                </c:pt>
                <c:pt idx="486">
                  <c:v>2.1214999871965268</c:v>
                </c:pt>
                <c:pt idx="487">
                  <c:v>1.3796664847769062</c:v>
                </c:pt>
                <c:pt idx="488">
                  <c:v>-1.0252999384522514</c:v>
                </c:pt>
                <c:pt idx="489">
                  <c:v>0.17251154976718136</c:v>
                </c:pt>
                <c:pt idx="490">
                  <c:v>-0.80364825380871552</c:v>
                </c:pt>
                <c:pt idx="491">
                  <c:v>-0.43478204353615585</c:v>
                </c:pt>
                <c:pt idx="492">
                  <c:v>0.71793890814224492</c:v>
                </c:pt>
                <c:pt idx="493">
                  <c:v>-0.65725278763002315</c:v>
                </c:pt>
                <c:pt idx="494">
                  <c:v>0.50496776020836021</c:v>
                </c:pt>
                <c:pt idx="495">
                  <c:v>-1.2741745483568621</c:v>
                </c:pt>
                <c:pt idx="496">
                  <c:v>0.59881365343362214</c:v>
                </c:pt>
                <c:pt idx="497">
                  <c:v>6.0620374822789591E-2</c:v>
                </c:pt>
                <c:pt idx="498">
                  <c:v>-0.58545049390707193</c:v>
                </c:pt>
                <c:pt idx="499">
                  <c:v>0.58458318976404455</c:v>
                </c:pt>
                <c:pt idx="500">
                  <c:v>0.98213511978631274</c:v>
                </c:pt>
                <c:pt idx="501">
                  <c:v>-1.7102063424430958</c:v>
                </c:pt>
                <c:pt idx="502">
                  <c:v>0.72258319106651414</c:v>
                </c:pt>
                <c:pt idx="503">
                  <c:v>-0.44701466496490122</c:v>
                </c:pt>
                <c:pt idx="504">
                  <c:v>0.24363498343525197</c:v>
                </c:pt>
                <c:pt idx="505">
                  <c:v>0.95565542945136228</c:v>
                </c:pt>
                <c:pt idx="506">
                  <c:v>0.37144649210683434</c:v>
                </c:pt>
                <c:pt idx="507">
                  <c:v>7.603287767088962E-3</c:v>
                </c:pt>
                <c:pt idx="508">
                  <c:v>1.9747075837628458</c:v>
                </c:pt>
                <c:pt idx="509">
                  <c:v>0.81195142922767194</c:v>
                </c:pt>
                <c:pt idx="510">
                  <c:v>-0.14003939281095867</c:v>
                </c:pt>
                <c:pt idx="511">
                  <c:v>0.73903740179419741</c:v>
                </c:pt>
                <c:pt idx="512">
                  <c:v>-0.58545049390707193</c:v>
                </c:pt>
                <c:pt idx="513">
                  <c:v>0.57065838988726014</c:v>
                </c:pt>
                <c:pt idx="514">
                  <c:v>0.80185489439109303</c:v>
                </c:pt>
                <c:pt idx="515">
                  <c:v>-1.2355003621321361</c:v>
                </c:pt>
                <c:pt idx="516">
                  <c:v>-0.6197449374350722</c:v>
                </c:pt>
                <c:pt idx="517">
                  <c:v>1.8595101783548353</c:v>
                </c:pt>
                <c:pt idx="518">
                  <c:v>0.23880745306389292</c:v>
                </c:pt>
                <c:pt idx="519">
                  <c:v>-0.47438032704176702</c:v>
                </c:pt>
                <c:pt idx="520">
                  <c:v>4.6781868641404156E-2</c:v>
                </c:pt>
                <c:pt idx="521">
                  <c:v>1.5752112366513416</c:v>
                </c:pt>
                <c:pt idx="522">
                  <c:v>1.2621702213794406</c:v>
                </c:pt>
                <c:pt idx="523">
                  <c:v>0.64649611800479179</c:v>
                </c:pt>
                <c:pt idx="524">
                  <c:v>0.63436754698390341</c:v>
                </c:pt>
                <c:pt idx="525">
                  <c:v>7.3650869535803382E-2</c:v>
                </c:pt>
                <c:pt idx="526">
                  <c:v>-0.24525806966375455</c:v>
                </c:pt>
                <c:pt idx="527">
                  <c:v>-0.82842605005440584</c:v>
                </c:pt>
                <c:pt idx="528">
                  <c:v>1.3566195791537485</c:v>
                </c:pt>
                <c:pt idx="529">
                  <c:v>-0.43162524596822899</c:v>
                </c:pt>
                <c:pt idx="530">
                  <c:v>-0.99252480598480242</c:v>
                </c:pt>
                <c:pt idx="531">
                  <c:v>-0.94271210289246277</c:v>
                </c:pt>
                <c:pt idx="532">
                  <c:v>1.1898416859681815</c:v>
                </c:pt>
                <c:pt idx="533">
                  <c:v>0.34142513467952551</c:v>
                </c:pt>
                <c:pt idx="534">
                  <c:v>1.9799976796676415</c:v>
                </c:pt>
                <c:pt idx="535">
                  <c:v>0.88590165353919159</c:v>
                </c:pt>
                <c:pt idx="536">
                  <c:v>-0.56967286378848803</c:v>
                </c:pt>
                <c:pt idx="537">
                  <c:v>-0.40510489661402233</c:v>
                </c:pt>
                <c:pt idx="538">
                  <c:v>-0.14047305353719852</c:v>
                </c:pt>
                <c:pt idx="539">
                  <c:v>1.1553958777729245</c:v>
                </c:pt>
                <c:pt idx="540">
                  <c:v>-0.2970710195889642</c:v>
                </c:pt>
                <c:pt idx="541">
                  <c:v>-1.114697268488825</c:v>
                </c:pt>
                <c:pt idx="542">
                  <c:v>1.7239083384851079</c:v>
                </c:pt>
                <c:pt idx="543">
                  <c:v>-0.68491822794082313</c:v>
                </c:pt>
                <c:pt idx="544">
                  <c:v>-3.9759786028416844E-2</c:v>
                </c:pt>
                <c:pt idx="545">
                  <c:v>-0.53538773733721767</c:v>
                </c:pt>
                <c:pt idx="546">
                  <c:v>0.28428931547436193</c:v>
                </c:pt>
                <c:pt idx="547">
                  <c:v>0.88887548790940207</c:v>
                </c:pt>
                <c:pt idx="548">
                  <c:v>-1.4440366438792207</c:v>
                </c:pt>
                <c:pt idx="549">
                  <c:v>-0.84809572676120015</c:v>
                </c:pt>
                <c:pt idx="550">
                  <c:v>0.74823453658015127</c:v>
                </c:pt>
                <c:pt idx="551">
                  <c:v>0.44728091626689898</c:v>
                </c:pt>
                <c:pt idx="552">
                  <c:v>-1.678780710018011</c:v>
                </c:pt>
                <c:pt idx="553">
                  <c:v>-0.56967286378848803</c:v>
                </c:pt>
                <c:pt idx="554">
                  <c:v>0.71757409239243763</c:v>
                </c:pt>
                <c:pt idx="555">
                  <c:v>0.51046658816698209</c:v>
                </c:pt>
                <c:pt idx="556">
                  <c:v>1.5002731649797574</c:v>
                </c:pt>
                <c:pt idx="557">
                  <c:v>-1.1534856229060637</c:v>
                </c:pt>
                <c:pt idx="558">
                  <c:v>0.2643342722289046</c:v>
                </c:pt>
                <c:pt idx="559">
                  <c:v>0.33221488569832813</c:v>
                </c:pt>
                <c:pt idx="560">
                  <c:v>1.7773061182932923</c:v>
                </c:pt>
                <c:pt idx="561">
                  <c:v>-0.41430723623444599</c:v>
                </c:pt>
                <c:pt idx="562">
                  <c:v>1.5660657575847192</c:v>
                </c:pt>
                <c:pt idx="563">
                  <c:v>-0.20569551407301051</c:v>
                </c:pt>
                <c:pt idx="564">
                  <c:v>0.87575388697503898</c:v>
                </c:pt>
                <c:pt idx="565">
                  <c:v>-6.6709853156889876E-2</c:v>
                </c:pt>
                <c:pt idx="566">
                  <c:v>0.7828696045149518</c:v>
                </c:pt>
                <c:pt idx="567">
                  <c:v>0.26437361573208851</c:v>
                </c:pt>
                <c:pt idx="568">
                  <c:v>-0.97703738191480272</c:v>
                </c:pt>
                <c:pt idx="569">
                  <c:v>8.0205391196799813E-2</c:v>
                </c:pt>
                <c:pt idx="570">
                  <c:v>-0.30358062432619959</c:v>
                </c:pt>
                <c:pt idx="571">
                  <c:v>-0.30268280715190943</c:v>
                </c:pt>
                <c:pt idx="572">
                  <c:v>1.740846800029286</c:v>
                </c:pt>
                <c:pt idx="573">
                  <c:v>0.10513775759909987</c:v>
                </c:pt>
                <c:pt idx="574">
                  <c:v>0.22084429947878748</c:v>
                </c:pt>
                <c:pt idx="575">
                  <c:v>0.12144136568472713</c:v>
                </c:pt>
                <c:pt idx="576">
                  <c:v>1.7851272151548991</c:v>
                </c:pt>
                <c:pt idx="577">
                  <c:v>4.3424304367520219E-2</c:v>
                </c:pt>
                <c:pt idx="578">
                  <c:v>0.34344230809428006</c:v>
                </c:pt>
                <c:pt idx="579">
                  <c:v>1.026251097838853</c:v>
                </c:pt>
                <c:pt idx="580">
                  <c:v>-0.28104330152328266</c:v>
                </c:pt>
                <c:pt idx="581">
                  <c:v>1.2206185062005328</c:v>
                </c:pt>
                <c:pt idx="582">
                  <c:v>0.9423124882157089</c:v>
                </c:pt>
                <c:pt idx="583">
                  <c:v>1.0808160250400853</c:v>
                </c:pt>
                <c:pt idx="584">
                  <c:v>9.7938005267042785E-2</c:v>
                </c:pt>
                <c:pt idx="585">
                  <c:v>0.21032310015664513</c:v>
                </c:pt>
                <c:pt idx="586">
                  <c:v>0.15823200099991555</c:v>
                </c:pt>
                <c:pt idx="587">
                  <c:v>5.6859449919422163E-2</c:v>
                </c:pt>
                <c:pt idx="588">
                  <c:v>0.30158043216351771</c:v>
                </c:pt>
                <c:pt idx="589">
                  <c:v>-0.61276982615074105</c:v>
                </c:pt>
                <c:pt idx="590">
                  <c:v>1.4068974887978731</c:v>
                </c:pt>
                <c:pt idx="591">
                  <c:v>0.24521344303676995</c:v>
                </c:pt>
                <c:pt idx="592">
                  <c:v>-1.0414385709374989</c:v>
                </c:pt>
                <c:pt idx="593">
                  <c:v>0.34659910566220692</c:v>
                </c:pt>
                <c:pt idx="594">
                  <c:v>1.4976514595140678</c:v>
                </c:pt>
                <c:pt idx="595">
                  <c:v>-0.25502634968641619</c:v>
                </c:pt>
                <c:pt idx="596">
                  <c:v>1.2941755616388473</c:v>
                </c:pt>
                <c:pt idx="597">
                  <c:v>9.9092839282781758E-2</c:v>
                </c:pt>
                <c:pt idx="598">
                  <c:v>1.0046865807983665</c:v>
                </c:pt>
                <c:pt idx="599">
                  <c:v>1.2054354129469025</c:v>
                </c:pt>
                <c:pt idx="600">
                  <c:v>-0.19382198619542768</c:v>
                </c:pt>
                <c:pt idx="601">
                  <c:v>0.69025647241423282</c:v>
                </c:pt>
                <c:pt idx="602">
                  <c:v>0.18160555906088127</c:v>
                </c:pt>
                <c:pt idx="603">
                  <c:v>-1.8940472736760103</c:v>
                </c:pt>
                <c:pt idx="604">
                  <c:v>-0.87065753597637119</c:v>
                </c:pt>
                <c:pt idx="605">
                  <c:v>8.1009022024334909E-2</c:v>
                </c:pt>
                <c:pt idx="606">
                  <c:v>0.82557413020411963</c:v>
                </c:pt>
                <c:pt idx="607">
                  <c:v>-0.76306208982985368</c:v>
                </c:pt>
                <c:pt idx="608">
                  <c:v>0.58440236543500834</c:v>
                </c:pt>
                <c:pt idx="609">
                  <c:v>-0.82556961048819799</c:v>
                </c:pt>
                <c:pt idx="610">
                  <c:v>-1.2580359158716146</c:v>
                </c:pt>
                <c:pt idx="611">
                  <c:v>1.130963678331717</c:v>
                </c:pt>
                <c:pt idx="612">
                  <c:v>0.48368010554870716</c:v>
                </c:pt>
                <c:pt idx="613">
                  <c:v>0.53017518354342141</c:v>
                </c:pt>
                <c:pt idx="614">
                  <c:v>-0.75617545715997592</c:v>
                </c:pt>
                <c:pt idx="615">
                  <c:v>0.62170611821994948</c:v>
                </c:pt>
                <c:pt idx="616">
                  <c:v>-0.25935443921268786</c:v>
                </c:pt>
                <c:pt idx="617">
                  <c:v>-8.0654988625395885E-2</c:v>
                </c:pt>
                <c:pt idx="618">
                  <c:v>1.3153811000560622E-2</c:v>
                </c:pt>
                <c:pt idx="619">
                  <c:v>-0.79805543254666034</c:v>
                </c:pt>
                <c:pt idx="620">
                  <c:v>0.2840502629818058</c:v>
                </c:pt>
                <c:pt idx="621">
                  <c:v>0.16826261782522789</c:v>
                </c:pt>
                <c:pt idx="622">
                  <c:v>-0.19731258227003529</c:v>
                </c:pt>
                <c:pt idx="623">
                  <c:v>-1.5528447384564741</c:v>
                </c:pt>
                <c:pt idx="624">
                  <c:v>2.2048894470460045E-2</c:v>
                </c:pt>
                <c:pt idx="625">
                  <c:v>-0.39052291539260908</c:v>
                </c:pt>
                <c:pt idx="626">
                  <c:v>0.26345067785271137</c:v>
                </c:pt>
                <c:pt idx="627">
                  <c:v>-0.41866033116249646</c:v>
                </c:pt>
                <c:pt idx="628">
                  <c:v>-2.0575162224000616</c:v>
                </c:pt>
                <c:pt idx="629">
                  <c:v>1.1955358976712933</c:v>
                </c:pt>
                <c:pt idx="630">
                  <c:v>0.32757060277405892</c:v>
                </c:pt>
                <c:pt idx="631">
                  <c:v>-2.4645905344777921</c:v>
                </c:pt>
                <c:pt idx="632">
                  <c:v>-0.64857658744657232</c:v>
                </c:pt>
                <c:pt idx="633">
                  <c:v>-0.63523236150507179</c:v>
                </c:pt>
                <c:pt idx="634">
                  <c:v>0.32207553344546425</c:v>
                </c:pt>
                <c:pt idx="635">
                  <c:v>0.71578604508397725</c:v>
                </c:pt>
                <c:pt idx="636">
                  <c:v>-0.9747340483421767</c:v>
                </c:pt>
                <c:pt idx="637">
                  <c:v>0.7828696045149518</c:v>
                </c:pt>
                <c:pt idx="638">
                  <c:v>1.1294326899398257</c:v>
                </c:pt>
                <c:pt idx="639">
                  <c:v>0.42541795371135999</c:v>
                </c:pt>
                <c:pt idx="640">
                  <c:v>-0.16665327731409987</c:v>
                </c:pt>
                <c:pt idx="641">
                  <c:v>-1.0657831447960902</c:v>
                </c:pt>
                <c:pt idx="642">
                  <c:v>4.3516508683768773E-2</c:v>
                </c:pt>
                <c:pt idx="643">
                  <c:v>0.38971272525130218</c:v>
                </c:pt>
                <c:pt idx="644">
                  <c:v>-0.40102644189896713</c:v>
                </c:pt>
                <c:pt idx="645">
                  <c:v>7.603287767088962E-3</c:v>
                </c:pt>
                <c:pt idx="646">
                  <c:v>0.20158803213265819</c:v>
                </c:pt>
                <c:pt idx="647">
                  <c:v>-0.5180203309535325</c:v>
                </c:pt>
                <c:pt idx="648">
                  <c:v>-0.3121142062910861</c:v>
                </c:pt>
                <c:pt idx="649">
                  <c:v>0.600278146840034</c:v>
                </c:pt>
                <c:pt idx="650">
                  <c:v>0.59151592614155057</c:v>
                </c:pt>
                <c:pt idx="651">
                  <c:v>-3.8067745375948828E-2</c:v>
                </c:pt>
                <c:pt idx="652">
                  <c:v>1.5488898298794977</c:v>
                </c:pt>
                <c:pt idx="653">
                  <c:v>-1.8056742013036939</c:v>
                </c:pt>
                <c:pt idx="654">
                  <c:v>1.3796664847769062</c:v>
                </c:pt>
                <c:pt idx="655">
                  <c:v>-0.11908428203489113</c:v>
                </c:pt>
                <c:pt idx="656">
                  <c:v>0.99235202338968687</c:v>
                </c:pt>
                <c:pt idx="657">
                  <c:v>-0.23185921954395214</c:v>
                </c:pt>
                <c:pt idx="658">
                  <c:v>1.2653270189473673</c:v>
                </c:pt>
                <c:pt idx="659">
                  <c:v>-0.404183239466894</c:v>
                </c:pt>
                <c:pt idx="660">
                  <c:v>-1.5528447384564741</c:v>
                </c:pt>
                <c:pt idx="661">
                  <c:v>-1.4064719884730843</c:v>
                </c:pt>
                <c:pt idx="662">
                  <c:v>-0.87820209899459134</c:v>
                </c:pt>
                <c:pt idx="663">
                  <c:v>-0.60360630494982481</c:v>
                </c:pt>
                <c:pt idx="664">
                  <c:v>0.34643270525278796</c:v>
                </c:pt>
                <c:pt idx="665">
                  <c:v>-5.8268764703840015E-2</c:v>
                </c:pt>
                <c:pt idx="666">
                  <c:v>-3.8067745375948828E-2</c:v>
                </c:pt>
                <c:pt idx="667">
                  <c:v>0.66484546579561943</c:v>
                </c:pt>
                <c:pt idx="668">
                  <c:v>0.19694374920838897</c:v>
                </c:pt>
                <c:pt idx="669">
                  <c:v>-1.7950082243518337</c:v>
                </c:pt>
                <c:pt idx="670">
                  <c:v>4.9056580696639041E-2</c:v>
                </c:pt>
                <c:pt idx="671">
                  <c:v>-1.3985998892259635</c:v>
                </c:pt>
                <c:pt idx="672">
                  <c:v>0.90198845333838173</c:v>
                </c:pt>
                <c:pt idx="673">
                  <c:v>0.50496776020836021</c:v>
                </c:pt>
                <c:pt idx="674">
                  <c:v>-1.0819217772813374</c:v>
                </c:pt>
                <c:pt idx="675">
                  <c:v>1.0430677690468386</c:v>
                </c:pt>
                <c:pt idx="676">
                  <c:v>1.0519568483827846</c:v>
                </c:pt>
                <c:pt idx="677">
                  <c:v>0.90848337857525729</c:v>
                </c:pt>
                <c:pt idx="678">
                  <c:v>0.94187841910915437</c:v>
                </c:pt>
                <c:pt idx="679">
                  <c:v>-0.15598730036223946</c:v>
                </c:pt>
                <c:pt idx="680">
                  <c:v>1.1356014039623943</c:v>
                </c:pt>
                <c:pt idx="681">
                  <c:v>0.39496509565964322</c:v>
                </c:pt>
                <c:pt idx="682">
                  <c:v>1.5174490926849786</c:v>
                </c:pt>
                <c:pt idx="683">
                  <c:v>-0.44427395480837584</c:v>
                </c:pt>
                <c:pt idx="684">
                  <c:v>0.11367566882681772</c:v>
                </c:pt>
                <c:pt idx="685">
                  <c:v>0.53253017358928967</c:v>
                </c:pt>
                <c:pt idx="686">
                  <c:v>0.90269983823483912</c:v>
                </c:pt>
                <c:pt idx="687">
                  <c:v>1.7712945342722248</c:v>
                </c:pt>
                <c:pt idx="688">
                  <c:v>1.3386426449198652</c:v>
                </c:pt>
                <c:pt idx="689">
                  <c:v>2.0917714145576944</c:v>
                </c:pt>
                <c:pt idx="690">
                  <c:v>-0.68421834106002177</c:v>
                </c:pt>
                <c:pt idx="691">
                  <c:v>-1.4476260616036782</c:v>
                </c:pt>
                <c:pt idx="692">
                  <c:v>1.1501406454215848</c:v>
                </c:pt>
                <c:pt idx="693">
                  <c:v>0.36613473035399025</c:v>
                </c:pt>
                <c:pt idx="694">
                  <c:v>0.63503004632215598</c:v>
                </c:pt>
                <c:pt idx="695">
                  <c:v>1.8271142597988856</c:v>
                </c:pt>
                <c:pt idx="696">
                  <c:v>0.10426037873455513</c:v>
                </c:pt>
                <c:pt idx="697">
                  <c:v>-1.3879339122741032</c:v>
                </c:pt>
                <c:pt idx="698">
                  <c:v>7.3530676600911407E-2</c:v>
                </c:pt>
                <c:pt idx="699">
                  <c:v>2.5302596454501391E-2</c:v>
                </c:pt>
                <c:pt idx="700">
                  <c:v>-0.12478634316920631</c:v>
                </c:pt>
                <c:pt idx="701">
                  <c:v>-0.60640199619941881</c:v>
                </c:pt>
                <c:pt idx="702">
                  <c:v>0.34659910566220692</c:v>
                </c:pt>
                <c:pt idx="703">
                  <c:v>-1.0689399423640169</c:v>
                </c:pt>
                <c:pt idx="704">
                  <c:v>1.3427922265385874</c:v>
                </c:pt>
                <c:pt idx="705">
                  <c:v>1.163505398801129</c:v>
                </c:pt>
                <c:pt idx="706">
                  <c:v>0.24698328438236683</c:v>
                </c:pt>
                <c:pt idx="707">
                  <c:v>-9.0200362392105521E-2</c:v>
                </c:pt>
                <c:pt idx="708">
                  <c:v>-0.64300845958994413</c:v>
                </c:pt>
                <c:pt idx="709">
                  <c:v>-0.88265746709286808</c:v>
                </c:pt>
                <c:pt idx="710">
                  <c:v>-0.27708986131199065</c:v>
                </c:pt>
                <c:pt idx="711">
                  <c:v>-1.4869729615982799</c:v>
                </c:pt>
                <c:pt idx="712">
                  <c:v>-0.39114203962439031</c:v>
                </c:pt>
                <c:pt idx="713">
                  <c:v>-0.2978358565987782</c:v>
                </c:pt>
                <c:pt idx="714">
                  <c:v>-0.16322318212616582</c:v>
                </c:pt>
                <c:pt idx="715">
                  <c:v>0.56711114998678624</c:v>
                </c:pt>
                <c:pt idx="716">
                  <c:v>0.51952759100616619</c:v>
                </c:pt>
                <c:pt idx="717">
                  <c:v>0.38708231200604559</c:v>
                </c:pt>
                <c:pt idx="718">
                  <c:v>-0.25502634968641619</c:v>
                </c:pt>
                <c:pt idx="719">
                  <c:v>-1.3489750439571448</c:v>
                </c:pt>
                <c:pt idx="720">
                  <c:v>-0.62881202550562187</c:v>
                </c:pt>
                <c:pt idx="721">
                  <c:v>0.74911556539406254</c:v>
                </c:pt>
                <c:pt idx="722">
                  <c:v>-0.29201683020004904</c:v>
                </c:pt>
                <c:pt idx="723">
                  <c:v>-2.2580321305949225E-2</c:v>
                </c:pt>
                <c:pt idx="724">
                  <c:v>0.52701838597549466</c:v>
                </c:pt>
                <c:pt idx="725">
                  <c:v>1.1454963624973156</c:v>
                </c:pt>
                <c:pt idx="726">
                  <c:v>0.61050121601769181</c:v>
                </c:pt>
                <c:pt idx="727">
                  <c:v>-0.75617545715997592</c:v>
                </c:pt>
                <c:pt idx="728">
                  <c:v>1.3738744396353526</c:v>
                </c:pt>
                <c:pt idx="729">
                  <c:v>-7.5513507979773353E-2</c:v>
                </c:pt>
                <c:pt idx="730">
                  <c:v>-0.27797504205435852</c:v>
                </c:pt>
                <c:pt idx="731">
                  <c:v>1.7003430208884169</c:v>
                </c:pt>
                <c:pt idx="732">
                  <c:v>0.31158086222472142</c:v>
                </c:pt>
                <c:pt idx="733">
                  <c:v>0.60628973086110149</c:v>
                </c:pt>
                <c:pt idx="734">
                  <c:v>-1.4291217104050757</c:v>
                </c:pt>
                <c:pt idx="735">
                  <c:v>-0.23311973101766018</c:v>
                </c:pt>
                <c:pt idx="736">
                  <c:v>-0.15475260230446433</c:v>
                </c:pt>
                <c:pt idx="737">
                  <c:v>-0.42181712873042332</c:v>
                </c:pt>
                <c:pt idx="738">
                  <c:v>-0.26077303880103042</c:v>
                </c:pt>
                <c:pt idx="739">
                  <c:v>0.87575388697503898</c:v>
                </c:pt>
                <c:pt idx="740">
                  <c:v>-0.79808522551085492</c:v>
                </c:pt>
                <c:pt idx="741">
                  <c:v>0.97244684906774337</c:v>
                </c:pt>
                <c:pt idx="742">
                  <c:v>-1.0297135455540209</c:v>
                </c:pt>
                <c:pt idx="743">
                  <c:v>2.4451868014957476</c:v>
                </c:pt>
                <c:pt idx="744">
                  <c:v>-1.2344868228767221</c:v>
                </c:pt>
                <c:pt idx="745">
                  <c:v>0.5972739187787417</c:v>
                </c:pt>
                <c:pt idx="746">
                  <c:v>-0.61455228030111786</c:v>
                </c:pt>
                <c:pt idx="747">
                  <c:v>1.1048886635626658</c:v>
                </c:pt>
                <c:pt idx="748">
                  <c:v>1.0807872136884376</c:v>
                </c:pt>
                <c:pt idx="749">
                  <c:v>0.11337238805004757</c:v>
                </c:pt>
                <c:pt idx="750">
                  <c:v>0.76797844331622289</c:v>
                </c:pt>
                <c:pt idx="751">
                  <c:v>0.98475382423724167</c:v>
                </c:pt>
                <c:pt idx="752">
                  <c:v>0.97709113199201258</c:v>
                </c:pt>
                <c:pt idx="753">
                  <c:v>0.66499624916277444</c:v>
                </c:pt>
                <c:pt idx="754">
                  <c:v>-2.0911594575128141</c:v>
                </c:pt>
                <c:pt idx="755">
                  <c:v>0.21613696067129307</c:v>
                </c:pt>
                <c:pt idx="756">
                  <c:v>-8.3711482990202313E-2</c:v>
                </c:pt>
                <c:pt idx="757">
                  <c:v>-0.76396052832857575</c:v>
                </c:pt>
                <c:pt idx="758">
                  <c:v>-0.23097852089648874</c:v>
                </c:pt>
                <c:pt idx="759">
                  <c:v>-9.2373800702958836E-3</c:v>
                </c:pt>
                <c:pt idx="760">
                  <c:v>0.32925677754756649</c:v>
                </c:pt>
                <c:pt idx="761">
                  <c:v>0.92888580215902461</c:v>
                </c:pt>
                <c:pt idx="762">
                  <c:v>0.30779598467819835</c:v>
                </c:pt>
                <c:pt idx="763">
                  <c:v>1.7699460176230699</c:v>
                </c:pt>
                <c:pt idx="764">
                  <c:v>-0.18085707138969515</c:v>
                </c:pt>
                <c:pt idx="765">
                  <c:v>0.60307972026770107</c:v>
                </c:pt>
                <c:pt idx="766">
                  <c:v>0.33792241246789689</c:v>
                </c:pt>
                <c:pt idx="767">
                  <c:v>-0.11488682789359711</c:v>
                </c:pt>
                <c:pt idx="768">
                  <c:v>1.0420527997290563</c:v>
                </c:pt>
                <c:pt idx="769">
                  <c:v>2.2596808128280323</c:v>
                </c:pt>
                <c:pt idx="770">
                  <c:v>0.8669702112908233</c:v>
                </c:pt>
                <c:pt idx="771">
                  <c:v>-0.40042243066821837</c:v>
                </c:pt>
                <c:pt idx="772">
                  <c:v>-0.43634868801304094</c:v>
                </c:pt>
                <c:pt idx="773">
                  <c:v>-0.89983339479808944</c:v>
                </c:pt>
                <c:pt idx="774">
                  <c:v>0.7190868377198858</c:v>
                </c:pt>
                <c:pt idx="775">
                  <c:v>-0.15234375217053156</c:v>
                </c:pt>
                <c:pt idx="776">
                  <c:v>1.5432570729062347</c:v>
                </c:pt>
                <c:pt idx="777">
                  <c:v>0.24947343001575334</c:v>
                </c:pt>
                <c:pt idx="778">
                  <c:v>0.25001082563678495</c:v>
                </c:pt>
                <c:pt idx="779">
                  <c:v>0.80807955975172785</c:v>
                </c:pt>
                <c:pt idx="780">
                  <c:v>0.15699779895415933</c:v>
                </c:pt>
                <c:pt idx="781">
                  <c:v>0.51046658816698209</c:v>
                </c:pt>
                <c:pt idx="782">
                  <c:v>1.0884630212965474</c:v>
                </c:pt>
                <c:pt idx="783">
                  <c:v>0.991721665992634</c:v>
                </c:pt>
                <c:pt idx="784">
                  <c:v>-0.34413863347917006</c:v>
                </c:pt>
                <c:pt idx="785">
                  <c:v>1.1600401606971937</c:v>
                </c:pt>
                <c:pt idx="786">
                  <c:v>1.7071101537894604</c:v>
                </c:pt>
                <c:pt idx="787">
                  <c:v>-0.62280044148455449</c:v>
                </c:pt>
                <c:pt idx="788">
                  <c:v>0.5160455967624149</c:v>
                </c:pt>
                <c:pt idx="789">
                  <c:v>-9.6847642633086761E-2</c:v>
                </c:pt>
                <c:pt idx="790">
                  <c:v>0.95606991589862611</c:v>
                </c:pt>
                <c:pt idx="791">
                  <c:v>1.2320731608129463</c:v>
                </c:pt>
                <c:pt idx="792">
                  <c:v>1.4871240843515794</c:v>
                </c:pt>
                <c:pt idx="793">
                  <c:v>-2.7022127676750017E-2</c:v>
                </c:pt>
                <c:pt idx="794">
                  <c:v>1.0700114522482942</c:v>
                </c:pt>
                <c:pt idx="795">
                  <c:v>-0.66197902235886963</c:v>
                </c:pt>
                <c:pt idx="796">
                  <c:v>1.0224863842417213</c:v>
                </c:pt>
                <c:pt idx="797">
                  <c:v>0.91882728604144814</c:v>
                </c:pt>
                <c:pt idx="798">
                  <c:v>0.21083224476246973</c:v>
                </c:pt>
                <c:pt idx="799">
                  <c:v>-0.76306208982985368</c:v>
                </c:pt>
                <c:pt idx="800">
                  <c:v>-0.50749530704296419</c:v>
                </c:pt>
                <c:pt idx="801">
                  <c:v>-0.69849788982728755</c:v>
                </c:pt>
                <c:pt idx="802">
                  <c:v>-0.49520112917330261</c:v>
                </c:pt>
                <c:pt idx="803">
                  <c:v>-0.58643319766814617</c:v>
                </c:pt>
                <c:pt idx="804">
                  <c:v>2.3801683141408385</c:v>
                </c:pt>
                <c:pt idx="805">
                  <c:v>0.44305907757600838</c:v>
                </c:pt>
                <c:pt idx="806">
                  <c:v>0.99500599680522062</c:v>
                </c:pt>
                <c:pt idx="807">
                  <c:v>0.8432537029873679</c:v>
                </c:pt>
                <c:pt idx="808">
                  <c:v>-0.37359222296038969</c:v>
                </c:pt>
                <c:pt idx="809">
                  <c:v>0.69297910425298226</c:v>
                </c:pt>
                <c:pt idx="810">
                  <c:v>-0.88132351292823163</c:v>
                </c:pt>
                <c:pt idx="811">
                  <c:v>-0.32012117367921833</c:v>
                </c:pt>
                <c:pt idx="812">
                  <c:v>0.14271884562385609</c:v>
                </c:pt>
                <c:pt idx="813">
                  <c:v>-0.27233683292718097</c:v>
                </c:pt>
                <c:pt idx="814">
                  <c:v>1.305402700467015</c:v>
                </c:pt>
                <c:pt idx="815">
                  <c:v>0.80898129223545068</c:v>
                </c:pt>
                <c:pt idx="816">
                  <c:v>0.93586683508808688</c:v>
                </c:pt>
                <c:pt idx="817">
                  <c:v>-6.8174117609340015E-2</c:v>
                </c:pt>
                <c:pt idx="818">
                  <c:v>1.58243565378055</c:v>
                </c:pt>
                <c:pt idx="819">
                  <c:v>-0.19904067257644664</c:v>
                </c:pt>
                <c:pt idx="820">
                  <c:v>0.455703448928236</c:v>
                </c:pt>
                <c:pt idx="821">
                  <c:v>0.68202139350084079</c:v>
                </c:pt>
                <c:pt idx="822">
                  <c:v>-0.97785546227581699</c:v>
                </c:pt>
                <c:pt idx="823">
                  <c:v>-0.19900729327311217</c:v>
                </c:pt>
                <c:pt idx="824">
                  <c:v>-1.2976437519105624</c:v>
                </c:pt>
                <c:pt idx="825">
                  <c:v>-1.6187118561371392</c:v>
                </c:pt>
                <c:pt idx="826">
                  <c:v>1.3153811000560622E-2</c:v>
                </c:pt>
                <c:pt idx="827">
                  <c:v>0.39656428721110221</c:v>
                </c:pt>
                <c:pt idx="828">
                  <c:v>1.7576382196456672</c:v>
                </c:pt>
                <c:pt idx="829">
                  <c:v>4.5662973877298563E-2</c:v>
                </c:pt>
                <c:pt idx="830">
                  <c:v>0.17114451928232988</c:v>
                </c:pt>
                <c:pt idx="831">
                  <c:v>0.64575063895035756</c:v>
                </c:pt>
                <c:pt idx="832">
                  <c:v>2.4439014491378929E-2</c:v>
                </c:pt>
                <c:pt idx="833">
                  <c:v>7.8025660040422773E-2</c:v>
                </c:pt>
                <c:pt idx="834">
                  <c:v>0.3413771720790319</c:v>
                </c:pt>
                <c:pt idx="835">
                  <c:v>-0.31526818691026925</c:v>
                </c:pt>
                <c:pt idx="836">
                  <c:v>-0.82797988502328868</c:v>
                </c:pt>
                <c:pt idx="837">
                  <c:v>-0.78512031070512245</c:v>
                </c:pt>
                <c:pt idx="838">
                  <c:v>-0.14921864288692571</c:v>
                </c:pt>
                <c:pt idx="839">
                  <c:v>0.61031842712968354</c:v>
                </c:pt>
                <c:pt idx="840">
                  <c:v>1.9535220955042845</c:v>
                </c:pt>
                <c:pt idx="841">
                  <c:v>1.6040781047652206</c:v>
                </c:pt>
                <c:pt idx="842">
                  <c:v>-1.4322431243387159</c:v>
                </c:pt>
                <c:pt idx="843">
                  <c:v>-0.61139548273319111</c:v>
                </c:pt>
                <c:pt idx="844">
                  <c:v>2.2550365299037631</c:v>
                </c:pt>
                <c:pt idx="845">
                  <c:v>0.88594556052734275</c:v>
                </c:pt>
                <c:pt idx="846">
                  <c:v>0.67532648331044476</c:v>
                </c:pt>
                <c:pt idx="847">
                  <c:v>-0.2426660834805584</c:v>
                </c:pt>
                <c:pt idx="848">
                  <c:v>1.0145209028596227</c:v>
                </c:pt>
                <c:pt idx="849">
                  <c:v>2.8029084613769212E-2</c:v>
                </c:pt>
                <c:pt idx="850">
                  <c:v>0.23373546815964277</c:v>
                </c:pt>
                <c:pt idx="851">
                  <c:v>-1.6111672931189189</c:v>
                </c:pt>
                <c:pt idx="852">
                  <c:v>0.5252631376375515</c:v>
                </c:pt>
                <c:pt idx="853">
                  <c:v>-0.42010888011020525</c:v>
                </c:pt>
                <c:pt idx="854">
                  <c:v>0.29472790333116344</c:v>
                </c:pt>
                <c:pt idx="855">
                  <c:v>0.70100668337698202</c:v>
                </c:pt>
                <c:pt idx="856">
                  <c:v>-0.89056943983283188</c:v>
                </c:pt>
                <c:pt idx="857">
                  <c:v>-0.76794906031326915</c:v>
                </c:pt>
                <c:pt idx="858">
                  <c:v>0.2435670566379671</c:v>
                </c:pt>
                <c:pt idx="859">
                  <c:v>-0.59138566994935782</c:v>
                </c:pt>
                <c:pt idx="860">
                  <c:v>-0.96369444067914944</c:v>
                </c:pt>
                <c:pt idx="861">
                  <c:v>-0.7496638509532394</c:v>
                </c:pt>
                <c:pt idx="862">
                  <c:v>1.0119598197900788</c:v>
                </c:pt>
                <c:pt idx="863">
                  <c:v>-0.28402439551125064</c:v>
                </c:pt>
                <c:pt idx="864">
                  <c:v>1.890686231670675</c:v>
                </c:pt>
                <c:pt idx="865">
                  <c:v>-0.62387801704375356</c:v>
                </c:pt>
                <c:pt idx="866">
                  <c:v>1.7381275374189771</c:v>
                </c:pt>
                <c:pt idx="867">
                  <c:v>-1.2585300880960804</c:v>
                </c:pt>
                <c:pt idx="868">
                  <c:v>0.34690246572967454</c:v>
                </c:pt>
                <c:pt idx="869">
                  <c:v>-1.1059309981389998</c:v>
                </c:pt>
                <c:pt idx="870">
                  <c:v>0.89022156800104346</c:v>
                </c:pt>
                <c:pt idx="871">
                  <c:v>-0.84055116374298</c:v>
                </c:pt>
                <c:pt idx="872">
                  <c:v>1.659995430917824</c:v>
                </c:pt>
                <c:pt idx="873">
                  <c:v>-0.57710612118209204</c:v>
                </c:pt>
                <c:pt idx="874">
                  <c:v>-1.5917792673564528</c:v>
                </c:pt>
                <c:pt idx="875">
                  <c:v>0.15434633458668234</c:v>
                </c:pt>
                <c:pt idx="876">
                  <c:v>-0.41430723623444599</c:v>
                </c:pt>
                <c:pt idx="877">
                  <c:v>0.28428931547436193</c:v>
                </c:pt>
                <c:pt idx="878">
                  <c:v>0.94185071696475708</c:v>
                </c:pt>
                <c:pt idx="879">
                  <c:v>1.5031302787201686</c:v>
                </c:pt>
                <c:pt idx="880">
                  <c:v>0.85570849105615432</c:v>
                </c:pt>
                <c:pt idx="881">
                  <c:v>-0.51071101947372177</c:v>
                </c:pt>
                <c:pt idx="882">
                  <c:v>2.0286143445673819</c:v>
                </c:pt>
                <c:pt idx="883">
                  <c:v>1.294882290510424</c:v>
                </c:pt>
                <c:pt idx="884">
                  <c:v>-0.36374658458333009</c:v>
                </c:pt>
                <c:pt idx="885">
                  <c:v>-0.30358062432619959</c:v>
                </c:pt>
                <c:pt idx="886">
                  <c:v>0.72913788651858813</c:v>
                </c:pt>
                <c:pt idx="887">
                  <c:v>-0.55662012860141896</c:v>
                </c:pt>
                <c:pt idx="888">
                  <c:v>-0.80930737234396144</c:v>
                </c:pt>
                <c:pt idx="889">
                  <c:v>1.9049054306045441</c:v>
                </c:pt>
                <c:pt idx="890">
                  <c:v>0.39481914964209813</c:v>
                </c:pt>
                <c:pt idx="891">
                  <c:v>0.52061885471328229</c:v>
                </c:pt>
                <c:pt idx="892">
                  <c:v>0.63319985466378492</c:v>
                </c:pt>
                <c:pt idx="893">
                  <c:v>-1.445260342890323</c:v>
                </c:pt>
                <c:pt idx="894">
                  <c:v>0.11831995175108694</c:v>
                </c:pt>
                <c:pt idx="895">
                  <c:v>0.50270265552676141</c:v>
                </c:pt>
                <c:pt idx="896">
                  <c:v>0.45254665136030908</c:v>
                </c:pt>
                <c:pt idx="897">
                  <c:v>0.2565998982409845</c:v>
                </c:pt>
                <c:pt idx="898">
                  <c:v>1.8236148567004933</c:v>
                </c:pt>
                <c:pt idx="899">
                  <c:v>0.50798614721212987</c:v>
                </c:pt>
                <c:pt idx="900">
                  <c:v>2.1774767527664891</c:v>
                </c:pt>
                <c:pt idx="901">
                  <c:v>0.39340748964317535</c:v>
                </c:pt>
                <c:pt idx="902">
                  <c:v>0.29001663803736721</c:v>
                </c:pt>
                <c:pt idx="903">
                  <c:v>-1.0321399096833377</c:v>
                </c:pt>
                <c:pt idx="904">
                  <c:v>-0.76436500750795289</c:v>
                </c:pt>
                <c:pt idx="905">
                  <c:v>1.0386575197613355</c:v>
                </c:pt>
                <c:pt idx="906">
                  <c:v>-1.3214882655382802</c:v>
                </c:pt>
                <c:pt idx="907">
                  <c:v>1.173043501272534</c:v>
                </c:pt>
                <c:pt idx="908">
                  <c:v>-0.11203922991488849</c:v>
                </c:pt>
                <c:pt idx="909">
                  <c:v>1.8304336959893586</c:v>
                </c:pt>
                <c:pt idx="910">
                  <c:v>0.45874786245470917</c:v>
                </c:pt>
                <c:pt idx="911">
                  <c:v>1.9004437994529546</c:v>
                </c:pt>
                <c:pt idx="912">
                  <c:v>0.37144649210683434</c:v>
                </c:pt>
                <c:pt idx="913">
                  <c:v>-0.34345764152081243</c:v>
                </c:pt>
                <c:pt idx="914">
                  <c:v>1.9657784807337724</c:v>
                </c:pt>
                <c:pt idx="915">
                  <c:v>0.13956204805592926</c:v>
                </c:pt>
                <c:pt idx="916">
                  <c:v>-1.0516594308992218</c:v>
                </c:pt>
                <c:pt idx="917">
                  <c:v>-0.70711630446113027</c:v>
                </c:pt>
                <c:pt idx="918">
                  <c:v>0.3031384033328513</c:v>
                </c:pt>
                <c:pt idx="919">
                  <c:v>-0.31424660127805998</c:v>
                </c:pt>
                <c:pt idx="920">
                  <c:v>-0.96159914032600757</c:v>
                </c:pt>
                <c:pt idx="921">
                  <c:v>-0.56996306983707234</c:v>
                </c:pt>
                <c:pt idx="922">
                  <c:v>5.454538672477012E-2</c:v>
                </c:pt>
                <c:pt idx="923">
                  <c:v>0.60106269900055342</c:v>
                </c:pt>
                <c:pt idx="924">
                  <c:v>0.92682506414570931</c:v>
                </c:pt>
                <c:pt idx="925">
                  <c:v>1.4809866595132826</c:v>
                </c:pt>
                <c:pt idx="926">
                  <c:v>0.92168512811098036</c:v>
                </c:pt>
                <c:pt idx="927">
                  <c:v>0.87809565231408837</c:v>
                </c:pt>
                <c:pt idx="928">
                  <c:v>-9.8461999715286005E-3</c:v>
                </c:pt>
                <c:pt idx="929">
                  <c:v>0.76333476432793157</c:v>
                </c:pt>
                <c:pt idx="930">
                  <c:v>0.73388904317235348</c:v>
                </c:pt>
                <c:pt idx="931">
                  <c:v>-8.0983154553779746E-2</c:v>
                </c:pt>
                <c:pt idx="932">
                  <c:v>2.1382981718921736</c:v>
                </c:pt>
                <c:pt idx="933">
                  <c:v>-1.6218332700707794</c:v>
                </c:pt>
                <c:pt idx="934">
                  <c:v>0.93146934706997853</c:v>
                </c:pt>
                <c:pt idx="935">
                  <c:v>-0.47438032704176702</c:v>
                </c:pt>
                <c:pt idx="936">
                  <c:v>-0.50749530704296419</c:v>
                </c:pt>
                <c:pt idx="937">
                  <c:v>1.282147844538563</c:v>
                </c:pt>
                <c:pt idx="938">
                  <c:v>0.3283711384439158</c:v>
                </c:pt>
                <c:pt idx="939">
                  <c:v>-0.3431866913017087</c:v>
                </c:pt>
                <c:pt idx="940">
                  <c:v>-1.457001558684953</c:v>
                </c:pt>
                <c:pt idx="941">
                  <c:v>2.5302596454501391E-2</c:v>
                </c:pt>
                <c:pt idx="942">
                  <c:v>-0.48616699309656197</c:v>
                </c:pt>
                <c:pt idx="943">
                  <c:v>-0.32797021745081278</c:v>
                </c:pt>
                <c:pt idx="944">
                  <c:v>9.1284758799332733E-2</c:v>
                </c:pt>
                <c:pt idx="945">
                  <c:v>1.4638727276413592</c:v>
                </c:pt>
                <c:pt idx="946">
                  <c:v>0.24399924161571748</c:v>
                </c:pt>
                <c:pt idx="947">
                  <c:v>9.2696584608404575E-2</c:v>
                </c:pt>
                <c:pt idx="948">
                  <c:v>-0.29956139321826925</c:v>
                </c:pt>
                <c:pt idx="949">
                  <c:v>0.48137031641076855</c:v>
                </c:pt>
                <c:pt idx="950">
                  <c:v>-7.8703173633814613E-2</c:v>
                </c:pt>
                <c:pt idx="951">
                  <c:v>0.24521344303676995</c:v>
                </c:pt>
                <c:pt idx="952">
                  <c:v>1.1445699804835034</c:v>
                </c:pt>
                <c:pt idx="953">
                  <c:v>-0.67877720705451716</c:v>
                </c:pt>
                <c:pt idx="954">
                  <c:v>0.2467003829653753</c:v>
                </c:pt>
                <c:pt idx="955">
                  <c:v>0.57036399083017553</c:v>
                </c:pt>
                <c:pt idx="956">
                  <c:v>1.022320470061896</c:v>
                </c:pt>
                <c:pt idx="957">
                  <c:v>-1.3438345611149214</c:v>
                </c:pt>
                <c:pt idx="958">
                  <c:v>0.27832907545329755</c:v>
                </c:pt>
                <c:pt idx="959">
                  <c:v>6.1015784428230357E-2</c:v>
                </c:pt>
                <c:pt idx="960">
                  <c:v>0.2467003829653753</c:v>
                </c:pt>
                <c:pt idx="961">
                  <c:v>0.34259033737778499</c:v>
                </c:pt>
                <c:pt idx="962">
                  <c:v>-0.48475716115221451</c:v>
                </c:pt>
                <c:pt idx="963">
                  <c:v>-0.15764898124241994</c:v>
                </c:pt>
                <c:pt idx="964">
                  <c:v>9.1002011042582404E-2</c:v>
                </c:pt>
                <c:pt idx="965">
                  <c:v>-0.94690302106276825</c:v>
                </c:pt>
                <c:pt idx="966">
                  <c:v>0.12898592870294734</c:v>
                </c:pt>
                <c:pt idx="967">
                  <c:v>1.7003430208884169</c:v>
                </c:pt>
                <c:pt idx="968">
                  <c:v>-1.6739459946778779E-2</c:v>
                </c:pt>
                <c:pt idx="969">
                  <c:v>-0.80364825380871552</c:v>
                </c:pt>
                <c:pt idx="970">
                  <c:v>0.18266420044112316</c:v>
                </c:pt>
                <c:pt idx="971">
                  <c:v>1.740846800029286</c:v>
                </c:pt>
                <c:pt idx="972">
                  <c:v>-0.68179681400718284</c:v>
                </c:pt>
                <c:pt idx="973">
                  <c:v>-1.5367548291962796</c:v>
                </c:pt>
                <c:pt idx="974">
                  <c:v>-0.51486353338560575</c:v>
                </c:pt>
                <c:pt idx="975">
                  <c:v>0.8647527110784351</c:v>
                </c:pt>
                <c:pt idx="976">
                  <c:v>1.5745369492896486</c:v>
                </c:pt>
                <c:pt idx="977">
                  <c:v>0.95485212496422811</c:v>
                </c:pt>
                <c:pt idx="978">
                  <c:v>-0.35687968027985667</c:v>
                </c:pt>
                <c:pt idx="979">
                  <c:v>0.26711338776914056</c:v>
                </c:pt>
                <c:pt idx="980">
                  <c:v>-0.22791138633929714</c:v>
                </c:pt>
                <c:pt idx="981">
                  <c:v>-6.4483974699945379E-2</c:v>
                </c:pt>
                <c:pt idx="982">
                  <c:v>-1.0876185052253986</c:v>
                </c:pt>
                <c:pt idx="983">
                  <c:v>-1.2553732905281536</c:v>
                </c:pt>
                <c:pt idx="984">
                  <c:v>0.34344230809428006</c:v>
                </c:pt>
                <c:pt idx="985">
                  <c:v>0.12434164577867812</c:v>
                </c:pt>
                <c:pt idx="986">
                  <c:v>1.0730742478718427</c:v>
                </c:pt>
                <c:pt idx="987">
                  <c:v>-0.36054323555512846</c:v>
                </c:pt>
                <c:pt idx="988">
                  <c:v>-0.11474438876926532</c:v>
                </c:pt>
                <c:pt idx="989">
                  <c:v>-0.6197449374350722</c:v>
                </c:pt>
                <c:pt idx="990">
                  <c:v>0.28071722141477201</c:v>
                </c:pt>
                <c:pt idx="991">
                  <c:v>0.54414634108267546</c:v>
                </c:pt>
                <c:pt idx="992">
                  <c:v>0.87506693163200699</c:v>
                </c:pt>
                <c:pt idx="993">
                  <c:v>0.80807955975172785</c:v>
                </c:pt>
                <c:pt idx="994">
                  <c:v>1.0046865807983665</c:v>
                </c:pt>
                <c:pt idx="995">
                  <c:v>-0.53982870898503776</c:v>
                </c:pt>
                <c:pt idx="996">
                  <c:v>-0.79496381157721463</c:v>
                </c:pt>
                <c:pt idx="997">
                  <c:v>-0.12289292290465877</c:v>
                </c:pt>
                <c:pt idx="998">
                  <c:v>-1.1459410598878437</c:v>
                </c:pt>
                <c:pt idx="999">
                  <c:v>0.40388049670169313</c:v>
                </c:pt>
                <c:pt idx="1000">
                  <c:v>0.48477993129371283</c:v>
                </c:pt>
                <c:pt idx="1001">
                  <c:v>5.3965231394680756E-2</c:v>
                </c:pt>
                <c:pt idx="1002">
                  <c:v>1.8548658954305661</c:v>
                </c:pt>
                <c:pt idx="1003">
                  <c:v>-0.76748642144159307</c:v>
                </c:pt>
                <c:pt idx="1004">
                  <c:v>-0.52363393952821147</c:v>
                </c:pt>
                <c:pt idx="1005">
                  <c:v>1.0519568483827846</c:v>
                </c:pt>
                <c:pt idx="1006">
                  <c:v>0.69211790292682596</c:v>
                </c:pt>
                <c:pt idx="1007">
                  <c:v>3.0551593878036298E-2</c:v>
                </c:pt>
                <c:pt idx="1008">
                  <c:v>1.4234268391863474</c:v>
                </c:pt>
                <c:pt idx="1009">
                  <c:v>-0.11488682789359711</c:v>
                </c:pt>
                <c:pt idx="1010">
                  <c:v>1.6646397138420932</c:v>
                </c:pt>
                <c:pt idx="1011">
                  <c:v>0.16300938297522682</c:v>
                </c:pt>
                <c:pt idx="1012">
                  <c:v>0.48721523145676193</c:v>
                </c:pt>
                <c:pt idx="1013">
                  <c:v>-1.3632545927244106</c:v>
                </c:pt>
                <c:pt idx="1014">
                  <c:v>9.2364883319250302E-2</c:v>
                </c:pt>
                <c:pt idx="1015">
                  <c:v>0.61823862670577479</c:v>
                </c:pt>
                <c:pt idx="1016">
                  <c:v>1.475560290225429</c:v>
                </c:pt>
                <c:pt idx="1017">
                  <c:v>1.8386780539250362</c:v>
                </c:pt>
                <c:pt idx="1018">
                  <c:v>0.95198731352896182</c:v>
                </c:pt>
                <c:pt idx="1019">
                  <c:v>0.84564751474164779</c:v>
                </c:pt>
                <c:pt idx="1020">
                  <c:v>1.3432756355660909</c:v>
                </c:pt>
                <c:pt idx="1021">
                  <c:v>0.44728091626689898</c:v>
                </c:pt>
                <c:pt idx="1022">
                  <c:v>-0.32797021745081278</c:v>
                </c:pt>
                <c:pt idx="1023">
                  <c:v>0.89886703940474144</c:v>
                </c:pt>
                <c:pt idx="1024">
                  <c:v>-0.85585949381390936</c:v>
                </c:pt>
                <c:pt idx="1025">
                  <c:v>1.1898416859681815</c:v>
                </c:pt>
                <c:pt idx="1026">
                  <c:v>0.33221488569832813</c:v>
                </c:pt>
                <c:pt idx="1027">
                  <c:v>-1.2580359158716146</c:v>
                </c:pt>
                <c:pt idx="1028">
                  <c:v>0.29001663803736721</c:v>
                </c:pt>
                <c:pt idx="1029">
                  <c:v>0.6220650101438423</c:v>
                </c:pt>
                <c:pt idx="1030">
                  <c:v>0.69510262139616563</c:v>
                </c:pt>
                <c:pt idx="1031">
                  <c:v>-0.11402357033830818</c:v>
                </c:pt>
                <c:pt idx="1032">
                  <c:v>-0.64970822461180289</c:v>
                </c:pt>
                <c:pt idx="1033">
                  <c:v>1.4564426331361227</c:v>
                </c:pt>
                <c:pt idx="1034">
                  <c:v>1.7630869193594232</c:v>
                </c:pt>
                <c:pt idx="1035">
                  <c:v>1.9306877330752392</c:v>
                </c:pt>
                <c:pt idx="1036">
                  <c:v>-0.59327921297449171</c:v>
                </c:pt>
                <c:pt idx="1037">
                  <c:v>0.12383080210091157</c:v>
                </c:pt>
                <c:pt idx="1038">
                  <c:v>-0.58011306112467254</c:v>
                </c:pt>
                <c:pt idx="1039">
                  <c:v>1.5798555195756108</c:v>
                </c:pt>
                <c:pt idx="1040">
                  <c:v>0.39941907366424284</c:v>
                </c:pt>
                <c:pt idx="1041">
                  <c:v>0.66198354207479115</c:v>
                </c:pt>
                <c:pt idx="1042">
                  <c:v>-1.4215771473868557</c:v>
                </c:pt>
                <c:pt idx="1043">
                  <c:v>0.63503004632215598</c:v>
                </c:pt>
                <c:pt idx="1044">
                  <c:v>0.87865777387489297</c:v>
                </c:pt>
                <c:pt idx="1045">
                  <c:v>-0.39105587952422577</c:v>
                </c:pt>
                <c:pt idx="1046">
                  <c:v>-0.82842605005440584</c:v>
                </c:pt>
                <c:pt idx="1047">
                  <c:v>1.4860539660458882</c:v>
                </c:pt>
                <c:pt idx="1048">
                  <c:v>0.16371520400079556</c:v>
                </c:pt>
                <c:pt idx="1049">
                  <c:v>0.12666259178489694</c:v>
                </c:pt>
                <c:pt idx="1050">
                  <c:v>-0.97703738191480272</c:v>
                </c:pt>
                <c:pt idx="1051">
                  <c:v>-0.58643319766814617</c:v>
                </c:pt>
                <c:pt idx="1052">
                  <c:v>0.23982958935492873</c:v>
                </c:pt>
                <c:pt idx="1053">
                  <c:v>-1.5402398461023297</c:v>
                </c:pt>
                <c:pt idx="1054">
                  <c:v>0.15823200099991555</c:v>
                </c:pt>
                <c:pt idx="1055">
                  <c:v>-0.14003939281095867</c:v>
                </c:pt>
                <c:pt idx="1056">
                  <c:v>-0.72432364940915739</c:v>
                </c:pt>
                <c:pt idx="1057">
                  <c:v>0.12238612035070784</c:v>
                </c:pt>
                <c:pt idx="1058">
                  <c:v>-1.390333355987837</c:v>
                </c:pt>
                <c:pt idx="1059">
                  <c:v>-0.39105587952422577</c:v>
                </c:pt>
                <c:pt idx="1060">
                  <c:v>1.0056949646253401</c:v>
                </c:pt>
                <c:pt idx="1061">
                  <c:v>-0.34345764152081243</c:v>
                </c:pt>
                <c:pt idx="1062">
                  <c:v>0.36024049278992759</c:v>
                </c:pt>
                <c:pt idx="1063">
                  <c:v>-2.1072980899980616</c:v>
                </c:pt>
                <c:pt idx="1064">
                  <c:v>0.90488694341533282</c:v>
                </c:pt>
                <c:pt idx="1065">
                  <c:v>0.4376099620013274</c:v>
                </c:pt>
                <c:pt idx="1066">
                  <c:v>0.49618665527207462</c:v>
                </c:pt>
                <c:pt idx="1067">
                  <c:v>0.58480602870559628</c:v>
                </c:pt>
                <c:pt idx="1068">
                  <c:v>0.88887548790940207</c:v>
                </c:pt>
                <c:pt idx="1069">
                  <c:v>-0.85096197099013393</c:v>
                </c:pt>
                <c:pt idx="1070">
                  <c:v>1.4269436253256884</c:v>
                </c:pt>
                <c:pt idx="1071">
                  <c:v>0.39120700227752536</c:v>
                </c:pt>
                <c:pt idx="1072">
                  <c:v>-0.88645829788317121</c:v>
                </c:pt>
                <c:pt idx="1073">
                  <c:v>-1.2014109619882667</c:v>
                </c:pt>
                <c:pt idx="1074">
                  <c:v>-0.28104330152328266</c:v>
                </c:pt>
                <c:pt idx="1075">
                  <c:v>0.2056249723516746</c:v>
                </c:pt>
                <c:pt idx="1076">
                  <c:v>0.18160555906088127</c:v>
                </c:pt>
                <c:pt idx="1077">
                  <c:v>-0.25084450942009351</c:v>
                </c:pt>
                <c:pt idx="1078">
                  <c:v>-0.1082339462527353</c:v>
                </c:pt>
                <c:pt idx="1079">
                  <c:v>1.7773061182932923</c:v>
                </c:pt>
                <c:pt idx="1080">
                  <c:v>1.623153614189389</c:v>
                </c:pt>
                <c:pt idx="1081">
                  <c:v>0.49618665527207462</c:v>
                </c:pt>
                <c:pt idx="1082">
                  <c:v>1.2799563627049779</c:v>
                </c:pt>
                <c:pt idx="1083">
                  <c:v>0.53813475706160796</c:v>
                </c:pt>
                <c:pt idx="1084">
                  <c:v>-0.74321054235424333</c:v>
                </c:pt>
                <c:pt idx="1085">
                  <c:v>-1.0321399096833377</c:v>
                </c:pt>
                <c:pt idx="1086">
                  <c:v>0.92682506414570931</c:v>
                </c:pt>
                <c:pt idx="1087">
                  <c:v>-0.78180925607875695</c:v>
                </c:pt>
                <c:pt idx="1088">
                  <c:v>-1.586730980020512E-2</c:v>
                </c:pt>
                <c:pt idx="1089">
                  <c:v>-0.13587570165127236</c:v>
                </c:pt>
                <c:pt idx="1090">
                  <c:v>0.23270373561510102</c:v>
                </c:pt>
                <c:pt idx="1091">
                  <c:v>0.38134600738244356</c:v>
                </c:pt>
                <c:pt idx="1092">
                  <c:v>0.57036399083017553</c:v>
                </c:pt>
                <c:pt idx="1093">
                  <c:v>-0.77329130031313942</c:v>
                </c:pt>
                <c:pt idx="1094">
                  <c:v>-0.83941374457735263</c:v>
                </c:pt>
                <c:pt idx="1095">
                  <c:v>4.6781868641404156E-2</c:v>
                </c:pt>
                <c:pt idx="1096">
                  <c:v>0.73910925010551076</c:v>
                </c:pt>
                <c:pt idx="1097">
                  <c:v>-0.98485049703622785</c:v>
                </c:pt>
                <c:pt idx="1098">
                  <c:v>-8.3711482990202313E-2</c:v>
                </c:pt>
                <c:pt idx="1099">
                  <c:v>0.53813475706160796</c:v>
                </c:pt>
                <c:pt idx="1100">
                  <c:v>-0.78199889677148215</c:v>
                </c:pt>
                <c:pt idx="1101">
                  <c:v>-0.90886693066151147</c:v>
                </c:pt>
                <c:pt idx="1102">
                  <c:v>-0.30268280715190943</c:v>
                </c:pt>
                <c:pt idx="1103">
                  <c:v>-0.79433664991053632</c:v>
                </c:pt>
                <c:pt idx="1104">
                  <c:v>1.5002731649797574</c:v>
                </c:pt>
                <c:pt idx="1105">
                  <c:v>-0.89991167388408344</c:v>
                </c:pt>
                <c:pt idx="1106">
                  <c:v>-1.4264027546156912</c:v>
                </c:pt>
                <c:pt idx="1107">
                  <c:v>0.5328370163787961</c:v>
                </c:pt>
                <c:pt idx="1108">
                  <c:v>0.85874112705736738</c:v>
                </c:pt>
                <c:pt idx="1109">
                  <c:v>-0.48791395872014137</c:v>
                </c:pt>
                <c:pt idx="1110">
                  <c:v>-0.23025108467213079</c:v>
                </c:pt>
                <c:pt idx="1111">
                  <c:v>1.9034825603303067</c:v>
                </c:pt>
                <c:pt idx="1112">
                  <c:v>1.8452909794209662</c:v>
                </c:pt>
                <c:pt idx="1113">
                  <c:v>-0.79805543254666034</c:v>
                </c:pt>
                <c:pt idx="1114">
                  <c:v>1.5264588882105872</c:v>
                </c:pt>
                <c:pt idx="1115">
                  <c:v>0.64649611800479179</c:v>
                </c:pt>
                <c:pt idx="1116">
                  <c:v>0.61050121601769181</c:v>
                </c:pt>
                <c:pt idx="1117">
                  <c:v>-0.99252480598480242</c:v>
                </c:pt>
                <c:pt idx="1118">
                  <c:v>1.8236148567004933</c:v>
                </c:pt>
                <c:pt idx="1119">
                  <c:v>6.1150397947298152E-2</c:v>
                </c:pt>
                <c:pt idx="1120">
                  <c:v>0.60526743260651883</c:v>
                </c:pt>
                <c:pt idx="1121">
                  <c:v>-1.0252999384522514</c:v>
                </c:pt>
                <c:pt idx="1122">
                  <c:v>0.65941730855716796</c:v>
                </c:pt>
                <c:pt idx="1123">
                  <c:v>-0.22061971998512958</c:v>
                </c:pt>
                <c:pt idx="1124">
                  <c:v>9.9092839282781758E-2</c:v>
                </c:pt>
                <c:pt idx="1125">
                  <c:v>-0.89458738189424569</c:v>
                </c:pt>
                <c:pt idx="1126">
                  <c:v>0.18060355297565725</c:v>
                </c:pt>
                <c:pt idx="1127">
                  <c:v>-0.67119173422517187</c:v>
                </c:pt>
                <c:pt idx="1128">
                  <c:v>1.3386426449198652</c:v>
                </c:pt>
                <c:pt idx="1129">
                  <c:v>1.1294326899398257</c:v>
                </c:pt>
                <c:pt idx="1130">
                  <c:v>0.62635040114421869</c:v>
                </c:pt>
                <c:pt idx="1131">
                  <c:v>1.441674693944105</c:v>
                </c:pt>
                <c:pt idx="1132">
                  <c:v>-1.4423710193289949</c:v>
                </c:pt>
                <c:pt idx="1133">
                  <c:v>2.6400572660084904</c:v>
                </c:pt>
                <c:pt idx="1134">
                  <c:v>0.17114451928232988</c:v>
                </c:pt>
                <c:pt idx="1135">
                  <c:v>-0.55802473665514007</c:v>
                </c:pt>
                <c:pt idx="1136">
                  <c:v>0.74683790245702464</c:v>
                </c:pt>
                <c:pt idx="1137">
                  <c:v>0.16039669601787526</c:v>
                </c:pt>
                <c:pt idx="1138">
                  <c:v>3.9237305623183949E-2</c:v>
                </c:pt>
                <c:pt idx="1139">
                  <c:v>-8.0554685422275479E-2</c:v>
                </c:pt>
                <c:pt idx="1140">
                  <c:v>-0.37817712481865784</c:v>
                </c:pt>
                <c:pt idx="1141">
                  <c:v>-0.40768162310425915</c:v>
                </c:pt>
                <c:pt idx="1142">
                  <c:v>0.74823453658015127</c:v>
                </c:pt>
                <c:pt idx="1143">
                  <c:v>1.066596826106216</c:v>
                </c:pt>
                <c:pt idx="1144">
                  <c:v>-0.75682044448973262</c:v>
                </c:pt>
                <c:pt idx="1145">
                  <c:v>-1.0175700307553521</c:v>
                </c:pt>
                <c:pt idx="1146">
                  <c:v>1.5798555195756108</c:v>
                </c:pt>
                <c:pt idx="1147">
                  <c:v>-0.7639539923575871</c:v>
                </c:pt>
                <c:pt idx="1148">
                  <c:v>1.3058102252912061</c:v>
                </c:pt>
                <c:pt idx="1149">
                  <c:v>5.8724748868754784E-5</c:v>
                </c:pt>
                <c:pt idx="1150">
                  <c:v>0.86140153415018306</c:v>
                </c:pt>
                <c:pt idx="1151">
                  <c:v>1.1445699804835034</c:v>
                </c:pt>
                <c:pt idx="1152">
                  <c:v>0.10703261740526404</c:v>
                </c:pt>
                <c:pt idx="1153">
                  <c:v>0.21032310015664513</c:v>
                </c:pt>
                <c:pt idx="1154">
                  <c:v>0.19664990466059923</c:v>
                </c:pt>
                <c:pt idx="1155">
                  <c:v>1.4010368638077497</c:v>
                </c:pt>
                <c:pt idx="1156">
                  <c:v>0.35756376716477295</c:v>
                </c:pt>
                <c:pt idx="1157">
                  <c:v>1.0139912866813618</c:v>
                </c:pt>
                <c:pt idx="1158">
                  <c:v>-8.0554685422275479E-2</c:v>
                </c:pt>
                <c:pt idx="1159">
                  <c:v>0.61823862670577479</c:v>
                </c:pt>
                <c:pt idx="1160">
                  <c:v>5.3965231394680756E-2</c:v>
                </c:pt>
                <c:pt idx="1161">
                  <c:v>0.54452457896286577</c:v>
                </c:pt>
                <c:pt idx="1162">
                  <c:v>-1.114697268488825</c:v>
                </c:pt>
                <c:pt idx="1163">
                  <c:v>-0.66197902235886963</c:v>
                </c:pt>
                <c:pt idx="1164">
                  <c:v>-0.54261922940435281</c:v>
                </c:pt>
                <c:pt idx="1165">
                  <c:v>0.87506693163200699</c:v>
                </c:pt>
                <c:pt idx="1166">
                  <c:v>-0.44389325103126115</c:v>
                </c:pt>
                <c:pt idx="1167">
                  <c:v>-1.763764432952815</c:v>
                </c:pt>
                <c:pt idx="1168">
                  <c:v>-1.1566070368397039</c:v>
                </c:pt>
                <c:pt idx="1169">
                  <c:v>0.97370380516215538</c:v>
                </c:pt>
                <c:pt idx="1170">
                  <c:v>4.0525815680496215E-2</c:v>
                </c:pt>
                <c:pt idx="1171">
                  <c:v>-0.21307515696690937</c:v>
                </c:pt>
                <c:pt idx="1172">
                  <c:v>-0.70185223032355104</c:v>
                </c:pt>
                <c:pt idx="1173">
                  <c:v>1.7275038587936331</c:v>
                </c:pt>
                <c:pt idx="1174">
                  <c:v>0.40388049670169313</c:v>
                </c:pt>
                <c:pt idx="1175">
                  <c:v>-0.47102329399358189</c:v>
                </c:pt>
                <c:pt idx="1176">
                  <c:v>-1.5367548291962796</c:v>
                </c:pt>
                <c:pt idx="1177">
                  <c:v>-0.37329306353509989</c:v>
                </c:pt>
                <c:pt idx="1178">
                  <c:v>1.8199111991719652</c:v>
                </c:pt>
                <c:pt idx="1179">
                  <c:v>0.76333476432793157</c:v>
                </c:pt>
                <c:pt idx="1180">
                  <c:v>-1.0352967072512644</c:v>
                </c:pt>
                <c:pt idx="1181">
                  <c:v>5.454538672477012E-2</c:v>
                </c:pt>
                <c:pt idx="1182">
                  <c:v>0.11367566882681772</c:v>
                </c:pt>
                <c:pt idx="1183">
                  <c:v>0.68849379092264473</c:v>
                </c:pt>
                <c:pt idx="1184">
                  <c:v>0.24698328438236683</c:v>
                </c:pt>
                <c:pt idx="1185">
                  <c:v>-5.6110962248236085E-2</c:v>
                </c:pt>
                <c:pt idx="1186">
                  <c:v>2.6886739309082306</c:v>
                </c:pt>
                <c:pt idx="1187">
                  <c:v>-0.40666154787785647</c:v>
                </c:pt>
                <c:pt idx="1188">
                  <c:v>-0.81233498131392612</c:v>
                </c:pt>
                <c:pt idx="1189">
                  <c:v>0.19403406006682219</c:v>
                </c:pt>
                <c:pt idx="1190">
                  <c:v>-1.3489750439571448</c:v>
                </c:pt>
                <c:pt idx="1191">
                  <c:v>0.26345067785271137</c:v>
                </c:pt>
                <c:pt idx="1192">
                  <c:v>0.40778406444783061</c:v>
                </c:pt>
                <c:pt idx="1193">
                  <c:v>0.51439021811083119</c:v>
                </c:pt>
                <c:pt idx="1194">
                  <c:v>1.8386780539250362</c:v>
                </c:pt>
                <c:pt idx="1195">
                  <c:v>-1.2717063979402805</c:v>
                </c:pt>
                <c:pt idx="1196">
                  <c:v>0.61785411861693462</c:v>
                </c:pt>
                <c:pt idx="1197">
                  <c:v>-1.2449801092120203</c:v>
                </c:pt>
                <c:pt idx="1198">
                  <c:v>-0.59327921297449171</c:v>
                </c:pt>
                <c:pt idx="1199">
                  <c:v>1.5064169808036702E-2</c:v>
                </c:pt>
                <c:pt idx="1200">
                  <c:v>0.90892777076583886</c:v>
                </c:pt>
                <c:pt idx="1201">
                  <c:v>0.38971272525130218</c:v>
                </c:pt>
                <c:pt idx="1202">
                  <c:v>-1.5385651896892081</c:v>
                </c:pt>
                <c:pt idx="1203">
                  <c:v>-1.4377157798721028</c:v>
                </c:pt>
                <c:pt idx="1204">
                  <c:v>2.9946879378770608E-2</c:v>
                </c:pt>
                <c:pt idx="1205">
                  <c:v>2.1214999871965268</c:v>
                </c:pt>
                <c:pt idx="1206">
                  <c:v>-1.3632545927244106</c:v>
                </c:pt>
                <c:pt idx="1207">
                  <c:v>0.59470554398120545</c:v>
                </c:pt>
                <c:pt idx="1208">
                  <c:v>-0.78199889677148215</c:v>
                </c:pt>
                <c:pt idx="1209">
                  <c:v>-0.13587570165127236</c:v>
                </c:pt>
                <c:pt idx="1210">
                  <c:v>-0.97316293445215818</c:v>
                </c:pt>
                <c:pt idx="1211">
                  <c:v>-8.8787873204668272E-2</c:v>
                </c:pt>
                <c:pt idx="1212">
                  <c:v>0.36334617769143596</c:v>
                </c:pt>
                <c:pt idx="1213">
                  <c:v>0.68384950799837552</c:v>
                </c:pt>
                <c:pt idx="1214">
                  <c:v>0.60120055013065588</c:v>
                </c:pt>
                <c:pt idx="1215">
                  <c:v>-0.69708545277502765</c:v>
                </c:pt>
                <c:pt idx="1216">
                  <c:v>1.4564426331361227</c:v>
                </c:pt>
                <c:pt idx="1217">
                  <c:v>0.87865777387489297</c:v>
                </c:pt>
                <c:pt idx="1218">
                  <c:v>-1.5101334738689385</c:v>
                </c:pt>
                <c:pt idx="1219">
                  <c:v>1.1955358976712933</c:v>
                </c:pt>
                <c:pt idx="1220">
                  <c:v>-0.58419029156361368</c:v>
                </c:pt>
                <c:pt idx="1221">
                  <c:v>-0.11222694595279836</c:v>
                </c:pt>
                <c:pt idx="1222">
                  <c:v>-0.48616699309656197</c:v>
                </c:pt>
                <c:pt idx="1223">
                  <c:v>1.0674442724527839</c:v>
                </c:pt>
                <c:pt idx="1224">
                  <c:v>-0.19904067257644664</c:v>
                </c:pt>
                <c:pt idx="1225">
                  <c:v>1.1588527606726144</c:v>
                </c:pt>
                <c:pt idx="1226">
                  <c:v>0.92168512811098036</c:v>
                </c:pt>
                <c:pt idx="1227">
                  <c:v>1.0420527997290563</c:v>
                </c:pt>
                <c:pt idx="1228">
                  <c:v>0.87809565231408837</c:v>
                </c:pt>
                <c:pt idx="1229">
                  <c:v>-0.16665327731409987</c:v>
                </c:pt>
                <c:pt idx="1230">
                  <c:v>-0.40042243066821837</c:v>
                </c:pt>
                <c:pt idx="1231">
                  <c:v>0.5972739187787417</c:v>
                </c:pt>
                <c:pt idx="1232">
                  <c:v>-0.32012117367921833</c:v>
                </c:pt>
                <c:pt idx="1233">
                  <c:v>-1.3566901208750846</c:v>
                </c:pt>
                <c:pt idx="1234">
                  <c:v>0.34168723445811261</c:v>
                </c:pt>
                <c:pt idx="1235">
                  <c:v>1.9535220955042845</c:v>
                </c:pt>
                <c:pt idx="1236">
                  <c:v>-0.43162524596822899</c:v>
                </c:pt>
                <c:pt idx="1237">
                  <c:v>-1.8056742013036939</c:v>
                </c:pt>
                <c:pt idx="1238">
                  <c:v>0.43704749355494088</c:v>
                </c:pt>
                <c:pt idx="1239">
                  <c:v>0.69025647241423282</c:v>
                </c:pt>
                <c:pt idx="1240">
                  <c:v>0.90198845333838173</c:v>
                </c:pt>
                <c:pt idx="1241">
                  <c:v>1.4317118282168459</c:v>
                </c:pt>
                <c:pt idx="1242">
                  <c:v>-3.9343752303687071E-2</c:v>
                </c:pt>
                <c:pt idx="1243">
                  <c:v>0.96086370898529561</c:v>
                </c:pt>
                <c:pt idx="1244">
                  <c:v>-0.57347194409779023</c:v>
                </c:pt>
                <c:pt idx="1245">
                  <c:v>1.8790503608890989</c:v>
                </c:pt>
                <c:pt idx="1246">
                  <c:v>-0.37802613335059587</c:v>
                </c:pt>
                <c:pt idx="1247">
                  <c:v>0.18320205196769479</c:v>
                </c:pt>
                <c:pt idx="1248">
                  <c:v>0.25592723789349775</c:v>
                </c:pt>
                <c:pt idx="1249">
                  <c:v>1.1588527606726144</c:v>
                </c:pt>
                <c:pt idx="1250">
                  <c:v>-1.3566901208750846</c:v>
                </c:pt>
                <c:pt idx="1251">
                  <c:v>-0.67700993222773909</c:v>
                </c:pt>
                <c:pt idx="1252">
                  <c:v>0.92888580215902461</c:v>
                </c:pt>
                <c:pt idx="1253">
                  <c:v>0.32757060277405892</c:v>
                </c:pt>
                <c:pt idx="1254">
                  <c:v>0.98475382423724167</c:v>
                </c:pt>
                <c:pt idx="1255">
                  <c:v>0.90953301635660189</c:v>
                </c:pt>
                <c:pt idx="1256">
                  <c:v>-0.69849788982728755</c:v>
                </c:pt>
                <c:pt idx="1257">
                  <c:v>-1.4476260616036782</c:v>
                </c:pt>
                <c:pt idx="1258">
                  <c:v>0.36570094434957601</c:v>
                </c:pt>
                <c:pt idx="1259">
                  <c:v>-0.37329306353509989</c:v>
                </c:pt>
                <c:pt idx="1260">
                  <c:v>-0.12474350896322084</c:v>
                </c:pt>
                <c:pt idx="1261">
                  <c:v>0.71578604508397725</c:v>
                </c:pt>
                <c:pt idx="1262">
                  <c:v>0.96916324123418329</c:v>
                </c:pt>
                <c:pt idx="1263">
                  <c:v>-0.37817712481865784</c:v>
                </c:pt>
                <c:pt idx="1264">
                  <c:v>1.4242882205179699</c:v>
                </c:pt>
                <c:pt idx="1265">
                  <c:v>-1.3985998892259635</c:v>
                </c:pt>
                <c:pt idx="1266">
                  <c:v>1.9049054306045441</c:v>
                </c:pt>
                <c:pt idx="1267">
                  <c:v>1.5064169808036702E-2</c:v>
                </c:pt>
                <c:pt idx="1268">
                  <c:v>0.70574389648423252</c:v>
                </c:pt>
                <c:pt idx="1269">
                  <c:v>-0.57710612118209204</c:v>
                </c:pt>
                <c:pt idx="1270">
                  <c:v>-1.763764432952815</c:v>
                </c:pt>
                <c:pt idx="1271">
                  <c:v>-1.6367717954499148</c:v>
                </c:pt>
                <c:pt idx="1272">
                  <c:v>-0.79014705729707813</c:v>
                </c:pt>
                <c:pt idx="1273">
                  <c:v>0.14371859144806809</c:v>
                </c:pt>
                <c:pt idx="1274">
                  <c:v>-0.87820791765240558</c:v>
                </c:pt>
                <c:pt idx="1275">
                  <c:v>-0.96969658530054792</c:v>
                </c:pt>
                <c:pt idx="1276">
                  <c:v>3.9237305623183949E-2</c:v>
                </c:pt>
                <c:pt idx="1277">
                  <c:v>0.73910925010551076</c:v>
                </c:pt>
                <c:pt idx="1278">
                  <c:v>0.87208406829302088</c:v>
                </c:pt>
                <c:pt idx="1279">
                  <c:v>-0.71613177909081693</c:v>
                </c:pt>
                <c:pt idx="1280">
                  <c:v>1.4234268391863474</c:v>
                </c:pt>
                <c:pt idx="1281">
                  <c:v>-5.6110962248236085E-2</c:v>
                </c:pt>
                <c:pt idx="1282">
                  <c:v>-0.89991167388408344</c:v>
                </c:pt>
                <c:pt idx="1283">
                  <c:v>1.7576382196456672</c:v>
                </c:pt>
                <c:pt idx="1284">
                  <c:v>1.0287580044857263</c:v>
                </c:pt>
                <c:pt idx="1285">
                  <c:v>0.11831995175108694</c:v>
                </c:pt>
                <c:pt idx="1286">
                  <c:v>3.7369018112569374E-2</c:v>
                </c:pt>
                <c:pt idx="1287">
                  <c:v>0.93122323001015461</c:v>
                </c:pt>
                <c:pt idx="1288">
                  <c:v>0.81195142922767194</c:v>
                </c:pt>
                <c:pt idx="1289">
                  <c:v>1.4127244263918193</c:v>
                </c:pt>
                <c:pt idx="1290">
                  <c:v>-0.237795647690351</c:v>
                </c:pt>
                <c:pt idx="1291">
                  <c:v>0.48013564836944361</c:v>
                </c:pt>
                <c:pt idx="1292">
                  <c:v>0.86140153415018306</c:v>
                </c:pt>
                <c:pt idx="1293">
                  <c:v>1.5174490926849786</c:v>
                </c:pt>
                <c:pt idx="1294">
                  <c:v>-0.93959021306715673</c:v>
                </c:pt>
                <c:pt idx="1295">
                  <c:v>-1.5917792673564528</c:v>
                </c:pt>
                <c:pt idx="1296">
                  <c:v>-0.25084450942009351</c:v>
                </c:pt>
                <c:pt idx="1297">
                  <c:v>0.1572613958541588</c:v>
                </c:pt>
                <c:pt idx="1298">
                  <c:v>-1.1138028206776478</c:v>
                </c:pt>
                <c:pt idx="1299">
                  <c:v>-0.25547738167101031</c:v>
                </c:pt>
                <c:pt idx="1300">
                  <c:v>0.48162313372578597</c:v>
                </c:pt>
                <c:pt idx="1301">
                  <c:v>1.2805276620099999</c:v>
                </c:pt>
                <c:pt idx="1302">
                  <c:v>1.5264588882105872</c:v>
                </c:pt>
                <c:pt idx="1303">
                  <c:v>0.1051044233038492</c:v>
                </c:pt>
                <c:pt idx="1304">
                  <c:v>-2.0911594575128141</c:v>
                </c:pt>
                <c:pt idx="1305">
                  <c:v>0.1231591742066564</c:v>
                </c:pt>
                <c:pt idx="1306">
                  <c:v>3.3225721602116509E-2</c:v>
                </c:pt>
                <c:pt idx="1307">
                  <c:v>-0.17578931586622643</c:v>
                </c:pt>
                <c:pt idx="1308">
                  <c:v>0.79090363204650649</c:v>
                </c:pt>
                <c:pt idx="1309">
                  <c:v>-0.64970822461180289</c:v>
                </c:pt>
                <c:pt idx="1310">
                  <c:v>-0.77985350944623488</c:v>
                </c:pt>
                <c:pt idx="1311">
                  <c:v>-0.40510489661402233</c:v>
                </c:pt>
                <c:pt idx="1312">
                  <c:v>1.4127244263918193</c:v>
                </c:pt>
                <c:pt idx="1313">
                  <c:v>0.58771975776489993</c:v>
                </c:pt>
                <c:pt idx="1314">
                  <c:v>0.48013564836944361</c:v>
                </c:pt>
                <c:pt idx="1315">
                  <c:v>2.6258380670746209</c:v>
                </c:pt>
                <c:pt idx="1316">
                  <c:v>0.92168512811098036</c:v>
                </c:pt>
                <c:pt idx="1317">
                  <c:v>-0.32161504596612406</c:v>
                </c:pt>
                <c:pt idx="1318">
                  <c:v>-0.12474350896322084</c:v>
                </c:pt>
                <c:pt idx="1319">
                  <c:v>1.9049054306045441</c:v>
                </c:pt>
                <c:pt idx="1320">
                  <c:v>-0.79808522551085492</c:v>
                </c:pt>
                <c:pt idx="1321">
                  <c:v>-0.59327921297449171</c:v>
                </c:pt>
                <c:pt idx="1322">
                  <c:v>-0.42892889491782643</c:v>
                </c:pt>
                <c:pt idx="1323">
                  <c:v>1.2805276620099999</c:v>
                </c:pt>
                <c:pt idx="1324">
                  <c:v>-0.2426660834805584</c:v>
                </c:pt>
                <c:pt idx="1325">
                  <c:v>1.1210641630561078</c:v>
                </c:pt>
                <c:pt idx="1326">
                  <c:v>-8.0554685422275479E-2</c:v>
                </c:pt>
                <c:pt idx="1327">
                  <c:v>-1.2717063979402805</c:v>
                </c:pt>
                <c:pt idx="1328">
                  <c:v>1.550779037210134</c:v>
                </c:pt>
                <c:pt idx="1329">
                  <c:v>-0.15234375217053156</c:v>
                </c:pt>
                <c:pt idx="1330">
                  <c:v>1.7275038587936331</c:v>
                </c:pt>
                <c:pt idx="1331">
                  <c:v>-1.4476260616036782</c:v>
                </c:pt>
                <c:pt idx="1332">
                  <c:v>-0.47438032704176702</c:v>
                </c:pt>
                <c:pt idx="1333">
                  <c:v>0.88590165353919159</c:v>
                </c:pt>
                <c:pt idx="1334">
                  <c:v>-9.76647456997944E-2</c:v>
                </c:pt>
                <c:pt idx="1335">
                  <c:v>0.29472790333116344</c:v>
                </c:pt>
                <c:pt idx="1336">
                  <c:v>0.61823862670577479</c:v>
                </c:pt>
                <c:pt idx="1337">
                  <c:v>0.40778406444783061</c:v>
                </c:pt>
                <c:pt idx="1338">
                  <c:v>0.4989027940408316</c:v>
                </c:pt>
                <c:pt idx="1339">
                  <c:v>-1.3566901208750846</c:v>
                </c:pt>
                <c:pt idx="1340">
                  <c:v>-0.48475716115221451</c:v>
                </c:pt>
                <c:pt idx="1341">
                  <c:v>0.73388904317235348</c:v>
                </c:pt>
                <c:pt idx="1342">
                  <c:v>2.2550365299037631</c:v>
                </c:pt>
                <c:pt idx="1343">
                  <c:v>-3.9624842523087511E-2</c:v>
                </c:pt>
                <c:pt idx="1344">
                  <c:v>-1.7366856696893886</c:v>
                </c:pt>
                <c:pt idx="1345">
                  <c:v>-0.37817712481865784</c:v>
                </c:pt>
                <c:pt idx="1346">
                  <c:v>-0.59001257640028182</c:v>
                </c:pt>
                <c:pt idx="1347">
                  <c:v>0.17251154976718136</c:v>
                </c:pt>
                <c:pt idx="1348">
                  <c:v>1.4916398754930003</c:v>
                </c:pt>
                <c:pt idx="1349">
                  <c:v>1.890686231670675</c:v>
                </c:pt>
                <c:pt idx="1350">
                  <c:v>0.15277519375522833</c:v>
                </c:pt>
                <c:pt idx="1351">
                  <c:v>-0.36054323555512846</c:v>
                </c:pt>
                <c:pt idx="1352">
                  <c:v>-0.86206928516715808</c:v>
                </c:pt>
                <c:pt idx="1353">
                  <c:v>-0.44701466496490122</c:v>
                </c:pt>
                <c:pt idx="1354">
                  <c:v>1.2377944339057543</c:v>
                </c:pt>
                <c:pt idx="1355">
                  <c:v>-7.2092934856206353E-2</c:v>
                </c:pt>
                <c:pt idx="1356">
                  <c:v>-0.26077303880103042</c:v>
                </c:pt>
                <c:pt idx="1357">
                  <c:v>-1.3296113576116582</c:v>
                </c:pt>
                <c:pt idx="1358">
                  <c:v>2.5302596454501391E-2</c:v>
                </c:pt>
                <c:pt idx="1359">
                  <c:v>9.1002011042582404E-2</c:v>
                </c:pt>
                <c:pt idx="1360">
                  <c:v>-0.37329306353509989</c:v>
                </c:pt>
                <c:pt idx="1361">
                  <c:v>7.3650869535803382E-2</c:v>
                </c:pt>
                <c:pt idx="1362">
                  <c:v>-1.8940472736760103</c:v>
                </c:pt>
                <c:pt idx="1363">
                  <c:v>4.5662973877298563E-2</c:v>
                </c:pt>
                <c:pt idx="1364">
                  <c:v>1.8452909794209662</c:v>
                </c:pt>
                <c:pt idx="1365">
                  <c:v>3.9237305623183949E-2</c:v>
                </c:pt>
                <c:pt idx="1366">
                  <c:v>-0.11203922991488849</c:v>
                </c:pt>
                <c:pt idx="1367">
                  <c:v>0.85874112705736738</c:v>
                </c:pt>
                <c:pt idx="1368">
                  <c:v>-0.97785546227581699</c:v>
                </c:pt>
                <c:pt idx="1369">
                  <c:v>-0.23369427553760402</c:v>
                </c:pt>
                <c:pt idx="1370">
                  <c:v>-2.0575162224000616</c:v>
                </c:pt>
                <c:pt idx="1371">
                  <c:v>0.61031842712968354</c:v>
                </c:pt>
                <c:pt idx="1372">
                  <c:v>0.66484546579561943</c:v>
                </c:pt>
                <c:pt idx="1373">
                  <c:v>4.0005683810242498E-3</c:v>
                </c:pt>
                <c:pt idx="1374">
                  <c:v>-0.80868387475188785</c:v>
                </c:pt>
                <c:pt idx="1375">
                  <c:v>-0.21307515696690937</c:v>
                </c:pt>
                <c:pt idx="1376">
                  <c:v>0.98475382423724167</c:v>
                </c:pt>
                <c:pt idx="1377">
                  <c:v>-0.16322318212616582</c:v>
                </c:pt>
                <c:pt idx="1378">
                  <c:v>-1.3214882655382802</c:v>
                </c:pt>
                <c:pt idx="1379">
                  <c:v>0.18730848336539238</c:v>
                </c:pt>
                <c:pt idx="1380">
                  <c:v>1.4317118282168459</c:v>
                </c:pt>
                <c:pt idx="1381">
                  <c:v>0.34344230809428006</c:v>
                </c:pt>
                <c:pt idx="1382">
                  <c:v>0.94187841910915437</c:v>
                </c:pt>
                <c:pt idx="1383">
                  <c:v>-0.82556961048819799</c:v>
                </c:pt>
                <c:pt idx="1384">
                  <c:v>1.4638727276413592</c:v>
                </c:pt>
                <c:pt idx="1385">
                  <c:v>-0.57347194409779023</c:v>
                </c:pt>
                <c:pt idx="1386">
                  <c:v>1.0993050971261047</c:v>
                </c:pt>
                <c:pt idx="1387">
                  <c:v>0.2467003829653753</c:v>
                </c:pt>
                <c:pt idx="1388">
                  <c:v>-0.12847559868480812</c:v>
                </c:pt>
                <c:pt idx="1389">
                  <c:v>-0.3431866913017087</c:v>
                </c:pt>
                <c:pt idx="1390">
                  <c:v>-0.237795647690351</c:v>
                </c:pt>
                <c:pt idx="1391">
                  <c:v>-2.4645905344777921</c:v>
                </c:pt>
                <c:pt idx="1392">
                  <c:v>-6.8174117609340015E-2</c:v>
                </c:pt>
                <c:pt idx="1393">
                  <c:v>0.97370380516215538</c:v>
                </c:pt>
                <c:pt idx="1394">
                  <c:v>0.51952759100616619</c:v>
                </c:pt>
                <c:pt idx="1395">
                  <c:v>-0.51071101947372177</c:v>
                </c:pt>
                <c:pt idx="1396">
                  <c:v>-2.1072980899980616</c:v>
                </c:pt>
                <c:pt idx="1397">
                  <c:v>-0.51486353338560575</c:v>
                </c:pt>
                <c:pt idx="1398">
                  <c:v>1.58243565378055</c:v>
                </c:pt>
                <c:pt idx="1399">
                  <c:v>1.294882290510424</c:v>
                </c:pt>
                <c:pt idx="1400">
                  <c:v>-0.32593416386212964</c:v>
                </c:pt>
                <c:pt idx="1401">
                  <c:v>-1.4215771473868557</c:v>
                </c:pt>
                <c:pt idx="1402">
                  <c:v>0.45874786245470917</c:v>
                </c:pt>
                <c:pt idx="1403">
                  <c:v>-0.18183136556789076</c:v>
                </c:pt>
                <c:pt idx="1404">
                  <c:v>5.6859449919422163E-2</c:v>
                </c:pt>
                <c:pt idx="1405">
                  <c:v>-0.40261967365037632</c:v>
                </c:pt>
                <c:pt idx="1406">
                  <c:v>-0.17192853000968575</c:v>
                </c:pt>
                <c:pt idx="1407">
                  <c:v>1.3065800439797708</c:v>
                </c:pt>
                <c:pt idx="1408">
                  <c:v>0.91882728604144814</c:v>
                </c:pt>
                <c:pt idx="1409">
                  <c:v>-0.65725278763002315</c:v>
                </c:pt>
                <c:pt idx="1410">
                  <c:v>0.94801464962653581</c:v>
                </c:pt>
                <c:pt idx="1411">
                  <c:v>3.0402279004816868</c:v>
                </c:pt>
                <c:pt idx="1412">
                  <c:v>0.36339729035785445</c:v>
                </c:pt>
                <c:pt idx="1413">
                  <c:v>0.35680198100528376</c:v>
                </c:pt>
                <c:pt idx="1414">
                  <c:v>0.24192886699753319</c:v>
                </c:pt>
                <c:pt idx="1415">
                  <c:v>-0.5180203309535325</c:v>
                </c:pt>
                <c:pt idx="1416">
                  <c:v>0.15434633458668234</c:v>
                </c:pt>
                <c:pt idx="1417">
                  <c:v>0.35756376716477295</c:v>
                </c:pt>
                <c:pt idx="1418">
                  <c:v>0.70100668337698202</c:v>
                </c:pt>
                <c:pt idx="1419">
                  <c:v>-0.40768162310425915</c:v>
                </c:pt>
                <c:pt idx="1420">
                  <c:v>-0.27233683292718097</c:v>
                </c:pt>
                <c:pt idx="1421">
                  <c:v>1.305402700467015</c:v>
                </c:pt>
                <c:pt idx="1422">
                  <c:v>-0.94271210289246277</c:v>
                </c:pt>
                <c:pt idx="1423">
                  <c:v>1.5432570729062347</c:v>
                </c:pt>
                <c:pt idx="1424">
                  <c:v>0.93122323001015461</c:v>
                </c:pt>
                <c:pt idx="1425">
                  <c:v>0.24363498343525197</c:v>
                </c:pt>
                <c:pt idx="1426">
                  <c:v>1.840646696496697</c:v>
                </c:pt>
                <c:pt idx="1427">
                  <c:v>-9.0200362392105521E-2</c:v>
                </c:pt>
                <c:pt idx="1428">
                  <c:v>1.9306877330752392</c:v>
                </c:pt>
                <c:pt idx="1429">
                  <c:v>-1.0175700307553521</c:v>
                </c:pt>
                <c:pt idx="1430">
                  <c:v>0.40257587123216965</c:v>
                </c:pt>
                <c:pt idx="1431">
                  <c:v>-3.9759786028416844E-2</c:v>
                </c:pt>
                <c:pt idx="1432">
                  <c:v>-1.0689399423640169</c:v>
                </c:pt>
                <c:pt idx="1433">
                  <c:v>-0.44389325103126115</c:v>
                </c:pt>
                <c:pt idx="1434">
                  <c:v>1.163505398801129</c:v>
                </c:pt>
                <c:pt idx="1435">
                  <c:v>0.61050121601769181</c:v>
                </c:pt>
                <c:pt idx="1436">
                  <c:v>-0.62387801704375356</c:v>
                </c:pt>
                <c:pt idx="1437">
                  <c:v>-0.72557665309071395</c:v>
                </c:pt>
                <c:pt idx="1438">
                  <c:v>0.79328852143847262</c:v>
                </c:pt>
                <c:pt idx="1439">
                  <c:v>0.65941730855716796</c:v>
                </c:pt>
                <c:pt idx="1440">
                  <c:v>0.88594556052734275</c:v>
                </c:pt>
                <c:pt idx="1441">
                  <c:v>0.57036399083017553</c:v>
                </c:pt>
                <c:pt idx="1442">
                  <c:v>0.98213511978631274</c:v>
                </c:pt>
                <c:pt idx="1443">
                  <c:v>2.0286143445673819</c:v>
                </c:pt>
                <c:pt idx="1444">
                  <c:v>0.80807955975172785</c:v>
                </c:pt>
                <c:pt idx="1445">
                  <c:v>-0.90886693066151147</c:v>
                </c:pt>
                <c:pt idx="1446">
                  <c:v>1.8271142597988856</c:v>
                </c:pt>
                <c:pt idx="1447">
                  <c:v>0.12554291791863467</c:v>
                </c:pt>
                <c:pt idx="1448">
                  <c:v>1.8548658954305661</c:v>
                </c:pt>
                <c:pt idx="1449">
                  <c:v>5.1314285562442552E-2</c:v>
                </c:pt>
                <c:pt idx="1450">
                  <c:v>0.37761013794803677</c:v>
                </c:pt>
                <c:pt idx="1451">
                  <c:v>3.0551593878036298E-2</c:v>
                </c:pt>
                <c:pt idx="1452">
                  <c:v>-0.34413863347917006</c:v>
                </c:pt>
                <c:pt idx="1453">
                  <c:v>-0.77329130031313942</c:v>
                </c:pt>
                <c:pt idx="1454">
                  <c:v>1.1600401606971937</c:v>
                </c:pt>
                <c:pt idx="1455">
                  <c:v>-0.13587570165127236</c:v>
                </c:pt>
                <c:pt idx="1456">
                  <c:v>0.58458318976404455</c:v>
                </c:pt>
                <c:pt idx="1457">
                  <c:v>0.90198845333838173</c:v>
                </c:pt>
                <c:pt idx="1458">
                  <c:v>-1.2148900841843149</c:v>
                </c:pt>
                <c:pt idx="1459">
                  <c:v>-0.79805543254666034</c:v>
                </c:pt>
                <c:pt idx="1460">
                  <c:v>-0.1082339462527353</c:v>
                </c:pt>
                <c:pt idx="1461">
                  <c:v>-0.31526818691026925</c:v>
                </c:pt>
                <c:pt idx="1462">
                  <c:v>9.9092839282781758E-2</c:v>
                </c:pt>
                <c:pt idx="1463">
                  <c:v>-0.57122537675788121</c:v>
                </c:pt>
                <c:pt idx="1464">
                  <c:v>0.52595401223698179</c:v>
                </c:pt>
                <c:pt idx="1465">
                  <c:v>-0.49283736180635301</c:v>
                </c:pt>
                <c:pt idx="1466">
                  <c:v>0.47697885080151675</c:v>
                </c:pt>
                <c:pt idx="1467">
                  <c:v>-5.6110962248236085E-2</c:v>
                </c:pt>
                <c:pt idx="1468">
                  <c:v>0.42541795371135999</c:v>
                </c:pt>
                <c:pt idx="1469">
                  <c:v>-0.84055116374298</c:v>
                </c:pt>
                <c:pt idx="1470">
                  <c:v>-0.79330385486500499</c:v>
                </c:pt>
                <c:pt idx="1471">
                  <c:v>-1.3651136764423919</c:v>
                </c:pt>
                <c:pt idx="1472">
                  <c:v>-1.5402398461023297</c:v>
                </c:pt>
                <c:pt idx="1473">
                  <c:v>0.80877594550847232</c:v>
                </c:pt>
                <c:pt idx="1474">
                  <c:v>-0.15172695539502834</c:v>
                </c:pt>
                <c:pt idx="1475">
                  <c:v>-0.15475260230446433</c:v>
                </c:pt>
                <c:pt idx="1476">
                  <c:v>-0.37817712481865784</c:v>
                </c:pt>
                <c:pt idx="1477">
                  <c:v>-0.76396052832857575</c:v>
                </c:pt>
                <c:pt idx="1478">
                  <c:v>0.51046658816698209</c:v>
                </c:pt>
                <c:pt idx="1479">
                  <c:v>-0.89056943983283188</c:v>
                </c:pt>
                <c:pt idx="1480">
                  <c:v>0.88997308590890811</c:v>
                </c:pt>
                <c:pt idx="1481">
                  <c:v>1.0056949646253401</c:v>
                </c:pt>
                <c:pt idx="1482">
                  <c:v>-0.88645829788317121</c:v>
                </c:pt>
                <c:pt idx="1483">
                  <c:v>0.15558543717769674</c:v>
                </c:pt>
                <c:pt idx="1484">
                  <c:v>1.1294326899398257</c:v>
                </c:pt>
                <c:pt idx="1485">
                  <c:v>-1.678780710018011</c:v>
                </c:pt>
                <c:pt idx="1486">
                  <c:v>-1.4377157798721028</c:v>
                </c:pt>
                <c:pt idx="1487">
                  <c:v>-0.42010888011020525</c:v>
                </c:pt>
                <c:pt idx="1488">
                  <c:v>1.8259227831930327</c:v>
                </c:pt>
                <c:pt idx="1489">
                  <c:v>0.57065838988726014</c:v>
                </c:pt>
                <c:pt idx="1490">
                  <c:v>-0.79808522551085492</c:v>
                </c:pt>
                <c:pt idx="1491">
                  <c:v>-1.2976437519105624</c:v>
                </c:pt>
                <c:pt idx="1492">
                  <c:v>-0.79014705729707813</c:v>
                </c:pt>
                <c:pt idx="1493">
                  <c:v>0.83891707143977312</c:v>
                </c:pt>
                <c:pt idx="1494">
                  <c:v>0.14371859144806809</c:v>
                </c:pt>
                <c:pt idx="1495">
                  <c:v>0.12898592870294734</c:v>
                </c:pt>
                <c:pt idx="1496">
                  <c:v>-1.0252999384522514</c:v>
                </c:pt>
                <c:pt idx="1497">
                  <c:v>0.34643270525278796</c:v>
                </c:pt>
                <c:pt idx="1498">
                  <c:v>1.0619250013389741</c:v>
                </c:pt>
                <c:pt idx="1499">
                  <c:v>-0.20569551407301051</c:v>
                </c:pt>
                <c:pt idx="1500">
                  <c:v>-0.48791395872014137</c:v>
                </c:pt>
                <c:pt idx="1501">
                  <c:v>1.0884630212965474</c:v>
                </c:pt>
                <c:pt idx="1502">
                  <c:v>0.32757060277405892</c:v>
                </c:pt>
                <c:pt idx="1503">
                  <c:v>-0.57710612118209204</c:v>
                </c:pt>
                <c:pt idx="1504">
                  <c:v>1.5031302787201686</c:v>
                </c:pt>
                <c:pt idx="1505">
                  <c:v>-1.7102063424430958</c:v>
                </c:pt>
                <c:pt idx="1506">
                  <c:v>0.48477993129371283</c:v>
                </c:pt>
                <c:pt idx="1507">
                  <c:v>0.85986671367551692</c:v>
                </c:pt>
                <c:pt idx="1508">
                  <c:v>0.3413771720790319</c:v>
                </c:pt>
                <c:pt idx="1509">
                  <c:v>0.600278146840034</c:v>
                </c:pt>
                <c:pt idx="1510">
                  <c:v>0.12064221671448816</c:v>
                </c:pt>
                <c:pt idx="1511">
                  <c:v>-1.3985998892259635</c:v>
                </c:pt>
                <c:pt idx="1512">
                  <c:v>0.61031842712968354</c:v>
                </c:pt>
                <c:pt idx="1513">
                  <c:v>1.4860539660458882</c:v>
                </c:pt>
                <c:pt idx="1514">
                  <c:v>0.70574389648423252</c:v>
                </c:pt>
                <c:pt idx="1515">
                  <c:v>-0.61276982615074105</c:v>
                </c:pt>
                <c:pt idx="1516">
                  <c:v>-0.19731258227003529</c:v>
                </c:pt>
                <c:pt idx="1517">
                  <c:v>0.1051044233038492</c:v>
                </c:pt>
                <c:pt idx="1518">
                  <c:v>0.94801464962653581</c:v>
                </c:pt>
                <c:pt idx="1519">
                  <c:v>0.97686459931968717</c:v>
                </c:pt>
                <c:pt idx="1520">
                  <c:v>1.659995430917824</c:v>
                </c:pt>
                <c:pt idx="1521">
                  <c:v>1.1600401606971937</c:v>
                </c:pt>
                <c:pt idx="1522">
                  <c:v>0.90848337857525729</c:v>
                </c:pt>
                <c:pt idx="1523">
                  <c:v>1.026251097838853</c:v>
                </c:pt>
                <c:pt idx="1524">
                  <c:v>-2.0911594575128141</c:v>
                </c:pt>
                <c:pt idx="1525">
                  <c:v>1.0145209028596227</c:v>
                </c:pt>
                <c:pt idx="1526">
                  <c:v>0.63503004632215598</c:v>
                </c:pt>
                <c:pt idx="1527">
                  <c:v>2.8029084613769212E-2</c:v>
                </c:pt>
                <c:pt idx="1528">
                  <c:v>0.52773315934648457</c:v>
                </c:pt>
                <c:pt idx="1529">
                  <c:v>-0.30268280715190943</c:v>
                </c:pt>
                <c:pt idx="1530">
                  <c:v>-0.17192853000968575</c:v>
                </c:pt>
                <c:pt idx="1531">
                  <c:v>1.069477731420406</c:v>
                </c:pt>
                <c:pt idx="1532">
                  <c:v>-0.21126599527697509</c:v>
                </c:pt>
                <c:pt idx="1533">
                  <c:v>-0.25935443921268786</c:v>
                </c:pt>
                <c:pt idx="1534">
                  <c:v>1.7630869193594232</c:v>
                </c:pt>
                <c:pt idx="1535">
                  <c:v>-0.41430723623444599</c:v>
                </c:pt>
                <c:pt idx="1536">
                  <c:v>-0.52648059691910543</c:v>
                </c:pt>
                <c:pt idx="1537">
                  <c:v>1.8199111991719652</c:v>
                </c:pt>
                <c:pt idx="1538">
                  <c:v>0.58440236543500834</c:v>
                </c:pt>
                <c:pt idx="1539">
                  <c:v>-0.26077303880103042</c:v>
                </c:pt>
                <c:pt idx="1540">
                  <c:v>-1.4264027546156912</c:v>
                </c:pt>
                <c:pt idx="1541">
                  <c:v>-1.1138028206776478</c:v>
                </c:pt>
                <c:pt idx="1542">
                  <c:v>1.7003430208884169</c:v>
                </c:pt>
                <c:pt idx="1543">
                  <c:v>-0.6190937290198244</c:v>
                </c:pt>
                <c:pt idx="1544">
                  <c:v>1.6943461961120443</c:v>
                </c:pt>
                <c:pt idx="1545">
                  <c:v>-1.3153318088443924</c:v>
                </c:pt>
                <c:pt idx="1546">
                  <c:v>-0.44427395480837584</c:v>
                </c:pt>
                <c:pt idx="1547">
                  <c:v>-0.11222694595279836</c:v>
                </c:pt>
                <c:pt idx="1548">
                  <c:v>-0.53348071027798027</c:v>
                </c:pt>
                <c:pt idx="1549">
                  <c:v>1.1898416859681815</c:v>
                </c:pt>
                <c:pt idx="1550">
                  <c:v>2.2596808128280323</c:v>
                </c:pt>
                <c:pt idx="1551">
                  <c:v>0.34659910566220692</c:v>
                </c:pt>
                <c:pt idx="1552">
                  <c:v>-0.19382198619542768</c:v>
                </c:pt>
                <c:pt idx="1553">
                  <c:v>-0.16029770224625553</c:v>
                </c:pt>
                <c:pt idx="1554">
                  <c:v>0.22084429947878748</c:v>
                </c:pt>
                <c:pt idx="1555">
                  <c:v>-1.0414385709374989</c:v>
                </c:pt>
                <c:pt idx="1556">
                  <c:v>-8.3385196932528605E-2</c:v>
                </c:pt>
                <c:pt idx="1557">
                  <c:v>-1.305349633053033</c:v>
                </c:pt>
                <c:pt idx="1558">
                  <c:v>0.2467003829653753</c:v>
                </c:pt>
                <c:pt idx="1559">
                  <c:v>-0.30358062432619959</c:v>
                </c:pt>
                <c:pt idx="1560">
                  <c:v>0.30158043216351771</c:v>
                </c:pt>
                <c:pt idx="1561">
                  <c:v>-0.35687968027985667</c:v>
                </c:pt>
                <c:pt idx="1562">
                  <c:v>-1.7224061209221229</c:v>
                </c:pt>
                <c:pt idx="1563">
                  <c:v>-0.87820209899459134</c:v>
                </c:pt>
                <c:pt idx="1564">
                  <c:v>0.7190868377198858</c:v>
                </c:pt>
                <c:pt idx="1565">
                  <c:v>2.6400572660084904</c:v>
                </c:pt>
                <c:pt idx="1566">
                  <c:v>0.50496776020836021</c:v>
                </c:pt>
                <c:pt idx="1567">
                  <c:v>-8.0654988625395885E-2</c:v>
                </c:pt>
                <c:pt idx="1568">
                  <c:v>0.28071722141477201</c:v>
                </c:pt>
                <c:pt idx="1569">
                  <c:v>0.87506693163200699</c:v>
                </c:pt>
                <c:pt idx="1570">
                  <c:v>0.26345067785271137</c:v>
                </c:pt>
                <c:pt idx="1571">
                  <c:v>1.2799563627049779</c:v>
                </c:pt>
                <c:pt idx="1572">
                  <c:v>-0.21494647153356464</c:v>
                </c:pt>
                <c:pt idx="1573">
                  <c:v>-0.85096197099013393</c:v>
                </c:pt>
                <c:pt idx="1574">
                  <c:v>-0.24091706162399121</c:v>
                </c:pt>
                <c:pt idx="1575">
                  <c:v>-0.43162524596822899</c:v>
                </c:pt>
                <c:pt idx="1576">
                  <c:v>1.3386426449198652</c:v>
                </c:pt>
                <c:pt idx="1577">
                  <c:v>1.1294326899398257</c:v>
                </c:pt>
                <c:pt idx="1578">
                  <c:v>-0.7639539923575871</c:v>
                </c:pt>
                <c:pt idx="1579">
                  <c:v>-0.60640199619941881</c:v>
                </c:pt>
                <c:pt idx="1580">
                  <c:v>-0.32281274992848946</c:v>
                </c:pt>
                <c:pt idx="1581">
                  <c:v>0.81195142922767194</c:v>
                </c:pt>
                <c:pt idx="1582">
                  <c:v>-0.18735310999237698</c:v>
                </c:pt>
                <c:pt idx="1583">
                  <c:v>-0.94271210289246277</c:v>
                </c:pt>
                <c:pt idx="1584">
                  <c:v>0.41301466153099431</c:v>
                </c:pt>
                <c:pt idx="1585">
                  <c:v>3.6115891689543753E-2</c:v>
                </c:pt>
                <c:pt idx="1586">
                  <c:v>-0.40510489661402233</c:v>
                </c:pt>
                <c:pt idx="1587">
                  <c:v>0.51046658816698209</c:v>
                </c:pt>
                <c:pt idx="1588">
                  <c:v>-0.89983339479808944</c:v>
                </c:pt>
                <c:pt idx="1589">
                  <c:v>0.74823453658015127</c:v>
                </c:pt>
                <c:pt idx="1590">
                  <c:v>-6.4483974699945379E-2</c:v>
                </c:pt>
                <c:pt idx="1591">
                  <c:v>-0.11488682789359711</c:v>
                </c:pt>
                <c:pt idx="1592">
                  <c:v>-3.0626891847714433E-3</c:v>
                </c:pt>
                <c:pt idx="1593">
                  <c:v>0.10513775759909987</c:v>
                </c:pt>
                <c:pt idx="1594">
                  <c:v>1.0240824791706975</c:v>
                </c:pt>
                <c:pt idx="1595">
                  <c:v>0.36570094434957601</c:v>
                </c:pt>
                <c:pt idx="1596">
                  <c:v>-0.87065753597637119</c:v>
                </c:pt>
                <c:pt idx="1597">
                  <c:v>-0.62280044148455449</c:v>
                </c:pt>
                <c:pt idx="1598">
                  <c:v>0.36613473035399025</c:v>
                </c:pt>
                <c:pt idx="1599">
                  <c:v>0.96916324123418329</c:v>
                </c:pt>
                <c:pt idx="1600">
                  <c:v>-0.14003939281095867</c:v>
                </c:pt>
                <c:pt idx="1601">
                  <c:v>1.2436369549390967</c:v>
                </c:pt>
                <c:pt idx="1602">
                  <c:v>0.12238612035070784</c:v>
                </c:pt>
                <c:pt idx="1603">
                  <c:v>0.18160555906088127</c:v>
                </c:pt>
              </c:numCache>
            </c:numRef>
          </c:yVal>
          <c:smooth val="0"/>
          <c:extLst>
            <c:ext xmlns:c16="http://schemas.microsoft.com/office/drawing/2014/chart" uri="{C3380CC4-5D6E-409C-BE32-E72D297353CC}">
              <c16:uniqueId val="{00000004-8F7A-43ED-AE9C-019D838ECBE8}"/>
            </c:ext>
          </c:extLst>
        </c:ser>
        <c:dLbls>
          <c:showLegendKey val="0"/>
          <c:showVal val="0"/>
          <c:showCatName val="0"/>
          <c:showSerName val="0"/>
          <c:showPercent val="0"/>
          <c:showBubbleSize val="0"/>
        </c:dLbls>
        <c:axId val="1622197615"/>
        <c:axId val="1171467103"/>
      </c:scatterChart>
      <c:valAx>
        <c:axId val="1622197615"/>
        <c:scaling>
          <c:orientation val="minMax"/>
        </c:scaling>
        <c:delete val="0"/>
        <c:axPos val="b"/>
        <c:title>
          <c:tx>
            <c:rich>
              <a:bodyPr/>
              <a:lstStyle/>
              <a:p>
                <a:pPr>
                  <a:defRPr/>
                </a:pPr>
                <a:r>
                  <a:rPr lang="en-CA"/>
                  <a:t>Vis xgar</a:t>
                </a:r>
              </a:p>
            </c:rich>
          </c:tx>
          <c:overlay val="0"/>
        </c:title>
        <c:numFmt formatCode="General" sourceLinked="1"/>
        <c:majorTickMark val="out"/>
        <c:minorTickMark val="none"/>
        <c:tickLblPos val="nextTo"/>
        <c:crossAx val="1171467103"/>
        <c:crosses val="autoZero"/>
        <c:crossBetween val="midCat"/>
      </c:valAx>
      <c:valAx>
        <c:axId val="1171467103"/>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62219761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HOM Gol Line Fit  Plot</a:t>
            </a:r>
          </a:p>
        </c:rich>
      </c:tx>
      <c:overlay val="0"/>
    </c:title>
    <c:autoTitleDeleted val="0"/>
    <c:plotArea>
      <c:layout/>
      <c:scatterChart>
        <c:scatterStyle val="lineMarker"/>
        <c:varyColors val="0"/>
        <c:ser>
          <c:idx val="0"/>
          <c:order val="0"/>
          <c:tx>
            <c:v>Goal Differntial</c:v>
          </c:tx>
          <c:spPr>
            <a:ln w="28575">
              <a:noFill/>
            </a:ln>
          </c:spPr>
          <c:xVal>
            <c:numRef>
              <c:f>test!$L$2:$L$1605</c:f>
              <c:numCache>
                <c:formatCode>General</c:formatCode>
                <c:ptCount val="1604"/>
                <c:pt idx="0">
                  <c:v>34.236000000000004</c:v>
                </c:pt>
                <c:pt idx="1">
                  <c:v>-11.484000000000002</c:v>
                </c:pt>
                <c:pt idx="2">
                  <c:v>18.195999999999998</c:v>
                </c:pt>
                <c:pt idx="3">
                  <c:v>36.112000000000002</c:v>
                </c:pt>
                <c:pt idx="4">
                  <c:v>-1.972</c:v>
                </c:pt>
                <c:pt idx="5">
                  <c:v>-9.1679999999999993</c:v>
                </c:pt>
                <c:pt idx="6">
                  <c:v>24.772000000000002</c:v>
                </c:pt>
                <c:pt idx="7">
                  <c:v>-11.727999999999998</c:v>
                </c:pt>
                <c:pt idx="8">
                  <c:v>31.347999999999995</c:v>
                </c:pt>
                <c:pt idx="9">
                  <c:v>21.227999999999998</c:v>
                </c:pt>
                <c:pt idx="10">
                  <c:v>-4.4720000000000004</c:v>
                </c:pt>
                <c:pt idx="11">
                  <c:v>2.4839999999999995</c:v>
                </c:pt>
                <c:pt idx="12">
                  <c:v>18.195999999999998</c:v>
                </c:pt>
                <c:pt idx="13">
                  <c:v>12.036000000000001</c:v>
                </c:pt>
                <c:pt idx="14">
                  <c:v>34.236000000000004</c:v>
                </c:pt>
                <c:pt idx="15">
                  <c:v>55.175999999999995</c:v>
                </c:pt>
                <c:pt idx="16">
                  <c:v>17.076000000000001</c:v>
                </c:pt>
                <c:pt idx="17">
                  <c:v>45.915999999999997</c:v>
                </c:pt>
                <c:pt idx="18">
                  <c:v>26.248000000000001</c:v>
                </c:pt>
                <c:pt idx="19">
                  <c:v>55.58</c:v>
                </c:pt>
                <c:pt idx="20">
                  <c:v>0.20799999999999841</c:v>
                </c:pt>
                <c:pt idx="21">
                  <c:v>15.204000000000004</c:v>
                </c:pt>
                <c:pt idx="22">
                  <c:v>-11.484000000000002</c:v>
                </c:pt>
                <c:pt idx="23">
                  <c:v>37.052</c:v>
                </c:pt>
                <c:pt idx="24">
                  <c:v>61.292000000000002</c:v>
                </c:pt>
                <c:pt idx="25">
                  <c:v>-4.4720000000000004</c:v>
                </c:pt>
                <c:pt idx="26">
                  <c:v>17.608000000000001</c:v>
                </c:pt>
                <c:pt idx="27">
                  <c:v>-11.727999999999998</c:v>
                </c:pt>
                <c:pt idx="28">
                  <c:v>12.036000000000001</c:v>
                </c:pt>
                <c:pt idx="29">
                  <c:v>2.9200000000000017</c:v>
                </c:pt>
                <c:pt idx="30">
                  <c:v>55.175999999999995</c:v>
                </c:pt>
                <c:pt idx="31">
                  <c:v>17.076000000000001</c:v>
                </c:pt>
                <c:pt idx="32">
                  <c:v>45.915999999999997</c:v>
                </c:pt>
                <c:pt idx="33">
                  <c:v>-1.9600000000000004</c:v>
                </c:pt>
                <c:pt idx="34">
                  <c:v>-11.484000000000002</c:v>
                </c:pt>
                <c:pt idx="35">
                  <c:v>15.2</c:v>
                </c:pt>
                <c:pt idx="36">
                  <c:v>26.248000000000001</c:v>
                </c:pt>
                <c:pt idx="37">
                  <c:v>21.227999999999998</c:v>
                </c:pt>
                <c:pt idx="38">
                  <c:v>61.292000000000002</c:v>
                </c:pt>
                <c:pt idx="39">
                  <c:v>17.608000000000001</c:v>
                </c:pt>
                <c:pt idx="40">
                  <c:v>15.204000000000004</c:v>
                </c:pt>
                <c:pt idx="41">
                  <c:v>12.036000000000001</c:v>
                </c:pt>
                <c:pt idx="42">
                  <c:v>31.347999999999995</c:v>
                </c:pt>
                <c:pt idx="43">
                  <c:v>36.112000000000002</c:v>
                </c:pt>
                <c:pt idx="44">
                  <c:v>-1.9600000000000004</c:v>
                </c:pt>
                <c:pt idx="45">
                  <c:v>26.248000000000001</c:v>
                </c:pt>
                <c:pt idx="46">
                  <c:v>21.227999999999998</c:v>
                </c:pt>
                <c:pt idx="47">
                  <c:v>0.20799999999999841</c:v>
                </c:pt>
                <c:pt idx="48">
                  <c:v>2.4839999999999995</c:v>
                </c:pt>
                <c:pt idx="49">
                  <c:v>-11.727999999999998</c:v>
                </c:pt>
                <c:pt idx="50">
                  <c:v>2.9200000000000017</c:v>
                </c:pt>
                <c:pt idx="51">
                  <c:v>34.236000000000004</c:v>
                </c:pt>
                <c:pt idx="52">
                  <c:v>55.175999999999995</c:v>
                </c:pt>
                <c:pt idx="53">
                  <c:v>-4.2679999999999989</c:v>
                </c:pt>
                <c:pt idx="54">
                  <c:v>1.0240000000000009</c:v>
                </c:pt>
                <c:pt idx="55">
                  <c:v>24.772000000000002</c:v>
                </c:pt>
                <c:pt idx="56">
                  <c:v>30.108000000000004</c:v>
                </c:pt>
                <c:pt idx="57">
                  <c:v>-1.9600000000000004</c:v>
                </c:pt>
                <c:pt idx="58">
                  <c:v>61.292000000000002</c:v>
                </c:pt>
                <c:pt idx="59">
                  <c:v>0.20799999999999841</c:v>
                </c:pt>
                <c:pt idx="60">
                  <c:v>2.4839999999999995</c:v>
                </c:pt>
                <c:pt idx="61">
                  <c:v>-11.727999999999998</c:v>
                </c:pt>
                <c:pt idx="62">
                  <c:v>12.036000000000001</c:v>
                </c:pt>
                <c:pt idx="63">
                  <c:v>31.347999999999995</c:v>
                </c:pt>
                <c:pt idx="64">
                  <c:v>55.175999999999995</c:v>
                </c:pt>
                <c:pt idx="65">
                  <c:v>36.112000000000002</c:v>
                </c:pt>
                <c:pt idx="66">
                  <c:v>-4.2679999999999989</c:v>
                </c:pt>
                <c:pt idx="67">
                  <c:v>45.915999999999997</c:v>
                </c:pt>
                <c:pt idx="68">
                  <c:v>26.248000000000001</c:v>
                </c:pt>
                <c:pt idx="69">
                  <c:v>55.58</c:v>
                </c:pt>
                <c:pt idx="70">
                  <c:v>12.236000000000001</c:v>
                </c:pt>
                <c:pt idx="71">
                  <c:v>24.772000000000002</c:v>
                </c:pt>
                <c:pt idx="72">
                  <c:v>30.108000000000004</c:v>
                </c:pt>
                <c:pt idx="73">
                  <c:v>61.292000000000002</c:v>
                </c:pt>
                <c:pt idx="74">
                  <c:v>0.20799999999999841</c:v>
                </c:pt>
                <c:pt idx="75">
                  <c:v>2.4839999999999995</c:v>
                </c:pt>
                <c:pt idx="76">
                  <c:v>-11.727999999999998</c:v>
                </c:pt>
                <c:pt idx="77">
                  <c:v>31.347999999999995</c:v>
                </c:pt>
                <c:pt idx="78">
                  <c:v>2.9200000000000017</c:v>
                </c:pt>
                <c:pt idx="79">
                  <c:v>34.236000000000004</c:v>
                </c:pt>
                <c:pt idx="80">
                  <c:v>-4.2679999999999989</c:v>
                </c:pt>
                <c:pt idx="81">
                  <c:v>1.0240000000000009</c:v>
                </c:pt>
                <c:pt idx="82">
                  <c:v>15.092000000000001</c:v>
                </c:pt>
                <c:pt idx="83">
                  <c:v>55.58</c:v>
                </c:pt>
                <c:pt idx="84">
                  <c:v>37.052</c:v>
                </c:pt>
                <c:pt idx="85">
                  <c:v>21.227999999999998</c:v>
                </c:pt>
                <c:pt idx="86">
                  <c:v>12.236000000000001</c:v>
                </c:pt>
                <c:pt idx="87">
                  <c:v>15.204000000000004</c:v>
                </c:pt>
                <c:pt idx="88">
                  <c:v>30.108000000000004</c:v>
                </c:pt>
                <c:pt idx="89">
                  <c:v>36.112000000000002</c:v>
                </c:pt>
                <c:pt idx="90">
                  <c:v>17.076000000000001</c:v>
                </c:pt>
                <c:pt idx="91">
                  <c:v>-11.727999999999998</c:v>
                </c:pt>
                <c:pt idx="92">
                  <c:v>2.9200000000000017</c:v>
                </c:pt>
                <c:pt idx="93">
                  <c:v>-4.2679999999999989</c:v>
                </c:pt>
                <c:pt idx="94">
                  <c:v>15.092000000000001</c:v>
                </c:pt>
                <c:pt idx="95">
                  <c:v>55.58</c:v>
                </c:pt>
                <c:pt idx="96">
                  <c:v>37.052</c:v>
                </c:pt>
                <c:pt idx="97">
                  <c:v>61.292000000000002</c:v>
                </c:pt>
                <c:pt idx="98">
                  <c:v>0.20799999999999841</c:v>
                </c:pt>
                <c:pt idx="99">
                  <c:v>2.4839999999999995</c:v>
                </c:pt>
                <c:pt idx="100">
                  <c:v>12.236000000000001</c:v>
                </c:pt>
                <c:pt idx="101">
                  <c:v>15.204000000000004</c:v>
                </c:pt>
                <c:pt idx="102">
                  <c:v>18.195999999999998</c:v>
                </c:pt>
                <c:pt idx="103">
                  <c:v>31.347999999999995</c:v>
                </c:pt>
                <c:pt idx="104">
                  <c:v>36.112000000000002</c:v>
                </c:pt>
                <c:pt idx="105">
                  <c:v>-1.9600000000000004</c:v>
                </c:pt>
                <c:pt idx="106">
                  <c:v>-11.484000000000002</c:v>
                </c:pt>
                <c:pt idx="107">
                  <c:v>-1.972</c:v>
                </c:pt>
                <c:pt idx="108">
                  <c:v>55.175999999999995</c:v>
                </c:pt>
                <c:pt idx="109">
                  <c:v>15.2</c:v>
                </c:pt>
                <c:pt idx="110">
                  <c:v>61.292000000000002</c:v>
                </c:pt>
                <c:pt idx="111">
                  <c:v>-4.4720000000000004</c:v>
                </c:pt>
                <c:pt idx="112">
                  <c:v>12.236000000000001</c:v>
                </c:pt>
                <c:pt idx="113">
                  <c:v>17.608000000000001</c:v>
                </c:pt>
                <c:pt idx="114">
                  <c:v>18.195999999999998</c:v>
                </c:pt>
                <c:pt idx="115">
                  <c:v>34.236000000000004</c:v>
                </c:pt>
                <c:pt idx="116">
                  <c:v>-4.2679999999999989</c:v>
                </c:pt>
                <c:pt idx="117">
                  <c:v>17.076000000000001</c:v>
                </c:pt>
                <c:pt idx="118">
                  <c:v>-1.9600000000000004</c:v>
                </c:pt>
                <c:pt idx="119">
                  <c:v>-11.484000000000002</c:v>
                </c:pt>
                <c:pt idx="120">
                  <c:v>23.744</c:v>
                </c:pt>
                <c:pt idx="121">
                  <c:v>-9.1679999999999993</c:v>
                </c:pt>
                <c:pt idx="122">
                  <c:v>0.20799999999999841</c:v>
                </c:pt>
                <c:pt idx="123">
                  <c:v>2.9200000000000017</c:v>
                </c:pt>
                <c:pt idx="124">
                  <c:v>15.092000000000001</c:v>
                </c:pt>
                <c:pt idx="125">
                  <c:v>55.58</c:v>
                </c:pt>
                <c:pt idx="126">
                  <c:v>-4.4720000000000004</c:v>
                </c:pt>
                <c:pt idx="127">
                  <c:v>2.4839999999999995</c:v>
                </c:pt>
                <c:pt idx="128">
                  <c:v>17.608000000000001</c:v>
                </c:pt>
                <c:pt idx="129">
                  <c:v>15.204000000000004</c:v>
                </c:pt>
                <c:pt idx="130">
                  <c:v>30.108000000000004</c:v>
                </c:pt>
                <c:pt idx="131">
                  <c:v>18.195999999999998</c:v>
                </c:pt>
                <c:pt idx="132">
                  <c:v>34.236000000000004</c:v>
                </c:pt>
                <c:pt idx="133">
                  <c:v>55.175999999999995</c:v>
                </c:pt>
                <c:pt idx="134">
                  <c:v>17.076000000000001</c:v>
                </c:pt>
                <c:pt idx="135">
                  <c:v>-1.9600000000000004</c:v>
                </c:pt>
                <c:pt idx="136">
                  <c:v>-11.484000000000002</c:v>
                </c:pt>
                <c:pt idx="137">
                  <c:v>15.2</c:v>
                </c:pt>
                <c:pt idx="138">
                  <c:v>-1.972</c:v>
                </c:pt>
                <c:pt idx="139">
                  <c:v>23.744</c:v>
                </c:pt>
                <c:pt idx="140">
                  <c:v>12.236000000000001</c:v>
                </c:pt>
                <c:pt idx="141">
                  <c:v>2.9200000000000017</c:v>
                </c:pt>
                <c:pt idx="142">
                  <c:v>55.58</c:v>
                </c:pt>
                <c:pt idx="143">
                  <c:v>-4.4720000000000004</c:v>
                </c:pt>
                <c:pt idx="144">
                  <c:v>-9.1679999999999993</c:v>
                </c:pt>
                <c:pt idx="145">
                  <c:v>15.2</c:v>
                </c:pt>
                <c:pt idx="146">
                  <c:v>23.744</c:v>
                </c:pt>
                <c:pt idx="147">
                  <c:v>2.4839999999999995</c:v>
                </c:pt>
                <c:pt idx="148">
                  <c:v>12.236000000000001</c:v>
                </c:pt>
                <c:pt idx="149">
                  <c:v>17.608000000000001</c:v>
                </c:pt>
                <c:pt idx="150">
                  <c:v>-11.727999999999998</c:v>
                </c:pt>
                <c:pt idx="151">
                  <c:v>12.036000000000001</c:v>
                </c:pt>
                <c:pt idx="152">
                  <c:v>36.112000000000002</c:v>
                </c:pt>
                <c:pt idx="153">
                  <c:v>45.915999999999997</c:v>
                </c:pt>
                <c:pt idx="154">
                  <c:v>-11.484000000000002</c:v>
                </c:pt>
                <c:pt idx="155">
                  <c:v>1.0240000000000009</c:v>
                </c:pt>
                <c:pt idx="156">
                  <c:v>15.092000000000001</c:v>
                </c:pt>
                <c:pt idx="157">
                  <c:v>21.227999999999998</c:v>
                </c:pt>
                <c:pt idx="158">
                  <c:v>-4.4720000000000004</c:v>
                </c:pt>
                <c:pt idx="159">
                  <c:v>26.248000000000001</c:v>
                </c:pt>
                <c:pt idx="160">
                  <c:v>23.744</c:v>
                </c:pt>
                <c:pt idx="161">
                  <c:v>2.4839999999999995</c:v>
                </c:pt>
                <c:pt idx="162">
                  <c:v>12.236000000000001</c:v>
                </c:pt>
                <c:pt idx="163">
                  <c:v>15.204000000000004</c:v>
                </c:pt>
                <c:pt idx="164">
                  <c:v>-11.727999999999998</c:v>
                </c:pt>
                <c:pt idx="165">
                  <c:v>12.036000000000001</c:v>
                </c:pt>
                <c:pt idx="166">
                  <c:v>36.112000000000002</c:v>
                </c:pt>
                <c:pt idx="167">
                  <c:v>-4.2679999999999989</c:v>
                </c:pt>
                <c:pt idx="168">
                  <c:v>-11.484000000000002</c:v>
                </c:pt>
                <c:pt idx="169">
                  <c:v>15.2</c:v>
                </c:pt>
                <c:pt idx="170">
                  <c:v>1.0240000000000009</c:v>
                </c:pt>
                <c:pt idx="171">
                  <c:v>15.092000000000001</c:v>
                </c:pt>
                <c:pt idx="172">
                  <c:v>37.052</c:v>
                </c:pt>
                <c:pt idx="173">
                  <c:v>-9.1679999999999993</c:v>
                </c:pt>
                <c:pt idx="174">
                  <c:v>24.772000000000002</c:v>
                </c:pt>
                <c:pt idx="175">
                  <c:v>0.20799999999999841</c:v>
                </c:pt>
                <c:pt idx="176">
                  <c:v>2.4839999999999995</c:v>
                </c:pt>
                <c:pt idx="177">
                  <c:v>15.204000000000004</c:v>
                </c:pt>
                <c:pt idx="178">
                  <c:v>-11.727999999999998</c:v>
                </c:pt>
                <c:pt idx="179">
                  <c:v>18.195999999999998</c:v>
                </c:pt>
                <c:pt idx="180">
                  <c:v>31.347999999999995</c:v>
                </c:pt>
                <c:pt idx="181">
                  <c:v>-4.2679999999999989</c:v>
                </c:pt>
                <c:pt idx="182">
                  <c:v>45.915999999999997</c:v>
                </c:pt>
                <c:pt idx="183">
                  <c:v>-11.484000000000002</c:v>
                </c:pt>
                <c:pt idx="184">
                  <c:v>1.0240000000000009</c:v>
                </c:pt>
                <c:pt idx="185">
                  <c:v>26.248000000000001</c:v>
                </c:pt>
                <c:pt idx="186">
                  <c:v>15.092000000000001</c:v>
                </c:pt>
                <c:pt idx="187">
                  <c:v>37.052</c:v>
                </c:pt>
                <c:pt idx="188">
                  <c:v>21.227999999999998</c:v>
                </c:pt>
                <c:pt idx="189">
                  <c:v>-1.972</c:v>
                </c:pt>
                <c:pt idx="190">
                  <c:v>-9.1679999999999993</c:v>
                </c:pt>
                <c:pt idx="191">
                  <c:v>36.112000000000002</c:v>
                </c:pt>
                <c:pt idx="192">
                  <c:v>61.292000000000002</c:v>
                </c:pt>
                <c:pt idx="193">
                  <c:v>55.175999999999995</c:v>
                </c:pt>
                <c:pt idx="194">
                  <c:v>21.227999999999998</c:v>
                </c:pt>
                <c:pt idx="195">
                  <c:v>-4.4720000000000004</c:v>
                </c:pt>
                <c:pt idx="196">
                  <c:v>15.204000000000004</c:v>
                </c:pt>
                <c:pt idx="197">
                  <c:v>18.195999999999998</c:v>
                </c:pt>
                <c:pt idx="198">
                  <c:v>2.9200000000000017</c:v>
                </c:pt>
                <c:pt idx="199">
                  <c:v>36.112000000000002</c:v>
                </c:pt>
                <c:pt idx="200">
                  <c:v>-4.2679999999999989</c:v>
                </c:pt>
                <c:pt idx="201">
                  <c:v>17.076000000000001</c:v>
                </c:pt>
                <c:pt idx="202">
                  <c:v>-1.9600000000000004</c:v>
                </c:pt>
                <c:pt idx="203">
                  <c:v>1.0240000000000009</c:v>
                </c:pt>
                <c:pt idx="204">
                  <c:v>26.248000000000001</c:v>
                </c:pt>
                <c:pt idx="205">
                  <c:v>37.052</c:v>
                </c:pt>
                <c:pt idx="206">
                  <c:v>-1.972</c:v>
                </c:pt>
                <c:pt idx="207">
                  <c:v>30.108000000000004</c:v>
                </c:pt>
                <c:pt idx="208">
                  <c:v>31.347999999999995</c:v>
                </c:pt>
                <c:pt idx="209">
                  <c:v>21.227999999999998</c:v>
                </c:pt>
                <c:pt idx="210">
                  <c:v>61.292000000000002</c:v>
                </c:pt>
                <c:pt idx="211">
                  <c:v>-4.4720000000000004</c:v>
                </c:pt>
                <c:pt idx="212">
                  <c:v>-9.1679999999999993</c:v>
                </c:pt>
                <c:pt idx="213">
                  <c:v>0.20799999999999841</c:v>
                </c:pt>
                <c:pt idx="214">
                  <c:v>24.772000000000002</c:v>
                </c:pt>
                <c:pt idx="215">
                  <c:v>15.204000000000004</c:v>
                </c:pt>
                <c:pt idx="216">
                  <c:v>18.195999999999998</c:v>
                </c:pt>
                <c:pt idx="217">
                  <c:v>2.9200000000000017</c:v>
                </c:pt>
                <c:pt idx="218">
                  <c:v>55.175999999999995</c:v>
                </c:pt>
                <c:pt idx="219">
                  <c:v>15.2</c:v>
                </c:pt>
                <c:pt idx="220">
                  <c:v>17.608000000000001</c:v>
                </c:pt>
                <c:pt idx="221">
                  <c:v>-1.9600000000000004</c:v>
                </c:pt>
                <c:pt idx="222">
                  <c:v>26.248000000000001</c:v>
                </c:pt>
                <c:pt idx="223">
                  <c:v>21.227999999999998</c:v>
                </c:pt>
                <c:pt idx="224">
                  <c:v>-1.972</c:v>
                </c:pt>
                <c:pt idx="225">
                  <c:v>-4.4720000000000004</c:v>
                </c:pt>
                <c:pt idx="226">
                  <c:v>2.4839999999999995</c:v>
                </c:pt>
                <c:pt idx="227">
                  <c:v>24.772000000000002</c:v>
                </c:pt>
                <c:pt idx="228">
                  <c:v>30.108000000000004</c:v>
                </c:pt>
                <c:pt idx="229">
                  <c:v>18.195999999999998</c:v>
                </c:pt>
                <c:pt idx="230">
                  <c:v>31.347999999999995</c:v>
                </c:pt>
                <c:pt idx="231">
                  <c:v>2.9200000000000017</c:v>
                </c:pt>
                <c:pt idx="232">
                  <c:v>34.236000000000004</c:v>
                </c:pt>
                <c:pt idx="233">
                  <c:v>55.175999999999995</c:v>
                </c:pt>
                <c:pt idx="234">
                  <c:v>17.076000000000001</c:v>
                </c:pt>
                <c:pt idx="235">
                  <c:v>26.248000000000001</c:v>
                </c:pt>
                <c:pt idx="236">
                  <c:v>55.58</c:v>
                </c:pt>
                <c:pt idx="237">
                  <c:v>61.292000000000002</c:v>
                </c:pt>
                <c:pt idx="238">
                  <c:v>12.036000000000001</c:v>
                </c:pt>
                <c:pt idx="239">
                  <c:v>36.112000000000002</c:v>
                </c:pt>
                <c:pt idx="240">
                  <c:v>17.076000000000001</c:v>
                </c:pt>
                <c:pt idx="241">
                  <c:v>-1.9600000000000004</c:v>
                </c:pt>
                <c:pt idx="242">
                  <c:v>1.0240000000000009</c:v>
                </c:pt>
                <c:pt idx="243">
                  <c:v>2.4839999999999995</c:v>
                </c:pt>
                <c:pt idx="244">
                  <c:v>12.236000000000001</c:v>
                </c:pt>
                <c:pt idx="245">
                  <c:v>24.772000000000002</c:v>
                </c:pt>
                <c:pt idx="246">
                  <c:v>-4.2679999999999989</c:v>
                </c:pt>
                <c:pt idx="247">
                  <c:v>-1.972</c:v>
                </c:pt>
                <c:pt idx="248">
                  <c:v>-4.4720000000000004</c:v>
                </c:pt>
                <c:pt idx="249">
                  <c:v>0.20799999999999841</c:v>
                </c:pt>
                <c:pt idx="250">
                  <c:v>30.108000000000004</c:v>
                </c:pt>
                <c:pt idx="251">
                  <c:v>31.347999999999995</c:v>
                </c:pt>
                <c:pt idx="252">
                  <c:v>34.236000000000004</c:v>
                </c:pt>
                <c:pt idx="253">
                  <c:v>45.915999999999997</c:v>
                </c:pt>
                <c:pt idx="254">
                  <c:v>1.0240000000000009</c:v>
                </c:pt>
                <c:pt idx="255">
                  <c:v>55.58</c:v>
                </c:pt>
                <c:pt idx="256">
                  <c:v>12.236000000000001</c:v>
                </c:pt>
                <c:pt idx="257">
                  <c:v>-11.727999999999998</c:v>
                </c:pt>
                <c:pt idx="258">
                  <c:v>-4.2679999999999989</c:v>
                </c:pt>
                <c:pt idx="259">
                  <c:v>61.292000000000002</c:v>
                </c:pt>
                <c:pt idx="260">
                  <c:v>-9.1679999999999993</c:v>
                </c:pt>
                <c:pt idx="261">
                  <c:v>0.20799999999999841</c:v>
                </c:pt>
                <c:pt idx="262">
                  <c:v>30.108000000000004</c:v>
                </c:pt>
                <c:pt idx="263">
                  <c:v>12.036000000000001</c:v>
                </c:pt>
                <c:pt idx="264">
                  <c:v>34.236000000000004</c:v>
                </c:pt>
                <c:pt idx="265">
                  <c:v>-1.9600000000000004</c:v>
                </c:pt>
                <c:pt idx="266">
                  <c:v>-11.484000000000002</c:v>
                </c:pt>
                <c:pt idx="267">
                  <c:v>15.2</c:v>
                </c:pt>
                <c:pt idx="268">
                  <c:v>1.0240000000000009</c:v>
                </c:pt>
                <c:pt idx="269">
                  <c:v>26.248000000000001</c:v>
                </c:pt>
                <c:pt idx="270">
                  <c:v>55.58</c:v>
                </c:pt>
                <c:pt idx="271">
                  <c:v>37.052</c:v>
                </c:pt>
                <c:pt idx="272">
                  <c:v>15.092000000000001</c:v>
                </c:pt>
                <c:pt idx="273">
                  <c:v>61.292000000000002</c:v>
                </c:pt>
                <c:pt idx="274">
                  <c:v>0.20799999999999841</c:v>
                </c:pt>
                <c:pt idx="275">
                  <c:v>17.608000000000001</c:v>
                </c:pt>
                <c:pt idx="276">
                  <c:v>-11.727999999999998</c:v>
                </c:pt>
                <c:pt idx="277">
                  <c:v>30.108000000000004</c:v>
                </c:pt>
                <c:pt idx="278">
                  <c:v>12.036000000000001</c:v>
                </c:pt>
                <c:pt idx="279">
                  <c:v>31.347999999999995</c:v>
                </c:pt>
                <c:pt idx="280">
                  <c:v>34.236000000000004</c:v>
                </c:pt>
                <c:pt idx="281">
                  <c:v>-4.2679999999999989</c:v>
                </c:pt>
                <c:pt idx="282">
                  <c:v>-1.9600000000000004</c:v>
                </c:pt>
                <c:pt idx="283">
                  <c:v>-11.484000000000002</c:v>
                </c:pt>
                <c:pt idx="284">
                  <c:v>15.2</c:v>
                </c:pt>
                <c:pt idx="285">
                  <c:v>26.248000000000001</c:v>
                </c:pt>
                <c:pt idx="286">
                  <c:v>37.052</c:v>
                </c:pt>
                <c:pt idx="287">
                  <c:v>21.227999999999998</c:v>
                </c:pt>
                <c:pt idx="288">
                  <c:v>0.20799999999999841</c:v>
                </c:pt>
                <c:pt idx="289">
                  <c:v>12.236000000000001</c:v>
                </c:pt>
                <c:pt idx="290">
                  <c:v>17.608000000000001</c:v>
                </c:pt>
                <c:pt idx="291">
                  <c:v>2.9200000000000017</c:v>
                </c:pt>
                <c:pt idx="292">
                  <c:v>34.236000000000004</c:v>
                </c:pt>
                <c:pt idx="293">
                  <c:v>17.076000000000001</c:v>
                </c:pt>
                <c:pt idx="294">
                  <c:v>-11.484000000000002</c:v>
                </c:pt>
                <c:pt idx="295">
                  <c:v>15.2</c:v>
                </c:pt>
                <c:pt idx="296">
                  <c:v>1.0240000000000009</c:v>
                </c:pt>
                <c:pt idx="297">
                  <c:v>26.248000000000001</c:v>
                </c:pt>
                <c:pt idx="298">
                  <c:v>15.092000000000001</c:v>
                </c:pt>
                <c:pt idx="299">
                  <c:v>37.052</c:v>
                </c:pt>
                <c:pt idx="300">
                  <c:v>18.195999999999998</c:v>
                </c:pt>
                <c:pt idx="301">
                  <c:v>31.347999999999995</c:v>
                </c:pt>
                <c:pt idx="302">
                  <c:v>-1.972</c:v>
                </c:pt>
                <c:pt idx="303">
                  <c:v>-4.4720000000000004</c:v>
                </c:pt>
                <c:pt idx="304">
                  <c:v>-9.1679999999999993</c:v>
                </c:pt>
                <c:pt idx="305">
                  <c:v>0.20799999999999841</c:v>
                </c:pt>
                <c:pt idx="306">
                  <c:v>24.772000000000002</c:v>
                </c:pt>
                <c:pt idx="307">
                  <c:v>17.608000000000001</c:v>
                </c:pt>
                <c:pt idx="308">
                  <c:v>15.204000000000004</c:v>
                </c:pt>
                <c:pt idx="309">
                  <c:v>30.108000000000004</c:v>
                </c:pt>
                <c:pt idx="310">
                  <c:v>12.036000000000001</c:v>
                </c:pt>
                <c:pt idx="311">
                  <c:v>2.9200000000000017</c:v>
                </c:pt>
                <c:pt idx="312">
                  <c:v>55.175999999999995</c:v>
                </c:pt>
                <c:pt idx="313">
                  <c:v>45.915999999999997</c:v>
                </c:pt>
                <c:pt idx="314">
                  <c:v>-1.9600000000000004</c:v>
                </c:pt>
                <c:pt idx="315">
                  <c:v>55.58</c:v>
                </c:pt>
                <c:pt idx="316">
                  <c:v>21.227999999999998</c:v>
                </c:pt>
                <c:pt idx="317">
                  <c:v>-1.972</c:v>
                </c:pt>
                <c:pt idx="318">
                  <c:v>61.292000000000002</c:v>
                </c:pt>
                <c:pt idx="319">
                  <c:v>-4.4720000000000004</c:v>
                </c:pt>
                <c:pt idx="320">
                  <c:v>0.20799999999999841</c:v>
                </c:pt>
                <c:pt idx="321">
                  <c:v>12.236000000000001</c:v>
                </c:pt>
                <c:pt idx="322">
                  <c:v>17.608000000000001</c:v>
                </c:pt>
                <c:pt idx="323">
                  <c:v>15.204000000000004</c:v>
                </c:pt>
                <c:pt idx="324">
                  <c:v>12.036000000000001</c:v>
                </c:pt>
                <c:pt idx="325">
                  <c:v>17.076000000000001</c:v>
                </c:pt>
                <c:pt idx="326">
                  <c:v>-11.484000000000002</c:v>
                </c:pt>
                <c:pt idx="327">
                  <c:v>1.0240000000000009</c:v>
                </c:pt>
                <c:pt idx="328">
                  <c:v>55.58</c:v>
                </c:pt>
                <c:pt idx="329">
                  <c:v>21.227999999999998</c:v>
                </c:pt>
                <c:pt idx="330">
                  <c:v>-9.1679999999999993</c:v>
                </c:pt>
                <c:pt idx="331">
                  <c:v>24.772000000000002</c:v>
                </c:pt>
                <c:pt idx="332">
                  <c:v>30.108000000000004</c:v>
                </c:pt>
                <c:pt idx="333">
                  <c:v>2.9200000000000017</c:v>
                </c:pt>
                <c:pt idx="334">
                  <c:v>55.175999999999995</c:v>
                </c:pt>
                <c:pt idx="335">
                  <c:v>36.112000000000002</c:v>
                </c:pt>
                <c:pt idx="336">
                  <c:v>45.915999999999997</c:v>
                </c:pt>
                <c:pt idx="337">
                  <c:v>55.58</c:v>
                </c:pt>
                <c:pt idx="338">
                  <c:v>-1.972</c:v>
                </c:pt>
                <c:pt idx="339">
                  <c:v>12.236000000000001</c:v>
                </c:pt>
                <c:pt idx="340">
                  <c:v>18.195999999999998</c:v>
                </c:pt>
                <c:pt idx="341">
                  <c:v>12.036000000000001</c:v>
                </c:pt>
                <c:pt idx="342">
                  <c:v>-11.484000000000002</c:v>
                </c:pt>
                <c:pt idx="343">
                  <c:v>-4.4720000000000004</c:v>
                </c:pt>
                <c:pt idx="344">
                  <c:v>0.20799999999999841</c:v>
                </c:pt>
                <c:pt idx="345">
                  <c:v>15.204000000000004</c:v>
                </c:pt>
                <c:pt idx="346">
                  <c:v>-11.727999999999998</c:v>
                </c:pt>
                <c:pt idx="347">
                  <c:v>36.112000000000002</c:v>
                </c:pt>
                <c:pt idx="348">
                  <c:v>15.2</c:v>
                </c:pt>
                <c:pt idx="349">
                  <c:v>61.292000000000002</c:v>
                </c:pt>
                <c:pt idx="350">
                  <c:v>2.4839999999999995</c:v>
                </c:pt>
                <c:pt idx="351">
                  <c:v>18.195999999999998</c:v>
                </c:pt>
                <c:pt idx="352">
                  <c:v>31.347999999999995</c:v>
                </c:pt>
                <c:pt idx="353">
                  <c:v>34.236000000000004</c:v>
                </c:pt>
                <c:pt idx="354">
                  <c:v>17.076000000000001</c:v>
                </c:pt>
                <c:pt idx="355">
                  <c:v>45.915999999999997</c:v>
                </c:pt>
                <c:pt idx="356">
                  <c:v>15.092000000000001</c:v>
                </c:pt>
                <c:pt idx="357">
                  <c:v>37.052</c:v>
                </c:pt>
                <c:pt idx="358">
                  <c:v>12.236000000000001</c:v>
                </c:pt>
                <c:pt idx="359">
                  <c:v>15.204000000000004</c:v>
                </c:pt>
                <c:pt idx="360">
                  <c:v>-4.2679999999999989</c:v>
                </c:pt>
                <c:pt idx="361">
                  <c:v>26.248000000000001</c:v>
                </c:pt>
                <c:pt idx="362">
                  <c:v>-4.4720000000000004</c:v>
                </c:pt>
                <c:pt idx="363">
                  <c:v>2.4839999999999995</c:v>
                </c:pt>
                <c:pt idx="364">
                  <c:v>17.608000000000001</c:v>
                </c:pt>
                <c:pt idx="365">
                  <c:v>18.195999999999998</c:v>
                </c:pt>
                <c:pt idx="366">
                  <c:v>12.036000000000001</c:v>
                </c:pt>
                <c:pt idx="367">
                  <c:v>2.9200000000000017</c:v>
                </c:pt>
                <c:pt idx="368">
                  <c:v>17.076000000000001</c:v>
                </c:pt>
                <c:pt idx="369">
                  <c:v>45.915999999999997</c:v>
                </c:pt>
                <c:pt idx="370">
                  <c:v>-1.9600000000000004</c:v>
                </c:pt>
                <c:pt idx="371">
                  <c:v>15.2</c:v>
                </c:pt>
                <c:pt idx="372">
                  <c:v>15.092000000000001</c:v>
                </c:pt>
                <c:pt idx="373">
                  <c:v>55.175999999999995</c:v>
                </c:pt>
                <c:pt idx="374">
                  <c:v>36.112000000000002</c:v>
                </c:pt>
                <c:pt idx="375">
                  <c:v>37.052</c:v>
                </c:pt>
                <c:pt idx="376">
                  <c:v>61.292000000000002</c:v>
                </c:pt>
                <c:pt idx="377">
                  <c:v>2.4839999999999995</c:v>
                </c:pt>
                <c:pt idx="378">
                  <c:v>15.204000000000004</c:v>
                </c:pt>
                <c:pt idx="379">
                  <c:v>-11.727999999999998</c:v>
                </c:pt>
                <c:pt idx="380">
                  <c:v>18.195999999999998</c:v>
                </c:pt>
                <c:pt idx="381">
                  <c:v>12.036000000000001</c:v>
                </c:pt>
                <c:pt idx="382">
                  <c:v>36.112000000000002</c:v>
                </c:pt>
                <c:pt idx="383">
                  <c:v>-4.2679999999999989</c:v>
                </c:pt>
                <c:pt idx="384">
                  <c:v>17.076000000000001</c:v>
                </c:pt>
                <c:pt idx="385">
                  <c:v>45.915999999999997</c:v>
                </c:pt>
                <c:pt idx="386">
                  <c:v>-1.9600000000000004</c:v>
                </c:pt>
                <c:pt idx="387">
                  <c:v>1.0240000000000009</c:v>
                </c:pt>
                <c:pt idx="388">
                  <c:v>15.092000000000001</c:v>
                </c:pt>
                <c:pt idx="389">
                  <c:v>-4.4720000000000004</c:v>
                </c:pt>
                <c:pt idx="390">
                  <c:v>0.20799999999999841</c:v>
                </c:pt>
                <c:pt idx="391">
                  <c:v>17.608000000000001</c:v>
                </c:pt>
                <c:pt idx="392">
                  <c:v>55.175999999999995</c:v>
                </c:pt>
                <c:pt idx="393">
                  <c:v>37.052</c:v>
                </c:pt>
                <c:pt idx="394">
                  <c:v>61.292000000000002</c:v>
                </c:pt>
                <c:pt idx="395">
                  <c:v>2.4839999999999995</c:v>
                </c:pt>
                <c:pt idx="396">
                  <c:v>-11.727999999999998</c:v>
                </c:pt>
                <c:pt idx="397">
                  <c:v>36.112000000000002</c:v>
                </c:pt>
                <c:pt idx="398">
                  <c:v>17.076000000000001</c:v>
                </c:pt>
                <c:pt idx="399">
                  <c:v>15.092000000000001</c:v>
                </c:pt>
                <c:pt idx="400">
                  <c:v>-1.972</c:v>
                </c:pt>
                <c:pt idx="401">
                  <c:v>17.608000000000001</c:v>
                </c:pt>
                <c:pt idx="402">
                  <c:v>2.9200000000000017</c:v>
                </c:pt>
                <c:pt idx="403">
                  <c:v>55.175999999999995</c:v>
                </c:pt>
                <c:pt idx="404">
                  <c:v>-4.2679999999999989</c:v>
                </c:pt>
                <c:pt idx="405">
                  <c:v>45.915999999999997</c:v>
                </c:pt>
                <c:pt idx="406">
                  <c:v>-1.9600000000000004</c:v>
                </c:pt>
                <c:pt idx="407">
                  <c:v>1.0240000000000009</c:v>
                </c:pt>
                <c:pt idx="408">
                  <c:v>37.052</c:v>
                </c:pt>
                <c:pt idx="409">
                  <c:v>0.20799999999999841</c:v>
                </c:pt>
                <c:pt idx="410">
                  <c:v>2.4839999999999995</c:v>
                </c:pt>
                <c:pt idx="411">
                  <c:v>24.772000000000002</c:v>
                </c:pt>
                <c:pt idx="412">
                  <c:v>-11.727999999999998</c:v>
                </c:pt>
                <c:pt idx="413">
                  <c:v>17.076000000000001</c:v>
                </c:pt>
                <c:pt idx="414">
                  <c:v>-11.484000000000002</c:v>
                </c:pt>
                <c:pt idx="415">
                  <c:v>55.58</c:v>
                </c:pt>
                <c:pt idx="416">
                  <c:v>17.608000000000001</c:v>
                </c:pt>
                <c:pt idx="417">
                  <c:v>30.108000000000004</c:v>
                </c:pt>
                <c:pt idx="418">
                  <c:v>15.2</c:v>
                </c:pt>
                <c:pt idx="419">
                  <c:v>1.0240000000000009</c:v>
                </c:pt>
                <c:pt idx="420">
                  <c:v>26.248000000000001</c:v>
                </c:pt>
                <c:pt idx="421">
                  <c:v>-1.972</c:v>
                </c:pt>
                <c:pt idx="422">
                  <c:v>23.744</c:v>
                </c:pt>
                <c:pt idx="423">
                  <c:v>-4.4720000000000004</c:v>
                </c:pt>
                <c:pt idx="424">
                  <c:v>0.20799999999999841</c:v>
                </c:pt>
                <c:pt idx="425">
                  <c:v>12.236000000000001</c:v>
                </c:pt>
                <c:pt idx="426">
                  <c:v>24.772000000000002</c:v>
                </c:pt>
                <c:pt idx="427">
                  <c:v>-11.727999999999998</c:v>
                </c:pt>
                <c:pt idx="428">
                  <c:v>2.9200000000000017</c:v>
                </c:pt>
                <c:pt idx="429">
                  <c:v>55.58</c:v>
                </c:pt>
                <c:pt idx="430">
                  <c:v>21.227999999999998</c:v>
                </c:pt>
                <c:pt idx="431">
                  <c:v>17.608000000000001</c:v>
                </c:pt>
                <c:pt idx="432">
                  <c:v>31.347999999999995</c:v>
                </c:pt>
                <c:pt idx="433">
                  <c:v>34.236000000000004</c:v>
                </c:pt>
                <c:pt idx="434">
                  <c:v>55.175999999999995</c:v>
                </c:pt>
                <c:pt idx="435">
                  <c:v>45.915999999999997</c:v>
                </c:pt>
                <c:pt idx="436">
                  <c:v>1.0240000000000009</c:v>
                </c:pt>
                <c:pt idx="437">
                  <c:v>26.248000000000001</c:v>
                </c:pt>
                <c:pt idx="438">
                  <c:v>15.092000000000001</c:v>
                </c:pt>
                <c:pt idx="439">
                  <c:v>23.744</c:v>
                </c:pt>
                <c:pt idx="440">
                  <c:v>0.20799999999999841</c:v>
                </c:pt>
                <c:pt idx="441">
                  <c:v>30.108000000000004</c:v>
                </c:pt>
                <c:pt idx="442">
                  <c:v>15.2</c:v>
                </c:pt>
                <c:pt idx="443">
                  <c:v>55.58</c:v>
                </c:pt>
                <c:pt idx="444">
                  <c:v>37.052</c:v>
                </c:pt>
                <c:pt idx="445">
                  <c:v>12.036000000000001</c:v>
                </c:pt>
                <c:pt idx="446">
                  <c:v>31.347999999999995</c:v>
                </c:pt>
                <c:pt idx="447">
                  <c:v>36.112000000000002</c:v>
                </c:pt>
                <c:pt idx="448">
                  <c:v>-4.2679999999999989</c:v>
                </c:pt>
                <c:pt idx="449">
                  <c:v>45.915999999999997</c:v>
                </c:pt>
                <c:pt idx="450">
                  <c:v>15.2</c:v>
                </c:pt>
                <c:pt idx="451">
                  <c:v>61.292000000000002</c:v>
                </c:pt>
                <c:pt idx="452">
                  <c:v>-4.4720000000000004</c:v>
                </c:pt>
                <c:pt idx="453">
                  <c:v>12.236000000000001</c:v>
                </c:pt>
                <c:pt idx="454">
                  <c:v>24.772000000000002</c:v>
                </c:pt>
                <c:pt idx="455">
                  <c:v>15.204000000000004</c:v>
                </c:pt>
                <c:pt idx="456">
                  <c:v>30.108000000000004</c:v>
                </c:pt>
                <c:pt idx="457">
                  <c:v>2.9200000000000017</c:v>
                </c:pt>
                <c:pt idx="458">
                  <c:v>34.236000000000004</c:v>
                </c:pt>
                <c:pt idx="459">
                  <c:v>-11.484000000000002</c:v>
                </c:pt>
                <c:pt idx="460">
                  <c:v>1.0240000000000009</c:v>
                </c:pt>
                <c:pt idx="461">
                  <c:v>26.248000000000001</c:v>
                </c:pt>
                <c:pt idx="462">
                  <c:v>37.052</c:v>
                </c:pt>
                <c:pt idx="463">
                  <c:v>2.4839999999999995</c:v>
                </c:pt>
                <c:pt idx="464">
                  <c:v>12.036000000000001</c:v>
                </c:pt>
                <c:pt idx="465">
                  <c:v>-4.2679999999999989</c:v>
                </c:pt>
                <c:pt idx="466">
                  <c:v>61.292000000000002</c:v>
                </c:pt>
                <c:pt idx="467">
                  <c:v>-9.1679999999999993</c:v>
                </c:pt>
                <c:pt idx="468">
                  <c:v>12.236000000000001</c:v>
                </c:pt>
                <c:pt idx="469">
                  <c:v>24.772000000000002</c:v>
                </c:pt>
                <c:pt idx="470">
                  <c:v>-11.727999999999998</c:v>
                </c:pt>
                <c:pt idx="471">
                  <c:v>30.108000000000004</c:v>
                </c:pt>
                <c:pt idx="472">
                  <c:v>31.347999999999995</c:v>
                </c:pt>
                <c:pt idx="473">
                  <c:v>2.9200000000000017</c:v>
                </c:pt>
                <c:pt idx="474">
                  <c:v>36.112000000000002</c:v>
                </c:pt>
                <c:pt idx="475">
                  <c:v>1.0240000000000009</c:v>
                </c:pt>
                <c:pt idx="476">
                  <c:v>37.052</c:v>
                </c:pt>
                <c:pt idx="477">
                  <c:v>21.227999999999998</c:v>
                </c:pt>
                <c:pt idx="478">
                  <c:v>23.744</c:v>
                </c:pt>
                <c:pt idx="479">
                  <c:v>2.4839999999999995</c:v>
                </c:pt>
                <c:pt idx="480">
                  <c:v>12.036000000000001</c:v>
                </c:pt>
                <c:pt idx="481">
                  <c:v>23.744</c:v>
                </c:pt>
                <c:pt idx="482">
                  <c:v>61.292000000000002</c:v>
                </c:pt>
                <c:pt idx="483">
                  <c:v>-9.1679999999999993</c:v>
                </c:pt>
                <c:pt idx="484">
                  <c:v>24.772000000000002</c:v>
                </c:pt>
                <c:pt idx="485">
                  <c:v>15.204000000000004</c:v>
                </c:pt>
                <c:pt idx="486">
                  <c:v>-11.727999999999998</c:v>
                </c:pt>
                <c:pt idx="487">
                  <c:v>18.195999999999998</c:v>
                </c:pt>
                <c:pt idx="488">
                  <c:v>31.347999999999995</c:v>
                </c:pt>
                <c:pt idx="489">
                  <c:v>2.9200000000000017</c:v>
                </c:pt>
                <c:pt idx="490">
                  <c:v>17.076000000000001</c:v>
                </c:pt>
                <c:pt idx="491">
                  <c:v>15.092000000000001</c:v>
                </c:pt>
                <c:pt idx="492">
                  <c:v>55.58</c:v>
                </c:pt>
                <c:pt idx="493">
                  <c:v>21.227999999999998</c:v>
                </c:pt>
                <c:pt idx="494">
                  <c:v>-9.1679999999999993</c:v>
                </c:pt>
                <c:pt idx="495">
                  <c:v>12.236000000000001</c:v>
                </c:pt>
                <c:pt idx="496">
                  <c:v>12.036000000000001</c:v>
                </c:pt>
                <c:pt idx="497">
                  <c:v>-1.9600000000000004</c:v>
                </c:pt>
                <c:pt idx="498">
                  <c:v>-11.484000000000002</c:v>
                </c:pt>
                <c:pt idx="499">
                  <c:v>23.744</c:v>
                </c:pt>
                <c:pt idx="500">
                  <c:v>61.292000000000002</c:v>
                </c:pt>
                <c:pt idx="501">
                  <c:v>0.20799999999999841</c:v>
                </c:pt>
                <c:pt idx="502">
                  <c:v>24.772000000000002</c:v>
                </c:pt>
                <c:pt idx="503">
                  <c:v>34.236000000000004</c:v>
                </c:pt>
                <c:pt idx="504">
                  <c:v>15.092000000000001</c:v>
                </c:pt>
                <c:pt idx="505">
                  <c:v>55.58</c:v>
                </c:pt>
                <c:pt idx="506">
                  <c:v>21.227999999999998</c:v>
                </c:pt>
                <c:pt idx="507">
                  <c:v>-9.1679999999999993</c:v>
                </c:pt>
                <c:pt idx="508">
                  <c:v>18.195999999999998</c:v>
                </c:pt>
                <c:pt idx="509">
                  <c:v>17.076000000000001</c:v>
                </c:pt>
                <c:pt idx="510">
                  <c:v>45.915999999999997</c:v>
                </c:pt>
                <c:pt idx="511">
                  <c:v>-1.9600000000000004</c:v>
                </c:pt>
                <c:pt idx="512">
                  <c:v>-11.484000000000002</c:v>
                </c:pt>
                <c:pt idx="513">
                  <c:v>26.248000000000001</c:v>
                </c:pt>
                <c:pt idx="514">
                  <c:v>37.052</c:v>
                </c:pt>
                <c:pt idx="515">
                  <c:v>-1.972</c:v>
                </c:pt>
                <c:pt idx="516">
                  <c:v>12.236000000000001</c:v>
                </c:pt>
                <c:pt idx="517">
                  <c:v>24.772000000000002</c:v>
                </c:pt>
                <c:pt idx="518">
                  <c:v>17.608000000000001</c:v>
                </c:pt>
                <c:pt idx="519">
                  <c:v>15.204000000000004</c:v>
                </c:pt>
                <c:pt idx="520">
                  <c:v>30.108000000000004</c:v>
                </c:pt>
                <c:pt idx="521">
                  <c:v>55.58</c:v>
                </c:pt>
                <c:pt idx="522">
                  <c:v>61.292000000000002</c:v>
                </c:pt>
                <c:pt idx="523">
                  <c:v>18.195999999999998</c:v>
                </c:pt>
                <c:pt idx="524">
                  <c:v>36.112000000000002</c:v>
                </c:pt>
                <c:pt idx="525">
                  <c:v>-4.2679999999999989</c:v>
                </c:pt>
                <c:pt idx="526">
                  <c:v>45.915999999999997</c:v>
                </c:pt>
                <c:pt idx="527">
                  <c:v>-11.484000000000002</c:v>
                </c:pt>
                <c:pt idx="528">
                  <c:v>26.248000000000001</c:v>
                </c:pt>
                <c:pt idx="529">
                  <c:v>15.092000000000001</c:v>
                </c:pt>
                <c:pt idx="530">
                  <c:v>-1.972</c:v>
                </c:pt>
                <c:pt idx="531">
                  <c:v>23.744</c:v>
                </c:pt>
                <c:pt idx="532">
                  <c:v>-9.1679999999999993</c:v>
                </c:pt>
                <c:pt idx="533">
                  <c:v>12.236000000000001</c:v>
                </c:pt>
                <c:pt idx="534">
                  <c:v>17.608000000000001</c:v>
                </c:pt>
                <c:pt idx="535">
                  <c:v>-11.727999999999998</c:v>
                </c:pt>
                <c:pt idx="536">
                  <c:v>2.9200000000000017</c:v>
                </c:pt>
                <c:pt idx="537">
                  <c:v>34.236000000000004</c:v>
                </c:pt>
                <c:pt idx="538">
                  <c:v>55.175999999999995</c:v>
                </c:pt>
                <c:pt idx="539">
                  <c:v>55.58</c:v>
                </c:pt>
                <c:pt idx="540">
                  <c:v>21.227999999999998</c:v>
                </c:pt>
                <c:pt idx="541">
                  <c:v>23.744</c:v>
                </c:pt>
                <c:pt idx="542">
                  <c:v>-9.1679999999999993</c:v>
                </c:pt>
                <c:pt idx="543">
                  <c:v>2.4839999999999995</c:v>
                </c:pt>
                <c:pt idx="544">
                  <c:v>18.195999999999998</c:v>
                </c:pt>
                <c:pt idx="545">
                  <c:v>34.236000000000004</c:v>
                </c:pt>
                <c:pt idx="546">
                  <c:v>55.175999999999995</c:v>
                </c:pt>
                <c:pt idx="547">
                  <c:v>36.112000000000002</c:v>
                </c:pt>
                <c:pt idx="548">
                  <c:v>-4.2679999999999989</c:v>
                </c:pt>
                <c:pt idx="549">
                  <c:v>15.2</c:v>
                </c:pt>
                <c:pt idx="550">
                  <c:v>15.092000000000001</c:v>
                </c:pt>
                <c:pt idx="551">
                  <c:v>37.052</c:v>
                </c:pt>
                <c:pt idx="552">
                  <c:v>-1.972</c:v>
                </c:pt>
                <c:pt idx="553">
                  <c:v>2.9200000000000017</c:v>
                </c:pt>
                <c:pt idx="554">
                  <c:v>45.915999999999997</c:v>
                </c:pt>
                <c:pt idx="555">
                  <c:v>-1.9600000000000004</c:v>
                </c:pt>
                <c:pt idx="556">
                  <c:v>1.0240000000000009</c:v>
                </c:pt>
                <c:pt idx="557">
                  <c:v>23.744</c:v>
                </c:pt>
                <c:pt idx="558">
                  <c:v>-4.4720000000000004</c:v>
                </c:pt>
                <c:pt idx="559">
                  <c:v>24.772000000000002</c:v>
                </c:pt>
                <c:pt idx="560">
                  <c:v>30.108000000000004</c:v>
                </c:pt>
                <c:pt idx="561">
                  <c:v>12.036000000000001</c:v>
                </c:pt>
                <c:pt idx="562">
                  <c:v>55.175999999999995</c:v>
                </c:pt>
                <c:pt idx="563">
                  <c:v>-11.484000000000002</c:v>
                </c:pt>
                <c:pt idx="564">
                  <c:v>15.2</c:v>
                </c:pt>
                <c:pt idx="565">
                  <c:v>1.0240000000000009</c:v>
                </c:pt>
                <c:pt idx="566">
                  <c:v>37.052</c:v>
                </c:pt>
                <c:pt idx="567">
                  <c:v>21.227999999999998</c:v>
                </c:pt>
                <c:pt idx="568">
                  <c:v>-1.972</c:v>
                </c:pt>
                <c:pt idx="569">
                  <c:v>-9.1679999999999993</c:v>
                </c:pt>
                <c:pt idx="570">
                  <c:v>45.915999999999997</c:v>
                </c:pt>
                <c:pt idx="571">
                  <c:v>-1.9600000000000004</c:v>
                </c:pt>
                <c:pt idx="572">
                  <c:v>61.292000000000002</c:v>
                </c:pt>
                <c:pt idx="573">
                  <c:v>0.20799999999999841</c:v>
                </c:pt>
                <c:pt idx="574">
                  <c:v>2.4839999999999995</c:v>
                </c:pt>
                <c:pt idx="575">
                  <c:v>24.772000000000002</c:v>
                </c:pt>
                <c:pt idx="576">
                  <c:v>17.608000000000001</c:v>
                </c:pt>
                <c:pt idx="577">
                  <c:v>15.204000000000004</c:v>
                </c:pt>
                <c:pt idx="578">
                  <c:v>-11.727999999999998</c:v>
                </c:pt>
                <c:pt idx="579">
                  <c:v>18.195999999999998</c:v>
                </c:pt>
                <c:pt idx="580">
                  <c:v>15.2</c:v>
                </c:pt>
                <c:pt idx="581">
                  <c:v>1.0240000000000009</c:v>
                </c:pt>
                <c:pt idx="582">
                  <c:v>55.58</c:v>
                </c:pt>
                <c:pt idx="583">
                  <c:v>21.227999999999998</c:v>
                </c:pt>
                <c:pt idx="584">
                  <c:v>12.236000000000001</c:v>
                </c:pt>
                <c:pt idx="585">
                  <c:v>30.108000000000004</c:v>
                </c:pt>
                <c:pt idx="586">
                  <c:v>2.9200000000000017</c:v>
                </c:pt>
                <c:pt idx="587">
                  <c:v>-4.2679999999999989</c:v>
                </c:pt>
                <c:pt idx="588">
                  <c:v>-1.9600000000000004</c:v>
                </c:pt>
                <c:pt idx="589">
                  <c:v>-1.972</c:v>
                </c:pt>
                <c:pt idx="590">
                  <c:v>61.292000000000002</c:v>
                </c:pt>
                <c:pt idx="591">
                  <c:v>24.772000000000002</c:v>
                </c:pt>
                <c:pt idx="592">
                  <c:v>12.236000000000001</c:v>
                </c:pt>
                <c:pt idx="593">
                  <c:v>-11.727999999999998</c:v>
                </c:pt>
                <c:pt idx="594">
                  <c:v>30.108000000000004</c:v>
                </c:pt>
                <c:pt idx="595">
                  <c:v>18.195999999999998</c:v>
                </c:pt>
                <c:pt idx="596">
                  <c:v>34.236000000000004</c:v>
                </c:pt>
                <c:pt idx="597">
                  <c:v>36.112000000000002</c:v>
                </c:pt>
                <c:pt idx="598">
                  <c:v>-4.2679999999999989</c:v>
                </c:pt>
                <c:pt idx="599">
                  <c:v>26.248000000000001</c:v>
                </c:pt>
                <c:pt idx="600">
                  <c:v>15.092000000000001</c:v>
                </c:pt>
                <c:pt idx="601">
                  <c:v>37.052</c:v>
                </c:pt>
                <c:pt idx="602">
                  <c:v>21.227999999999998</c:v>
                </c:pt>
                <c:pt idx="603">
                  <c:v>-1.972</c:v>
                </c:pt>
                <c:pt idx="604">
                  <c:v>15.204000000000004</c:v>
                </c:pt>
                <c:pt idx="605">
                  <c:v>12.036000000000001</c:v>
                </c:pt>
                <c:pt idx="606">
                  <c:v>-9.1679999999999993</c:v>
                </c:pt>
                <c:pt idx="607">
                  <c:v>0.20799999999999841</c:v>
                </c:pt>
                <c:pt idx="608">
                  <c:v>-11.727999999999998</c:v>
                </c:pt>
                <c:pt idx="609">
                  <c:v>18.195999999999998</c:v>
                </c:pt>
                <c:pt idx="610">
                  <c:v>31.347999999999995</c:v>
                </c:pt>
                <c:pt idx="611">
                  <c:v>2.9200000000000017</c:v>
                </c:pt>
                <c:pt idx="612">
                  <c:v>17.076000000000001</c:v>
                </c:pt>
                <c:pt idx="613">
                  <c:v>26.248000000000001</c:v>
                </c:pt>
                <c:pt idx="614">
                  <c:v>15.092000000000001</c:v>
                </c:pt>
                <c:pt idx="615">
                  <c:v>55.58</c:v>
                </c:pt>
                <c:pt idx="616">
                  <c:v>-1.972</c:v>
                </c:pt>
                <c:pt idx="617">
                  <c:v>2.4839999999999995</c:v>
                </c:pt>
                <c:pt idx="618">
                  <c:v>12.236000000000001</c:v>
                </c:pt>
                <c:pt idx="619">
                  <c:v>15.204000000000004</c:v>
                </c:pt>
                <c:pt idx="620">
                  <c:v>37.052</c:v>
                </c:pt>
                <c:pt idx="621">
                  <c:v>21.227999999999998</c:v>
                </c:pt>
                <c:pt idx="622">
                  <c:v>-4.4720000000000004</c:v>
                </c:pt>
                <c:pt idx="623">
                  <c:v>0.20799999999999841</c:v>
                </c:pt>
                <c:pt idx="624">
                  <c:v>-11.727999999999998</c:v>
                </c:pt>
                <c:pt idx="625">
                  <c:v>31.347999999999995</c:v>
                </c:pt>
                <c:pt idx="626">
                  <c:v>2.9200000000000017</c:v>
                </c:pt>
                <c:pt idx="627">
                  <c:v>-4.2679999999999989</c:v>
                </c:pt>
                <c:pt idx="628">
                  <c:v>-11.484000000000002</c:v>
                </c:pt>
                <c:pt idx="629">
                  <c:v>26.248000000000001</c:v>
                </c:pt>
                <c:pt idx="630">
                  <c:v>55.58</c:v>
                </c:pt>
                <c:pt idx="631">
                  <c:v>-1.972</c:v>
                </c:pt>
                <c:pt idx="632">
                  <c:v>23.744</c:v>
                </c:pt>
                <c:pt idx="633">
                  <c:v>12.236000000000001</c:v>
                </c:pt>
                <c:pt idx="634">
                  <c:v>17.608000000000001</c:v>
                </c:pt>
                <c:pt idx="635">
                  <c:v>12.036000000000001</c:v>
                </c:pt>
                <c:pt idx="636">
                  <c:v>17.076000000000001</c:v>
                </c:pt>
                <c:pt idx="637">
                  <c:v>37.052</c:v>
                </c:pt>
                <c:pt idx="638">
                  <c:v>21.227999999999998</c:v>
                </c:pt>
                <c:pt idx="639">
                  <c:v>-4.4720000000000004</c:v>
                </c:pt>
                <c:pt idx="640">
                  <c:v>18.195999999999998</c:v>
                </c:pt>
                <c:pt idx="641">
                  <c:v>31.347999999999995</c:v>
                </c:pt>
                <c:pt idx="642">
                  <c:v>-4.2679999999999989</c:v>
                </c:pt>
                <c:pt idx="643">
                  <c:v>23.744</c:v>
                </c:pt>
                <c:pt idx="644">
                  <c:v>-4.4720000000000004</c:v>
                </c:pt>
                <c:pt idx="645">
                  <c:v>-9.1679999999999993</c:v>
                </c:pt>
                <c:pt idx="646">
                  <c:v>24.772000000000002</c:v>
                </c:pt>
                <c:pt idx="647">
                  <c:v>15.204000000000004</c:v>
                </c:pt>
                <c:pt idx="648">
                  <c:v>55.175999999999995</c:v>
                </c:pt>
                <c:pt idx="649">
                  <c:v>36.112000000000002</c:v>
                </c:pt>
                <c:pt idx="650">
                  <c:v>45.915999999999997</c:v>
                </c:pt>
                <c:pt idx="651">
                  <c:v>15.2</c:v>
                </c:pt>
                <c:pt idx="652">
                  <c:v>1.0240000000000009</c:v>
                </c:pt>
                <c:pt idx="653">
                  <c:v>-1.972</c:v>
                </c:pt>
                <c:pt idx="654">
                  <c:v>18.195999999999998</c:v>
                </c:pt>
                <c:pt idx="655">
                  <c:v>17.076000000000001</c:v>
                </c:pt>
                <c:pt idx="656">
                  <c:v>26.248000000000001</c:v>
                </c:pt>
                <c:pt idx="657">
                  <c:v>23.744</c:v>
                </c:pt>
                <c:pt idx="658">
                  <c:v>61.292000000000002</c:v>
                </c:pt>
                <c:pt idx="659">
                  <c:v>-4.4720000000000004</c:v>
                </c:pt>
                <c:pt idx="660">
                  <c:v>0.20799999999999841</c:v>
                </c:pt>
                <c:pt idx="661">
                  <c:v>12.236000000000001</c:v>
                </c:pt>
                <c:pt idx="662">
                  <c:v>15.204000000000004</c:v>
                </c:pt>
                <c:pt idx="663">
                  <c:v>31.347999999999995</c:v>
                </c:pt>
                <c:pt idx="664">
                  <c:v>55.175999999999995</c:v>
                </c:pt>
                <c:pt idx="665">
                  <c:v>36.112000000000002</c:v>
                </c:pt>
                <c:pt idx="666">
                  <c:v>15.2</c:v>
                </c:pt>
                <c:pt idx="667">
                  <c:v>1.0240000000000009</c:v>
                </c:pt>
                <c:pt idx="668">
                  <c:v>55.58</c:v>
                </c:pt>
                <c:pt idx="669">
                  <c:v>-1.972</c:v>
                </c:pt>
                <c:pt idx="670">
                  <c:v>45.915999999999997</c:v>
                </c:pt>
                <c:pt idx="671">
                  <c:v>-11.484000000000002</c:v>
                </c:pt>
                <c:pt idx="672">
                  <c:v>61.292000000000002</c:v>
                </c:pt>
                <c:pt idx="673">
                  <c:v>-9.1679999999999993</c:v>
                </c:pt>
                <c:pt idx="674">
                  <c:v>12.236000000000001</c:v>
                </c:pt>
                <c:pt idx="675">
                  <c:v>24.772000000000002</c:v>
                </c:pt>
                <c:pt idx="676">
                  <c:v>17.608000000000001</c:v>
                </c:pt>
                <c:pt idx="677">
                  <c:v>15.204000000000004</c:v>
                </c:pt>
                <c:pt idx="678">
                  <c:v>30.108000000000004</c:v>
                </c:pt>
                <c:pt idx="679">
                  <c:v>18.195999999999998</c:v>
                </c:pt>
                <c:pt idx="680">
                  <c:v>12.036000000000001</c:v>
                </c:pt>
                <c:pt idx="681">
                  <c:v>34.236000000000004</c:v>
                </c:pt>
                <c:pt idx="682">
                  <c:v>55.175999999999995</c:v>
                </c:pt>
                <c:pt idx="683">
                  <c:v>15.2</c:v>
                </c:pt>
                <c:pt idx="684">
                  <c:v>55.58</c:v>
                </c:pt>
                <c:pt idx="685">
                  <c:v>21.227999999999998</c:v>
                </c:pt>
                <c:pt idx="686">
                  <c:v>-9.1679999999999993</c:v>
                </c:pt>
                <c:pt idx="687">
                  <c:v>36.112000000000002</c:v>
                </c:pt>
                <c:pt idx="688">
                  <c:v>37.052</c:v>
                </c:pt>
                <c:pt idx="689">
                  <c:v>61.292000000000002</c:v>
                </c:pt>
                <c:pt idx="690">
                  <c:v>-4.4720000000000004</c:v>
                </c:pt>
                <c:pt idx="691">
                  <c:v>0.20799999999999841</c:v>
                </c:pt>
                <c:pt idx="692">
                  <c:v>24.772000000000002</c:v>
                </c:pt>
                <c:pt idx="693">
                  <c:v>34.236000000000004</c:v>
                </c:pt>
                <c:pt idx="694">
                  <c:v>55.175999999999995</c:v>
                </c:pt>
                <c:pt idx="695">
                  <c:v>45.915999999999997</c:v>
                </c:pt>
                <c:pt idx="696">
                  <c:v>-1.9600000000000004</c:v>
                </c:pt>
                <c:pt idx="697">
                  <c:v>-11.484000000000002</c:v>
                </c:pt>
                <c:pt idx="698">
                  <c:v>15.2</c:v>
                </c:pt>
                <c:pt idx="699">
                  <c:v>55.58</c:v>
                </c:pt>
                <c:pt idx="700">
                  <c:v>23.744</c:v>
                </c:pt>
                <c:pt idx="701">
                  <c:v>12.236000000000001</c:v>
                </c:pt>
                <c:pt idx="702">
                  <c:v>-11.727999999999998</c:v>
                </c:pt>
                <c:pt idx="703">
                  <c:v>31.347999999999995</c:v>
                </c:pt>
                <c:pt idx="704">
                  <c:v>34.236000000000004</c:v>
                </c:pt>
                <c:pt idx="705">
                  <c:v>17.076000000000001</c:v>
                </c:pt>
                <c:pt idx="706">
                  <c:v>26.248000000000001</c:v>
                </c:pt>
                <c:pt idx="707">
                  <c:v>21.227999999999998</c:v>
                </c:pt>
                <c:pt idx="708">
                  <c:v>2.4839999999999995</c:v>
                </c:pt>
                <c:pt idx="709">
                  <c:v>55.175999999999995</c:v>
                </c:pt>
                <c:pt idx="710">
                  <c:v>-4.2679999999999989</c:v>
                </c:pt>
                <c:pt idx="711">
                  <c:v>-11.484000000000002</c:v>
                </c:pt>
                <c:pt idx="712">
                  <c:v>15.092000000000001</c:v>
                </c:pt>
                <c:pt idx="713">
                  <c:v>23.744</c:v>
                </c:pt>
                <c:pt idx="714">
                  <c:v>-4.4720000000000004</c:v>
                </c:pt>
                <c:pt idx="715">
                  <c:v>-9.1679999999999993</c:v>
                </c:pt>
                <c:pt idx="716">
                  <c:v>0.20799999999999841</c:v>
                </c:pt>
                <c:pt idx="717">
                  <c:v>-11.727999999999998</c:v>
                </c:pt>
                <c:pt idx="718">
                  <c:v>18.195999999999998</c:v>
                </c:pt>
                <c:pt idx="719">
                  <c:v>31.347999999999995</c:v>
                </c:pt>
                <c:pt idx="720">
                  <c:v>36.112000000000002</c:v>
                </c:pt>
                <c:pt idx="721">
                  <c:v>17.076000000000001</c:v>
                </c:pt>
                <c:pt idx="722">
                  <c:v>-1.9600000000000004</c:v>
                </c:pt>
                <c:pt idx="723">
                  <c:v>15.2</c:v>
                </c:pt>
                <c:pt idx="724">
                  <c:v>26.248000000000001</c:v>
                </c:pt>
                <c:pt idx="725">
                  <c:v>55.58</c:v>
                </c:pt>
                <c:pt idx="726">
                  <c:v>45.915999999999997</c:v>
                </c:pt>
                <c:pt idx="727">
                  <c:v>15.092000000000001</c:v>
                </c:pt>
                <c:pt idx="728">
                  <c:v>-4.4720000000000004</c:v>
                </c:pt>
                <c:pt idx="729">
                  <c:v>0.20799999999999841</c:v>
                </c:pt>
                <c:pt idx="730">
                  <c:v>2.4839999999999995</c:v>
                </c:pt>
                <c:pt idx="731">
                  <c:v>17.608000000000001</c:v>
                </c:pt>
                <c:pt idx="732">
                  <c:v>15.204000000000004</c:v>
                </c:pt>
                <c:pt idx="733">
                  <c:v>30.108000000000004</c:v>
                </c:pt>
                <c:pt idx="734">
                  <c:v>31.347999999999995</c:v>
                </c:pt>
                <c:pt idx="735">
                  <c:v>34.236000000000004</c:v>
                </c:pt>
                <c:pt idx="736">
                  <c:v>55.175999999999995</c:v>
                </c:pt>
                <c:pt idx="737">
                  <c:v>-4.2679999999999989</c:v>
                </c:pt>
                <c:pt idx="738">
                  <c:v>-1.9600000000000004</c:v>
                </c:pt>
                <c:pt idx="739">
                  <c:v>15.2</c:v>
                </c:pt>
                <c:pt idx="740">
                  <c:v>15.092000000000001</c:v>
                </c:pt>
                <c:pt idx="741">
                  <c:v>55.58</c:v>
                </c:pt>
                <c:pt idx="742">
                  <c:v>23.744</c:v>
                </c:pt>
                <c:pt idx="743">
                  <c:v>61.292000000000002</c:v>
                </c:pt>
                <c:pt idx="744">
                  <c:v>12.236000000000001</c:v>
                </c:pt>
                <c:pt idx="745">
                  <c:v>2.9200000000000017</c:v>
                </c:pt>
                <c:pt idx="746">
                  <c:v>17.076000000000001</c:v>
                </c:pt>
                <c:pt idx="747">
                  <c:v>2.4839999999999995</c:v>
                </c:pt>
                <c:pt idx="748">
                  <c:v>17.608000000000001</c:v>
                </c:pt>
                <c:pt idx="749">
                  <c:v>36.112000000000002</c:v>
                </c:pt>
                <c:pt idx="750">
                  <c:v>26.248000000000001</c:v>
                </c:pt>
                <c:pt idx="751">
                  <c:v>23.744</c:v>
                </c:pt>
                <c:pt idx="752">
                  <c:v>24.772000000000002</c:v>
                </c:pt>
                <c:pt idx="753">
                  <c:v>15.204000000000004</c:v>
                </c:pt>
                <c:pt idx="754">
                  <c:v>31.347999999999995</c:v>
                </c:pt>
                <c:pt idx="755">
                  <c:v>2.9200000000000017</c:v>
                </c:pt>
                <c:pt idx="756">
                  <c:v>34.236000000000004</c:v>
                </c:pt>
                <c:pt idx="757">
                  <c:v>17.076000000000001</c:v>
                </c:pt>
                <c:pt idx="758">
                  <c:v>45.915999999999997</c:v>
                </c:pt>
                <c:pt idx="759">
                  <c:v>15.2</c:v>
                </c:pt>
                <c:pt idx="760">
                  <c:v>1.0240000000000009</c:v>
                </c:pt>
                <c:pt idx="761">
                  <c:v>15.092000000000001</c:v>
                </c:pt>
                <c:pt idx="762">
                  <c:v>17.608000000000001</c:v>
                </c:pt>
                <c:pt idx="763">
                  <c:v>-11.727999999999998</c:v>
                </c:pt>
                <c:pt idx="764">
                  <c:v>-4.2679999999999989</c:v>
                </c:pt>
                <c:pt idx="765">
                  <c:v>-1.9600000000000004</c:v>
                </c:pt>
                <c:pt idx="766">
                  <c:v>26.248000000000001</c:v>
                </c:pt>
                <c:pt idx="767">
                  <c:v>23.744</c:v>
                </c:pt>
                <c:pt idx="768">
                  <c:v>2.4839999999999995</c:v>
                </c:pt>
                <c:pt idx="769">
                  <c:v>24.772000000000002</c:v>
                </c:pt>
                <c:pt idx="770">
                  <c:v>12.036000000000001</c:v>
                </c:pt>
                <c:pt idx="771">
                  <c:v>31.347999999999995</c:v>
                </c:pt>
                <c:pt idx="772">
                  <c:v>34.236000000000004</c:v>
                </c:pt>
                <c:pt idx="773">
                  <c:v>1.0240000000000009</c:v>
                </c:pt>
                <c:pt idx="774">
                  <c:v>37.052</c:v>
                </c:pt>
                <c:pt idx="775">
                  <c:v>21.227999999999998</c:v>
                </c:pt>
                <c:pt idx="776">
                  <c:v>-9.1679999999999993</c:v>
                </c:pt>
                <c:pt idx="777">
                  <c:v>17.608000000000001</c:v>
                </c:pt>
                <c:pt idx="778">
                  <c:v>30.108000000000004</c:v>
                </c:pt>
                <c:pt idx="779">
                  <c:v>55.175999999999995</c:v>
                </c:pt>
                <c:pt idx="780">
                  <c:v>36.112000000000002</c:v>
                </c:pt>
                <c:pt idx="781">
                  <c:v>-1.9600000000000004</c:v>
                </c:pt>
                <c:pt idx="782">
                  <c:v>26.248000000000001</c:v>
                </c:pt>
                <c:pt idx="783">
                  <c:v>15.092000000000001</c:v>
                </c:pt>
                <c:pt idx="784">
                  <c:v>-1.972</c:v>
                </c:pt>
                <c:pt idx="785">
                  <c:v>24.772000000000002</c:v>
                </c:pt>
                <c:pt idx="786">
                  <c:v>-11.727999999999998</c:v>
                </c:pt>
                <c:pt idx="787">
                  <c:v>30.108000000000004</c:v>
                </c:pt>
                <c:pt idx="788">
                  <c:v>12.036000000000001</c:v>
                </c:pt>
                <c:pt idx="789">
                  <c:v>55.175999999999995</c:v>
                </c:pt>
                <c:pt idx="790">
                  <c:v>-4.2679999999999989</c:v>
                </c:pt>
                <c:pt idx="791">
                  <c:v>45.915999999999997</c:v>
                </c:pt>
                <c:pt idx="792">
                  <c:v>-1.9600000000000004</c:v>
                </c:pt>
                <c:pt idx="793">
                  <c:v>1.0240000000000009</c:v>
                </c:pt>
                <c:pt idx="794">
                  <c:v>37.052</c:v>
                </c:pt>
                <c:pt idx="795">
                  <c:v>-9.1679999999999993</c:v>
                </c:pt>
                <c:pt idx="796">
                  <c:v>26.248000000000001</c:v>
                </c:pt>
                <c:pt idx="797">
                  <c:v>37.052</c:v>
                </c:pt>
                <c:pt idx="798">
                  <c:v>-9.1679999999999993</c:v>
                </c:pt>
                <c:pt idx="799">
                  <c:v>0.20799999999999841</c:v>
                </c:pt>
                <c:pt idx="800">
                  <c:v>31.347999999999995</c:v>
                </c:pt>
                <c:pt idx="801">
                  <c:v>-4.4720000000000004</c:v>
                </c:pt>
                <c:pt idx="802">
                  <c:v>26.248000000000001</c:v>
                </c:pt>
                <c:pt idx="803">
                  <c:v>23.744</c:v>
                </c:pt>
                <c:pt idx="804">
                  <c:v>17.608000000000001</c:v>
                </c:pt>
                <c:pt idx="805">
                  <c:v>30.108000000000004</c:v>
                </c:pt>
                <c:pt idx="806">
                  <c:v>2.9200000000000017</c:v>
                </c:pt>
                <c:pt idx="807">
                  <c:v>36.112000000000002</c:v>
                </c:pt>
                <c:pt idx="808">
                  <c:v>17.076000000000001</c:v>
                </c:pt>
                <c:pt idx="809">
                  <c:v>12.236000000000001</c:v>
                </c:pt>
                <c:pt idx="810">
                  <c:v>15.204000000000004</c:v>
                </c:pt>
                <c:pt idx="811">
                  <c:v>34.236000000000004</c:v>
                </c:pt>
                <c:pt idx="812">
                  <c:v>55.175999999999995</c:v>
                </c:pt>
                <c:pt idx="813">
                  <c:v>45.915999999999997</c:v>
                </c:pt>
                <c:pt idx="814">
                  <c:v>1.0240000000000009</c:v>
                </c:pt>
                <c:pt idx="815">
                  <c:v>17.608000000000001</c:v>
                </c:pt>
                <c:pt idx="816">
                  <c:v>36.112000000000002</c:v>
                </c:pt>
                <c:pt idx="817">
                  <c:v>15.204000000000004</c:v>
                </c:pt>
                <c:pt idx="818">
                  <c:v>30.108000000000004</c:v>
                </c:pt>
                <c:pt idx="819">
                  <c:v>12.036000000000001</c:v>
                </c:pt>
                <c:pt idx="820">
                  <c:v>2.9200000000000017</c:v>
                </c:pt>
                <c:pt idx="821">
                  <c:v>55.175999999999995</c:v>
                </c:pt>
                <c:pt idx="822">
                  <c:v>17.076000000000001</c:v>
                </c:pt>
                <c:pt idx="823">
                  <c:v>1.0240000000000009</c:v>
                </c:pt>
                <c:pt idx="824">
                  <c:v>-1.972</c:v>
                </c:pt>
                <c:pt idx="825">
                  <c:v>0.20799999999999841</c:v>
                </c:pt>
                <c:pt idx="826">
                  <c:v>12.236000000000001</c:v>
                </c:pt>
                <c:pt idx="827">
                  <c:v>36.112000000000002</c:v>
                </c:pt>
                <c:pt idx="828">
                  <c:v>61.292000000000002</c:v>
                </c:pt>
                <c:pt idx="829">
                  <c:v>-4.4720000000000004</c:v>
                </c:pt>
                <c:pt idx="830">
                  <c:v>-9.1679999999999993</c:v>
                </c:pt>
                <c:pt idx="831">
                  <c:v>17.608000000000001</c:v>
                </c:pt>
                <c:pt idx="832">
                  <c:v>15.204000000000004</c:v>
                </c:pt>
                <c:pt idx="833">
                  <c:v>30.108000000000004</c:v>
                </c:pt>
                <c:pt idx="834">
                  <c:v>18.195999999999998</c:v>
                </c:pt>
                <c:pt idx="835">
                  <c:v>12.036000000000001</c:v>
                </c:pt>
                <c:pt idx="836">
                  <c:v>31.347999999999995</c:v>
                </c:pt>
                <c:pt idx="837">
                  <c:v>-4.2679999999999989</c:v>
                </c:pt>
                <c:pt idx="838">
                  <c:v>17.076000000000001</c:v>
                </c:pt>
                <c:pt idx="839">
                  <c:v>15.2</c:v>
                </c:pt>
                <c:pt idx="840">
                  <c:v>26.248000000000001</c:v>
                </c:pt>
                <c:pt idx="841">
                  <c:v>37.052</c:v>
                </c:pt>
                <c:pt idx="842">
                  <c:v>31.347999999999995</c:v>
                </c:pt>
                <c:pt idx="843">
                  <c:v>17.076000000000001</c:v>
                </c:pt>
                <c:pt idx="844">
                  <c:v>55.58</c:v>
                </c:pt>
                <c:pt idx="845">
                  <c:v>21.227999999999998</c:v>
                </c:pt>
                <c:pt idx="846">
                  <c:v>18.195999999999998</c:v>
                </c:pt>
                <c:pt idx="847">
                  <c:v>12.036000000000001</c:v>
                </c:pt>
                <c:pt idx="848">
                  <c:v>34.236000000000004</c:v>
                </c:pt>
                <c:pt idx="849">
                  <c:v>-4.2679999999999989</c:v>
                </c:pt>
                <c:pt idx="850">
                  <c:v>15.092000000000001</c:v>
                </c:pt>
                <c:pt idx="851">
                  <c:v>0.20799999999999841</c:v>
                </c:pt>
                <c:pt idx="852">
                  <c:v>24.772000000000002</c:v>
                </c:pt>
                <c:pt idx="853">
                  <c:v>17.608000000000001</c:v>
                </c:pt>
                <c:pt idx="854">
                  <c:v>31.347999999999995</c:v>
                </c:pt>
                <c:pt idx="855">
                  <c:v>55.175999999999995</c:v>
                </c:pt>
                <c:pt idx="856">
                  <c:v>-11.484000000000002</c:v>
                </c:pt>
                <c:pt idx="857">
                  <c:v>15.2</c:v>
                </c:pt>
                <c:pt idx="858">
                  <c:v>37.052</c:v>
                </c:pt>
                <c:pt idx="859">
                  <c:v>21.227999999999998</c:v>
                </c:pt>
                <c:pt idx="860">
                  <c:v>-1.972</c:v>
                </c:pt>
                <c:pt idx="861">
                  <c:v>23.744</c:v>
                </c:pt>
                <c:pt idx="862">
                  <c:v>-11.727999999999998</c:v>
                </c:pt>
                <c:pt idx="863">
                  <c:v>12.036000000000001</c:v>
                </c:pt>
                <c:pt idx="864">
                  <c:v>26.248000000000001</c:v>
                </c:pt>
                <c:pt idx="865">
                  <c:v>15.092000000000001</c:v>
                </c:pt>
                <c:pt idx="866">
                  <c:v>-9.1679999999999993</c:v>
                </c:pt>
                <c:pt idx="867">
                  <c:v>0.20799999999999841</c:v>
                </c:pt>
                <c:pt idx="868">
                  <c:v>2.4839999999999995</c:v>
                </c:pt>
                <c:pt idx="869">
                  <c:v>34.236000000000004</c:v>
                </c:pt>
                <c:pt idx="870">
                  <c:v>-1.9600000000000004</c:v>
                </c:pt>
                <c:pt idx="871">
                  <c:v>15.2</c:v>
                </c:pt>
                <c:pt idx="872">
                  <c:v>55.58</c:v>
                </c:pt>
                <c:pt idx="873">
                  <c:v>21.227999999999998</c:v>
                </c:pt>
                <c:pt idx="874">
                  <c:v>-1.972</c:v>
                </c:pt>
                <c:pt idx="875">
                  <c:v>-11.727999999999998</c:v>
                </c:pt>
                <c:pt idx="876">
                  <c:v>12.036000000000001</c:v>
                </c:pt>
                <c:pt idx="877">
                  <c:v>55.175999999999995</c:v>
                </c:pt>
                <c:pt idx="878">
                  <c:v>-4.2679999999999989</c:v>
                </c:pt>
                <c:pt idx="879">
                  <c:v>61.292000000000002</c:v>
                </c:pt>
                <c:pt idx="880">
                  <c:v>-9.1679999999999993</c:v>
                </c:pt>
                <c:pt idx="881">
                  <c:v>2.4839999999999995</c:v>
                </c:pt>
                <c:pt idx="882">
                  <c:v>17.608000000000001</c:v>
                </c:pt>
                <c:pt idx="883">
                  <c:v>18.195999999999998</c:v>
                </c:pt>
                <c:pt idx="884">
                  <c:v>34.236000000000004</c:v>
                </c:pt>
                <c:pt idx="885">
                  <c:v>45.915999999999997</c:v>
                </c:pt>
                <c:pt idx="886">
                  <c:v>-1.9600000000000004</c:v>
                </c:pt>
                <c:pt idx="887">
                  <c:v>-11.484000000000002</c:v>
                </c:pt>
                <c:pt idx="888">
                  <c:v>15.2</c:v>
                </c:pt>
                <c:pt idx="889">
                  <c:v>26.248000000000001</c:v>
                </c:pt>
                <c:pt idx="890">
                  <c:v>15.092000000000001</c:v>
                </c:pt>
                <c:pt idx="891">
                  <c:v>55.58</c:v>
                </c:pt>
                <c:pt idx="892">
                  <c:v>23.744</c:v>
                </c:pt>
                <c:pt idx="893">
                  <c:v>12.236000000000001</c:v>
                </c:pt>
                <c:pt idx="894">
                  <c:v>24.772000000000002</c:v>
                </c:pt>
                <c:pt idx="895">
                  <c:v>12.036000000000001</c:v>
                </c:pt>
                <c:pt idx="896">
                  <c:v>2.9200000000000017</c:v>
                </c:pt>
                <c:pt idx="897">
                  <c:v>-4.2679999999999989</c:v>
                </c:pt>
                <c:pt idx="898">
                  <c:v>61.292000000000002</c:v>
                </c:pt>
                <c:pt idx="899">
                  <c:v>2.4839999999999995</c:v>
                </c:pt>
                <c:pt idx="900">
                  <c:v>30.108000000000004</c:v>
                </c:pt>
                <c:pt idx="901">
                  <c:v>36.112000000000002</c:v>
                </c:pt>
                <c:pt idx="902">
                  <c:v>45.915999999999997</c:v>
                </c:pt>
                <c:pt idx="903">
                  <c:v>-11.484000000000002</c:v>
                </c:pt>
                <c:pt idx="904">
                  <c:v>-4.4720000000000004</c:v>
                </c:pt>
                <c:pt idx="905">
                  <c:v>-9.1679999999999993</c:v>
                </c:pt>
                <c:pt idx="906">
                  <c:v>12.236000000000001</c:v>
                </c:pt>
                <c:pt idx="907">
                  <c:v>-11.727999999999998</c:v>
                </c:pt>
                <c:pt idx="908">
                  <c:v>12.036000000000001</c:v>
                </c:pt>
                <c:pt idx="909">
                  <c:v>2.9200000000000017</c:v>
                </c:pt>
                <c:pt idx="910">
                  <c:v>34.236000000000004</c:v>
                </c:pt>
                <c:pt idx="911">
                  <c:v>1.0240000000000009</c:v>
                </c:pt>
                <c:pt idx="912">
                  <c:v>21.227999999999998</c:v>
                </c:pt>
                <c:pt idx="913">
                  <c:v>23.744</c:v>
                </c:pt>
                <c:pt idx="914">
                  <c:v>17.608000000000001</c:v>
                </c:pt>
                <c:pt idx="915">
                  <c:v>55.175999999999995</c:v>
                </c:pt>
                <c:pt idx="916">
                  <c:v>0.20799999999999841</c:v>
                </c:pt>
                <c:pt idx="917">
                  <c:v>15.204000000000004</c:v>
                </c:pt>
                <c:pt idx="918">
                  <c:v>2.9200000000000017</c:v>
                </c:pt>
                <c:pt idx="919">
                  <c:v>45.915999999999997</c:v>
                </c:pt>
                <c:pt idx="920">
                  <c:v>-1.9600000000000004</c:v>
                </c:pt>
                <c:pt idx="921">
                  <c:v>-11.484000000000002</c:v>
                </c:pt>
                <c:pt idx="922">
                  <c:v>15.2</c:v>
                </c:pt>
                <c:pt idx="923">
                  <c:v>1.0240000000000009</c:v>
                </c:pt>
                <c:pt idx="924">
                  <c:v>55.58</c:v>
                </c:pt>
                <c:pt idx="925">
                  <c:v>21.227999999999998</c:v>
                </c:pt>
                <c:pt idx="926">
                  <c:v>-9.1679999999999993</c:v>
                </c:pt>
                <c:pt idx="927">
                  <c:v>30.108000000000004</c:v>
                </c:pt>
                <c:pt idx="928">
                  <c:v>55.175999999999995</c:v>
                </c:pt>
                <c:pt idx="929">
                  <c:v>17.076000000000001</c:v>
                </c:pt>
                <c:pt idx="930">
                  <c:v>26.248000000000001</c:v>
                </c:pt>
                <c:pt idx="931">
                  <c:v>37.052</c:v>
                </c:pt>
                <c:pt idx="932">
                  <c:v>-9.1679999999999993</c:v>
                </c:pt>
                <c:pt idx="933">
                  <c:v>0.20799999999999841</c:v>
                </c:pt>
                <c:pt idx="934">
                  <c:v>24.772000000000002</c:v>
                </c:pt>
                <c:pt idx="935">
                  <c:v>15.204000000000004</c:v>
                </c:pt>
                <c:pt idx="936">
                  <c:v>31.347999999999995</c:v>
                </c:pt>
                <c:pt idx="937">
                  <c:v>2.9200000000000017</c:v>
                </c:pt>
                <c:pt idx="938">
                  <c:v>-11.484000000000002</c:v>
                </c:pt>
                <c:pt idx="939">
                  <c:v>15.2</c:v>
                </c:pt>
                <c:pt idx="940">
                  <c:v>15.092000000000001</c:v>
                </c:pt>
                <c:pt idx="941">
                  <c:v>55.58</c:v>
                </c:pt>
                <c:pt idx="942">
                  <c:v>21.227999999999998</c:v>
                </c:pt>
                <c:pt idx="943">
                  <c:v>23.744</c:v>
                </c:pt>
                <c:pt idx="944">
                  <c:v>-4.4720000000000004</c:v>
                </c:pt>
                <c:pt idx="945">
                  <c:v>12.036000000000001</c:v>
                </c:pt>
                <c:pt idx="946">
                  <c:v>36.112000000000002</c:v>
                </c:pt>
                <c:pt idx="947">
                  <c:v>45.915999999999997</c:v>
                </c:pt>
                <c:pt idx="948">
                  <c:v>-1.9600000000000004</c:v>
                </c:pt>
                <c:pt idx="949">
                  <c:v>37.052</c:v>
                </c:pt>
                <c:pt idx="950">
                  <c:v>-1.972</c:v>
                </c:pt>
                <c:pt idx="951">
                  <c:v>24.772000000000002</c:v>
                </c:pt>
                <c:pt idx="952">
                  <c:v>17.608000000000001</c:v>
                </c:pt>
                <c:pt idx="953">
                  <c:v>-11.727999999999998</c:v>
                </c:pt>
                <c:pt idx="954">
                  <c:v>-4.2679999999999989</c:v>
                </c:pt>
                <c:pt idx="955">
                  <c:v>23.744</c:v>
                </c:pt>
                <c:pt idx="956">
                  <c:v>-4.4720000000000004</c:v>
                </c:pt>
                <c:pt idx="957">
                  <c:v>2.4839999999999995</c:v>
                </c:pt>
                <c:pt idx="958">
                  <c:v>12.036000000000001</c:v>
                </c:pt>
                <c:pt idx="959">
                  <c:v>34.236000000000004</c:v>
                </c:pt>
                <c:pt idx="960">
                  <c:v>-4.2679999999999989</c:v>
                </c:pt>
                <c:pt idx="961">
                  <c:v>-11.484000000000002</c:v>
                </c:pt>
                <c:pt idx="962">
                  <c:v>15.2</c:v>
                </c:pt>
                <c:pt idx="963">
                  <c:v>1.0240000000000009</c:v>
                </c:pt>
                <c:pt idx="964">
                  <c:v>37.052</c:v>
                </c:pt>
                <c:pt idx="965">
                  <c:v>-1.972</c:v>
                </c:pt>
                <c:pt idx="966">
                  <c:v>24.772000000000002</c:v>
                </c:pt>
                <c:pt idx="967">
                  <c:v>17.608000000000001</c:v>
                </c:pt>
                <c:pt idx="968">
                  <c:v>-11.727999999999998</c:v>
                </c:pt>
                <c:pt idx="969">
                  <c:v>17.076000000000001</c:v>
                </c:pt>
                <c:pt idx="970">
                  <c:v>55.58</c:v>
                </c:pt>
                <c:pt idx="971">
                  <c:v>61.292000000000002</c:v>
                </c:pt>
                <c:pt idx="972">
                  <c:v>2.4839999999999995</c:v>
                </c:pt>
                <c:pt idx="973">
                  <c:v>12.236000000000001</c:v>
                </c:pt>
                <c:pt idx="974">
                  <c:v>15.204000000000004</c:v>
                </c:pt>
                <c:pt idx="975">
                  <c:v>30.108000000000004</c:v>
                </c:pt>
                <c:pt idx="976">
                  <c:v>18.195999999999998</c:v>
                </c:pt>
                <c:pt idx="977">
                  <c:v>36.112000000000002</c:v>
                </c:pt>
                <c:pt idx="978">
                  <c:v>-11.484000000000002</c:v>
                </c:pt>
                <c:pt idx="979">
                  <c:v>1.0240000000000009</c:v>
                </c:pt>
                <c:pt idx="980">
                  <c:v>15.092000000000001</c:v>
                </c:pt>
                <c:pt idx="981">
                  <c:v>-1.972</c:v>
                </c:pt>
                <c:pt idx="982">
                  <c:v>23.744</c:v>
                </c:pt>
                <c:pt idx="983">
                  <c:v>0.20799999999999841</c:v>
                </c:pt>
                <c:pt idx="984">
                  <c:v>-11.727999999999998</c:v>
                </c:pt>
                <c:pt idx="985">
                  <c:v>55.58</c:v>
                </c:pt>
                <c:pt idx="986">
                  <c:v>61.292000000000002</c:v>
                </c:pt>
                <c:pt idx="987">
                  <c:v>-4.4720000000000004</c:v>
                </c:pt>
                <c:pt idx="988">
                  <c:v>2.4839999999999995</c:v>
                </c:pt>
                <c:pt idx="989">
                  <c:v>12.236000000000001</c:v>
                </c:pt>
                <c:pt idx="990">
                  <c:v>17.608000000000001</c:v>
                </c:pt>
                <c:pt idx="991">
                  <c:v>30.108000000000004</c:v>
                </c:pt>
                <c:pt idx="992">
                  <c:v>18.195999999999998</c:v>
                </c:pt>
                <c:pt idx="993">
                  <c:v>55.175999999999995</c:v>
                </c:pt>
                <c:pt idx="994">
                  <c:v>-4.2679999999999989</c:v>
                </c:pt>
                <c:pt idx="995">
                  <c:v>-11.484000000000002</c:v>
                </c:pt>
                <c:pt idx="996">
                  <c:v>15.092000000000001</c:v>
                </c:pt>
                <c:pt idx="997">
                  <c:v>37.052</c:v>
                </c:pt>
                <c:pt idx="998">
                  <c:v>23.744</c:v>
                </c:pt>
                <c:pt idx="999">
                  <c:v>-9.1679999999999993</c:v>
                </c:pt>
                <c:pt idx="1000">
                  <c:v>24.772000000000002</c:v>
                </c:pt>
                <c:pt idx="1001">
                  <c:v>17.076000000000001</c:v>
                </c:pt>
                <c:pt idx="1002">
                  <c:v>55.58</c:v>
                </c:pt>
                <c:pt idx="1003">
                  <c:v>-4.4720000000000004</c:v>
                </c:pt>
                <c:pt idx="1004">
                  <c:v>12.236000000000001</c:v>
                </c:pt>
                <c:pt idx="1005">
                  <c:v>17.608000000000001</c:v>
                </c:pt>
                <c:pt idx="1006">
                  <c:v>18.195999999999998</c:v>
                </c:pt>
                <c:pt idx="1007">
                  <c:v>15.092000000000001</c:v>
                </c:pt>
                <c:pt idx="1008">
                  <c:v>37.052</c:v>
                </c:pt>
                <c:pt idx="1009">
                  <c:v>23.744</c:v>
                </c:pt>
                <c:pt idx="1010">
                  <c:v>24.772000000000002</c:v>
                </c:pt>
                <c:pt idx="1011">
                  <c:v>30.108000000000004</c:v>
                </c:pt>
                <c:pt idx="1012">
                  <c:v>12.036000000000001</c:v>
                </c:pt>
                <c:pt idx="1013">
                  <c:v>31.347999999999995</c:v>
                </c:pt>
                <c:pt idx="1014">
                  <c:v>2.9200000000000017</c:v>
                </c:pt>
                <c:pt idx="1015">
                  <c:v>55.175999999999995</c:v>
                </c:pt>
                <c:pt idx="1016">
                  <c:v>45.915999999999997</c:v>
                </c:pt>
                <c:pt idx="1017">
                  <c:v>-1.9600000000000004</c:v>
                </c:pt>
                <c:pt idx="1018">
                  <c:v>1.0240000000000009</c:v>
                </c:pt>
                <c:pt idx="1019">
                  <c:v>15.204000000000004</c:v>
                </c:pt>
                <c:pt idx="1020">
                  <c:v>15.092000000000001</c:v>
                </c:pt>
                <c:pt idx="1021">
                  <c:v>37.052</c:v>
                </c:pt>
                <c:pt idx="1022">
                  <c:v>23.744</c:v>
                </c:pt>
                <c:pt idx="1023">
                  <c:v>61.292000000000002</c:v>
                </c:pt>
                <c:pt idx="1024">
                  <c:v>-4.4720000000000004</c:v>
                </c:pt>
                <c:pt idx="1025">
                  <c:v>-9.1679999999999993</c:v>
                </c:pt>
                <c:pt idx="1026">
                  <c:v>24.772000000000002</c:v>
                </c:pt>
                <c:pt idx="1027">
                  <c:v>31.347999999999995</c:v>
                </c:pt>
                <c:pt idx="1028">
                  <c:v>45.915999999999997</c:v>
                </c:pt>
                <c:pt idx="1029">
                  <c:v>-1.9600000000000004</c:v>
                </c:pt>
                <c:pt idx="1030">
                  <c:v>15.2</c:v>
                </c:pt>
                <c:pt idx="1031">
                  <c:v>1.0240000000000009</c:v>
                </c:pt>
                <c:pt idx="1032">
                  <c:v>21.227999999999998</c:v>
                </c:pt>
                <c:pt idx="1033">
                  <c:v>2.4839999999999995</c:v>
                </c:pt>
                <c:pt idx="1034">
                  <c:v>30.108000000000004</c:v>
                </c:pt>
                <c:pt idx="1035">
                  <c:v>61.292000000000002</c:v>
                </c:pt>
                <c:pt idx="1036">
                  <c:v>-4.4720000000000004</c:v>
                </c:pt>
                <c:pt idx="1037">
                  <c:v>-9.1679999999999993</c:v>
                </c:pt>
                <c:pt idx="1038">
                  <c:v>0.20799999999999841</c:v>
                </c:pt>
                <c:pt idx="1039">
                  <c:v>24.772000000000002</c:v>
                </c:pt>
                <c:pt idx="1040">
                  <c:v>30.108000000000004</c:v>
                </c:pt>
                <c:pt idx="1041">
                  <c:v>18.195999999999998</c:v>
                </c:pt>
                <c:pt idx="1042">
                  <c:v>31.347999999999995</c:v>
                </c:pt>
                <c:pt idx="1043">
                  <c:v>55.175999999999995</c:v>
                </c:pt>
                <c:pt idx="1044">
                  <c:v>45.915999999999997</c:v>
                </c:pt>
                <c:pt idx="1045">
                  <c:v>-1.9600000000000004</c:v>
                </c:pt>
                <c:pt idx="1046">
                  <c:v>-11.484000000000002</c:v>
                </c:pt>
                <c:pt idx="1047">
                  <c:v>1.0240000000000009</c:v>
                </c:pt>
                <c:pt idx="1048">
                  <c:v>26.248000000000001</c:v>
                </c:pt>
                <c:pt idx="1049">
                  <c:v>15.092000000000001</c:v>
                </c:pt>
                <c:pt idx="1050">
                  <c:v>-1.972</c:v>
                </c:pt>
                <c:pt idx="1051">
                  <c:v>23.744</c:v>
                </c:pt>
                <c:pt idx="1052">
                  <c:v>2.4839999999999995</c:v>
                </c:pt>
                <c:pt idx="1053">
                  <c:v>15.204000000000004</c:v>
                </c:pt>
                <c:pt idx="1054">
                  <c:v>2.9200000000000017</c:v>
                </c:pt>
                <c:pt idx="1055">
                  <c:v>45.915999999999997</c:v>
                </c:pt>
                <c:pt idx="1056">
                  <c:v>15.2</c:v>
                </c:pt>
                <c:pt idx="1057">
                  <c:v>1.0240000000000009</c:v>
                </c:pt>
                <c:pt idx="1058">
                  <c:v>31.347999999999995</c:v>
                </c:pt>
                <c:pt idx="1059">
                  <c:v>-1.9600000000000004</c:v>
                </c:pt>
                <c:pt idx="1060">
                  <c:v>26.248000000000001</c:v>
                </c:pt>
                <c:pt idx="1061">
                  <c:v>23.744</c:v>
                </c:pt>
                <c:pt idx="1062">
                  <c:v>-9.1679999999999993</c:v>
                </c:pt>
                <c:pt idx="1063">
                  <c:v>12.236000000000001</c:v>
                </c:pt>
                <c:pt idx="1064">
                  <c:v>-11.727999999999998</c:v>
                </c:pt>
                <c:pt idx="1065">
                  <c:v>18.195999999999998</c:v>
                </c:pt>
                <c:pt idx="1066">
                  <c:v>2.9200000000000017</c:v>
                </c:pt>
                <c:pt idx="1067">
                  <c:v>34.236000000000004</c:v>
                </c:pt>
                <c:pt idx="1068">
                  <c:v>36.112000000000002</c:v>
                </c:pt>
                <c:pt idx="1069">
                  <c:v>17.076000000000001</c:v>
                </c:pt>
                <c:pt idx="1070">
                  <c:v>45.915999999999997</c:v>
                </c:pt>
                <c:pt idx="1071">
                  <c:v>-11.484000000000002</c:v>
                </c:pt>
                <c:pt idx="1072">
                  <c:v>15.092000000000001</c:v>
                </c:pt>
                <c:pt idx="1073">
                  <c:v>-1.972</c:v>
                </c:pt>
                <c:pt idx="1074">
                  <c:v>15.2</c:v>
                </c:pt>
                <c:pt idx="1075">
                  <c:v>26.248000000000001</c:v>
                </c:pt>
                <c:pt idx="1076">
                  <c:v>21.227999999999998</c:v>
                </c:pt>
                <c:pt idx="1077">
                  <c:v>23.744</c:v>
                </c:pt>
                <c:pt idx="1078">
                  <c:v>-11.727999999999998</c:v>
                </c:pt>
                <c:pt idx="1079">
                  <c:v>30.108000000000004</c:v>
                </c:pt>
                <c:pt idx="1080">
                  <c:v>18.195999999999998</c:v>
                </c:pt>
                <c:pt idx="1081">
                  <c:v>2.9200000000000017</c:v>
                </c:pt>
                <c:pt idx="1082">
                  <c:v>34.236000000000004</c:v>
                </c:pt>
                <c:pt idx="1083">
                  <c:v>36.112000000000002</c:v>
                </c:pt>
                <c:pt idx="1084">
                  <c:v>-4.2679999999999989</c:v>
                </c:pt>
                <c:pt idx="1085">
                  <c:v>-11.484000000000002</c:v>
                </c:pt>
                <c:pt idx="1086">
                  <c:v>55.58</c:v>
                </c:pt>
                <c:pt idx="1087">
                  <c:v>37.052</c:v>
                </c:pt>
                <c:pt idx="1088">
                  <c:v>-1.972</c:v>
                </c:pt>
                <c:pt idx="1089">
                  <c:v>17.076000000000001</c:v>
                </c:pt>
                <c:pt idx="1090">
                  <c:v>26.248000000000001</c:v>
                </c:pt>
                <c:pt idx="1091">
                  <c:v>21.227999999999998</c:v>
                </c:pt>
                <c:pt idx="1092">
                  <c:v>23.744</c:v>
                </c:pt>
                <c:pt idx="1093">
                  <c:v>2.4839999999999995</c:v>
                </c:pt>
                <c:pt idx="1094">
                  <c:v>15.204000000000004</c:v>
                </c:pt>
                <c:pt idx="1095">
                  <c:v>30.108000000000004</c:v>
                </c:pt>
                <c:pt idx="1096">
                  <c:v>18.195999999999998</c:v>
                </c:pt>
                <c:pt idx="1097">
                  <c:v>12.036000000000001</c:v>
                </c:pt>
                <c:pt idx="1098">
                  <c:v>34.236000000000004</c:v>
                </c:pt>
                <c:pt idx="1099">
                  <c:v>36.112000000000002</c:v>
                </c:pt>
                <c:pt idx="1100">
                  <c:v>-4.2679999999999989</c:v>
                </c:pt>
                <c:pt idx="1101">
                  <c:v>17.076000000000001</c:v>
                </c:pt>
                <c:pt idx="1102">
                  <c:v>-1.9600000000000004</c:v>
                </c:pt>
                <c:pt idx="1103">
                  <c:v>-11.484000000000002</c:v>
                </c:pt>
                <c:pt idx="1104">
                  <c:v>1.0240000000000009</c:v>
                </c:pt>
                <c:pt idx="1105">
                  <c:v>-1.972</c:v>
                </c:pt>
                <c:pt idx="1106">
                  <c:v>-4.4720000000000004</c:v>
                </c:pt>
                <c:pt idx="1107">
                  <c:v>12.036000000000001</c:v>
                </c:pt>
                <c:pt idx="1108">
                  <c:v>36.112000000000002</c:v>
                </c:pt>
                <c:pt idx="1109">
                  <c:v>15.2</c:v>
                </c:pt>
                <c:pt idx="1110">
                  <c:v>1.0240000000000009</c:v>
                </c:pt>
                <c:pt idx="1111">
                  <c:v>55.58</c:v>
                </c:pt>
                <c:pt idx="1112">
                  <c:v>24.772000000000002</c:v>
                </c:pt>
                <c:pt idx="1113">
                  <c:v>15.204000000000004</c:v>
                </c:pt>
                <c:pt idx="1114">
                  <c:v>-11.727999999999998</c:v>
                </c:pt>
                <c:pt idx="1115">
                  <c:v>18.195999999999998</c:v>
                </c:pt>
                <c:pt idx="1116">
                  <c:v>45.915999999999997</c:v>
                </c:pt>
                <c:pt idx="1117">
                  <c:v>-1.972</c:v>
                </c:pt>
                <c:pt idx="1118">
                  <c:v>61.292000000000002</c:v>
                </c:pt>
                <c:pt idx="1119">
                  <c:v>-4.4720000000000004</c:v>
                </c:pt>
                <c:pt idx="1120">
                  <c:v>17.608000000000001</c:v>
                </c:pt>
                <c:pt idx="1121">
                  <c:v>31.347999999999995</c:v>
                </c:pt>
                <c:pt idx="1122">
                  <c:v>2.9200000000000017</c:v>
                </c:pt>
                <c:pt idx="1123">
                  <c:v>55.175999999999995</c:v>
                </c:pt>
                <c:pt idx="1124">
                  <c:v>36.112000000000002</c:v>
                </c:pt>
                <c:pt idx="1125">
                  <c:v>17.076000000000001</c:v>
                </c:pt>
                <c:pt idx="1126">
                  <c:v>15.2</c:v>
                </c:pt>
                <c:pt idx="1127">
                  <c:v>15.092000000000001</c:v>
                </c:pt>
                <c:pt idx="1128">
                  <c:v>37.052</c:v>
                </c:pt>
                <c:pt idx="1129">
                  <c:v>21.227999999999998</c:v>
                </c:pt>
                <c:pt idx="1130">
                  <c:v>24.772000000000002</c:v>
                </c:pt>
                <c:pt idx="1131">
                  <c:v>-11.727999999999998</c:v>
                </c:pt>
                <c:pt idx="1132">
                  <c:v>-1.972</c:v>
                </c:pt>
                <c:pt idx="1133">
                  <c:v>61.292000000000002</c:v>
                </c:pt>
                <c:pt idx="1134">
                  <c:v>-9.1679999999999993</c:v>
                </c:pt>
                <c:pt idx="1135">
                  <c:v>2.4839999999999995</c:v>
                </c:pt>
                <c:pt idx="1136">
                  <c:v>17.608000000000001</c:v>
                </c:pt>
                <c:pt idx="1137">
                  <c:v>15.204000000000004</c:v>
                </c:pt>
                <c:pt idx="1138">
                  <c:v>30.108000000000004</c:v>
                </c:pt>
                <c:pt idx="1139">
                  <c:v>34.236000000000004</c:v>
                </c:pt>
                <c:pt idx="1140">
                  <c:v>-4.2679999999999989</c:v>
                </c:pt>
                <c:pt idx="1141">
                  <c:v>17.076000000000001</c:v>
                </c:pt>
                <c:pt idx="1142">
                  <c:v>15.092000000000001</c:v>
                </c:pt>
                <c:pt idx="1143">
                  <c:v>21.227999999999998</c:v>
                </c:pt>
                <c:pt idx="1144">
                  <c:v>-4.4720000000000004</c:v>
                </c:pt>
                <c:pt idx="1145">
                  <c:v>0.20799999999999841</c:v>
                </c:pt>
                <c:pt idx="1146">
                  <c:v>24.772000000000002</c:v>
                </c:pt>
                <c:pt idx="1147">
                  <c:v>-1.972</c:v>
                </c:pt>
                <c:pt idx="1148">
                  <c:v>61.292000000000002</c:v>
                </c:pt>
                <c:pt idx="1149">
                  <c:v>-9.1679999999999993</c:v>
                </c:pt>
                <c:pt idx="1150">
                  <c:v>2.4839999999999995</c:v>
                </c:pt>
                <c:pt idx="1151">
                  <c:v>17.608000000000001</c:v>
                </c:pt>
                <c:pt idx="1152">
                  <c:v>-11.727999999999998</c:v>
                </c:pt>
                <c:pt idx="1153">
                  <c:v>30.108000000000004</c:v>
                </c:pt>
                <c:pt idx="1154">
                  <c:v>18.195999999999998</c:v>
                </c:pt>
                <c:pt idx="1155">
                  <c:v>12.036000000000001</c:v>
                </c:pt>
                <c:pt idx="1156">
                  <c:v>31.347999999999995</c:v>
                </c:pt>
                <c:pt idx="1157">
                  <c:v>2.9200000000000017</c:v>
                </c:pt>
                <c:pt idx="1158">
                  <c:v>34.236000000000004</c:v>
                </c:pt>
                <c:pt idx="1159">
                  <c:v>55.175999999999995</c:v>
                </c:pt>
                <c:pt idx="1160">
                  <c:v>17.076000000000001</c:v>
                </c:pt>
                <c:pt idx="1161">
                  <c:v>45.915999999999997</c:v>
                </c:pt>
                <c:pt idx="1162">
                  <c:v>23.744</c:v>
                </c:pt>
                <c:pt idx="1163">
                  <c:v>-9.1679999999999993</c:v>
                </c:pt>
                <c:pt idx="1164">
                  <c:v>12.236000000000001</c:v>
                </c:pt>
                <c:pt idx="1165">
                  <c:v>18.195999999999998</c:v>
                </c:pt>
                <c:pt idx="1166">
                  <c:v>34.236000000000004</c:v>
                </c:pt>
                <c:pt idx="1167">
                  <c:v>-1.972</c:v>
                </c:pt>
                <c:pt idx="1168">
                  <c:v>23.744</c:v>
                </c:pt>
                <c:pt idx="1169">
                  <c:v>-4.4720000000000004</c:v>
                </c:pt>
                <c:pt idx="1170">
                  <c:v>12.036000000000001</c:v>
                </c:pt>
                <c:pt idx="1171">
                  <c:v>55.175999999999995</c:v>
                </c:pt>
                <c:pt idx="1172">
                  <c:v>-4.2679999999999989</c:v>
                </c:pt>
                <c:pt idx="1173">
                  <c:v>61.292000000000002</c:v>
                </c:pt>
                <c:pt idx="1174">
                  <c:v>-9.1679999999999993</c:v>
                </c:pt>
                <c:pt idx="1175">
                  <c:v>2.4839999999999995</c:v>
                </c:pt>
                <c:pt idx="1176">
                  <c:v>12.236000000000001</c:v>
                </c:pt>
                <c:pt idx="1177">
                  <c:v>15.204000000000004</c:v>
                </c:pt>
                <c:pt idx="1178">
                  <c:v>36.112000000000002</c:v>
                </c:pt>
                <c:pt idx="1179">
                  <c:v>17.076000000000001</c:v>
                </c:pt>
                <c:pt idx="1180">
                  <c:v>-11.484000000000002</c:v>
                </c:pt>
                <c:pt idx="1181">
                  <c:v>15.2</c:v>
                </c:pt>
                <c:pt idx="1182">
                  <c:v>55.58</c:v>
                </c:pt>
                <c:pt idx="1183">
                  <c:v>24.772000000000002</c:v>
                </c:pt>
                <c:pt idx="1184">
                  <c:v>26.248000000000001</c:v>
                </c:pt>
                <c:pt idx="1185">
                  <c:v>21.227999999999998</c:v>
                </c:pt>
                <c:pt idx="1186">
                  <c:v>61.292000000000002</c:v>
                </c:pt>
                <c:pt idx="1187">
                  <c:v>12.236000000000001</c:v>
                </c:pt>
                <c:pt idx="1188">
                  <c:v>15.204000000000004</c:v>
                </c:pt>
                <c:pt idx="1189">
                  <c:v>-11.727999999999998</c:v>
                </c:pt>
                <c:pt idx="1190">
                  <c:v>31.347999999999995</c:v>
                </c:pt>
                <c:pt idx="1191">
                  <c:v>2.9200000000000017</c:v>
                </c:pt>
                <c:pt idx="1192">
                  <c:v>-4.2679999999999989</c:v>
                </c:pt>
                <c:pt idx="1193">
                  <c:v>45.915999999999997</c:v>
                </c:pt>
                <c:pt idx="1194">
                  <c:v>-1.9600000000000004</c:v>
                </c:pt>
                <c:pt idx="1195">
                  <c:v>-11.484000000000002</c:v>
                </c:pt>
                <c:pt idx="1196">
                  <c:v>1.0240000000000009</c:v>
                </c:pt>
                <c:pt idx="1197">
                  <c:v>23.744</c:v>
                </c:pt>
                <c:pt idx="1198">
                  <c:v>-4.4720000000000004</c:v>
                </c:pt>
                <c:pt idx="1199">
                  <c:v>15.092000000000001</c:v>
                </c:pt>
                <c:pt idx="1200">
                  <c:v>37.052</c:v>
                </c:pt>
                <c:pt idx="1201">
                  <c:v>23.744</c:v>
                </c:pt>
                <c:pt idx="1202">
                  <c:v>0.20799999999999841</c:v>
                </c:pt>
                <c:pt idx="1203">
                  <c:v>12.236000000000001</c:v>
                </c:pt>
                <c:pt idx="1204">
                  <c:v>24.772000000000002</c:v>
                </c:pt>
                <c:pt idx="1205">
                  <c:v>-11.727999999999998</c:v>
                </c:pt>
                <c:pt idx="1206">
                  <c:v>31.347999999999995</c:v>
                </c:pt>
                <c:pt idx="1207">
                  <c:v>34.236000000000004</c:v>
                </c:pt>
                <c:pt idx="1208">
                  <c:v>-4.2679999999999989</c:v>
                </c:pt>
                <c:pt idx="1209">
                  <c:v>17.076000000000001</c:v>
                </c:pt>
                <c:pt idx="1210">
                  <c:v>45.915999999999997</c:v>
                </c:pt>
                <c:pt idx="1211">
                  <c:v>-1.9600000000000004</c:v>
                </c:pt>
                <c:pt idx="1212">
                  <c:v>1.0240000000000009</c:v>
                </c:pt>
                <c:pt idx="1213">
                  <c:v>55.58</c:v>
                </c:pt>
                <c:pt idx="1214">
                  <c:v>-9.1679999999999993</c:v>
                </c:pt>
                <c:pt idx="1215">
                  <c:v>0.20799999999999841</c:v>
                </c:pt>
                <c:pt idx="1216">
                  <c:v>2.4839999999999995</c:v>
                </c:pt>
                <c:pt idx="1217">
                  <c:v>45.915999999999997</c:v>
                </c:pt>
                <c:pt idx="1218">
                  <c:v>15.2</c:v>
                </c:pt>
                <c:pt idx="1219">
                  <c:v>26.248000000000001</c:v>
                </c:pt>
                <c:pt idx="1220">
                  <c:v>15.092000000000001</c:v>
                </c:pt>
                <c:pt idx="1221">
                  <c:v>37.052</c:v>
                </c:pt>
                <c:pt idx="1222">
                  <c:v>21.227999999999998</c:v>
                </c:pt>
                <c:pt idx="1223">
                  <c:v>17.608000000000001</c:v>
                </c:pt>
                <c:pt idx="1224">
                  <c:v>12.036000000000001</c:v>
                </c:pt>
                <c:pt idx="1225">
                  <c:v>-1.9600000000000004</c:v>
                </c:pt>
                <c:pt idx="1226">
                  <c:v>-9.1679999999999993</c:v>
                </c:pt>
                <c:pt idx="1227">
                  <c:v>2.4839999999999995</c:v>
                </c:pt>
                <c:pt idx="1228">
                  <c:v>30.108000000000004</c:v>
                </c:pt>
                <c:pt idx="1229">
                  <c:v>18.195999999999998</c:v>
                </c:pt>
                <c:pt idx="1230">
                  <c:v>31.347999999999995</c:v>
                </c:pt>
                <c:pt idx="1231">
                  <c:v>2.9200000000000017</c:v>
                </c:pt>
                <c:pt idx="1232">
                  <c:v>34.236000000000004</c:v>
                </c:pt>
                <c:pt idx="1233">
                  <c:v>-11.484000000000002</c:v>
                </c:pt>
                <c:pt idx="1234">
                  <c:v>15.2</c:v>
                </c:pt>
                <c:pt idx="1235">
                  <c:v>26.248000000000001</c:v>
                </c:pt>
                <c:pt idx="1236">
                  <c:v>15.092000000000001</c:v>
                </c:pt>
                <c:pt idx="1237">
                  <c:v>-1.972</c:v>
                </c:pt>
                <c:pt idx="1238">
                  <c:v>36.112000000000002</c:v>
                </c:pt>
                <c:pt idx="1239">
                  <c:v>37.052</c:v>
                </c:pt>
                <c:pt idx="1240">
                  <c:v>61.292000000000002</c:v>
                </c:pt>
                <c:pt idx="1241">
                  <c:v>17.608000000000001</c:v>
                </c:pt>
                <c:pt idx="1242">
                  <c:v>15.204000000000004</c:v>
                </c:pt>
                <c:pt idx="1243">
                  <c:v>30.108000000000004</c:v>
                </c:pt>
                <c:pt idx="1244">
                  <c:v>31.347999999999995</c:v>
                </c:pt>
                <c:pt idx="1245">
                  <c:v>2.9200000000000017</c:v>
                </c:pt>
                <c:pt idx="1246">
                  <c:v>34.236000000000004</c:v>
                </c:pt>
                <c:pt idx="1247">
                  <c:v>55.175999999999995</c:v>
                </c:pt>
                <c:pt idx="1248">
                  <c:v>45.915999999999997</c:v>
                </c:pt>
                <c:pt idx="1249">
                  <c:v>-1.9600000000000004</c:v>
                </c:pt>
                <c:pt idx="1250">
                  <c:v>-11.484000000000002</c:v>
                </c:pt>
                <c:pt idx="1251">
                  <c:v>15.2</c:v>
                </c:pt>
                <c:pt idx="1252">
                  <c:v>15.092000000000001</c:v>
                </c:pt>
                <c:pt idx="1253">
                  <c:v>55.58</c:v>
                </c:pt>
                <c:pt idx="1254">
                  <c:v>23.744</c:v>
                </c:pt>
                <c:pt idx="1255">
                  <c:v>61.292000000000002</c:v>
                </c:pt>
                <c:pt idx="1256">
                  <c:v>-4.4720000000000004</c:v>
                </c:pt>
                <c:pt idx="1257">
                  <c:v>0.20799999999999841</c:v>
                </c:pt>
                <c:pt idx="1258">
                  <c:v>17.608000000000001</c:v>
                </c:pt>
                <c:pt idx="1259">
                  <c:v>15.204000000000004</c:v>
                </c:pt>
                <c:pt idx="1260">
                  <c:v>18.195999999999998</c:v>
                </c:pt>
                <c:pt idx="1261">
                  <c:v>12.036000000000001</c:v>
                </c:pt>
                <c:pt idx="1262">
                  <c:v>55.175999999999995</c:v>
                </c:pt>
                <c:pt idx="1263">
                  <c:v>-4.2679999999999989</c:v>
                </c:pt>
                <c:pt idx="1264">
                  <c:v>-1.9600000000000004</c:v>
                </c:pt>
                <c:pt idx="1265">
                  <c:v>-11.484000000000002</c:v>
                </c:pt>
                <c:pt idx="1266">
                  <c:v>26.248000000000001</c:v>
                </c:pt>
                <c:pt idx="1267">
                  <c:v>15.092000000000001</c:v>
                </c:pt>
                <c:pt idx="1268">
                  <c:v>37.052</c:v>
                </c:pt>
                <c:pt idx="1269">
                  <c:v>21.227999999999998</c:v>
                </c:pt>
                <c:pt idx="1270">
                  <c:v>-1.972</c:v>
                </c:pt>
                <c:pt idx="1271">
                  <c:v>17.076000000000001</c:v>
                </c:pt>
                <c:pt idx="1272">
                  <c:v>23.744</c:v>
                </c:pt>
                <c:pt idx="1273">
                  <c:v>2.4839999999999995</c:v>
                </c:pt>
                <c:pt idx="1274">
                  <c:v>12.236000000000001</c:v>
                </c:pt>
                <c:pt idx="1275">
                  <c:v>15.204000000000004</c:v>
                </c:pt>
                <c:pt idx="1276">
                  <c:v>30.108000000000004</c:v>
                </c:pt>
                <c:pt idx="1277">
                  <c:v>18.195999999999998</c:v>
                </c:pt>
                <c:pt idx="1278">
                  <c:v>36.112000000000002</c:v>
                </c:pt>
                <c:pt idx="1279">
                  <c:v>-4.2679999999999989</c:v>
                </c:pt>
                <c:pt idx="1280">
                  <c:v>37.052</c:v>
                </c:pt>
                <c:pt idx="1281">
                  <c:v>21.227999999999998</c:v>
                </c:pt>
                <c:pt idx="1282">
                  <c:v>-1.972</c:v>
                </c:pt>
                <c:pt idx="1283">
                  <c:v>61.292000000000002</c:v>
                </c:pt>
                <c:pt idx="1284">
                  <c:v>-9.1679999999999993</c:v>
                </c:pt>
                <c:pt idx="1285">
                  <c:v>24.772000000000002</c:v>
                </c:pt>
                <c:pt idx="1286">
                  <c:v>12.036000000000001</c:v>
                </c:pt>
                <c:pt idx="1287">
                  <c:v>2.9200000000000017</c:v>
                </c:pt>
                <c:pt idx="1288">
                  <c:v>17.076000000000001</c:v>
                </c:pt>
                <c:pt idx="1289">
                  <c:v>45.915999999999997</c:v>
                </c:pt>
                <c:pt idx="1290">
                  <c:v>1.0240000000000009</c:v>
                </c:pt>
                <c:pt idx="1291">
                  <c:v>55.58</c:v>
                </c:pt>
                <c:pt idx="1292">
                  <c:v>2.4839999999999995</c:v>
                </c:pt>
                <c:pt idx="1293">
                  <c:v>55.175999999999995</c:v>
                </c:pt>
                <c:pt idx="1294">
                  <c:v>15.2</c:v>
                </c:pt>
                <c:pt idx="1295">
                  <c:v>-1.972</c:v>
                </c:pt>
                <c:pt idx="1296">
                  <c:v>23.744</c:v>
                </c:pt>
                <c:pt idx="1297">
                  <c:v>-4.4720000000000004</c:v>
                </c:pt>
                <c:pt idx="1298">
                  <c:v>0.20799999999999841</c:v>
                </c:pt>
                <c:pt idx="1299">
                  <c:v>12.236000000000001</c:v>
                </c:pt>
                <c:pt idx="1300">
                  <c:v>24.772000000000002</c:v>
                </c:pt>
                <c:pt idx="1301">
                  <c:v>17.608000000000001</c:v>
                </c:pt>
                <c:pt idx="1302">
                  <c:v>-11.727999999999998</c:v>
                </c:pt>
                <c:pt idx="1303">
                  <c:v>30.108000000000004</c:v>
                </c:pt>
                <c:pt idx="1304">
                  <c:v>31.347999999999995</c:v>
                </c:pt>
                <c:pt idx="1305">
                  <c:v>34.236000000000004</c:v>
                </c:pt>
                <c:pt idx="1306">
                  <c:v>36.112000000000002</c:v>
                </c:pt>
                <c:pt idx="1307">
                  <c:v>-1.9600000000000004</c:v>
                </c:pt>
                <c:pt idx="1308">
                  <c:v>1.0240000000000009</c:v>
                </c:pt>
                <c:pt idx="1309">
                  <c:v>21.227999999999998</c:v>
                </c:pt>
                <c:pt idx="1310">
                  <c:v>0.20799999999999841</c:v>
                </c:pt>
                <c:pt idx="1311">
                  <c:v>34.236000000000004</c:v>
                </c:pt>
                <c:pt idx="1312">
                  <c:v>45.915999999999997</c:v>
                </c:pt>
                <c:pt idx="1313">
                  <c:v>1.0240000000000009</c:v>
                </c:pt>
                <c:pt idx="1314">
                  <c:v>55.58</c:v>
                </c:pt>
                <c:pt idx="1315">
                  <c:v>61.292000000000002</c:v>
                </c:pt>
                <c:pt idx="1316">
                  <c:v>-9.1679999999999993</c:v>
                </c:pt>
                <c:pt idx="1317">
                  <c:v>2.4839999999999995</c:v>
                </c:pt>
                <c:pt idx="1318">
                  <c:v>18.195999999999998</c:v>
                </c:pt>
                <c:pt idx="1319">
                  <c:v>26.248000000000001</c:v>
                </c:pt>
                <c:pt idx="1320">
                  <c:v>15.092000000000001</c:v>
                </c:pt>
                <c:pt idx="1321">
                  <c:v>-4.4720000000000004</c:v>
                </c:pt>
                <c:pt idx="1322">
                  <c:v>0.20799999999999841</c:v>
                </c:pt>
                <c:pt idx="1323">
                  <c:v>17.608000000000001</c:v>
                </c:pt>
                <c:pt idx="1324">
                  <c:v>12.036000000000001</c:v>
                </c:pt>
                <c:pt idx="1325">
                  <c:v>2.9200000000000017</c:v>
                </c:pt>
                <c:pt idx="1326">
                  <c:v>34.236000000000004</c:v>
                </c:pt>
                <c:pt idx="1327">
                  <c:v>-11.484000000000002</c:v>
                </c:pt>
                <c:pt idx="1328">
                  <c:v>2.9200000000000017</c:v>
                </c:pt>
                <c:pt idx="1329">
                  <c:v>21.227999999999998</c:v>
                </c:pt>
                <c:pt idx="1330">
                  <c:v>61.292000000000002</c:v>
                </c:pt>
                <c:pt idx="1331">
                  <c:v>0.20799999999999841</c:v>
                </c:pt>
                <c:pt idx="1332">
                  <c:v>15.204000000000004</c:v>
                </c:pt>
                <c:pt idx="1333">
                  <c:v>-11.727999999999998</c:v>
                </c:pt>
                <c:pt idx="1334">
                  <c:v>18.195999999999998</c:v>
                </c:pt>
                <c:pt idx="1335">
                  <c:v>31.347999999999995</c:v>
                </c:pt>
                <c:pt idx="1336">
                  <c:v>55.175999999999995</c:v>
                </c:pt>
                <c:pt idx="1337">
                  <c:v>-4.2679999999999989</c:v>
                </c:pt>
                <c:pt idx="1338">
                  <c:v>45.915999999999997</c:v>
                </c:pt>
                <c:pt idx="1339">
                  <c:v>-11.484000000000002</c:v>
                </c:pt>
                <c:pt idx="1340">
                  <c:v>15.2</c:v>
                </c:pt>
                <c:pt idx="1341">
                  <c:v>26.248000000000001</c:v>
                </c:pt>
                <c:pt idx="1342">
                  <c:v>55.58</c:v>
                </c:pt>
                <c:pt idx="1343">
                  <c:v>37.052</c:v>
                </c:pt>
                <c:pt idx="1344">
                  <c:v>-1.972</c:v>
                </c:pt>
                <c:pt idx="1345">
                  <c:v>-4.2679999999999989</c:v>
                </c:pt>
                <c:pt idx="1346">
                  <c:v>0.20799999999999841</c:v>
                </c:pt>
                <c:pt idx="1347">
                  <c:v>2.9200000000000017</c:v>
                </c:pt>
                <c:pt idx="1348">
                  <c:v>36.112000000000002</c:v>
                </c:pt>
                <c:pt idx="1349">
                  <c:v>26.248000000000001</c:v>
                </c:pt>
                <c:pt idx="1350">
                  <c:v>21.227999999999998</c:v>
                </c:pt>
                <c:pt idx="1351">
                  <c:v>-4.4720000000000004</c:v>
                </c:pt>
                <c:pt idx="1352">
                  <c:v>31.347999999999995</c:v>
                </c:pt>
                <c:pt idx="1353">
                  <c:v>34.236000000000004</c:v>
                </c:pt>
                <c:pt idx="1354">
                  <c:v>55.175999999999995</c:v>
                </c:pt>
                <c:pt idx="1355">
                  <c:v>17.076000000000001</c:v>
                </c:pt>
                <c:pt idx="1356">
                  <c:v>-1.9600000000000004</c:v>
                </c:pt>
                <c:pt idx="1357">
                  <c:v>-11.484000000000002</c:v>
                </c:pt>
                <c:pt idx="1358">
                  <c:v>55.58</c:v>
                </c:pt>
                <c:pt idx="1359">
                  <c:v>37.052</c:v>
                </c:pt>
                <c:pt idx="1360">
                  <c:v>15.204000000000004</c:v>
                </c:pt>
                <c:pt idx="1361">
                  <c:v>-4.2679999999999989</c:v>
                </c:pt>
                <c:pt idx="1362">
                  <c:v>-1.972</c:v>
                </c:pt>
                <c:pt idx="1363">
                  <c:v>-4.4720000000000004</c:v>
                </c:pt>
                <c:pt idx="1364">
                  <c:v>24.772000000000002</c:v>
                </c:pt>
                <c:pt idx="1365">
                  <c:v>30.108000000000004</c:v>
                </c:pt>
                <c:pt idx="1366">
                  <c:v>12.036000000000001</c:v>
                </c:pt>
                <c:pt idx="1367">
                  <c:v>36.112000000000002</c:v>
                </c:pt>
                <c:pt idx="1368">
                  <c:v>17.076000000000001</c:v>
                </c:pt>
                <c:pt idx="1369">
                  <c:v>-1.9600000000000004</c:v>
                </c:pt>
                <c:pt idx="1370">
                  <c:v>-11.484000000000002</c:v>
                </c:pt>
                <c:pt idx="1371">
                  <c:v>15.2</c:v>
                </c:pt>
                <c:pt idx="1372">
                  <c:v>1.0240000000000009</c:v>
                </c:pt>
                <c:pt idx="1373">
                  <c:v>37.052</c:v>
                </c:pt>
                <c:pt idx="1374">
                  <c:v>0.20799999999999841</c:v>
                </c:pt>
                <c:pt idx="1375">
                  <c:v>55.175999999999995</c:v>
                </c:pt>
                <c:pt idx="1376">
                  <c:v>23.744</c:v>
                </c:pt>
                <c:pt idx="1377">
                  <c:v>-4.4720000000000004</c:v>
                </c:pt>
                <c:pt idx="1378">
                  <c:v>12.236000000000001</c:v>
                </c:pt>
                <c:pt idx="1379">
                  <c:v>24.772000000000002</c:v>
                </c:pt>
                <c:pt idx="1380">
                  <c:v>17.608000000000001</c:v>
                </c:pt>
                <c:pt idx="1381">
                  <c:v>-11.727999999999998</c:v>
                </c:pt>
                <c:pt idx="1382">
                  <c:v>30.108000000000004</c:v>
                </c:pt>
                <c:pt idx="1383">
                  <c:v>18.195999999999998</c:v>
                </c:pt>
                <c:pt idx="1384">
                  <c:v>12.036000000000001</c:v>
                </c:pt>
                <c:pt idx="1385">
                  <c:v>31.347999999999995</c:v>
                </c:pt>
                <c:pt idx="1386">
                  <c:v>34.236000000000004</c:v>
                </c:pt>
                <c:pt idx="1387">
                  <c:v>-4.2679999999999989</c:v>
                </c:pt>
                <c:pt idx="1388">
                  <c:v>-1.9600000000000004</c:v>
                </c:pt>
                <c:pt idx="1389">
                  <c:v>15.2</c:v>
                </c:pt>
                <c:pt idx="1390">
                  <c:v>1.0240000000000009</c:v>
                </c:pt>
                <c:pt idx="1391">
                  <c:v>-1.972</c:v>
                </c:pt>
                <c:pt idx="1392">
                  <c:v>15.204000000000004</c:v>
                </c:pt>
                <c:pt idx="1393">
                  <c:v>-4.4720000000000004</c:v>
                </c:pt>
                <c:pt idx="1394">
                  <c:v>0.20799999999999841</c:v>
                </c:pt>
                <c:pt idx="1395">
                  <c:v>2.4839999999999995</c:v>
                </c:pt>
                <c:pt idx="1396">
                  <c:v>12.236000000000001</c:v>
                </c:pt>
                <c:pt idx="1397">
                  <c:v>15.204000000000004</c:v>
                </c:pt>
                <c:pt idx="1398">
                  <c:v>30.108000000000004</c:v>
                </c:pt>
                <c:pt idx="1399">
                  <c:v>18.195999999999998</c:v>
                </c:pt>
                <c:pt idx="1400">
                  <c:v>12.036000000000001</c:v>
                </c:pt>
                <c:pt idx="1401">
                  <c:v>31.347999999999995</c:v>
                </c:pt>
                <c:pt idx="1402">
                  <c:v>34.236000000000004</c:v>
                </c:pt>
                <c:pt idx="1403">
                  <c:v>55.175999999999995</c:v>
                </c:pt>
                <c:pt idx="1404">
                  <c:v>-4.2679999999999989</c:v>
                </c:pt>
                <c:pt idx="1405">
                  <c:v>45.915999999999997</c:v>
                </c:pt>
                <c:pt idx="1406">
                  <c:v>1.0240000000000009</c:v>
                </c:pt>
                <c:pt idx="1407">
                  <c:v>55.58</c:v>
                </c:pt>
                <c:pt idx="1408">
                  <c:v>37.052</c:v>
                </c:pt>
                <c:pt idx="1409">
                  <c:v>21.227999999999998</c:v>
                </c:pt>
                <c:pt idx="1410">
                  <c:v>2.9200000000000017</c:v>
                </c:pt>
                <c:pt idx="1411">
                  <c:v>61.292000000000002</c:v>
                </c:pt>
                <c:pt idx="1412">
                  <c:v>-9.1679999999999993</c:v>
                </c:pt>
                <c:pt idx="1413">
                  <c:v>2.4839999999999995</c:v>
                </c:pt>
                <c:pt idx="1414">
                  <c:v>17.608000000000001</c:v>
                </c:pt>
                <c:pt idx="1415">
                  <c:v>15.204000000000004</c:v>
                </c:pt>
                <c:pt idx="1416">
                  <c:v>-11.727999999999998</c:v>
                </c:pt>
                <c:pt idx="1417">
                  <c:v>31.347999999999995</c:v>
                </c:pt>
                <c:pt idx="1418">
                  <c:v>55.175999999999995</c:v>
                </c:pt>
                <c:pt idx="1419">
                  <c:v>17.076000000000001</c:v>
                </c:pt>
                <c:pt idx="1420">
                  <c:v>45.915999999999997</c:v>
                </c:pt>
                <c:pt idx="1421">
                  <c:v>1.0240000000000009</c:v>
                </c:pt>
                <c:pt idx="1422">
                  <c:v>23.744</c:v>
                </c:pt>
                <c:pt idx="1423">
                  <c:v>-9.1679999999999993</c:v>
                </c:pt>
                <c:pt idx="1424">
                  <c:v>2.9200000000000017</c:v>
                </c:pt>
                <c:pt idx="1425">
                  <c:v>15.092000000000001</c:v>
                </c:pt>
                <c:pt idx="1426">
                  <c:v>55.58</c:v>
                </c:pt>
                <c:pt idx="1427">
                  <c:v>21.227999999999998</c:v>
                </c:pt>
                <c:pt idx="1428">
                  <c:v>61.292000000000002</c:v>
                </c:pt>
                <c:pt idx="1429">
                  <c:v>0.20799999999999841</c:v>
                </c:pt>
                <c:pt idx="1430">
                  <c:v>30.108000000000004</c:v>
                </c:pt>
                <c:pt idx="1431">
                  <c:v>18.195999999999998</c:v>
                </c:pt>
                <c:pt idx="1432">
                  <c:v>31.347999999999995</c:v>
                </c:pt>
                <c:pt idx="1433">
                  <c:v>34.236000000000004</c:v>
                </c:pt>
                <c:pt idx="1434">
                  <c:v>17.076000000000001</c:v>
                </c:pt>
                <c:pt idx="1435">
                  <c:v>45.915999999999997</c:v>
                </c:pt>
                <c:pt idx="1436">
                  <c:v>15.092000000000001</c:v>
                </c:pt>
                <c:pt idx="1437">
                  <c:v>-4.4720000000000004</c:v>
                </c:pt>
                <c:pt idx="1438">
                  <c:v>-11.727999999999998</c:v>
                </c:pt>
                <c:pt idx="1439">
                  <c:v>2.9200000000000017</c:v>
                </c:pt>
                <c:pt idx="1440">
                  <c:v>21.227999999999998</c:v>
                </c:pt>
                <c:pt idx="1441">
                  <c:v>23.744</c:v>
                </c:pt>
                <c:pt idx="1442">
                  <c:v>61.292000000000002</c:v>
                </c:pt>
                <c:pt idx="1443">
                  <c:v>17.608000000000001</c:v>
                </c:pt>
                <c:pt idx="1444">
                  <c:v>55.175999999999995</c:v>
                </c:pt>
                <c:pt idx="1445">
                  <c:v>17.076000000000001</c:v>
                </c:pt>
                <c:pt idx="1446">
                  <c:v>45.915999999999997</c:v>
                </c:pt>
                <c:pt idx="1447">
                  <c:v>1.0240000000000009</c:v>
                </c:pt>
                <c:pt idx="1448">
                  <c:v>55.58</c:v>
                </c:pt>
                <c:pt idx="1449">
                  <c:v>37.052</c:v>
                </c:pt>
                <c:pt idx="1450">
                  <c:v>26.248000000000001</c:v>
                </c:pt>
                <c:pt idx="1451">
                  <c:v>15.092000000000001</c:v>
                </c:pt>
                <c:pt idx="1452">
                  <c:v>-1.972</c:v>
                </c:pt>
                <c:pt idx="1453">
                  <c:v>2.4839999999999995</c:v>
                </c:pt>
                <c:pt idx="1454">
                  <c:v>24.772000000000002</c:v>
                </c:pt>
                <c:pt idx="1455">
                  <c:v>17.076000000000001</c:v>
                </c:pt>
                <c:pt idx="1456">
                  <c:v>23.744</c:v>
                </c:pt>
                <c:pt idx="1457">
                  <c:v>61.292000000000002</c:v>
                </c:pt>
                <c:pt idx="1458">
                  <c:v>0.20799999999999841</c:v>
                </c:pt>
                <c:pt idx="1459">
                  <c:v>15.204000000000004</c:v>
                </c:pt>
                <c:pt idx="1460">
                  <c:v>-11.727999999999998</c:v>
                </c:pt>
                <c:pt idx="1461">
                  <c:v>12.036000000000001</c:v>
                </c:pt>
                <c:pt idx="1462">
                  <c:v>36.112000000000002</c:v>
                </c:pt>
                <c:pt idx="1463">
                  <c:v>-4.2679999999999989</c:v>
                </c:pt>
                <c:pt idx="1464">
                  <c:v>-1.9600000000000004</c:v>
                </c:pt>
                <c:pt idx="1465">
                  <c:v>-11.484000000000002</c:v>
                </c:pt>
                <c:pt idx="1466">
                  <c:v>55.58</c:v>
                </c:pt>
                <c:pt idx="1467">
                  <c:v>21.227999999999998</c:v>
                </c:pt>
                <c:pt idx="1468">
                  <c:v>-4.4720000000000004</c:v>
                </c:pt>
                <c:pt idx="1469">
                  <c:v>15.2</c:v>
                </c:pt>
                <c:pt idx="1470">
                  <c:v>23.744</c:v>
                </c:pt>
                <c:pt idx="1471">
                  <c:v>12.236000000000001</c:v>
                </c:pt>
                <c:pt idx="1472">
                  <c:v>15.204000000000004</c:v>
                </c:pt>
                <c:pt idx="1473">
                  <c:v>-11.727999999999998</c:v>
                </c:pt>
                <c:pt idx="1474">
                  <c:v>12.036000000000001</c:v>
                </c:pt>
                <c:pt idx="1475">
                  <c:v>55.175999999999995</c:v>
                </c:pt>
                <c:pt idx="1476">
                  <c:v>-4.2679999999999989</c:v>
                </c:pt>
                <c:pt idx="1477">
                  <c:v>17.076000000000001</c:v>
                </c:pt>
                <c:pt idx="1478">
                  <c:v>-1.9600000000000004</c:v>
                </c:pt>
                <c:pt idx="1479">
                  <c:v>-11.484000000000002</c:v>
                </c:pt>
                <c:pt idx="1480">
                  <c:v>15.2</c:v>
                </c:pt>
                <c:pt idx="1481">
                  <c:v>26.248000000000001</c:v>
                </c:pt>
                <c:pt idx="1482">
                  <c:v>15.092000000000001</c:v>
                </c:pt>
                <c:pt idx="1483">
                  <c:v>55.58</c:v>
                </c:pt>
                <c:pt idx="1484">
                  <c:v>21.227999999999998</c:v>
                </c:pt>
                <c:pt idx="1485">
                  <c:v>-1.972</c:v>
                </c:pt>
                <c:pt idx="1486">
                  <c:v>12.236000000000001</c:v>
                </c:pt>
                <c:pt idx="1487">
                  <c:v>17.608000000000001</c:v>
                </c:pt>
                <c:pt idx="1488">
                  <c:v>30.108000000000004</c:v>
                </c:pt>
                <c:pt idx="1489">
                  <c:v>26.248000000000001</c:v>
                </c:pt>
                <c:pt idx="1490">
                  <c:v>15.092000000000001</c:v>
                </c:pt>
                <c:pt idx="1491">
                  <c:v>-1.972</c:v>
                </c:pt>
                <c:pt idx="1492">
                  <c:v>23.744</c:v>
                </c:pt>
                <c:pt idx="1493">
                  <c:v>-9.1679999999999993</c:v>
                </c:pt>
                <c:pt idx="1494">
                  <c:v>2.4839999999999995</c:v>
                </c:pt>
                <c:pt idx="1495">
                  <c:v>24.772000000000002</c:v>
                </c:pt>
                <c:pt idx="1496">
                  <c:v>31.347999999999995</c:v>
                </c:pt>
                <c:pt idx="1497">
                  <c:v>55.175999999999995</c:v>
                </c:pt>
                <c:pt idx="1498">
                  <c:v>36.112000000000002</c:v>
                </c:pt>
                <c:pt idx="1499">
                  <c:v>-11.484000000000002</c:v>
                </c:pt>
                <c:pt idx="1500">
                  <c:v>15.2</c:v>
                </c:pt>
                <c:pt idx="1501">
                  <c:v>26.248000000000001</c:v>
                </c:pt>
                <c:pt idx="1502">
                  <c:v>55.58</c:v>
                </c:pt>
                <c:pt idx="1503">
                  <c:v>21.227999999999998</c:v>
                </c:pt>
                <c:pt idx="1504">
                  <c:v>61.292000000000002</c:v>
                </c:pt>
                <c:pt idx="1505">
                  <c:v>0.20799999999999841</c:v>
                </c:pt>
                <c:pt idx="1506">
                  <c:v>24.772000000000002</c:v>
                </c:pt>
                <c:pt idx="1507">
                  <c:v>15.204000000000004</c:v>
                </c:pt>
                <c:pt idx="1508">
                  <c:v>18.195999999999998</c:v>
                </c:pt>
                <c:pt idx="1509">
                  <c:v>36.112000000000002</c:v>
                </c:pt>
                <c:pt idx="1510">
                  <c:v>-4.2679999999999989</c:v>
                </c:pt>
                <c:pt idx="1511">
                  <c:v>-11.484000000000002</c:v>
                </c:pt>
                <c:pt idx="1512">
                  <c:v>15.2</c:v>
                </c:pt>
                <c:pt idx="1513">
                  <c:v>1.0240000000000009</c:v>
                </c:pt>
                <c:pt idx="1514">
                  <c:v>37.052</c:v>
                </c:pt>
                <c:pt idx="1515">
                  <c:v>-1.972</c:v>
                </c:pt>
                <c:pt idx="1516">
                  <c:v>-4.4720000000000004</c:v>
                </c:pt>
                <c:pt idx="1517">
                  <c:v>30.108000000000004</c:v>
                </c:pt>
                <c:pt idx="1518">
                  <c:v>2.9200000000000017</c:v>
                </c:pt>
                <c:pt idx="1519">
                  <c:v>26.248000000000001</c:v>
                </c:pt>
                <c:pt idx="1520">
                  <c:v>55.58</c:v>
                </c:pt>
                <c:pt idx="1521">
                  <c:v>24.772000000000002</c:v>
                </c:pt>
                <c:pt idx="1522">
                  <c:v>15.204000000000004</c:v>
                </c:pt>
                <c:pt idx="1523">
                  <c:v>18.195999999999998</c:v>
                </c:pt>
                <c:pt idx="1524">
                  <c:v>31.347999999999995</c:v>
                </c:pt>
                <c:pt idx="1525">
                  <c:v>34.236000000000004</c:v>
                </c:pt>
                <c:pt idx="1526">
                  <c:v>55.175999999999995</c:v>
                </c:pt>
                <c:pt idx="1527">
                  <c:v>-4.2679999999999989</c:v>
                </c:pt>
                <c:pt idx="1528">
                  <c:v>45.915999999999997</c:v>
                </c:pt>
                <c:pt idx="1529">
                  <c:v>-1.9600000000000004</c:v>
                </c:pt>
                <c:pt idx="1530">
                  <c:v>1.0240000000000009</c:v>
                </c:pt>
                <c:pt idx="1531">
                  <c:v>26.248000000000001</c:v>
                </c:pt>
                <c:pt idx="1532">
                  <c:v>37.052</c:v>
                </c:pt>
                <c:pt idx="1533">
                  <c:v>-1.972</c:v>
                </c:pt>
                <c:pt idx="1534">
                  <c:v>30.108000000000004</c:v>
                </c:pt>
                <c:pt idx="1535">
                  <c:v>12.036000000000001</c:v>
                </c:pt>
                <c:pt idx="1536">
                  <c:v>31.347999999999995</c:v>
                </c:pt>
                <c:pt idx="1537">
                  <c:v>36.112000000000002</c:v>
                </c:pt>
                <c:pt idx="1538">
                  <c:v>-11.727999999999998</c:v>
                </c:pt>
                <c:pt idx="1539">
                  <c:v>-1.9600000000000004</c:v>
                </c:pt>
                <c:pt idx="1540">
                  <c:v>-4.4720000000000004</c:v>
                </c:pt>
                <c:pt idx="1541">
                  <c:v>0.20799999999999841</c:v>
                </c:pt>
                <c:pt idx="1542">
                  <c:v>17.608000000000001</c:v>
                </c:pt>
                <c:pt idx="1543">
                  <c:v>31.347999999999995</c:v>
                </c:pt>
                <c:pt idx="1544">
                  <c:v>34.236000000000004</c:v>
                </c:pt>
                <c:pt idx="1545">
                  <c:v>-11.484000000000002</c:v>
                </c:pt>
                <c:pt idx="1546">
                  <c:v>15.2</c:v>
                </c:pt>
                <c:pt idx="1547">
                  <c:v>37.052</c:v>
                </c:pt>
                <c:pt idx="1548">
                  <c:v>21.227999999999998</c:v>
                </c:pt>
                <c:pt idx="1549">
                  <c:v>-9.1679999999999993</c:v>
                </c:pt>
                <c:pt idx="1550">
                  <c:v>24.772000000000002</c:v>
                </c:pt>
                <c:pt idx="1551">
                  <c:v>-11.727999999999998</c:v>
                </c:pt>
                <c:pt idx="1552">
                  <c:v>15.092000000000001</c:v>
                </c:pt>
                <c:pt idx="1553">
                  <c:v>0.20799999999999841</c:v>
                </c:pt>
                <c:pt idx="1554">
                  <c:v>2.4839999999999995</c:v>
                </c:pt>
                <c:pt idx="1555">
                  <c:v>12.236000000000001</c:v>
                </c:pt>
                <c:pt idx="1556">
                  <c:v>18.195999999999998</c:v>
                </c:pt>
                <c:pt idx="1557">
                  <c:v>31.347999999999995</c:v>
                </c:pt>
                <c:pt idx="1558">
                  <c:v>-4.2679999999999989</c:v>
                </c:pt>
                <c:pt idx="1559">
                  <c:v>45.915999999999997</c:v>
                </c:pt>
                <c:pt idx="1560">
                  <c:v>-1.9600000000000004</c:v>
                </c:pt>
                <c:pt idx="1561">
                  <c:v>-11.484000000000002</c:v>
                </c:pt>
                <c:pt idx="1562">
                  <c:v>-1.972</c:v>
                </c:pt>
                <c:pt idx="1563">
                  <c:v>15.204000000000004</c:v>
                </c:pt>
                <c:pt idx="1564">
                  <c:v>37.052</c:v>
                </c:pt>
                <c:pt idx="1565">
                  <c:v>61.292000000000002</c:v>
                </c:pt>
                <c:pt idx="1566">
                  <c:v>-9.1679999999999993</c:v>
                </c:pt>
                <c:pt idx="1567">
                  <c:v>2.4839999999999995</c:v>
                </c:pt>
                <c:pt idx="1568">
                  <c:v>17.608000000000001</c:v>
                </c:pt>
                <c:pt idx="1569">
                  <c:v>18.195999999999998</c:v>
                </c:pt>
                <c:pt idx="1570">
                  <c:v>2.9200000000000017</c:v>
                </c:pt>
                <c:pt idx="1571">
                  <c:v>34.236000000000004</c:v>
                </c:pt>
                <c:pt idx="1572">
                  <c:v>-4.2679999999999989</c:v>
                </c:pt>
                <c:pt idx="1573">
                  <c:v>17.076000000000001</c:v>
                </c:pt>
                <c:pt idx="1574">
                  <c:v>1.0240000000000009</c:v>
                </c:pt>
                <c:pt idx="1575">
                  <c:v>15.092000000000001</c:v>
                </c:pt>
                <c:pt idx="1576">
                  <c:v>37.052</c:v>
                </c:pt>
                <c:pt idx="1577">
                  <c:v>21.227999999999998</c:v>
                </c:pt>
                <c:pt idx="1578">
                  <c:v>-1.972</c:v>
                </c:pt>
                <c:pt idx="1579">
                  <c:v>12.236000000000001</c:v>
                </c:pt>
                <c:pt idx="1580">
                  <c:v>12.036000000000001</c:v>
                </c:pt>
                <c:pt idx="1581">
                  <c:v>17.076000000000001</c:v>
                </c:pt>
                <c:pt idx="1582">
                  <c:v>45.915999999999997</c:v>
                </c:pt>
                <c:pt idx="1583">
                  <c:v>23.744</c:v>
                </c:pt>
                <c:pt idx="1584">
                  <c:v>17.608000000000001</c:v>
                </c:pt>
                <c:pt idx="1585">
                  <c:v>30.108000000000004</c:v>
                </c:pt>
                <c:pt idx="1586">
                  <c:v>34.236000000000004</c:v>
                </c:pt>
                <c:pt idx="1587">
                  <c:v>-1.9600000000000004</c:v>
                </c:pt>
                <c:pt idx="1588">
                  <c:v>1.0240000000000009</c:v>
                </c:pt>
                <c:pt idx="1589">
                  <c:v>15.092000000000001</c:v>
                </c:pt>
                <c:pt idx="1590">
                  <c:v>-1.972</c:v>
                </c:pt>
                <c:pt idx="1591">
                  <c:v>23.744</c:v>
                </c:pt>
                <c:pt idx="1592">
                  <c:v>-9.1679999999999993</c:v>
                </c:pt>
                <c:pt idx="1593">
                  <c:v>0.20799999999999841</c:v>
                </c:pt>
                <c:pt idx="1594">
                  <c:v>24.772000000000002</c:v>
                </c:pt>
                <c:pt idx="1595">
                  <c:v>17.608000000000001</c:v>
                </c:pt>
                <c:pt idx="1596">
                  <c:v>15.204000000000004</c:v>
                </c:pt>
                <c:pt idx="1597">
                  <c:v>30.108000000000004</c:v>
                </c:pt>
                <c:pt idx="1598">
                  <c:v>34.236000000000004</c:v>
                </c:pt>
                <c:pt idx="1599">
                  <c:v>55.175999999999995</c:v>
                </c:pt>
                <c:pt idx="1600">
                  <c:v>45.915999999999997</c:v>
                </c:pt>
                <c:pt idx="1601">
                  <c:v>-1.9600000000000004</c:v>
                </c:pt>
                <c:pt idx="1602">
                  <c:v>1.0240000000000009</c:v>
                </c:pt>
                <c:pt idx="1603">
                  <c:v>21.227999999999998</c:v>
                </c:pt>
              </c:numCache>
            </c:numRef>
          </c:xVal>
          <c:yVal>
            <c:numRef>
              <c:f>test!$G$2:$G$1605</c:f>
              <c:numCache>
                <c:formatCode>General</c:formatCode>
                <c:ptCount val="1604"/>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numCache>
            </c:numRef>
          </c:yVal>
          <c:smooth val="0"/>
          <c:extLst>
            <c:ext xmlns:c16="http://schemas.microsoft.com/office/drawing/2014/chart" uri="{C3380CC4-5D6E-409C-BE32-E72D297353CC}">
              <c16:uniqueId val="{00000003-1B0F-47FF-812A-52B2C88B24C1}"/>
            </c:ext>
          </c:extLst>
        </c:ser>
        <c:ser>
          <c:idx val="1"/>
          <c:order val="1"/>
          <c:tx>
            <c:v>Predicted Goal Differntial</c:v>
          </c:tx>
          <c:spPr>
            <a:ln w="28575">
              <a:noFill/>
            </a:ln>
          </c:spPr>
          <c:xVal>
            <c:numRef>
              <c:f>test!$L$2:$L$1605</c:f>
              <c:numCache>
                <c:formatCode>General</c:formatCode>
                <c:ptCount val="1604"/>
                <c:pt idx="0">
                  <c:v>34.236000000000004</c:v>
                </c:pt>
                <c:pt idx="1">
                  <c:v>-11.484000000000002</c:v>
                </c:pt>
                <c:pt idx="2">
                  <c:v>18.195999999999998</c:v>
                </c:pt>
                <c:pt idx="3">
                  <c:v>36.112000000000002</c:v>
                </c:pt>
                <c:pt idx="4">
                  <c:v>-1.972</c:v>
                </c:pt>
                <c:pt idx="5">
                  <c:v>-9.1679999999999993</c:v>
                </c:pt>
                <c:pt idx="6">
                  <c:v>24.772000000000002</c:v>
                </c:pt>
                <c:pt idx="7">
                  <c:v>-11.727999999999998</c:v>
                </c:pt>
                <c:pt idx="8">
                  <c:v>31.347999999999995</c:v>
                </c:pt>
                <c:pt idx="9">
                  <c:v>21.227999999999998</c:v>
                </c:pt>
                <c:pt idx="10">
                  <c:v>-4.4720000000000004</c:v>
                </c:pt>
                <c:pt idx="11">
                  <c:v>2.4839999999999995</c:v>
                </c:pt>
                <c:pt idx="12">
                  <c:v>18.195999999999998</c:v>
                </c:pt>
                <c:pt idx="13">
                  <c:v>12.036000000000001</c:v>
                </c:pt>
                <c:pt idx="14">
                  <c:v>34.236000000000004</c:v>
                </c:pt>
                <c:pt idx="15">
                  <c:v>55.175999999999995</c:v>
                </c:pt>
                <c:pt idx="16">
                  <c:v>17.076000000000001</c:v>
                </c:pt>
                <c:pt idx="17">
                  <c:v>45.915999999999997</c:v>
                </c:pt>
                <c:pt idx="18">
                  <c:v>26.248000000000001</c:v>
                </c:pt>
                <c:pt idx="19">
                  <c:v>55.58</c:v>
                </c:pt>
                <c:pt idx="20">
                  <c:v>0.20799999999999841</c:v>
                </c:pt>
                <c:pt idx="21">
                  <c:v>15.204000000000004</c:v>
                </c:pt>
                <c:pt idx="22">
                  <c:v>-11.484000000000002</c:v>
                </c:pt>
                <c:pt idx="23">
                  <c:v>37.052</c:v>
                </c:pt>
                <c:pt idx="24">
                  <c:v>61.292000000000002</c:v>
                </c:pt>
                <c:pt idx="25">
                  <c:v>-4.4720000000000004</c:v>
                </c:pt>
                <c:pt idx="26">
                  <c:v>17.608000000000001</c:v>
                </c:pt>
                <c:pt idx="27">
                  <c:v>-11.727999999999998</c:v>
                </c:pt>
                <c:pt idx="28">
                  <c:v>12.036000000000001</c:v>
                </c:pt>
                <c:pt idx="29">
                  <c:v>2.9200000000000017</c:v>
                </c:pt>
                <c:pt idx="30">
                  <c:v>55.175999999999995</c:v>
                </c:pt>
                <c:pt idx="31">
                  <c:v>17.076000000000001</c:v>
                </c:pt>
                <c:pt idx="32">
                  <c:v>45.915999999999997</c:v>
                </c:pt>
                <c:pt idx="33">
                  <c:v>-1.9600000000000004</c:v>
                </c:pt>
                <c:pt idx="34">
                  <c:v>-11.484000000000002</c:v>
                </c:pt>
                <c:pt idx="35">
                  <c:v>15.2</c:v>
                </c:pt>
                <c:pt idx="36">
                  <c:v>26.248000000000001</c:v>
                </c:pt>
                <c:pt idx="37">
                  <c:v>21.227999999999998</c:v>
                </c:pt>
                <c:pt idx="38">
                  <c:v>61.292000000000002</c:v>
                </c:pt>
                <c:pt idx="39">
                  <c:v>17.608000000000001</c:v>
                </c:pt>
                <c:pt idx="40">
                  <c:v>15.204000000000004</c:v>
                </c:pt>
                <c:pt idx="41">
                  <c:v>12.036000000000001</c:v>
                </c:pt>
                <c:pt idx="42">
                  <c:v>31.347999999999995</c:v>
                </c:pt>
                <c:pt idx="43">
                  <c:v>36.112000000000002</c:v>
                </c:pt>
                <c:pt idx="44">
                  <c:v>-1.9600000000000004</c:v>
                </c:pt>
                <c:pt idx="45">
                  <c:v>26.248000000000001</c:v>
                </c:pt>
                <c:pt idx="46">
                  <c:v>21.227999999999998</c:v>
                </c:pt>
                <c:pt idx="47">
                  <c:v>0.20799999999999841</c:v>
                </c:pt>
                <c:pt idx="48">
                  <c:v>2.4839999999999995</c:v>
                </c:pt>
                <c:pt idx="49">
                  <c:v>-11.727999999999998</c:v>
                </c:pt>
                <c:pt idx="50">
                  <c:v>2.9200000000000017</c:v>
                </c:pt>
                <c:pt idx="51">
                  <c:v>34.236000000000004</c:v>
                </c:pt>
                <c:pt idx="52">
                  <c:v>55.175999999999995</c:v>
                </c:pt>
                <c:pt idx="53">
                  <c:v>-4.2679999999999989</c:v>
                </c:pt>
                <c:pt idx="54">
                  <c:v>1.0240000000000009</c:v>
                </c:pt>
                <c:pt idx="55">
                  <c:v>24.772000000000002</c:v>
                </c:pt>
                <c:pt idx="56">
                  <c:v>30.108000000000004</c:v>
                </c:pt>
                <c:pt idx="57">
                  <c:v>-1.9600000000000004</c:v>
                </c:pt>
                <c:pt idx="58">
                  <c:v>61.292000000000002</c:v>
                </c:pt>
                <c:pt idx="59">
                  <c:v>0.20799999999999841</c:v>
                </c:pt>
                <c:pt idx="60">
                  <c:v>2.4839999999999995</c:v>
                </c:pt>
                <c:pt idx="61">
                  <c:v>-11.727999999999998</c:v>
                </c:pt>
                <c:pt idx="62">
                  <c:v>12.036000000000001</c:v>
                </c:pt>
                <c:pt idx="63">
                  <c:v>31.347999999999995</c:v>
                </c:pt>
                <c:pt idx="64">
                  <c:v>55.175999999999995</c:v>
                </c:pt>
                <c:pt idx="65">
                  <c:v>36.112000000000002</c:v>
                </c:pt>
                <c:pt idx="66">
                  <c:v>-4.2679999999999989</c:v>
                </c:pt>
                <c:pt idx="67">
                  <c:v>45.915999999999997</c:v>
                </c:pt>
                <c:pt idx="68">
                  <c:v>26.248000000000001</c:v>
                </c:pt>
                <c:pt idx="69">
                  <c:v>55.58</c:v>
                </c:pt>
                <c:pt idx="70">
                  <c:v>12.236000000000001</c:v>
                </c:pt>
                <c:pt idx="71">
                  <c:v>24.772000000000002</c:v>
                </c:pt>
                <c:pt idx="72">
                  <c:v>30.108000000000004</c:v>
                </c:pt>
                <c:pt idx="73">
                  <c:v>61.292000000000002</c:v>
                </c:pt>
                <c:pt idx="74">
                  <c:v>0.20799999999999841</c:v>
                </c:pt>
                <c:pt idx="75">
                  <c:v>2.4839999999999995</c:v>
                </c:pt>
                <c:pt idx="76">
                  <c:v>-11.727999999999998</c:v>
                </c:pt>
                <c:pt idx="77">
                  <c:v>31.347999999999995</c:v>
                </c:pt>
                <c:pt idx="78">
                  <c:v>2.9200000000000017</c:v>
                </c:pt>
                <c:pt idx="79">
                  <c:v>34.236000000000004</c:v>
                </c:pt>
                <c:pt idx="80">
                  <c:v>-4.2679999999999989</c:v>
                </c:pt>
                <c:pt idx="81">
                  <c:v>1.0240000000000009</c:v>
                </c:pt>
                <c:pt idx="82">
                  <c:v>15.092000000000001</c:v>
                </c:pt>
                <c:pt idx="83">
                  <c:v>55.58</c:v>
                </c:pt>
                <c:pt idx="84">
                  <c:v>37.052</c:v>
                </c:pt>
                <c:pt idx="85">
                  <c:v>21.227999999999998</c:v>
                </c:pt>
                <c:pt idx="86">
                  <c:v>12.236000000000001</c:v>
                </c:pt>
                <c:pt idx="87">
                  <c:v>15.204000000000004</c:v>
                </c:pt>
                <c:pt idx="88">
                  <c:v>30.108000000000004</c:v>
                </c:pt>
                <c:pt idx="89">
                  <c:v>36.112000000000002</c:v>
                </c:pt>
                <c:pt idx="90">
                  <c:v>17.076000000000001</c:v>
                </c:pt>
                <c:pt idx="91">
                  <c:v>-11.727999999999998</c:v>
                </c:pt>
                <c:pt idx="92">
                  <c:v>2.9200000000000017</c:v>
                </c:pt>
                <c:pt idx="93">
                  <c:v>-4.2679999999999989</c:v>
                </c:pt>
                <c:pt idx="94">
                  <c:v>15.092000000000001</c:v>
                </c:pt>
                <c:pt idx="95">
                  <c:v>55.58</c:v>
                </c:pt>
                <c:pt idx="96">
                  <c:v>37.052</c:v>
                </c:pt>
                <c:pt idx="97">
                  <c:v>61.292000000000002</c:v>
                </c:pt>
                <c:pt idx="98">
                  <c:v>0.20799999999999841</c:v>
                </c:pt>
                <c:pt idx="99">
                  <c:v>2.4839999999999995</c:v>
                </c:pt>
                <c:pt idx="100">
                  <c:v>12.236000000000001</c:v>
                </c:pt>
                <c:pt idx="101">
                  <c:v>15.204000000000004</c:v>
                </c:pt>
                <c:pt idx="102">
                  <c:v>18.195999999999998</c:v>
                </c:pt>
                <c:pt idx="103">
                  <c:v>31.347999999999995</c:v>
                </c:pt>
                <c:pt idx="104">
                  <c:v>36.112000000000002</c:v>
                </c:pt>
                <c:pt idx="105">
                  <c:v>-1.9600000000000004</c:v>
                </c:pt>
                <c:pt idx="106">
                  <c:v>-11.484000000000002</c:v>
                </c:pt>
                <c:pt idx="107">
                  <c:v>-1.972</c:v>
                </c:pt>
                <c:pt idx="108">
                  <c:v>55.175999999999995</c:v>
                </c:pt>
                <c:pt idx="109">
                  <c:v>15.2</c:v>
                </c:pt>
                <c:pt idx="110">
                  <c:v>61.292000000000002</c:v>
                </c:pt>
                <c:pt idx="111">
                  <c:v>-4.4720000000000004</c:v>
                </c:pt>
                <c:pt idx="112">
                  <c:v>12.236000000000001</c:v>
                </c:pt>
                <c:pt idx="113">
                  <c:v>17.608000000000001</c:v>
                </c:pt>
                <c:pt idx="114">
                  <c:v>18.195999999999998</c:v>
                </c:pt>
                <c:pt idx="115">
                  <c:v>34.236000000000004</c:v>
                </c:pt>
                <c:pt idx="116">
                  <c:v>-4.2679999999999989</c:v>
                </c:pt>
                <c:pt idx="117">
                  <c:v>17.076000000000001</c:v>
                </c:pt>
                <c:pt idx="118">
                  <c:v>-1.9600000000000004</c:v>
                </c:pt>
                <c:pt idx="119">
                  <c:v>-11.484000000000002</c:v>
                </c:pt>
                <c:pt idx="120">
                  <c:v>23.744</c:v>
                </c:pt>
                <c:pt idx="121">
                  <c:v>-9.1679999999999993</c:v>
                </c:pt>
                <c:pt idx="122">
                  <c:v>0.20799999999999841</c:v>
                </c:pt>
                <c:pt idx="123">
                  <c:v>2.9200000000000017</c:v>
                </c:pt>
                <c:pt idx="124">
                  <c:v>15.092000000000001</c:v>
                </c:pt>
                <c:pt idx="125">
                  <c:v>55.58</c:v>
                </c:pt>
                <c:pt idx="126">
                  <c:v>-4.4720000000000004</c:v>
                </c:pt>
                <c:pt idx="127">
                  <c:v>2.4839999999999995</c:v>
                </c:pt>
                <c:pt idx="128">
                  <c:v>17.608000000000001</c:v>
                </c:pt>
                <c:pt idx="129">
                  <c:v>15.204000000000004</c:v>
                </c:pt>
                <c:pt idx="130">
                  <c:v>30.108000000000004</c:v>
                </c:pt>
                <c:pt idx="131">
                  <c:v>18.195999999999998</c:v>
                </c:pt>
                <c:pt idx="132">
                  <c:v>34.236000000000004</c:v>
                </c:pt>
                <c:pt idx="133">
                  <c:v>55.175999999999995</c:v>
                </c:pt>
                <c:pt idx="134">
                  <c:v>17.076000000000001</c:v>
                </c:pt>
                <c:pt idx="135">
                  <c:v>-1.9600000000000004</c:v>
                </c:pt>
                <c:pt idx="136">
                  <c:v>-11.484000000000002</c:v>
                </c:pt>
                <c:pt idx="137">
                  <c:v>15.2</c:v>
                </c:pt>
                <c:pt idx="138">
                  <c:v>-1.972</c:v>
                </c:pt>
                <c:pt idx="139">
                  <c:v>23.744</c:v>
                </c:pt>
                <c:pt idx="140">
                  <c:v>12.236000000000001</c:v>
                </c:pt>
                <c:pt idx="141">
                  <c:v>2.9200000000000017</c:v>
                </c:pt>
                <c:pt idx="142">
                  <c:v>55.58</c:v>
                </c:pt>
                <c:pt idx="143">
                  <c:v>-4.4720000000000004</c:v>
                </c:pt>
                <c:pt idx="144">
                  <c:v>-9.1679999999999993</c:v>
                </c:pt>
                <c:pt idx="145">
                  <c:v>15.2</c:v>
                </c:pt>
                <c:pt idx="146">
                  <c:v>23.744</c:v>
                </c:pt>
                <c:pt idx="147">
                  <c:v>2.4839999999999995</c:v>
                </c:pt>
                <c:pt idx="148">
                  <c:v>12.236000000000001</c:v>
                </c:pt>
                <c:pt idx="149">
                  <c:v>17.608000000000001</c:v>
                </c:pt>
                <c:pt idx="150">
                  <c:v>-11.727999999999998</c:v>
                </c:pt>
                <c:pt idx="151">
                  <c:v>12.036000000000001</c:v>
                </c:pt>
                <c:pt idx="152">
                  <c:v>36.112000000000002</c:v>
                </c:pt>
                <c:pt idx="153">
                  <c:v>45.915999999999997</c:v>
                </c:pt>
                <c:pt idx="154">
                  <c:v>-11.484000000000002</c:v>
                </c:pt>
                <c:pt idx="155">
                  <c:v>1.0240000000000009</c:v>
                </c:pt>
                <c:pt idx="156">
                  <c:v>15.092000000000001</c:v>
                </c:pt>
                <c:pt idx="157">
                  <c:v>21.227999999999998</c:v>
                </c:pt>
                <c:pt idx="158">
                  <c:v>-4.4720000000000004</c:v>
                </c:pt>
                <c:pt idx="159">
                  <c:v>26.248000000000001</c:v>
                </c:pt>
                <c:pt idx="160">
                  <c:v>23.744</c:v>
                </c:pt>
                <c:pt idx="161">
                  <c:v>2.4839999999999995</c:v>
                </c:pt>
                <c:pt idx="162">
                  <c:v>12.236000000000001</c:v>
                </c:pt>
                <c:pt idx="163">
                  <c:v>15.204000000000004</c:v>
                </c:pt>
                <c:pt idx="164">
                  <c:v>-11.727999999999998</c:v>
                </c:pt>
                <c:pt idx="165">
                  <c:v>12.036000000000001</c:v>
                </c:pt>
                <c:pt idx="166">
                  <c:v>36.112000000000002</c:v>
                </c:pt>
                <c:pt idx="167">
                  <c:v>-4.2679999999999989</c:v>
                </c:pt>
                <c:pt idx="168">
                  <c:v>-11.484000000000002</c:v>
                </c:pt>
                <c:pt idx="169">
                  <c:v>15.2</c:v>
                </c:pt>
                <c:pt idx="170">
                  <c:v>1.0240000000000009</c:v>
                </c:pt>
                <c:pt idx="171">
                  <c:v>15.092000000000001</c:v>
                </c:pt>
                <c:pt idx="172">
                  <c:v>37.052</c:v>
                </c:pt>
                <c:pt idx="173">
                  <c:v>-9.1679999999999993</c:v>
                </c:pt>
                <c:pt idx="174">
                  <c:v>24.772000000000002</c:v>
                </c:pt>
                <c:pt idx="175">
                  <c:v>0.20799999999999841</c:v>
                </c:pt>
                <c:pt idx="176">
                  <c:v>2.4839999999999995</c:v>
                </c:pt>
                <c:pt idx="177">
                  <c:v>15.204000000000004</c:v>
                </c:pt>
                <c:pt idx="178">
                  <c:v>-11.727999999999998</c:v>
                </c:pt>
                <c:pt idx="179">
                  <c:v>18.195999999999998</c:v>
                </c:pt>
                <c:pt idx="180">
                  <c:v>31.347999999999995</c:v>
                </c:pt>
                <c:pt idx="181">
                  <c:v>-4.2679999999999989</c:v>
                </c:pt>
                <c:pt idx="182">
                  <c:v>45.915999999999997</c:v>
                </c:pt>
                <c:pt idx="183">
                  <c:v>-11.484000000000002</c:v>
                </c:pt>
                <c:pt idx="184">
                  <c:v>1.0240000000000009</c:v>
                </c:pt>
                <c:pt idx="185">
                  <c:v>26.248000000000001</c:v>
                </c:pt>
                <c:pt idx="186">
                  <c:v>15.092000000000001</c:v>
                </c:pt>
                <c:pt idx="187">
                  <c:v>37.052</c:v>
                </c:pt>
                <c:pt idx="188">
                  <c:v>21.227999999999998</c:v>
                </c:pt>
                <c:pt idx="189">
                  <c:v>-1.972</c:v>
                </c:pt>
                <c:pt idx="190">
                  <c:v>-9.1679999999999993</c:v>
                </c:pt>
                <c:pt idx="191">
                  <c:v>36.112000000000002</c:v>
                </c:pt>
                <c:pt idx="192">
                  <c:v>61.292000000000002</c:v>
                </c:pt>
                <c:pt idx="193">
                  <c:v>55.175999999999995</c:v>
                </c:pt>
                <c:pt idx="194">
                  <c:v>21.227999999999998</c:v>
                </c:pt>
                <c:pt idx="195">
                  <c:v>-4.4720000000000004</c:v>
                </c:pt>
                <c:pt idx="196">
                  <c:v>15.204000000000004</c:v>
                </c:pt>
                <c:pt idx="197">
                  <c:v>18.195999999999998</c:v>
                </c:pt>
                <c:pt idx="198">
                  <c:v>2.9200000000000017</c:v>
                </c:pt>
                <c:pt idx="199">
                  <c:v>36.112000000000002</c:v>
                </c:pt>
                <c:pt idx="200">
                  <c:v>-4.2679999999999989</c:v>
                </c:pt>
                <c:pt idx="201">
                  <c:v>17.076000000000001</c:v>
                </c:pt>
                <c:pt idx="202">
                  <c:v>-1.9600000000000004</c:v>
                </c:pt>
                <c:pt idx="203">
                  <c:v>1.0240000000000009</c:v>
                </c:pt>
                <c:pt idx="204">
                  <c:v>26.248000000000001</c:v>
                </c:pt>
                <c:pt idx="205">
                  <c:v>37.052</c:v>
                </c:pt>
                <c:pt idx="206">
                  <c:v>-1.972</c:v>
                </c:pt>
                <c:pt idx="207">
                  <c:v>30.108000000000004</c:v>
                </c:pt>
                <c:pt idx="208">
                  <c:v>31.347999999999995</c:v>
                </c:pt>
                <c:pt idx="209">
                  <c:v>21.227999999999998</c:v>
                </c:pt>
                <c:pt idx="210">
                  <c:v>61.292000000000002</c:v>
                </c:pt>
                <c:pt idx="211">
                  <c:v>-4.4720000000000004</c:v>
                </c:pt>
                <c:pt idx="212">
                  <c:v>-9.1679999999999993</c:v>
                </c:pt>
                <c:pt idx="213">
                  <c:v>0.20799999999999841</c:v>
                </c:pt>
                <c:pt idx="214">
                  <c:v>24.772000000000002</c:v>
                </c:pt>
                <c:pt idx="215">
                  <c:v>15.204000000000004</c:v>
                </c:pt>
                <c:pt idx="216">
                  <c:v>18.195999999999998</c:v>
                </c:pt>
                <c:pt idx="217">
                  <c:v>2.9200000000000017</c:v>
                </c:pt>
                <c:pt idx="218">
                  <c:v>55.175999999999995</c:v>
                </c:pt>
                <c:pt idx="219">
                  <c:v>15.2</c:v>
                </c:pt>
                <c:pt idx="220">
                  <c:v>17.608000000000001</c:v>
                </c:pt>
                <c:pt idx="221">
                  <c:v>-1.9600000000000004</c:v>
                </c:pt>
                <c:pt idx="222">
                  <c:v>26.248000000000001</c:v>
                </c:pt>
                <c:pt idx="223">
                  <c:v>21.227999999999998</c:v>
                </c:pt>
                <c:pt idx="224">
                  <c:v>-1.972</c:v>
                </c:pt>
                <c:pt idx="225">
                  <c:v>-4.4720000000000004</c:v>
                </c:pt>
                <c:pt idx="226">
                  <c:v>2.4839999999999995</c:v>
                </c:pt>
                <c:pt idx="227">
                  <c:v>24.772000000000002</c:v>
                </c:pt>
                <c:pt idx="228">
                  <c:v>30.108000000000004</c:v>
                </c:pt>
                <c:pt idx="229">
                  <c:v>18.195999999999998</c:v>
                </c:pt>
                <c:pt idx="230">
                  <c:v>31.347999999999995</c:v>
                </c:pt>
                <c:pt idx="231">
                  <c:v>2.9200000000000017</c:v>
                </c:pt>
                <c:pt idx="232">
                  <c:v>34.236000000000004</c:v>
                </c:pt>
                <c:pt idx="233">
                  <c:v>55.175999999999995</c:v>
                </c:pt>
                <c:pt idx="234">
                  <c:v>17.076000000000001</c:v>
                </c:pt>
                <c:pt idx="235">
                  <c:v>26.248000000000001</c:v>
                </c:pt>
                <c:pt idx="236">
                  <c:v>55.58</c:v>
                </c:pt>
                <c:pt idx="237">
                  <c:v>61.292000000000002</c:v>
                </c:pt>
                <c:pt idx="238">
                  <c:v>12.036000000000001</c:v>
                </c:pt>
                <c:pt idx="239">
                  <c:v>36.112000000000002</c:v>
                </c:pt>
                <c:pt idx="240">
                  <c:v>17.076000000000001</c:v>
                </c:pt>
                <c:pt idx="241">
                  <c:v>-1.9600000000000004</c:v>
                </c:pt>
                <c:pt idx="242">
                  <c:v>1.0240000000000009</c:v>
                </c:pt>
                <c:pt idx="243">
                  <c:v>2.4839999999999995</c:v>
                </c:pt>
                <c:pt idx="244">
                  <c:v>12.236000000000001</c:v>
                </c:pt>
                <c:pt idx="245">
                  <c:v>24.772000000000002</c:v>
                </c:pt>
                <c:pt idx="246">
                  <c:v>-4.2679999999999989</c:v>
                </c:pt>
                <c:pt idx="247">
                  <c:v>-1.972</c:v>
                </c:pt>
                <c:pt idx="248">
                  <c:v>-4.4720000000000004</c:v>
                </c:pt>
                <c:pt idx="249">
                  <c:v>0.20799999999999841</c:v>
                </c:pt>
                <c:pt idx="250">
                  <c:v>30.108000000000004</c:v>
                </c:pt>
                <c:pt idx="251">
                  <c:v>31.347999999999995</c:v>
                </c:pt>
                <c:pt idx="252">
                  <c:v>34.236000000000004</c:v>
                </c:pt>
                <c:pt idx="253">
                  <c:v>45.915999999999997</c:v>
                </c:pt>
                <c:pt idx="254">
                  <c:v>1.0240000000000009</c:v>
                </c:pt>
                <c:pt idx="255">
                  <c:v>55.58</c:v>
                </c:pt>
                <c:pt idx="256">
                  <c:v>12.236000000000001</c:v>
                </c:pt>
                <c:pt idx="257">
                  <c:v>-11.727999999999998</c:v>
                </c:pt>
                <c:pt idx="258">
                  <c:v>-4.2679999999999989</c:v>
                </c:pt>
                <c:pt idx="259">
                  <c:v>61.292000000000002</c:v>
                </c:pt>
                <c:pt idx="260">
                  <c:v>-9.1679999999999993</c:v>
                </c:pt>
                <c:pt idx="261">
                  <c:v>0.20799999999999841</c:v>
                </c:pt>
                <c:pt idx="262">
                  <c:v>30.108000000000004</c:v>
                </c:pt>
                <c:pt idx="263">
                  <c:v>12.036000000000001</c:v>
                </c:pt>
                <c:pt idx="264">
                  <c:v>34.236000000000004</c:v>
                </c:pt>
                <c:pt idx="265">
                  <c:v>-1.9600000000000004</c:v>
                </c:pt>
                <c:pt idx="266">
                  <c:v>-11.484000000000002</c:v>
                </c:pt>
                <c:pt idx="267">
                  <c:v>15.2</c:v>
                </c:pt>
                <c:pt idx="268">
                  <c:v>1.0240000000000009</c:v>
                </c:pt>
                <c:pt idx="269">
                  <c:v>26.248000000000001</c:v>
                </c:pt>
                <c:pt idx="270">
                  <c:v>55.58</c:v>
                </c:pt>
                <c:pt idx="271">
                  <c:v>37.052</c:v>
                </c:pt>
                <c:pt idx="272">
                  <c:v>15.092000000000001</c:v>
                </c:pt>
                <c:pt idx="273">
                  <c:v>61.292000000000002</c:v>
                </c:pt>
                <c:pt idx="274">
                  <c:v>0.20799999999999841</c:v>
                </c:pt>
                <c:pt idx="275">
                  <c:v>17.608000000000001</c:v>
                </c:pt>
                <c:pt idx="276">
                  <c:v>-11.727999999999998</c:v>
                </c:pt>
                <c:pt idx="277">
                  <c:v>30.108000000000004</c:v>
                </c:pt>
                <c:pt idx="278">
                  <c:v>12.036000000000001</c:v>
                </c:pt>
                <c:pt idx="279">
                  <c:v>31.347999999999995</c:v>
                </c:pt>
                <c:pt idx="280">
                  <c:v>34.236000000000004</c:v>
                </c:pt>
                <c:pt idx="281">
                  <c:v>-4.2679999999999989</c:v>
                </c:pt>
                <c:pt idx="282">
                  <c:v>-1.9600000000000004</c:v>
                </c:pt>
                <c:pt idx="283">
                  <c:v>-11.484000000000002</c:v>
                </c:pt>
                <c:pt idx="284">
                  <c:v>15.2</c:v>
                </c:pt>
                <c:pt idx="285">
                  <c:v>26.248000000000001</c:v>
                </c:pt>
                <c:pt idx="286">
                  <c:v>37.052</c:v>
                </c:pt>
                <c:pt idx="287">
                  <c:v>21.227999999999998</c:v>
                </c:pt>
                <c:pt idx="288">
                  <c:v>0.20799999999999841</c:v>
                </c:pt>
                <c:pt idx="289">
                  <c:v>12.236000000000001</c:v>
                </c:pt>
                <c:pt idx="290">
                  <c:v>17.608000000000001</c:v>
                </c:pt>
                <c:pt idx="291">
                  <c:v>2.9200000000000017</c:v>
                </c:pt>
                <c:pt idx="292">
                  <c:v>34.236000000000004</c:v>
                </c:pt>
                <c:pt idx="293">
                  <c:v>17.076000000000001</c:v>
                </c:pt>
                <c:pt idx="294">
                  <c:v>-11.484000000000002</c:v>
                </c:pt>
                <c:pt idx="295">
                  <c:v>15.2</c:v>
                </c:pt>
                <c:pt idx="296">
                  <c:v>1.0240000000000009</c:v>
                </c:pt>
                <c:pt idx="297">
                  <c:v>26.248000000000001</c:v>
                </c:pt>
                <c:pt idx="298">
                  <c:v>15.092000000000001</c:v>
                </c:pt>
                <c:pt idx="299">
                  <c:v>37.052</c:v>
                </c:pt>
                <c:pt idx="300">
                  <c:v>18.195999999999998</c:v>
                </c:pt>
                <c:pt idx="301">
                  <c:v>31.347999999999995</c:v>
                </c:pt>
                <c:pt idx="302">
                  <c:v>-1.972</c:v>
                </c:pt>
                <c:pt idx="303">
                  <c:v>-4.4720000000000004</c:v>
                </c:pt>
                <c:pt idx="304">
                  <c:v>-9.1679999999999993</c:v>
                </c:pt>
                <c:pt idx="305">
                  <c:v>0.20799999999999841</c:v>
                </c:pt>
                <c:pt idx="306">
                  <c:v>24.772000000000002</c:v>
                </c:pt>
                <c:pt idx="307">
                  <c:v>17.608000000000001</c:v>
                </c:pt>
                <c:pt idx="308">
                  <c:v>15.204000000000004</c:v>
                </c:pt>
                <c:pt idx="309">
                  <c:v>30.108000000000004</c:v>
                </c:pt>
                <c:pt idx="310">
                  <c:v>12.036000000000001</c:v>
                </c:pt>
                <c:pt idx="311">
                  <c:v>2.9200000000000017</c:v>
                </c:pt>
                <c:pt idx="312">
                  <c:v>55.175999999999995</c:v>
                </c:pt>
                <c:pt idx="313">
                  <c:v>45.915999999999997</c:v>
                </c:pt>
                <c:pt idx="314">
                  <c:v>-1.9600000000000004</c:v>
                </c:pt>
                <c:pt idx="315">
                  <c:v>55.58</c:v>
                </c:pt>
                <c:pt idx="316">
                  <c:v>21.227999999999998</c:v>
                </c:pt>
                <c:pt idx="317">
                  <c:v>-1.972</c:v>
                </c:pt>
                <c:pt idx="318">
                  <c:v>61.292000000000002</c:v>
                </c:pt>
                <c:pt idx="319">
                  <c:v>-4.4720000000000004</c:v>
                </c:pt>
                <c:pt idx="320">
                  <c:v>0.20799999999999841</c:v>
                </c:pt>
                <c:pt idx="321">
                  <c:v>12.236000000000001</c:v>
                </c:pt>
                <c:pt idx="322">
                  <c:v>17.608000000000001</c:v>
                </c:pt>
                <c:pt idx="323">
                  <c:v>15.204000000000004</c:v>
                </c:pt>
                <c:pt idx="324">
                  <c:v>12.036000000000001</c:v>
                </c:pt>
                <c:pt idx="325">
                  <c:v>17.076000000000001</c:v>
                </c:pt>
                <c:pt idx="326">
                  <c:v>-11.484000000000002</c:v>
                </c:pt>
                <c:pt idx="327">
                  <c:v>1.0240000000000009</c:v>
                </c:pt>
                <c:pt idx="328">
                  <c:v>55.58</c:v>
                </c:pt>
                <c:pt idx="329">
                  <c:v>21.227999999999998</c:v>
                </c:pt>
                <c:pt idx="330">
                  <c:v>-9.1679999999999993</c:v>
                </c:pt>
                <c:pt idx="331">
                  <c:v>24.772000000000002</c:v>
                </c:pt>
                <c:pt idx="332">
                  <c:v>30.108000000000004</c:v>
                </c:pt>
                <c:pt idx="333">
                  <c:v>2.9200000000000017</c:v>
                </c:pt>
                <c:pt idx="334">
                  <c:v>55.175999999999995</c:v>
                </c:pt>
                <c:pt idx="335">
                  <c:v>36.112000000000002</c:v>
                </c:pt>
                <c:pt idx="336">
                  <c:v>45.915999999999997</c:v>
                </c:pt>
                <c:pt idx="337">
                  <c:v>55.58</c:v>
                </c:pt>
                <c:pt idx="338">
                  <c:v>-1.972</c:v>
                </c:pt>
                <c:pt idx="339">
                  <c:v>12.236000000000001</c:v>
                </c:pt>
                <c:pt idx="340">
                  <c:v>18.195999999999998</c:v>
                </c:pt>
                <c:pt idx="341">
                  <c:v>12.036000000000001</c:v>
                </c:pt>
                <c:pt idx="342">
                  <c:v>-11.484000000000002</c:v>
                </c:pt>
                <c:pt idx="343">
                  <c:v>-4.4720000000000004</c:v>
                </c:pt>
                <c:pt idx="344">
                  <c:v>0.20799999999999841</c:v>
                </c:pt>
                <c:pt idx="345">
                  <c:v>15.204000000000004</c:v>
                </c:pt>
                <c:pt idx="346">
                  <c:v>-11.727999999999998</c:v>
                </c:pt>
                <c:pt idx="347">
                  <c:v>36.112000000000002</c:v>
                </c:pt>
                <c:pt idx="348">
                  <c:v>15.2</c:v>
                </c:pt>
                <c:pt idx="349">
                  <c:v>61.292000000000002</c:v>
                </c:pt>
                <c:pt idx="350">
                  <c:v>2.4839999999999995</c:v>
                </c:pt>
                <c:pt idx="351">
                  <c:v>18.195999999999998</c:v>
                </c:pt>
                <c:pt idx="352">
                  <c:v>31.347999999999995</c:v>
                </c:pt>
                <c:pt idx="353">
                  <c:v>34.236000000000004</c:v>
                </c:pt>
                <c:pt idx="354">
                  <c:v>17.076000000000001</c:v>
                </c:pt>
                <c:pt idx="355">
                  <c:v>45.915999999999997</c:v>
                </c:pt>
                <c:pt idx="356">
                  <c:v>15.092000000000001</c:v>
                </c:pt>
                <c:pt idx="357">
                  <c:v>37.052</c:v>
                </c:pt>
                <c:pt idx="358">
                  <c:v>12.236000000000001</c:v>
                </c:pt>
                <c:pt idx="359">
                  <c:v>15.204000000000004</c:v>
                </c:pt>
                <c:pt idx="360">
                  <c:v>-4.2679999999999989</c:v>
                </c:pt>
                <c:pt idx="361">
                  <c:v>26.248000000000001</c:v>
                </c:pt>
                <c:pt idx="362">
                  <c:v>-4.4720000000000004</c:v>
                </c:pt>
                <c:pt idx="363">
                  <c:v>2.4839999999999995</c:v>
                </c:pt>
                <c:pt idx="364">
                  <c:v>17.608000000000001</c:v>
                </c:pt>
                <c:pt idx="365">
                  <c:v>18.195999999999998</c:v>
                </c:pt>
                <c:pt idx="366">
                  <c:v>12.036000000000001</c:v>
                </c:pt>
                <c:pt idx="367">
                  <c:v>2.9200000000000017</c:v>
                </c:pt>
                <c:pt idx="368">
                  <c:v>17.076000000000001</c:v>
                </c:pt>
                <c:pt idx="369">
                  <c:v>45.915999999999997</c:v>
                </c:pt>
                <c:pt idx="370">
                  <c:v>-1.9600000000000004</c:v>
                </c:pt>
                <c:pt idx="371">
                  <c:v>15.2</c:v>
                </c:pt>
                <c:pt idx="372">
                  <c:v>15.092000000000001</c:v>
                </c:pt>
                <c:pt idx="373">
                  <c:v>55.175999999999995</c:v>
                </c:pt>
                <c:pt idx="374">
                  <c:v>36.112000000000002</c:v>
                </c:pt>
                <c:pt idx="375">
                  <c:v>37.052</c:v>
                </c:pt>
                <c:pt idx="376">
                  <c:v>61.292000000000002</c:v>
                </c:pt>
                <c:pt idx="377">
                  <c:v>2.4839999999999995</c:v>
                </c:pt>
                <c:pt idx="378">
                  <c:v>15.204000000000004</c:v>
                </c:pt>
                <c:pt idx="379">
                  <c:v>-11.727999999999998</c:v>
                </c:pt>
                <c:pt idx="380">
                  <c:v>18.195999999999998</c:v>
                </c:pt>
                <c:pt idx="381">
                  <c:v>12.036000000000001</c:v>
                </c:pt>
                <c:pt idx="382">
                  <c:v>36.112000000000002</c:v>
                </c:pt>
                <c:pt idx="383">
                  <c:v>-4.2679999999999989</c:v>
                </c:pt>
                <c:pt idx="384">
                  <c:v>17.076000000000001</c:v>
                </c:pt>
                <c:pt idx="385">
                  <c:v>45.915999999999997</c:v>
                </c:pt>
                <c:pt idx="386">
                  <c:v>-1.9600000000000004</c:v>
                </c:pt>
                <c:pt idx="387">
                  <c:v>1.0240000000000009</c:v>
                </c:pt>
                <c:pt idx="388">
                  <c:v>15.092000000000001</c:v>
                </c:pt>
                <c:pt idx="389">
                  <c:v>-4.4720000000000004</c:v>
                </c:pt>
                <c:pt idx="390">
                  <c:v>0.20799999999999841</c:v>
                </c:pt>
                <c:pt idx="391">
                  <c:v>17.608000000000001</c:v>
                </c:pt>
                <c:pt idx="392">
                  <c:v>55.175999999999995</c:v>
                </c:pt>
                <c:pt idx="393">
                  <c:v>37.052</c:v>
                </c:pt>
                <c:pt idx="394">
                  <c:v>61.292000000000002</c:v>
                </c:pt>
                <c:pt idx="395">
                  <c:v>2.4839999999999995</c:v>
                </c:pt>
                <c:pt idx="396">
                  <c:v>-11.727999999999998</c:v>
                </c:pt>
                <c:pt idx="397">
                  <c:v>36.112000000000002</c:v>
                </c:pt>
                <c:pt idx="398">
                  <c:v>17.076000000000001</c:v>
                </c:pt>
                <c:pt idx="399">
                  <c:v>15.092000000000001</c:v>
                </c:pt>
                <c:pt idx="400">
                  <c:v>-1.972</c:v>
                </c:pt>
                <c:pt idx="401">
                  <c:v>17.608000000000001</c:v>
                </c:pt>
                <c:pt idx="402">
                  <c:v>2.9200000000000017</c:v>
                </c:pt>
                <c:pt idx="403">
                  <c:v>55.175999999999995</c:v>
                </c:pt>
                <c:pt idx="404">
                  <c:v>-4.2679999999999989</c:v>
                </c:pt>
                <c:pt idx="405">
                  <c:v>45.915999999999997</c:v>
                </c:pt>
                <c:pt idx="406">
                  <c:v>-1.9600000000000004</c:v>
                </c:pt>
                <c:pt idx="407">
                  <c:v>1.0240000000000009</c:v>
                </c:pt>
                <c:pt idx="408">
                  <c:v>37.052</c:v>
                </c:pt>
                <c:pt idx="409">
                  <c:v>0.20799999999999841</c:v>
                </c:pt>
                <c:pt idx="410">
                  <c:v>2.4839999999999995</c:v>
                </c:pt>
                <c:pt idx="411">
                  <c:v>24.772000000000002</c:v>
                </c:pt>
                <c:pt idx="412">
                  <c:v>-11.727999999999998</c:v>
                </c:pt>
                <c:pt idx="413">
                  <c:v>17.076000000000001</c:v>
                </c:pt>
                <c:pt idx="414">
                  <c:v>-11.484000000000002</c:v>
                </c:pt>
                <c:pt idx="415">
                  <c:v>55.58</c:v>
                </c:pt>
                <c:pt idx="416">
                  <c:v>17.608000000000001</c:v>
                </c:pt>
                <c:pt idx="417">
                  <c:v>30.108000000000004</c:v>
                </c:pt>
                <c:pt idx="418">
                  <c:v>15.2</c:v>
                </c:pt>
                <c:pt idx="419">
                  <c:v>1.0240000000000009</c:v>
                </c:pt>
                <c:pt idx="420">
                  <c:v>26.248000000000001</c:v>
                </c:pt>
                <c:pt idx="421">
                  <c:v>-1.972</c:v>
                </c:pt>
                <c:pt idx="422">
                  <c:v>23.744</c:v>
                </c:pt>
                <c:pt idx="423">
                  <c:v>-4.4720000000000004</c:v>
                </c:pt>
                <c:pt idx="424">
                  <c:v>0.20799999999999841</c:v>
                </c:pt>
                <c:pt idx="425">
                  <c:v>12.236000000000001</c:v>
                </c:pt>
                <c:pt idx="426">
                  <c:v>24.772000000000002</c:v>
                </c:pt>
                <c:pt idx="427">
                  <c:v>-11.727999999999998</c:v>
                </c:pt>
                <c:pt idx="428">
                  <c:v>2.9200000000000017</c:v>
                </c:pt>
                <c:pt idx="429">
                  <c:v>55.58</c:v>
                </c:pt>
                <c:pt idx="430">
                  <c:v>21.227999999999998</c:v>
                </c:pt>
                <c:pt idx="431">
                  <c:v>17.608000000000001</c:v>
                </c:pt>
                <c:pt idx="432">
                  <c:v>31.347999999999995</c:v>
                </c:pt>
                <c:pt idx="433">
                  <c:v>34.236000000000004</c:v>
                </c:pt>
                <c:pt idx="434">
                  <c:v>55.175999999999995</c:v>
                </c:pt>
                <c:pt idx="435">
                  <c:v>45.915999999999997</c:v>
                </c:pt>
                <c:pt idx="436">
                  <c:v>1.0240000000000009</c:v>
                </c:pt>
                <c:pt idx="437">
                  <c:v>26.248000000000001</c:v>
                </c:pt>
                <c:pt idx="438">
                  <c:v>15.092000000000001</c:v>
                </c:pt>
                <c:pt idx="439">
                  <c:v>23.744</c:v>
                </c:pt>
                <c:pt idx="440">
                  <c:v>0.20799999999999841</c:v>
                </c:pt>
                <c:pt idx="441">
                  <c:v>30.108000000000004</c:v>
                </c:pt>
                <c:pt idx="442">
                  <c:v>15.2</c:v>
                </c:pt>
                <c:pt idx="443">
                  <c:v>55.58</c:v>
                </c:pt>
                <c:pt idx="444">
                  <c:v>37.052</c:v>
                </c:pt>
                <c:pt idx="445">
                  <c:v>12.036000000000001</c:v>
                </c:pt>
                <c:pt idx="446">
                  <c:v>31.347999999999995</c:v>
                </c:pt>
                <c:pt idx="447">
                  <c:v>36.112000000000002</c:v>
                </c:pt>
                <c:pt idx="448">
                  <c:v>-4.2679999999999989</c:v>
                </c:pt>
                <c:pt idx="449">
                  <c:v>45.915999999999997</c:v>
                </c:pt>
                <c:pt idx="450">
                  <c:v>15.2</c:v>
                </c:pt>
                <c:pt idx="451">
                  <c:v>61.292000000000002</c:v>
                </c:pt>
                <c:pt idx="452">
                  <c:v>-4.4720000000000004</c:v>
                </c:pt>
                <c:pt idx="453">
                  <c:v>12.236000000000001</c:v>
                </c:pt>
                <c:pt idx="454">
                  <c:v>24.772000000000002</c:v>
                </c:pt>
                <c:pt idx="455">
                  <c:v>15.204000000000004</c:v>
                </c:pt>
                <c:pt idx="456">
                  <c:v>30.108000000000004</c:v>
                </c:pt>
                <c:pt idx="457">
                  <c:v>2.9200000000000017</c:v>
                </c:pt>
                <c:pt idx="458">
                  <c:v>34.236000000000004</c:v>
                </c:pt>
                <c:pt idx="459">
                  <c:v>-11.484000000000002</c:v>
                </c:pt>
                <c:pt idx="460">
                  <c:v>1.0240000000000009</c:v>
                </c:pt>
                <c:pt idx="461">
                  <c:v>26.248000000000001</c:v>
                </c:pt>
                <c:pt idx="462">
                  <c:v>37.052</c:v>
                </c:pt>
                <c:pt idx="463">
                  <c:v>2.4839999999999995</c:v>
                </c:pt>
                <c:pt idx="464">
                  <c:v>12.036000000000001</c:v>
                </c:pt>
                <c:pt idx="465">
                  <c:v>-4.2679999999999989</c:v>
                </c:pt>
                <c:pt idx="466">
                  <c:v>61.292000000000002</c:v>
                </c:pt>
                <c:pt idx="467">
                  <c:v>-9.1679999999999993</c:v>
                </c:pt>
                <c:pt idx="468">
                  <c:v>12.236000000000001</c:v>
                </c:pt>
                <c:pt idx="469">
                  <c:v>24.772000000000002</c:v>
                </c:pt>
                <c:pt idx="470">
                  <c:v>-11.727999999999998</c:v>
                </c:pt>
                <c:pt idx="471">
                  <c:v>30.108000000000004</c:v>
                </c:pt>
                <c:pt idx="472">
                  <c:v>31.347999999999995</c:v>
                </c:pt>
                <c:pt idx="473">
                  <c:v>2.9200000000000017</c:v>
                </c:pt>
                <c:pt idx="474">
                  <c:v>36.112000000000002</c:v>
                </c:pt>
                <c:pt idx="475">
                  <c:v>1.0240000000000009</c:v>
                </c:pt>
                <c:pt idx="476">
                  <c:v>37.052</c:v>
                </c:pt>
                <c:pt idx="477">
                  <c:v>21.227999999999998</c:v>
                </c:pt>
                <c:pt idx="478">
                  <c:v>23.744</c:v>
                </c:pt>
                <c:pt idx="479">
                  <c:v>2.4839999999999995</c:v>
                </c:pt>
                <c:pt idx="480">
                  <c:v>12.036000000000001</c:v>
                </c:pt>
                <c:pt idx="481">
                  <c:v>23.744</c:v>
                </c:pt>
                <c:pt idx="482">
                  <c:v>61.292000000000002</c:v>
                </c:pt>
                <c:pt idx="483">
                  <c:v>-9.1679999999999993</c:v>
                </c:pt>
                <c:pt idx="484">
                  <c:v>24.772000000000002</c:v>
                </c:pt>
                <c:pt idx="485">
                  <c:v>15.204000000000004</c:v>
                </c:pt>
                <c:pt idx="486">
                  <c:v>-11.727999999999998</c:v>
                </c:pt>
                <c:pt idx="487">
                  <c:v>18.195999999999998</c:v>
                </c:pt>
                <c:pt idx="488">
                  <c:v>31.347999999999995</c:v>
                </c:pt>
                <c:pt idx="489">
                  <c:v>2.9200000000000017</c:v>
                </c:pt>
                <c:pt idx="490">
                  <c:v>17.076000000000001</c:v>
                </c:pt>
                <c:pt idx="491">
                  <c:v>15.092000000000001</c:v>
                </c:pt>
                <c:pt idx="492">
                  <c:v>55.58</c:v>
                </c:pt>
                <c:pt idx="493">
                  <c:v>21.227999999999998</c:v>
                </c:pt>
                <c:pt idx="494">
                  <c:v>-9.1679999999999993</c:v>
                </c:pt>
                <c:pt idx="495">
                  <c:v>12.236000000000001</c:v>
                </c:pt>
                <c:pt idx="496">
                  <c:v>12.036000000000001</c:v>
                </c:pt>
                <c:pt idx="497">
                  <c:v>-1.9600000000000004</c:v>
                </c:pt>
                <c:pt idx="498">
                  <c:v>-11.484000000000002</c:v>
                </c:pt>
                <c:pt idx="499">
                  <c:v>23.744</c:v>
                </c:pt>
                <c:pt idx="500">
                  <c:v>61.292000000000002</c:v>
                </c:pt>
                <c:pt idx="501">
                  <c:v>0.20799999999999841</c:v>
                </c:pt>
                <c:pt idx="502">
                  <c:v>24.772000000000002</c:v>
                </c:pt>
                <c:pt idx="503">
                  <c:v>34.236000000000004</c:v>
                </c:pt>
                <c:pt idx="504">
                  <c:v>15.092000000000001</c:v>
                </c:pt>
                <c:pt idx="505">
                  <c:v>55.58</c:v>
                </c:pt>
                <c:pt idx="506">
                  <c:v>21.227999999999998</c:v>
                </c:pt>
                <c:pt idx="507">
                  <c:v>-9.1679999999999993</c:v>
                </c:pt>
                <c:pt idx="508">
                  <c:v>18.195999999999998</c:v>
                </c:pt>
                <c:pt idx="509">
                  <c:v>17.076000000000001</c:v>
                </c:pt>
                <c:pt idx="510">
                  <c:v>45.915999999999997</c:v>
                </c:pt>
                <c:pt idx="511">
                  <c:v>-1.9600000000000004</c:v>
                </c:pt>
                <c:pt idx="512">
                  <c:v>-11.484000000000002</c:v>
                </c:pt>
                <c:pt idx="513">
                  <c:v>26.248000000000001</c:v>
                </c:pt>
                <c:pt idx="514">
                  <c:v>37.052</c:v>
                </c:pt>
                <c:pt idx="515">
                  <c:v>-1.972</c:v>
                </c:pt>
                <c:pt idx="516">
                  <c:v>12.236000000000001</c:v>
                </c:pt>
                <c:pt idx="517">
                  <c:v>24.772000000000002</c:v>
                </c:pt>
                <c:pt idx="518">
                  <c:v>17.608000000000001</c:v>
                </c:pt>
                <c:pt idx="519">
                  <c:v>15.204000000000004</c:v>
                </c:pt>
                <c:pt idx="520">
                  <c:v>30.108000000000004</c:v>
                </c:pt>
                <c:pt idx="521">
                  <c:v>55.58</c:v>
                </c:pt>
                <c:pt idx="522">
                  <c:v>61.292000000000002</c:v>
                </c:pt>
                <c:pt idx="523">
                  <c:v>18.195999999999998</c:v>
                </c:pt>
                <c:pt idx="524">
                  <c:v>36.112000000000002</c:v>
                </c:pt>
                <c:pt idx="525">
                  <c:v>-4.2679999999999989</c:v>
                </c:pt>
                <c:pt idx="526">
                  <c:v>45.915999999999997</c:v>
                </c:pt>
                <c:pt idx="527">
                  <c:v>-11.484000000000002</c:v>
                </c:pt>
                <c:pt idx="528">
                  <c:v>26.248000000000001</c:v>
                </c:pt>
                <c:pt idx="529">
                  <c:v>15.092000000000001</c:v>
                </c:pt>
                <c:pt idx="530">
                  <c:v>-1.972</c:v>
                </c:pt>
                <c:pt idx="531">
                  <c:v>23.744</c:v>
                </c:pt>
                <c:pt idx="532">
                  <c:v>-9.1679999999999993</c:v>
                </c:pt>
                <c:pt idx="533">
                  <c:v>12.236000000000001</c:v>
                </c:pt>
                <c:pt idx="534">
                  <c:v>17.608000000000001</c:v>
                </c:pt>
                <c:pt idx="535">
                  <c:v>-11.727999999999998</c:v>
                </c:pt>
                <c:pt idx="536">
                  <c:v>2.9200000000000017</c:v>
                </c:pt>
                <c:pt idx="537">
                  <c:v>34.236000000000004</c:v>
                </c:pt>
                <c:pt idx="538">
                  <c:v>55.175999999999995</c:v>
                </c:pt>
                <c:pt idx="539">
                  <c:v>55.58</c:v>
                </c:pt>
                <c:pt idx="540">
                  <c:v>21.227999999999998</c:v>
                </c:pt>
                <c:pt idx="541">
                  <c:v>23.744</c:v>
                </c:pt>
                <c:pt idx="542">
                  <c:v>-9.1679999999999993</c:v>
                </c:pt>
                <c:pt idx="543">
                  <c:v>2.4839999999999995</c:v>
                </c:pt>
                <c:pt idx="544">
                  <c:v>18.195999999999998</c:v>
                </c:pt>
                <c:pt idx="545">
                  <c:v>34.236000000000004</c:v>
                </c:pt>
                <c:pt idx="546">
                  <c:v>55.175999999999995</c:v>
                </c:pt>
                <c:pt idx="547">
                  <c:v>36.112000000000002</c:v>
                </c:pt>
                <c:pt idx="548">
                  <c:v>-4.2679999999999989</c:v>
                </c:pt>
                <c:pt idx="549">
                  <c:v>15.2</c:v>
                </c:pt>
                <c:pt idx="550">
                  <c:v>15.092000000000001</c:v>
                </c:pt>
                <c:pt idx="551">
                  <c:v>37.052</c:v>
                </c:pt>
                <c:pt idx="552">
                  <c:v>-1.972</c:v>
                </c:pt>
                <c:pt idx="553">
                  <c:v>2.9200000000000017</c:v>
                </c:pt>
                <c:pt idx="554">
                  <c:v>45.915999999999997</c:v>
                </c:pt>
                <c:pt idx="555">
                  <c:v>-1.9600000000000004</c:v>
                </c:pt>
                <c:pt idx="556">
                  <c:v>1.0240000000000009</c:v>
                </c:pt>
                <c:pt idx="557">
                  <c:v>23.744</c:v>
                </c:pt>
                <c:pt idx="558">
                  <c:v>-4.4720000000000004</c:v>
                </c:pt>
                <c:pt idx="559">
                  <c:v>24.772000000000002</c:v>
                </c:pt>
                <c:pt idx="560">
                  <c:v>30.108000000000004</c:v>
                </c:pt>
                <c:pt idx="561">
                  <c:v>12.036000000000001</c:v>
                </c:pt>
                <c:pt idx="562">
                  <c:v>55.175999999999995</c:v>
                </c:pt>
                <c:pt idx="563">
                  <c:v>-11.484000000000002</c:v>
                </c:pt>
                <c:pt idx="564">
                  <c:v>15.2</c:v>
                </c:pt>
                <c:pt idx="565">
                  <c:v>1.0240000000000009</c:v>
                </c:pt>
                <c:pt idx="566">
                  <c:v>37.052</c:v>
                </c:pt>
                <c:pt idx="567">
                  <c:v>21.227999999999998</c:v>
                </c:pt>
                <c:pt idx="568">
                  <c:v>-1.972</c:v>
                </c:pt>
                <c:pt idx="569">
                  <c:v>-9.1679999999999993</c:v>
                </c:pt>
                <c:pt idx="570">
                  <c:v>45.915999999999997</c:v>
                </c:pt>
                <c:pt idx="571">
                  <c:v>-1.9600000000000004</c:v>
                </c:pt>
                <c:pt idx="572">
                  <c:v>61.292000000000002</c:v>
                </c:pt>
                <c:pt idx="573">
                  <c:v>0.20799999999999841</c:v>
                </c:pt>
                <c:pt idx="574">
                  <c:v>2.4839999999999995</c:v>
                </c:pt>
                <c:pt idx="575">
                  <c:v>24.772000000000002</c:v>
                </c:pt>
                <c:pt idx="576">
                  <c:v>17.608000000000001</c:v>
                </c:pt>
                <c:pt idx="577">
                  <c:v>15.204000000000004</c:v>
                </c:pt>
                <c:pt idx="578">
                  <c:v>-11.727999999999998</c:v>
                </c:pt>
                <c:pt idx="579">
                  <c:v>18.195999999999998</c:v>
                </c:pt>
                <c:pt idx="580">
                  <c:v>15.2</c:v>
                </c:pt>
                <c:pt idx="581">
                  <c:v>1.0240000000000009</c:v>
                </c:pt>
                <c:pt idx="582">
                  <c:v>55.58</c:v>
                </c:pt>
                <c:pt idx="583">
                  <c:v>21.227999999999998</c:v>
                </c:pt>
                <c:pt idx="584">
                  <c:v>12.236000000000001</c:v>
                </c:pt>
                <c:pt idx="585">
                  <c:v>30.108000000000004</c:v>
                </c:pt>
                <c:pt idx="586">
                  <c:v>2.9200000000000017</c:v>
                </c:pt>
                <c:pt idx="587">
                  <c:v>-4.2679999999999989</c:v>
                </c:pt>
                <c:pt idx="588">
                  <c:v>-1.9600000000000004</c:v>
                </c:pt>
                <c:pt idx="589">
                  <c:v>-1.972</c:v>
                </c:pt>
                <c:pt idx="590">
                  <c:v>61.292000000000002</c:v>
                </c:pt>
                <c:pt idx="591">
                  <c:v>24.772000000000002</c:v>
                </c:pt>
                <c:pt idx="592">
                  <c:v>12.236000000000001</c:v>
                </c:pt>
                <c:pt idx="593">
                  <c:v>-11.727999999999998</c:v>
                </c:pt>
                <c:pt idx="594">
                  <c:v>30.108000000000004</c:v>
                </c:pt>
                <c:pt idx="595">
                  <c:v>18.195999999999998</c:v>
                </c:pt>
                <c:pt idx="596">
                  <c:v>34.236000000000004</c:v>
                </c:pt>
                <c:pt idx="597">
                  <c:v>36.112000000000002</c:v>
                </c:pt>
                <c:pt idx="598">
                  <c:v>-4.2679999999999989</c:v>
                </c:pt>
                <c:pt idx="599">
                  <c:v>26.248000000000001</c:v>
                </c:pt>
                <c:pt idx="600">
                  <c:v>15.092000000000001</c:v>
                </c:pt>
                <c:pt idx="601">
                  <c:v>37.052</c:v>
                </c:pt>
                <c:pt idx="602">
                  <c:v>21.227999999999998</c:v>
                </c:pt>
                <c:pt idx="603">
                  <c:v>-1.972</c:v>
                </c:pt>
                <c:pt idx="604">
                  <c:v>15.204000000000004</c:v>
                </c:pt>
                <c:pt idx="605">
                  <c:v>12.036000000000001</c:v>
                </c:pt>
                <c:pt idx="606">
                  <c:v>-9.1679999999999993</c:v>
                </c:pt>
                <c:pt idx="607">
                  <c:v>0.20799999999999841</c:v>
                </c:pt>
                <c:pt idx="608">
                  <c:v>-11.727999999999998</c:v>
                </c:pt>
                <c:pt idx="609">
                  <c:v>18.195999999999998</c:v>
                </c:pt>
                <c:pt idx="610">
                  <c:v>31.347999999999995</c:v>
                </c:pt>
                <c:pt idx="611">
                  <c:v>2.9200000000000017</c:v>
                </c:pt>
                <c:pt idx="612">
                  <c:v>17.076000000000001</c:v>
                </c:pt>
                <c:pt idx="613">
                  <c:v>26.248000000000001</c:v>
                </c:pt>
                <c:pt idx="614">
                  <c:v>15.092000000000001</c:v>
                </c:pt>
                <c:pt idx="615">
                  <c:v>55.58</c:v>
                </c:pt>
                <c:pt idx="616">
                  <c:v>-1.972</c:v>
                </c:pt>
                <c:pt idx="617">
                  <c:v>2.4839999999999995</c:v>
                </c:pt>
                <c:pt idx="618">
                  <c:v>12.236000000000001</c:v>
                </c:pt>
                <c:pt idx="619">
                  <c:v>15.204000000000004</c:v>
                </c:pt>
                <c:pt idx="620">
                  <c:v>37.052</c:v>
                </c:pt>
                <c:pt idx="621">
                  <c:v>21.227999999999998</c:v>
                </c:pt>
                <c:pt idx="622">
                  <c:v>-4.4720000000000004</c:v>
                </c:pt>
                <c:pt idx="623">
                  <c:v>0.20799999999999841</c:v>
                </c:pt>
                <c:pt idx="624">
                  <c:v>-11.727999999999998</c:v>
                </c:pt>
                <c:pt idx="625">
                  <c:v>31.347999999999995</c:v>
                </c:pt>
                <c:pt idx="626">
                  <c:v>2.9200000000000017</c:v>
                </c:pt>
                <c:pt idx="627">
                  <c:v>-4.2679999999999989</c:v>
                </c:pt>
                <c:pt idx="628">
                  <c:v>-11.484000000000002</c:v>
                </c:pt>
                <c:pt idx="629">
                  <c:v>26.248000000000001</c:v>
                </c:pt>
                <c:pt idx="630">
                  <c:v>55.58</c:v>
                </c:pt>
                <c:pt idx="631">
                  <c:v>-1.972</c:v>
                </c:pt>
                <c:pt idx="632">
                  <c:v>23.744</c:v>
                </c:pt>
                <c:pt idx="633">
                  <c:v>12.236000000000001</c:v>
                </c:pt>
                <c:pt idx="634">
                  <c:v>17.608000000000001</c:v>
                </c:pt>
                <c:pt idx="635">
                  <c:v>12.036000000000001</c:v>
                </c:pt>
                <c:pt idx="636">
                  <c:v>17.076000000000001</c:v>
                </c:pt>
                <c:pt idx="637">
                  <c:v>37.052</c:v>
                </c:pt>
                <c:pt idx="638">
                  <c:v>21.227999999999998</c:v>
                </c:pt>
                <c:pt idx="639">
                  <c:v>-4.4720000000000004</c:v>
                </c:pt>
                <c:pt idx="640">
                  <c:v>18.195999999999998</c:v>
                </c:pt>
                <c:pt idx="641">
                  <c:v>31.347999999999995</c:v>
                </c:pt>
                <c:pt idx="642">
                  <c:v>-4.2679999999999989</c:v>
                </c:pt>
                <c:pt idx="643">
                  <c:v>23.744</c:v>
                </c:pt>
                <c:pt idx="644">
                  <c:v>-4.4720000000000004</c:v>
                </c:pt>
                <c:pt idx="645">
                  <c:v>-9.1679999999999993</c:v>
                </c:pt>
                <c:pt idx="646">
                  <c:v>24.772000000000002</c:v>
                </c:pt>
                <c:pt idx="647">
                  <c:v>15.204000000000004</c:v>
                </c:pt>
                <c:pt idx="648">
                  <c:v>55.175999999999995</c:v>
                </c:pt>
                <c:pt idx="649">
                  <c:v>36.112000000000002</c:v>
                </c:pt>
                <c:pt idx="650">
                  <c:v>45.915999999999997</c:v>
                </c:pt>
                <c:pt idx="651">
                  <c:v>15.2</c:v>
                </c:pt>
                <c:pt idx="652">
                  <c:v>1.0240000000000009</c:v>
                </c:pt>
                <c:pt idx="653">
                  <c:v>-1.972</c:v>
                </c:pt>
                <c:pt idx="654">
                  <c:v>18.195999999999998</c:v>
                </c:pt>
                <c:pt idx="655">
                  <c:v>17.076000000000001</c:v>
                </c:pt>
                <c:pt idx="656">
                  <c:v>26.248000000000001</c:v>
                </c:pt>
                <c:pt idx="657">
                  <c:v>23.744</c:v>
                </c:pt>
                <c:pt idx="658">
                  <c:v>61.292000000000002</c:v>
                </c:pt>
                <c:pt idx="659">
                  <c:v>-4.4720000000000004</c:v>
                </c:pt>
                <c:pt idx="660">
                  <c:v>0.20799999999999841</c:v>
                </c:pt>
                <c:pt idx="661">
                  <c:v>12.236000000000001</c:v>
                </c:pt>
                <c:pt idx="662">
                  <c:v>15.204000000000004</c:v>
                </c:pt>
                <c:pt idx="663">
                  <c:v>31.347999999999995</c:v>
                </c:pt>
                <c:pt idx="664">
                  <c:v>55.175999999999995</c:v>
                </c:pt>
                <c:pt idx="665">
                  <c:v>36.112000000000002</c:v>
                </c:pt>
                <c:pt idx="666">
                  <c:v>15.2</c:v>
                </c:pt>
                <c:pt idx="667">
                  <c:v>1.0240000000000009</c:v>
                </c:pt>
                <c:pt idx="668">
                  <c:v>55.58</c:v>
                </c:pt>
                <c:pt idx="669">
                  <c:v>-1.972</c:v>
                </c:pt>
                <c:pt idx="670">
                  <c:v>45.915999999999997</c:v>
                </c:pt>
                <c:pt idx="671">
                  <c:v>-11.484000000000002</c:v>
                </c:pt>
                <c:pt idx="672">
                  <c:v>61.292000000000002</c:v>
                </c:pt>
                <c:pt idx="673">
                  <c:v>-9.1679999999999993</c:v>
                </c:pt>
                <c:pt idx="674">
                  <c:v>12.236000000000001</c:v>
                </c:pt>
                <c:pt idx="675">
                  <c:v>24.772000000000002</c:v>
                </c:pt>
                <c:pt idx="676">
                  <c:v>17.608000000000001</c:v>
                </c:pt>
                <c:pt idx="677">
                  <c:v>15.204000000000004</c:v>
                </c:pt>
                <c:pt idx="678">
                  <c:v>30.108000000000004</c:v>
                </c:pt>
                <c:pt idx="679">
                  <c:v>18.195999999999998</c:v>
                </c:pt>
                <c:pt idx="680">
                  <c:v>12.036000000000001</c:v>
                </c:pt>
                <c:pt idx="681">
                  <c:v>34.236000000000004</c:v>
                </c:pt>
                <c:pt idx="682">
                  <c:v>55.175999999999995</c:v>
                </c:pt>
                <c:pt idx="683">
                  <c:v>15.2</c:v>
                </c:pt>
                <c:pt idx="684">
                  <c:v>55.58</c:v>
                </c:pt>
                <c:pt idx="685">
                  <c:v>21.227999999999998</c:v>
                </c:pt>
                <c:pt idx="686">
                  <c:v>-9.1679999999999993</c:v>
                </c:pt>
                <c:pt idx="687">
                  <c:v>36.112000000000002</c:v>
                </c:pt>
                <c:pt idx="688">
                  <c:v>37.052</c:v>
                </c:pt>
                <c:pt idx="689">
                  <c:v>61.292000000000002</c:v>
                </c:pt>
                <c:pt idx="690">
                  <c:v>-4.4720000000000004</c:v>
                </c:pt>
                <c:pt idx="691">
                  <c:v>0.20799999999999841</c:v>
                </c:pt>
                <c:pt idx="692">
                  <c:v>24.772000000000002</c:v>
                </c:pt>
                <c:pt idx="693">
                  <c:v>34.236000000000004</c:v>
                </c:pt>
                <c:pt idx="694">
                  <c:v>55.175999999999995</c:v>
                </c:pt>
                <c:pt idx="695">
                  <c:v>45.915999999999997</c:v>
                </c:pt>
                <c:pt idx="696">
                  <c:v>-1.9600000000000004</c:v>
                </c:pt>
                <c:pt idx="697">
                  <c:v>-11.484000000000002</c:v>
                </c:pt>
                <c:pt idx="698">
                  <c:v>15.2</c:v>
                </c:pt>
                <c:pt idx="699">
                  <c:v>55.58</c:v>
                </c:pt>
                <c:pt idx="700">
                  <c:v>23.744</c:v>
                </c:pt>
                <c:pt idx="701">
                  <c:v>12.236000000000001</c:v>
                </c:pt>
                <c:pt idx="702">
                  <c:v>-11.727999999999998</c:v>
                </c:pt>
                <c:pt idx="703">
                  <c:v>31.347999999999995</c:v>
                </c:pt>
                <c:pt idx="704">
                  <c:v>34.236000000000004</c:v>
                </c:pt>
                <c:pt idx="705">
                  <c:v>17.076000000000001</c:v>
                </c:pt>
                <c:pt idx="706">
                  <c:v>26.248000000000001</c:v>
                </c:pt>
                <c:pt idx="707">
                  <c:v>21.227999999999998</c:v>
                </c:pt>
                <c:pt idx="708">
                  <c:v>2.4839999999999995</c:v>
                </c:pt>
                <c:pt idx="709">
                  <c:v>55.175999999999995</c:v>
                </c:pt>
                <c:pt idx="710">
                  <c:v>-4.2679999999999989</c:v>
                </c:pt>
                <c:pt idx="711">
                  <c:v>-11.484000000000002</c:v>
                </c:pt>
                <c:pt idx="712">
                  <c:v>15.092000000000001</c:v>
                </c:pt>
                <c:pt idx="713">
                  <c:v>23.744</c:v>
                </c:pt>
                <c:pt idx="714">
                  <c:v>-4.4720000000000004</c:v>
                </c:pt>
                <c:pt idx="715">
                  <c:v>-9.1679999999999993</c:v>
                </c:pt>
                <c:pt idx="716">
                  <c:v>0.20799999999999841</c:v>
                </c:pt>
                <c:pt idx="717">
                  <c:v>-11.727999999999998</c:v>
                </c:pt>
                <c:pt idx="718">
                  <c:v>18.195999999999998</c:v>
                </c:pt>
                <c:pt idx="719">
                  <c:v>31.347999999999995</c:v>
                </c:pt>
                <c:pt idx="720">
                  <c:v>36.112000000000002</c:v>
                </c:pt>
                <c:pt idx="721">
                  <c:v>17.076000000000001</c:v>
                </c:pt>
                <c:pt idx="722">
                  <c:v>-1.9600000000000004</c:v>
                </c:pt>
                <c:pt idx="723">
                  <c:v>15.2</c:v>
                </c:pt>
                <c:pt idx="724">
                  <c:v>26.248000000000001</c:v>
                </c:pt>
                <c:pt idx="725">
                  <c:v>55.58</c:v>
                </c:pt>
                <c:pt idx="726">
                  <c:v>45.915999999999997</c:v>
                </c:pt>
                <c:pt idx="727">
                  <c:v>15.092000000000001</c:v>
                </c:pt>
                <c:pt idx="728">
                  <c:v>-4.4720000000000004</c:v>
                </c:pt>
                <c:pt idx="729">
                  <c:v>0.20799999999999841</c:v>
                </c:pt>
                <c:pt idx="730">
                  <c:v>2.4839999999999995</c:v>
                </c:pt>
                <c:pt idx="731">
                  <c:v>17.608000000000001</c:v>
                </c:pt>
                <c:pt idx="732">
                  <c:v>15.204000000000004</c:v>
                </c:pt>
                <c:pt idx="733">
                  <c:v>30.108000000000004</c:v>
                </c:pt>
                <c:pt idx="734">
                  <c:v>31.347999999999995</c:v>
                </c:pt>
                <c:pt idx="735">
                  <c:v>34.236000000000004</c:v>
                </c:pt>
                <c:pt idx="736">
                  <c:v>55.175999999999995</c:v>
                </c:pt>
                <c:pt idx="737">
                  <c:v>-4.2679999999999989</c:v>
                </c:pt>
                <c:pt idx="738">
                  <c:v>-1.9600000000000004</c:v>
                </c:pt>
                <c:pt idx="739">
                  <c:v>15.2</c:v>
                </c:pt>
                <c:pt idx="740">
                  <c:v>15.092000000000001</c:v>
                </c:pt>
                <c:pt idx="741">
                  <c:v>55.58</c:v>
                </c:pt>
                <c:pt idx="742">
                  <c:v>23.744</c:v>
                </c:pt>
                <c:pt idx="743">
                  <c:v>61.292000000000002</c:v>
                </c:pt>
                <c:pt idx="744">
                  <c:v>12.236000000000001</c:v>
                </c:pt>
                <c:pt idx="745">
                  <c:v>2.9200000000000017</c:v>
                </c:pt>
                <c:pt idx="746">
                  <c:v>17.076000000000001</c:v>
                </c:pt>
                <c:pt idx="747">
                  <c:v>2.4839999999999995</c:v>
                </c:pt>
                <c:pt idx="748">
                  <c:v>17.608000000000001</c:v>
                </c:pt>
                <c:pt idx="749">
                  <c:v>36.112000000000002</c:v>
                </c:pt>
                <c:pt idx="750">
                  <c:v>26.248000000000001</c:v>
                </c:pt>
                <c:pt idx="751">
                  <c:v>23.744</c:v>
                </c:pt>
                <c:pt idx="752">
                  <c:v>24.772000000000002</c:v>
                </c:pt>
                <c:pt idx="753">
                  <c:v>15.204000000000004</c:v>
                </c:pt>
                <c:pt idx="754">
                  <c:v>31.347999999999995</c:v>
                </c:pt>
                <c:pt idx="755">
                  <c:v>2.9200000000000017</c:v>
                </c:pt>
                <c:pt idx="756">
                  <c:v>34.236000000000004</c:v>
                </c:pt>
                <c:pt idx="757">
                  <c:v>17.076000000000001</c:v>
                </c:pt>
                <c:pt idx="758">
                  <c:v>45.915999999999997</c:v>
                </c:pt>
                <c:pt idx="759">
                  <c:v>15.2</c:v>
                </c:pt>
                <c:pt idx="760">
                  <c:v>1.0240000000000009</c:v>
                </c:pt>
                <c:pt idx="761">
                  <c:v>15.092000000000001</c:v>
                </c:pt>
                <c:pt idx="762">
                  <c:v>17.608000000000001</c:v>
                </c:pt>
                <c:pt idx="763">
                  <c:v>-11.727999999999998</c:v>
                </c:pt>
                <c:pt idx="764">
                  <c:v>-4.2679999999999989</c:v>
                </c:pt>
                <c:pt idx="765">
                  <c:v>-1.9600000000000004</c:v>
                </c:pt>
                <c:pt idx="766">
                  <c:v>26.248000000000001</c:v>
                </c:pt>
                <c:pt idx="767">
                  <c:v>23.744</c:v>
                </c:pt>
                <c:pt idx="768">
                  <c:v>2.4839999999999995</c:v>
                </c:pt>
                <c:pt idx="769">
                  <c:v>24.772000000000002</c:v>
                </c:pt>
                <c:pt idx="770">
                  <c:v>12.036000000000001</c:v>
                </c:pt>
                <c:pt idx="771">
                  <c:v>31.347999999999995</c:v>
                </c:pt>
                <c:pt idx="772">
                  <c:v>34.236000000000004</c:v>
                </c:pt>
                <c:pt idx="773">
                  <c:v>1.0240000000000009</c:v>
                </c:pt>
                <c:pt idx="774">
                  <c:v>37.052</c:v>
                </c:pt>
                <c:pt idx="775">
                  <c:v>21.227999999999998</c:v>
                </c:pt>
                <c:pt idx="776">
                  <c:v>-9.1679999999999993</c:v>
                </c:pt>
                <c:pt idx="777">
                  <c:v>17.608000000000001</c:v>
                </c:pt>
                <c:pt idx="778">
                  <c:v>30.108000000000004</c:v>
                </c:pt>
                <c:pt idx="779">
                  <c:v>55.175999999999995</c:v>
                </c:pt>
                <c:pt idx="780">
                  <c:v>36.112000000000002</c:v>
                </c:pt>
                <c:pt idx="781">
                  <c:v>-1.9600000000000004</c:v>
                </c:pt>
                <c:pt idx="782">
                  <c:v>26.248000000000001</c:v>
                </c:pt>
                <c:pt idx="783">
                  <c:v>15.092000000000001</c:v>
                </c:pt>
                <c:pt idx="784">
                  <c:v>-1.972</c:v>
                </c:pt>
                <c:pt idx="785">
                  <c:v>24.772000000000002</c:v>
                </c:pt>
                <c:pt idx="786">
                  <c:v>-11.727999999999998</c:v>
                </c:pt>
                <c:pt idx="787">
                  <c:v>30.108000000000004</c:v>
                </c:pt>
                <c:pt idx="788">
                  <c:v>12.036000000000001</c:v>
                </c:pt>
                <c:pt idx="789">
                  <c:v>55.175999999999995</c:v>
                </c:pt>
                <c:pt idx="790">
                  <c:v>-4.2679999999999989</c:v>
                </c:pt>
                <c:pt idx="791">
                  <c:v>45.915999999999997</c:v>
                </c:pt>
                <c:pt idx="792">
                  <c:v>-1.9600000000000004</c:v>
                </c:pt>
                <c:pt idx="793">
                  <c:v>1.0240000000000009</c:v>
                </c:pt>
                <c:pt idx="794">
                  <c:v>37.052</c:v>
                </c:pt>
                <c:pt idx="795">
                  <c:v>-9.1679999999999993</c:v>
                </c:pt>
                <c:pt idx="796">
                  <c:v>26.248000000000001</c:v>
                </c:pt>
                <c:pt idx="797">
                  <c:v>37.052</c:v>
                </c:pt>
                <c:pt idx="798">
                  <c:v>-9.1679999999999993</c:v>
                </c:pt>
                <c:pt idx="799">
                  <c:v>0.20799999999999841</c:v>
                </c:pt>
                <c:pt idx="800">
                  <c:v>31.347999999999995</c:v>
                </c:pt>
                <c:pt idx="801">
                  <c:v>-4.4720000000000004</c:v>
                </c:pt>
                <c:pt idx="802">
                  <c:v>26.248000000000001</c:v>
                </c:pt>
                <c:pt idx="803">
                  <c:v>23.744</c:v>
                </c:pt>
                <c:pt idx="804">
                  <c:v>17.608000000000001</c:v>
                </c:pt>
                <c:pt idx="805">
                  <c:v>30.108000000000004</c:v>
                </c:pt>
                <c:pt idx="806">
                  <c:v>2.9200000000000017</c:v>
                </c:pt>
                <c:pt idx="807">
                  <c:v>36.112000000000002</c:v>
                </c:pt>
                <c:pt idx="808">
                  <c:v>17.076000000000001</c:v>
                </c:pt>
                <c:pt idx="809">
                  <c:v>12.236000000000001</c:v>
                </c:pt>
                <c:pt idx="810">
                  <c:v>15.204000000000004</c:v>
                </c:pt>
                <c:pt idx="811">
                  <c:v>34.236000000000004</c:v>
                </c:pt>
                <c:pt idx="812">
                  <c:v>55.175999999999995</c:v>
                </c:pt>
                <c:pt idx="813">
                  <c:v>45.915999999999997</c:v>
                </c:pt>
                <c:pt idx="814">
                  <c:v>1.0240000000000009</c:v>
                </c:pt>
                <c:pt idx="815">
                  <c:v>17.608000000000001</c:v>
                </c:pt>
                <c:pt idx="816">
                  <c:v>36.112000000000002</c:v>
                </c:pt>
                <c:pt idx="817">
                  <c:v>15.204000000000004</c:v>
                </c:pt>
                <c:pt idx="818">
                  <c:v>30.108000000000004</c:v>
                </c:pt>
                <c:pt idx="819">
                  <c:v>12.036000000000001</c:v>
                </c:pt>
                <c:pt idx="820">
                  <c:v>2.9200000000000017</c:v>
                </c:pt>
                <c:pt idx="821">
                  <c:v>55.175999999999995</c:v>
                </c:pt>
                <c:pt idx="822">
                  <c:v>17.076000000000001</c:v>
                </c:pt>
                <c:pt idx="823">
                  <c:v>1.0240000000000009</c:v>
                </c:pt>
                <c:pt idx="824">
                  <c:v>-1.972</c:v>
                </c:pt>
                <c:pt idx="825">
                  <c:v>0.20799999999999841</c:v>
                </c:pt>
                <c:pt idx="826">
                  <c:v>12.236000000000001</c:v>
                </c:pt>
                <c:pt idx="827">
                  <c:v>36.112000000000002</c:v>
                </c:pt>
                <c:pt idx="828">
                  <c:v>61.292000000000002</c:v>
                </c:pt>
                <c:pt idx="829">
                  <c:v>-4.4720000000000004</c:v>
                </c:pt>
                <c:pt idx="830">
                  <c:v>-9.1679999999999993</c:v>
                </c:pt>
                <c:pt idx="831">
                  <c:v>17.608000000000001</c:v>
                </c:pt>
                <c:pt idx="832">
                  <c:v>15.204000000000004</c:v>
                </c:pt>
                <c:pt idx="833">
                  <c:v>30.108000000000004</c:v>
                </c:pt>
                <c:pt idx="834">
                  <c:v>18.195999999999998</c:v>
                </c:pt>
                <c:pt idx="835">
                  <c:v>12.036000000000001</c:v>
                </c:pt>
                <c:pt idx="836">
                  <c:v>31.347999999999995</c:v>
                </c:pt>
                <c:pt idx="837">
                  <c:v>-4.2679999999999989</c:v>
                </c:pt>
                <c:pt idx="838">
                  <c:v>17.076000000000001</c:v>
                </c:pt>
                <c:pt idx="839">
                  <c:v>15.2</c:v>
                </c:pt>
                <c:pt idx="840">
                  <c:v>26.248000000000001</c:v>
                </c:pt>
                <c:pt idx="841">
                  <c:v>37.052</c:v>
                </c:pt>
                <c:pt idx="842">
                  <c:v>31.347999999999995</c:v>
                </c:pt>
                <c:pt idx="843">
                  <c:v>17.076000000000001</c:v>
                </c:pt>
                <c:pt idx="844">
                  <c:v>55.58</c:v>
                </c:pt>
                <c:pt idx="845">
                  <c:v>21.227999999999998</c:v>
                </c:pt>
                <c:pt idx="846">
                  <c:v>18.195999999999998</c:v>
                </c:pt>
                <c:pt idx="847">
                  <c:v>12.036000000000001</c:v>
                </c:pt>
                <c:pt idx="848">
                  <c:v>34.236000000000004</c:v>
                </c:pt>
                <c:pt idx="849">
                  <c:v>-4.2679999999999989</c:v>
                </c:pt>
                <c:pt idx="850">
                  <c:v>15.092000000000001</c:v>
                </c:pt>
                <c:pt idx="851">
                  <c:v>0.20799999999999841</c:v>
                </c:pt>
                <c:pt idx="852">
                  <c:v>24.772000000000002</c:v>
                </c:pt>
                <c:pt idx="853">
                  <c:v>17.608000000000001</c:v>
                </c:pt>
                <c:pt idx="854">
                  <c:v>31.347999999999995</c:v>
                </c:pt>
                <c:pt idx="855">
                  <c:v>55.175999999999995</c:v>
                </c:pt>
                <c:pt idx="856">
                  <c:v>-11.484000000000002</c:v>
                </c:pt>
                <c:pt idx="857">
                  <c:v>15.2</c:v>
                </c:pt>
                <c:pt idx="858">
                  <c:v>37.052</c:v>
                </c:pt>
                <c:pt idx="859">
                  <c:v>21.227999999999998</c:v>
                </c:pt>
                <c:pt idx="860">
                  <c:v>-1.972</c:v>
                </c:pt>
                <c:pt idx="861">
                  <c:v>23.744</c:v>
                </c:pt>
                <c:pt idx="862">
                  <c:v>-11.727999999999998</c:v>
                </c:pt>
                <c:pt idx="863">
                  <c:v>12.036000000000001</c:v>
                </c:pt>
                <c:pt idx="864">
                  <c:v>26.248000000000001</c:v>
                </c:pt>
                <c:pt idx="865">
                  <c:v>15.092000000000001</c:v>
                </c:pt>
                <c:pt idx="866">
                  <c:v>-9.1679999999999993</c:v>
                </c:pt>
                <c:pt idx="867">
                  <c:v>0.20799999999999841</c:v>
                </c:pt>
                <c:pt idx="868">
                  <c:v>2.4839999999999995</c:v>
                </c:pt>
                <c:pt idx="869">
                  <c:v>34.236000000000004</c:v>
                </c:pt>
                <c:pt idx="870">
                  <c:v>-1.9600000000000004</c:v>
                </c:pt>
                <c:pt idx="871">
                  <c:v>15.2</c:v>
                </c:pt>
                <c:pt idx="872">
                  <c:v>55.58</c:v>
                </c:pt>
                <c:pt idx="873">
                  <c:v>21.227999999999998</c:v>
                </c:pt>
                <c:pt idx="874">
                  <c:v>-1.972</c:v>
                </c:pt>
                <c:pt idx="875">
                  <c:v>-11.727999999999998</c:v>
                </c:pt>
                <c:pt idx="876">
                  <c:v>12.036000000000001</c:v>
                </c:pt>
                <c:pt idx="877">
                  <c:v>55.175999999999995</c:v>
                </c:pt>
                <c:pt idx="878">
                  <c:v>-4.2679999999999989</c:v>
                </c:pt>
                <c:pt idx="879">
                  <c:v>61.292000000000002</c:v>
                </c:pt>
                <c:pt idx="880">
                  <c:v>-9.1679999999999993</c:v>
                </c:pt>
                <c:pt idx="881">
                  <c:v>2.4839999999999995</c:v>
                </c:pt>
                <c:pt idx="882">
                  <c:v>17.608000000000001</c:v>
                </c:pt>
                <c:pt idx="883">
                  <c:v>18.195999999999998</c:v>
                </c:pt>
                <c:pt idx="884">
                  <c:v>34.236000000000004</c:v>
                </c:pt>
                <c:pt idx="885">
                  <c:v>45.915999999999997</c:v>
                </c:pt>
                <c:pt idx="886">
                  <c:v>-1.9600000000000004</c:v>
                </c:pt>
                <c:pt idx="887">
                  <c:v>-11.484000000000002</c:v>
                </c:pt>
                <c:pt idx="888">
                  <c:v>15.2</c:v>
                </c:pt>
                <c:pt idx="889">
                  <c:v>26.248000000000001</c:v>
                </c:pt>
                <c:pt idx="890">
                  <c:v>15.092000000000001</c:v>
                </c:pt>
                <c:pt idx="891">
                  <c:v>55.58</c:v>
                </c:pt>
                <c:pt idx="892">
                  <c:v>23.744</c:v>
                </c:pt>
                <c:pt idx="893">
                  <c:v>12.236000000000001</c:v>
                </c:pt>
                <c:pt idx="894">
                  <c:v>24.772000000000002</c:v>
                </c:pt>
                <c:pt idx="895">
                  <c:v>12.036000000000001</c:v>
                </c:pt>
                <c:pt idx="896">
                  <c:v>2.9200000000000017</c:v>
                </c:pt>
                <c:pt idx="897">
                  <c:v>-4.2679999999999989</c:v>
                </c:pt>
                <c:pt idx="898">
                  <c:v>61.292000000000002</c:v>
                </c:pt>
                <c:pt idx="899">
                  <c:v>2.4839999999999995</c:v>
                </c:pt>
                <c:pt idx="900">
                  <c:v>30.108000000000004</c:v>
                </c:pt>
                <c:pt idx="901">
                  <c:v>36.112000000000002</c:v>
                </c:pt>
                <c:pt idx="902">
                  <c:v>45.915999999999997</c:v>
                </c:pt>
                <c:pt idx="903">
                  <c:v>-11.484000000000002</c:v>
                </c:pt>
                <c:pt idx="904">
                  <c:v>-4.4720000000000004</c:v>
                </c:pt>
                <c:pt idx="905">
                  <c:v>-9.1679999999999993</c:v>
                </c:pt>
                <c:pt idx="906">
                  <c:v>12.236000000000001</c:v>
                </c:pt>
                <c:pt idx="907">
                  <c:v>-11.727999999999998</c:v>
                </c:pt>
                <c:pt idx="908">
                  <c:v>12.036000000000001</c:v>
                </c:pt>
                <c:pt idx="909">
                  <c:v>2.9200000000000017</c:v>
                </c:pt>
                <c:pt idx="910">
                  <c:v>34.236000000000004</c:v>
                </c:pt>
                <c:pt idx="911">
                  <c:v>1.0240000000000009</c:v>
                </c:pt>
                <c:pt idx="912">
                  <c:v>21.227999999999998</c:v>
                </c:pt>
                <c:pt idx="913">
                  <c:v>23.744</c:v>
                </c:pt>
                <c:pt idx="914">
                  <c:v>17.608000000000001</c:v>
                </c:pt>
                <c:pt idx="915">
                  <c:v>55.175999999999995</c:v>
                </c:pt>
                <c:pt idx="916">
                  <c:v>0.20799999999999841</c:v>
                </c:pt>
                <c:pt idx="917">
                  <c:v>15.204000000000004</c:v>
                </c:pt>
                <c:pt idx="918">
                  <c:v>2.9200000000000017</c:v>
                </c:pt>
                <c:pt idx="919">
                  <c:v>45.915999999999997</c:v>
                </c:pt>
                <c:pt idx="920">
                  <c:v>-1.9600000000000004</c:v>
                </c:pt>
                <c:pt idx="921">
                  <c:v>-11.484000000000002</c:v>
                </c:pt>
                <c:pt idx="922">
                  <c:v>15.2</c:v>
                </c:pt>
                <c:pt idx="923">
                  <c:v>1.0240000000000009</c:v>
                </c:pt>
                <c:pt idx="924">
                  <c:v>55.58</c:v>
                </c:pt>
                <c:pt idx="925">
                  <c:v>21.227999999999998</c:v>
                </c:pt>
                <c:pt idx="926">
                  <c:v>-9.1679999999999993</c:v>
                </c:pt>
                <c:pt idx="927">
                  <c:v>30.108000000000004</c:v>
                </c:pt>
                <c:pt idx="928">
                  <c:v>55.175999999999995</c:v>
                </c:pt>
                <c:pt idx="929">
                  <c:v>17.076000000000001</c:v>
                </c:pt>
                <c:pt idx="930">
                  <c:v>26.248000000000001</c:v>
                </c:pt>
                <c:pt idx="931">
                  <c:v>37.052</c:v>
                </c:pt>
                <c:pt idx="932">
                  <c:v>-9.1679999999999993</c:v>
                </c:pt>
                <c:pt idx="933">
                  <c:v>0.20799999999999841</c:v>
                </c:pt>
                <c:pt idx="934">
                  <c:v>24.772000000000002</c:v>
                </c:pt>
                <c:pt idx="935">
                  <c:v>15.204000000000004</c:v>
                </c:pt>
                <c:pt idx="936">
                  <c:v>31.347999999999995</c:v>
                </c:pt>
                <c:pt idx="937">
                  <c:v>2.9200000000000017</c:v>
                </c:pt>
                <c:pt idx="938">
                  <c:v>-11.484000000000002</c:v>
                </c:pt>
                <c:pt idx="939">
                  <c:v>15.2</c:v>
                </c:pt>
                <c:pt idx="940">
                  <c:v>15.092000000000001</c:v>
                </c:pt>
                <c:pt idx="941">
                  <c:v>55.58</c:v>
                </c:pt>
                <c:pt idx="942">
                  <c:v>21.227999999999998</c:v>
                </c:pt>
                <c:pt idx="943">
                  <c:v>23.744</c:v>
                </c:pt>
                <c:pt idx="944">
                  <c:v>-4.4720000000000004</c:v>
                </c:pt>
                <c:pt idx="945">
                  <c:v>12.036000000000001</c:v>
                </c:pt>
                <c:pt idx="946">
                  <c:v>36.112000000000002</c:v>
                </c:pt>
                <c:pt idx="947">
                  <c:v>45.915999999999997</c:v>
                </c:pt>
                <c:pt idx="948">
                  <c:v>-1.9600000000000004</c:v>
                </c:pt>
                <c:pt idx="949">
                  <c:v>37.052</c:v>
                </c:pt>
                <c:pt idx="950">
                  <c:v>-1.972</c:v>
                </c:pt>
                <c:pt idx="951">
                  <c:v>24.772000000000002</c:v>
                </c:pt>
                <c:pt idx="952">
                  <c:v>17.608000000000001</c:v>
                </c:pt>
                <c:pt idx="953">
                  <c:v>-11.727999999999998</c:v>
                </c:pt>
                <c:pt idx="954">
                  <c:v>-4.2679999999999989</c:v>
                </c:pt>
                <c:pt idx="955">
                  <c:v>23.744</c:v>
                </c:pt>
                <c:pt idx="956">
                  <c:v>-4.4720000000000004</c:v>
                </c:pt>
                <c:pt idx="957">
                  <c:v>2.4839999999999995</c:v>
                </c:pt>
                <c:pt idx="958">
                  <c:v>12.036000000000001</c:v>
                </c:pt>
                <c:pt idx="959">
                  <c:v>34.236000000000004</c:v>
                </c:pt>
                <c:pt idx="960">
                  <c:v>-4.2679999999999989</c:v>
                </c:pt>
                <c:pt idx="961">
                  <c:v>-11.484000000000002</c:v>
                </c:pt>
                <c:pt idx="962">
                  <c:v>15.2</c:v>
                </c:pt>
                <c:pt idx="963">
                  <c:v>1.0240000000000009</c:v>
                </c:pt>
                <c:pt idx="964">
                  <c:v>37.052</c:v>
                </c:pt>
                <c:pt idx="965">
                  <c:v>-1.972</c:v>
                </c:pt>
                <c:pt idx="966">
                  <c:v>24.772000000000002</c:v>
                </c:pt>
                <c:pt idx="967">
                  <c:v>17.608000000000001</c:v>
                </c:pt>
                <c:pt idx="968">
                  <c:v>-11.727999999999998</c:v>
                </c:pt>
                <c:pt idx="969">
                  <c:v>17.076000000000001</c:v>
                </c:pt>
                <c:pt idx="970">
                  <c:v>55.58</c:v>
                </c:pt>
                <c:pt idx="971">
                  <c:v>61.292000000000002</c:v>
                </c:pt>
                <c:pt idx="972">
                  <c:v>2.4839999999999995</c:v>
                </c:pt>
                <c:pt idx="973">
                  <c:v>12.236000000000001</c:v>
                </c:pt>
                <c:pt idx="974">
                  <c:v>15.204000000000004</c:v>
                </c:pt>
                <c:pt idx="975">
                  <c:v>30.108000000000004</c:v>
                </c:pt>
                <c:pt idx="976">
                  <c:v>18.195999999999998</c:v>
                </c:pt>
                <c:pt idx="977">
                  <c:v>36.112000000000002</c:v>
                </c:pt>
                <c:pt idx="978">
                  <c:v>-11.484000000000002</c:v>
                </c:pt>
                <c:pt idx="979">
                  <c:v>1.0240000000000009</c:v>
                </c:pt>
                <c:pt idx="980">
                  <c:v>15.092000000000001</c:v>
                </c:pt>
                <c:pt idx="981">
                  <c:v>-1.972</c:v>
                </c:pt>
                <c:pt idx="982">
                  <c:v>23.744</c:v>
                </c:pt>
                <c:pt idx="983">
                  <c:v>0.20799999999999841</c:v>
                </c:pt>
                <c:pt idx="984">
                  <c:v>-11.727999999999998</c:v>
                </c:pt>
                <c:pt idx="985">
                  <c:v>55.58</c:v>
                </c:pt>
                <c:pt idx="986">
                  <c:v>61.292000000000002</c:v>
                </c:pt>
                <c:pt idx="987">
                  <c:v>-4.4720000000000004</c:v>
                </c:pt>
                <c:pt idx="988">
                  <c:v>2.4839999999999995</c:v>
                </c:pt>
                <c:pt idx="989">
                  <c:v>12.236000000000001</c:v>
                </c:pt>
                <c:pt idx="990">
                  <c:v>17.608000000000001</c:v>
                </c:pt>
                <c:pt idx="991">
                  <c:v>30.108000000000004</c:v>
                </c:pt>
                <c:pt idx="992">
                  <c:v>18.195999999999998</c:v>
                </c:pt>
                <c:pt idx="993">
                  <c:v>55.175999999999995</c:v>
                </c:pt>
                <c:pt idx="994">
                  <c:v>-4.2679999999999989</c:v>
                </c:pt>
                <c:pt idx="995">
                  <c:v>-11.484000000000002</c:v>
                </c:pt>
                <c:pt idx="996">
                  <c:v>15.092000000000001</c:v>
                </c:pt>
                <c:pt idx="997">
                  <c:v>37.052</c:v>
                </c:pt>
                <c:pt idx="998">
                  <c:v>23.744</c:v>
                </c:pt>
                <c:pt idx="999">
                  <c:v>-9.1679999999999993</c:v>
                </c:pt>
                <c:pt idx="1000">
                  <c:v>24.772000000000002</c:v>
                </c:pt>
                <c:pt idx="1001">
                  <c:v>17.076000000000001</c:v>
                </c:pt>
                <c:pt idx="1002">
                  <c:v>55.58</c:v>
                </c:pt>
                <c:pt idx="1003">
                  <c:v>-4.4720000000000004</c:v>
                </c:pt>
                <c:pt idx="1004">
                  <c:v>12.236000000000001</c:v>
                </c:pt>
                <c:pt idx="1005">
                  <c:v>17.608000000000001</c:v>
                </c:pt>
                <c:pt idx="1006">
                  <c:v>18.195999999999998</c:v>
                </c:pt>
                <c:pt idx="1007">
                  <c:v>15.092000000000001</c:v>
                </c:pt>
                <c:pt idx="1008">
                  <c:v>37.052</c:v>
                </c:pt>
                <c:pt idx="1009">
                  <c:v>23.744</c:v>
                </c:pt>
                <c:pt idx="1010">
                  <c:v>24.772000000000002</c:v>
                </c:pt>
                <c:pt idx="1011">
                  <c:v>30.108000000000004</c:v>
                </c:pt>
                <c:pt idx="1012">
                  <c:v>12.036000000000001</c:v>
                </c:pt>
                <c:pt idx="1013">
                  <c:v>31.347999999999995</c:v>
                </c:pt>
                <c:pt idx="1014">
                  <c:v>2.9200000000000017</c:v>
                </c:pt>
                <c:pt idx="1015">
                  <c:v>55.175999999999995</c:v>
                </c:pt>
                <c:pt idx="1016">
                  <c:v>45.915999999999997</c:v>
                </c:pt>
                <c:pt idx="1017">
                  <c:v>-1.9600000000000004</c:v>
                </c:pt>
                <c:pt idx="1018">
                  <c:v>1.0240000000000009</c:v>
                </c:pt>
                <c:pt idx="1019">
                  <c:v>15.204000000000004</c:v>
                </c:pt>
                <c:pt idx="1020">
                  <c:v>15.092000000000001</c:v>
                </c:pt>
                <c:pt idx="1021">
                  <c:v>37.052</c:v>
                </c:pt>
                <c:pt idx="1022">
                  <c:v>23.744</c:v>
                </c:pt>
                <c:pt idx="1023">
                  <c:v>61.292000000000002</c:v>
                </c:pt>
                <c:pt idx="1024">
                  <c:v>-4.4720000000000004</c:v>
                </c:pt>
                <c:pt idx="1025">
                  <c:v>-9.1679999999999993</c:v>
                </c:pt>
                <c:pt idx="1026">
                  <c:v>24.772000000000002</c:v>
                </c:pt>
                <c:pt idx="1027">
                  <c:v>31.347999999999995</c:v>
                </c:pt>
                <c:pt idx="1028">
                  <c:v>45.915999999999997</c:v>
                </c:pt>
                <c:pt idx="1029">
                  <c:v>-1.9600000000000004</c:v>
                </c:pt>
                <c:pt idx="1030">
                  <c:v>15.2</c:v>
                </c:pt>
                <c:pt idx="1031">
                  <c:v>1.0240000000000009</c:v>
                </c:pt>
                <c:pt idx="1032">
                  <c:v>21.227999999999998</c:v>
                </c:pt>
                <c:pt idx="1033">
                  <c:v>2.4839999999999995</c:v>
                </c:pt>
                <c:pt idx="1034">
                  <c:v>30.108000000000004</c:v>
                </c:pt>
                <c:pt idx="1035">
                  <c:v>61.292000000000002</c:v>
                </c:pt>
                <c:pt idx="1036">
                  <c:v>-4.4720000000000004</c:v>
                </c:pt>
                <c:pt idx="1037">
                  <c:v>-9.1679999999999993</c:v>
                </c:pt>
                <c:pt idx="1038">
                  <c:v>0.20799999999999841</c:v>
                </c:pt>
                <c:pt idx="1039">
                  <c:v>24.772000000000002</c:v>
                </c:pt>
                <c:pt idx="1040">
                  <c:v>30.108000000000004</c:v>
                </c:pt>
                <c:pt idx="1041">
                  <c:v>18.195999999999998</c:v>
                </c:pt>
                <c:pt idx="1042">
                  <c:v>31.347999999999995</c:v>
                </c:pt>
                <c:pt idx="1043">
                  <c:v>55.175999999999995</c:v>
                </c:pt>
                <c:pt idx="1044">
                  <c:v>45.915999999999997</c:v>
                </c:pt>
                <c:pt idx="1045">
                  <c:v>-1.9600000000000004</c:v>
                </c:pt>
                <c:pt idx="1046">
                  <c:v>-11.484000000000002</c:v>
                </c:pt>
                <c:pt idx="1047">
                  <c:v>1.0240000000000009</c:v>
                </c:pt>
                <c:pt idx="1048">
                  <c:v>26.248000000000001</c:v>
                </c:pt>
                <c:pt idx="1049">
                  <c:v>15.092000000000001</c:v>
                </c:pt>
                <c:pt idx="1050">
                  <c:v>-1.972</c:v>
                </c:pt>
                <c:pt idx="1051">
                  <c:v>23.744</c:v>
                </c:pt>
                <c:pt idx="1052">
                  <c:v>2.4839999999999995</c:v>
                </c:pt>
                <c:pt idx="1053">
                  <c:v>15.204000000000004</c:v>
                </c:pt>
                <c:pt idx="1054">
                  <c:v>2.9200000000000017</c:v>
                </c:pt>
                <c:pt idx="1055">
                  <c:v>45.915999999999997</c:v>
                </c:pt>
                <c:pt idx="1056">
                  <c:v>15.2</c:v>
                </c:pt>
                <c:pt idx="1057">
                  <c:v>1.0240000000000009</c:v>
                </c:pt>
                <c:pt idx="1058">
                  <c:v>31.347999999999995</c:v>
                </c:pt>
                <c:pt idx="1059">
                  <c:v>-1.9600000000000004</c:v>
                </c:pt>
                <c:pt idx="1060">
                  <c:v>26.248000000000001</c:v>
                </c:pt>
                <c:pt idx="1061">
                  <c:v>23.744</c:v>
                </c:pt>
                <c:pt idx="1062">
                  <c:v>-9.1679999999999993</c:v>
                </c:pt>
                <c:pt idx="1063">
                  <c:v>12.236000000000001</c:v>
                </c:pt>
                <c:pt idx="1064">
                  <c:v>-11.727999999999998</c:v>
                </c:pt>
                <c:pt idx="1065">
                  <c:v>18.195999999999998</c:v>
                </c:pt>
                <c:pt idx="1066">
                  <c:v>2.9200000000000017</c:v>
                </c:pt>
                <c:pt idx="1067">
                  <c:v>34.236000000000004</c:v>
                </c:pt>
                <c:pt idx="1068">
                  <c:v>36.112000000000002</c:v>
                </c:pt>
                <c:pt idx="1069">
                  <c:v>17.076000000000001</c:v>
                </c:pt>
                <c:pt idx="1070">
                  <c:v>45.915999999999997</c:v>
                </c:pt>
                <c:pt idx="1071">
                  <c:v>-11.484000000000002</c:v>
                </c:pt>
                <c:pt idx="1072">
                  <c:v>15.092000000000001</c:v>
                </c:pt>
                <c:pt idx="1073">
                  <c:v>-1.972</c:v>
                </c:pt>
                <c:pt idx="1074">
                  <c:v>15.2</c:v>
                </c:pt>
                <c:pt idx="1075">
                  <c:v>26.248000000000001</c:v>
                </c:pt>
                <c:pt idx="1076">
                  <c:v>21.227999999999998</c:v>
                </c:pt>
                <c:pt idx="1077">
                  <c:v>23.744</c:v>
                </c:pt>
                <c:pt idx="1078">
                  <c:v>-11.727999999999998</c:v>
                </c:pt>
                <c:pt idx="1079">
                  <c:v>30.108000000000004</c:v>
                </c:pt>
                <c:pt idx="1080">
                  <c:v>18.195999999999998</c:v>
                </c:pt>
                <c:pt idx="1081">
                  <c:v>2.9200000000000017</c:v>
                </c:pt>
                <c:pt idx="1082">
                  <c:v>34.236000000000004</c:v>
                </c:pt>
                <c:pt idx="1083">
                  <c:v>36.112000000000002</c:v>
                </c:pt>
                <c:pt idx="1084">
                  <c:v>-4.2679999999999989</c:v>
                </c:pt>
                <c:pt idx="1085">
                  <c:v>-11.484000000000002</c:v>
                </c:pt>
                <c:pt idx="1086">
                  <c:v>55.58</c:v>
                </c:pt>
                <c:pt idx="1087">
                  <c:v>37.052</c:v>
                </c:pt>
                <c:pt idx="1088">
                  <c:v>-1.972</c:v>
                </c:pt>
                <c:pt idx="1089">
                  <c:v>17.076000000000001</c:v>
                </c:pt>
                <c:pt idx="1090">
                  <c:v>26.248000000000001</c:v>
                </c:pt>
                <c:pt idx="1091">
                  <c:v>21.227999999999998</c:v>
                </c:pt>
                <c:pt idx="1092">
                  <c:v>23.744</c:v>
                </c:pt>
                <c:pt idx="1093">
                  <c:v>2.4839999999999995</c:v>
                </c:pt>
                <c:pt idx="1094">
                  <c:v>15.204000000000004</c:v>
                </c:pt>
                <c:pt idx="1095">
                  <c:v>30.108000000000004</c:v>
                </c:pt>
                <c:pt idx="1096">
                  <c:v>18.195999999999998</c:v>
                </c:pt>
                <c:pt idx="1097">
                  <c:v>12.036000000000001</c:v>
                </c:pt>
                <c:pt idx="1098">
                  <c:v>34.236000000000004</c:v>
                </c:pt>
                <c:pt idx="1099">
                  <c:v>36.112000000000002</c:v>
                </c:pt>
                <c:pt idx="1100">
                  <c:v>-4.2679999999999989</c:v>
                </c:pt>
                <c:pt idx="1101">
                  <c:v>17.076000000000001</c:v>
                </c:pt>
                <c:pt idx="1102">
                  <c:v>-1.9600000000000004</c:v>
                </c:pt>
                <c:pt idx="1103">
                  <c:v>-11.484000000000002</c:v>
                </c:pt>
                <c:pt idx="1104">
                  <c:v>1.0240000000000009</c:v>
                </c:pt>
                <c:pt idx="1105">
                  <c:v>-1.972</c:v>
                </c:pt>
                <c:pt idx="1106">
                  <c:v>-4.4720000000000004</c:v>
                </c:pt>
                <c:pt idx="1107">
                  <c:v>12.036000000000001</c:v>
                </c:pt>
                <c:pt idx="1108">
                  <c:v>36.112000000000002</c:v>
                </c:pt>
                <c:pt idx="1109">
                  <c:v>15.2</c:v>
                </c:pt>
                <c:pt idx="1110">
                  <c:v>1.0240000000000009</c:v>
                </c:pt>
                <c:pt idx="1111">
                  <c:v>55.58</c:v>
                </c:pt>
                <c:pt idx="1112">
                  <c:v>24.772000000000002</c:v>
                </c:pt>
                <c:pt idx="1113">
                  <c:v>15.204000000000004</c:v>
                </c:pt>
                <c:pt idx="1114">
                  <c:v>-11.727999999999998</c:v>
                </c:pt>
                <c:pt idx="1115">
                  <c:v>18.195999999999998</c:v>
                </c:pt>
                <c:pt idx="1116">
                  <c:v>45.915999999999997</c:v>
                </c:pt>
                <c:pt idx="1117">
                  <c:v>-1.972</c:v>
                </c:pt>
                <c:pt idx="1118">
                  <c:v>61.292000000000002</c:v>
                </c:pt>
                <c:pt idx="1119">
                  <c:v>-4.4720000000000004</c:v>
                </c:pt>
                <c:pt idx="1120">
                  <c:v>17.608000000000001</c:v>
                </c:pt>
                <c:pt idx="1121">
                  <c:v>31.347999999999995</c:v>
                </c:pt>
                <c:pt idx="1122">
                  <c:v>2.9200000000000017</c:v>
                </c:pt>
                <c:pt idx="1123">
                  <c:v>55.175999999999995</c:v>
                </c:pt>
                <c:pt idx="1124">
                  <c:v>36.112000000000002</c:v>
                </c:pt>
                <c:pt idx="1125">
                  <c:v>17.076000000000001</c:v>
                </c:pt>
                <c:pt idx="1126">
                  <c:v>15.2</c:v>
                </c:pt>
                <c:pt idx="1127">
                  <c:v>15.092000000000001</c:v>
                </c:pt>
                <c:pt idx="1128">
                  <c:v>37.052</c:v>
                </c:pt>
                <c:pt idx="1129">
                  <c:v>21.227999999999998</c:v>
                </c:pt>
                <c:pt idx="1130">
                  <c:v>24.772000000000002</c:v>
                </c:pt>
                <c:pt idx="1131">
                  <c:v>-11.727999999999998</c:v>
                </c:pt>
                <c:pt idx="1132">
                  <c:v>-1.972</c:v>
                </c:pt>
                <c:pt idx="1133">
                  <c:v>61.292000000000002</c:v>
                </c:pt>
                <c:pt idx="1134">
                  <c:v>-9.1679999999999993</c:v>
                </c:pt>
                <c:pt idx="1135">
                  <c:v>2.4839999999999995</c:v>
                </c:pt>
                <c:pt idx="1136">
                  <c:v>17.608000000000001</c:v>
                </c:pt>
                <c:pt idx="1137">
                  <c:v>15.204000000000004</c:v>
                </c:pt>
                <c:pt idx="1138">
                  <c:v>30.108000000000004</c:v>
                </c:pt>
                <c:pt idx="1139">
                  <c:v>34.236000000000004</c:v>
                </c:pt>
                <c:pt idx="1140">
                  <c:v>-4.2679999999999989</c:v>
                </c:pt>
                <c:pt idx="1141">
                  <c:v>17.076000000000001</c:v>
                </c:pt>
                <c:pt idx="1142">
                  <c:v>15.092000000000001</c:v>
                </c:pt>
                <c:pt idx="1143">
                  <c:v>21.227999999999998</c:v>
                </c:pt>
                <c:pt idx="1144">
                  <c:v>-4.4720000000000004</c:v>
                </c:pt>
                <c:pt idx="1145">
                  <c:v>0.20799999999999841</c:v>
                </c:pt>
                <c:pt idx="1146">
                  <c:v>24.772000000000002</c:v>
                </c:pt>
                <c:pt idx="1147">
                  <c:v>-1.972</c:v>
                </c:pt>
                <c:pt idx="1148">
                  <c:v>61.292000000000002</c:v>
                </c:pt>
                <c:pt idx="1149">
                  <c:v>-9.1679999999999993</c:v>
                </c:pt>
                <c:pt idx="1150">
                  <c:v>2.4839999999999995</c:v>
                </c:pt>
                <c:pt idx="1151">
                  <c:v>17.608000000000001</c:v>
                </c:pt>
                <c:pt idx="1152">
                  <c:v>-11.727999999999998</c:v>
                </c:pt>
                <c:pt idx="1153">
                  <c:v>30.108000000000004</c:v>
                </c:pt>
                <c:pt idx="1154">
                  <c:v>18.195999999999998</c:v>
                </c:pt>
                <c:pt idx="1155">
                  <c:v>12.036000000000001</c:v>
                </c:pt>
                <c:pt idx="1156">
                  <c:v>31.347999999999995</c:v>
                </c:pt>
                <c:pt idx="1157">
                  <c:v>2.9200000000000017</c:v>
                </c:pt>
                <c:pt idx="1158">
                  <c:v>34.236000000000004</c:v>
                </c:pt>
                <c:pt idx="1159">
                  <c:v>55.175999999999995</c:v>
                </c:pt>
                <c:pt idx="1160">
                  <c:v>17.076000000000001</c:v>
                </c:pt>
                <c:pt idx="1161">
                  <c:v>45.915999999999997</c:v>
                </c:pt>
                <c:pt idx="1162">
                  <c:v>23.744</c:v>
                </c:pt>
                <c:pt idx="1163">
                  <c:v>-9.1679999999999993</c:v>
                </c:pt>
                <c:pt idx="1164">
                  <c:v>12.236000000000001</c:v>
                </c:pt>
                <c:pt idx="1165">
                  <c:v>18.195999999999998</c:v>
                </c:pt>
                <c:pt idx="1166">
                  <c:v>34.236000000000004</c:v>
                </c:pt>
                <c:pt idx="1167">
                  <c:v>-1.972</c:v>
                </c:pt>
                <c:pt idx="1168">
                  <c:v>23.744</c:v>
                </c:pt>
                <c:pt idx="1169">
                  <c:v>-4.4720000000000004</c:v>
                </c:pt>
                <c:pt idx="1170">
                  <c:v>12.036000000000001</c:v>
                </c:pt>
                <c:pt idx="1171">
                  <c:v>55.175999999999995</c:v>
                </c:pt>
                <c:pt idx="1172">
                  <c:v>-4.2679999999999989</c:v>
                </c:pt>
                <c:pt idx="1173">
                  <c:v>61.292000000000002</c:v>
                </c:pt>
                <c:pt idx="1174">
                  <c:v>-9.1679999999999993</c:v>
                </c:pt>
                <c:pt idx="1175">
                  <c:v>2.4839999999999995</c:v>
                </c:pt>
                <c:pt idx="1176">
                  <c:v>12.236000000000001</c:v>
                </c:pt>
                <c:pt idx="1177">
                  <c:v>15.204000000000004</c:v>
                </c:pt>
                <c:pt idx="1178">
                  <c:v>36.112000000000002</c:v>
                </c:pt>
                <c:pt idx="1179">
                  <c:v>17.076000000000001</c:v>
                </c:pt>
                <c:pt idx="1180">
                  <c:v>-11.484000000000002</c:v>
                </c:pt>
                <c:pt idx="1181">
                  <c:v>15.2</c:v>
                </c:pt>
                <c:pt idx="1182">
                  <c:v>55.58</c:v>
                </c:pt>
                <c:pt idx="1183">
                  <c:v>24.772000000000002</c:v>
                </c:pt>
                <c:pt idx="1184">
                  <c:v>26.248000000000001</c:v>
                </c:pt>
                <c:pt idx="1185">
                  <c:v>21.227999999999998</c:v>
                </c:pt>
                <c:pt idx="1186">
                  <c:v>61.292000000000002</c:v>
                </c:pt>
                <c:pt idx="1187">
                  <c:v>12.236000000000001</c:v>
                </c:pt>
                <c:pt idx="1188">
                  <c:v>15.204000000000004</c:v>
                </c:pt>
                <c:pt idx="1189">
                  <c:v>-11.727999999999998</c:v>
                </c:pt>
                <c:pt idx="1190">
                  <c:v>31.347999999999995</c:v>
                </c:pt>
                <c:pt idx="1191">
                  <c:v>2.9200000000000017</c:v>
                </c:pt>
                <c:pt idx="1192">
                  <c:v>-4.2679999999999989</c:v>
                </c:pt>
                <c:pt idx="1193">
                  <c:v>45.915999999999997</c:v>
                </c:pt>
                <c:pt idx="1194">
                  <c:v>-1.9600000000000004</c:v>
                </c:pt>
                <c:pt idx="1195">
                  <c:v>-11.484000000000002</c:v>
                </c:pt>
                <c:pt idx="1196">
                  <c:v>1.0240000000000009</c:v>
                </c:pt>
                <c:pt idx="1197">
                  <c:v>23.744</c:v>
                </c:pt>
                <c:pt idx="1198">
                  <c:v>-4.4720000000000004</c:v>
                </c:pt>
                <c:pt idx="1199">
                  <c:v>15.092000000000001</c:v>
                </c:pt>
                <c:pt idx="1200">
                  <c:v>37.052</c:v>
                </c:pt>
                <c:pt idx="1201">
                  <c:v>23.744</c:v>
                </c:pt>
                <c:pt idx="1202">
                  <c:v>0.20799999999999841</c:v>
                </c:pt>
                <c:pt idx="1203">
                  <c:v>12.236000000000001</c:v>
                </c:pt>
                <c:pt idx="1204">
                  <c:v>24.772000000000002</c:v>
                </c:pt>
                <c:pt idx="1205">
                  <c:v>-11.727999999999998</c:v>
                </c:pt>
                <c:pt idx="1206">
                  <c:v>31.347999999999995</c:v>
                </c:pt>
                <c:pt idx="1207">
                  <c:v>34.236000000000004</c:v>
                </c:pt>
                <c:pt idx="1208">
                  <c:v>-4.2679999999999989</c:v>
                </c:pt>
                <c:pt idx="1209">
                  <c:v>17.076000000000001</c:v>
                </c:pt>
                <c:pt idx="1210">
                  <c:v>45.915999999999997</c:v>
                </c:pt>
                <c:pt idx="1211">
                  <c:v>-1.9600000000000004</c:v>
                </c:pt>
                <c:pt idx="1212">
                  <c:v>1.0240000000000009</c:v>
                </c:pt>
                <c:pt idx="1213">
                  <c:v>55.58</c:v>
                </c:pt>
                <c:pt idx="1214">
                  <c:v>-9.1679999999999993</c:v>
                </c:pt>
                <c:pt idx="1215">
                  <c:v>0.20799999999999841</c:v>
                </c:pt>
                <c:pt idx="1216">
                  <c:v>2.4839999999999995</c:v>
                </c:pt>
                <c:pt idx="1217">
                  <c:v>45.915999999999997</c:v>
                </c:pt>
                <c:pt idx="1218">
                  <c:v>15.2</c:v>
                </c:pt>
                <c:pt idx="1219">
                  <c:v>26.248000000000001</c:v>
                </c:pt>
                <c:pt idx="1220">
                  <c:v>15.092000000000001</c:v>
                </c:pt>
                <c:pt idx="1221">
                  <c:v>37.052</c:v>
                </c:pt>
                <c:pt idx="1222">
                  <c:v>21.227999999999998</c:v>
                </c:pt>
                <c:pt idx="1223">
                  <c:v>17.608000000000001</c:v>
                </c:pt>
                <c:pt idx="1224">
                  <c:v>12.036000000000001</c:v>
                </c:pt>
                <c:pt idx="1225">
                  <c:v>-1.9600000000000004</c:v>
                </c:pt>
                <c:pt idx="1226">
                  <c:v>-9.1679999999999993</c:v>
                </c:pt>
                <c:pt idx="1227">
                  <c:v>2.4839999999999995</c:v>
                </c:pt>
                <c:pt idx="1228">
                  <c:v>30.108000000000004</c:v>
                </c:pt>
                <c:pt idx="1229">
                  <c:v>18.195999999999998</c:v>
                </c:pt>
                <c:pt idx="1230">
                  <c:v>31.347999999999995</c:v>
                </c:pt>
                <c:pt idx="1231">
                  <c:v>2.9200000000000017</c:v>
                </c:pt>
                <c:pt idx="1232">
                  <c:v>34.236000000000004</c:v>
                </c:pt>
                <c:pt idx="1233">
                  <c:v>-11.484000000000002</c:v>
                </c:pt>
                <c:pt idx="1234">
                  <c:v>15.2</c:v>
                </c:pt>
                <c:pt idx="1235">
                  <c:v>26.248000000000001</c:v>
                </c:pt>
                <c:pt idx="1236">
                  <c:v>15.092000000000001</c:v>
                </c:pt>
                <c:pt idx="1237">
                  <c:v>-1.972</c:v>
                </c:pt>
                <c:pt idx="1238">
                  <c:v>36.112000000000002</c:v>
                </c:pt>
                <c:pt idx="1239">
                  <c:v>37.052</c:v>
                </c:pt>
                <c:pt idx="1240">
                  <c:v>61.292000000000002</c:v>
                </c:pt>
                <c:pt idx="1241">
                  <c:v>17.608000000000001</c:v>
                </c:pt>
                <c:pt idx="1242">
                  <c:v>15.204000000000004</c:v>
                </c:pt>
                <c:pt idx="1243">
                  <c:v>30.108000000000004</c:v>
                </c:pt>
                <c:pt idx="1244">
                  <c:v>31.347999999999995</c:v>
                </c:pt>
                <c:pt idx="1245">
                  <c:v>2.9200000000000017</c:v>
                </c:pt>
                <c:pt idx="1246">
                  <c:v>34.236000000000004</c:v>
                </c:pt>
                <c:pt idx="1247">
                  <c:v>55.175999999999995</c:v>
                </c:pt>
                <c:pt idx="1248">
                  <c:v>45.915999999999997</c:v>
                </c:pt>
                <c:pt idx="1249">
                  <c:v>-1.9600000000000004</c:v>
                </c:pt>
                <c:pt idx="1250">
                  <c:v>-11.484000000000002</c:v>
                </c:pt>
                <c:pt idx="1251">
                  <c:v>15.2</c:v>
                </c:pt>
                <c:pt idx="1252">
                  <c:v>15.092000000000001</c:v>
                </c:pt>
                <c:pt idx="1253">
                  <c:v>55.58</c:v>
                </c:pt>
                <c:pt idx="1254">
                  <c:v>23.744</c:v>
                </c:pt>
                <c:pt idx="1255">
                  <c:v>61.292000000000002</c:v>
                </c:pt>
                <c:pt idx="1256">
                  <c:v>-4.4720000000000004</c:v>
                </c:pt>
                <c:pt idx="1257">
                  <c:v>0.20799999999999841</c:v>
                </c:pt>
                <c:pt idx="1258">
                  <c:v>17.608000000000001</c:v>
                </c:pt>
                <c:pt idx="1259">
                  <c:v>15.204000000000004</c:v>
                </c:pt>
                <c:pt idx="1260">
                  <c:v>18.195999999999998</c:v>
                </c:pt>
                <c:pt idx="1261">
                  <c:v>12.036000000000001</c:v>
                </c:pt>
                <c:pt idx="1262">
                  <c:v>55.175999999999995</c:v>
                </c:pt>
                <c:pt idx="1263">
                  <c:v>-4.2679999999999989</c:v>
                </c:pt>
                <c:pt idx="1264">
                  <c:v>-1.9600000000000004</c:v>
                </c:pt>
                <c:pt idx="1265">
                  <c:v>-11.484000000000002</c:v>
                </c:pt>
                <c:pt idx="1266">
                  <c:v>26.248000000000001</c:v>
                </c:pt>
                <c:pt idx="1267">
                  <c:v>15.092000000000001</c:v>
                </c:pt>
                <c:pt idx="1268">
                  <c:v>37.052</c:v>
                </c:pt>
                <c:pt idx="1269">
                  <c:v>21.227999999999998</c:v>
                </c:pt>
                <c:pt idx="1270">
                  <c:v>-1.972</c:v>
                </c:pt>
                <c:pt idx="1271">
                  <c:v>17.076000000000001</c:v>
                </c:pt>
                <c:pt idx="1272">
                  <c:v>23.744</c:v>
                </c:pt>
                <c:pt idx="1273">
                  <c:v>2.4839999999999995</c:v>
                </c:pt>
                <c:pt idx="1274">
                  <c:v>12.236000000000001</c:v>
                </c:pt>
                <c:pt idx="1275">
                  <c:v>15.204000000000004</c:v>
                </c:pt>
                <c:pt idx="1276">
                  <c:v>30.108000000000004</c:v>
                </c:pt>
                <c:pt idx="1277">
                  <c:v>18.195999999999998</c:v>
                </c:pt>
                <c:pt idx="1278">
                  <c:v>36.112000000000002</c:v>
                </c:pt>
                <c:pt idx="1279">
                  <c:v>-4.2679999999999989</c:v>
                </c:pt>
                <c:pt idx="1280">
                  <c:v>37.052</c:v>
                </c:pt>
                <c:pt idx="1281">
                  <c:v>21.227999999999998</c:v>
                </c:pt>
                <c:pt idx="1282">
                  <c:v>-1.972</c:v>
                </c:pt>
                <c:pt idx="1283">
                  <c:v>61.292000000000002</c:v>
                </c:pt>
                <c:pt idx="1284">
                  <c:v>-9.1679999999999993</c:v>
                </c:pt>
                <c:pt idx="1285">
                  <c:v>24.772000000000002</c:v>
                </c:pt>
                <c:pt idx="1286">
                  <c:v>12.036000000000001</c:v>
                </c:pt>
                <c:pt idx="1287">
                  <c:v>2.9200000000000017</c:v>
                </c:pt>
                <c:pt idx="1288">
                  <c:v>17.076000000000001</c:v>
                </c:pt>
                <c:pt idx="1289">
                  <c:v>45.915999999999997</c:v>
                </c:pt>
                <c:pt idx="1290">
                  <c:v>1.0240000000000009</c:v>
                </c:pt>
                <c:pt idx="1291">
                  <c:v>55.58</c:v>
                </c:pt>
                <c:pt idx="1292">
                  <c:v>2.4839999999999995</c:v>
                </c:pt>
                <c:pt idx="1293">
                  <c:v>55.175999999999995</c:v>
                </c:pt>
                <c:pt idx="1294">
                  <c:v>15.2</c:v>
                </c:pt>
                <c:pt idx="1295">
                  <c:v>-1.972</c:v>
                </c:pt>
                <c:pt idx="1296">
                  <c:v>23.744</c:v>
                </c:pt>
                <c:pt idx="1297">
                  <c:v>-4.4720000000000004</c:v>
                </c:pt>
                <c:pt idx="1298">
                  <c:v>0.20799999999999841</c:v>
                </c:pt>
                <c:pt idx="1299">
                  <c:v>12.236000000000001</c:v>
                </c:pt>
                <c:pt idx="1300">
                  <c:v>24.772000000000002</c:v>
                </c:pt>
                <c:pt idx="1301">
                  <c:v>17.608000000000001</c:v>
                </c:pt>
                <c:pt idx="1302">
                  <c:v>-11.727999999999998</c:v>
                </c:pt>
                <c:pt idx="1303">
                  <c:v>30.108000000000004</c:v>
                </c:pt>
                <c:pt idx="1304">
                  <c:v>31.347999999999995</c:v>
                </c:pt>
                <c:pt idx="1305">
                  <c:v>34.236000000000004</c:v>
                </c:pt>
                <c:pt idx="1306">
                  <c:v>36.112000000000002</c:v>
                </c:pt>
                <c:pt idx="1307">
                  <c:v>-1.9600000000000004</c:v>
                </c:pt>
                <c:pt idx="1308">
                  <c:v>1.0240000000000009</c:v>
                </c:pt>
                <c:pt idx="1309">
                  <c:v>21.227999999999998</c:v>
                </c:pt>
                <c:pt idx="1310">
                  <c:v>0.20799999999999841</c:v>
                </c:pt>
                <c:pt idx="1311">
                  <c:v>34.236000000000004</c:v>
                </c:pt>
                <c:pt idx="1312">
                  <c:v>45.915999999999997</c:v>
                </c:pt>
                <c:pt idx="1313">
                  <c:v>1.0240000000000009</c:v>
                </c:pt>
                <c:pt idx="1314">
                  <c:v>55.58</c:v>
                </c:pt>
                <c:pt idx="1315">
                  <c:v>61.292000000000002</c:v>
                </c:pt>
                <c:pt idx="1316">
                  <c:v>-9.1679999999999993</c:v>
                </c:pt>
                <c:pt idx="1317">
                  <c:v>2.4839999999999995</c:v>
                </c:pt>
                <c:pt idx="1318">
                  <c:v>18.195999999999998</c:v>
                </c:pt>
                <c:pt idx="1319">
                  <c:v>26.248000000000001</c:v>
                </c:pt>
                <c:pt idx="1320">
                  <c:v>15.092000000000001</c:v>
                </c:pt>
                <c:pt idx="1321">
                  <c:v>-4.4720000000000004</c:v>
                </c:pt>
                <c:pt idx="1322">
                  <c:v>0.20799999999999841</c:v>
                </c:pt>
                <c:pt idx="1323">
                  <c:v>17.608000000000001</c:v>
                </c:pt>
                <c:pt idx="1324">
                  <c:v>12.036000000000001</c:v>
                </c:pt>
                <c:pt idx="1325">
                  <c:v>2.9200000000000017</c:v>
                </c:pt>
                <c:pt idx="1326">
                  <c:v>34.236000000000004</c:v>
                </c:pt>
                <c:pt idx="1327">
                  <c:v>-11.484000000000002</c:v>
                </c:pt>
                <c:pt idx="1328">
                  <c:v>2.9200000000000017</c:v>
                </c:pt>
                <c:pt idx="1329">
                  <c:v>21.227999999999998</c:v>
                </c:pt>
                <c:pt idx="1330">
                  <c:v>61.292000000000002</c:v>
                </c:pt>
                <c:pt idx="1331">
                  <c:v>0.20799999999999841</c:v>
                </c:pt>
                <c:pt idx="1332">
                  <c:v>15.204000000000004</c:v>
                </c:pt>
                <c:pt idx="1333">
                  <c:v>-11.727999999999998</c:v>
                </c:pt>
                <c:pt idx="1334">
                  <c:v>18.195999999999998</c:v>
                </c:pt>
                <c:pt idx="1335">
                  <c:v>31.347999999999995</c:v>
                </c:pt>
                <c:pt idx="1336">
                  <c:v>55.175999999999995</c:v>
                </c:pt>
                <c:pt idx="1337">
                  <c:v>-4.2679999999999989</c:v>
                </c:pt>
                <c:pt idx="1338">
                  <c:v>45.915999999999997</c:v>
                </c:pt>
                <c:pt idx="1339">
                  <c:v>-11.484000000000002</c:v>
                </c:pt>
                <c:pt idx="1340">
                  <c:v>15.2</c:v>
                </c:pt>
                <c:pt idx="1341">
                  <c:v>26.248000000000001</c:v>
                </c:pt>
                <c:pt idx="1342">
                  <c:v>55.58</c:v>
                </c:pt>
                <c:pt idx="1343">
                  <c:v>37.052</c:v>
                </c:pt>
                <c:pt idx="1344">
                  <c:v>-1.972</c:v>
                </c:pt>
                <c:pt idx="1345">
                  <c:v>-4.2679999999999989</c:v>
                </c:pt>
                <c:pt idx="1346">
                  <c:v>0.20799999999999841</c:v>
                </c:pt>
                <c:pt idx="1347">
                  <c:v>2.9200000000000017</c:v>
                </c:pt>
                <c:pt idx="1348">
                  <c:v>36.112000000000002</c:v>
                </c:pt>
                <c:pt idx="1349">
                  <c:v>26.248000000000001</c:v>
                </c:pt>
                <c:pt idx="1350">
                  <c:v>21.227999999999998</c:v>
                </c:pt>
                <c:pt idx="1351">
                  <c:v>-4.4720000000000004</c:v>
                </c:pt>
                <c:pt idx="1352">
                  <c:v>31.347999999999995</c:v>
                </c:pt>
                <c:pt idx="1353">
                  <c:v>34.236000000000004</c:v>
                </c:pt>
                <c:pt idx="1354">
                  <c:v>55.175999999999995</c:v>
                </c:pt>
                <c:pt idx="1355">
                  <c:v>17.076000000000001</c:v>
                </c:pt>
                <c:pt idx="1356">
                  <c:v>-1.9600000000000004</c:v>
                </c:pt>
                <c:pt idx="1357">
                  <c:v>-11.484000000000002</c:v>
                </c:pt>
                <c:pt idx="1358">
                  <c:v>55.58</c:v>
                </c:pt>
                <c:pt idx="1359">
                  <c:v>37.052</c:v>
                </c:pt>
                <c:pt idx="1360">
                  <c:v>15.204000000000004</c:v>
                </c:pt>
                <c:pt idx="1361">
                  <c:v>-4.2679999999999989</c:v>
                </c:pt>
                <c:pt idx="1362">
                  <c:v>-1.972</c:v>
                </c:pt>
                <c:pt idx="1363">
                  <c:v>-4.4720000000000004</c:v>
                </c:pt>
                <c:pt idx="1364">
                  <c:v>24.772000000000002</c:v>
                </c:pt>
                <c:pt idx="1365">
                  <c:v>30.108000000000004</c:v>
                </c:pt>
                <c:pt idx="1366">
                  <c:v>12.036000000000001</c:v>
                </c:pt>
                <c:pt idx="1367">
                  <c:v>36.112000000000002</c:v>
                </c:pt>
                <c:pt idx="1368">
                  <c:v>17.076000000000001</c:v>
                </c:pt>
                <c:pt idx="1369">
                  <c:v>-1.9600000000000004</c:v>
                </c:pt>
                <c:pt idx="1370">
                  <c:v>-11.484000000000002</c:v>
                </c:pt>
                <c:pt idx="1371">
                  <c:v>15.2</c:v>
                </c:pt>
                <c:pt idx="1372">
                  <c:v>1.0240000000000009</c:v>
                </c:pt>
                <c:pt idx="1373">
                  <c:v>37.052</c:v>
                </c:pt>
                <c:pt idx="1374">
                  <c:v>0.20799999999999841</c:v>
                </c:pt>
                <c:pt idx="1375">
                  <c:v>55.175999999999995</c:v>
                </c:pt>
                <c:pt idx="1376">
                  <c:v>23.744</c:v>
                </c:pt>
                <c:pt idx="1377">
                  <c:v>-4.4720000000000004</c:v>
                </c:pt>
                <c:pt idx="1378">
                  <c:v>12.236000000000001</c:v>
                </c:pt>
                <c:pt idx="1379">
                  <c:v>24.772000000000002</c:v>
                </c:pt>
                <c:pt idx="1380">
                  <c:v>17.608000000000001</c:v>
                </c:pt>
                <c:pt idx="1381">
                  <c:v>-11.727999999999998</c:v>
                </c:pt>
                <c:pt idx="1382">
                  <c:v>30.108000000000004</c:v>
                </c:pt>
                <c:pt idx="1383">
                  <c:v>18.195999999999998</c:v>
                </c:pt>
                <c:pt idx="1384">
                  <c:v>12.036000000000001</c:v>
                </c:pt>
                <c:pt idx="1385">
                  <c:v>31.347999999999995</c:v>
                </c:pt>
                <c:pt idx="1386">
                  <c:v>34.236000000000004</c:v>
                </c:pt>
                <c:pt idx="1387">
                  <c:v>-4.2679999999999989</c:v>
                </c:pt>
                <c:pt idx="1388">
                  <c:v>-1.9600000000000004</c:v>
                </c:pt>
                <c:pt idx="1389">
                  <c:v>15.2</c:v>
                </c:pt>
                <c:pt idx="1390">
                  <c:v>1.0240000000000009</c:v>
                </c:pt>
                <c:pt idx="1391">
                  <c:v>-1.972</c:v>
                </c:pt>
                <c:pt idx="1392">
                  <c:v>15.204000000000004</c:v>
                </c:pt>
                <c:pt idx="1393">
                  <c:v>-4.4720000000000004</c:v>
                </c:pt>
                <c:pt idx="1394">
                  <c:v>0.20799999999999841</c:v>
                </c:pt>
                <c:pt idx="1395">
                  <c:v>2.4839999999999995</c:v>
                </c:pt>
                <c:pt idx="1396">
                  <c:v>12.236000000000001</c:v>
                </c:pt>
                <c:pt idx="1397">
                  <c:v>15.204000000000004</c:v>
                </c:pt>
                <c:pt idx="1398">
                  <c:v>30.108000000000004</c:v>
                </c:pt>
                <c:pt idx="1399">
                  <c:v>18.195999999999998</c:v>
                </c:pt>
                <c:pt idx="1400">
                  <c:v>12.036000000000001</c:v>
                </c:pt>
                <c:pt idx="1401">
                  <c:v>31.347999999999995</c:v>
                </c:pt>
                <c:pt idx="1402">
                  <c:v>34.236000000000004</c:v>
                </c:pt>
                <c:pt idx="1403">
                  <c:v>55.175999999999995</c:v>
                </c:pt>
                <c:pt idx="1404">
                  <c:v>-4.2679999999999989</c:v>
                </c:pt>
                <c:pt idx="1405">
                  <c:v>45.915999999999997</c:v>
                </c:pt>
                <c:pt idx="1406">
                  <c:v>1.0240000000000009</c:v>
                </c:pt>
                <c:pt idx="1407">
                  <c:v>55.58</c:v>
                </c:pt>
                <c:pt idx="1408">
                  <c:v>37.052</c:v>
                </c:pt>
                <c:pt idx="1409">
                  <c:v>21.227999999999998</c:v>
                </c:pt>
                <c:pt idx="1410">
                  <c:v>2.9200000000000017</c:v>
                </c:pt>
                <c:pt idx="1411">
                  <c:v>61.292000000000002</c:v>
                </c:pt>
                <c:pt idx="1412">
                  <c:v>-9.1679999999999993</c:v>
                </c:pt>
                <c:pt idx="1413">
                  <c:v>2.4839999999999995</c:v>
                </c:pt>
                <c:pt idx="1414">
                  <c:v>17.608000000000001</c:v>
                </c:pt>
                <c:pt idx="1415">
                  <c:v>15.204000000000004</c:v>
                </c:pt>
                <c:pt idx="1416">
                  <c:v>-11.727999999999998</c:v>
                </c:pt>
                <c:pt idx="1417">
                  <c:v>31.347999999999995</c:v>
                </c:pt>
                <c:pt idx="1418">
                  <c:v>55.175999999999995</c:v>
                </c:pt>
                <c:pt idx="1419">
                  <c:v>17.076000000000001</c:v>
                </c:pt>
                <c:pt idx="1420">
                  <c:v>45.915999999999997</c:v>
                </c:pt>
                <c:pt idx="1421">
                  <c:v>1.0240000000000009</c:v>
                </c:pt>
                <c:pt idx="1422">
                  <c:v>23.744</c:v>
                </c:pt>
                <c:pt idx="1423">
                  <c:v>-9.1679999999999993</c:v>
                </c:pt>
                <c:pt idx="1424">
                  <c:v>2.9200000000000017</c:v>
                </c:pt>
                <c:pt idx="1425">
                  <c:v>15.092000000000001</c:v>
                </c:pt>
                <c:pt idx="1426">
                  <c:v>55.58</c:v>
                </c:pt>
                <c:pt idx="1427">
                  <c:v>21.227999999999998</c:v>
                </c:pt>
                <c:pt idx="1428">
                  <c:v>61.292000000000002</c:v>
                </c:pt>
                <c:pt idx="1429">
                  <c:v>0.20799999999999841</c:v>
                </c:pt>
                <c:pt idx="1430">
                  <c:v>30.108000000000004</c:v>
                </c:pt>
                <c:pt idx="1431">
                  <c:v>18.195999999999998</c:v>
                </c:pt>
                <c:pt idx="1432">
                  <c:v>31.347999999999995</c:v>
                </c:pt>
                <c:pt idx="1433">
                  <c:v>34.236000000000004</c:v>
                </c:pt>
                <c:pt idx="1434">
                  <c:v>17.076000000000001</c:v>
                </c:pt>
                <c:pt idx="1435">
                  <c:v>45.915999999999997</c:v>
                </c:pt>
                <c:pt idx="1436">
                  <c:v>15.092000000000001</c:v>
                </c:pt>
                <c:pt idx="1437">
                  <c:v>-4.4720000000000004</c:v>
                </c:pt>
                <c:pt idx="1438">
                  <c:v>-11.727999999999998</c:v>
                </c:pt>
                <c:pt idx="1439">
                  <c:v>2.9200000000000017</c:v>
                </c:pt>
                <c:pt idx="1440">
                  <c:v>21.227999999999998</c:v>
                </c:pt>
                <c:pt idx="1441">
                  <c:v>23.744</c:v>
                </c:pt>
                <c:pt idx="1442">
                  <c:v>61.292000000000002</c:v>
                </c:pt>
                <c:pt idx="1443">
                  <c:v>17.608000000000001</c:v>
                </c:pt>
                <c:pt idx="1444">
                  <c:v>55.175999999999995</c:v>
                </c:pt>
                <c:pt idx="1445">
                  <c:v>17.076000000000001</c:v>
                </c:pt>
                <c:pt idx="1446">
                  <c:v>45.915999999999997</c:v>
                </c:pt>
                <c:pt idx="1447">
                  <c:v>1.0240000000000009</c:v>
                </c:pt>
                <c:pt idx="1448">
                  <c:v>55.58</c:v>
                </c:pt>
                <c:pt idx="1449">
                  <c:v>37.052</c:v>
                </c:pt>
                <c:pt idx="1450">
                  <c:v>26.248000000000001</c:v>
                </c:pt>
                <c:pt idx="1451">
                  <c:v>15.092000000000001</c:v>
                </c:pt>
                <c:pt idx="1452">
                  <c:v>-1.972</c:v>
                </c:pt>
                <c:pt idx="1453">
                  <c:v>2.4839999999999995</c:v>
                </c:pt>
                <c:pt idx="1454">
                  <c:v>24.772000000000002</c:v>
                </c:pt>
                <c:pt idx="1455">
                  <c:v>17.076000000000001</c:v>
                </c:pt>
                <c:pt idx="1456">
                  <c:v>23.744</c:v>
                </c:pt>
                <c:pt idx="1457">
                  <c:v>61.292000000000002</c:v>
                </c:pt>
                <c:pt idx="1458">
                  <c:v>0.20799999999999841</c:v>
                </c:pt>
                <c:pt idx="1459">
                  <c:v>15.204000000000004</c:v>
                </c:pt>
                <c:pt idx="1460">
                  <c:v>-11.727999999999998</c:v>
                </c:pt>
                <c:pt idx="1461">
                  <c:v>12.036000000000001</c:v>
                </c:pt>
                <c:pt idx="1462">
                  <c:v>36.112000000000002</c:v>
                </c:pt>
                <c:pt idx="1463">
                  <c:v>-4.2679999999999989</c:v>
                </c:pt>
                <c:pt idx="1464">
                  <c:v>-1.9600000000000004</c:v>
                </c:pt>
                <c:pt idx="1465">
                  <c:v>-11.484000000000002</c:v>
                </c:pt>
                <c:pt idx="1466">
                  <c:v>55.58</c:v>
                </c:pt>
                <c:pt idx="1467">
                  <c:v>21.227999999999998</c:v>
                </c:pt>
                <c:pt idx="1468">
                  <c:v>-4.4720000000000004</c:v>
                </c:pt>
                <c:pt idx="1469">
                  <c:v>15.2</c:v>
                </c:pt>
                <c:pt idx="1470">
                  <c:v>23.744</c:v>
                </c:pt>
                <c:pt idx="1471">
                  <c:v>12.236000000000001</c:v>
                </c:pt>
                <c:pt idx="1472">
                  <c:v>15.204000000000004</c:v>
                </c:pt>
                <c:pt idx="1473">
                  <c:v>-11.727999999999998</c:v>
                </c:pt>
                <c:pt idx="1474">
                  <c:v>12.036000000000001</c:v>
                </c:pt>
                <c:pt idx="1475">
                  <c:v>55.175999999999995</c:v>
                </c:pt>
                <c:pt idx="1476">
                  <c:v>-4.2679999999999989</c:v>
                </c:pt>
                <c:pt idx="1477">
                  <c:v>17.076000000000001</c:v>
                </c:pt>
                <c:pt idx="1478">
                  <c:v>-1.9600000000000004</c:v>
                </c:pt>
                <c:pt idx="1479">
                  <c:v>-11.484000000000002</c:v>
                </c:pt>
                <c:pt idx="1480">
                  <c:v>15.2</c:v>
                </c:pt>
                <c:pt idx="1481">
                  <c:v>26.248000000000001</c:v>
                </c:pt>
                <c:pt idx="1482">
                  <c:v>15.092000000000001</c:v>
                </c:pt>
                <c:pt idx="1483">
                  <c:v>55.58</c:v>
                </c:pt>
                <c:pt idx="1484">
                  <c:v>21.227999999999998</c:v>
                </c:pt>
                <c:pt idx="1485">
                  <c:v>-1.972</c:v>
                </c:pt>
                <c:pt idx="1486">
                  <c:v>12.236000000000001</c:v>
                </c:pt>
                <c:pt idx="1487">
                  <c:v>17.608000000000001</c:v>
                </c:pt>
                <c:pt idx="1488">
                  <c:v>30.108000000000004</c:v>
                </c:pt>
                <c:pt idx="1489">
                  <c:v>26.248000000000001</c:v>
                </c:pt>
                <c:pt idx="1490">
                  <c:v>15.092000000000001</c:v>
                </c:pt>
                <c:pt idx="1491">
                  <c:v>-1.972</c:v>
                </c:pt>
                <c:pt idx="1492">
                  <c:v>23.744</c:v>
                </c:pt>
                <c:pt idx="1493">
                  <c:v>-9.1679999999999993</c:v>
                </c:pt>
                <c:pt idx="1494">
                  <c:v>2.4839999999999995</c:v>
                </c:pt>
                <c:pt idx="1495">
                  <c:v>24.772000000000002</c:v>
                </c:pt>
                <c:pt idx="1496">
                  <c:v>31.347999999999995</c:v>
                </c:pt>
                <c:pt idx="1497">
                  <c:v>55.175999999999995</c:v>
                </c:pt>
                <c:pt idx="1498">
                  <c:v>36.112000000000002</c:v>
                </c:pt>
                <c:pt idx="1499">
                  <c:v>-11.484000000000002</c:v>
                </c:pt>
                <c:pt idx="1500">
                  <c:v>15.2</c:v>
                </c:pt>
                <c:pt idx="1501">
                  <c:v>26.248000000000001</c:v>
                </c:pt>
                <c:pt idx="1502">
                  <c:v>55.58</c:v>
                </c:pt>
                <c:pt idx="1503">
                  <c:v>21.227999999999998</c:v>
                </c:pt>
                <c:pt idx="1504">
                  <c:v>61.292000000000002</c:v>
                </c:pt>
                <c:pt idx="1505">
                  <c:v>0.20799999999999841</c:v>
                </c:pt>
                <c:pt idx="1506">
                  <c:v>24.772000000000002</c:v>
                </c:pt>
                <c:pt idx="1507">
                  <c:v>15.204000000000004</c:v>
                </c:pt>
                <c:pt idx="1508">
                  <c:v>18.195999999999998</c:v>
                </c:pt>
                <c:pt idx="1509">
                  <c:v>36.112000000000002</c:v>
                </c:pt>
                <c:pt idx="1510">
                  <c:v>-4.2679999999999989</c:v>
                </c:pt>
                <c:pt idx="1511">
                  <c:v>-11.484000000000002</c:v>
                </c:pt>
                <c:pt idx="1512">
                  <c:v>15.2</c:v>
                </c:pt>
                <c:pt idx="1513">
                  <c:v>1.0240000000000009</c:v>
                </c:pt>
                <c:pt idx="1514">
                  <c:v>37.052</c:v>
                </c:pt>
                <c:pt idx="1515">
                  <c:v>-1.972</c:v>
                </c:pt>
                <c:pt idx="1516">
                  <c:v>-4.4720000000000004</c:v>
                </c:pt>
                <c:pt idx="1517">
                  <c:v>30.108000000000004</c:v>
                </c:pt>
                <c:pt idx="1518">
                  <c:v>2.9200000000000017</c:v>
                </c:pt>
                <c:pt idx="1519">
                  <c:v>26.248000000000001</c:v>
                </c:pt>
                <c:pt idx="1520">
                  <c:v>55.58</c:v>
                </c:pt>
                <c:pt idx="1521">
                  <c:v>24.772000000000002</c:v>
                </c:pt>
                <c:pt idx="1522">
                  <c:v>15.204000000000004</c:v>
                </c:pt>
                <c:pt idx="1523">
                  <c:v>18.195999999999998</c:v>
                </c:pt>
                <c:pt idx="1524">
                  <c:v>31.347999999999995</c:v>
                </c:pt>
                <c:pt idx="1525">
                  <c:v>34.236000000000004</c:v>
                </c:pt>
                <c:pt idx="1526">
                  <c:v>55.175999999999995</c:v>
                </c:pt>
                <c:pt idx="1527">
                  <c:v>-4.2679999999999989</c:v>
                </c:pt>
                <c:pt idx="1528">
                  <c:v>45.915999999999997</c:v>
                </c:pt>
                <c:pt idx="1529">
                  <c:v>-1.9600000000000004</c:v>
                </c:pt>
                <c:pt idx="1530">
                  <c:v>1.0240000000000009</c:v>
                </c:pt>
                <c:pt idx="1531">
                  <c:v>26.248000000000001</c:v>
                </c:pt>
                <c:pt idx="1532">
                  <c:v>37.052</c:v>
                </c:pt>
                <c:pt idx="1533">
                  <c:v>-1.972</c:v>
                </c:pt>
                <c:pt idx="1534">
                  <c:v>30.108000000000004</c:v>
                </c:pt>
                <c:pt idx="1535">
                  <c:v>12.036000000000001</c:v>
                </c:pt>
                <c:pt idx="1536">
                  <c:v>31.347999999999995</c:v>
                </c:pt>
                <c:pt idx="1537">
                  <c:v>36.112000000000002</c:v>
                </c:pt>
                <c:pt idx="1538">
                  <c:v>-11.727999999999998</c:v>
                </c:pt>
                <c:pt idx="1539">
                  <c:v>-1.9600000000000004</c:v>
                </c:pt>
                <c:pt idx="1540">
                  <c:v>-4.4720000000000004</c:v>
                </c:pt>
                <c:pt idx="1541">
                  <c:v>0.20799999999999841</c:v>
                </c:pt>
                <c:pt idx="1542">
                  <c:v>17.608000000000001</c:v>
                </c:pt>
                <c:pt idx="1543">
                  <c:v>31.347999999999995</c:v>
                </c:pt>
                <c:pt idx="1544">
                  <c:v>34.236000000000004</c:v>
                </c:pt>
                <c:pt idx="1545">
                  <c:v>-11.484000000000002</c:v>
                </c:pt>
                <c:pt idx="1546">
                  <c:v>15.2</c:v>
                </c:pt>
                <c:pt idx="1547">
                  <c:v>37.052</c:v>
                </c:pt>
                <c:pt idx="1548">
                  <c:v>21.227999999999998</c:v>
                </c:pt>
                <c:pt idx="1549">
                  <c:v>-9.1679999999999993</c:v>
                </c:pt>
                <c:pt idx="1550">
                  <c:v>24.772000000000002</c:v>
                </c:pt>
                <c:pt idx="1551">
                  <c:v>-11.727999999999998</c:v>
                </c:pt>
                <c:pt idx="1552">
                  <c:v>15.092000000000001</c:v>
                </c:pt>
                <c:pt idx="1553">
                  <c:v>0.20799999999999841</c:v>
                </c:pt>
                <c:pt idx="1554">
                  <c:v>2.4839999999999995</c:v>
                </c:pt>
                <c:pt idx="1555">
                  <c:v>12.236000000000001</c:v>
                </c:pt>
                <c:pt idx="1556">
                  <c:v>18.195999999999998</c:v>
                </c:pt>
                <c:pt idx="1557">
                  <c:v>31.347999999999995</c:v>
                </c:pt>
                <c:pt idx="1558">
                  <c:v>-4.2679999999999989</c:v>
                </c:pt>
                <c:pt idx="1559">
                  <c:v>45.915999999999997</c:v>
                </c:pt>
                <c:pt idx="1560">
                  <c:v>-1.9600000000000004</c:v>
                </c:pt>
                <c:pt idx="1561">
                  <c:v>-11.484000000000002</c:v>
                </c:pt>
                <c:pt idx="1562">
                  <c:v>-1.972</c:v>
                </c:pt>
                <c:pt idx="1563">
                  <c:v>15.204000000000004</c:v>
                </c:pt>
                <c:pt idx="1564">
                  <c:v>37.052</c:v>
                </c:pt>
                <c:pt idx="1565">
                  <c:v>61.292000000000002</c:v>
                </c:pt>
                <c:pt idx="1566">
                  <c:v>-9.1679999999999993</c:v>
                </c:pt>
                <c:pt idx="1567">
                  <c:v>2.4839999999999995</c:v>
                </c:pt>
                <c:pt idx="1568">
                  <c:v>17.608000000000001</c:v>
                </c:pt>
                <c:pt idx="1569">
                  <c:v>18.195999999999998</c:v>
                </c:pt>
                <c:pt idx="1570">
                  <c:v>2.9200000000000017</c:v>
                </c:pt>
                <c:pt idx="1571">
                  <c:v>34.236000000000004</c:v>
                </c:pt>
                <c:pt idx="1572">
                  <c:v>-4.2679999999999989</c:v>
                </c:pt>
                <c:pt idx="1573">
                  <c:v>17.076000000000001</c:v>
                </c:pt>
                <c:pt idx="1574">
                  <c:v>1.0240000000000009</c:v>
                </c:pt>
                <c:pt idx="1575">
                  <c:v>15.092000000000001</c:v>
                </c:pt>
                <c:pt idx="1576">
                  <c:v>37.052</c:v>
                </c:pt>
                <c:pt idx="1577">
                  <c:v>21.227999999999998</c:v>
                </c:pt>
                <c:pt idx="1578">
                  <c:v>-1.972</c:v>
                </c:pt>
                <c:pt idx="1579">
                  <c:v>12.236000000000001</c:v>
                </c:pt>
                <c:pt idx="1580">
                  <c:v>12.036000000000001</c:v>
                </c:pt>
                <c:pt idx="1581">
                  <c:v>17.076000000000001</c:v>
                </c:pt>
                <c:pt idx="1582">
                  <c:v>45.915999999999997</c:v>
                </c:pt>
                <c:pt idx="1583">
                  <c:v>23.744</c:v>
                </c:pt>
                <c:pt idx="1584">
                  <c:v>17.608000000000001</c:v>
                </c:pt>
                <c:pt idx="1585">
                  <c:v>30.108000000000004</c:v>
                </c:pt>
                <c:pt idx="1586">
                  <c:v>34.236000000000004</c:v>
                </c:pt>
                <c:pt idx="1587">
                  <c:v>-1.9600000000000004</c:v>
                </c:pt>
                <c:pt idx="1588">
                  <c:v>1.0240000000000009</c:v>
                </c:pt>
                <c:pt idx="1589">
                  <c:v>15.092000000000001</c:v>
                </c:pt>
                <c:pt idx="1590">
                  <c:v>-1.972</c:v>
                </c:pt>
                <c:pt idx="1591">
                  <c:v>23.744</c:v>
                </c:pt>
                <c:pt idx="1592">
                  <c:v>-9.1679999999999993</c:v>
                </c:pt>
                <c:pt idx="1593">
                  <c:v>0.20799999999999841</c:v>
                </c:pt>
                <c:pt idx="1594">
                  <c:v>24.772000000000002</c:v>
                </c:pt>
                <c:pt idx="1595">
                  <c:v>17.608000000000001</c:v>
                </c:pt>
                <c:pt idx="1596">
                  <c:v>15.204000000000004</c:v>
                </c:pt>
                <c:pt idx="1597">
                  <c:v>30.108000000000004</c:v>
                </c:pt>
                <c:pt idx="1598">
                  <c:v>34.236000000000004</c:v>
                </c:pt>
                <c:pt idx="1599">
                  <c:v>55.175999999999995</c:v>
                </c:pt>
                <c:pt idx="1600">
                  <c:v>45.915999999999997</c:v>
                </c:pt>
                <c:pt idx="1601">
                  <c:v>-1.9600000000000004</c:v>
                </c:pt>
                <c:pt idx="1602">
                  <c:v>1.0240000000000009</c:v>
                </c:pt>
                <c:pt idx="1603">
                  <c:v>21.227999999999998</c:v>
                </c:pt>
              </c:numCache>
            </c:numRef>
          </c:xVal>
          <c:yVal>
            <c:numRef>
              <c:f>'Regression 1'!$B$28:$B$1631</c:f>
              <c:numCache>
                <c:formatCode>General</c:formatCode>
                <c:ptCount val="1604"/>
                <c:pt idx="0">
                  <c:v>1.0993050971261047</c:v>
                </c:pt>
                <c:pt idx="1">
                  <c:v>-0.56996306983707234</c:v>
                </c:pt>
                <c:pt idx="2">
                  <c:v>-3.9759786028416844E-2</c:v>
                </c:pt>
                <c:pt idx="3">
                  <c:v>0.43704749355494088</c:v>
                </c:pt>
                <c:pt idx="4">
                  <c:v>-1.4392142217610682</c:v>
                </c:pt>
                <c:pt idx="5">
                  <c:v>1.7867442023187174</c:v>
                </c:pt>
                <c:pt idx="6">
                  <c:v>1.8452909794209662</c:v>
                </c:pt>
                <c:pt idx="7">
                  <c:v>0.88590165353919159</c:v>
                </c:pt>
                <c:pt idx="8">
                  <c:v>-1.4291217104050757</c:v>
                </c:pt>
                <c:pt idx="9">
                  <c:v>-1.3192905347377615</c:v>
                </c:pt>
                <c:pt idx="10">
                  <c:v>0.1572613958541588</c:v>
                </c:pt>
                <c:pt idx="11">
                  <c:v>-0.64300845958994413</c:v>
                </c:pt>
                <c:pt idx="12">
                  <c:v>0.19980670222852601</c:v>
                </c:pt>
                <c:pt idx="13">
                  <c:v>-0.15172695539502834</c:v>
                </c:pt>
                <c:pt idx="14">
                  <c:v>-0.53538773733721767</c:v>
                </c:pt>
                <c:pt idx="15">
                  <c:v>-0.14047305353719852</c:v>
                </c:pt>
                <c:pt idx="16">
                  <c:v>-0.96718948532395654</c:v>
                </c:pt>
                <c:pt idx="17">
                  <c:v>1.1472889665464638</c:v>
                </c:pt>
                <c:pt idx="18">
                  <c:v>1.0224863842417213</c:v>
                </c:pt>
                <c:pt idx="19">
                  <c:v>1.840646696496697</c:v>
                </c:pt>
                <c:pt idx="20">
                  <c:v>-1.2148900841843149</c:v>
                </c:pt>
                <c:pt idx="21">
                  <c:v>0.85986671367551692</c:v>
                </c:pt>
                <c:pt idx="22">
                  <c:v>-1.3296113576116582</c:v>
                </c:pt>
                <c:pt idx="23">
                  <c:v>5.1314285562442552E-2</c:v>
                </c:pt>
                <c:pt idx="24">
                  <c:v>2.3604026072292652</c:v>
                </c:pt>
                <c:pt idx="25">
                  <c:v>-0.68421834106002177</c:v>
                </c:pt>
                <c:pt idx="26">
                  <c:v>1.0674442724527839</c:v>
                </c:pt>
                <c:pt idx="27">
                  <c:v>0.79328852143847262</c:v>
                </c:pt>
                <c:pt idx="28">
                  <c:v>-0.11203922991488849</c:v>
                </c:pt>
                <c:pt idx="29">
                  <c:v>1.1210641630561078</c:v>
                </c:pt>
                <c:pt idx="30">
                  <c:v>1.9176197271581759</c:v>
                </c:pt>
                <c:pt idx="31">
                  <c:v>-7.2092934856206353E-2</c:v>
                </c:pt>
                <c:pt idx="32">
                  <c:v>9.2696584608404575E-2</c:v>
                </c:pt>
                <c:pt idx="33">
                  <c:v>-0.17578931586622643</c:v>
                </c:pt>
                <c:pt idx="34">
                  <c:v>0.3283711384439158</c:v>
                </c:pt>
                <c:pt idx="35">
                  <c:v>0.93858975080864848</c:v>
                </c:pt>
                <c:pt idx="36">
                  <c:v>1.0884630212965474</c:v>
                </c:pt>
                <c:pt idx="37">
                  <c:v>1.0808160250400853</c:v>
                </c:pt>
                <c:pt idx="38">
                  <c:v>0.98213511978631274</c:v>
                </c:pt>
                <c:pt idx="39">
                  <c:v>0.60211063503859208</c:v>
                </c:pt>
                <c:pt idx="40">
                  <c:v>-0.66742857898099039</c:v>
                </c:pt>
                <c:pt idx="41">
                  <c:v>-0.28402439551125064</c:v>
                </c:pt>
                <c:pt idx="42">
                  <c:v>-0.92421267494558434</c:v>
                </c:pt>
                <c:pt idx="43">
                  <c:v>2.1714651687454221</c:v>
                </c:pt>
                <c:pt idx="44">
                  <c:v>-0.23369427553760402</c:v>
                </c:pt>
                <c:pt idx="45">
                  <c:v>1.6252507718253195</c:v>
                </c:pt>
                <c:pt idx="46">
                  <c:v>0.24538832585594728</c:v>
                </c:pt>
                <c:pt idx="47">
                  <c:v>-0.71607074265116888</c:v>
                </c:pt>
                <c:pt idx="48">
                  <c:v>-0.55802473665514007</c:v>
                </c:pt>
                <c:pt idx="49">
                  <c:v>0.82211888674412559</c:v>
                </c:pt>
                <c:pt idx="50">
                  <c:v>2.2306043304625556</c:v>
                </c:pt>
                <c:pt idx="51">
                  <c:v>-0.23311973101766018</c:v>
                </c:pt>
                <c:pt idx="52">
                  <c:v>1.3225786281722363</c:v>
                </c:pt>
                <c:pt idx="53">
                  <c:v>-1.4440366438792207</c:v>
                </c:pt>
                <c:pt idx="54">
                  <c:v>0.95198731352896182</c:v>
                </c:pt>
                <c:pt idx="55">
                  <c:v>0.48162313372578597</c:v>
                </c:pt>
                <c:pt idx="56">
                  <c:v>1.2290202668424968</c:v>
                </c:pt>
                <c:pt idx="57">
                  <c:v>0.73903740179419741</c:v>
                </c:pt>
                <c:pt idx="58">
                  <c:v>3.0402279004816868</c:v>
                </c:pt>
                <c:pt idx="59">
                  <c:v>-0.79319645068188827</c:v>
                </c:pt>
                <c:pt idx="60">
                  <c:v>0.15706153268372147</c:v>
                </c:pt>
                <c:pt idx="61">
                  <c:v>4.9127657733886471E-2</c:v>
                </c:pt>
                <c:pt idx="62">
                  <c:v>0.57982836355748091</c:v>
                </c:pt>
                <c:pt idx="63">
                  <c:v>2.9292443485808006E-2</c:v>
                </c:pt>
                <c:pt idx="64">
                  <c:v>-0.21307515696690937</c:v>
                </c:pt>
                <c:pt idx="65">
                  <c:v>1.5764240697594825</c:v>
                </c:pt>
                <c:pt idx="66">
                  <c:v>7.3650869535803382E-2</c:v>
                </c:pt>
                <c:pt idx="67">
                  <c:v>-0.10035166733081882</c:v>
                </c:pt>
                <c:pt idx="68">
                  <c:v>7.5342131628479247E-2</c:v>
                </c:pt>
                <c:pt idx="69">
                  <c:v>0.47697885080151675</c:v>
                </c:pt>
                <c:pt idx="70">
                  <c:v>-0.41656106315346569</c:v>
                </c:pt>
                <c:pt idx="71">
                  <c:v>0.48477993129371283</c:v>
                </c:pt>
                <c:pt idx="72">
                  <c:v>0.44305907757600838</c:v>
                </c:pt>
                <c:pt idx="73">
                  <c:v>1.4690408785762992</c:v>
                </c:pt>
                <c:pt idx="74">
                  <c:v>-1.1138028206776478</c:v>
                </c:pt>
                <c:pt idx="75">
                  <c:v>-0.61592969632651762</c:v>
                </c:pt>
                <c:pt idx="76">
                  <c:v>1.0218593350656879</c:v>
                </c:pt>
                <c:pt idx="77">
                  <c:v>-1.5206161967110323</c:v>
                </c:pt>
                <c:pt idx="78">
                  <c:v>1.6355632314766162</c:v>
                </c:pt>
                <c:pt idx="79">
                  <c:v>0.74588971018805161</c:v>
                </c:pt>
                <c:pt idx="80">
                  <c:v>0.67641525711940154</c:v>
                </c:pt>
                <c:pt idx="81">
                  <c:v>0.36334617769143596</c:v>
                </c:pt>
                <c:pt idx="82">
                  <c:v>4.3894535113689646E-2</c:v>
                </c:pt>
                <c:pt idx="83">
                  <c:v>0.15558543717769674</c:v>
                </c:pt>
                <c:pt idx="84">
                  <c:v>-0.11977150897101857</c:v>
                </c:pt>
                <c:pt idx="85">
                  <c:v>-0.44647926761642209</c:v>
                </c:pt>
                <c:pt idx="86">
                  <c:v>-1.0819217772813374</c:v>
                </c:pt>
                <c:pt idx="87">
                  <c:v>1.2600373481487142</c:v>
                </c:pt>
                <c:pt idx="88">
                  <c:v>0.6403791310049709</c:v>
                </c:pt>
                <c:pt idx="89">
                  <c:v>1.8199111991719652</c:v>
                </c:pt>
                <c:pt idx="90">
                  <c:v>0.5684642998151892</c:v>
                </c:pt>
                <c:pt idx="91">
                  <c:v>0.48816957551271273</c:v>
                </c:pt>
                <c:pt idx="92">
                  <c:v>0.94801464962653581</c:v>
                </c:pt>
                <c:pt idx="93">
                  <c:v>-0.87349338307743873</c:v>
                </c:pt>
                <c:pt idx="94">
                  <c:v>-0.72909669389654941</c:v>
                </c:pt>
                <c:pt idx="95">
                  <c:v>0.11679708276045792</c:v>
                </c:pt>
                <c:pt idx="96">
                  <c:v>0.91882728604144814</c:v>
                </c:pt>
                <c:pt idx="97">
                  <c:v>0.81049396703242516</c:v>
                </c:pt>
                <c:pt idx="98">
                  <c:v>-0.16029770224625553</c:v>
                </c:pt>
                <c:pt idx="99">
                  <c:v>-0.17688777854769136</c:v>
                </c:pt>
                <c:pt idx="100">
                  <c:v>-1.3651136764423919</c:v>
                </c:pt>
                <c:pt idx="101">
                  <c:v>-0.87065753597637119</c:v>
                </c:pt>
                <c:pt idx="102">
                  <c:v>0.24028990857236471</c:v>
                </c:pt>
                <c:pt idx="103">
                  <c:v>-0.86206928516715808</c:v>
                </c:pt>
                <c:pt idx="104">
                  <c:v>7.2014076019355333E-2</c:v>
                </c:pt>
                <c:pt idx="105">
                  <c:v>0.53929695347263507</c:v>
                </c:pt>
                <c:pt idx="106">
                  <c:v>-1.2717063979402805</c:v>
                </c:pt>
                <c:pt idx="107">
                  <c:v>-1.3987310154172294</c:v>
                </c:pt>
                <c:pt idx="108">
                  <c:v>-4.9533925451668459E-2</c:v>
                </c:pt>
                <c:pt idx="109">
                  <c:v>-0.85121714069484045</c:v>
                </c:pt>
                <c:pt idx="110">
                  <c:v>1.9306877330752392</c:v>
                </c:pt>
                <c:pt idx="111">
                  <c:v>0.97370380516215538</c:v>
                </c:pt>
                <c:pt idx="112">
                  <c:v>-1.4483817568239632</c:v>
                </c:pt>
                <c:pt idx="113">
                  <c:v>1.0975786333048188</c:v>
                </c:pt>
                <c:pt idx="114">
                  <c:v>0.19664990466059923</c:v>
                </c:pt>
                <c:pt idx="115">
                  <c:v>0.59470554398120545</c:v>
                </c:pt>
                <c:pt idx="116">
                  <c:v>-0.21494647153356464</c:v>
                </c:pt>
                <c:pt idx="117">
                  <c:v>-0.89458738189424569</c:v>
                </c:pt>
                <c:pt idx="118">
                  <c:v>0.60307972026770107</c:v>
                </c:pt>
                <c:pt idx="119">
                  <c:v>-1.3954784752923233</c:v>
                </c:pt>
                <c:pt idx="120">
                  <c:v>-0.79330385486500499</c:v>
                </c:pt>
                <c:pt idx="121">
                  <c:v>0.60120055013065588</c:v>
                </c:pt>
                <c:pt idx="122">
                  <c:v>-2.2807496032448777</c:v>
                </c:pt>
                <c:pt idx="123">
                  <c:v>0.13115323773648913</c:v>
                </c:pt>
                <c:pt idx="124">
                  <c:v>-0.29005477611772318</c:v>
                </c:pt>
                <c:pt idx="125">
                  <c:v>2.2550365299037631</c:v>
                </c:pt>
                <c:pt idx="126">
                  <c:v>0.95948460622828635</c:v>
                </c:pt>
                <c:pt idx="127">
                  <c:v>-0.68491822794082313</c:v>
                </c:pt>
                <c:pt idx="128">
                  <c:v>0.41301466153099431</c:v>
                </c:pt>
                <c:pt idx="129">
                  <c:v>-0.31114967375667385</c:v>
                </c:pt>
                <c:pt idx="130">
                  <c:v>0.96086370898529561</c:v>
                </c:pt>
                <c:pt idx="131">
                  <c:v>-0.16353186338045966</c:v>
                </c:pt>
                <c:pt idx="132">
                  <c:v>0.41175651527602442</c:v>
                </c:pt>
                <c:pt idx="133">
                  <c:v>-0.18183136556789076</c:v>
                </c:pt>
                <c:pt idx="134">
                  <c:v>-0.90886693066151147</c:v>
                </c:pt>
                <c:pt idx="135">
                  <c:v>0.20534764224122226</c:v>
                </c:pt>
                <c:pt idx="136">
                  <c:v>-0.99165670333949896</c:v>
                </c:pt>
                <c:pt idx="137">
                  <c:v>0.88997308590890811</c:v>
                </c:pt>
                <c:pt idx="138">
                  <c:v>-1.8025527873700538</c:v>
                </c:pt>
                <c:pt idx="139">
                  <c:v>-0.98239982837260265</c:v>
                </c:pt>
                <c:pt idx="140">
                  <c:v>-0.87820791765240558</c:v>
                </c:pt>
                <c:pt idx="141">
                  <c:v>1.8790503608890989</c:v>
                </c:pt>
                <c:pt idx="142">
                  <c:v>0.47697885080151675</c:v>
                </c:pt>
                <c:pt idx="143">
                  <c:v>0.2643342722289046</c:v>
                </c:pt>
                <c:pt idx="144">
                  <c:v>0.85570849105615432</c:v>
                </c:pt>
                <c:pt idx="145">
                  <c:v>-0.63732220674759921</c:v>
                </c:pt>
                <c:pt idx="146">
                  <c:v>-1.0733389564581328</c:v>
                </c:pt>
                <c:pt idx="147">
                  <c:v>-0.3184582483981972</c:v>
                </c:pt>
                <c:pt idx="148">
                  <c:v>-0.84411851750853617</c:v>
                </c:pt>
                <c:pt idx="149">
                  <c:v>0.45270238701113419</c:v>
                </c:pt>
                <c:pt idx="150">
                  <c:v>0.80877594550847232</c:v>
                </c:pt>
                <c:pt idx="151">
                  <c:v>1.4152560627416189</c:v>
                </c:pt>
                <c:pt idx="152">
                  <c:v>1.2230086828214293</c:v>
                </c:pt>
                <c:pt idx="153">
                  <c:v>-0.97316293445215818</c:v>
                </c:pt>
                <c:pt idx="154">
                  <c:v>0.74276097185098211</c:v>
                </c:pt>
                <c:pt idx="155">
                  <c:v>0.68383075567176066</c:v>
                </c:pt>
                <c:pt idx="156">
                  <c:v>-0.78741924855899448</c:v>
                </c:pt>
                <c:pt idx="157">
                  <c:v>-0.53348071027798027</c:v>
                </c:pt>
                <c:pt idx="158">
                  <c:v>-0.25945597204846133</c:v>
                </c:pt>
                <c:pt idx="159">
                  <c:v>1.3566195791537485</c:v>
                </c:pt>
                <c:pt idx="160">
                  <c:v>-1.2449801092120203</c:v>
                </c:pt>
                <c:pt idx="161">
                  <c:v>0.14371859144806809</c:v>
                </c:pt>
                <c:pt idx="162">
                  <c:v>-1.2344868228767221</c:v>
                </c:pt>
                <c:pt idx="163">
                  <c:v>-2.2552332687305832E-2</c:v>
                </c:pt>
                <c:pt idx="164">
                  <c:v>-9.1948969285585713E-3</c:v>
                </c:pt>
                <c:pt idx="165">
                  <c:v>4.0525815680496215E-2</c:v>
                </c:pt>
                <c:pt idx="166">
                  <c:v>-0.62881202550562187</c:v>
                </c:pt>
                <c:pt idx="167">
                  <c:v>-0.65822681941943939</c:v>
                </c:pt>
                <c:pt idx="168">
                  <c:v>-1.3153318088443924</c:v>
                </c:pt>
                <c:pt idx="169">
                  <c:v>-0.2469539013794132</c:v>
                </c:pt>
                <c:pt idx="170">
                  <c:v>-0.17192853000968575</c:v>
                </c:pt>
                <c:pt idx="171">
                  <c:v>1.3432756355660909</c:v>
                </c:pt>
                <c:pt idx="172">
                  <c:v>1.6182973036990898</c:v>
                </c:pt>
                <c:pt idx="173">
                  <c:v>0.83891707143977312</c:v>
                </c:pt>
                <c:pt idx="174">
                  <c:v>1.9081268432545759</c:v>
                </c:pt>
                <c:pt idx="175">
                  <c:v>-1.5799235017199005</c:v>
                </c:pt>
                <c:pt idx="176">
                  <c:v>-0.67425225098896269</c:v>
                </c:pt>
                <c:pt idx="177">
                  <c:v>-0.27706027361280439</c:v>
                </c:pt>
                <c:pt idx="178">
                  <c:v>-0.1082339462527353</c:v>
                </c:pt>
                <c:pt idx="179">
                  <c:v>-8.3385196932528605E-2</c:v>
                </c:pt>
                <c:pt idx="180">
                  <c:v>-1.305349633053033</c:v>
                </c:pt>
                <c:pt idx="181">
                  <c:v>0.40778406444783061</c:v>
                </c:pt>
                <c:pt idx="182">
                  <c:v>5.2213378264565881E-2</c:v>
                </c:pt>
                <c:pt idx="183">
                  <c:v>0.74276097185098211</c:v>
                </c:pt>
                <c:pt idx="184">
                  <c:v>0.60106269900055342</c:v>
                </c:pt>
                <c:pt idx="185">
                  <c:v>-0.49520112917330261</c:v>
                </c:pt>
                <c:pt idx="186">
                  <c:v>3.0551593878036298E-2</c:v>
                </c:pt>
                <c:pt idx="187">
                  <c:v>1.6040781047652206</c:v>
                </c:pt>
                <c:pt idx="188">
                  <c:v>0.80116136626086076</c:v>
                </c:pt>
                <c:pt idx="189">
                  <c:v>-1.7224061209221229</c:v>
                </c:pt>
                <c:pt idx="190">
                  <c:v>5.8724748868754784E-5</c:v>
                </c:pt>
                <c:pt idx="191">
                  <c:v>1.0619250013389741</c:v>
                </c:pt>
                <c:pt idx="192">
                  <c:v>1.9405872483508486</c:v>
                </c:pt>
                <c:pt idx="193">
                  <c:v>0.58940826140012181</c:v>
                </c:pt>
                <c:pt idx="194">
                  <c:v>-0.66037420156366333</c:v>
                </c:pt>
                <c:pt idx="195">
                  <c:v>0.6940491463829308</c:v>
                </c:pt>
                <c:pt idx="196">
                  <c:v>0.85986671367551692</c:v>
                </c:pt>
                <c:pt idx="197">
                  <c:v>0.40352056185745794</c:v>
                </c:pt>
                <c:pt idx="198">
                  <c:v>0.90239286470450164</c:v>
                </c:pt>
                <c:pt idx="199">
                  <c:v>0.63436754698390341</c:v>
                </c:pt>
                <c:pt idx="200">
                  <c:v>0.12064221671448816</c:v>
                </c:pt>
                <c:pt idx="201">
                  <c:v>6.3864746670289962E-2</c:v>
                </c:pt>
                <c:pt idx="202">
                  <c:v>0.52595401223698179</c:v>
                </c:pt>
                <c:pt idx="203">
                  <c:v>-0.24091706162399121</c:v>
                </c:pt>
                <c:pt idx="204">
                  <c:v>0.29060869528647859</c:v>
                </c:pt>
                <c:pt idx="205">
                  <c:v>-0.21126599527697509</c:v>
                </c:pt>
                <c:pt idx="206">
                  <c:v>-1.2355003621321361</c:v>
                </c:pt>
                <c:pt idx="207">
                  <c:v>0.1051044233038492</c:v>
                </c:pt>
                <c:pt idx="208">
                  <c:v>-0.52648059691910543</c:v>
                </c:pt>
                <c:pt idx="209">
                  <c:v>-0.15234375217053156</c:v>
                </c:pt>
                <c:pt idx="210">
                  <c:v>1.7120164347236331</c:v>
                </c:pt>
                <c:pt idx="211">
                  <c:v>-0.64059293015591001</c:v>
                </c:pt>
                <c:pt idx="212">
                  <c:v>-3.0626891847714433E-3</c:v>
                </c:pt>
                <c:pt idx="213">
                  <c:v>-0.42892889491782643</c:v>
                </c:pt>
                <c:pt idx="214">
                  <c:v>0.94695677113997812</c:v>
                </c:pt>
                <c:pt idx="215">
                  <c:v>-0.70711630446113027</c:v>
                </c:pt>
                <c:pt idx="216">
                  <c:v>1.5603177503557795</c:v>
                </c:pt>
                <c:pt idx="217">
                  <c:v>1.0139912866813618</c:v>
                </c:pt>
                <c:pt idx="218">
                  <c:v>1.2377944339057543</c:v>
                </c:pt>
                <c:pt idx="219">
                  <c:v>0.69510262139616563</c:v>
                </c:pt>
                <c:pt idx="220">
                  <c:v>1.7851272151548991</c:v>
                </c:pt>
                <c:pt idx="221">
                  <c:v>0.26749103201964824</c:v>
                </c:pt>
                <c:pt idx="222">
                  <c:v>0.67174565339392722</c:v>
                </c:pt>
                <c:pt idx="223">
                  <c:v>-0.25343101567719872</c:v>
                </c:pt>
                <c:pt idx="224">
                  <c:v>-7.8703173633814613E-2</c:v>
                </c:pt>
                <c:pt idx="225">
                  <c:v>-1.4264027546156912</c:v>
                </c:pt>
                <c:pt idx="226">
                  <c:v>-0.32161504596612406</c:v>
                </c:pt>
                <c:pt idx="227">
                  <c:v>0.18730848336539238</c:v>
                </c:pt>
                <c:pt idx="228">
                  <c:v>3.6115891689543753E-2</c:v>
                </c:pt>
                <c:pt idx="229">
                  <c:v>0.86516741635639782</c:v>
                </c:pt>
                <c:pt idx="230">
                  <c:v>-0.92421267494558434</c:v>
                </c:pt>
                <c:pt idx="231">
                  <c:v>1.550779037210134</c:v>
                </c:pt>
                <c:pt idx="232">
                  <c:v>-0.27280745649780003</c:v>
                </c:pt>
                <c:pt idx="233">
                  <c:v>1.5660657575847192</c:v>
                </c:pt>
                <c:pt idx="234">
                  <c:v>-5.3107644980065066E-2</c:v>
                </c:pt>
                <c:pt idx="235">
                  <c:v>1.069477731420406</c:v>
                </c:pt>
                <c:pt idx="236">
                  <c:v>1.1553958777729245</c:v>
                </c:pt>
                <c:pt idx="237">
                  <c:v>1.8046295668243519</c:v>
                </c:pt>
                <c:pt idx="238">
                  <c:v>1.2203855982288765</c:v>
                </c:pt>
                <c:pt idx="239">
                  <c:v>1.4916398754930003</c:v>
                </c:pt>
                <c:pt idx="240">
                  <c:v>-1.0662285346481333</c:v>
                </c:pt>
                <c:pt idx="241">
                  <c:v>6.0620374822789591E-2</c:v>
                </c:pt>
                <c:pt idx="242">
                  <c:v>0.61785411861693462</c:v>
                </c:pt>
                <c:pt idx="243">
                  <c:v>-0.47102329399358189</c:v>
                </c:pt>
                <c:pt idx="244">
                  <c:v>-1.3793932252096579</c:v>
                </c:pt>
                <c:pt idx="245">
                  <c:v>1.1600401606971937</c:v>
                </c:pt>
                <c:pt idx="246">
                  <c:v>-0.18085707138969515</c:v>
                </c:pt>
                <c:pt idx="247">
                  <c:v>-0.77385350763319638</c:v>
                </c:pt>
                <c:pt idx="248">
                  <c:v>0.13827610597801751</c:v>
                </c:pt>
                <c:pt idx="249">
                  <c:v>-0.42892889491782643</c:v>
                </c:pt>
                <c:pt idx="250">
                  <c:v>0.89488707193046957</c:v>
                </c:pt>
                <c:pt idx="251">
                  <c:v>-1.4215771473868557</c:v>
                </c:pt>
                <c:pt idx="252">
                  <c:v>0.1231591742066564</c:v>
                </c:pt>
                <c:pt idx="253">
                  <c:v>-0.3111251873444198</c:v>
                </c:pt>
                <c:pt idx="254">
                  <c:v>-0.32929013399630752</c:v>
                </c:pt>
                <c:pt idx="255">
                  <c:v>1.659995430917824</c:v>
                </c:pt>
                <c:pt idx="256">
                  <c:v>-0.40666154787785647</c:v>
                </c:pt>
                <c:pt idx="257">
                  <c:v>0.19403406006682219</c:v>
                </c:pt>
                <c:pt idx="258">
                  <c:v>5.6859449919422163E-2</c:v>
                </c:pt>
                <c:pt idx="259">
                  <c:v>2.0917714145576944</c:v>
                </c:pt>
                <c:pt idx="260">
                  <c:v>3.8847079166107579E-2</c:v>
                </c:pt>
                <c:pt idx="261">
                  <c:v>0.11935695653296913</c:v>
                </c:pt>
                <c:pt idx="262">
                  <c:v>-5.2257180682772575E-2</c:v>
                </c:pt>
                <c:pt idx="263">
                  <c:v>0.18209628553100204</c:v>
                </c:pt>
                <c:pt idx="264">
                  <c:v>0.15724857435052586</c:v>
                </c:pt>
                <c:pt idx="265">
                  <c:v>-0.12847559868480812</c:v>
                </c:pt>
                <c:pt idx="266">
                  <c:v>-0.3667791955554659</c:v>
                </c:pt>
                <c:pt idx="267">
                  <c:v>7.554039546085356E-3</c:v>
                </c:pt>
                <c:pt idx="268">
                  <c:v>0.57223233369490045</c:v>
                </c:pt>
                <c:pt idx="269">
                  <c:v>0.17438118095265598</c:v>
                </c:pt>
                <c:pt idx="270">
                  <c:v>1.5752112366513416</c:v>
                </c:pt>
                <c:pt idx="271">
                  <c:v>2.0184679381722868</c:v>
                </c:pt>
                <c:pt idx="272">
                  <c:v>-0.58419029156361368</c:v>
                </c:pt>
                <c:pt idx="273">
                  <c:v>2.6258380670746209</c:v>
                </c:pt>
                <c:pt idx="274">
                  <c:v>-0.59001257640028182</c:v>
                </c:pt>
                <c:pt idx="275">
                  <c:v>0.84307069237932009</c:v>
                </c:pt>
                <c:pt idx="276">
                  <c:v>0.10703261740526404</c:v>
                </c:pt>
                <c:pt idx="277">
                  <c:v>0.8492652870084354</c:v>
                </c:pt>
                <c:pt idx="278">
                  <c:v>-0.25694563224782418</c:v>
                </c:pt>
                <c:pt idx="279">
                  <c:v>-0.23933874918576292</c:v>
                </c:pt>
                <c:pt idx="280">
                  <c:v>-4.0071479078436778E-2</c:v>
                </c:pt>
                <c:pt idx="281">
                  <c:v>-0.774454333753262</c:v>
                </c:pt>
                <c:pt idx="282">
                  <c:v>-8.8787873204668272E-2</c:v>
                </c:pt>
                <c:pt idx="283">
                  <c:v>-1.2243926807588621</c:v>
                </c:pt>
                <c:pt idx="284">
                  <c:v>1.2901437203821051</c:v>
                </c:pt>
                <c:pt idx="285">
                  <c:v>1.0056949646253401</c:v>
                </c:pt>
                <c:pt idx="286">
                  <c:v>0.38513752648847294</c:v>
                </c:pt>
                <c:pt idx="287">
                  <c:v>-0.61846443321278421</c:v>
                </c:pt>
                <c:pt idx="288">
                  <c:v>-1.5385651896892081</c:v>
                </c:pt>
                <c:pt idx="289">
                  <c:v>-0.94035130743083162</c:v>
                </c:pt>
                <c:pt idx="290">
                  <c:v>0.28071722141477201</c:v>
                </c:pt>
                <c:pt idx="291">
                  <c:v>8.9243469385610105E-2</c:v>
                </c:pt>
                <c:pt idx="292">
                  <c:v>1.0145209028596227</c:v>
                </c:pt>
                <c:pt idx="293">
                  <c:v>-0.1647060669569253</c:v>
                </c:pt>
                <c:pt idx="294">
                  <c:v>-0.47385207193021173</c:v>
                </c:pt>
                <c:pt idx="295">
                  <c:v>1.2901437203821051</c:v>
                </c:pt>
                <c:pt idx="296">
                  <c:v>-0.89983339479808944</c:v>
                </c:pt>
                <c:pt idx="297">
                  <c:v>0.76797844331622289</c:v>
                </c:pt>
                <c:pt idx="298">
                  <c:v>-0.67119173422517187</c:v>
                </c:pt>
                <c:pt idx="299">
                  <c:v>-5.3904391290353321E-2</c:v>
                </c:pt>
                <c:pt idx="300">
                  <c:v>7.5539311530014586E-3</c:v>
                </c:pt>
                <c:pt idx="301">
                  <c:v>-0.59026336371417143</c:v>
                </c:pt>
                <c:pt idx="302">
                  <c:v>-1.6314669928365926</c:v>
                </c:pt>
                <c:pt idx="303">
                  <c:v>0.27423378750451383</c:v>
                </c:pt>
                <c:pt idx="304">
                  <c:v>1.4584728786397525</c:v>
                </c:pt>
                <c:pt idx="305">
                  <c:v>0.11935695653296913</c:v>
                </c:pt>
                <c:pt idx="306">
                  <c:v>1.0240824791706975</c:v>
                </c:pt>
                <c:pt idx="307">
                  <c:v>1.9657784807337724</c:v>
                </c:pt>
                <c:pt idx="308">
                  <c:v>-5.2686693539340412E-2</c:v>
                </c:pt>
                <c:pt idx="309">
                  <c:v>-0.62280044148455449</c:v>
                </c:pt>
                <c:pt idx="310">
                  <c:v>3.7369018112569374E-2</c:v>
                </c:pt>
                <c:pt idx="311">
                  <c:v>9.2364883319250302E-2</c:v>
                </c:pt>
                <c:pt idx="312">
                  <c:v>-0.22374113391876968</c:v>
                </c:pt>
                <c:pt idx="313">
                  <c:v>0.4989027940408316</c:v>
                </c:pt>
                <c:pt idx="314">
                  <c:v>1.2436369549390967</c:v>
                </c:pt>
                <c:pt idx="315">
                  <c:v>1.0384234861225694</c:v>
                </c:pt>
                <c:pt idx="316">
                  <c:v>0.53253017358928967</c:v>
                </c:pt>
                <c:pt idx="317">
                  <c:v>-0.88092638400794221</c:v>
                </c:pt>
                <c:pt idx="318">
                  <c:v>0.96785557101904696</c:v>
                </c:pt>
                <c:pt idx="319">
                  <c:v>-0.75682044448973262</c:v>
                </c:pt>
                <c:pt idx="320">
                  <c:v>-1.0175700307553521</c:v>
                </c:pt>
                <c:pt idx="321">
                  <c:v>0.29280846977978525</c:v>
                </c:pt>
                <c:pt idx="322">
                  <c:v>0.60211063503859208</c:v>
                </c:pt>
                <c:pt idx="323">
                  <c:v>0.58021205489629235</c:v>
                </c:pt>
                <c:pt idx="324">
                  <c:v>-0.32281274992848946</c:v>
                </c:pt>
                <c:pt idx="325">
                  <c:v>-0.46982501288268519</c:v>
                </c:pt>
                <c:pt idx="326">
                  <c:v>-1.1847049552787223</c:v>
                </c:pt>
                <c:pt idx="327">
                  <c:v>0.80080314732211577</c:v>
                </c:pt>
                <c:pt idx="328">
                  <c:v>0.48013564836944361</c:v>
                </c:pt>
                <c:pt idx="329">
                  <c:v>0.15277519375522833</c:v>
                </c:pt>
                <c:pt idx="330">
                  <c:v>0.81008670613412015</c:v>
                </c:pt>
                <c:pt idx="331">
                  <c:v>2.9946879378770608E-2</c:v>
                </c:pt>
                <c:pt idx="332">
                  <c:v>1.0778361006356507</c:v>
                </c:pt>
                <c:pt idx="333">
                  <c:v>0.94801464962653581</c:v>
                </c:pt>
                <c:pt idx="334">
                  <c:v>0.96916324123418329</c:v>
                </c:pt>
                <c:pt idx="335">
                  <c:v>3.0104307668476313E-2</c:v>
                </c:pt>
                <c:pt idx="336">
                  <c:v>-0.3111251873444198</c:v>
                </c:pt>
                <c:pt idx="337">
                  <c:v>1.0194381962464283</c:v>
                </c:pt>
                <c:pt idx="338">
                  <c:v>-1.4392142217610682</c:v>
                </c:pt>
                <c:pt idx="339">
                  <c:v>-1.0850785748492644</c:v>
                </c:pt>
                <c:pt idx="340">
                  <c:v>0.75809453998165199</c:v>
                </c:pt>
                <c:pt idx="341">
                  <c:v>1.1356014039623943</c:v>
                </c:pt>
                <c:pt idx="342">
                  <c:v>-0.49283736180635301</c:v>
                </c:pt>
                <c:pt idx="343">
                  <c:v>-0.36054323555512846</c:v>
                </c:pt>
                <c:pt idx="344">
                  <c:v>-1.4949397787850964</c:v>
                </c:pt>
                <c:pt idx="345">
                  <c:v>-0.87820209899459134</c:v>
                </c:pt>
                <c:pt idx="346">
                  <c:v>6.340720650115228E-2</c:v>
                </c:pt>
                <c:pt idx="347">
                  <c:v>4.0770284620336716E-2</c:v>
                </c:pt>
                <c:pt idx="348">
                  <c:v>-0.93959021306715673</c:v>
                </c:pt>
                <c:pt idx="349">
                  <c:v>1.3058102252912061</c:v>
                </c:pt>
                <c:pt idx="350">
                  <c:v>-0.60165014755925184</c:v>
                </c:pt>
                <c:pt idx="351">
                  <c:v>0.19980670222852601</c:v>
                </c:pt>
                <c:pt idx="352">
                  <c:v>0.11407663775229018</c:v>
                </c:pt>
                <c:pt idx="353">
                  <c:v>1.6943461961120443</c:v>
                </c:pt>
                <c:pt idx="354">
                  <c:v>-0.37359222296038969</c:v>
                </c:pt>
                <c:pt idx="355">
                  <c:v>-0.24525806966375455</c:v>
                </c:pt>
                <c:pt idx="356">
                  <c:v>6.0685954730070879E-2</c:v>
                </c:pt>
                <c:pt idx="357">
                  <c:v>-8.0983154553779746E-2</c:v>
                </c:pt>
                <c:pt idx="358">
                  <c:v>-1.4483817568239632</c:v>
                </c:pt>
                <c:pt idx="359">
                  <c:v>-3.9343752303687071E-2</c:v>
                </c:pt>
                <c:pt idx="360">
                  <c:v>-0.61091310223802098</c:v>
                </c:pt>
                <c:pt idx="361">
                  <c:v>1.7100349660918017</c:v>
                </c:pt>
                <c:pt idx="362">
                  <c:v>-0.72557665309071395</c:v>
                </c:pt>
                <c:pt idx="363">
                  <c:v>1.0562719986629254</c:v>
                </c:pt>
                <c:pt idx="364">
                  <c:v>2.3801683141408385</c:v>
                </c:pt>
                <c:pt idx="365">
                  <c:v>1.294882290510424</c:v>
                </c:pt>
                <c:pt idx="366">
                  <c:v>-0.32593416386212964</c:v>
                </c:pt>
                <c:pt idx="367">
                  <c:v>0.91788028877450112</c:v>
                </c:pt>
                <c:pt idx="368">
                  <c:v>-0.57091227638935238</c:v>
                </c:pt>
                <c:pt idx="369">
                  <c:v>-0.18735310999237698</c:v>
                </c:pt>
                <c:pt idx="370">
                  <c:v>0.55608837308901626</c:v>
                </c:pt>
                <c:pt idx="371">
                  <c:v>-0.78222860908053493</c:v>
                </c:pt>
                <c:pt idx="372">
                  <c:v>-0.71481714512928363</c:v>
                </c:pt>
                <c:pt idx="373">
                  <c:v>0.6048956854701214</c:v>
                </c:pt>
                <c:pt idx="374">
                  <c:v>0.95485212496422811</c:v>
                </c:pt>
                <c:pt idx="375">
                  <c:v>1.6669139685988301</c:v>
                </c:pt>
                <c:pt idx="376">
                  <c:v>0.94077680775562045</c:v>
                </c:pt>
                <c:pt idx="377">
                  <c:v>0.17385295230010267</c:v>
                </c:pt>
                <c:pt idx="378">
                  <c:v>-0.75443002164254858</c:v>
                </c:pt>
                <c:pt idx="379">
                  <c:v>1.7213293527233295</c:v>
                </c:pt>
                <c:pt idx="380">
                  <c:v>-9.76647456997944E-2</c:v>
                </c:pt>
                <c:pt idx="381">
                  <c:v>1.8154266972148161</c:v>
                </c:pt>
                <c:pt idx="382">
                  <c:v>1.7570753353383557</c:v>
                </c:pt>
                <c:pt idx="383">
                  <c:v>0.76119945138588374</c:v>
                </c:pt>
                <c:pt idx="384">
                  <c:v>-0.96718948532395654</c:v>
                </c:pt>
                <c:pt idx="385">
                  <c:v>0.72747360766804681</c:v>
                </c:pt>
                <c:pt idx="386">
                  <c:v>-0.21941472677033819</c:v>
                </c:pt>
                <c:pt idx="387">
                  <c:v>-0.237795647690351</c:v>
                </c:pt>
                <c:pt idx="388">
                  <c:v>0.66345034231366906</c:v>
                </c:pt>
                <c:pt idx="389">
                  <c:v>0.77883334064941312</c:v>
                </c:pt>
                <c:pt idx="390">
                  <c:v>-0.59001257640028182</c:v>
                </c:pt>
                <c:pt idx="391">
                  <c:v>0.80898129223545068</c:v>
                </c:pt>
                <c:pt idx="392">
                  <c:v>1.5032298937511095</c:v>
                </c:pt>
                <c:pt idx="393">
                  <c:v>2.0184679381722868</c:v>
                </c:pt>
                <c:pt idx="394">
                  <c:v>1.0257605306904245</c:v>
                </c:pt>
                <c:pt idx="395">
                  <c:v>0.77661733988370085</c:v>
                </c:pt>
                <c:pt idx="396">
                  <c:v>0.83891030636050679</c:v>
                </c:pt>
                <c:pt idx="397">
                  <c:v>1.0718245166145832</c:v>
                </c:pt>
                <c:pt idx="398">
                  <c:v>-0.93594569392493798</c:v>
                </c:pt>
                <c:pt idx="399">
                  <c:v>0.94310500109289364</c:v>
                </c:pt>
                <c:pt idx="400">
                  <c:v>-1.7366856696893886</c:v>
                </c:pt>
                <c:pt idx="401">
                  <c:v>0.24192886699753319</c:v>
                </c:pt>
                <c:pt idx="402">
                  <c:v>1.8162144970554894</c:v>
                </c:pt>
                <c:pt idx="403">
                  <c:v>0.81797907502733702</c:v>
                </c:pt>
                <c:pt idx="404">
                  <c:v>-0.57122537675788121</c:v>
                </c:pt>
                <c:pt idx="405">
                  <c:v>1.475560290225429</c:v>
                </c:pt>
                <c:pt idx="406">
                  <c:v>1.438507419451839</c:v>
                </c:pt>
                <c:pt idx="407">
                  <c:v>0.79090363204650649</c:v>
                </c:pt>
                <c:pt idx="408">
                  <c:v>-3.9624842523087511E-2</c:v>
                </c:pt>
                <c:pt idx="409">
                  <c:v>-0.77985350944623488</c:v>
                </c:pt>
                <c:pt idx="410">
                  <c:v>-0.11474438876926532</c:v>
                </c:pt>
                <c:pt idx="411">
                  <c:v>-0.54059638142301125</c:v>
                </c:pt>
                <c:pt idx="412">
                  <c:v>1.441674693944105</c:v>
                </c:pt>
                <c:pt idx="413">
                  <c:v>-0.11908428203489113</c:v>
                </c:pt>
                <c:pt idx="414">
                  <c:v>-0.49283736180635301</c:v>
                </c:pt>
                <c:pt idx="415">
                  <c:v>0.28788287729391904</c:v>
                </c:pt>
                <c:pt idx="416">
                  <c:v>1.1635552703596448</c:v>
                </c:pt>
                <c:pt idx="417">
                  <c:v>1.0679365853600415</c:v>
                </c:pt>
                <c:pt idx="418">
                  <c:v>-0.48791395872014137</c:v>
                </c:pt>
                <c:pt idx="419">
                  <c:v>0.58771975776489993</c:v>
                </c:pt>
                <c:pt idx="420">
                  <c:v>0.37761013794803677</c:v>
                </c:pt>
                <c:pt idx="421">
                  <c:v>-0.25935443921268786</c:v>
                </c:pt>
                <c:pt idx="422">
                  <c:v>-1.815523370013802</c:v>
                </c:pt>
                <c:pt idx="423">
                  <c:v>-0.25945597204846133</c:v>
                </c:pt>
                <c:pt idx="424">
                  <c:v>-0.80868387475188785</c:v>
                </c:pt>
                <c:pt idx="425">
                  <c:v>-1.0850785748492644</c:v>
                </c:pt>
                <c:pt idx="426">
                  <c:v>0.29252716021818825</c:v>
                </c:pt>
                <c:pt idx="427">
                  <c:v>0.55031296529113871</c:v>
                </c:pt>
                <c:pt idx="428">
                  <c:v>0.69350670870103737</c:v>
                </c:pt>
                <c:pt idx="429">
                  <c:v>1.3065800439797708</c:v>
                </c:pt>
                <c:pt idx="430">
                  <c:v>-0.2939142220210374</c:v>
                </c:pt>
                <c:pt idx="431">
                  <c:v>1.2706281467343907</c:v>
                </c:pt>
                <c:pt idx="432">
                  <c:v>-1.2183481903914748</c:v>
                </c:pt>
                <c:pt idx="433">
                  <c:v>0.47773315233085045</c:v>
                </c:pt>
                <c:pt idx="434">
                  <c:v>-0.15475260230446433</c:v>
                </c:pt>
                <c:pt idx="435">
                  <c:v>0.52773315934648457</c:v>
                </c:pt>
                <c:pt idx="436">
                  <c:v>-0.15764898124241994</c:v>
                </c:pt>
                <c:pt idx="437">
                  <c:v>0.97686459931968717</c:v>
                </c:pt>
                <c:pt idx="438">
                  <c:v>-0.22791138633929714</c:v>
                </c:pt>
                <c:pt idx="439">
                  <c:v>3.6297338313249036E-2</c:v>
                </c:pt>
                <c:pt idx="440">
                  <c:v>-1.4079383361235382</c:v>
                </c:pt>
                <c:pt idx="441">
                  <c:v>0.40257587123216965</c:v>
                </c:pt>
                <c:pt idx="442">
                  <c:v>-0.80930737234396144</c:v>
                </c:pt>
                <c:pt idx="443">
                  <c:v>-0.54524066434728047</c:v>
                </c:pt>
                <c:pt idx="444">
                  <c:v>0.73587825733626699</c:v>
                </c:pt>
                <c:pt idx="445">
                  <c:v>-0.32593416386212964</c:v>
                </c:pt>
                <c:pt idx="446">
                  <c:v>-0.6190937290198244</c:v>
                </c:pt>
                <c:pt idx="447">
                  <c:v>4.0770284620336716E-2</c:v>
                </c:pt>
                <c:pt idx="448">
                  <c:v>1.3562405503718233</c:v>
                </c:pt>
                <c:pt idx="449">
                  <c:v>-0.40261967365037632</c:v>
                </c:pt>
                <c:pt idx="450">
                  <c:v>-2.2580321305949225E-2</c:v>
                </c:pt>
                <c:pt idx="451">
                  <c:v>1.5031302787201686</c:v>
                </c:pt>
                <c:pt idx="452">
                  <c:v>-0.55359148749435183</c:v>
                </c:pt>
                <c:pt idx="453">
                  <c:v>-0.5896105765830375</c:v>
                </c:pt>
                <c:pt idx="454">
                  <c:v>1.31122432690404</c:v>
                </c:pt>
                <c:pt idx="455">
                  <c:v>-0.81233498131392612</c:v>
                </c:pt>
                <c:pt idx="456">
                  <c:v>1.8259227831930327</c:v>
                </c:pt>
                <c:pt idx="457">
                  <c:v>8.7039701329377772E-4</c:v>
                </c:pt>
                <c:pt idx="458">
                  <c:v>-0.44701466496490122</c:v>
                </c:pt>
                <c:pt idx="459">
                  <c:v>6.2935678598560418E-2</c:v>
                </c:pt>
                <c:pt idx="460">
                  <c:v>0.12554291791863467</c:v>
                </c:pt>
                <c:pt idx="461">
                  <c:v>2.3050760650777411</c:v>
                </c:pt>
                <c:pt idx="462">
                  <c:v>4.0005683810242498E-3</c:v>
                </c:pt>
                <c:pt idx="463">
                  <c:v>0.22084429947878748</c:v>
                </c:pt>
                <c:pt idx="464">
                  <c:v>0.70588652980836797</c:v>
                </c:pt>
                <c:pt idx="465">
                  <c:v>0.95606991589862611</c:v>
                </c:pt>
                <c:pt idx="466">
                  <c:v>1.1127619733519827</c:v>
                </c:pt>
                <c:pt idx="467">
                  <c:v>0.36339729035785445</c:v>
                </c:pt>
                <c:pt idx="468">
                  <c:v>-1.3214882655382802</c:v>
                </c:pt>
                <c:pt idx="469">
                  <c:v>0.9602997123756315</c:v>
                </c:pt>
                <c:pt idx="470">
                  <c:v>1.0218593350656879</c:v>
                </c:pt>
                <c:pt idx="471">
                  <c:v>0.54414634108267546</c:v>
                </c:pt>
                <c:pt idx="472">
                  <c:v>0.70911773673822964</c:v>
                </c:pt>
                <c:pt idx="473">
                  <c:v>1.282147844538563</c:v>
                </c:pt>
                <c:pt idx="474">
                  <c:v>3.3225721602116509E-2</c:v>
                </c:pt>
                <c:pt idx="475">
                  <c:v>1.5488898298794977</c:v>
                </c:pt>
                <c:pt idx="476">
                  <c:v>0.70574389648423252</c:v>
                </c:pt>
                <c:pt idx="477">
                  <c:v>-0.74874727393597962</c:v>
                </c:pt>
                <c:pt idx="478">
                  <c:v>-0.55234379752427676</c:v>
                </c:pt>
                <c:pt idx="479">
                  <c:v>0.35680198100528376</c:v>
                </c:pt>
                <c:pt idx="480">
                  <c:v>1.4010368638077497</c:v>
                </c:pt>
                <c:pt idx="481">
                  <c:v>-0.31462727621515951</c:v>
                </c:pt>
                <c:pt idx="482">
                  <c:v>2.6886739309082306</c:v>
                </c:pt>
                <c:pt idx="483">
                  <c:v>-9.1435761557087769E-2</c:v>
                </c:pt>
                <c:pt idx="484">
                  <c:v>0.94695677113997812</c:v>
                </c:pt>
                <c:pt idx="485">
                  <c:v>4.3424304367520219E-2</c:v>
                </c:pt>
                <c:pt idx="486">
                  <c:v>2.1214999871965268</c:v>
                </c:pt>
                <c:pt idx="487">
                  <c:v>1.3796664847769062</c:v>
                </c:pt>
                <c:pt idx="488">
                  <c:v>-1.0252999384522514</c:v>
                </c:pt>
                <c:pt idx="489">
                  <c:v>0.17251154976718136</c:v>
                </c:pt>
                <c:pt idx="490">
                  <c:v>-0.80364825380871552</c:v>
                </c:pt>
                <c:pt idx="491">
                  <c:v>-0.43478204353615585</c:v>
                </c:pt>
                <c:pt idx="492">
                  <c:v>0.71793890814224492</c:v>
                </c:pt>
                <c:pt idx="493">
                  <c:v>-0.65725278763002315</c:v>
                </c:pt>
                <c:pt idx="494">
                  <c:v>0.50496776020836021</c:v>
                </c:pt>
                <c:pt idx="495">
                  <c:v>-1.2741745483568621</c:v>
                </c:pt>
                <c:pt idx="496">
                  <c:v>0.59881365343362214</c:v>
                </c:pt>
                <c:pt idx="497">
                  <c:v>6.0620374822789591E-2</c:v>
                </c:pt>
                <c:pt idx="498">
                  <c:v>-0.58545049390707193</c:v>
                </c:pt>
                <c:pt idx="499">
                  <c:v>0.58458318976404455</c:v>
                </c:pt>
                <c:pt idx="500">
                  <c:v>0.98213511978631274</c:v>
                </c:pt>
                <c:pt idx="501">
                  <c:v>-1.7102063424430958</c:v>
                </c:pt>
                <c:pt idx="502">
                  <c:v>0.72258319106651414</c:v>
                </c:pt>
                <c:pt idx="503">
                  <c:v>-0.44701466496490122</c:v>
                </c:pt>
                <c:pt idx="504">
                  <c:v>0.24363498343525197</c:v>
                </c:pt>
                <c:pt idx="505">
                  <c:v>0.95565542945136228</c:v>
                </c:pt>
                <c:pt idx="506">
                  <c:v>0.37144649210683434</c:v>
                </c:pt>
                <c:pt idx="507">
                  <c:v>7.603287767088962E-3</c:v>
                </c:pt>
                <c:pt idx="508">
                  <c:v>1.9747075837628458</c:v>
                </c:pt>
                <c:pt idx="509">
                  <c:v>0.81195142922767194</c:v>
                </c:pt>
                <c:pt idx="510">
                  <c:v>-0.14003939281095867</c:v>
                </c:pt>
                <c:pt idx="511">
                  <c:v>0.73903740179419741</c:v>
                </c:pt>
                <c:pt idx="512">
                  <c:v>-0.58545049390707193</c:v>
                </c:pt>
                <c:pt idx="513">
                  <c:v>0.57065838988726014</c:v>
                </c:pt>
                <c:pt idx="514">
                  <c:v>0.80185489439109303</c:v>
                </c:pt>
                <c:pt idx="515">
                  <c:v>-1.2355003621321361</c:v>
                </c:pt>
                <c:pt idx="516">
                  <c:v>-0.6197449374350722</c:v>
                </c:pt>
                <c:pt idx="517">
                  <c:v>1.8595101783548353</c:v>
                </c:pt>
                <c:pt idx="518">
                  <c:v>0.23880745306389292</c:v>
                </c:pt>
                <c:pt idx="519">
                  <c:v>-0.47438032704176702</c:v>
                </c:pt>
                <c:pt idx="520">
                  <c:v>4.6781868641404156E-2</c:v>
                </c:pt>
                <c:pt idx="521">
                  <c:v>1.5752112366513416</c:v>
                </c:pt>
                <c:pt idx="522">
                  <c:v>1.2621702213794406</c:v>
                </c:pt>
                <c:pt idx="523">
                  <c:v>0.64649611800479179</c:v>
                </c:pt>
                <c:pt idx="524">
                  <c:v>0.63436754698390341</c:v>
                </c:pt>
                <c:pt idx="525">
                  <c:v>7.3650869535803382E-2</c:v>
                </c:pt>
                <c:pt idx="526">
                  <c:v>-0.24525806966375455</c:v>
                </c:pt>
                <c:pt idx="527">
                  <c:v>-0.82842605005440584</c:v>
                </c:pt>
                <c:pt idx="528">
                  <c:v>1.3566195791537485</c:v>
                </c:pt>
                <c:pt idx="529">
                  <c:v>-0.43162524596822899</c:v>
                </c:pt>
                <c:pt idx="530">
                  <c:v>-0.99252480598480242</c:v>
                </c:pt>
                <c:pt idx="531">
                  <c:v>-0.94271210289246277</c:v>
                </c:pt>
                <c:pt idx="532">
                  <c:v>1.1898416859681815</c:v>
                </c:pt>
                <c:pt idx="533">
                  <c:v>0.34142513467952551</c:v>
                </c:pt>
                <c:pt idx="534">
                  <c:v>1.9799976796676415</c:v>
                </c:pt>
                <c:pt idx="535">
                  <c:v>0.88590165353919159</c:v>
                </c:pt>
                <c:pt idx="536">
                  <c:v>-0.56967286378848803</c:v>
                </c:pt>
                <c:pt idx="537">
                  <c:v>-0.40510489661402233</c:v>
                </c:pt>
                <c:pt idx="538">
                  <c:v>-0.14047305353719852</c:v>
                </c:pt>
                <c:pt idx="539">
                  <c:v>1.1553958777729245</c:v>
                </c:pt>
                <c:pt idx="540">
                  <c:v>-0.2970710195889642</c:v>
                </c:pt>
                <c:pt idx="541">
                  <c:v>-1.114697268488825</c:v>
                </c:pt>
                <c:pt idx="542">
                  <c:v>1.7239083384851079</c:v>
                </c:pt>
                <c:pt idx="543">
                  <c:v>-0.68491822794082313</c:v>
                </c:pt>
                <c:pt idx="544">
                  <c:v>-3.9759786028416844E-2</c:v>
                </c:pt>
                <c:pt idx="545">
                  <c:v>-0.53538773733721767</c:v>
                </c:pt>
                <c:pt idx="546">
                  <c:v>0.28428931547436193</c:v>
                </c:pt>
                <c:pt idx="547">
                  <c:v>0.88887548790940207</c:v>
                </c:pt>
                <c:pt idx="548">
                  <c:v>-1.4440366438792207</c:v>
                </c:pt>
                <c:pt idx="549">
                  <c:v>-0.84809572676120015</c:v>
                </c:pt>
                <c:pt idx="550">
                  <c:v>0.74823453658015127</c:v>
                </c:pt>
                <c:pt idx="551">
                  <c:v>0.44728091626689898</c:v>
                </c:pt>
                <c:pt idx="552">
                  <c:v>-1.678780710018011</c:v>
                </c:pt>
                <c:pt idx="553">
                  <c:v>-0.56967286378848803</c:v>
                </c:pt>
                <c:pt idx="554">
                  <c:v>0.71757409239243763</c:v>
                </c:pt>
                <c:pt idx="555">
                  <c:v>0.51046658816698209</c:v>
                </c:pt>
                <c:pt idx="556">
                  <c:v>1.5002731649797574</c:v>
                </c:pt>
                <c:pt idx="557">
                  <c:v>-1.1534856229060637</c:v>
                </c:pt>
                <c:pt idx="558">
                  <c:v>0.2643342722289046</c:v>
                </c:pt>
                <c:pt idx="559">
                  <c:v>0.33221488569832813</c:v>
                </c:pt>
                <c:pt idx="560">
                  <c:v>1.7773061182932923</c:v>
                </c:pt>
                <c:pt idx="561">
                  <c:v>-0.41430723623444599</c:v>
                </c:pt>
                <c:pt idx="562">
                  <c:v>1.5660657575847192</c:v>
                </c:pt>
                <c:pt idx="563">
                  <c:v>-0.20569551407301051</c:v>
                </c:pt>
                <c:pt idx="564">
                  <c:v>0.87575388697503898</c:v>
                </c:pt>
                <c:pt idx="565">
                  <c:v>-6.6709853156889876E-2</c:v>
                </c:pt>
                <c:pt idx="566">
                  <c:v>0.7828696045149518</c:v>
                </c:pt>
                <c:pt idx="567">
                  <c:v>0.26437361573208851</c:v>
                </c:pt>
                <c:pt idx="568">
                  <c:v>-0.97703738191480272</c:v>
                </c:pt>
                <c:pt idx="569">
                  <c:v>8.0205391196799813E-2</c:v>
                </c:pt>
                <c:pt idx="570">
                  <c:v>-0.30358062432619959</c:v>
                </c:pt>
                <c:pt idx="571">
                  <c:v>-0.30268280715190943</c:v>
                </c:pt>
                <c:pt idx="572">
                  <c:v>1.740846800029286</c:v>
                </c:pt>
                <c:pt idx="573">
                  <c:v>0.10513775759909987</c:v>
                </c:pt>
                <c:pt idx="574">
                  <c:v>0.22084429947878748</c:v>
                </c:pt>
                <c:pt idx="575">
                  <c:v>0.12144136568472713</c:v>
                </c:pt>
                <c:pt idx="576">
                  <c:v>1.7851272151548991</c:v>
                </c:pt>
                <c:pt idx="577">
                  <c:v>4.3424304367520219E-2</c:v>
                </c:pt>
                <c:pt idx="578">
                  <c:v>0.34344230809428006</c:v>
                </c:pt>
                <c:pt idx="579">
                  <c:v>1.026251097838853</c:v>
                </c:pt>
                <c:pt idx="580">
                  <c:v>-0.28104330152328266</c:v>
                </c:pt>
                <c:pt idx="581">
                  <c:v>1.2206185062005328</c:v>
                </c:pt>
                <c:pt idx="582">
                  <c:v>0.9423124882157089</c:v>
                </c:pt>
                <c:pt idx="583">
                  <c:v>1.0808160250400853</c:v>
                </c:pt>
                <c:pt idx="584">
                  <c:v>9.7938005267042785E-2</c:v>
                </c:pt>
                <c:pt idx="585">
                  <c:v>0.21032310015664513</c:v>
                </c:pt>
                <c:pt idx="586">
                  <c:v>0.15823200099991555</c:v>
                </c:pt>
                <c:pt idx="587">
                  <c:v>5.6859449919422163E-2</c:v>
                </c:pt>
                <c:pt idx="588">
                  <c:v>0.30158043216351771</c:v>
                </c:pt>
                <c:pt idx="589">
                  <c:v>-0.61276982615074105</c:v>
                </c:pt>
                <c:pt idx="590">
                  <c:v>1.4068974887978731</c:v>
                </c:pt>
                <c:pt idx="591">
                  <c:v>0.24521344303676995</c:v>
                </c:pt>
                <c:pt idx="592">
                  <c:v>-1.0414385709374989</c:v>
                </c:pt>
                <c:pt idx="593">
                  <c:v>0.34659910566220692</c:v>
                </c:pt>
                <c:pt idx="594">
                  <c:v>1.4976514595140678</c:v>
                </c:pt>
                <c:pt idx="595">
                  <c:v>-0.25502634968641619</c:v>
                </c:pt>
                <c:pt idx="596">
                  <c:v>1.2941755616388473</c:v>
                </c:pt>
                <c:pt idx="597">
                  <c:v>9.9092839282781758E-2</c:v>
                </c:pt>
                <c:pt idx="598">
                  <c:v>1.0046865807983665</c:v>
                </c:pt>
                <c:pt idx="599">
                  <c:v>1.2054354129469025</c:v>
                </c:pt>
                <c:pt idx="600">
                  <c:v>-0.19382198619542768</c:v>
                </c:pt>
                <c:pt idx="601">
                  <c:v>0.69025647241423282</c:v>
                </c:pt>
                <c:pt idx="602">
                  <c:v>0.18160555906088127</c:v>
                </c:pt>
                <c:pt idx="603">
                  <c:v>-1.8940472736760103</c:v>
                </c:pt>
                <c:pt idx="604">
                  <c:v>-0.87065753597637119</c:v>
                </c:pt>
                <c:pt idx="605">
                  <c:v>8.1009022024334909E-2</c:v>
                </c:pt>
                <c:pt idx="606">
                  <c:v>0.82557413020411963</c:v>
                </c:pt>
                <c:pt idx="607">
                  <c:v>-0.76306208982985368</c:v>
                </c:pt>
                <c:pt idx="608">
                  <c:v>0.58440236543500834</c:v>
                </c:pt>
                <c:pt idx="609">
                  <c:v>-0.82556961048819799</c:v>
                </c:pt>
                <c:pt idx="610">
                  <c:v>-1.2580359158716146</c:v>
                </c:pt>
                <c:pt idx="611">
                  <c:v>1.130963678331717</c:v>
                </c:pt>
                <c:pt idx="612">
                  <c:v>0.48368010554870716</c:v>
                </c:pt>
                <c:pt idx="613">
                  <c:v>0.53017518354342141</c:v>
                </c:pt>
                <c:pt idx="614">
                  <c:v>-0.75617545715997592</c:v>
                </c:pt>
                <c:pt idx="615">
                  <c:v>0.62170611821994948</c:v>
                </c:pt>
                <c:pt idx="616">
                  <c:v>-0.25935443921268786</c:v>
                </c:pt>
                <c:pt idx="617">
                  <c:v>-8.0654988625395885E-2</c:v>
                </c:pt>
                <c:pt idx="618">
                  <c:v>1.3153811000560622E-2</c:v>
                </c:pt>
                <c:pt idx="619">
                  <c:v>-0.79805543254666034</c:v>
                </c:pt>
                <c:pt idx="620">
                  <c:v>0.2840502629818058</c:v>
                </c:pt>
                <c:pt idx="621">
                  <c:v>0.16826261782522789</c:v>
                </c:pt>
                <c:pt idx="622">
                  <c:v>-0.19731258227003529</c:v>
                </c:pt>
                <c:pt idx="623">
                  <c:v>-1.5528447384564741</c:v>
                </c:pt>
                <c:pt idx="624">
                  <c:v>2.2048894470460045E-2</c:v>
                </c:pt>
                <c:pt idx="625">
                  <c:v>-0.39052291539260908</c:v>
                </c:pt>
                <c:pt idx="626">
                  <c:v>0.26345067785271137</c:v>
                </c:pt>
                <c:pt idx="627">
                  <c:v>-0.41866033116249646</c:v>
                </c:pt>
                <c:pt idx="628">
                  <c:v>-2.0575162224000616</c:v>
                </c:pt>
                <c:pt idx="629">
                  <c:v>1.1955358976712933</c:v>
                </c:pt>
                <c:pt idx="630">
                  <c:v>0.32757060277405892</c:v>
                </c:pt>
                <c:pt idx="631">
                  <c:v>-2.4645905344777921</c:v>
                </c:pt>
                <c:pt idx="632">
                  <c:v>-0.64857658744657232</c:v>
                </c:pt>
                <c:pt idx="633">
                  <c:v>-0.63523236150507179</c:v>
                </c:pt>
                <c:pt idx="634">
                  <c:v>0.32207553344546425</c:v>
                </c:pt>
                <c:pt idx="635">
                  <c:v>0.71578604508397725</c:v>
                </c:pt>
                <c:pt idx="636">
                  <c:v>-0.9747340483421767</c:v>
                </c:pt>
                <c:pt idx="637">
                  <c:v>0.7828696045149518</c:v>
                </c:pt>
                <c:pt idx="638">
                  <c:v>1.1294326899398257</c:v>
                </c:pt>
                <c:pt idx="639">
                  <c:v>0.42541795371135999</c:v>
                </c:pt>
                <c:pt idx="640">
                  <c:v>-0.16665327731409987</c:v>
                </c:pt>
                <c:pt idx="641">
                  <c:v>-1.0657831447960902</c:v>
                </c:pt>
                <c:pt idx="642">
                  <c:v>4.3516508683768773E-2</c:v>
                </c:pt>
                <c:pt idx="643">
                  <c:v>0.38971272525130218</c:v>
                </c:pt>
                <c:pt idx="644">
                  <c:v>-0.40102644189896713</c:v>
                </c:pt>
                <c:pt idx="645">
                  <c:v>7.603287767088962E-3</c:v>
                </c:pt>
                <c:pt idx="646">
                  <c:v>0.20158803213265819</c:v>
                </c:pt>
                <c:pt idx="647">
                  <c:v>-0.5180203309535325</c:v>
                </c:pt>
                <c:pt idx="648">
                  <c:v>-0.3121142062910861</c:v>
                </c:pt>
                <c:pt idx="649">
                  <c:v>0.600278146840034</c:v>
                </c:pt>
                <c:pt idx="650">
                  <c:v>0.59151592614155057</c:v>
                </c:pt>
                <c:pt idx="651">
                  <c:v>-3.8067745375948828E-2</c:v>
                </c:pt>
                <c:pt idx="652">
                  <c:v>1.5488898298794977</c:v>
                </c:pt>
                <c:pt idx="653">
                  <c:v>-1.8056742013036939</c:v>
                </c:pt>
                <c:pt idx="654">
                  <c:v>1.3796664847769062</c:v>
                </c:pt>
                <c:pt idx="655">
                  <c:v>-0.11908428203489113</c:v>
                </c:pt>
                <c:pt idx="656">
                  <c:v>0.99235202338968687</c:v>
                </c:pt>
                <c:pt idx="657">
                  <c:v>-0.23185921954395214</c:v>
                </c:pt>
                <c:pt idx="658">
                  <c:v>1.2653270189473673</c:v>
                </c:pt>
                <c:pt idx="659">
                  <c:v>-0.404183239466894</c:v>
                </c:pt>
                <c:pt idx="660">
                  <c:v>-1.5528447384564741</c:v>
                </c:pt>
                <c:pt idx="661">
                  <c:v>-1.4064719884730843</c:v>
                </c:pt>
                <c:pt idx="662">
                  <c:v>-0.87820209899459134</c:v>
                </c:pt>
                <c:pt idx="663">
                  <c:v>-0.60360630494982481</c:v>
                </c:pt>
                <c:pt idx="664">
                  <c:v>0.34643270525278796</c:v>
                </c:pt>
                <c:pt idx="665">
                  <c:v>-5.8268764703840015E-2</c:v>
                </c:pt>
                <c:pt idx="666">
                  <c:v>-3.8067745375948828E-2</c:v>
                </c:pt>
                <c:pt idx="667">
                  <c:v>0.66484546579561943</c:v>
                </c:pt>
                <c:pt idx="668">
                  <c:v>0.19694374920838897</c:v>
                </c:pt>
                <c:pt idx="669">
                  <c:v>-1.7950082243518337</c:v>
                </c:pt>
                <c:pt idx="670">
                  <c:v>4.9056580696639041E-2</c:v>
                </c:pt>
                <c:pt idx="671">
                  <c:v>-1.3985998892259635</c:v>
                </c:pt>
                <c:pt idx="672">
                  <c:v>0.90198845333838173</c:v>
                </c:pt>
                <c:pt idx="673">
                  <c:v>0.50496776020836021</c:v>
                </c:pt>
                <c:pt idx="674">
                  <c:v>-1.0819217772813374</c:v>
                </c:pt>
                <c:pt idx="675">
                  <c:v>1.0430677690468386</c:v>
                </c:pt>
                <c:pt idx="676">
                  <c:v>1.0519568483827846</c:v>
                </c:pt>
                <c:pt idx="677">
                  <c:v>0.90848337857525729</c:v>
                </c:pt>
                <c:pt idx="678">
                  <c:v>0.94187841910915437</c:v>
                </c:pt>
                <c:pt idx="679">
                  <c:v>-0.15598730036223946</c:v>
                </c:pt>
                <c:pt idx="680">
                  <c:v>1.1356014039623943</c:v>
                </c:pt>
                <c:pt idx="681">
                  <c:v>0.39496509565964322</c:v>
                </c:pt>
                <c:pt idx="682">
                  <c:v>1.5174490926849786</c:v>
                </c:pt>
                <c:pt idx="683">
                  <c:v>-0.44427395480837584</c:v>
                </c:pt>
                <c:pt idx="684">
                  <c:v>0.11367566882681772</c:v>
                </c:pt>
                <c:pt idx="685">
                  <c:v>0.53253017358928967</c:v>
                </c:pt>
                <c:pt idx="686">
                  <c:v>0.90269983823483912</c:v>
                </c:pt>
                <c:pt idx="687">
                  <c:v>1.7712945342722248</c:v>
                </c:pt>
                <c:pt idx="688">
                  <c:v>1.3386426449198652</c:v>
                </c:pt>
                <c:pt idx="689">
                  <c:v>2.0917714145576944</c:v>
                </c:pt>
                <c:pt idx="690">
                  <c:v>-0.68421834106002177</c:v>
                </c:pt>
                <c:pt idx="691">
                  <c:v>-1.4476260616036782</c:v>
                </c:pt>
                <c:pt idx="692">
                  <c:v>1.1501406454215848</c:v>
                </c:pt>
                <c:pt idx="693">
                  <c:v>0.36613473035399025</c:v>
                </c:pt>
                <c:pt idx="694">
                  <c:v>0.63503004632215598</c:v>
                </c:pt>
                <c:pt idx="695">
                  <c:v>1.8271142597988856</c:v>
                </c:pt>
                <c:pt idx="696">
                  <c:v>0.10426037873455513</c:v>
                </c:pt>
                <c:pt idx="697">
                  <c:v>-1.3879339122741032</c:v>
                </c:pt>
                <c:pt idx="698">
                  <c:v>7.3530676600911407E-2</c:v>
                </c:pt>
                <c:pt idx="699">
                  <c:v>2.5302596454501391E-2</c:v>
                </c:pt>
                <c:pt idx="700">
                  <c:v>-0.12478634316920631</c:v>
                </c:pt>
                <c:pt idx="701">
                  <c:v>-0.60640199619941881</c:v>
                </c:pt>
                <c:pt idx="702">
                  <c:v>0.34659910566220692</c:v>
                </c:pt>
                <c:pt idx="703">
                  <c:v>-1.0689399423640169</c:v>
                </c:pt>
                <c:pt idx="704">
                  <c:v>1.3427922265385874</c:v>
                </c:pt>
                <c:pt idx="705">
                  <c:v>1.163505398801129</c:v>
                </c:pt>
                <c:pt idx="706">
                  <c:v>0.24698328438236683</c:v>
                </c:pt>
                <c:pt idx="707">
                  <c:v>-9.0200362392105521E-2</c:v>
                </c:pt>
                <c:pt idx="708">
                  <c:v>-0.64300845958994413</c:v>
                </c:pt>
                <c:pt idx="709">
                  <c:v>-0.88265746709286808</c:v>
                </c:pt>
                <c:pt idx="710">
                  <c:v>-0.27708986131199065</c:v>
                </c:pt>
                <c:pt idx="711">
                  <c:v>-1.4869729615982799</c:v>
                </c:pt>
                <c:pt idx="712">
                  <c:v>-0.39114203962439031</c:v>
                </c:pt>
                <c:pt idx="713">
                  <c:v>-0.2978358565987782</c:v>
                </c:pt>
                <c:pt idx="714">
                  <c:v>-0.16322318212616582</c:v>
                </c:pt>
                <c:pt idx="715">
                  <c:v>0.56711114998678624</c:v>
                </c:pt>
                <c:pt idx="716">
                  <c:v>0.51952759100616619</c:v>
                </c:pt>
                <c:pt idx="717">
                  <c:v>0.38708231200604559</c:v>
                </c:pt>
                <c:pt idx="718">
                  <c:v>-0.25502634968641619</c:v>
                </c:pt>
                <c:pt idx="719">
                  <c:v>-1.3489750439571448</c:v>
                </c:pt>
                <c:pt idx="720">
                  <c:v>-0.62881202550562187</c:v>
                </c:pt>
                <c:pt idx="721">
                  <c:v>0.74911556539406254</c:v>
                </c:pt>
                <c:pt idx="722">
                  <c:v>-0.29201683020004904</c:v>
                </c:pt>
                <c:pt idx="723">
                  <c:v>-2.2580321305949225E-2</c:v>
                </c:pt>
                <c:pt idx="724">
                  <c:v>0.52701838597549466</c:v>
                </c:pt>
                <c:pt idx="725">
                  <c:v>1.1454963624973156</c:v>
                </c:pt>
                <c:pt idx="726">
                  <c:v>0.61050121601769181</c:v>
                </c:pt>
                <c:pt idx="727">
                  <c:v>-0.75617545715997592</c:v>
                </c:pt>
                <c:pt idx="728">
                  <c:v>1.3738744396353526</c:v>
                </c:pt>
                <c:pt idx="729">
                  <c:v>-7.5513507979773353E-2</c:v>
                </c:pt>
                <c:pt idx="730">
                  <c:v>-0.27797504205435852</c:v>
                </c:pt>
                <c:pt idx="731">
                  <c:v>1.7003430208884169</c:v>
                </c:pt>
                <c:pt idx="732">
                  <c:v>0.31158086222472142</c:v>
                </c:pt>
                <c:pt idx="733">
                  <c:v>0.60628973086110149</c:v>
                </c:pt>
                <c:pt idx="734">
                  <c:v>-1.4291217104050757</c:v>
                </c:pt>
                <c:pt idx="735">
                  <c:v>-0.23311973101766018</c:v>
                </c:pt>
                <c:pt idx="736">
                  <c:v>-0.15475260230446433</c:v>
                </c:pt>
                <c:pt idx="737">
                  <c:v>-0.42181712873042332</c:v>
                </c:pt>
                <c:pt idx="738">
                  <c:v>-0.26077303880103042</c:v>
                </c:pt>
                <c:pt idx="739">
                  <c:v>0.87575388697503898</c:v>
                </c:pt>
                <c:pt idx="740">
                  <c:v>-0.79808522551085492</c:v>
                </c:pt>
                <c:pt idx="741">
                  <c:v>0.97244684906774337</c:v>
                </c:pt>
                <c:pt idx="742">
                  <c:v>-1.0297135455540209</c:v>
                </c:pt>
                <c:pt idx="743">
                  <c:v>2.4451868014957476</c:v>
                </c:pt>
                <c:pt idx="744">
                  <c:v>-1.2344868228767221</c:v>
                </c:pt>
                <c:pt idx="745">
                  <c:v>0.5972739187787417</c:v>
                </c:pt>
                <c:pt idx="746">
                  <c:v>-0.61455228030111786</c:v>
                </c:pt>
                <c:pt idx="747">
                  <c:v>1.1048886635626658</c:v>
                </c:pt>
                <c:pt idx="748">
                  <c:v>1.0807872136884376</c:v>
                </c:pt>
                <c:pt idx="749">
                  <c:v>0.11337238805004757</c:v>
                </c:pt>
                <c:pt idx="750">
                  <c:v>0.76797844331622289</c:v>
                </c:pt>
                <c:pt idx="751">
                  <c:v>0.98475382423724167</c:v>
                </c:pt>
                <c:pt idx="752">
                  <c:v>0.97709113199201258</c:v>
                </c:pt>
                <c:pt idx="753">
                  <c:v>0.66499624916277444</c:v>
                </c:pt>
                <c:pt idx="754">
                  <c:v>-2.0911594575128141</c:v>
                </c:pt>
                <c:pt idx="755">
                  <c:v>0.21613696067129307</c:v>
                </c:pt>
                <c:pt idx="756">
                  <c:v>-8.3711482990202313E-2</c:v>
                </c:pt>
                <c:pt idx="757">
                  <c:v>-0.76396052832857575</c:v>
                </c:pt>
                <c:pt idx="758">
                  <c:v>-0.23097852089648874</c:v>
                </c:pt>
                <c:pt idx="759">
                  <c:v>-9.2373800702958836E-3</c:v>
                </c:pt>
                <c:pt idx="760">
                  <c:v>0.32925677754756649</c:v>
                </c:pt>
                <c:pt idx="761">
                  <c:v>0.92888580215902461</c:v>
                </c:pt>
                <c:pt idx="762">
                  <c:v>0.30779598467819835</c:v>
                </c:pt>
                <c:pt idx="763">
                  <c:v>1.7699460176230699</c:v>
                </c:pt>
                <c:pt idx="764">
                  <c:v>-0.18085707138969515</c:v>
                </c:pt>
                <c:pt idx="765">
                  <c:v>0.60307972026770107</c:v>
                </c:pt>
                <c:pt idx="766">
                  <c:v>0.33792241246789689</c:v>
                </c:pt>
                <c:pt idx="767">
                  <c:v>-0.11488682789359711</c:v>
                </c:pt>
                <c:pt idx="768">
                  <c:v>1.0420527997290563</c:v>
                </c:pt>
                <c:pt idx="769">
                  <c:v>2.2596808128280323</c:v>
                </c:pt>
                <c:pt idx="770">
                  <c:v>0.8669702112908233</c:v>
                </c:pt>
                <c:pt idx="771">
                  <c:v>-0.40042243066821837</c:v>
                </c:pt>
                <c:pt idx="772">
                  <c:v>-0.43634868801304094</c:v>
                </c:pt>
                <c:pt idx="773">
                  <c:v>-0.89983339479808944</c:v>
                </c:pt>
                <c:pt idx="774">
                  <c:v>0.7190868377198858</c:v>
                </c:pt>
                <c:pt idx="775">
                  <c:v>-0.15234375217053156</c:v>
                </c:pt>
                <c:pt idx="776">
                  <c:v>1.5432570729062347</c:v>
                </c:pt>
                <c:pt idx="777">
                  <c:v>0.24947343001575334</c:v>
                </c:pt>
                <c:pt idx="778">
                  <c:v>0.25001082563678495</c:v>
                </c:pt>
                <c:pt idx="779">
                  <c:v>0.80807955975172785</c:v>
                </c:pt>
                <c:pt idx="780">
                  <c:v>0.15699779895415933</c:v>
                </c:pt>
                <c:pt idx="781">
                  <c:v>0.51046658816698209</c:v>
                </c:pt>
                <c:pt idx="782">
                  <c:v>1.0884630212965474</c:v>
                </c:pt>
                <c:pt idx="783">
                  <c:v>0.991721665992634</c:v>
                </c:pt>
                <c:pt idx="784">
                  <c:v>-0.34413863347917006</c:v>
                </c:pt>
                <c:pt idx="785">
                  <c:v>1.1600401606971937</c:v>
                </c:pt>
                <c:pt idx="786">
                  <c:v>1.7071101537894604</c:v>
                </c:pt>
                <c:pt idx="787">
                  <c:v>-0.62280044148455449</c:v>
                </c:pt>
                <c:pt idx="788">
                  <c:v>0.5160455967624149</c:v>
                </c:pt>
                <c:pt idx="789">
                  <c:v>-9.6847642633086761E-2</c:v>
                </c:pt>
                <c:pt idx="790">
                  <c:v>0.95606991589862611</c:v>
                </c:pt>
                <c:pt idx="791">
                  <c:v>1.2320731608129463</c:v>
                </c:pt>
                <c:pt idx="792">
                  <c:v>1.4871240843515794</c:v>
                </c:pt>
                <c:pt idx="793">
                  <c:v>-2.7022127676750017E-2</c:v>
                </c:pt>
                <c:pt idx="794">
                  <c:v>1.0700114522482942</c:v>
                </c:pt>
                <c:pt idx="795">
                  <c:v>-0.66197902235886963</c:v>
                </c:pt>
                <c:pt idx="796">
                  <c:v>1.0224863842417213</c:v>
                </c:pt>
                <c:pt idx="797">
                  <c:v>0.91882728604144814</c:v>
                </c:pt>
                <c:pt idx="798">
                  <c:v>0.21083224476246973</c:v>
                </c:pt>
                <c:pt idx="799">
                  <c:v>-0.76306208982985368</c:v>
                </c:pt>
                <c:pt idx="800">
                  <c:v>-0.50749530704296419</c:v>
                </c:pt>
                <c:pt idx="801">
                  <c:v>-0.69849788982728755</c:v>
                </c:pt>
                <c:pt idx="802">
                  <c:v>-0.49520112917330261</c:v>
                </c:pt>
                <c:pt idx="803">
                  <c:v>-0.58643319766814617</c:v>
                </c:pt>
                <c:pt idx="804">
                  <c:v>2.3801683141408385</c:v>
                </c:pt>
                <c:pt idx="805">
                  <c:v>0.44305907757600838</c:v>
                </c:pt>
                <c:pt idx="806">
                  <c:v>0.99500599680522062</c:v>
                </c:pt>
                <c:pt idx="807">
                  <c:v>0.8432537029873679</c:v>
                </c:pt>
                <c:pt idx="808">
                  <c:v>-0.37359222296038969</c:v>
                </c:pt>
                <c:pt idx="809">
                  <c:v>0.69297910425298226</c:v>
                </c:pt>
                <c:pt idx="810">
                  <c:v>-0.88132351292823163</c:v>
                </c:pt>
                <c:pt idx="811">
                  <c:v>-0.32012117367921833</c:v>
                </c:pt>
                <c:pt idx="812">
                  <c:v>0.14271884562385609</c:v>
                </c:pt>
                <c:pt idx="813">
                  <c:v>-0.27233683292718097</c:v>
                </c:pt>
                <c:pt idx="814">
                  <c:v>1.305402700467015</c:v>
                </c:pt>
                <c:pt idx="815">
                  <c:v>0.80898129223545068</c:v>
                </c:pt>
                <c:pt idx="816">
                  <c:v>0.93586683508808688</c:v>
                </c:pt>
                <c:pt idx="817">
                  <c:v>-6.8174117609340015E-2</c:v>
                </c:pt>
                <c:pt idx="818">
                  <c:v>1.58243565378055</c:v>
                </c:pt>
                <c:pt idx="819">
                  <c:v>-0.19904067257644664</c:v>
                </c:pt>
                <c:pt idx="820">
                  <c:v>0.455703448928236</c:v>
                </c:pt>
                <c:pt idx="821">
                  <c:v>0.68202139350084079</c:v>
                </c:pt>
                <c:pt idx="822">
                  <c:v>-0.97785546227581699</c:v>
                </c:pt>
                <c:pt idx="823">
                  <c:v>-0.19900729327311217</c:v>
                </c:pt>
                <c:pt idx="824">
                  <c:v>-1.2976437519105624</c:v>
                </c:pt>
                <c:pt idx="825">
                  <c:v>-1.6187118561371392</c:v>
                </c:pt>
                <c:pt idx="826">
                  <c:v>1.3153811000560622E-2</c:v>
                </c:pt>
                <c:pt idx="827">
                  <c:v>0.39656428721110221</c:v>
                </c:pt>
                <c:pt idx="828">
                  <c:v>1.7576382196456672</c:v>
                </c:pt>
                <c:pt idx="829">
                  <c:v>4.5662973877298563E-2</c:v>
                </c:pt>
                <c:pt idx="830">
                  <c:v>0.17114451928232988</c:v>
                </c:pt>
                <c:pt idx="831">
                  <c:v>0.64575063895035756</c:v>
                </c:pt>
                <c:pt idx="832">
                  <c:v>2.4439014491378929E-2</c:v>
                </c:pt>
                <c:pt idx="833">
                  <c:v>7.8025660040422773E-2</c:v>
                </c:pt>
                <c:pt idx="834">
                  <c:v>0.3413771720790319</c:v>
                </c:pt>
                <c:pt idx="835">
                  <c:v>-0.31526818691026925</c:v>
                </c:pt>
                <c:pt idx="836">
                  <c:v>-0.82797988502328868</c:v>
                </c:pt>
                <c:pt idx="837">
                  <c:v>-0.78512031070512245</c:v>
                </c:pt>
                <c:pt idx="838">
                  <c:v>-0.14921864288692571</c:v>
                </c:pt>
                <c:pt idx="839">
                  <c:v>0.61031842712968354</c:v>
                </c:pt>
                <c:pt idx="840">
                  <c:v>1.9535220955042845</c:v>
                </c:pt>
                <c:pt idx="841">
                  <c:v>1.6040781047652206</c:v>
                </c:pt>
                <c:pt idx="842">
                  <c:v>-1.4322431243387159</c:v>
                </c:pt>
                <c:pt idx="843">
                  <c:v>-0.61139548273319111</c:v>
                </c:pt>
                <c:pt idx="844">
                  <c:v>2.2550365299037631</c:v>
                </c:pt>
                <c:pt idx="845">
                  <c:v>0.88594556052734275</c:v>
                </c:pt>
                <c:pt idx="846">
                  <c:v>0.67532648331044476</c:v>
                </c:pt>
                <c:pt idx="847">
                  <c:v>-0.2426660834805584</c:v>
                </c:pt>
                <c:pt idx="848">
                  <c:v>1.0145209028596227</c:v>
                </c:pt>
                <c:pt idx="849">
                  <c:v>2.8029084613769212E-2</c:v>
                </c:pt>
                <c:pt idx="850">
                  <c:v>0.23373546815964277</c:v>
                </c:pt>
                <c:pt idx="851">
                  <c:v>-1.6111672931189189</c:v>
                </c:pt>
                <c:pt idx="852">
                  <c:v>0.5252631376375515</c:v>
                </c:pt>
                <c:pt idx="853">
                  <c:v>-0.42010888011020525</c:v>
                </c:pt>
                <c:pt idx="854">
                  <c:v>0.29472790333116344</c:v>
                </c:pt>
                <c:pt idx="855">
                  <c:v>0.70100668337698202</c:v>
                </c:pt>
                <c:pt idx="856">
                  <c:v>-0.89056943983283188</c:v>
                </c:pt>
                <c:pt idx="857">
                  <c:v>-0.76794906031326915</c:v>
                </c:pt>
                <c:pt idx="858">
                  <c:v>0.2435670566379671</c:v>
                </c:pt>
                <c:pt idx="859">
                  <c:v>-0.59138566994935782</c:v>
                </c:pt>
                <c:pt idx="860">
                  <c:v>-0.96369444067914944</c:v>
                </c:pt>
                <c:pt idx="861">
                  <c:v>-0.7496638509532394</c:v>
                </c:pt>
                <c:pt idx="862">
                  <c:v>1.0119598197900788</c:v>
                </c:pt>
                <c:pt idx="863">
                  <c:v>-0.28402439551125064</c:v>
                </c:pt>
                <c:pt idx="864">
                  <c:v>1.890686231670675</c:v>
                </c:pt>
                <c:pt idx="865">
                  <c:v>-0.62387801704375356</c:v>
                </c:pt>
                <c:pt idx="866">
                  <c:v>1.7381275374189771</c:v>
                </c:pt>
                <c:pt idx="867">
                  <c:v>-1.2585300880960804</c:v>
                </c:pt>
                <c:pt idx="868">
                  <c:v>0.34690246572967454</c:v>
                </c:pt>
                <c:pt idx="869">
                  <c:v>-1.1059309981389998</c:v>
                </c:pt>
                <c:pt idx="870">
                  <c:v>0.89022156800104346</c:v>
                </c:pt>
                <c:pt idx="871">
                  <c:v>-0.84055116374298</c:v>
                </c:pt>
                <c:pt idx="872">
                  <c:v>1.659995430917824</c:v>
                </c:pt>
                <c:pt idx="873">
                  <c:v>-0.57710612118209204</c:v>
                </c:pt>
                <c:pt idx="874">
                  <c:v>-1.5917792673564528</c:v>
                </c:pt>
                <c:pt idx="875">
                  <c:v>0.15434633458668234</c:v>
                </c:pt>
                <c:pt idx="876">
                  <c:v>-0.41430723623444599</c:v>
                </c:pt>
                <c:pt idx="877">
                  <c:v>0.28428931547436193</c:v>
                </c:pt>
                <c:pt idx="878">
                  <c:v>0.94185071696475708</c:v>
                </c:pt>
                <c:pt idx="879">
                  <c:v>1.5031302787201686</c:v>
                </c:pt>
                <c:pt idx="880">
                  <c:v>0.85570849105615432</c:v>
                </c:pt>
                <c:pt idx="881">
                  <c:v>-0.51071101947372177</c:v>
                </c:pt>
                <c:pt idx="882">
                  <c:v>2.0286143445673819</c:v>
                </c:pt>
                <c:pt idx="883">
                  <c:v>1.294882290510424</c:v>
                </c:pt>
                <c:pt idx="884">
                  <c:v>-0.36374658458333009</c:v>
                </c:pt>
                <c:pt idx="885">
                  <c:v>-0.30358062432619959</c:v>
                </c:pt>
                <c:pt idx="886">
                  <c:v>0.72913788651858813</c:v>
                </c:pt>
                <c:pt idx="887">
                  <c:v>-0.55662012860141896</c:v>
                </c:pt>
                <c:pt idx="888">
                  <c:v>-0.80930737234396144</c:v>
                </c:pt>
                <c:pt idx="889">
                  <c:v>1.9049054306045441</c:v>
                </c:pt>
                <c:pt idx="890">
                  <c:v>0.39481914964209813</c:v>
                </c:pt>
                <c:pt idx="891">
                  <c:v>0.52061885471328229</c:v>
                </c:pt>
                <c:pt idx="892">
                  <c:v>0.63319985466378492</c:v>
                </c:pt>
                <c:pt idx="893">
                  <c:v>-1.445260342890323</c:v>
                </c:pt>
                <c:pt idx="894">
                  <c:v>0.11831995175108694</c:v>
                </c:pt>
                <c:pt idx="895">
                  <c:v>0.50270265552676141</c:v>
                </c:pt>
                <c:pt idx="896">
                  <c:v>0.45254665136030908</c:v>
                </c:pt>
                <c:pt idx="897">
                  <c:v>0.2565998982409845</c:v>
                </c:pt>
                <c:pt idx="898">
                  <c:v>1.8236148567004933</c:v>
                </c:pt>
                <c:pt idx="899">
                  <c:v>0.50798614721212987</c:v>
                </c:pt>
                <c:pt idx="900">
                  <c:v>2.1774767527664891</c:v>
                </c:pt>
                <c:pt idx="901">
                  <c:v>0.39340748964317535</c:v>
                </c:pt>
                <c:pt idx="902">
                  <c:v>0.29001663803736721</c:v>
                </c:pt>
                <c:pt idx="903">
                  <c:v>-1.0321399096833377</c:v>
                </c:pt>
                <c:pt idx="904">
                  <c:v>-0.76436500750795289</c:v>
                </c:pt>
                <c:pt idx="905">
                  <c:v>1.0386575197613355</c:v>
                </c:pt>
                <c:pt idx="906">
                  <c:v>-1.3214882655382802</c:v>
                </c:pt>
                <c:pt idx="907">
                  <c:v>1.173043501272534</c:v>
                </c:pt>
                <c:pt idx="908">
                  <c:v>-0.11203922991488849</c:v>
                </c:pt>
                <c:pt idx="909">
                  <c:v>1.8304336959893586</c:v>
                </c:pt>
                <c:pt idx="910">
                  <c:v>0.45874786245470917</c:v>
                </c:pt>
                <c:pt idx="911">
                  <c:v>1.9004437994529546</c:v>
                </c:pt>
                <c:pt idx="912">
                  <c:v>0.37144649210683434</c:v>
                </c:pt>
                <c:pt idx="913">
                  <c:v>-0.34345764152081243</c:v>
                </c:pt>
                <c:pt idx="914">
                  <c:v>1.9657784807337724</c:v>
                </c:pt>
                <c:pt idx="915">
                  <c:v>0.13956204805592926</c:v>
                </c:pt>
                <c:pt idx="916">
                  <c:v>-1.0516594308992218</c:v>
                </c:pt>
                <c:pt idx="917">
                  <c:v>-0.70711630446113027</c:v>
                </c:pt>
                <c:pt idx="918">
                  <c:v>0.3031384033328513</c:v>
                </c:pt>
                <c:pt idx="919">
                  <c:v>-0.31424660127805998</c:v>
                </c:pt>
                <c:pt idx="920">
                  <c:v>-0.96159914032600757</c:v>
                </c:pt>
                <c:pt idx="921">
                  <c:v>-0.56996306983707234</c:v>
                </c:pt>
                <c:pt idx="922">
                  <c:v>5.454538672477012E-2</c:v>
                </c:pt>
                <c:pt idx="923">
                  <c:v>0.60106269900055342</c:v>
                </c:pt>
                <c:pt idx="924">
                  <c:v>0.92682506414570931</c:v>
                </c:pt>
                <c:pt idx="925">
                  <c:v>1.4809866595132826</c:v>
                </c:pt>
                <c:pt idx="926">
                  <c:v>0.92168512811098036</c:v>
                </c:pt>
                <c:pt idx="927">
                  <c:v>0.87809565231408837</c:v>
                </c:pt>
                <c:pt idx="928">
                  <c:v>-9.8461999715286005E-3</c:v>
                </c:pt>
                <c:pt idx="929">
                  <c:v>0.76333476432793157</c:v>
                </c:pt>
                <c:pt idx="930">
                  <c:v>0.73388904317235348</c:v>
                </c:pt>
                <c:pt idx="931">
                  <c:v>-8.0983154553779746E-2</c:v>
                </c:pt>
                <c:pt idx="932">
                  <c:v>2.1382981718921736</c:v>
                </c:pt>
                <c:pt idx="933">
                  <c:v>-1.6218332700707794</c:v>
                </c:pt>
                <c:pt idx="934">
                  <c:v>0.93146934706997853</c:v>
                </c:pt>
                <c:pt idx="935">
                  <c:v>-0.47438032704176702</c:v>
                </c:pt>
                <c:pt idx="936">
                  <c:v>-0.50749530704296419</c:v>
                </c:pt>
                <c:pt idx="937">
                  <c:v>1.282147844538563</c:v>
                </c:pt>
                <c:pt idx="938">
                  <c:v>0.3283711384439158</c:v>
                </c:pt>
                <c:pt idx="939">
                  <c:v>-0.3431866913017087</c:v>
                </c:pt>
                <c:pt idx="940">
                  <c:v>-1.457001558684953</c:v>
                </c:pt>
                <c:pt idx="941">
                  <c:v>2.5302596454501391E-2</c:v>
                </c:pt>
                <c:pt idx="942">
                  <c:v>-0.48616699309656197</c:v>
                </c:pt>
                <c:pt idx="943">
                  <c:v>-0.32797021745081278</c:v>
                </c:pt>
                <c:pt idx="944">
                  <c:v>9.1284758799332733E-2</c:v>
                </c:pt>
                <c:pt idx="945">
                  <c:v>1.4638727276413592</c:v>
                </c:pt>
                <c:pt idx="946">
                  <c:v>0.24399924161571748</c:v>
                </c:pt>
                <c:pt idx="947">
                  <c:v>9.2696584608404575E-2</c:v>
                </c:pt>
                <c:pt idx="948">
                  <c:v>-0.29956139321826925</c:v>
                </c:pt>
                <c:pt idx="949">
                  <c:v>0.48137031641076855</c:v>
                </c:pt>
                <c:pt idx="950">
                  <c:v>-7.8703173633814613E-2</c:v>
                </c:pt>
                <c:pt idx="951">
                  <c:v>0.24521344303676995</c:v>
                </c:pt>
                <c:pt idx="952">
                  <c:v>1.1445699804835034</c:v>
                </c:pt>
                <c:pt idx="953">
                  <c:v>-0.67877720705451716</c:v>
                </c:pt>
                <c:pt idx="954">
                  <c:v>0.2467003829653753</c:v>
                </c:pt>
                <c:pt idx="955">
                  <c:v>0.57036399083017553</c:v>
                </c:pt>
                <c:pt idx="956">
                  <c:v>1.022320470061896</c:v>
                </c:pt>
                <c:pt idx="957">
                  <c:v>-1.3438345611149214</c:v>
                </c:pt>
                <c:pt idx="958">
                  <c:v>0.27832907545329755</c:v>
                </c:pt>
                <c:pt idx="959">
                  <c:v>6.1015784428230357E-2</c:v>
                </c:pt>
                <c:pt idx="960">
                  <c:v>0.2467003829653753</c:v>
                </c:pt>
                <c:pt idx="961">
                  <c:v>0.34259033737778499</c:v>
                </c:pt>
                <c:pt idx="962">
                  <c:v>-0.48475716115221451</c:v>
                </c:pt>
                <c:pt idx="963">
                  <c:v>-0.15764898124241994</c:v>
                </c:pt>
                <c:pt idx="964">
                  <c:v>9.1002011042582404E-2</c:v>
                </c:pt>
                <c:pt idx="965">
                  <c:v>-0.94690302106276825</c:v>
                </c:pt>
                <c:pt idx="966">
                  <c:v>0.12898592870294734</c:v>
                </c:pt>
                <c:pt idx="967">
                  <c:v>1.7003430208884169</c:v>
                </c:pt>
                <c:pt idx="968">
                  <c:v>-1.6739459946778779E-2</c:v>
                </c:pt>
                <c:pt idx="969">
                  <c:v>-0.80364825380871552</c:v>
                </c:pt>
                <c:pt idx="970">
                  <c:v>0.18266420044112316</c:v>
                </c:pt>
                <c:pt idx="971">
                  <c:v>1.740846800029286</c:v>
                </c:pt>
                <c:pt idx="972">
                  <c:v>-0.68179681400718284</c:v>
                </c:pt>
                <c:pt idx="973">
                  <c:v>-1.5367548291962796</c:v>
                </c:pt>
                <c:pt idx="974">
                  <c:v>-0.51486353338560575</c:v>
                </c:pt>
                <c:pt idx="975">
                  <c:v>0.8647527110784351</c:v>
                </c:pt>
                <c:pt idx="976">
                  <c:v>1.5745369492896486</c:v>
                </c:pt>
                <c:pt idx="977">
                  <c:v>0.95485212496422811</c:v>
                </c:pt>
                <c:pt idx="978">
                  <c:v>-0.35687968027985667</c:v>
                </c:pt>
                <c:pt idx="979">
                  <c:v>0.26711338776914056</c:v>
                </c:pt>
                <c:pt idx="980">
                  <c:v>-0.22791138633929714</c:v>
                </c:pt>
                <c:pt idx="981">
                  <c:v>-6.4483974699945379E-2</c:v>
                </c:pt>
                <c:pt idx="982">
                  <c:v>-1.0876185052253986</c:v>
                </c:pt>
                <c:pt idx="983">
                  <c:v>-1.2553732905281536</c:v>
                </c:pt>
                <c:pt idx="984">
                  <c:v>0.34344230809428006</c:v>
                </c:pt>
                <c:pt idx="985">
                  <c:v>0.12434164577867812</c:v>
                </c:pt>
                <c:pt idx="986">
                  <c:v>1.0730742478718427</c:v>
                </c:pt>
                <c:pt idx="987">
                  <c:v>-0.36054323555512846</c:v>
                </c:pt>
                <c:pt idx="988">
                  <c:v>-0.11474438876926532</c:v>
                </c:pt>
                <c:pt idx="989">
                  <c:v>-0.6197449374350722</c:v>
                </c:pt>
                <c:pt idx="990">
                  <c:v>0.28071722141477201</c:v>
                </c:pt>
                <c:pt idx="991">
                  <c:v>0.54414634108267546</c:v>
                </c:pt>
                <c:pt idx="992">
                  <c:v>0.87506693163200699</c:v>
                </c:pt>
                <c:pt idx="993">
                  <c:v>0.80807955975172785</c:v>
                </c:pt>
                <c:pt idx="994">
                  <c:v>1.0046865807983665</c:v>
                </c:pt>
                <c:pt idx="995">
                  <c:v>-0.53982870898503776</c:v>
                </c:pt>
                <c:pt idx="996">
                  <c:v>-0.79496381157721463</c:v>
                </c:pt>
                <c:pt idx="997">
                  <c:v>-0.12289292290465877</c:v>
                </c:pt>
                <c:pt idx="998">
                  <c:v>-1.1459410598878437</c:v>
                </c:pt>
                <c:pt idx="999">
                  <c:v>0.40388049670169313</c:v>
                </c:pt>
                <c:pt idx="1000">
                  <c:v>0.48477993129371283</c:v>
                </c:pt>
                <c:pt idx="1001">
                  <c:v>5.3965231394680756E-2</c:v>
                </c:pt>
                <c:pt idx="1002">
                  <c:v>1.8548658954305661</c:v>
                </c:pt>
                <c:pt idx="1003">
                  <c:v>-0.76748642144159307</c:v>
                </c:pt>
                <c:pt idx="1004">
                  <c:v>-0.52363393952821147</c:v>
                </c:pt>
                <c:pt idx="1005">
                  <c:v>1.0519568483827846</c:v>
                </c:pt>
                <c:pt idx="1006">
                  <c:v>0.69211790292682596</c:v>
                </c:pt>
                <c:pt idx="1007">
                  <c:v>3.0551593878036298E-2</c:v>
                </c:pt>
                <c:pt idx="1008">
                  <c:v>1.4234268391863474</c:v>
                </c:pt>
                <c:pt idx="1009">
                  <c:v>-0.11488682789359711</c:v>
                </c:pt>
                <c:pt idx="1010">
                  <c:v>1.6646397138420932</c:v>
                </c:pt>
                <c:pt idx="1011">
                  <c:v>0.16300938297522682</c:v>
                </c:pt>
                <c:pt idx="1012">
                  <c:v>0.48721523145676193</c:v>
                </c:pt>
                <c:pt idx="1013">
                  <c:v>-1.3632545927244106</c:v>
                </c:pt>
                <c:pt idx="1014">
                  <c:v>9.2364883319250302E-2</c:v>
                </c:pt>
                <c:pt idx="1015">
                  <c:v>0.61823862670577479</c:v>
                </c:pt>
                <c:pt idx="1016">
                  <c:v>1.475560290225429</c:v>
                </c:pt>
                <c:pt idx="1017">
                  <c:v>1.8386780539250362</c:v>
                </c:pt>
                <c:pt idx="1018">
                  <c:v>0.95198731352896182</c:v>
                </c:pt>
                <c:pt idx="1019">
                  <c:v>0.84564751474164779</c:v>
                </c:pt>
                <c:pt idx="1020">
                  <c:v>1.3432756355660909</c:v>
                </c:pt>
                <c:pt idx="1021">
                  <c:v>0.44728091626689898</c:v>
                </c:pt>
                <c:pt idx="1022">
                  <c:v>-0.32797021745081278</c:v>
                </c:pt>
                <c:pt idx="1023">
                  <c:v>0.89886703940474144</c:v>
                </c:pt>
                <c:pt idx="1024">
                  <c:v>-0.85585949381390936</c:v>
                </c:pt>
                <c:pt idx="1025">
                  <c:v>1.1898416859681815</c:v>
                </c:pt>
                <c:pt idx="1026">
                  <c:v>0.33221488569832813</c:v>
                </c:pt>
                <c:pt idx="1027">
                  <c:v>-1.2580359158716146</c:v>
                </c:pt>
                <c:pt idx="1028">
                  <c:v>0.29001663803736721</c:v>
                </c:pt>
                <c:pt idx="1029">
                  <c:v>0.6220650101438423</c:v>
                </c:pt>
                <c:pt idx="1030">
                  <c:v>0.69510262139616563</c:v>
                </c:pt>
                <c:pt idx="1031">
                  <c:v>-0.11402357033830818</c:v>
                </c:pt>
                <c:pt idx="1032">
                  <c:v>-0.64970822461180289</c:v>
                </c:pt>
                <c:pt idx="1033">
                  <c:v>1.4564426331361227</c:v>
                </c:pt>
                <c:pt idx="1034">
                  <c:v>1.7630869193594232</c:v>
                </c:pt>
                <c:pt idx="1035">
                  <c:v>1.9306877330752392</c:v>
                </c:pt>
                <c:pt idx="1036">
                  <c:v>-0.59327921297449171</c:v>
                </c:pt>
                <c:pt idx="1037">
                  <c:v>0.12383080210091157</c:v>
                </c:pt>
                <c:pt idx="1038">
                  <c:v>-0.58011306112467254</c:v>
                </c:pt>
                <c:pt idx="1039">
                  <c:v>1.5798555195756108</c:v>
                </c:pt>
                <c:pt idx="1040">
                  <c:v>0.39941907366424284</c:v>
                </c:pt>
                <c:pt idx="1041">
                  <c:v>0.66198354207479115</c:v>
                </c:pt>
                <c:pt idx="1042">
                  <c:v>-1.4215771473868557</c:v>
                </c:pt>
                <c:pt idx="1043">
                  <c:v>0.63503004632215598</c:v>
                </c:pt>
                <c:pt idx="1044">
                  <c:v>0.87865777387489297</c:v>
                </c:pt>
                <c:pt idx="1045">
                  <c:v>-0.39105587952422577</c:v>
                </c:pt>
                <c:pt idx="1046">
                  <c:v>-0.82842605005440584</c:v>
                </c:pt>
                <c:pt idx="1047">
                  <c:v>1.4860539660458882</c:v>
                </c:pt>
                <c:pt idx="1048">
                  <c:v>0.16371520400079556</c:v>
                </c:pt>
                <c:pt idx="1049">
                  <c:v>0.12666259178489694</c:v>
                </c:pt>
                <c:pt idx="1050">
                  <c:v>-0.97703738191480272</c:v>
                </c:pt>
                <c:pt idx="1051">
                  <c:v>-0.58643319766814617</c:v>
                </c:pt>
                <c:pt idx="1052">
                  <c:v>0.23982958935492873</c:v>
                </c:pt>
                <c:pt idx="1053">
                  <c:v>-1.5402398461023297</c:v>
                </c:pt>
                <c:pt idx="1054">
                  <c:v>0.15823200099991555</c:v>
                </c:pt>
                <c:pt idx="1055">
                  <c:v>-0.14003939281095867</c:v>
                </c:pt>
                <c:pt idx="1056">
                  <c:v>-0.72432364940915739</c:v>
                </c:pt>
                <c:pt idx="1057">
                  <c:v>0.12238612035070784</c:v>
                </c:pt>
                <c:pt idx="1058">
                  <c:v>-1.390333355987837</c:v>
                </c:pt>
                <c:pt idx="1059">
                  <c:v>-0.39105587952422577</c:v>
                </c:pt>
                <c:pt idx="1060">
                  <c:v>1.0056949646253401</c:v>
                </c:pt>
                <c:pt idx="1061">
                  <c:v>-0.34345764152081243</c:v>
                </c:pt>
                <c:pt idx="1062">
                  <c:v>0.36024049278992759</c:v>
                </c:pt>
                <c:pt idx="1063">
                  <c:v>-2.1072980899980616</c:v>
                </c:pt>
                <c:pt idx="1064">
                  <c:v>0.90488694341533282</c:v>
                </c:pt>
                <c:pt idx="1065">
                  <c:v>0.4376099620013274</c:v>
                </c:pt>
                <c:pt idx="1066">
                  <c:v>0.49618665527207462</c:v>
                </c:pt>
                <c:pt idx="1067">
                  <c:v>0.58480602870559628</c:v>
                </c:pt>
                <c:pt idx="1068">
                  <c:v>0.88887548790940207</c:v>
                </c:pt>
                <c:pt idx="1069">
                  <c:v>-0.85096197099013393</c:v>
                </c:pt>
                <c:pt idx="1070">
                  <c:v>1.4269436253256884</c:v>
                </c:pt>
                <c:pt idx="1071">
                  <c:v>0.39120700227752536</c:v>
                </c:pt>
                <c:pt idx="1072">
                  <c:v>-0.88645829788317121</c:v>
                </c:pt>
                <c:pt idx="1073">
                  <c:v>-1.2014109619882667</c:v>
                </c:pt>
                <c:pt idx="1074">
                  <c:v>-0.28104330152328266</c:v>
                </c:pt>
                <c:pt idx="1075">
                  <c:v>0.2056249723516746</c:v>
                </c:pt>
                <c:pt idx="1076">
                  <c:v>0.18160555906088127</c:v>
                </c:pt>
                <c:pt idx="1077">
                  <c:v>-0.25084450942009351</c:v>
                </c:pt>
                <c:pt idx="1078">
                  <c:v>-0.1082339462527353</c:v>
                </c:pt>
                <c:pt idx="1079">
                  <c:v>1.7773061182932923</c:v>
                </c:pt>
                <c:pt idx="1080">
                  <c:v>1.623153614189389</c:v>
                </c:pt>
                <c:pt idx="1081">
                  <c:v>0.49618665527207462</c:v>
                </c:pt>
                <c:pt idx="1082">
                  <c:v>1.2799563627049779</c:v>
                </c:pt>
                <c:pt idx="1083">
                  <c:v>0.53813475706160796</c:v>
                </c:pt>
                <c:pt idx="1084">
                  <c:v>-0.74321054235424333</c:v>
                </c:pt>
                <c:pt idx="1085">
                  <c:v>-1.0321399096833377</c:v>
                </c:pt>
                <c:pt idx="1086">
                  <c:v>0.92682506414570931</c:v>
                </c:pt>
                <c:pt idx="1087">
                  <c:v>-0.78180925607875695</c:v>
                </c:pt>
                <c:pt idx="1088">
                  <c:v>-1.586730980020512E-2</c:v>
                </c:pt>
                <c:pt idx="1089">
                  <c:v>-0.13587570165127236</c:v>
                </c:pt>
                <c:pt idx="1090">
                  <c:v>0.23270373561510102</c:v>
                </c:pt>
                <c:pt idx="1091">
                  <c:v>0.38134600738244356</c:v>
                </c:pt>
                <c:pt idx="1092">
                  <c:v>0.57036399083017553</c:v>
                </c:pt>
                <c:pt idx="1093">
                  <c:v>-0.77329130031313942</c:v>
                </c:pt>
                <c:pt idx="1094">
                  <c:v>-0.83941374457735263</c:v>
                </c:pt>
                <c:pt idx="1095">
                  <c:v>4.6781868641404156E-2</c:v>
                </c:pt>
                <c:pt idx="1096">
                  <c:v>0.73910925010551076</c:v>
                </c:pt>
                <c:pt idx="1097">
                  <c:v>-0.98485049703622785</c:v>
                </c:pt>
                <c:pt idx="1098">
                  <c:v>-8.3711482990202313E-2</c:v>
                </c:pt>
                <c:pt idx="1099">
                  <c:v>0.53813475706160796</c:v>
                </c:pt>
                <c:pt idx="1100">
                  <c:v>-0.78199889677148215</c:v>
                </c:pt>
                <c:pt idx="1101">
                  <c:v>-0.90886693066151147</c:v>
                </c:pt>
                <c:pt idx="1102">
                  <c:v>-0.30268280715190943</c:v>
                </c:pt>
                <c:pt idx="1103">
                  <c:v>-0.79433664991053632</c:v>
                </c:pt>
                <c:pt idx="1104">
                  <c:v>1.5002731649797574</c:v>
                </c:pt>
                <c:pt idx="1105">
                  <c:v>-0.89991167388408344</c:v>
                </c:pt>
                <c:pt idx="1106">
                  <c:v>-1.4264027546156912</c:v>
                </c:pt>
                <c:pt idx="1107">
                  <c:v>0.5328370163787961</c:v>
                </c:pt>
                <c:pt idx="1108">
                  <c:v>0.85874112705736738</c:v>
                </c:pt>
                <c:pt idx="1109">
                  <c:v>-0.48791395872014137</c:v>
                </c:pt>
                <c:pt idx="1110">
                  <c:v>-0.23025108467213079</c:v>
                </c:pt>
                <c:pt idx="1111">
                  <c:v>1.9034825603303067</c:v>
                </c:pt>
                <c:pt idx="1112">
                  <c:v>1.8452909794209662</c:v>
                </c:pt>
                <c:pt idx="1113">
                  <c:v>-0.79805543254666034</c:v>
                </c:pt>
                <c:pt idx="1114">
                  <c:v>1.5264588882105872</c:v>
                </c:pt>
                <c:pt idx="1115">
                  <c:v>0.64649611800479179</c:v>
                </c:pt>
                <c:pt idx="1116">
                  <c:v>0.61050121601769181</c:v>
                </c:pt>
                <c:pt idx="1117">
                  <c:v>-0.99252480598480242</c:v>
                </c:pt>
                <c:pt idx="1118">
                  <c:v>1.8236148567004933</c:v>
                </c:pt>
                <c:pt idx="1119">
                  <c:v>6.1150397947298152E-2</c:v>
                </c:pt>
                <c:pt idx="1120">
                  <c:v>0.60526743260651883</c:v>
                </c:pt>
                <c:pt idx="1121">
                  <c:v>-1.0252999384522514</c:v>
                </c:pt>
                <c:pt idx="1122">
                  <c:v>0.65941730855716796</c:v>
                </c:pt>
                <c:pt idx="1123">
                  <c:v>-0.22061971998512958</c:v>
                </c:pt>
                <c:pt idx="1124">
                  <c:v>9.9092839282781758E-2</c:v>
                </c:pt>
                <c:pt idx="1125">
                  <c:v>-0.89458738189424569</c:v>
                </c:pt>
                <c:pt idx="1126">
                  <c:v>0.18060355297565725</c:v>
                </c:pt>
                <c:pt idx="1127">
                  <c:v>-0.67119173422517187</c:v>
                </c:pt>
                <c:pt idx="1128">
                  <c:v>1.3386426449198652</c:v>
                </c:pt>
                <c:pt idx="1129">
                  <c:v>1.1294326899398257</c:v>
                </c:pt>
                <c:pt idx="1130">
                  <c:v>0.62635040114421869</c:v>
                </c:pt>
                <c:pt idx="1131">
                  <c:v>1.441674693944105</c:v>
                </c:pt>
                <c:pt idx="1132">
                  <c:v>-1.4423710193289949</c:v>
                </c:pt>
                <c:pt idx="1133">
                  <c:v>2.6400572660084904</c:v>
                </c:pt>
                <c:pt idx="1134">
                  <c:v>0.17114451928232988</c:v>
                </c:pt>
                <c:pt idx="1135">
                  <c:v>-0.55802473665514007</c:v>
                </c:pt>
                <c:pt idx="1136">
                  <c:v>0.74683790245702464</c:v>
                </c:pt>
                <c:pt idx="1137">
                  <c:v>0.16039669601787526</c:v>
                </c:pt>
                <c:pt idx="1138">
                  <c:v>3.9237305623183949E-2</c:v>
                </c:pt>
                <c:pt idx="1139">
                  <c:v>-8.0554685422275479E-2</c:v>
                </c:pt>
                <c:pt idx="1140">
                  <c:v>-0.37817712481865784</c:v>
                </c:pt>
                <c:pt idx="1141">
                  <c:v>-0.40768162310425915</c:v>
                </c:pt>
                <c:pt idx="1142">
                  <c:v>0.74823453658015127</c:v>
                </c:pt>
                <c:pt idx="1143">
                  <c:v>1.066596826106216</c:v>
                </c:pt>
                <c:pt idx="1144">
                  <c:v>-0.75682044448973262</c:v>
                </c:pt>
                <c:pt idx="1145">
                  <c:v>-1.0175700307553521</c:v>
                </c:pt>
                <c:pt idx="1146">
                  <c:v>1.5798555195756108</c:v>
                </c:pt>
                <c:pt idx="1147">
                  <c:v>-0.7639539923575871</c:v>
                </c:pt>
                <c:pt idx="1148">
                  <c:v>1.3058102252912061</c:v>
                </c:pt>
                <c:pt idx="1149">
                  <c:v>5.8724748868754784E-5</c:v>
                </c:pt>
                <c:pt idx="1150">
                  <c:v>0.86140153415018306</c:v>
                </c:pt>
                <c:pt idx="1151">
                  <c:v>1.1445699804835034</c:v>
                </c:pt>
                <c:pt idx="1152">
                  <c:v>0.10703261740526404</c:v>
                </c:pt>
                <c:pt idx="1153">
                  <c:v>0.21032310015664513</c:v>
                </c:pt>
                <c:pt idx="1154">
                  <c:v>0.19664990466059923</c:v>
                </c:pt>
                <c:pt idx="1155">
                  <c:v>1.4010368638077497</c:v>
                </c:pt>
                <c:pt idx="1156">
                  <c:v>0.35756376716477295</c:v>
                </c:pt>
                <c:pt idx="1157">
                  <c:v>1.0139912866813618</c:v>
                </c:pt>
                <c:pt idx="1158">
                  <c:v>-8.0554685422275479E-2</c:v>
                </c:pt>
                <c:pt idx="1159">
                  <c:v>0.61823862670577479</c:v>
                </c:pt>
                <c:pt idx="1160">
                  <c:v>5.3965231394680756E-2</c:v>
                </c:pt>
                <c:pt idx="1161">
                  <c:v>0.54452457896286577</c:v>
                </c:pt>
                <c:pt idx="1162">
                  <c:v>-1.114697268488825</c:v>
                </c:pt>
                <c:pt idx="1163">
                  <c:v>-0.66197902235886963</c:v>
                </c:pt>
                <c:pt idx="1164">
                  <c:v>-0.54261922940435281</c:v>
                </c:pt>
                <c:pt idx="1165">
                  <c:v>0.87506693163200699</c:v>
                </c:pt>
                <c:pt idx="1166">
                  <c:v>-0.44389325103126115</c:v>
                </c:pt>
                <c:pt idx="1167">
                  <c:v>-1.763764432952815</c:v>
                </c:pt>
                <c:pt idx="1168">
                  <c:v>-1.1566070368397039</c:v>
                </c:pt>
                <c:pt idx="1169">
                  <c:v>0.97370380516215538</c:v>
                </c:pt>
                <c:pt idx="1170">
                  <c:v>4.0525815680496215E-2</c:v>
                </c:pt>
                <c:pt idx="1171">
                  <c:v>-0.21307515696690937</c:v>
                </c:pt>
                <c:pt idx="1172">
                  <c:v>-0.70185223032355104</c:v>
                </c:pt>
                <c:pt idx="1173">
                  <c:v>1.7275038587936331</c:v>
                </c:pt>
                <c:pt idx="1174">
                  <c:v>0.40388049670169313</c:v>
                </c:pt>
                <c:pt idx="1175">
                  <c:v>-0.47102329399358189</c:v>
                </c:pt>
                <c:pt idx="1176">
                  <c:v>-1.5367548291962796</c:v>
                </c:pt>
                <c:pt idx="1177">
                  <c:v>-0.37329306353509989</c:v>
                </c:pt>
                <c:pt idx="1178">
                  <c:v>1.8199111991719652</c:v>
                </c:pt>
                <c:pt idx="1179">
                  <c:v>0.76333476432793157</c:v>
                </c:pt>
                <c:pt idx="1180">
                  <c:v>-1.0352967072512644</c:v>
                </c:pt>
                <c:pt idx="1181">
                  <c:v>5.454538672477012E-2</c:v>
                </c:pt>
                <c:pt idx="1182">
                  <c:v>0.11367566882681772</c:v>
                </c:pt>
                <c:pt idx="1183">
                  <c:v>0.68849379092264473</c:v>
                </c:pt>
                <c:pt idx="1184">
                  <c:v>0.24698328438236683</c:v>
                </c:pt>
                <c:pt idx="1185">
                  <c:v>-5.6110962248236085E-2</c:v>
                </c:pt>
                <c:pt idx="1186">
                  <c:v>2.6886739309082306</c:v>
                </c:pt>
                <c:pt idx="1187">
                  <c:v>-0.40666154787785647</c:v>
                </c:pt>
                <c:pt idx="1188">
                  <c:v>-0.81233498131392612</c:v>
                </c:pt>
                <c:pt idx="1189">
                  <c:v>0.19403406006682219</c:v>
                </c:pt>
                <c:pt idx="1190">
                  <c:v>-1.3489750439571448</c:v>
                </c:pt>
                <c:pt idx="1191">
                  <c:v>0.26345067785271137</c:v>
                </c:pt>
                <c:pt idx="1192">
                  <c:v>0.40778406444783061</c:v>
                </c:pt>
                <c:pt idx="1193">
                  <c:v>0.51439021811083119</c:v>
                </c:pt>
                <c:pt idx="1194">
                  <c:v>1.8386780539250362</c:v>
                </c:pt>
                <c:pt idx="1195">
                  <c:v>-1.2717063979402805</c:v>
                </c:pt>
                <c:pt idx="1196">
                  <c:v>0.61785411861693462</c:v>
                </c:pt>
                <c:pt idx="1197">
                  <c:v>-1.2449801092120203</c:v>
                </c:pt>
                <c:pt idx="1198">
                  <c:v>-0.59327921297449171</c:v>
                </c:pt>
                <c:pt idx="1199">
                  <c:v>1.5064169808036702E-2</c:v>
                </c:pt>
                <c:pt idx="1200">
                  <c:v>0.90892777076583886</c:v>
                </c:pt>
                <c:pt idx="1201">
                  <c:v>0.38971272525130218</c:v>
                </c:pt>
                <c:pt idx="1202">
                  <c:v>-1.5385651896892081</c:v>
                </c:pt>
                <c:pt idx="1203">
                  <c:v>-1.4377157798721028</c:v>
                </c:pt>
                <c:pt idx="1204">
                  <c:v>2.9946879378770608E-2</c:v>
                </c:pt>
                <c:pt idx="1205">
                  <c:v>2.1214999871965268</c:v>
                </c:pt>
                <c:pt idx="1206">
                  <c:v>-1.3632545927244106</c:v>
                </c:pt>
                <c:pt idx="1207">
                  <c:v>0.59470554398120545</c:v>
                </c:pt>
                <c:pt idx="1208">
                  <c:v>-0.78199889677148215</c:v>
                </c:pt>
                <c:pt idx="1209">
                  <c:v>-0.13587570165127236</c:v>
                </c:pt>
                <c:pt idx="1210">
                  <c:v>-0.97316293445215818</c:v>
                </c:pt>
                <c:pt idx="1211">
                  <c:v>-8.8787873204668272E-2</c:v>
                </c:pt>
                <c:pt idx="1212">
                  <c:v>0.36334617769143596</c:v>
                </c:pt>
                <c:pt idx="1213">
                  <c:v>0.68384950799837552</c:v>
                </c:pt>
                <c:pt idx="1214">
                  <c:v>0.60120055013065588</c:v>
                </c:pt>
                <c:pt idx="1215">
                  <c:v>-0.69708545277502765</c:v>
                </c:pt>
                <c:pt idx="1216">
                  <c:v>1.4564426331361227</c:v>
                </c:pt>
                <c:pt idx="1217">
                  <c:v>0.87865777387489297</c:v>
                </c:pt>
                <c:pt idx="1218">
                  <c:v>-1.5101334738689385</c:v>
                </c:pt>
                <c:pt idx="1219">
                  <c:v>1.1955358976712933</c:v>
                </c:pt>
                <c:pt idx="1220">
                  <c:v>-0.58419029156361368</c:v>
                </c:pt>
                <c:pt idx="1221">
                  <c:v>-0.11222694595279836</c:v>
                </c:pt>
                <c:pt idx="1222">
                  <c:v>-0.48616699309656197</c:v>
                </c:pt>
                <c:pt idx="1223">
                  <c:v>1.0674442724527839</c:v>
                </c:pt>
                <c:pt idx="1224">
                  <c:v>-0.19904067257644664</c:v>
                </c:pt>
                <c:pt idx="1225">
                  <c:v>1.1588527606726144</c:v>
                </c:pt>
                <c:pt idx="1226">
                  <c:v>0.92168512811098036</c:v>
                </c:pt>
                <c:pt idx="1227">
                  <c:v>1.0420527997290563</c:v>
                </c:pt>
                <c:pt idx="1228">
                  <c:v>0.87809565231408837</c:v>
                </c:pt>
                <c:pt idx="1229">
                  <c:v>-0.16665327731409987</c:v>
                </c:pt>
                <c:pt idx="1230">
                  <c:v>-0.40042243066821837</c:v>
                </c:pt>
                <c:pt idx="1231">
                  <c:v>0.5972739187787417</c:v>
                </c:pt>
                <c:pt idx="1232">
                  <c:v>-0.32012117367921833</c:v>
                </c:pt>
                <c:pt idx="1233">
                  <c:v>-1.3566901208750846</c:v>
                </c:pt>
                <c:pt idx="1234">
                  <c:v>0.34168723445811261</c:v>
                </c:pt>
                <c:pt idx="1235">
                  <c:v>1.9535220955042845</c:v>
                </c:pt>
                <c:pt idx="1236">
                  <c:v>-0.43162524596822899</c:v>
                </c:pt>
                <c:pt idx="1237">
                  <c:v>-1.8056742013036939</c:v>
                </c:pt>
                <c:pt idx="1238">
                  <c:v>0.43704749355494088</c:v>
                </c:pt>
                <c:pt idx="1239">
                  <c:v>0.69025647241423282</c:v>
                </c:pt>
                <c:pt idx="1240">
                  <c:v>0.90198845333838173</c:v>
                </c:pt>
                <c:pt idx="1241">
                  <c:v>1.4317118282168459</c:v>
                </c:pt>
                <c:pt idx="1242">
                  <c:v>-3.9343752303687071E-2</c:v>
                </c:pt>
                <c:pt idx="1243">
                  <c:v>0.96086370898529561</c:v>
                </c:pt>
                <c:pt idx="1244">
                  <c:v>-0.57347194409779023</c:v>
                </c:pt>
                <c:pt idx="1245">
                  <c:v>1.8790503608890989</c:v>
                </c:pt>
                <c:pt idx="1246">
                  <c:v>-0.37802613335059587</c:v>
                </c:pt>
                <c:pt idx="1247">
                  <c:v>0.18320205196769479</c:v>
                </c:pt>
                <c:pt idx="1248">
                  <c:v>0.25592723789349775</c:v>
                </c:pt>
                <c:pt idx="1249">
                  <c:v>1.1588527606726144</c:v>
                </c:pt>
                <c:pt idx="1250">
                  <c:v>-1.3566901208750846</c:v>
                </c:pt>
                <c:pt idx="1251">
                  <c:v>-0.67700993222773909</c:v>
                </c:pt>
                <c:pt idx="1252">
                  <c:v>0.92888580215902461</c:v>
                </c:pt>
                <c:pt idx="1253">
                  <c:v>0.32757060277405892</c:v>
                </c:pt>
                <c:pt idx="1254">
                  <c:v>0.98475382423724167</c:v>
                </c:pt>
                <c:pt idx="1255">
                  <c:v>0.90953301635660189</c:v>
                </c:pt>
                <c:pt idx="1256">
                  <c:v>-0.69849788982728755</c:v>
                </c:pt>
                <c:pt idx="1257">
                  <c:v>-1.4476260616036782</c:v>
                </c:pt>
                <c:pt idx="1258">
                  <c:v>0.36570094434957601</c:v>
                </c:pt>
                <c:pt idx="1259">
                  <c:v>-0.37329306353509989</c:v>
                </c:pt>
                <c:pt idx="1260">
                  <c:v>-0.12474350896322084</c:v>
                </c:pt>
                <c:pt idx="1261">
                  <c:v>0.71578604508397725</c:v>
                </c:pt>
                <c:pt idx="1262">
                  <c:v>0.96916324123418329</c:v>
                </c:pt>
                <c:pt idx="1263">
                  <c:v>-0.37817712481865784</c:v>
                </c:pt>
                <c:pt idx="1264">
                  <c:v>1.4242882205179699</c:v>
                </c:pt>
                <c:pt idx="1265">
                  <c:v>-1.3985998892259635</c:v>
                </c:pt>
                <c:pt idx="1266">
                  <c:v>1.9049054306045441</c:v>
                </c:pt>
                <c:pt idx="1267">
                  <c:v>1.5064169808036702E-2</c:v>
                </c:pt>
                <c:pt idx="1268">
                  <c:v>0.70574389648423252</c:v>
                </c:pt>
                <c:pt idx="1269">
                  <c:v>-0.57710612118209204</c:v>
                </c:pt>
                <c:pt idx="1270">
                  <c:v>-1.763764432952815</c:v>
                </c:pt>
                <c:pt idx="1271">
                  <c:v>-1.6367717954499148</c:v>
                </c:pt>
                <c:pt idx="1272">
                  <c:v>-0.79014705729707813</c:v>
                </c:pt>
                <c:pt idx="1273">
                  <c:v>0.14371859144806809</c:v>
                </c:pt>
                <c:pt idx="1274">
                  <c:v>-0.87820791765240558</c:v>
                </c:pt>
                <c:pt idx="1275">
                  <c:v>-0.96969658530054792</c:v>
                </c:pt>
                <c:pt idx="1276">
                  <c:v>3.9237305623183949E-2</c:v>
                </c:pt>
                <c:pt idx="1277">
                  <c:v>0.73910925010551076</c:v>
                </c:pt>
                <c:pt idx="1278">
                  <c:v>0.87208406829302088</c:v>
                </c:pt>
                <c:pt idx="1279">
                  <c:v>-0.71613177909081693</c:v>
                </c:pt>
                <c:pt idx="1280">
                  <c:v>1.4234268391863474</c:v>
                </c:pt>
                <c:pt idx="1281">
                  <c:v>-5.6110962248236085E-2</c:v>
                </c:pt>
                <c:pt idx="1282">
                  <c:v>-0.89991167388408344</c:v>
                </c:pt>
                <c:pt idx="1283">
                  <c:v>1.7576382196456672</c:v>
                </c:pt>
                <c:pt idx="1284">
                  <c:v>1.0287580044857263</c:v>
                </c:pt>
                <c:pt idx="1285">
                  <c:v>0.11831995175108694</c:v>
                </c:pt>
                <c:pt idx="1286">
                  <c:v>3.7369018112569374E-2</c:v>
                </c:pt>
                <c:pt idx="1287">
                  <c:v>0.93122323001015461</c:v>
                </c:pt>
                <c:pt idx="1288">
                  <c:v>0.81195142922767194</c:v>
                </c:pt>
                <c:pt idx="1289">
                  <c:v>1.4127244263918193</c:v>
                </c:pt>
                <c:pt idx="1290">
                  <c:v>-0.237795647690351</c:v>
                </c:pt>
                <c:pt idx="1291">
                  <c:v>0.48013564836944361</c:v>
                </c:pt>
                <c:pt idx="1292">
                  <c:v>0.86140153415018306</c:v>
                </c:pt>
                <c:pt idx="1293">
                  <c:v>1.5174490926849786</c:v>
                </c:pt>
                <c:pt idx="1294">
                  <c:v>-0.93959021306715673</c:v>
                </c:pt>
                <c:pt idx="1295">
                  <c:v>-1.5917792673564528</c:v>
                </c:pt>
                <c:pt idx="1296">
                  <c:v>-0.25084450942009351</c:v>
                </c:pt>
                <c:pt idx="1297">
                  <c:v>0.1572613958541588</c:v>
                </c:pt>
                <c:pt idx="1298">
                  <c:v>-1.1138028206776478</c:v>
                </c:pt>
                <c:pt idx="1299">
                  <c:v>-0.25547738167101031</c:v>
                </c:pt>
                <c:pt idx="1300">
                  <c:v>0.48162313372578597</c:v>
                </c:pt>
                <c:pt idx="1301">
                  <c:v>1.2805276620099999</c:v>
                </c:pt>
                <c:pt idx="1302">
                  <c:v>1.5264588882105872</c:v>
                </c:pt>
                <c:pt idx="1303">
                  <c:v>0.1051044233038492</c:v>
                </c:pt>
                <c:pt idx="1304">
                  <c:v>-2.0911594575128141</c:v>
                </c:pt>
                <c:pt idx="1305">
                  <c:v>0.1231591742066564</c:v>
                </c:pt>
                <c:pt idx="1306">
                  <c:v>3.3225721602116509E-2</c:v>
                </c:pt>
                <c:pt idx="1307">
                  <c:v>-0.17578931586622643</c:v>
                </c:pt>
                <c:pt idx="1308">
                  <c:v>0.79090363204650649</c:v>
                </c:pt>
                <c:pt idx="1309">
                  <c:v>-0.64970822461180289</c:v>
                </c:pt>
                <c:pt idx="1310">
                  <c:v>-0.77985350944623488</c:v>
                </c:pt>
                <c:pt idx="1311">
                  <c:v>-0.40510489661402233</c:v>
                </c:pt>
                <c:pt idx="1312">
                  <c:v>1.4127244263918193</c:v>
                </c:pt>
                <c:pt idx="1313">
                  <c:v>0.58771975776489993</c:v>
                </c:pt>
                <c:pt idx="1314">
                  <c:v>0.48013564836944361</c:v>
                </c:pt>
                <c:pt idx="1315">
                  <c:v>2.6258380670746209</c:v>
                </c:pt>
                <c:pt idx="1316">
                  <c:v>0.92168512811098036</c:v>
                </c:pt>
                <c:pt idx="1317">
                  <c:v>-0.32161504596612406</c:v>
                </c:pt>
                <c:pt idx="1318">
                  <c:v>-0.12474350896322084</c:v>
                </c:pt>
                <c:pt idx="1319">
                  <c:v>1.9049054306045441</c:v>
                </c:pt>
                <c:pt idx="1320">
                  <c:v>-0.79808522551085492</c:v>
                </c:pt>
                <c:pt idx="1321">
                  <c:v>-0.59327921297449171</c:v>
                </c:pt>
                <c:pt idx="1322">
                  <c:v>-0.42892889491782643</c:v>
                </c:pt>
                <c:pt idx="1323">
                  <c:v>1.2805276620099999</c:v>
                </c:pt>
                <c:pt idx="1324">
                  <c:v>-0.2426660834805584</c:v>
                </c:pt>
                <c:pt idx="1325">
                  <c:v>1.1210641630561078</c:v>
                </c:pt>
                <c:pt idx="1326">
                  <c:v>-8.0554685422275479E-2</c:v>
                </c:pt>
                <c:pt idx="1327">
                  <c:v>-1.2717063979402805</c:v>
                </c:pt>
                <c:pt idx="1328">
                  <c:v>1.550779037210134</c:v>
                </c:pt>
                <c:pt idx="1329">
                  <c:v>-0.15234375217053156</c:v>
                </c:pt>
                <c:pt idx="1330">
                  <c:v>1.7275038587936331</c:v>
                </c:pt>
                <c:pt idx="1331">
                  <c:v>-1.4476260616036782</c:v>
                </c:pt>
                <c:pt idx="1332">
                  <c:v>-0.47438032704176702</c:v>
                </c:pt>
                <c:pt idx="1333">
                  <c:v>0.88590165353919159</c:v>
                </c:pt>
                <c:pt idx="1334">
                  <c:v>-9.76647456997944E-2</c:v>
                </c:pt>
                <c:pt idx="1335">
                  <c:v>0.29472790333116344</c:v>
                </c:pt>
                <c:pt idx="1336">
                  <c:v>0.61823862670577479</c:v>
                </c:pt>
                <c:pt idx="1337">
                  <c:v>0.40778406444783061</c:v>
                </c:pt>
                <c:pt idx="1338">
                  <c:v>0.4989027940408316</c:v>
                </c:pt>
                <c:pt idx="1339">
                  <c:v>-1.3566901208750846</c:v>
                </c:pt>
                <c:pt idx="1340">
                  <c:v>-0.48475716115221451</c:v>
                </c:pt>
                <c:pt idx="1341">
                  <c:v>0.73388904317235348</c:v>
                </c:pt>
                <c:pt idx="1342">
                  <c:v>2.2550365299037631</c:v>
                </c:pt>
                <c:pt idx="1343">
                  <c:v>-3.9624842523087511E-2</c:v>
                </c:pt>
                <c:pt idx="1344">
                  <c:v>-1.7366856696893886</c:v>
                </c:pt>
                <c:pt idx="1345">
                  <c:v>-0.37817712481865784</c:v>
                </c:pt>
                <c:pt idx="1346">
                  <c:v>-0.59001257640028182</c:v>
                </c:pt>
                <c:pt idx="1347">
                  <c:v>0.17251154976718136</c:v>
                </c:pt>
                <c:pt idx="1348">
                  <c:v>1.4916398754930003</c:v>
                </c:pt>
                <c:pt idx="1349">
                  <c:v>1.890686231670675</c:v>
                </c:pt>
                <c:pt idx="1350">
                  <c:v>0.15277519375522833</c:v>
                </c:pt>
                <c:pt idx="1351">
                  <c:v>-0.36054323555512846</c:v>
                </c:pt>
                <c:pt idx="1352">
                  <c:v>-0.86206928516715808</c:v>
                </c:pt>
                <c:pt idx="1353">
                  <c:v>-0.44701466496490122</c:v>
                </c:pt>
                <c:pt idx="1354">
                  <c:v>1.2377944339057543</c:v>
                </c:pt>
                <c:pt idx="1355">
                  <c:v>-7.2092934856206353E-2</c:v>
                </c:pt>
                <c:pt idx="1356">
                  <c:v>-0.26077303880103042</c:v>
                </c:pt>
                <c:pt idx="1357">
                  <c:v>-1.3296113576116582</c:v>
                </c:pt>
                <c:pt idx="1358">
                  <c:v>2.5302596454501391E-2</c:v>
                </c:pt>
                <c:pt idx="1359">
                  <c:v>9.1002011042582404E-2</c:v>
                </c:pt>
                <c:pt idx="1360">
                  <c:v>-0.37329306353509989</c:v>
                </c:pt>
                <c:pt idx="1361">
                  <c:v>7.3650869535803382E-2</c:v>
                </c:pt>
                <c:pt idx="1362">
                  <c:v>-1.8940472736760103</c:v>
                </c:pt>
                <c:pt idx="1363">
                  <c:v>4.5662973877298563E-2</c:v>
                </c:pt>
                <c:pt idx="1364">
                  <c:v>1.8452909794209662</c:v>
                </c:pt>
                <c:pt idx="1365">
                  <c:v>3.9237305623183949E-2</c:v>
                </c:pt>
                <c:pt idx="1366">
                  <c:v>-0.11203922991488849</c:v>
                </c:pt>
                <c:pt idx="1367">
                  <c:v>0.85874112705736738</c:v>
                </c:pt>
                <c:pt idx="1368">
                  <c:v>-0.97785546227581699</c:v>
                </c:pt>
                <c:pt idx="1369">
                  <c:v>-0.23369427553760402</c:v>
                </c:pt>
                <c:pt idx="1370">
                  <c:v>-2.0575162224000616</c:v>
                </c:pt>
                <c:pt idx="1371">
                  <c:v>0.61031842712968354</c:v>
                </c:pt>
                <c:pt idx="1372">
                  <c:v>0.66484546579561943</c:v>
                </c:pt>
                <c:pt idx="1373">
                  <c:v>4.0005683810242498E-3</c:v>
                </c:pt>
                <c:pt idx="1374">
                  <c:v>-0.80868387475188785</c:v>
                </c:pt>
                <c:pt idx="1375">
                  <c:v>-0.21307515696690937</c:v>
                </c:pt>
                <c:pt idx="1376">
                  <c:v>0.98475382423724167</c:v>
                </c:pt>
                <c:pt idx="1377">
                  <c:v>-0.16322318212616582</c:v>
                </c:pt>
                <c:pt idx="1378">
                  <c:v>-1.3214882655382802</c:v>
                </c:pt>
                <c:pt idx="1379">
                  <c:v>0.18730848336539238</c:v>
                </c:pt>
                <c:pt idx="1380">
                  <c:v>1.4317118282168459</c:v>
                </c:pt>
                <c:pt idx="1381">
                  <c:v>0.34344230809428006</c:v>
                </c:pt>
                <c:pt idx="1382">
                  <c:v>0.94187841910915437</c:v>
                </c:pt>
                <c:pt idx="1383">
                  <c:v>-0.82556961048819799</c:v>
                </c:pt>
                <c:pt idx="1384">
                  <c:v>1.4638727276413592</c:v>
                </c:pt>
                <c:pt idx="1385">
                  <c:v>-0.57347194409779023</c:v>
                </c:pt>
                <c:pt idx="1386">
                  <c:v>1.0993050971261047</c:v>
                </c:pt>
                <c:pt idx="1387">
                  <c:v>0.2467003829653753</c:v>
                </c:pt>
                <c:pt idx="1388">
                  <c:v>-0.12847559868480812</c:v>
                </c:pt>
                <c:pt idx="1389">
                  <c:v>-0.3431866913017087</c:v>
                </c:pt>
                <c:pt idx="1390">
                  <c:v>-0.237795647690351</c:v>
                </c:pt>
                <c:pt idx="1391">
                  <c:v>-2.4645905344777921</c:v>
                </c:pt>
                <c:pt idx="1392">
                  <c:v>-6.8174117609340015E-2</c:v>
                </c:pt>
                <c:pt idx="1393">
                  <c:v>0.97370380516215538</c:v>
                </c:pt>
                <c:pt idx="1394">
                  <c:v>0.51952759100616619</c:v>
                </c:pt>
                <c:pt idx="1395">
                  <c:v>-0.51071101947372177</c:v>
                </c:pt>
                <c:pt idx="1396">
                  <c:v>-2.1072980899980616</c:v>
                </c:pt>
                <c:pt idx="1397">
                  <c:v>-0.51486353338560575</c:v>
                </c:pt>
                <c:pt idx="1398">
                  <c:v>1.58243565378055</c:v>
                </c:pt>
                <c:pt idx="1399">
                  <c:v>1.294882290510424</c:v>
                </c:pt>
                <c:pt idx="1400">
                  <c:v>-0.32593416386212964</c:v>
                </c:pt>
                <c:pt idx="1401">
                  <c:v>-1.4215771473868557</c:v>
                </c:pt>
                <c:pt idx="1402">
                  <c:v>0.45874786245470917</c:v>
                </c:pt>
                <c:pt idx="1403">
                  <c:v>-0.18183136556789076</c:v>
                </c:pt>
                <c:pt idx="1404">
                  <c:v>5.6859449919422163E-2</c:v>
                </c:pt>
                <c:pt idx="1405">
                  <c:v>-0.40261967365037632</c:v>
                </c:pt>
                <c:pt idx="1406">
                  <c:v>-0.17192853000968575</c:v>
                </c:pt>
                <c:pt idx="1407">
                  <c:v>1.3065800439797708</c:v>
                </c:pt>
                <c:pt idx="1408">
                  <c:v>0.91882728604144814</c:v>
                </c:pt>
                <c:pt idx="1409">
                  <c:v>-0.65725278763002315</c:v>
                </c:pt>
                <c:pt idx="1410">
                  <c:v>0.94801464962653581</c:v>
                </c:pt>
                <c:pt idx="1411">
                  <c:v>3.0402279004816868</c:v>
                </c:pt>
                <c:pt idx="1412">
                  <c:v>0.36339729035785445</c:v>
                </c:pt>
                <c:pt idx="1413">
                  <c:v>0.35680198100528376</c:v>
                </c:pt>
                <c:pt idx="1414">
                  <c:v>0.24192886699753319</c:v>
                </c:pt>
                <c:pt idx="1415">
                  <c:v>-0.5180203309535325</c:v>
                </c:pt>
                <c:pt idx="1416">
                  <c:v>0.15434633458668234</c:v>
                </c:pt>
                <c:pt idx="1417">
                  <c:v>0.35756376716477295</c:v>
                </c:pt>
                <c:pt idx="1418">
                  <c:v>0.70100668337698202</c:v>
                </c:pt>
                <c:pt idx="1419">
                  <c:v>-0.40768162310425915</c:v>
                </c:pt>
                <c:pt idx="1420">
                  <c:v>-0.27233683292718097</c:v>
                </c:pt>
                <c:pt idx="1421">
                  <c:v>1.305402700467015</c:v>
                </c:pt>
                <c:pt idx="1422">
                  <c:v>-0.94271210289246277</c:v>
                </c:pt>
                <c:pt idx="1423">
                  <c:v>1.5432570729062347</c:v>
                </c:pt>
                <c:pt idx="1424">
                  <c:v>0.93122323001015461</c:v>
                </c:pt>
                <c:pt idx="1425">
                  <c:v>0.24363498343525197</c:v>
                </c:pt>
                <c:pt idx="1426">
                  <c:v>1.840646696496697</c:v>
                </c:pt>
                <c:pt idx="1427">
                  <c:v>-9.0200362392105521E-2</c:v>
                </c:pt>
                <c:pt idx="1428">
                  <c:v>1.9306877330752392</c:v>
                </c:pt>
                <c:pt idx="1429">
                  <c:v>-1.0175700307553521</c:v>
                </c:pt>
                <c:pt idx="1430">
                  <c:v>0.40257587123216965</c:v>
                </c:pt>
                <c:pt idx="1431">
                  <c:v>-3.9759786028416844E-2</c:v>
                </c:pt>
                <c:pt idx="1432">
                  <c:v>-1.0689399423640169</c:v>
                </c:pt>
                <c:pt idx="1433">
                  <c:v>-0.44389325103126115</c:v>
                </c:pt>
                <c:pt idx="1434">
                  <c:v>1.163505398801129</c:v>
                </c:pt>
                <c:pt idx="1435">
                  <c:v>0.61050121601769181</c:v>
                </c:pt>
                <c:pt idx="1436">
                  <c:v>-0.62387801704375356</c:v>
                </c:pt>
                <c:pt idx="1437">
                  <c:v>-0.72557665309071395</c:v>
                </c:pt>
                <c:pt idx="1438">
                  <c:v>0.79328852143847262</c:v>
                </c:pt>
                <c:pt idx="1439">
                  <c:v>0.65941730855716796</c:v>
                </c:pt>
                <c:pt idx="1440">
                  <c:v>0.88594556052734275</c:v>
                </c:pt>
                <c:pt idx="1441">
                  <c:v>0.57036399083017553</c:v>
                </c:pt>
                <c:pt idx="1442">
                  <c:v>0.98213511978631274</c:v>
                </c:pt>
                <c:pt idx="1443">
                  <c:v>2.0286143445673819</c:v>
                </c:pt>
                <c:pt idx="1444">
                  <c:v>0.80807955975172785</c:v>
                </c:pt>
                <c:pt idx="1445">
                  <c:v>-0.90886693066151147</c:v>
                </c:pt>
                <c:pt idx="1446">
                  <c:v>1.8271142597988856</c:v>
                </c:pt>
                <c:pt idx="1447">
                  <c:v>0.12554291791863467</c:v>
                </c:pt>
                <c:pt idx="1448">
                  <c:v>1.8548658954305661</c:v>
                </c:pt>
                <c:pt idx="1449">
                  <c:v>5.1314285562442552E-2</c:v>
                </c:pt>
                <c:pt idx="1450">
                  <c:v>0.37761013794803677</c:v>
                </c:pt>
                <c:pt idx="1451">
                  <c:v>3.0551593878036298E-2</c:v>
                </c:pt>
                <c:pt idx="1452">
                  <c:v>-0.34413863347917006</c:v>
                </c:pt>
                <c:pt idx="1453">
                  <c:v>-0.77329130031313942</c:v>
                </c:pt>
                <c:pt idx="1454">
                  <c:v>1.1600401606971937</c:v>
                </c:pt>
                <c:pt idx="1455">
                  <c:v>-0.13587570165127236</c:v>
                </c:pt>
                <c:pt idx="1456">
                  <c:v>0.58458318976404455</c:v>
                </c:pt>
                <c:pt idx="1457">
                  <c:v>0.90198845333838173</c:v>
                </c:pt>
                <c:pt idx="1458">
                  <c:v>-1.2148900841843149</c:v>
                </c:pt>
                <c:pt idx="1459">
                  <c:v>-0.79805543254666034</c:v>
                </c:pt>
                <c:pt idx="1460">
                  <c:v>-0.1082339462527353</c:v>
                </c:pt>
                <c:pt idx="1461">
                  <c:v>-0.31526818691026925</c:v>
                </c:pt>
                <c:pt idx="1462">
                  <c:v>9.9092839282781758E-2</c:v>
                </c:pt>
                <c:pt idx="1463">
                  <c:v>-0.57122537675788121</c:v>
                </c:pt>
                <c:pt idx="1464">
                  <c:v>0.52595401223698179</c:v>
                </c:pt>
                <c:pt idx="1465">
                  <c:v>-0.49283736180635301</c:v>
                </c:pt>
                <c:pt idx="1466">
                  <c:v>0.47697885080151675</c:v>
                </c:pt>
                <c:pt idx="1467">
                  <c:v>-5.6110962248236085E-2</c:v>
                </c:pt>
                <c:pt idx="1468">
                  <c:v>0.42541795371135999</c:v>
                </c:pt>
                <c:pt idx="1469">
                  <c:v>-0.84055116374298</c:v>
                </c:pt>
                <c:pt idx="1470">
                  <c:v>-0.79330385486500499</c:v>
                </c:pt>
                <c:pt idx="1471">
                  <c:v>-1.3651136764423919</c:v>
                </c:pt>
                <c:pt idx="1472">
                  <c:v>-1.5402398461023297</c:v>
                </c:pt>
                <c:pt idx="1473">
                  <c:v>0.80877594550847232</c:v>
                </c:pt>
                <c:pt idx="1474">
                  <c:v>-0.15172695539502834</c:v>
                </c:pt>
                <c:pt idx="1475">
                  <c:v>-0.15475260230446433</c:v>
                </c:pt>
                <c:pt idx="1476">
                  <c:v>-0.37817712481865784</c:v>
                </c:pt>
                <c:pt idx="1477">
                  <c:v>-0.76396052832857575</c:v>
                </c:pt>
                <c:pt idx="1478">
                  <c:v>0.51046658816698209</c:v>
                </c:pt>
                <c:pt idx="1479">
                  <c:v>-0.89056943983283188</c:v>
                </c:pt>
                <c:pt idx="1480">
                  <c:v>0.88997308590890811</c:v>
                </c:pt>
                <c:pt idx="1481">
                  <c:v>1.0056949646253401</c:v>
                </c:pt>
                <c:pt idx="1482">
                  <c:v>-0.88645829788317121</c:v>
                </c:pt>
                <c:pt idx="1483">
                  <c:v>0.15558543717769674</c:v>
                </c:pt>
                <c:pt idx="1484">
                  <c:v>1.1294326899398257</c:v>
                </c:pt>
                <c:pt idx="1485">
                  <c:v>-1.678780710018011</c:v>
                </c:pt>
                <c:pt idx="1486">
                  <c:v>-1.4377157798721028</c:v>
                </c:pt>
                <c:pt idx="1487">
                  <c:v>-0.42010888011020525</c:v>
                </c:pt>
                <c:pt idx="1488">
                  <c:v>1.8259227831930327</c:v>
                </c:pt>
                <c:pt idx="1489">
                  <c:v>0.57065838988726014</c:v>
                </c:pt>
                <c:pt idx="1490">
                  <c:v>-0.79808522551085492</c:v>
                </c:pt>
                <c:pt idx="1491">
                  <c:v>-1.2976437519105624</c:v>
                </c:pt>
                <c:pt idx="1492">
                  <c:v>-0.79014705729707813</c:v>
                </c:pt>
                <c:pt idx="1493">
                  <c:v>0.83891707143977312</c:v>
                </c:pt>
                <c:pt idx="1494">
                  <c:v>0.14371859144806809</c:v>
                </c:pt>
                <c:pt idx="1495">
                  <c:v>0.12898592870294734</c:v>
                </c:pt>
                <c:pt idx="1496">
                  <c:v>-1.0252999384522514</c:v>
                </c:pt>
                <c:pt idx="1497">
                  <c:v>0.34643270525278796</c:v>
                </c:pt>
                <c:pt idx="1498">
                  <c:v>1.0619250013389741</c:v>
                </c:pt>
                <c:pt idx="1499">
                  <c:v>-0.20569551407301051</c:v>
                </c:pt>
                <c:pt idx="1500">
                  <c:v>-0.48791395872014137</c:v>
                </c:pt>
                <c:pt idx="1501">
                  <c:v>1.0884630212965474</c:v>
                </c:pt>
                <c:pt idx="1502">
                  <c:v>0.32757060277405892</c:v>
                </c:pt>
                <c:pt idx="1503">
                  <c:v>-0.57710612118209204</c:v>
                </c:pt>
                <c:pt idx="1504">
                  <c:v>1.5031302787201686</c:v>
                </c:pt>
                <c:pt idx="1505">
                  <c:v>-1.7102063424430958</c:v>
                </c:pt>
                <c:pt idx="1506">
                  <c:v>0.48477993129371283</c:v>
                </c:pt>
                <c:pt idx="1507">
                  <c:v>0.85986671367551692</c:v>
                </c:pt>
                <c:pt idx="1508">
                  <c:v>0.3413771720790319</c:v>
                </c:pt>
                <c:pt idx="1509">
                  <c:v>0.600278146840034</c:v>
                </c:pt>
                <c:pt idx="1510">
                  <c:v>0.12064221671448816</c:v>
                </c:pt>
                <c:pt idx="1511">
                  <c:v>-1.3985998892259635</c:v>
                </c:pt>
                <c:pt idx="1512">
                  <c:v>0.61031842712968354</c:v>
                </c:pt>
                <c:pt idx="1513">
                  <c:v>1.4860539660458882</c:v>
                </c:pt>
                <c:pt idx="1514">
                  <c:v>0.70574389648423252</c:v>
                </c:pt>
                <c:pt idx="1515">
                  <c:v>-0.61276982615074105</c:v>
                </c:pt>
                <c:pt idx="1516">
                  <c:v>-0.19731258227003529</c:v>
                </c:pt>
                <c:pt idx="1517">
                  <c:v>0.1051044233038492</c:v>
                </c:pt>
                <c:pt idx="1518">
                  <c:v>0.94801464962653581</c:v>
                </c:pt>
                <c:pt idx="1519">
                  <c:v>0.97686459931968717</c:v>
                </c:pt>
                <c:pt idx="1520">
                  <c:v>1.659995430917824</c:v>
                </c:pt>
                <c:pt idx="1521">
                  <c:v>1.1600401606971937</c:v>
                </c:pt>
                <c:pt idx="1522">
                  <c:v>0.90848337857525729</c:v>
                </c:pt>
                <c:pt idx="1523">
                  <c:v>1.026251097838853</c:v>
                </c:pt>
                <c:pt idx="1524">
                  <c:v>-2.0911594575128141</c:v>
                </c:pt>
                <c:pt idx="1525">
                  <c:v>1.0145209028596227</c:v>
                </c:pt>
                <c:pt idx="1526">
                  <c:v>0.63503004632215598</c:v>
                </c:pt>
                <c:pt idx="1527">
                  <c:v>2.8029084613769212E-2</c:v>
                </c:pt>
                <c:pt idx="1528">
                  <c:v>0.52773315934648457</c:v>
                </c:pt>
                <c:pt idx="1529">
                  <c:v>-0.30268280715190943</c:v>
                </c:pt>
                <c:pt idx="1530">
                  <c:v>-0.17192853000968575</c:v>
                </c:pt>
                <c:pt idx="1531">
                  <c:v>1.069477731420406</c:v>
                </c:pt>
                <c:pt idx="1532">
                  <c:v>-0.21126599527697509</c:v>
                </c:pt>
                <c:pt idx="1533">
                  <c:v>-0.25935443921268786</c:v>
                </c:pt>
                <c:pt idx="1534">
                  <c:v>1.7630869193594232</c:v>
                </c:pt>
                <c:pt idx="1535">
                  <c:v>-0.41430723623444599</c:v>
                </c:pt>
                <c:pt idx="1536">
                  <c:v>-0.52648059691910543</c:v>
                </c:pt>
                <c:pt idx="1537">
                  <c:v>1.8199111991719652</c:v>
                </c:pt>
                <c:pt idx="1538">
                  <c:v>0.58440236543500834</c:v>
                </c:pt>
                <c:pt idx="1539">
                  <c:v>-0.26077303880103042</c:v>
                </c:pt>
                <c:pt idx="1540">
                  <c:v>-1.4264027546156912</c:v>
                </c:pt>
                <c:pt idx="1541">
                  <c:v>-1.1138028206776478</c:v>
                </c:pt>
                <c:pt idx="1542">
                  <c:v>1.7003430208884169</c:v>
                </c:pt>
                <c:pt idx="1543">
                  <c:v>-0.6190937290198244</c:v>
                </c:pt>
                <c:pt idx="1544">
                  <c:v>1.6943461961120443</c:v>
                </c:pt>
                <c:pt idx="1545">
                  <c:v>-1.3153318088443924</c:v>
                </c:pt>
                <c:pt idx="1546">
                  <c:v>-0.44427395480837584</c:v>
                </c:pt>
                <c:pt idx="1547">
                  <c:v>-0.11222694595279836</c:v>
                </c:pt>
                <c:pt idx="1548">
                  <c:v>-0.53348071027798027</c:v>
                </c:pt>
                <c:pt idx="1549">
                  <c:v>1.1898416859681815</c:v>
                </c:pt>
                <c:pt idx="1550">
                  <c:v>2.2596808128280323</c:v>
                </c:pt>
                <c:pt idx="1551">
                  <c:v>0.34659910566220692</c:v>
                </c:pt>
                <c:pt idx="1552">
                  <c:v>-0.19382198619542768</c:v>
                </c:pt>
                <c:pt idx="1553">
                  <c:v>-0.16029770224625553</c:v>
                </c:pt>
                <c:pt idx="1554">
                  <c:v>0.22084429947878748</c:v>
                </c:pt>
                <c:pt idx="1555">
                  <c:v>-1.0414385709374989</c:v>
                </c:pt>
                <c:pt idx="1556">
                  <c:v>-8.3385196932528605E-2</c:v>
                </c:pt>
                <c:pt idx="1557">
                  <c:v>-1.305349633053033</c:v>
                </c:pt>
                <c:pt idx="1558">
                  <c:v>0.2467003829653753</c:v>
                </c:pt>
                <c:pt idx="1559">
                  <c:v>-0.30358062432619959</c:v>
                </c:pt>
                <c:pt idx="1560">
                  <c:v>0.30158043216351771</c:v>
                </c:pt>
                <c:pt idx="1561">
                  <c:v>-0.35687968027985667</c:v>
                </c:pt>
                <c:pt idx="1562">
                  <c:v>-1.7224061209221229</c:v>
                </c:pt>
                <c:pt idx="1563">
                  <c:v>-0.87820209899459134</c:v>
                </c:pt>
                <c:pt idx="1564">
                  <c:v>0.7190868377198858</c:v>
                </c:pt>
                <c:pt idx="1565">
                  <c:v>2.6400572660084904</c:v>
                </c:pt>
                <c:pt idx="1566">
                  <c:v>0.50496776020836021</c:v>
                </c:pt>
                <c:pt idx="1567">
                  <c:v>-8.0654988625395885E-2</c:v>
                </c:pt>
                <c:pt idx="1568">
                  <c:v>0.28071722141477201</c:v>
                </c:pt>
                <c:pt idx="1569">
                  <c:v>0.87506693163200699</c:v>
                </c:pt>
                <c:pt idx="1570">
                  <c:v>0.26345067785271137</c:v>
                </c:pt>
                <c:pt idx="1571">
                  <c:v>1.2799563627049779</c:v>
                </c:pt>
                <c:pt idx="1572">
                  <c:v>-0.21494647153356464</c:v>
                </c:pt>
                <c:pt idx="1573">
                  <c:v>-0.85096197099013393</c:v>
                </c:pt>
                <c:pt idx="1574">
                  <c:v>-0.24091706162399121</c:v>
                </c:pt>
                <c:pt idx="1575">
                  <c:v>-0.43162524596822899</c:v>
                </c:pt>
                <c:pt idx="1576">
                  <c:v>1.3386426449198652</c:v>
                </c:pt>
                <c:pt idx="1577">
                  <c:v>1.1294326899398257</c:v>
                </c:pt>
                <c:pt idx="1578">
                  <c:v>-0.7639539923575871</c:v>
                </c:pt>
                <c:pt idx="1579">
                  <c:v>-0.60640199619941881</c:v>
                </c:pt>
                <c:pt idx="1580">
                  <c:v>-0.32281274992848946</c:v>
                </c:pt>
                <c:pt idx="1581">
                  <c:v>0.81195142922767194</c:v>
                </c:pt>
                <c:pt idx="1582">
                  <c:v>-0.18735310999237698</c:v>
                </c:pt>
                <c:pt idx="1583">
                  <c:v>-0.94271210289246277</c:v>
                </c:pt>
                <c:pt idx="1584">
                  <c:v>0.41301466153099431</c:v>
                </c:pt>
                <c:pt idx="1585">
                  <c:v>3.6115891689543753E-2</c:v>
                </c:pt>
                <c:pt idx="1586">
                  <c:v>-0.40510489661402233</c:v>
                </c:pt>
                <c:pt idx="1587">
                  <c:v>0.51046658816698209</c:v>
                </c:pt>
                <c:pt idx="1588">
                  <c:v>-0.89983339479808944</c:v>
                </c:pt>
                <c:pt idx="1589">
                  <c:v>0.74823453658015127</c:v>
                </c:pt>
                <c:pt idx="1590">
                  <c:v>-6.4483974699945379E-2</c:v>
                </c:pt>
                <c:pt idx="1591">
                  <c:v>-0.11488682789359711</c:v>
                </c:pt>
                <c:pt idx="1592">
                  <c:v>-3.0626891847714433E-3</c:v>
                </c:pt>
                <c:pt idx="1593">
                  <c:v>0.10513775759909987</c:v>
                </c:pt>
                <c:pt idx="1594">
                  <c:v>1.0240824791706975</c:v>
                </c:pt>
                <c:pt idx="1595">
                  <c:v>0.36570094434957601</c:v>
                </c:pt>
                <c:pt idx="1596">
                  <c:v>-0.87065753597637119</c:v>
                </c:pt>
                <c:pt idx="1597">
                  <c:v>-0.62280044148455449</c:v>
                </c:pt>
                <c:pt idx="1598">
                  <c:v>0.36613473035399025</c:v>
                </c:pt>
                <c:pt idx="1599">
                  <c:v>0.96916324123418329</c:v>
                </c:pt>
                <c:pt idx="1600">
                  <c:v>-0.14003939281095867</c:v>
                </c:pt>
                <c:pt idx="1601">
                  <c:v>1.2436369549390967</c:v>
                </c:pt>
                <c:pt idx="1602">
                  <c:v>0.12238612035070784</c:v>
                </c:pt>
                <c:pt idx="1603">
                  <c:v>0.18160555906088127</c:v>
                </c:pt>
              </c:numCache>
            </c:numRef>
          </c:yVal>
          <c:smooth val="0"/>
          <c:extLst>
            <c:ext xmlns:c16="http://schemas.microsoft.com/office/drawing/2014/chart" uri="{C3380CC4-5D6E-409C-BE32-E72D297353CC}">
              <c16:uniqueId val="{00000004-1B0F-47FF-812A-52B2C88B24C1}"/>
            </c:ext>
          </c:extLst>
        </c:ser>
        <c:dLbls>
          <c:showLegendKey val="0"/>
          <c:showVal val="0"/>
          <c:showCatName val="0"/>
          <c:showSerName val="0"/>
          <c:showPercent val="0"/>
          <c:showBubbleSize val="0"/>
        </c:dLbls>
        <c:axId val="882312735"/>
        <c:axId val="1171452719"/>
      </c:scatterChart>
      <c:valAx>
        <c:axId val="882312735"/>
        <c:scaling>
          <c:orientation val="minMax"/>
        </c:scaling>
        <c:delete val="0"/>
        <c:axPos val="b"/>
        <c:title>
          <c:tx>
            <c:rich>
              <a:bodyPr/>
              <a:lstStyle/>
              <a:p>
                <a:pPr>
                  <a:defRPr/>
                </a:pPr>
                <a:r>
                  <a:rPr lang="en-CA"/>
                  <a:t>HOM Gol</a:t>
                </a:r>
              </a:p>
            </c:rich>
          </c:tx>
          <c:overlay val="0"/>
        </c:title>
        <c:numFmt formatCode="General" sourceLinked="1"/>
        <c:majorTickMark val="out"/>
        <c:minorTickMark val="none"/>
        <c:tickLblPos val="nextTo"/>
        <c:crossAx val="1171452719"/>
        <c:crosses val="autoZero"/>
        <c:crossBetween val="midCat"/>
      </c:valAx>
      <c:valAx>
        <c:axId val="1171452719"/>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88231273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VIS Gol Line Fit  Plot</a:t>
            </a:r>
          </a:p>
        </c:rich>
      </c:tx>
      <c:overlay val="0"/>
    </c:title>
    <c:autoTitleDeleted val="0"/>
    <c:plotArea>
      <c:layout/>
      <c:scatterChart>
        <c:scatterStyle val="lineMarker"/>
        <c:varyColors val="0"/>
        <c:ser>
          <c:idx val="0"/>
          <c:order val="0"/>
          <c:tx>
            <c:v>Goal Differntial</c:v>
          </c:tx>
          <c:spPr>
            <a:ln w="28575">
              <a:noFill/>
            </a:ln>
          </c:spPr>
          <c:xVal>
            <c:numRef>
              <c:f>test!$M$2:$M$1605</c:f>
              <c:numCache>
                <c:formatCode>General</c:formatCode>
                <c:ptCount val="1604"/>
                <c:pt idx="0">
                  <c:v>-11.484000000000002</c:v>
                </c:pt>
                <c:pt idx="1">
                  <c:v>34.236000000000004</c:v>
                </c:pt>
                <c:pt idx="2">
                  <c:v>55.58</c:v>
                </c:pt>
                <c:pt idx="3">
                  <c:v>1.0240000000000009</c:v>
                </c:pt>
                <c:pt idx="4">
                  <c:v>-1.9600000000000004</c:v>
                </c:pt>
                <c:pt idx="5">
                  <c:v>0.20799999999999841</c:v>
                </c:pt>
                <c:pt idx="6">
                  <c:v>12.236000000000001</c:v>
                </c:pt>
                <c:pt idx="7">
                  <c:v>15.092000000000001</c:v>
                </c:pt>
                <c:pt idx="8">
                  <c:v>26.248000000000001</c:v>
                </c:pt>
                <c:pt idx="9">
                  <c:v>61.292000000000002</c:v>
                </c:pt>
                <c:pt idx="10">
                  <c:v>-4.2679999999999989</c:v>
                </c:pt>
                <c:pt idx="11">
                  <c:v>24.772000000000002</c:v>
                </c:pt>
                <c:pt idx="12">
                  <c:v>-1.9600000000000004</c:v>
                </c:pt>
                <c:pt idx="13">
                  <c:v>36.112000000000002</c:v>
                </c:pt>
                <c:pt idx="14">
                  <c:v>17.608000000000001</c:v>
                </c:pt>
                <c:pt idx="15">
                  <c:v>30.108000000000004</c:v>
                </c:pt>
                <c:pt idx="16">
                  <c:v>2.9200000000000017</c:v>
                </c:pt>
                <c:pt idx="17">
                  <c:v>23.744</c:v>
                </c:pt>
                <c:pt idx="18">
                  <c:v>21.227999999999998</c:v>
                </c:pt>
                <c:pt idx="19">
                  <c:v>12.236000000000001</c:v>
                </c:pt>
                <c:pt idx="20">
                  <c:v>1.0240000000000009</c:v>
                </c:pt>
                <c:pt idx="21">
                  <c:v>31.347999999999995</c:v>
                </c:pt>
                <c:pt idx="22">
                  <c:v>-9.1679999999999993</c:v>
                </c:pt>
                <c:pt idx="23">
                  <c:v>36.112000000000002</c:v>
                </c:pt>
                <c:pt idx="24">
                  <c:v>23.744</c:v>
                </c:pt>
                <c:pt idx="25">
                  <c:v>30.108000000000004</c:v>
                </c:pt>
                <c:pt idx="26">
                  <c:v>34.236000000000004</c:v>
                </c:pt>
                <c:pt idx="27">
                  <c:v>2.4839999999999995</c:v>
                </c:pt>
                <c:pt idx="28">
                  <c:v>18.195999999999998</c:v>
                </c:pt>
                <c:pt idx="29">
                  <c:v>15.204000000000004</c:v>
                </c:pt>
                <c:pt idx="30">
                  <c:v>-1.972</c:v>
                </c:pt>
                <c:pt idx="31">
                  <c:v>15.092000000000001</c:v>
                </c:pt>
                <c:pt idx="32">
                  <c:v>1.0240000000000009</c:v>
                </c:pt>
                <c:pt idx="33">
                  <c:v>55.58</c:v>
                </c:pt>
                <c:pt idx="34">
                  <c:v>12.236000000000001</c:v>
                </c:pt>
                <c:pt idx="35">
                  <c:v>0.20799999999999841</c:v>
                </c:pt>
                <c:pt idx="36">
                  <c:v>-4.2679999999999989</c:v>
                </c:pt>
                <c:pt idx="37">
                  <c:v>31.347999999999995</c:v>
                </c:pt>
                <c:pt idx="38">
                  <c:v>30.108000000000004</c:v>
                </c:pt>
                <c:pt idx="39">
                  <c:v>37.052</c:v>
                </c:pt>
                <c:pt idx="40">
                  <c:v>18.195999999999998</c:v>
                </c:pt>
                <c:pt idx="41">
                  <c:v>24.772000000000002</c:v>
                </c:pt>
                <c:pt idx="42">
                  <c:v>45.915999999999997</c:v>
                </c:pt>
                <c:pt idx="43">
                  <c:v>-1.972</c:v>
                </c:pt>
                <c:pt idx="44">
                  <c:v>-9.1679999999999993</c:v>
                </c:pt>
                <c:pt idx="45">
                  <c:v>23.744</c:v>
                </c:pt>
                <c:pt idx="46">
                  <c:v>15.092000000000001</c:v>
                </c:pt>
                <c:pt idx="47">
                  <c:v>15.092000000000001</c:v>
                </c:pt>
                <c:pt idx="48">
                  <c:v>55.58</c:v>
                </c:pt>
                <c:pt idx="49">
                  <c:v>-4.4720000000000004</c:v>
                </c:pt>
                <c:pt idx="50">
                  <c:v>-1.972</c:v>
                </c:pt>
                <c:pt idx="51">
                  <c:v>18.195999999999998</c:v>
                </c:pt>
                <c:pt idx="52">
                  <c:v>-11.484000000000002</c:v>
                </c:pt>
                <c:pt idx="53">
                  <c:v>61.292000000000002</c:v>
                </c:pt>
                <c:pt idx="54">
                  <c:v>17.076000000000001</c:v>
                </c:pt>
                <c:pt idx="55">
                  <c:v>37.052</c:v>
                </c:pt>
                <c:pt idx="56">
                  <c:v>17.076000000000001</c:v>
                </c:pt>
                <c:pt idx="57">
                  <c:v>15.2</c:v>
                </c:pt>
                <c:pt idx="58">
                  <c:v>-1.972</c:v>
                </c:pt>
                <c:pt idx="59">
                  <c:v>34.236000000000004</c:v>
                </c:pt>
                <c:pt idx="60">
                  <c:v>-4.4720000000000004</c:v>
                </c:pt>
                <c:pt idx="61">
                  <c:v>-9.1679999999999993</c:v>
                </c:pt>
                <c:pt idx="62">
                  <c:v>15.092000000000001</c:v>
                </c:pt>
                <c:pt idx="63">
                  <c:v>23.744</c:v>
                </c:pt>
                <c:pt idx="64">
                  <c:v>2.9200000000000017</c:v>
                </c:pt>
                <c:pt idx="65">
                  <c:v>-11.484000000000002</c:v>
                </c:pt>
                <c:pt idx="66">
                  <c:v>21.227999999999998</c:v>
                </c:pt>
                <c:pt idx="67">
                  <c:v>18.195999999999998</c:v>
                </c:pt>
                <c:pt idx="68">
                  <c:v>17.608000000000001</c:v>
                </c:pt>
                <c:pt idx="69">
                  <c:v>37.052</c:v>
                </c:pt>
                <c:pt idx="70">
                  <c:v>15.204000000000004</c:v>
                </c:pt>
                <c:pt idx="71">
                  <c:v>-1.9600000000000004</c:v>
                </c:pt>
                <c:pt idx="72">
                  <c:v>1.0240000000000009</c:v>
                </c:pt>
                <c:pt idx="73">
                  <c:v>12.036000000000001</c:v>
                </c:pt>
                <c:pt idx="74">
                  <c:v>45.915999999999997</c:v>
                </c:pt>
                <c:pt idx="75">
                  <c:v>-9.1679999999999993</c:v>
                </c:pt>
                <c:pt idx="76">
                  <c:v>15.2</c:v>
                </c:pt>
                <c:pt idx="77">
                  <c:v>17.608000000000001</c:v>
                </c:pt>
                <c:pt idx="78">
                  <c:v>-11.484000000000002</c:v>
                </c:pt>
                <c:pt idx="79">
                  <c:v>17.076000000000001</c:v>
                </c:pt>
                <c:pt idx="80">
                  <c:v>23.744</c:v>
                </c:pt>
                <c:pt idx="81">
                  <c:v>55.175999999999995</c:v>
                </c:pt>
                <c:pt idx="82">
                  <c:v>-4.4720000000000004</c:v>
                </c:pt>
                <c:pt idx="83">
                  <c:v>24.772000000000002</c:v>
                </c:pt>
                <c:pt idx="84">
                  <c:v>26.248000000000001</c:v>
                </c:pt>
                <c:pt idx="85">
                  <c:v>18.195999999999998</c:v>
                </c:pt>
                <c:pt idx="86">
                  <c:v>-1.9600000000000004</c:v>
                </c:pt>
                <c:pt idx="87">
                  <c:v>-1.972</c:v>
                </c:pt>
                <c:pt idx="88">
                  <c:v>55.175999999999995</c:v>
                </c:pt>
                <c:pt idx="89">
                  <c:v>0.20799999999999841</c:v>
                </c:pt>
                <c:pt idx="90">
                  <c:v>-11.484000000000002</c:v>
                </c:pt>
                <c:pt idx="91">
                  <c:v>45.915999999999997</c:v>
                </c:pt>
                <c:pt idx="92">
                  <c:v>21.227999999999998</c:v>
                </c:pt>
                <c:pt idx="93">
                  <c:v>17.608000000000001</c:v>
                </c:pt>
                <c:pt idx="94">
                  <c:v>-9.1679999999999993</c:v>
                </c:pt>
                <c:pt idx="95">
                  <c:v>26.248000000000001</c:v>
                </c:pt>
                <c:pt idx="96">
                  <c:v>15.2</c:v>
                </c:pt>
                <c:pt idx="97">
                  <c:v>17.608000000000001</c:v>
                </c:pt>
                <c:pt idx="98">
                  <c:v>23.744</c:v>
                </c:pt>
                <c:pt idx="99">
                  <c:v>45.915999999999997</c:v>
                </c:pt>
                <c:pt idx="100">
                  <c:v>30.108000000000004</c:v>
                </c:pt>
                <c:pt idx="101">
                  <c:v>2.9200000000000017</c:v>
                </c:pt>
                <c:pt idx="102">
                  <c:v>1.0240000000000009</c:v>
                </c:pt>
                <c:pt idx="103">
                  <c:v>12.036000000000001</c:v>
                </c:pt>
                <c:pt idx="104">
                  <c:v>24.772000000000002</c:v>
                </c:pt>
                <c:pt idx="105">
                  <c:v>-4.4720000000000004</c:v>
                </c:pt>
                <c:pt idx="106">
                  <c:v>55.58</c:v>
                </c:pt>
                <c:pt idx="107">
                  <c:v>1.0240000000000009</c:v>
                </c:pt>
                <c:pt idx="108">
                  <c:v>36.112000000000002</c:v>
                </c:pt>
                <c:pt idx="109">
                  <c:v>-11.727999999999998</c:v>
                </c:pt>
                <c:pt idx="110">
                  <c:v>15.204000000000004</c:v>
                </c:pt>
                <c:pt idx="111">
                  <c:v>31.347999999999995</c:v>
                </c:pt>
                <c:pt idx="112">
                  <c:v>-11.727999999999998</c:v>
                </c:pt>
                <c:pt idx="113">
                  <c:v>21.227999999999998</c:v>
                </c:pt>
                <c:pt idx="114">
                  <c:v>37.052</c:v>
                </c:pt>
                <c:pt idx="115">
                  <c:v>15.2</c:v>
                </c:pt>
                <c:pt idx="116">
                  <c:v>12.036000000000001</c:v>
                </c:pt>
                <c:pt idx="117">
                  <c:v>30.108000000000004</c:v>
                </c:pt>
                <c:pt idx="118">
                  <c:v>15.092000000000001</c:v>
                </c:pt>
                <c:pt idx="119">
                  <c:v>26.248000000000001</c:v>
                </c:pt>
                <c:pt idx="120">
                  <c:v>37.052</c:v>
                </c:pt>
                <c:pt idx="121">
                  <c:v>55.175999999999995</c:v>
                </c:pt>
                <c:pt idx="122">
                  <c:v>61.292000000000002</c:v>
                </c:pt>
                <c:pt idx="123">
                  <c:v>24.772000000000002</c:v>
                </c:pt>
                <c:pt idx="124">
                  <c:v>45.915999999999997</c:v>
                </c:pt>
                <c:pt idx="125">
                  <c:v>-1.972</c:v>
                </c:pt>
                <c:pt idx="126">
                  <c:v>12.236000000000001</c:v>
                </c:pt>
                <c:pt idx="127">
                  <c:v>-11.727999999999998</c:v>
                </c:pt>
                <c:pt idx="128">
                  <c:v>36.112000000000002</c:v>
                </c:pt>
                <c:pt idx="129">
                  <c:v>12.036000000000001</c:v>
                </c:pt>
                <c:pt idx="130">
                  <c:v>-4.2679999999999989</c:v>
                </c:pt>
                <c:pt idx="131">
                  <c:v>26.248000000000001</c:v>
                </c:pt>
                <c:pt idx="132">
                  <c:v>21.227999999999998</c:v>
                </c:pt>
                <c:pt idx="133">
                  <c:v>24.772000000000002</c:v>
                </c:pt>
                <c:pt idx="134">
                  <c:v>-9.1679999999999993</c:v>
                </c:pt>
                <c:pt idx="135">
                  <c:v>45.915999999999997</c:v>
                </c:pt>
                <c:pt idx="136">
                  <c:v>1.0240000000000009</c:v>
                </c:pt>
                <c:pt idx="137">
                  <c:v>31.347999999999995</c:v>
                </c:pt>
                <c:pt idx="138">
                  <c:v>26.248000000000001</c:v>
                </c:pt>
                <c:pt idx="139">
                  <c:v>36.112000000000002</c:v>
                </c:pt>
                <c:pt idx="140">
                  <c:v>12.036000000000001</c:v>
                </c:pt>
                <c:pt idx="141">
                  <c:v>0.20799999999999841</c:v>
                </c:pt>
                <c:pt idx="142">
                  <c:v>37.052</c:v>
                </c:pt>
                <c:pt idx="143">
                  <c:v>15.204000000000004</c:v>
                </c:pt>
                <c:pt idx="144">
                  <c:v>21.227999999999998</c:v>
                </c:pt>
                <c:pt idx="145">
                  <c:v>18.195999999999998</c:v>
                </c:pt>
                <c:pt idx="146">
                  <c:v>30.108000000000004</c:v>
                </c:pt>
                <c:pt idx="147">
                  <c:v>-1.9600000000000004</c:v>
                </c:pt>
                <c:pt idx="148">
                  <c:v>55.175999999999995</c:v>
                </c:pt>
                <c:pt idx="149">
                  <c:v>18.195999999999998</c:v>
                </c:pt>
                <c:pt idx="150">
                  <c:v>34.236000000000004</c:v>
                </c:pt>
                <c:pt idx="151">
                  <c:v>31.347999999999995</c:v>
                </c:pt>
                <c:pt idx="152">
                  <c:v>17.076000000000001</c:v>
                </c:pt>
                <c:pt idx="153">
                  <c:v>61.292000000000002</c:v>
                </c:pt>
                <c:pt idx="154">
                  <c:v>-1.972</c:v>
                </c:pt>
                <c:pt idx="155">
                  <c:v>-4.2679999999999989</c:v>
                </c:pt>
                <c:pt idx="156">
                  <c:v>2.9200000000000017</c:v>
                </c:pt>
                <c:pt idx="157">
                  <c:v>55.58</c:v>
                </c:pt>
                <c:pt idx="158">
                  <c:v>45.915999999999997</c:v>
                </c:pt>
                <c:pt idx="159">
                  <c:v>17.076000000000001</c:v>
                </c:pt>
                <c:pt idx="160">
                  <c:v>17.608000000000001</c:v>
                </c:pt>
                <c:pt idx="161">
                  <c:v>34.236000000000004</c:v>
                </c:pt>
                <c:pt idx="162">
                  <c:v>18.195999999999998</c:v>
                </c:pt>
                <c:pt idx="163">
                  <c:v>21.227999999999998</c:v>
                </c:pt>
                <c:pt idx="164">
                  <c:v>2.9200000000000017</c:v>
                </c:pt>
                <c:pt idx="165">
                  <c:v>-1.9600000000000004</c:v>
                </c:pt>
                <c:pt idx="166">
                  <c:v>61.292000000000002</c:v>
                </c:pt>
                <c:pt idx="167">
                  <c:v>55.58</c:v>
                </c:pt>
                <c:pt idx="168">
                  <c:v>30.108000000000004</c:v>
                </c:pt>
                <c:pt idx="169">
                  <c:v>55.175999999999995</c:v>
                </c:pt>
                <c:pt idx="170">
                  <c:v>-9.1679999999999993</c:v>
                </c:pt>
                <c:pt idx="171">
                  <c:v>-1.972</c:v>
                </c:pt>
                <c:pt idx="172">
                  <c:v>31.347999999999995</c:v>
                </c:pt>
                <c:pt idx="173">
                  <c:v>-4.4720000000000004</c:v>
                </c:pt>
                <c:pt idx="174">
                  <c:v>0.20799999999999841</c:v>
                </c:pt>
                <c:pt idx="175">
                  <c:v>24.772000000000002</c:v>
                </c:pt>
                <c:pt idx="176">
                  <c:v>2.9200000000000017</c:v>
                </c:pt>
                <c:pt idx="177">
                  <c:v>55.175999999999995</c:v>
                </c:pt>
                <c:pt idx="178">
                  <c:v>17.608000000000001</c:v>
                </c:pt>
                <c:pt idx="179">
                  <c:v>30.108000000000004</c:v>
                </c:pt>
                <c:pt idx="180">
                  <c:v>55.58</c:v>
                </c:pt>
                <c:pt idx="181">
                  <c:v>17.076000000000001</c:v>
                </c:pt>
                <c:pt idx="182">
                  <c:v>-1.9600000000000004</c:v>
                </c:pt>
                <c:pt idx="183">
                  <c:v>-1.972</c:v>
                </c:pt>
                <c:pt idx="184">
                  <c:v>-4.4720000000000004</c:v>
                </c:pt>
                <c:pt idx="185">
                  <c:v>61.292000000000002</c:v>
                </c:pt>
                <c:pt idx="186">
                  <c:v>34.236000000000004</c:v>
                </c:pt>
                <c:pt idx="187">
                  <c:v>12.236000000000001</c:v>
                </c:pt>
                <c:pt idx="188">
                  <c:v>23.744</c:v>
                </c:pt>
                <c:pt idx="189">
                  <c:v>30.108000000000004</c:v>
                </c:pt>
                <c:pt idx="190">
                  <c:v>26.248000000000001</c:v>
                </c:pt>
                <c:pt idx="191">
                  <c:v>15.204000000000004</c:v>
                </c:pt>
                <c:pt idx="192">
                  <c:v>15.2</c:v>
                </c:pt>
                <c:pt idx="193">
                  <c:v>2.4839999999999995</c:v>
                </c:pt>
                <c:pt idx="194">
                  <c:v>-11.727999999999998</c:v>
                </c:pt>
                <c:pt idx="195">
                  <c:v>23.744</c:v>
                </c:pt>
                <c:pt idx="196">
                  <c:v>31.347999999999995</c:v>
                </c:pt>
                <c:pt idx="197">
                  <c:v>12.036000000000001</c:v>
                </c:pt>
                <c:pt idx="198">
                  <c:v>2.4839999999999995</c:v>
                </c:pt>
                <c:pt idx="199">
                  <c:v>55.175999999999995</c:v>
                </c:pt>
                <c:pt idx="200">
                  <c:v>15.092000000000001</c:v>
                </c:pt>
                <c:pt idx="201">
                  <c:v>15.2</c:v>
                </c:pt>
                <c:pt idx="202">
                  <c:v>34.236000000000004</c:v>
                </c:pt>
                <c:pt idx="203">
                  <c:v>-11.727999999999998</c:v>
                </c:pt>
                <c:pt idx="204">
                  <c:v>55.58</c:v>
                </c:pt>
                <c:pt idx="205">
                  <c:v>17.608000000000001</c:v>
                </c:pt>
                <c:pt idx="206">
                  <c:v>12.036000000000001</c:v>
                </c:pt>
                <c:pt idx="207">
                  <c:v>-9.1679999999999993</c:v>
                </c:pt>
                <c:pt idx="208">
                  <c:v>15.092000000000001</c:v>
                </c:pt>
                <c:pt idx="209">
                  <c:v>45.915999999999997</c:v>
                </c:pt>
                <c:pt idx="210">
                  <c:v>2.4839999999999995</c:v>
                </c:pt>
                <c:pt idx="211">
                  <c:v>55.58</c:v>
                </c:pt>
                <c:pt idx="212">
                  <c:v>-11.727999999999998</c:v>
                </c:pt>
                <c:pt idx="213">
                  <c:v>17.076000000000001</c:v>
                </c:pt>
                <c:pt idx="214">
                  <c:v>34.236000000000004</c:v>
                </c:pt>
                <c:pt idx="215">
                  <c:v>36.112000000000002</c:v>
                </c:pt>
                <c:pt idx="216">
                  <c:v>12.236000000000001</c:v>
                </c:pt>
                <c:pt idx="217">
                  <c:v>-4.2679999999999989</c:v>
                </c:pt>
                <c:pt idx="218">
                  <c:v>23.744</c:v>
                </c:pt>
                <c:pt idx="219">
                  <c:v>-11.484000000000002</c:v>
                </c:pt>
                <c:pt idx="220">
                  <c:v>-11.484000000000002</c:v>
                </c:pt>
                <c:pt idx="221">
                  <c:v>12.036000000000001</c:v>
                </c:pt>
                <c:pt idx="222">
                  <c:v>45.915999999999997</c:v>
                </c:pt>
                <c:pt idx="223">
                  <c:v>1.0240000000000009</c:v>
                </c:pt>
                <c:pt idx="224">
                  <c:v>12.236000000000001</c:v>
                </c:pt>
                <c:pt idx="225">
                  <c:v>61.292000000000002</c:v>
                </c:pt>
                <c:pt idx="226">
                  <c:v>37.052</c:v>
                </c:pt>
                <c:pt idx="227">
                  <c:v>-9.1679999999999993</c:v>
                </c:pt>
                <c:pt idx="228">
                  <c:v>-11.727999999999998</c:v>
                </c:pt>
                <c:pt idx="229">
                  <c:v>15.204000000000004</c:v>
                </c:pt>
                <c:pt idx="230">
                  <c:v>45.915999999999997</c:v>
                </c:pt>
                <c:pt idx="231">
                  <c:v>23.744</c:v>
                </c:pt>
                <c:pt idx="232">
                  <c:v>36.112000000000002</c:v>
                </c:pt>
                <c:pt idx="233">
                  <c:v>0.20799999999999841</c:v>
                </c:pt>
                <c:pt idx="234">
                  <c:v>-4.2679999999999989</c:v>
                </c:pt>
                <c:pt idx="235">
                  <c:v>15.092000000000001</c:v>
                </c:pt>
                <c:pt idx="236">
                  <c:v>15.2</c:v>
                </c:pt>
                <c:pt idx="237">
                  <c:v>15.092000000000001</c:v>
                </c:pt>
                <c:pt idx="238">
                  <c:v>-11.484000000000002</c:v>
                </c:pt>
                <c:pt idx="239">
                  <c:v>23.744</c:v>
                </c:pt>
                <c:pt idx="240">
                  <c:v>17.608000000000001</c:v>
                </c:pt>
                <c:pt idx="241">
                  <c:v>37.052</c:v>
                </c:pt>
                <c:pt idx="242">
                  <c:v>21.227999999999998</c:v>
                </c:pt>
                <c:pt idx="243">
                  <c:v>18.195999999999998</c:v>
                </c:pt>
                <c:pt idx="244">
                  <c:v>-9.1679999999999993</c:v>
                </c:pt>
                <c:pt idx="245">
                  <c:v>15.2</c:v>
                </c:pt>
                <c:pt idx="246">
                  <c:v>55.175999999999995</c:v>
                </c:pt>
                <c:pt idx="247">
                  <c:v>15.204000000000004</c:v>
                </c:pt>
                <c:pt idx="248">
                  <c:v>15.092000000000001</c:v>
                </c:pt>
                <c:pt idx="249">
                  <c:v>17.076000000000001</c:v>
                </c:pt>
                <c:pt idx="250">
                  <c:v>21.227999999999998</c:v>
                </c:pt>
                <c:pt idx="251">
                  <c:v>2.9200000000000017</c:v>
                </c:pt>
                <c:pt idx="252">
                  <c:v>12.036000000000001</c:v>
                </c:pt>
                <c:pt idx="253">
                  <c:v>26.248000000000001</c:v>
                </c:pt>
                <c:pt idx="254">
                  <c:v>17.608000000000001</c:v>
                </c:pt>
                <c:pt idx="255">
                  <c:v>-11.484000000000002</c:v>
                </c:pt>
                <c:pt idx="256">
                  <c:v>15.2</c:v>
                </c:pt>
                <c:pt idx="257">
                  <c:v>18.195999999999998</c:v>
                </c:pt>
                <c:pt idx="258">
                  <c:v>-4.4720000000000004</c:v>
                </c:pt>
                <c:pt idx="259">
                  <c:v>17.076000000000001</c:v>
                </c:pt>
                <c:pt idx="260">
                  <c:v>24.772000000000002</c:v>
                </c:pt>
                <c:pt idx="261">
                  <c:v>31.347999999999995</c:v>
                </c:pt>
                <c:pt idx="262">
                  <c:v>17.608000000000001</c:v>
                </c:pt>
                <c:pt idx="263">
                  <c:v>45.915999999999997</c:v>
                </c:pt>
                <c:pt idx="264">
                  <c:v>55.175999999999995</c:v>
                </c:pt>
                <c:pt idx="265">
                  <c:v>36.112000000000002</c:v>
                </c:pt>
                <c:pt idx="266">
                  <c:v>15.204000000000004</c:v>
                </c:pt>
                <c:pt idx="267">
                  <c:v>21.227999999999998</c:v>
                </c:pt>
                <c:pt idx="268">
                  <c:v>2.4839999999999995</c:v>
                </c:pt>
                <c:pt idx="269">
                  <c:v>2.9200000000000017</c:v>
                </c:pt>
                <c:pt idx="270">
                  <c:v>23.744</c:v>
                </c:pt>
                <c:pt idx="271">
                  <c:v>-1.972</c:v>
                </c:pt>
                <c:pt idx="272">
                  <c:v>18.195999999999998</c:v>
                </c:pt>
                <c:pt idx="273">
                  <c:v>12.236000000000001</c:v>
                </c:pt>
                <c:pt idx="274">
                  <c:v>15.204000000000004</c:v>
                </c:pt>
                <c:pt idx="275">
                  <c:v>55.175999999999995</c:v>
                </c:pt>
                <c:pt idx="276">
                  <c:v>55.58</c:v>
                </c:pt>
                <c:pt idx="277">
                  <c:v>2.4839999999999995</c:v>
                </c:pt>
                <c:pt idx="278">
                  <c:v>-9.1679999999999993</c:v>
                </c:pt>
                <c:pt idx="279">
                  <c:v>17.076000000000001</c:v>
                </c:pt>
                <c:pt idx="280">
                  <c:v>1.0240000000000009</c:v>
                </c:pt>
                <c:pt idx="281">
                  <c:v>2.9200000000000017</c:v>
                </c:pt>
                <c:pt idx="282">
                  <c:v>18.195999999999998</c:v>
                </c:pt>
                <c:pt idx="283">
                  <c:v>36.112000000000002</c:v>
                </c:pt>
                <c:pt idx="284">
                  <c:v>-1.972</c:v>
                </c:pt>
                <c:pt idx="285">
                  <c:v>-4.4720000000000004</c:v>
                </c:pt>
                <c:pt idx="286">
                  <c:v>45.915999999999997</c:v>
                </c:pt>
                <c:pt idx="287">
                  <c:v>24.772000000000002</c:v>
                </c:pt>
                <c:pt idx="288">
                  <c:v>30.108000000000004</c:v>
                </c:pt>
                <c:pt idx="289">
                  <c:v>45.915999999999997</c:v>
                </c:pt>
                <c:pt idx="290">
                  <c:v>24.772000000000002</c:v>
                </c:pt>
                <c:pt idx="291">
                  <c:v>-11.727999999999998</c:v>
                </c:pt>
                <c:pt idx="292">
                  <c:v>23.744</c:v>
                </c:pt>
                <c:pt idx="293">
                  <c:v>2.4839999999999995</c:v>
                </c:pt>
                <c:pt idx="294">
                  <c:v>-4.2679999999999989</c:v>
                </c:pt>
                <c:pt idx="295">
                  <c:v>-1.972</c:v>
                </c:pt>
                <c:pt idx="296">
                  <c:v>61.292000000000002</c:v>
                </c:pt>
                <c:pt idx="297">
                  <c:v>55.175999999999995</c:v>
                </c:pt>
                <c:pt idx="298">
                  <c:v>55.58</c:v>
                </c:pt>
                <c:pt idx="299">
                  <c:v>-9.1679999999999993</c:v>
                </c:pt>
                <c:pt idx="300">
                  <c:v>36.112000000000002</c:v>
                </c:pt>
                <c:pt idx="301">
                  <c:v>-4.4720000000000004</c:v>
                </c:pt>
                <c:pt idx="302">
                  <c:v>36.112000000000002</c:v>
                </c:pt>
                <c:pt idx="303">
                  <c:v>15.2</c:v>
                </c:pt>
                <c:pt idx="304">
                  <c:v>23.744</c:v>
                </c:pt>
                <c:pt idx="305">
                  <c:v>31.347999999999995</c:v>
                </c:pt>
                <c:pt idx="306">
                  <c:v>15.092000000000001</c:v>
                </c:pt>
                <c:pt idx="307">
                  <c:v>12.236000000000001</c:v>
                </c:pt>
                <c:pt idx="308">
                  <c:v>34.236000000000004</c:v>
                </c:pt>
                <c:pt idx="309">
                  <c:v>61.292000000000002</c:v>
                </c:pt>
                <c:pt idx="310">
                  <c:v>37.052</c:v>
                </c:pt>
                <c:pt idx="311">
                  <c:v>26.248000000000001</c:v>
                </c:pt>
                <c:pt idx="312">
                  <c:v>-11.727999999999998</c:v>
                </c:pt>
                <c:pt idx="313">
                  <c:v>2.4839999999999995</c:v>
                </c:pt>
                <c:pt idx="314">
                  <c:v>-11.484000000000002</c:v>
                </c:pt>
                <c:pt idx="315">
                  <c:v>-4.2679999999999989</c:v>
                </c:pt>
                <c:pt idx="316">
                  <c:v>17.076000000000001</c:v>
                </c:pt>
                <c:pt idx="317">
                  <c:v>-4.2679999999999989</c:v>
                </c:pt>
                <c:pt idx="318">
                  <c:v>-9.1679999999999993</c:v>
                </c:pt>
                <c:pt idx="319">
                  <c:v>2.9200000000000017</c:v>
                </c:pt>
                <c:pt idx="320">
                  <c:v>55.175999999999995</c:v>
                </c:pt>
                <c:pt idx="321">
                  <c:v>31.347999999999995</c:v>
                </c:pt>
                <c:pt idx="322">
                  <c:v>37.052</c:v>
                </c:pt>
                <c:pt idx="323">
                  <c:v>23.744</c:v>
                </c:pt>
                <c:pt idx="324">
                  <c:v>26.248000000000001</c:v>
                </c:pt>
                <c:pt idx="325">
                  <c:v>45.915999999999997</c:v>
                </c:pt>
                <c:pt idx="326">
                  <c:v>18.195999999999998</c:v>
                </c:pt>
                <c:pt idx="327">
                  <c:v>15.2</c:v>
                </c:pt>
                <c:pt idx="328">
                  <c:v>-1.9600000000000004</c:v>
                </c:pt>
                <c:pt idx="329">
                  <c:v>2.4839999999999995</c:v>
                </c:pt>
                <c:pt idx="330">
                  <c:v>2.4839999999999995</c:v>
                </c:pt>
                <c:pt idx="331">
                  <c:v>17.608000000000001</c:v>
                </c:pt>
                <c:pt idx="332">
                  <c:v>15.2</c:v>
                </c:pt>
                <c:pt idx="333">
                  <c:v>21.227999999999998</c:v>
                </c:pt>
                <c:pt idx="334">
                  <c:v>17.076000000000001</c:v>
                </c:pt>
                <c:pt idx="335">
                  <c:v>-11.727999999999998</c:v>
                </c:pt>
                <c:pt idx="336">
                  <c:v>26.248000000000001</c:v>
                </c:pt>
                <c:pt idx="337">
                  <c:v>15.092000000000001</c:v>
                </c:pt>
                <c:pt idx="338">
                  <c:v>-1.9600000000000004</c:v>
                </c:pt>
                <c:pt idx="339">
                  <c:v>37.052</c:v>
                </c:pt>
                <c:pt idx="340">
                  <c:v>-4.2679999999999989</c:v>
                </c:pt>
                <c:pt idx="341">
                  <c:v>23.744</c:v>
                </c:pt>
                <c:pt idx="342">
                  <c:v>15.092000000000001</c:v>
                </c:pt>
                <c:pt idx="343">
                  <c:v>1.0240000000000009</c:v>
                </c:pt>
                <c:pt idx="344">
                  <c:v>55.58</c:v>
                </c:pt>
                <c:pt idx="345">
                  <c:v>26.248000000000001</c:v>
                </c:pt>
                <c:pt idx="346">
                  <c:v>30.108000000000004</c:v>
                </c:pt>
                <c:pt idx="347">
                  <c:v>2.9200000000000017</c:v>
                </c:pt>
                <c:pt idx="348">
                  <c:v>17.608000000000001</c:v>
                </c:pt>
                <c:pt idx="349">
                  <c:v>1.0240000000000009</c:v>
                </c:pt>
                <c:pt idx="350">
                  <c:v>30.108000000000004</c:v>
                </c:pt>
                <c:pt idx="351">
                  <c:v>-1.9600000000000004</c:v>
                </c:pt>
                <c:pt idx="352">
                  <c:v>-11.484000000000002</c:v>
                </c:pt>
                <c:pt idx="353">
                  <c:v>-1.972</c:v>
                </c:pt>
                <c:pt idx="354">
                  <c:v>55.175999999999995</c:v>
                </c:pt>
                <c:pt idx="355">
                  <c:v>-9.1679999999999993</c:v>
                </c:pt>
                <c:pt idx="356">
                  <c:v>21.227999999999998</c:v>
                </c:pt>
                <c:pt idx="357">
                  <c:v>24.772000000000002</c:v>
                </c:pt>
                <c:pt idx="358">
                  <c:v>-11.727999999999998</c:v>
                </c:pt>
                <c:pt idx="359">
                  <c:v>-4.4720000000000004</c:v>
                </c:pt>
                <c:pt idx="360">
                  <c:v>36.112000000000002</c:v>
                </c:pt>
                <c:pt idx="361">
                  <c:v>-11.484000000000002</c:v>
                </c:pt>
                <c:pt idx="362">
                  <c:v>24.772000000000002</c:v>
                </c:pt>
                <c:pt idx="363">
                  <c:v>31.347999999999995</c:v>
                </c:pt>
                <c:pt idx="364">
                  <c:v>-1.972</c:v>
                </c:pt>
                <c:pt idx="365">
                  <c:v>23.744</c:v>
                </c:pt>
                <c:pt idx="366">
                  <c:v>-11.727999999999998</c:v>
                </c:pt>
                <c:pt idx="367">
                  <c:v>34.236000000000004</c:v>
                </c:pt>
                <c:pt idx="368">
                  <c:v>1.0240000000000009</c:v>
                </c:pt>
                <c:pt idx="369">
                  <c:v>55.58</c:v>
                </c:pt>
                <c:pt idx="370">
                  <c:v>21.227999999999998</c:v>
                </c:pt>
                <c:pt idx="371">
                  <c:v>-9.1679999999999993</c:v>
                </c:pt>
                <c:pt idx="372">
                  <c:v>30.108000000000004</c:v>
                </c:pt>
                <c:pt idx="373">
                  <c:v>34.236000000000004</c:v>
                </c:pt>
                <c:pt idx="374">
                  <c:v>-4.2679999999999989</c:v>
                </c:pt>
                <c:pt idx="375">
                  <c:v>0.20799999999999841</c:v>
                </c:pt>
                <c:pt idx="376">
                  <c:v>24.772000000000002</c:v>
                </c:pt>
                <c:pt idx="377">
                  <c:v>21.227999999999998</c:v>
                </c:pt>
                <c:pt idx="378">
                  <c:v>55.58</c:v>
                </c:pt>
                <c:pt idx="379">
                  <c:v>31.347999999999995</c:v>
                </c:pt>
                <c:pt idx="380">
                  <c:v>-9.1679999999999993</c:v>
                </c:pt>
                <c:pt idx="381">
                  <c:v>-1.972</c:v>
                </c:pt>
                <c:pt idx="382">
                  <c:v>12.236000000000001</c:v>
                </c:pt>
                <c:pt idx="383">
                  <c:v>-11.484000000000002</c:v>
                </c:pt>
                <c:pt idx="384">
                  <c:v>2.9200000000000017</c:v>
                </c:pt>
                <c:pt idx="385">
                  <c:v>15.2</c:v>
                </c:pt>
                <c:pt idx="386">
                  <c:v>30.108000000000004</c:v>
                </c:pt>
                <c:pt idx="387">
                  <c:v>26.248000000000001</c:v>
                </c:pt>
                <c:pt idx="388">
                  <c:v>23.744</c:v>
                </c:pt>
                <c:pt idx="389">
                  <c:v>-11.484000000000002</c:v>
                </c:pt>
                <c:pt idx="390">
                  <c:v>15.204000000000004</c:v>
                </c:pt>
                <c:pt idx="391">
                  <c:v>12.036000000000001</c:v>
                </c:pt>
                <c:pt idx="392">
                  <c:v>12.236000000000001</c:v>
                </c:pt>
                <c:pt idx="393">
                  <c:v>-1.972</c:v>
                </c:pt>
                <c:pt idx="394">
                  <c:v>55.58</c:v>
                </c:pt>
                <c:pt idx="395">
                  <c:v>23.744</c:v>
                </c:pt>
                <c:pt idx="396">
                  <c:v>21.227999999999998</c:v>
                </c:pt>
                <c:pt idx="397">
                  <c:v>15.2</c:v>
                </c:pt>
                <c:pt idx="398">
                  <c:v>24.772000000000002</c:v>
                </c:pt>
                <c:pt idx="399">
                  <c:v>31.347999999999995</c:v>
                </c:pt>
                <c:pt idx="400">
                  <c:v>-9.1679999999999993</c:v>
                </c:pt>
                <c:pt idx="401">
                  <c:v>26.248000000000001</c:v>
                </c:pt>
                <c:pt idx="402">
                  <c:v>12.236000000000001</c:v>
                </c:pt>
                <c:pt idx="403">
                  <c:v>15.2</c:v>
                </c:pt>
                <c:pt idx="404">
                  <c:v>18.195999999999998</c:v>
                </c:pt>
                <c:pt idx="405">
                  <c:v>0.20799999999999841</c:v>
                </c:pt>
                <c:pt idx="406">
                  <c:v>31.347999999999995</c:v>
                </c:pt>
                <c:pt idx="407">
                  <c:v>15.204000000000004</c:v>
                </c:pt>
                <c:pt idx="408">
                  <c:v>30.108000000000004</c:v>
                </c:pt>
                <c:pt idx="409">
                  <c:v>-4.4720000000000004</c:v>
                </c:pt>
                <c:pt idx="410">
                  <c:v>12.036000000000001</c:v>
                </c:pt>
                <c:pt idx="411">
                  <c:v>61.292000000000002</c:v>
                </c:pt>
                <c:pt idx="412">
                  <c:v>23.744</c:v>
                </c:pt>
                <c:pt idx="413">
                  <c:v>21.227999999999998</c:v>
                </c:pt>
                <c:pt idx="414">
                  <c:v>15.092000000000001</c:v>
                </c:pt>
                <c:pt idx="415">
                  <c:v>36.112000000000002</c:v>
                </c:pt>
                <c:pt idx="416">
                  <c:v>-4.2679999999999989</c:v>
                </c:pt>
                <c:pt idx="417">
                  <c:v>15.204000000000004</c:v>
                </c:pt>
                <c:pt idx="418">
                  <c:v>37.052</c:v>
                </c:pt>
                <c:pt idx="419">
                  <c:v>34.236000000000004</c:v>
                </c:pt>
                <c:pt idx="420">
                  <c:v>18.195999999999998</c:v>
                </c:pt>
                <c:pt idx="421">
                  <c:v>-11.484000000000002</c:v>
                </c:pt>
                <c:pt idx="422">
                  <c:v>61.292000000000002</c:v>
                </c:pt>
                <c:pt idx="423">
                  <c:v>45.915999999999997</c:v>
                </c:pt>
                <c:pt idx="424">
                  <c:v>2.4839999999999995</c:v>
                </c:pt>
                <c:pt idx="425">
                  <c:v>37.052</c:v>
                </c:pt>
                <c:pt idx="426">
                  <c:v>36.112000000000002</c:v>
                </c:pt>
                <c:pt idx="427">
                  <c:v>12.036000000000001</c:v>
                </c:pt>
                <c:pt idx="428">
                  <c:v>55.175999999999995</c:v>
                </c:pt>
                <c:pt idx="429">
                  <c:v>17.076000000000001</c:v>
                </c:pt>
                <c:pt idx="430">
                  <c:v>-1.9600000000000004</c:v>
                </c:pt>
                <c:pt idx="431">
                  <c:v>15.204000000000004</c:v>
                </c:pt>
                <c:pt idx="432">
                  <c:v>18.195999999999998</c:v>
                </c:pt>
                <c:pt idx="433">
                  <c:v>-4.2679999999999989</c:v>
                </c:pt>
                <c:pt idx="434">
                  <c:v>-9.1679999999999993</c:v>
                </c:pt>
                <c:pt idx="435">
                  <c:v>-4.4720000000000004</c:v>
                </c:pt>
                <c:pt idx="436">
                  <c:v>30.108000000000004</c:v>
                </c:pt>
                <c:pt idx="437">
                  <c:v>2.4839999999999995</c:v>
                </c:pt>
                <c:pt idx="438">
                  <c:v>12.036000000000001</c:v>
                </c:pt>
                <c:pt idx="439">
                  <c:v>17.076000000000001</c:v>
                </c:pt>
                <c:pt idx="440">
                  <c:v>18.195999999999998</c:v>
                </c:pt>
                <c:pt idx="441">
                  <c:v>-1.9600000000000004</c:v>
                </c:pt>
                <c:pt idx="442">
                  <c:v>24.772000000000002</c:v>
                </c:pt>
                <c:pt idx="443">
                  <c:v>61.292000000000002</c:v>
                </c:pt>
                <c:pt idx="444">
                  <c:v>21.227999999999998</c:v>
                </c:pt>
                <c:pt idx="445">
                  <c:v>-11.727999999999998</c:v>
                </c:pt>
                <c:pt idx="446">
                  <c:v>2.4839999999999995</c:v>
                </c:pt>
                <c:pt idx="447">
                  <c:v>2.9200000000000017</c:v>
                </c:pt>
                <c:pt idx="448">
                  <c:v>-1.972</c:v>
                </c:pt>
                <c:pt idx="449">
                  <c:v>17.608000000000001</c:v>
                </c:pt>
                <c:pt idx="450">
                  <c:v>34.236000000000004</c:v>
                </c:pt>
                <c:pt idx="451">
                  <c:v>55.175999999999995</c:v>
                </c:pt>
                <c:pt idx="452">
                  <c:v>18.195999999999998</c:v>
                </c:pt>
                <c:pt idx="453">
                  <c:v>21.227999999999998</c:v>
                </c:pt>
                <c:pt idx="454">
                  <c:v>17.076000000000001</c:v>
                </c:pt>
                <c:pt idx="455">
                  <c:v>-9.1679999999999993</c:v>
                </c:pt>
                <c:pt idx="456">
                  <c:v>0.20799999999999841</c:v>
                </c:pt>
                <c:pt idx="457">
                  <c:v>17.608000000000001</c:v>
                </c:pt>
                <c:pt idx="458">
                  <c:v>-11.727999999999998</c:v>
                </c:pt>
                <c:pt idx="459">
                  <c:v>23.744</c:v>
                </c:pt>
                <c:pt idx="460">
                  <c:v>-1.9600000000000004</c:v>
                </c:pt>
                <c:pt idx="461">
                  <c:v>-1.972</c:v>
                </c:pt>
                <c:pt idx="462">
                  <c:v>55.58</c:v>
                </c:pt>
                <c:pt idx="463">
                  <c:v>15.092000000000001</c:v>
                </c:pt>
                <c:pt idx="464">
                  <c:v>15.204000000000004</c:v>
                </c:pt>
                <c:pt idx="465">
                  <c:v>31.347999999999995</c:v>
                </c:pt>
                <c:pt idx="466">
                  <c:v>18.195999999999998</c:v>
                </c:pt>
                <c:pt idx="467">
                  <c:v>-1.9600000000000004</c:v>
                </c:pt>
                <c:pt idx="468">
                  <c:v>55.58</c:v>
                </c:pt>
                <c:pt idx="469">
                  <c:v>-4.4720000000000004</c:v>
                </c:pt>
                <c:pt idx="470">
                  <c:v>15.2</c:v>
                </c:pt>
                <c:pt idx="471">
                  <c:v>45.915999999999997</c:v>
                </c:pt>
                <c:pt idx="472">
                  <c:v>-1.972</c:v>
                </c:pt>
                <c:pt idx="473">
                  <c:v>17.076000000000001</c:v>
                </c:pt>
                <c:pt idx="474">
                  <c:v>26.248000000000001</c:v>
                </c:pt>
                <c:pt idx="475">
                  <c:v>0.20799999999999841</c:v>
                </c:pt>
                <c:pt idx="476">
                  <c:v>34.236000000000004</c:v>
                </c:pt>
                <c:pt idx="477">
                  <c:v>17.608000000000001</c:v>
                </c:pt>
                <c:pt idx="478">
                  <c:v>55.175999999999995</c:v>
                </c:pt>
                <c:pt idx="479">
                  <c:v>15.2</c:v>
                </c:pt>
                <c:pt idx="480">
                  <c:v>12.236000000000001</c:v>
                </c:pt>
                <c:pt idx="481">
                  <c:v>-4.4720000000000004</c:v>
                </c:pt>
                <c:pt idx="482">
                  <c:v>0.20799999999999841</c:v>
                </c:pt>
                <c:pt idx="483">
                  <c:v>17.608000000000001</c:v>
                </c:pt>
                <c:pt idx="484">
                  <c:v>34.236000000000004</c:v>
                </c:pt>
                <c:pt idx="485">
                  <c:v>-4.2679999999999989</c:v>
                </c:pt>
                <c:pt idx="486">
                  <c:v>-1.972</c:v>
                </c:pt>
                <c:pt idx="487">
                  <c:v>-11.484000000000002</c:v>
                </c:pt>
                <c:pt idx="488">
                  <c:v>1.0240000000000009</c:v>
                </c:pt>
                <c:pt idx="489">
                  <c:v>30.108000000000004</c:v>
                </c:pt>
                <c:pt idx="490">
                  <c:v>36.112000000000002</c:v>
                </c:pt>
                <c:pt idx="491">
                  <c:v>37.052</c:v>
                </c:pt>
                <c:pt idx="492">
                  <c:v>55.175999999999995</c:v>
                </c:pt>
                <c:pt idx="493">
                  <c:v>26.248000000000001</c:v>
                </c:pt>
                <c:pt idx="494">
                  <c:v>45.915999999999997</c:v>
                </c:pt>
                <c:pt idx="495">
                  <c:v>36.112000000000002</c:v>
                </c:pt>
                <c:pt idx="496">
                  <c:v>-4.2679999999999989</c:v>
                </c:pt>
                <c:pt idx="497">
                  <c:v>37.052</c:v>
                </c:pt>
                <c:pt idx="498">
                  <c:v>2.4839999999999995</c:v>
                </c:pt>
                <c:pt idx="499">
                  <c:v>31.347999999999995</c:v>
                </c:pt>
                <c:pt idx="500">
                  <c:v>30.108000000000004</c:v>
                </c:pt>
                <c:pt idx="501">
                  <c:v>17.608000000000001</c:v>
                </c:pt>
                <c:pt idx="502">
                  <c:v>55.175999999999995</c:v>
                </c:pt>
                <c:pt idx="503">
                  <c:v>-11.727999999999998</c:v>
                </c:pt>
                <c:pt idx="504">
                  <c:v>15.2</c:v>
                </c:pt>
                <c:pt idx="505">
                  <c:v>-4.4720000000000004</c:v>
                </c:pt>
                <c:pt idx="506">
                  <c:v>15.204000000000004</c:v>
                </c:pt>
                <c:pt idx="507">
                  <c:v>2.9200000000000017</c:v>
                </c:pt>
                <c:pt idx="508">
                  <c:v>-1.972</c:v>
                </c:pt>
                <c:pt idx="509">
                  <c:v>0.20799999999999841</c:v>
                </c:pt>
                <c:pt idx="510">
                  <c:v>36.112000000000002</c:v>
                </c:pt>
                <c:pt idx="511">
                  <c:v>15.2</c:v>
                </c:pt>
                <c:pt idx="512">
                  <c:v>2.4839999999999995</c:v>
                </c:pt>
                <c:pt idx="513">
                  <c:v>1.0240000000000009</c:v>
                </c:pt>
                <c:pt idx="514">
                  <c:v>-4.2679999999999989</c:v>
                </c:pt>
                <c:pt idx="515">
                  <c:v>12.036000000000001</c:v>
                </c:pt>
                <c:pt idx="516">
                  <c:v>34.236000000000004</c:v>
                </c:pt>
                <c:pt idx="517">
                  <c:v>31.347999999999995</c:v>
                </c:pt>
                <c:pt idx="518">
                  <c:v>-11.727999999999998</c:v>
                </c:pt>
                <c:pt idx="519">
                  <c:v>1.0240000000000009</c:v>
                </c:pt>
                <c:pt idx="520">
                  <c:v>2.9200000000000017</c:v>
                </c:pt>
                <c:pt idx="521">
                  <c:v>23.744</c:v>
                </c:pt>
                <c:pt idx="522">
                  <c:v>37.052</c:v>
                </c:pt>
                <c:pt idx="523">
                  <c:v>2.4839999999999995</c:v>
                </c:pt>
                <c:pt idx="524">
                  <c:v>55.175999999999995</c:v>
                </c:pt>
                <c:pt idx="525">
                  <c:v>21.227999999999998</c:v>
                </c:pt>
                <c:pt idx="526">
                  <c:v>-9.1679999999999993</c:v>
                </c:pt>
                <c:pt idx="527">
                  <c:v>12.036000000000001</c:v>
                </c:pt>
                <c:pt idx="528">
                  <c:v>17.076000000000001</c:v>
                </c:pt>
                <c:pt idx="529">
                  <c:v>-1.9600000000000004</c:v>
                </c:pt>
                <c:pt idx="530">
                  <c:v>2.4839999999999995</c:v>
                </c:pt>
                <c:pt idx="531">
                  <c:v>18.195999999999998</c:v>
                </c:pt>
                <c:pt idx="532">
                  <c:v>17.076000000000001</c:v>
                </c:pt>
                <c:pt idx="533">
                  <c:v>0.20799999999999841</c:v>
                </c:pt>
                <c:pt idx="534">
                  <c:v>31.347999999999995</c:v>
                </c:pt>
                <c:pt idx="535">
                  <c:v>15.092000000000001</c:v>
                </c:pt>
                <c:pt idx="536">
                  <c:v>61.292000000000002</c:v>
                </c:pt>
                <c:pt idx="537">
                  <c:v>24.772000000000002</c:v>
                </c:pt>
                <c:pt idx="538">
                  <c:v>30.108000000000004</c:v>
                </c:pt>
                <c:pt idx="539">
                  <c:v>15.2</c:v>
                </c:pt>
                <c:pt idx="540">
                  <c:v>37.052</c:v>
                </c:pt>
                <c:pt idx="541">
                  <c:v>24.772000000000002</c:v>
                </c:pt>
                <c:pt idx="542">
                  <c:v>12.236000000000001</c:v>
                </c:pt>
                <c:pt idx="543">
                  <c:v>-11.727999999999998</c:v>
                </c:pt>
                <c:pt idx="544">
                  <c:v>55.58</c:v>
                </c:pt>
                <c:pt idx="545">
                  <c:v>17.608000000000001</c:v>
                </c:pt>
                <c:pt idx="546">
                  <c:v>45.915999999999997</c:v>
                </c:pt>
                <c:pt idx="547">
                  <c:v>21.227999999999998</c:v>
                </c:pt>
                <c:pt idx="548">
                  <c:v>61.292000000000002</c:v>
                </c:pt>
                <c:pt idx="549">
                  <c:v>26.248000000000001</c:v>
                </c:pt>
                <c:pt idx="550">
                  <c:v>-11.484000000000002</c:v>
                </c:pt>
                <c:pt idx="551">
                  <c:v>12.036000000000001</c:v>
                </c:pt>
                <c:pt idx="552">
                  <c:v>55.58</c:v>
                </c:pt>
                <c:pt idx="553">
                  <c:v>61.292000000000002</c:v>
                </c:pt>
                <c:pt idx="554">
                  <c:v>15.204000000000004</c:v>
                </c:pt>
                <c:pt idx="555">
                  <c:v>2.4839999999999995</c:v>
                </c:pt>
                <c:pt idx="556">
                  <c:v>31.347999999999995</c:v>
                </c:pt>
                <c:pt idx="557">
                  <c:v>26.248000000000001</c:v>
                </c:pt>
                <c:pt idx="558">
                  <c:v>15.204000000000004</c:v>
                </c:pt>
                <c:pt idx="559">
                  <c:v>18.195999999999998</c:v>
                </c:pt>
                <c:pt idx="560">
                  <c:v>31.347999999999995</c:v>
                </c:pt>
                <c:pt idx="561">
                  <c:v>17.608000000000001</c:v>
                </c:pt>
                <c:pt idx="562">
                  <c:v>0.20799999999999841</c:v>
                </c:pt>
                <c:pt idx="563">
                  <c:v>17.076000000000001</c:v>
                </c:pt>
                <c:pt idx="564">
                  <c:v>12.236000000000001</c:v>
                </c:pt>
                <c:pt idx="565">
                  <c:v>36.112000000000002</c:v>
                </c:pt>
                <c:pt idx="566">
                  <c:v>15.092000000000001</c:v>
                </c:pt>
                <c:pt idx="567">
                  <c:v>-4.2679999999999989</c:v>
                </c:pt>
                <c:pt idx="568">
                  <c:v>34.236000000000004</c:v>
                </c:pt>
                <c:pt idx="569">
                  <c:v>30.108000000000004</c:v>
                </c:pt>
                <c:pt idx="570">
                  <c:v>2.9200000000000017</c:v>
                </c:pt>
                <c:pt idx="571">
                  <c:v>-11.727999999999998</c:v>
                </c:pt>
                <c:pt idx="572">
                  <c:v>-4.4720000000000004</c:v>
                </c:pt>
                <c:pt idx="573">
                  <c:v>12.236000000000001</c:v>
                </c:pt>
                <c:pt idx="574">
                  <c:v>15.092000000000001</c:v>
                </c:pt>
                <c:pt idx="575">
                  <c:v>26.248000000000001</c:v>
                </c:pt>
                <c:pt idx="576">
                  <c:v>-11.484000000000002</c:v>
                </c:pt>
                <c:pt idx="577">
                  <c:v>-4.2679999999999989</c:v>
                </c:pt>
                <c:pt idx="578">
                  <c:v>37.052</c:v>
                </c:pt>
                <c:pt idx="579">
                  <c:v>17.076000000000001</c:v>
                </c:pt>
                <c:pt idx="580">
                  <c:v>12.036000000000001</c:v>
                </c:pt>
                <c:pt idx="581">
                  <c:v>23.744</c:v>
                </c:pt>
                <c:pt idx="582">
                  <c:v>34.236000000000004</c:v>
                </c:pt>
                <c:pt idx="583">
                  <c:v>31.347999999999995</c:v>
                </c:pt>
                <c:pt idx="584">
                  <c:v>-11.484000000000002</c:v>
                </c:pt>
                <c:pt idx="585">
                  <c:v>36.112000000000002</c:v>
                </c:pt>
                <c:pt idx="586">
                  <c:v>-9.1679999999999993</c:v>
                </c:pt>
                <c:pt idx="587">
                  <c:v>-4.4720000000000004</c:v>
                </c:pt>
                <c:pt idx="588">
                  <c:v>55.175999999999995</c:v>
                </c:pt>
                <c:pt idx="589">
                  <c:v>17.076000000000001</c:v>
                </c:pt>
                <c:pt idx="590">
                  <c:v>45.915999999999997</c:v>
                </c:pt>
                <c:pt idx="591">
                  <c:v>55.58</c:v>
                </c:pt>
                <c:pt idx="592">
                  <c:v>1.0240000000000009</c:v>
                </c:pt>
                <c:pt idx="593">
                  <c:v>-1.9600000000000004</c:v>
                </c:pt>
                <c:pt idx="594">
                  <c:v>23.744</c:v>
                </c:pt>
                <c:pt idx="595">
                  <c:v>17.608000000000001</c:v>
                </c:pt>
                <c:pt idx="596">
                  <c:v>31.347999999999995</c:v>
                </c:pt>
                <c:pt idx="597">
                  <c:v>-9.1679999999999993</c:v>
                </c:pt>
                <c:pt idx="598">
                  <c:v>0.20799999999999841</c:v>
                </c:pt>
                <c:pt idx="599">
                  <c:v>15.2</c:v>
                </c:pt>
                <c:pt idx="600">
                  <c:v>55.175999999999995</c:v>
                </c:pt>
                <c:pt idx="601">
                  <c:v>2.4839999999999995</c:v>
                </c:pt>
                <c:pt idx="602">
                  <c:v>-4.4720000000000004</c:v>
                </c:pt>
                <c:pt idx="603">
                  <c:v>17.608000000000001</c:v>
                </c:pt>
                <c:pt idx="604">
                  <c:v>2.9200000000000017</c:v>
                </c:pt>
                <c:pt idx="605">
                  <c:v>1.0240000000000009</c:v>
                </c:pt>
                <c:pt idx="606">
                  <c:v>34.236000000000004</c:v>
                </c:pt>
                <c:pt idx="607">
                  <c:v>21.227999999999998</c:v>
                </c:pt>
                <c:pt idx="608">
                  <c:v>55.175999999999995</c:v>
                </c:pt>
                <c:pt idx="609">
                  <c:v>61.292000000000002</c:v>
                </c:pt>
                <c:pt idx="610">
                  <c:v>36.112000000000002</c:v>
                </c:pt>
                <c:pt idx="611">
                  <c:v>15.2</c:v>
                </c:pt>
                <c:pt idx="612">
                  <c:v>23.744</c:v>
                </c:pt>
                <c:pt idx="613">
                  <c:v>-1.9600000000000004</c:v>
                </c:pt>
                <c:pt idx="614">
                  <c:v>24.772000000000002</c:v>
                </c:pt>
                <c:pt idx="615">
                  <c:v>45.915999999999997</c:v>
                </c:pt>
                <c:pt idx="616">
                  <c:v>-11.484000000000002</c:v>
                </c:pt>
                <c:pt idx="617">
                  <c:v>55.175999999999995</c:v>
                </c:pt>
                <c:pt idx="618">
                  <c:v>23.744</c:v>
                </c:pt>
                <c:pt idx="619">
                  <c:v>30.108000000000004</c:v>
                </c:pt>
                <c:pt idx="620">
                  <c:v>1.0240000000000009</c:v>
                </c:pt>
                <c:pt idx="621">
                  <c:v>34.236000000000004</c:v>
                </c:pt>
                <c:pt idx="622">
                  <c:v>12.036000000000001</c:v>
                </c:pt>
                <c:pt idx="623">
                  <c:v>-9.1679999999999993</c:v>
                </c:pt>
                <c:pt idx="624">
                  <c:v>24.772000000000002</c:v>
                </c:pt>
                <c:pt idx="625">
                  <c:v>15.2</c:v>
                </c:pt>
                <c:pt idx="626">
                  <c:v>36.112000000000002</c:v>
                </c:pt>
                <c:pt idx="627">
                  <c:v>-1.9600000000000004</c:v>
                </c:pt>
                <c:pt idx="628">
                  <c:v>61.292000000000002</c:v>
                </c:pt>
                <c:pt idx="629">
                  <c:v>15.204000000000004</c:v>
                </c:pt>
                <c:pt idx="630">
                  <c:v>18.195999999999998</c:v>
                </c:pt>
                <c:pt idx="631">
                  <c:v>61.292000000000002</c:v>
                </c:pt>
                <c:pt idx="632">
                  <c:v>45.915999999999997</c:v>
                </c:pt>
                <c:pt idx="633">
                  <c:v>2.4839999999999995</c:v>
                </c:pt>
                <c:pt idx="634">
                  <c:v>30.108000000000004</c:v>
                </c:pt>
                <c:pt idx="635">
                  <c:v>15.2</c:v>
                </c:pt>
                <c:pt idx="636">
                  <c:v>26.248000000000001</c:v>
                </c:pt>
                <c:pt idx="637">
                  <c:v>15.092000000000001</c:v>
                </c:pt>
                <c:pt idx="638">
                  <c:v>0.20799999999999841</c:v>
                </c:pt>
                <c:pt idx="639">
                  <c:v>17.076000000000001</c:v>
                </c:pt>
                <c:pt idx="640">
                  <c:v>-11.727999999999998</c:v>
                </c:pt>
                <c:pt idx="641">
                  <c:v>-1.9600000000000004</c:v>
                </c:pt>
                <c:pt idx="642">
                  <c:v>34.236000000000004</c:v>
                </c:pt>
                <c:pt idx="643">
                  <c:v>-11.484000000000002</c:v>
                </c:pt>
                <c:pt idx="644">
                  <c:v>-1.9600000000000004</c:v>
                </c:pt>
                <c:pt idx="645">
                  <c:v>2.9200000000000017</c:v>
                </c:pt>
                <c:pt idx="646">
                  <c:v>30.108000000000004</c:v>
                </c:pt>
                <c:pt idx="647">
                  <c:v>37.052</c:v>
                </c:pt>
                <c:pt idx="648">
                  <c:v>17.608000000000001</c:v>
                </c:pt>
                <c:pt idx="649">
                  <c:v>12.036000000000001</c:v>
                </c:pt>
                <c:pt idx="650">
                  <c:v>15.092000000000001</c:v>
                </c:pt>
                <c:pt idx="651">
                  <c:v>2.4839999999999995</c:v>
                </c:pt>
                <c:pt idx="652">
                  <c:v>0.20799999999999841</c:v>
                </c:pt>
                <c:pt idx="653">
                  <c:v>-11.727999999999998</c:v>
                </c:pt>
                <c:pt idx="654">
                  <c:v>-11.484000000000002</c:v>
                </c:pt>
                <c:pt idx="655">
                  <c:v>21.227999999999998</c:v>
                </c:pt>
                <c:pt idx="656">
                  <c:v>34.236000000000004</c:v>
                </c:pt>
                <c:pt idx="657">
                  <c:v>-4.2679999999999989</c:v>
                </c:pt>
                <c:pt idx="658">
                  <c:v>-1.9600000000000004</c:v>
                </c:pt>
                <c:pt idx="659">
                  <c:v>37.052</c:v>
                </c:pt>
                <c:pt idx="660">
                  <c:v>-9.1679999999999993</c:v>
                </c:pt>
                <c:pt idx="661">
                  <c:v>24.772000000000002</c:v>
                </c:pt>
                <c:pt idx="662">
                  <c:v>26.248000000000001</c:v>
                </c:pt>
                <c:pt idx="663">
                  <c:v>34.236000000000004</c:v>
                </c:pt>
                <c:pt idx="664">
                  <c:v>12.036000000000001</c:v>
                </c:pt>
                <c:pt idx="665">
                  <c:v>17.608000000000001</c:v>
                </c:pt>
                <c:pt idx="666">
                  <c:v>2.4839999999999995</c:v>
                </c:pt>
                <c:pt idx="667">
                  <c:v>15.092000000000001</c:v>
                </c:pt>
                <c:pt idx="668">
                  <c:v>30.108000000000004</c:v>
                </c:pt>
                <c:pt idx="669">
                  <c:v>2.9200000000000017</c:v>
                </c:pt>
                <c:pt idx="670">
                  <c:v>37.052</c:v>
                </c:pt>
                <c:pt idx="671">
                  <c:v>-11.727999999999998</c:v>
                </c:pt>
                <c:pt idx="672">
                  <c:v>26.248000000000001</c:v>
                </c:pt>
                <c:pt idx="673">
                  <c:v>45.915999999999997</c:v>
                </c:pt>
                <c:pt idx="674">
                  <c:v>-1.9600000000000004</c:v>
                </c:pt>
                <c:pt idx="675">
                  <c:v>-4.2679999999999989</c:v>
                </c:pt>
                <c:pt idx="676">
                  <c:v>2.4839999999999995</c:v>
                </c:pt>
                <c:pt idx="677">
                  <c:v>0.20799999999999841</c:v>
                </c:pt>
                <c:pt idx="678">
                  <c:v>15.092000000000001</c:v>
                </c:pt>
                <c:pt idx="679">
                  <c:v>2.9200000000000017</c:v>
                </c:pt>
                <c:pt idx="680">
                  <c:v>23.744</c:v>
                </c:pt>
                <c:pt idx="681">
                  <c:v>-4.4720000000000004</c:v>
                </c:pt>
                <c:pt idx="682">
                  <c:v>31.347999999999995</c:v>
                </c:pt>
                <c:pt idx="683">
                  <c:v>1.0240000000000009</c:v>
                </c:pt>
                <c:pt idx="684">
                  <c:v>-11.727999999999998</c:v>
                </c:pt>
                <c:pt idx="685">
                  <c:v>17.076000000000001</c:v>
                </c:pt>
                <c:pt idx="686">
                  <c:v>15.092000000000001</c:v>
                </c:pt>
                <c:pt idx="687">
                  <c:v>31.347999999999995</c:v>
                </c:pt>
                <c:pt idx="688">
                  <c:v>23.744</c:v>
                </c:pt>
                <c:pt idx="689">
                  <c:v>17.076000000000001</c:v>
                </c:pt>
                <c:pt idx="690">
                  <c:v>30.108000000000004</c:v>
                </c:pt>
                <c:pt idx="691">
                  <c:v>36.112000000000002</c:v>
                </c:pt>
                <c:pt idx="692">
                  <c:v>15.204000000000004</c:v>
                </c:pt>
                <c:pt idx="693">
                  <c:v>2.4839999999999995</c:v>
                </c:pt>
                <c:pt idx="694">
                  <c:v>21.227999999999998</c:v>
                </c:pt>
                <c:pt idx="695">
                  <c:v>-1.972</c:v>
                </c:pt>
                <c:pt idx="696">
                  <c:v>1.0240000000000009</c:v>
                </c:pt>
                <c:pt idx="697">
                  <c:v>2.9200000000000017</c:v>
                </c:pt>
                <c:pt idx="698">
                  <c:v>-4.2679999999999989</c:v>
                </c:pt>
                <c:pt idx="699">
                  <c:v>17.608000000000001</c:v>
                </c:pt>
                <c:pt idx="700">
                  <c:v>15.204000000000004</c:v>
                </c:pt>
                <c:pt idx="701">
                  <c:v>-4.4720000000000004</c:v>
                </c:pt>
                <c:pt idx="702">
                  <c:v>-1.9600000000000004</c:v>
                </c:pt>
                <c:pt idx="703">
                  <c:v>37.052</c:v>
                </c:pt>
                <c:pt idx="704">
                  <c:v>0.20799999999999841</c:v>
                </c:pt>
                <c:pt idx="705">
                  <c:v>-1.972</c:v>
                </c:pt>
                <c:pt idx="706">
                  <c:v>30.108000000000004</c:v>
                </c:pt>
                <c:pt idx="707">
                  <c:v>12.036000000000001</c:v>
                </c:pt>
                <c:pt idx="708">
                  <c:v>24.772000000000002</c:v>
                </c:pt>
                <c:pt idx="709">
                  <c:v>61.292000000000002</c:v>
                </c:pt>
                <c:pt idx="710">
                  <c:v>45.915999999999997</c:v>
                </c:pt>
                <c:pt idx="711">
                  <c:v>17.608000000000001</c:v>
                </c:pt>
                <c:pt idx="712">
                  <c:v>1.0240000000000009</c:v>
                </c:pt>
                <c:pt idx="713">
                  <c:v>21.227999999999998</c:v>
                </c:pt>
                <c:pt idx="714">
                  <c:v>55.175999999999995</c:v>
                </c:pt>
                <c:pt idx="715">
                  <c:v>12.036000000000001</c:v>
                </c:pt>
                <c:pt idx="716">
                  <c:v>-1.972</c:v>
                </c:pt>
                <c:pt idx="717">
                  <c:v>1.0240000000000009</c:v>
                </c:pt>
                <c:pt idx="718">
                  <c:v>17.608000000000001</c:v>
                </c:pt>
                <c:pt idx="719">
                  <c:v>30.108000000000004</c:v>
                </c:pt>
                <c:pt idx="720">
                  <c:v>61.292000000000002</c:v>
                </c:pt>
                <c:pt idx="721">
                  <c:v>12.236000000000001</c:v>
                </c:pt>
                <c:pt idx="722">
                  <c:v>2.9200000000000017</c:v>
                </c:pt>
                <c:pt idx="723">
                  <c:v>34.236000000000004</c:v>
                </c:pt>
                <c:pt idx="724">
                  <c:v>37.052</c:v>
                </c:pt>
                <c:pt idx="725">
                  <c:v>15.204000000000004</c:v>
                </c:pt>
                <c:pt idx="726">
                  <c:v>-4.2679999999999989</c:v>
                </c:pt>
                <c:pt idx="727">
                  <c:v>24.772000000000002</c:v>
                </c:pt>
                <c:pt idx="728">
                  <c:v>-1.972</c:v>
                </c:pt>
                <c:pt idx="729">
                  <c:v>-11.484000000000002</c:v>
                </c:pt>
                <c:pt idx="730">
                  <c:v>1.0240000000000009</c:v>
                </c:pt>
                <c:pt idx="731">
                  <c:v>23.744</c:v>
                </c:pt>
                <c:pt idx="732">
                  <c:v>17.076000000000001</c:v>
                </c:pt>
                <c:pt idx="733">
                  <c:v>12.036000000000001</c:v>
                </c:pt>
                <c:pt idx="734">
                  <c:v>26.248000000000001</c:v>
                </c:pt>
                <c:pt idx="735">
                  <c:v>18.195999999999998</c:v>
                </c:pt>
                <c:pt idx="736">
                  <c:v>-9.1679999999999993</c:v>
                </c:pt>
                <c:pt idx="737">
                  <c:v>37.052</c:v>
                </c:pt>
                <c:pt idx="738">
                  <c:v>24.772000000000002</c:v>
                </c:pt>
                <c:pt idx="739">
                  <c:v>12.236000000000001</c:v>
                </c:pt>
                <c:pt idx="740">
                  <c:v>-11.727999999999998</c:v>
                </c:pt>
                <c:pt idx="741">
                  <c:v>21.227999999999998</c:v>
                </c:pt>
                <c:pt idx="742">
                  <c:v>55.58</c:v>
                </c:pt>
                <c:pt idx="743">
                  <c:v>-11.484000000000002</c:v>
                </c:pt>
                <c:pt idx="744">
                  <c:v>18.195999999999998</c:v>
                </c:pt>
                <c:pt idx="745">
                  <c:v>45.915999999999997</c:v>
                </c:pt>
                <c:pt idx="746">
                  <c:v>37.052</c:v>
                </c:pt>
                <c:pt idx="747">
                  <c:v>0.20799999999999841</c:v>
                </c:pt>
                <c:pt idx="748">
                  <c:v>-4.4720000000000004</c:v>
                </c:pt>
                <c:pt idx="749">
                  <c:v>30.108000000000004</c:v>
                </c:pt>
                <c:pt idx="750">
                  <c:v>55.175999999999995</c:v>
                </c:pt>
                <c:pt idx="751">
                  <c:v>-1.972</c:v>
                </c:pt>
                <c:pt idx="752">
                  <c:v>21.227999999999998</c:v>
                </c:pt>
                <c:pt idx="753">
                  <c:v>-11.484000000000002</c:v>
                </c:pt>
                <c:pt idx="754">
                  <c:v>61.292000000000002</c:v>
                </c:pt>
                <c:pt idx="755">
                  <c:v>55.58</c:v>
                </c:pt>
                <c:pt idx="756">
                  <c:v>37.052</c:v>
                </c:pt>
                <c:pt idx="757">
                  <c:v>18.195999999999998</c:v>
                </c:pt>
                <c:pt idx="758">
                  <c:v>30.108000000000004</c:v>
                </c:pt>
                <c:pt idx="759">
                  <c:v>-4.4720000000000004</c:v>
                </c:pt>
                <c:pt idx="760">
                  <c:v>12.036000000000001</c:v>
                </c:pt>
                <c:pt idx="761">
                  <c:v>12.236000000000001</c:v>
                </c:pt>
                <c:pt idx="762">
                  <c:v>-9.1679999999999993</c:v>
                </c:pt>
                <c:pt idx="763">
                  <c:v>0.20799999999999841</c:v>
                </c:pt>
                <c:pt idx="764">
                  <c:v>55.175999999999995</c:v>
                </c:pt>
                <c:pt idx="765">
                  <c:v>15.092000000000001</c:v>
                </c:pt>
                <c:pt idx="766">
                  <c:v>36.112000000000002</c:v>
                </c:pt>
                <c:pt idx="767">
                  <c:v>15.2</c:v>
                </c:pt>
                <c:pt idx="768">
                  <c:v>12.236000000000001</c:v>
                </c:pt>
                <c:pt idx="769">
                  <c:v>-1.972</c:v>
                </c:pt>
                <c:pt idx="770">
                  <c:v>17.076000000000001</c:v>
                </c:pt>
                <c:pt idx="771">
                  <c:v>15.204000000000004</c:v>
                </c:pt>
                <c:pt idx="772">
                  <c:v>2.9200000000000017</c:v>
                </c:pt>
                <c:pt idx="773">
                  <c:v>61.292000000000002</c:v>
                </c:pt>
                <c:pt idx="774">
                  <c:v>-4.4720000000000004</c:v>
                </c:pt>
                <c:pt idx="775">
                  <c:v>45.915999999999997</c:v>
                </c:pt>
                <c:pt idx="776">
                  <c:v>-11.484000000000002</c:v>
                </c:pt>
                <c:pt idx="777">
                  <c:v>2.9200000000000017</c:v>
                </c:pt>
                <c:pt idx="778">
                  <c:v>18.195999999999998</c:v>
                </c:pt>
                <c:pt idx="779">
                  <c:v>15.204000000000004</c:v>
                </c:pt>
                <c:pt idx="780">
                  <c:v>55.58</c:v>
                </c:pt>
                <c:pt idx="781">
                  <c:v>2.4839999999999995</c:v>
                </c:pt>
                <c:pt idx="782">
                  <c:v>-4.2679999999999989</c:v>
                </c:pt>
                <c:pt idx="783">
                  <c:v>0.20799999999999841</c:v>
                </c:pt>
                <c:pt idx="784">
                  <c:v>23.744</c:v>
                </c:pt>
                <c:pt idx="785">
                  <c:v>15.2</c:v>
                </c:pt>
                <c:pt idx="786">
                  <c:v>12.236000000000001</c:v>
                </c:pt>
                <c:pt idx="787">
                  <c:v>61.292000000000002</c:v>
                </c:pt>
                <c:pt idx="788">
                  <c:v>-4.4720000000000004</c:v>
                </c:pt>
                <c:pt idx="789">
                  <c:v>55.58</c:v>
                </c:pt>
                <c:pt idx="790">
                  <c:v>31.347999999999995</c:v>
                </c:pt>
                <c:pt idx="791">
                  <c:v>-11.484000000000002</c:v>
                </c:pt>
                <c:pt idx="792">
                  <c:v>0.20799999999999841</c:v>
                </c:pt>
                <c:pt idx="793">
                  <c:v>18.195999999999998</c:v>
                </c:pt>
                <c:pt idx="794">
                  <c:v>17.076000000000001</c:v>
                </c:pt>
                <c:pt idx="795">
                  <c:v>61.292000000000002</c:v>
                </c:pt>
                <c:pt idx="796">
                  <c:v>21.227999999999998</c:v>
                </c:pt>
                <c:pt idx="797">
                  <c:v>15.2</c:v>
                </c:pt>
                <c:pt idx="798">
                  <c:v>18.195999999999998</c:v>
                </c:pt>
                <c:pt idx="799">
                  <c:v>21.227999999999998</c:v>
                </c:pt>
                <c:pt idx="800">
                  <c:v>-4.2679999999999989</c:v>
                </c:pt>
                <c:pt idx="801">
                  <c:v>-9.1679999999999993</c:v>
                </c:pt>
                <c:pt idx="802">
                  <c:v>61.292000000000002</c:v>
                </c:pt>
                <c:pt idx="803">
                  <c:v>12.036000000000001</c:v>
                </c:pt>
                <c:pt idx="804">
                  <c:v>-1.972</c:v>
                </c:pt>
                <c:pt idx="805">
                  <c:v>1.0240000000000009</c:v>
                </c:pt>
                <c:pt idx="806">
                  <c:v>15.092000000000001</c:v>
                </c:pt>
                <c:pt idx="807">
                  <c:v>2.4839999999999995</c:v>
                </c:pt>
                <c:pt idx="808">
                  <c:v>55.175999999999995</c:v>
                </c:pt>
                <c:pt idx="809">
                  <c:v>-1.972</c:v>
                </c:pt>
                <c:pt idx="810">
                  <c:v>-11.727999999999998</c:v>
                </c:pt>
                <c:pt idx="811">
                  <c:v>55.58</c:v>
                </c:pt>
                <c:pt idx="812">
                  <c:v>-1.9600000000000004</c:v>
                </c:pt>
                <c:pt idx="813">
                  <c:v>24.772000000000002</c:v>
                </c:pt>
                <c:pt idx="814">
                  <c:v>-11.484000000000002</c:v>
                </c:pt>
                <c:pt idx="815">
                  <c:v>12.036000000000001</c:v>
                </c:pt>
                <c:pt idx="816">
                  <c:v>15.092000000000001</c:v>
                </c:pt>
                <c:pt idx="817">
                  <c:v>2.4839999999999995</c:v>
                </c:pt>
                <c:pt idx="818">
                  <c:v>-11.484000000000002</c:v>
                </c:pt>
                <c:pt idx="819">
                  <c:v>55.58</c:v>
                </c:pt>
                <c:pt idx="820">
                  <c:v>-1.9600000000000004</c:v>
                </c:pt>
                <c:pt idx="821">
                  <c:v>15.092000000000001</c:v>
                </c:pt>
                <c:pt idx="822">
                  <c:v>-11.727999999999998</c:v>
                </c:pt>
                <c:pt idx="823">
                  <c:v>24.772000000000002</c:v>
                </c:pt>
                <c:pt idx="824">
                  <c:v>45.915999999999997</c:v>
                </c:pt>
                <c:pt idx="825">
                  <c:v>26.248000000000001</c:v>
                </c:pt>
                <c:pt idx="826">
                  <c:v>23.744</c:v>
                </c:pt>
                <c:pt idx="827">
                  <c:v>-1.9600000000000004</c:v>
                </c:pt>
                <c:pt idx="828">
                  <c:v>21.227999999999998</c:v>
                </c:pt>
                <c:pt idx="829">
                  <c:v>2.4839999999999995</c:v>
                </c:pt>
                <c:pt idx="830">
                  <c:v>36.112000000000002</c:v>
                </c:pt>
                <c:pt idx="831">
                  <c:v>1.0240000000000009</c:v>
                </c:pt>
                <c:pt idx="832">
                  <c:v>15.092000000000001</c:v>
                </c:pt>
                <c:pt idx="833">
                  <c:v>24.772000000000002</c:v>
                </c:pt>
                <c:pt idx="834">
                  <c:v>45.915999999999997</c:v>
                </c:pt>
                <c:pt idx="835">
                  <c:v>2.9200000000000017</c:v>
                </c:pt>
                <c:pt idx="836">
                  <c:v>55.175999999999995</c:v>
                </c:pt>
                <c:pt idx="837">
                  <c:v>-11.727999999999998</c:v>
                </c:pt>
                <c:pt idx="838">
                  <c:v>34.236000000000004</c:v>
                </c:pt>
                <c:pt idx="839">
                  <c:v>23.744</c:v>
                </c:pt>
                <c:pt idx="840">
                  <c:v>0.20799999999999841</c:v>
                </c:pt>
                <c:pt idx="841">
                  <c:v>12.236000000000001</c:v>
                </c:pt>
                <c:pt idx="842">
                  <c:v>-11.727999999999998</c:v>
                </c:pt>
                <c:pt idx="843">
                  <c:v>-1.9600000000000004</c:v>
                </c:pt>
                <c:pt idx="844">
                  <c:v>-1.972</c:v>
                </c:pt>
                <c:pt idx="845">
                  <c:v>-11.484000000000002</c:v>
                </c:pt>
                <c:pt idx="846">
                  <c:v>-4.4720000000000004</c:v>
                </c:pt>
                <c:pt idx="847">
                  <c:v>30.108000000000004</c:v>
                </c:pt>
                <c:pt idx="848">
                  <c:v>23.744</c:v>
                </c:pt>
                <c:pt idx="849">
                  <c:v>2.4839999999999995</c:v>
                </c:pt>
                <c:pt idx="850">
                  <c:v>15.204000000000004</c:v>
                </c:pt>
                <c:pt idx="851">
                  <c:v>2.9200000000000017</c:v>
                </c:pt>
                <c:pt idx="852">
                  <c:v>1.0240000000000009</c:v>
                </c:pt>
                <c:pt idx="853">
                  <c:v>61.292000000000002</c:v>
                </c:pt>
                <c:pt idx="854">
                  <c:v>12.236000000000001</c:v>
                </c:pt>
                <c:pt idx="855">
                  <c:v>-4.2679999999999989</c:v>
                </c:pt>
                <c:pt idx="856">
                  <c:v>45.915999999999997</c:v>
                </c:pt>
                <c:pt idx="857">
                  <c:v>30.108000000000004</c:v>
                </c:pt>
                <c:pt idx="858">
                  <c:v>-1.9600000000000004</c:v>
                </c:pt>
                <c:pt idx="859">
                  <c:v>-9.1679999999999993</c:v>
                </c:pt>
                <c:pt idx="860">
                  <c:v>-4.4720000000000004</c:v>
                </c:pt>
                <c:pt idx="861">
                  <c:v>1.0240000000000009</c:v>
                </c:pt>
                <c:pt idx="862">
                  <c:v>15.204000000000004</c:v>
                </c:pt>
                <c:pt idx="863">
                  <c:v>24.772000000000002</c:v>
                </c:pt>
                <c:pt idx="864">
                  <c:v>12.236000000000001</c:v>
                </c:pt>
                <c:pt idx="865">
                  <c:v>36.112000000000002</c:v>
                </c:pt>
                <c:pt idx="866">
                  <c:v>31.347999999999995</c:v>
                </c:pt>
                <c:pt idx="867">
                  <c:v>37.052</c:v>
                </c:pt>
                <c:pt idx="868">
                  <c:v>15.204000000000004</c:v>
                </c:pt>
                <c:pt idx="869">
                  <c:v>61.292000000000002</c:v>
                </c:pt>
                <c:pt idx="870">
                  <c:v>17.076000000000001</c:v>
                </c:pt>
                <c:pt idx="871">
                  <c:v>2.9200000000000017</c:v>
                </c:pt>
                <c:pt idx="872">
                  <c:v>-11.484000000000002</c:v>
                </c:pt>
                <c:pt idx="873">
                  <c:v>30.108000000000004</c:v>
                </c:pt>
                <c:pt idx="874">
                  <c:v>18.195999999999998</c:v>
                </c:pt>
                <c:pt idx="875">
                  <c:v>36.112000000000002</c:v>
                </c:pt>
                <c:pt idx="876">
                  <c:v>17.608000000000001</c:v>
                </c:pt>
                <c:pt idx="877">
                  <c:v>45.915999999999997</c:v>
                </c:pt>
                <c:pt idx="878">
                  <c:v>12.236000000000001</c:v>
                </c:pt>
                <c:pt idx="879">
                  <c:v>55.175999999999995</c:v>
                </c:pt>
                <c:pt idx="880">
                  <c:v>21.227999999999998</c:v>
                </c:pt>
                <c:pt idx="881">
                  <c:v>36.112000000000002</c:v>
                </c:pt>
                <c:pt idx="882">
                  <c:v>0.20799999999999841</c:v>
                </c:pt>
                <c:pt idx="883">
                  <c:v>23.744</c:v>
                </c:pt>
                <c:pt idx="884">
                  <c:v>30.108000000000004</c:v>
                </c:pt>
                <c:pt idx="885">
                  <c:v>2.9200000000000017</c:v>
                </c:pt>
                <c:pt idx="886">
                  <c:v>15.204000000000004</c:v>
                </c:pt>
                <c:pt idx="887">
                  <c:v>-4.4720000000000004</c:v>
                </c:pt>
                <c:pt idx="888">
                  <c:v>24.772000000000002</c:v>
                </c:pt>
                <c:pt idx="889">
                  <c:v>31.347999999999995</c:v>
                </c:pt>
                <c:pt idx="890">
                  <c:v>17.076000000000001</c:v>
                </c:pt>
                <c:pt idx="891">
                  <c:v>1.0240000000000009</c:v>
                </c:pt>
                <c:pt idx="892">
                  <c:v>0.20799999999999841</c:v>
                </c:pt>
                <c:pt idx="893">
                  <c:v>26.248000000000001</c:v>
                </c:pt>
                <c:pt idx="894">
                  <c:v>-11.727999999999998</c:v>
                </c:pt>
                <c:pt idx="895">
                  <c:v>34.236000000000004</c:v>
                </c:pt>
                <c:pt idx="896">
                  <c:v>37.052</c:v>
                </c:pt>
                <c:pt idx="897">
                  <c:v>15.2</c:v>
                </c:pt>
                <c:pt idx="898">
                  <c:v>-4.2679999999999989</c:v>
                </c:pt>
                <c:pt idx="899">
                  <c:v>17.076000000000001</c:v>
                </c:pt>
                <c:pt idx="900">
                  <c:v>-1.972</c:v>
                </c:pt>
                <c:pt idx="901">
                  <c:v>37.052</c:v>
                </c:pt>
                <c:pt idx="902">
                  <c:v>55.175999999999995</c:v>
                </c:pt>
                <c:pt idx="903">
                  <c:v>-1.9600000000000004</c:v>
                </c:pt>
                <c:pt idx="904">
                  <c:v>26.248000000000001</c:v>
                </c:pt>
                <c:pt idx="905">
                  <c:v>15.2</c:v>
                </c:pt>
                <c:pt idx="906">
                  <c:v>55.58</c:v>
                </c:pt>
                <c:pt idx="907">
                  <c:v>17.076000000000001</c:v>
                </c:pt>
                <c:pt idx="908">
                  <c:v>18.195999999999998</c:v>
                </c:pt>
                <c:pt idx="909">
                  <c:v>31.347999999999995</c:v>
                </c:pt>
                <c:pt idx="910">
                  <c:v>15.092000000000001</c:v>
                </c:pt>
                <c:pt idx="911">
                  <c:v>-1.972</c:v>
                </c:pt>
                <c:pt idx="912">
                  <c:v>15.204000000000004</c:v>
                </c:pt>
                <c:pt idx="913">
                  <c:v>2.4839999999999995</c:v>
                </c:pt>
                <c:pt idx="914">
                  <c:v>12.236000000000001</c:v>
                </c:pt>
                <c:pt idx="915">
                  <c:v>37.052</c:v>
                </c:pt>
                <c:pt idx="916">
                  <c:v>12.036000000000001</c:v>
                </c:pt>
                <c:pt idx="917">
                  <c:v>36.112000000000002</c:v>
                </c:pt>
                <c:pt idx="918">
                  <c:v>18.195999999999998</c:v>
                </c:pt>
                <c:pt idx="919">
                  <c:v>-11.727999999999998</c:v>
                </c:pt>
                <c:pt idx="920">
                  <c:v>61.292000000000002</c:v>
                </c:pt>
                <c:pt idx="921">
                  <c:v>34.236000000000004</c:v>
                </c:pt>
                <c:pt idx="922">
                  <c:v>15.092000000000001</c:v>
                </c:pt>
                <c:pt idx="923">
                  <c:v>-4.4720000000000004</c:v>
                </c:pt>
                <c:pt idx="924">
                  <c:v>2.4839999999999995</c:v>
                </c:pt>
                <c:pt idx="925">
                  <c:v>-1.972</c:v>
                </c:pt>
                <c:pt idx="926">
                  <c:v>-4.2679999999999989</c:v>
                </c:pt>
                <c:pt idx="927">
                  <c:v>-4.4720000000000004</c:v>
                </c:pt>
                <c:pt idx="928">
                  <c:v>18.195999999999998</c:v>
                </c:pt>
                <c:pt idx="929">
                  <c:v>31.347999999999995</c:v>
                </c:pt>
                <c:pt idx="930">
                  <c:v>12.036000000000001</c:v>
                </c:pt>
                <c:pt idx="931">
                  <c:v>24.772000000000002</c:v>
                </c:pt>
                <c:pt idx="932">
                  <c:v>-1.972</c:v>
                </c:pt>
                <c:pt idx="933">
                  <c:v>-11.727999999999998</c:v>
                </c:pt>
                <c:pt idx="934">
                  <c:v>2.4839999999999995</c:v>
                </c:pt>
                <c:pt idx="935">
                  <c:v>1.0240000000000009</c:v>
                </c:pt>
                <c:pt idx="936">
                  <c:v>-4.2679999999999989</c:v>
                </c:pt>
                <c:pt idx="937">
                  <c:v>17.076000000000001</c:v>
                </c:pt>
                <c:pt idx="938">
                  <c:v>12.236000000000001</c:v>
                </c:pt>
                <c:pt idx="939">
                  <c:v>45.915999999999997</c:v>
                </c:pt>
                <c:pt idx="940">
                  <c:v>61.292000000000002</c:v>
                </c:pt>
                <c:pt idx="941">
                  <c:v>17.608000000000001</c:v>
                </c:pt>
                <c:pt idx="942">
                  <c:v>36.112000000000002</c:v>
                </c:pt>
                <c:pt idx="943">
                  <c:v>34.236000000000004</c:v>
                </c:pt>
                <c:pt idx="944">
                  <c:v>21.227999999999998</c:v>
                </c:pt>
                <c:pt idx="945">
                  <c:v>0.20799999999999841</c:v>
                </c:pt>
                <c:pt idx="946">
                  <c:v>18.195999999999998</c:v>
                </c:pt>
                <c:pt idx="947">
                  <c:v>1.0240000000000009</c:v>
                </c:pt>
                <c:pt idx="948">
                  <c:v>26.248000000000001</c:v>
                </c:pt>
                <c:pt idx="949">
                  <c:v>55.175999999999995</c:v>
                </c:pt>
                <c:pt idx="950">
                  <c:v>12.236000000000001</c:v>
                </c:pt>
                <c:pt idx="951">
                  <c:v>55.58</c:v>
                </c:pt>
                <c:pt idx="952">
                  <c:v>15.092000000000001</c:v>
                </c:pt>
                <c:pt idx="953">
                  <c:v>61.292000000000002</c:v>
                </c:pt>
                <c:pt idx="954">
                  <c:v>15.204000000000004</c:v>
                </c:pt>
                <c:pt idx="955">
                  <c:v>12.236000000000001</c:v>
                </c:pt>
                <c:pt idx="956">
                  <c:v>0.20799999999999841</c:v>
                </c:pt>
                <c:pt idx="957">
                  <c:v>61.292000000000002</c:v>
                </c:pt>
                <c:pt idx="958">
                  <c:v>55.175999999999995</c:v>
                </c:pt>
                <c:pt idx="959">
                  <c:v>45.915999999999997</c:v>
                </c:pt>
                <c:pt idx="960">
                  <c:v>15.204000000000004</c:v>
                </c:pt>
                <c:pt idx="961">
                  <c:v>31.347999999999995</c:v>
                </c:pt>
                <c:pt idx="962">
                  <c:v>-1.9600000000000004</c:v>
                </c:pt>
                <c:pt idx="963">
                  <c:v>30.108000000000004</c:v>
                </c:pt>
                <c:pt idx="964">
                  <c:v>18.195999999999998</c:v>
                </c:pt>
                <c:pt idx="965">
                  <c:v>21.227999999999998</c:v>
                </c:pt>
                <c:pt idx="966">
                  <c:v>2.9200000000000017</c:v>
                </c:pt>
                <c:pt idx="967">
                  <c:v>23.744</c:v>
                </c:pt>
                <c:pt idx="968">
                  <c:v>26.248000000000001</c:v>
                </c:pt>
                <c:pt idx="969">
                  <c:v>36.112000000000002</c:v>
                </c:pt>
                <c:pt idx="970">
                  <c:v>-9.1679999999999993</c:v>
                </c:pt>
                <c:pt idx="971">
                  <c:v>-4.4720000000000004</c:v>
                </c:pt>
                <c:pt idx="972">
                  <c:v>26.248000000000001</c:v>
                </c:pt>
                <c:pt idx="973">
                  <c:v>17.608000000000001</c:v>
                </c:pt>
                <c:pt idx="974">
                  <c:v>-1.9600000000000004</c:v>
                </c:pt>
                <c:pt idx="975">
                  <c:v>34.236000000000004</c:v>
                </c:pt>
                <c:pt idx="976">
                  <c:v>31.347999999999995</c:v>
                </c:pt>
                <c:pt idx="977">
                  <c:v>-4.2679999999999989</c:v>
                </c:pt>
                <c:pt idx="978">
                  <c:v>15.2</c:v>
                </c:pt>
                <c:pt idx="979">
                  <c:v>45.915999999999997</c:v>
                </c:pt>
                <c:pt idx="980">
                  <c:v>12.036000000000001</c:v>
                </c:pt>
                <c:pt idx="981">
                  <c:v>31.347999999999995</c:v>
                </c:pt>
                <c:pt idx="982">
                  <c:v>-9.1679999999999993</c:v>
                </c:pt>
                <c:pt idx="983">
                  <c:v>-1.9600000000000004</c:v>
                </c:pt>
                <c:pt idx="984">
                  <c:v>37.052</c:v>
                </c:pt>
                <c:pt idx="985">
                  <c:v>2.9200000000000017</c:v>
                </c:pt>
                <c:pt idx="986">
                  <c:v>36.112000000000002</c:v>
                </c:pt>
                <c:pt idx="987">
                  <c:v>1.0240000000000009</c:v>
                </c:pt>
                <c:pt idx="988">
                  <c:v>12.036000000000001</c:v>
                </c:pt>
                <c:pt idx="989">
                  <c:v>34.236000000000004</c:v>
                </c:pt>
                <c:pt idx="990">
                  <c:v>24.772000000000002</c:v>
                </c:pt>
                <c:pt idx="991">
                  <c:v>45.915999999999997</c:v>
                </c:pt>
                <c:pt idx="992">
                  <c:v>15.2</c:v>
                </c:pt>
                <c:pt idx="993">
                  <c:v>15.204000000000004</c:v>
                </c:pt>
                <c:pt idx="994">
                  <c:v>0.20799999999999841</c:v>
                </c:pt>
                <c:pt idx="995">
                  <c:v>21.227999999999998</c:v>
                </c:pt>
                <c:pt idx="996">
                  <c:v>26.248000000000001</c:v>
                </c:pt>
                <c:pt idx="997">
                  <c:v>-11.727999999999998</c:v>
                </c:pt>
                <c:pt idx="998">
                  <c:v>2.9200000000000017</c:v>
                </c:pt>
                <c:pt idx="999">
                  <c:v>1.0240000000000009</c:v>
                </c:pt>
                <c:pt idx="1000">
                  <c:v>-1.9600000000000004</c:v>
                </c:pt>
                <c:pt idx="1001">
                  <c:v>15.204000000000004</c:v>
                </c:pt>
                <c:pt idx="1002">
                  <c:v>31.347999999999995</c:v>
                </c:pt>
                <c:pt idx="1003">
                  <c:v>-11.727999999999998</c:v>
                </c:pt>
                <c:pt idx="1004">
                  <c:v>-4.2679999999999989</c:v>
                </c:pt>
                <c:pt idx="1005">
                  <c:v>2.4839999999999995</c:v>
                </c:pt>
                <c:pt idx="1006">
                  <c:v>21.227999999999998</c:v>
                </c:pt>
                <c:pt idx="1007">
                  <c:v>34.236000000000004</c:v>
                </c:pt>
                <c:pt idx="1008">
                  <c:v>-11.484000000000002</c:v>
                </c:pt>
                <c:pt idx="1009">
                  <c:v>15.2</c:v>
                </c:pt>
                <c:pt idx="1010">
                  <c:v>-11.484000000000002</c:v>
                </c:pt>
                <c:pt idx="1011">
                  <c:v>55.58</c:v>
                </c:pt>
                <c:pt idx="1012">
                  <c:v>2.4839999999999995</c:v>
                </c:pt>
                <c:pt idx="1013">
                  <c:v>-9.1679999999999993</c:v>
                </c:pt>
                <c:pt idx="1014">
                  <c:v>26.248000000000001</c:v>
                </c:pt>
                <c:pt idx="1015">
                  <c:v>-4.4720000000000004</c:v>
                </c:pt>
                <c:pt idx="1016">
                  <c:v>0.20799999999999841</c:v>
                </c:pt>
                <c:pt idx="1017">
                  <c:v>-1.972</c:v>
                </c:pt>
                <c:pt idx="1018">
                  <c:v>17.076000000000001</c:v>
                </c:pt>
                <c:pt idx="1019">
                  <c:v>12.236000000000001</c:v>
                </c:pt>
                <c:pt idx="1020">
                  <c:v>-1.972</c:v>
                </c:pt>
                <c:pt idx="1021">
                  <c:v>12.036000000000001</c:v>
                </c:pt>
                <c:pt idx="1022">
                  <c:v>34.236000000000004</c:v>
                </c:pt>
                <c:pt idx="1023">
                  <c:v>-11.727999999999998</c:v>
                </c:pt>
                <c:pt idx="1024">
                  <c:v>17.608000000000001</c:v>
                </c:pt>
                <c:pt idx="1025">
                  <c:v>17.076000000000001</c:v>
                </c:pt>
                <c:pt idx="1026">
                  <c:v>18.195999999999998</c:v>
                </c:pt>
                <c:pt idx="1027">
                  <c:v>36.112000000000002</c:v>
                </c:pt>
                <c:pt idx="1028">
                  <c:v>55.175999999999995</c:v>
                </c:pt>
                <c:pt idx="1029">
                  <c:v>-4.2679999999999989</c:v>
                </c:pt>
                <c:pt idx="1030">
                  <c:v>-11.484000000000002</c:v>
                </c:pt>
                <c:pt idx="1031">
                  <c:v>55.58</c:v>
                </c:pt>
                <c:pt idx="1032">
                  <c:v>2.9200000000000017</c:v>
                </c:pt>
                <c:pt idx="1033">
                  <c:v>-1.972</c:v>
                </c:pt>
                <c:pt idx="1034">
                  <c:v>12.236000000000001</c:v>
                </c:pt>
                <c:pt idx="1035">
                  <c:v>15.204000000000004</c:v>
                </c:pt>
                <c:pt idx="1036">
                  <c:v>36.112000000000002</c:v>
                </c:pt>
                <c:pt idx="1037">
                  <c:v>55.58</c:v>
                </c:pt>
                <c:pt idx="1038">
                  <c:v>15.2</c:v>
                </c:pt>
                <c:pt idx="1039">
                  <c:v>23.744</c:v>
                </c:pt>
                <c:pt idx="1040">
                  <c:v>37.052</c:v>
                </c:pt>
                <c:pt idx="1041">
                  <c:v>34.236000000000004</c:v>
                </c:pt>
                <c:pt idx="1042">
                  <c:v>2.9200000000000017</c:v>
                </c:pt>
                <c:pt idx="1043">
                  <c:v>21.227999999999998</c:v>
                </c:pt>
                <c:pt idx="1044">
                  <c:v>17.076000000000001</c:v>
                </c:pt>
                <c:pt idx="1045">
                  <c:v>17.608000000000001</c:v>
                </c:pt>
                <c:pt idx="1046">
                  <c:v>12.036000000000001</c:v>
                </c:pt>
                <c:pt idx="1047">
                  <c:v>12.236000000000001</c:v>
                </c:pt>
                <c:pt idx="1048">
                  <c:v>-11.727999999999998</c:v>
                </c:pt>
                <c:pt idx="1049">
                  <c:v>-4.2679999999999989</c:v>
                </c:pt>
                <c:pt idx="1050">
                  <c:v>34.236000000000004</c:v>
                </c:pt>
                <c:pt idx="1051">
                  <c:v>12.036000000000001</c:v>
                </c:pt>
                <c:pt idx="1052">
                  <c:v>-4.2679999999999989</c:v>
                </c:pt>
                <c:pt idx="1053">
                  <c:v>61.292000000000002</c:v>
                </c:pt>
                <c:pt idx="1054">
                  <c:v>-9.1679999999999993</c:v>
                </c:pt>
                <c:pt idx="1055">
                  <c:v>36.112000000000002</c:v>
                </c:pt>
                <c:pt idx="1056">
                  <c:v>55.58</c:v>
                </c:pt>
                <c:pt idx="1057">
                  <c:v>37.052</c:v>
                </c:pt>
                <c:pt idx="1058">
                  <c:v>24.772000000000002</c:v>
                </c:pt>
                <c:pt idx="1059">
                  <c:v>17.608000000000001</c:v>
                </c:pt>
                <c:pt idx="1060">
                  <c:v>-4.4720000000000004</c:v>
                </c:pt>
                <c:pt idx="1061">
                  <c:v>2.4839999999999995</c:v>
                </c:pt>
                <c:pt idx="1062">
                  <c:v>37.052</c:v>
                </c:pt>
                <c:pt idx="1063">
                  <c:v>61.292000000000002</c:v>
                </c:pt>
                <c:pt idx="1064">
                  <c:v>-4.2679999999999989</c:v>
                </c:pt>
                <c:pt idx="1065">
                  <c:v>55.175999999999995</c:v>
                </c:pt>
                <c:pt idx="1066">
                  <c:v>1.0240000000000009</c:v>
                </c:pt>
                <c:pt idx="1067">
                  <c:v>15.204000000000004</c:v>
                </c:pt>
                <c:pt idx="1068">
                  <c:v>21.227999999999998</c:v>
                </c:pt>
                <c:pt idx="1069">
                  <c:v>55.58</c:v>
                </c:pt>
                <c:pt idx="1070">
                  <c:v>31.347999999999995</c:v>
                </c:pt>
                <c:pt idx="1071">
                  <c:v>0.20799999999999841</c:v>
                </c:pt>
                <c:pt idx="1072">
                  <c:v>17.608000000000001</c:v>
                </c:pt>
                <c:pt idx="1073">
                  <c:v>55.175999999999995</c:v>
                </c:pt>
                <c:pt idx="1074">
                  <c:v>12.036000000000001</c:v>
                </c:pt>
                <c:pt idx="1075">
                  <c:v>24.772000000000002</c:v>
                </c:pt>
                <c:pt idx="1076">
                  <c:v>-4.4720000000000004</c:v>
                </c:pt>
                <c:pt idx="1077">
                  <c:v>15.092000000000001</c:v>
                </c:pt>
                <c:pt idx="1078">
                  <c:v>17.608000000000001</c:v>
                </c:pt>
                <c:pt idx="1079">
                  <c:v>31.347999999999995</c:v>
                </c:pt>
                <c:pt idx="1080">
                  <c:v>0.20799999999999841</c:v>
                </c:pt>
                <c:pt idx="1081">
                  <c:v>1.0240000000000009</c:v>
                </c:pt>
                <c:pt idx="1082">
                  <c:v>12.236000000000001</c:v>
                </c:pt>
                <c:pt idx="1083">
                  <c:v>45.915999999999997</c:v>
                </c:pt>
                <c:pt idx="1084">
                  <c:v>24.772000000000002</c:v>
                </c:pt>
                <c:pt idx="1085">
                  <c:v>-1.9600000000000004</c:v>
                </c:pt>
                <c:pt idx="1086">
                  <c:v>2.4839999999999995</c:v>
                </c:pt>
                <c:pt idx="1087">
                  <c:v>61.292000000000002</c:v>
                </c:pt>
                <c:pt idx="1088">
                  <c:v>0.20799999999999841</c:v>
                </c:pt>
                <c:pt idx="1089">
                  <c:v>-4.4720000000000004</c:v>
                </c:pt>
                <c:pt idx="1090">
                  <c:v>-9.1679999999999993</c:v>
                </c:pt>
                <c:pt idx="1091">
                  <c:v>15.2</c:v>
                </c:pt>
                <c:pt idx="1092">
                  <c:v>12.236000000000001</c:v>
                </c:pt>
                <c:pt idx="1093">
                  <c:v>17.608000000000001</c:v>
                </c:pt>
                <c:pt idx="1094">
                  <c:v>24.772000000000002</c:v>
                </c:pt>
                <c:pt idx="1095">
                  <c:v>2.9200000000000017</c:v>
                </c:pt>
                <c:pt idx="1096">
                  <c:v>15.092000000000001</c:v>
                </c:pt>
                <c:pt idx="1097">
                  <c:v>61.292000000000002</c:v>
                </c:pt>
                <c:pt idx="1098">
                  <c:v>37.052</c:v>
                </c:pt>
                <c:pt idx="1099">
                  <c:v>45.915999999999997</c:v>
                </c:pt>
                <c:pt idx="1100">
                  <c:v>26.248000000000001</c:v>
                </c:pt>
                <c:pt idx="1101">
                  <c:v>-9.1679999999999993</c:v>
                </c:pt>
                <c:pt idx="1102">
                  <c:v>-11.727999999999998</c:v>
                </c:pt>
                <c:pt idx="1103">
                  <c:v>55.175999999999995</c:v>
                </c:pt>
                <c:pt idx="1104">
                  <c:v>31.347999999999995</c:v>
                </c:pt>
                <c:pt idx="1105">
                  <c:v>15.092000000000001</c:v>
                </c:pt>
                <c:pt idx="1106">
                  <c:v>61.292000000000002</c:v>
                </c:pt>
                <c:pt idx="1107">
                  <c:v>21.227999999999998</c:v>
                </c:pt>
                <c:pt idx="1108">
                  <c:v>34.236000000000004</c:v>
                </c:pt>
                <c:pt idx="1109">
                  <c:v>37.052</c:v>
                </c:pt>
                <c:pt idx="1110">
                  <c:v>2.9200000000000017</c:v>
                </c:pt>
                <c:pt idx="1111">
                  <c:v>0.20799999999999841</c:v>
                </c:pt>
                <c:pt idx="1112">
                  <c:v>12.236000000000001</c:v>
                </c:pt>
                <c:pt idx="1113">
                  <c:v>30.108000000000004</c:v>
                </c:pt>
                <c:pt idx="1114">
                  <c:v>-11.484000000000002</c:v>
                </c:pt>
                <c:pt idx="1115">
                  <c:v>2.4839999999999995</c:v>
                </c:pt>
                <c:pt idx="1116">
                  <c:v>-4.2679999999999989</c:v>
                </c:pt>
                <c:pt idx="1117">
                  <c:v>2.4839999999999995</c:v>
                </c:pt>
                <c:pt idx="1118">
                  <c:v>-4.2679999999999989</c:v>
                </c:pt>
                <c:pt idx="1119">
                  <c:v>34.236000000000004</c:v>
                </c:pt>
                <c:pt idx="1120">
                  <c:v>-1.9600000000000004</c:v>
                </c:pt>
                <c:pt idx="1121">
                  <c:v>1.0240000000000009</c:v>
                </c:pt>
                <c:pt idx="1122">
                  <c:v>12.036000000000001</c:v>
                </c:pt>
                <c:pt idx="1123">
                  <c:v>26.248000000000001</c:v>
                </c:pt>
                <c:pt idx="1124">
                  <c:v>-9.1679999999999993</c:v>
                </c:pt>
                <c:pt idx="1125">
                  <c:v>30.108000000000004</c:v>
                </c:pt>
                <c:pt idx="1126">
                  <c:v>15.204000000000004</c:v>
                </c:pt>
                <c:pt idx="1127">
                  <c:v>55.58</c:v>
                </c:pt>
                <c:pt idx="1128">
                  <c:v>23.744</c:v>
                </c:pt>
                <c:pt idx="1129">
                  <c:v>0.20799999999999841</c:v>
                </c:pt>
                <c:pt idx="1130">
                  <c:v>45.915999999999997</c:v>
                </c:pt>
                <c:pt idx="1131">
                  <c:v>23.744</c:v>
                </c:pt>
                <c:pt idx="1132">
                  <c:v>37.052</c:v>
                </c:pt>
                <c:pt idx="1133">
                  <c:v>31.347999999999995</c:v>
                </c:pt>
                <c:pt idx="1134">
                  <c:v>36.112000000000002</c:v>
                </c:pt>
                <c:pt idx="1135">
                  <c:v>55.58</c:v>
                </c:pt>
                <c:pt idx="1136">
                  <c:v>45.915999999999997</c:v>
                </c:pt>
                <c:pt idx="1137">
                  <c:v>15.2</c:v>
                </c:pt>
                <c:pt idx="1138">
                  <c:v>26.248000000000001</c:v>
                </c:pt>
                <c:pt idx="1139">
                  <c:v>-1.9600000000000004</c:v>
                </c:pt>
                <c:pt idx="1140">
                  <c:v>1.0240000000000009</c:v>
                </c:pt>
                <c:pt idx="1141">
                  <c:v>12.036000000000001</c:v>
                </c:pt>
                <c:pt idx="1142">
                  <c:v>-11.484000000000002</c:v>
                </c:pt>
                <c:pt idx="1143">
                  <c:v>12.236000000000001</c:v>
                </c:pt>
                <c:pt idx="1144">
                  <c:v>2.9200000000000017</c:v>
                </c:pt>
                <c:pt idx="1145">
                  <c:v>55.175999999999995</c:v>
                </c:pt>
                <c:pt idx="1146">
                  <c:v>23.744</c:v>
                </c:pt>
                <c:pt idx="1147">
                  <c:v>15.2</c:v>
                </c:pt>
                <c:pt idx="1148">
                  <c:v>1.0240000000000009</c:v>
                </c:pt>
                <c:pt idx="1149">
                  <c:v>26.248000000000001</c:v>
                </c:pt>
                <c:pt idx="1150">
                  <c:v>-11.484000000000002</c:v>
                </c:pt>
                <c:pt idx="1151">
                  <c:v>15.092000000000001</c:v>
                </c:pt>
                <c:pt idx="1152">
                  <c:v>55.58</c:v>
                </c:pt>
                <c:pt idx="1153">
                  <c:v>36.112000000000002</c:v>
                </c:pt>
                <c:pt idx="1154">
                  <c:v>37.052</c:v>
                </c:pt>
                <c:pt idx="1155">
                  <c:v>12.236000000000001</c:v>
                </c:pt>
                <c:pt idx="1156">
                  <c:v>0.20799999999999841</c:v>
                </c:pt>
                <c:pt idx="1157">
                  <c:v>-4.2679999999999989</c:v>
                </c:pt>
                <c:pt idx="1158">
                  <c:v>-1.9600000000000004</c:v>
                </c:pt>
                <c:pt idx="1159">
                  <c:v>-4.4720000000000004</c:v>
                </c:pt>
                <c:pt idx="1160">
                  <c:v>15.204000000000004</c:v>
                </c:pt>
                <c:pt idx="1161">
                  <c:v>21.227999999999998</c:v>
                </c:pt>
                <c:pt idx="1162">
                  <c:v>24.772000000000002</c:v>
                </c:pt>
                <c:pt idx="1163">
                  <c:v>61.292000000000002</c:v>
                </c:pt>
                <c:pt idx="1164">
                  <c:v>15.092000000000001</c:v>
                </c:pt>
                <c:pt idx="1165">
                  <c:v>15.2</c:v>
                </c:pt>
                <c:pt idx="1166">
                  <c:v>26.248000000000001</c:v>
                </c:pt>
                <c:pt idx="1167">
                  <c:v>24.772000000000002</c:v>
                </c:pt>
                <c:pt idx="1168">
                  <c:v>-11.727999999999998</c:v>
                </c:pt>
                <c:pt idx="1169">
                  <c:v>31.347999999999995</c:v>
                </c:pt>
                <c:pt idx="1170">
                  <c:v>-1.9600000000000004</c:v>
                </c:pt>
                <c:pt idx="1171">
                  <c:v>2.9200000000000017</c:v>
                </c:pt>
                <c:pt idx="1172">
                  <c:v>30.108000000000004</c:v>
                </c:pt>
                <c:pt idx="1173">
                  <c:v>34.236000000000004</c:v>
                </c:pt>
                <c:pt idx="1174">
                  <c:v>1.0240000000000009</c:v>
                </c:pt>
                <c:pt idx="1175">
                  <c:v>18.195999999999998</c:v>
                </c:pt>
                <c:pt idx="1176">
                  <c:v>17.608000000000001</c:v>
                </c:pt>
                <c:pt idx="1177">
                  <c:v>45.915999999999997</c:v>
                </c:pt>
                <c:pt idx="1178">
                  <c:v>0.20799999999999841</c:v>
                </c:pt>
                <c:pt idx="1179">
                  <c:v>31.347999999999995</c:v>
                </c:pt>
                <c:pt idx="1180">
                  <c:v>37.052</c:v>
                </c:pt>
                <c:pt idx="1181">
                  <c:v>15.092000000000001</c:v>
                </c:pt>
                <c:pt idx="1182">
                  <c:v>-11.727999999999998</c:v>
                </c:pt>
                <c:pt idx="1183">
                  <c:v>12.036000000000001</c:v>
                </c:pt>
                <c:pt idx="1184">
                  <c:v>30.108000000000004</c:v>
                </c:pt>
                <c:pt idx="1185">
                  <c:v>55.175999999999995</c:v>
                </c:pt>
                <c:pt idx="1186">
                  <c:v>0.20799999999999841</c:v>
                </c:pt>
                <c:pt idx="1187">
                  <c:v>15.2</c:v>
                </c:pt>
                <c:pt idx="1188">
                  <c:v>-9.1679999999999993</c:v>
                </c:pt>
                <c:pt idx="1189">
                  <c:v>18.195999999999998</c:v>
                </c:pt>
                <c:pt idx="1190">
                  <c:v>30.108000000000004</c:v>
                </c:pt>
                <c:pt idx="1191">
                  <c:v>36.112000000000002</c:v>
                </c:pt>
                <c:pt idx="1192">
                  <c:v>17.076000000000001</c:v>
                </c:pt>
                <c:pt idx="1193">
                  <c:v>34.236000000000004</c:v>
                </c:pt>
                <c:pt idx="1194">
                  <c:v>-1.972</c:v>
                </c:pt>
                <c:pt idx="1195">
                  <c:v>55.58</c:v>
                </c:pt>
                <c:pt idx="1196">
                  <c:v>21.227999999999998</c:v>
                </c:pt>
                <c:pt idx="1197">
                  <c:v>17.608000000000001</c:v>
                </c:pt>
                <c:pt idx="1198">
                  <c:v>36.112000000000002</c:v>
                </c:pt>
                <c:pt idx="1199">
                  <c:v>2.4839999999999995</c:v>
                </c:pt>
                <c:pt idx="1200">
                  <c:v>15.204000000000004</c:v>
                </c:pt>
                <c:pt idx="1201">
                  <c:v>-11.484000000000002</c:v>
                </c:pt>
                <c:pt idx="1202">
                  <c:v>30.108000000000004</c:v>
                </c:pt>
                <c:pt idx="1203">
                  <c:v>2.9200000000000017</c:v>
                </c:pt>
                <c:pt idx="1204">
                  <c:v>17.608000000000001</c:v>
                </c:pt>
                <c:pt idx="1205">
                  <c:v>-1.972</c:v>
                </c:pt>
                <c:pt idx="1206">
                  <c:v>-9.1679999999999993</c:v>
                </c:pt>
                <c:pt idx="1207">
                  <c:v>15.2</c:v>
                </c:pt>
                <c:pt idx="1208">
                  <c:v>26.248000000000001</c:v>
                </c:pt>
                <c:pt idx="1209">
                  <c:v>-4.4720000000000004</c:v>
                </c:pt>
                <c:pt idx="1210">
                  <c:v>61.292000000000002</c:v>
                </c:pt>
                <c:pt idx="1211">
                  <c:v>18.195999999999998</c:v>
                </c:pt>
                <c:pt idx="1212">
                  <c:v>55.175999999999995</c:v>
                </c:pt>
                <c:pt idx="1213">
                  <c:v>12.036000000000001</c:v>
                </c:pt>
                <c:pt idx="1214">
                  <c:v>55.175999999999995</c:v>
                </c:pt>
                <c:pt idx="1215">
                  <c:v>-4.2679999999999989</c:v>
                </c:pt>
                <c:pt idx="1216">
                  <c:v>-1.972</c:v>
                </c:pt>
                <c:pt idx="1217">
                  <c:v>17.076000000000001</c:v>
                </c:pt>
                <c:pt idx="1218">
                  <c:v>61.292000000000002</c:v>
                </c:pt>
                <c:pt idx="1219">
                  <c:v>15.204000000000004</c:v>
                </c:pt>
                <c:pt idx="1220">
                  <c:v>18.195999999999998</c:v>
                </c:pt>
                <c:pt idx="1221">
                  <c:v>2.9200000000000017</c:v>
                </c:pt>
                <c:pt idx="1222">
                  <c:v>36.112000000000002</c:v>
                </c:pt>
                <c:pt idx="1223">
                  <c:v>34.236000000000004</c:v>
                </c:pt>
                <c:pt idx="1224">
                  <c:v>55.58</c:v>
                </c:pt>
                <c:pt idx="1225">
                  <c:v>23.744</c:v>
                </c:pt>
                <c:pt idx="1226">
                  <c:v>-4.2679999999999989</c:v>
                </c:pt>
                <c:pt idx="1227">
                  <c:v>12.236000000000001</c:v>
                </c:pt>
                <c:pt idx="1228">
                  <c:v>-4.4720000000000004</c:v>
                </c:pt>
                <c:pt idx="1229">
                  <c:v>-11.727999999999998</c:v>
                </c:pt>
                <c:pt idx="1230">
                  <c:v>15.204000000000004</c:v>
                </c:pt>
                <c:pt idx="1231">
                  <c:v>45.915999999999997</c:v>
                </c:pt>
                <c:pt idx="1232">
                  <c:v>55.58</c:v>
                </c:pt>
                <c:pt idx="1233">
                  <c:v>24.772000000000002</c:v>
                </c:pt>
                <c:pt idx="1234">
                  <c:v>17.076000000000001</c:v>
                </c:pt>
                <c:pt idx="1235">
                  <c:v>0.20799999999999841</c:v>
                </c:pt>
                <c:pt idx="1236">
                  <c:v>-1.9600000000000004</c:v>
                </c:pt>
                <c:pt idx="1237">
                  <c:v>-11.727999999999998</c:v>
                </c:pt>
                <c:pt idx="1238">
                  <c:v>1.0240000000000009</c:v>
                </c:pt>
                <c:pt idx="1239">
                  <c:v>2.4839999999999995</c:v>
                </c:pt>
                <c:pt idx="1240">
                  <c:v>26.248000000000001</c:v>
                </c:pt>
                <c:pt idx="1241">
                  <c:v>17.076000000000001</c:v>
                </c:pt>
                <c:pt idx="1242">
                  <c:v>-4.4720000000000004</c:v>
                </c:pt>
                <c:pt idx="1243">
                  <c:v>-4.2679999999999989</c:v>
                </c:pt>
                <c:pt idx="1244">
                  <c:v>21.227999999999998</c:v>
                </c:pt>
                <c:pt idx="1245">
                  <c:v>0.20799999999999841</c:v>
                </c:pt>
                <c:pt idx="1246">
                  <c:v>-9.1679999999999993</c:v>
                </c:pt>
                <c:pt idx="1247">
                  <c:v>1.0240000000000009</c:v>
                </c:pt>
                <c:pt idx="1248">
                  <c:v>12.036000000000001</c:v>
                </c:pt>
                <c:pt idx="1249">
                  <c:v>23.744</c:v>
                </c:pt>
                <c:pt idx="1250">
                  <c:v>24.772000000000002</c:v>
                </c:pt>
                <c:pt idx="1251">
                  <c:v>36.112000000000002</c:v>
                </c:pt>
                <c:pt idx="1252">
                  <c:v>12.236000000000001</c:v>
                </c:pt>
                <c:pt idx="1253">
                  <c:v>18.195999999999998</c:v>
                </c:pt>
                <c:pt idx="1254">
                  <c:v>-1.972</c:v>
                </c:pt>
                <c:pt idx="1255">
                  <c:v>2.9200000000000017</c:v>
                </c:pt>
                <c:pt idx="1256">
                  <c:v>-9.1679999999999993</c:v>
                </c:pt>
                <c:pt idx="1257">
                  <c:v>36.112000000000002</c:v>
                </c:pt>
                <c:pt idx="1258">
                  <c:v>55.58</c:v>
                </c:pt>
                <c:pt idx="1259">
                  <c:v>45.915999999999997</c:v>
                </c:pt>
                <c:pt idx="1260">
                  <c:v>24.772000000000002</c:v>
                </c:pt>
                <c:pt idx="1261">
                  <c:v>15.2</c:v>
                </c:pt>
                <c:pt idx="1262">
                  <c:v>17.076000000000001</c:v>
                </c:pt>
                <c:pt idx="1263">
                  <c:v>1.0240000000000009</c:v>
                </c:pt>
                <c:pt idx="1264">
                  <c:v>12.236000000000001</c:v>
                </c:pt>
                <c:pt idx="1265">
                  <c:v>-11.727999999999998</c:v>
                </c:pt>
                <c:pt idx="1266">
                  <c:v>31.347999999999995</c:v>
                </c:pt>
                <c:pt idx="1267">
                  <c:v>2.4839999999999995</c:v>
                </c:pt>
                <c:pt idx="1268">
                  <c:v>34.236000000000004</c:v>
                </c:pt>
                <c:pt idx="1269">
                  <c:v>30.108000000000004</c:v>
                </c:pt>
                <c:pt idx="1270">
                  <c:v>24.772000000000002</c:v>
                </c:pt>
                <c:pt idx="1271">
                  <c:v>61.292000000000002</c:v>
                </c:pt>
                <c:pt idx="1272">
                  <c:v>-1.9600000000000004</c:v>
                </c:pt>
                <c:pt idx="1273">
                  <c:v>34.236000000000004</c:v>
                </c:pt>
                <c:pt idx="1274">
                  <c:v>12.036000000000001</c:v>
                </c:pt>
                <c:pt idx="1275">
                  <c:v>17.608000000000001</c:v>
                </c:pt>
                <c:pt idx="1276">
                  <c:v>26.248000000000001</c:v>
                </c:pt>
                <c:pt idx="1277">
                  <c:v>15.092000000000001</c:v>
                </c:pt>
                <c:pt idx="1278">
                  <c:v>-4.4720000000000004</c:v>
                </c:pt>
                <c:pt idx="1279">
                  <c:v>-9.1679999999999993</c:v>
                </c:pt>
                <c:pt idx="1280">
                  <c:v>-11.484000000000002</c:v>
                </c:pt>
                <c:pt idx="1281">
                  <c:v>55.175999999999995</c:v>
                </c:pt>
                <c:pt idx="1282">
                  <c:v>15.092000000000001</c:v>
                </c:pt>
                <c:pt idx="1283">
                  <c:v>21.227999999999998</c:v>
                </c:pt>
                <c:pt idx="1284">
                  <c:v>15.204000000000004</c:v>
                </c:pt>
                <c:pt idx="1285">
                  <c:v>-11.727999999999998</c:v>
                </c:pt>
                <c:pt idx="1286">
                  <c:v>37.052</c:v>
                </c:pt>
                <c:pt idx="1287">
                  <c:v>-4.4720000000000004</c:v>
                </c:pt>
                <c:pt idx="1288">
                  <c:v>0.20799999999999841</c:v>
                </c:pt>
                <c:pt idx="1289">
                  <c:v>12.236000000000001</c:v>
                </c:pt>
                <c:pt idx="1290">
                  <c:v>26.248000000000001</c:v>
                </c:pt>
                <c:pt idx="1291">
                  <c:v>-1.9600000000000004</c:v>
                </c:pt>
                <c:pt idx="1292">
                  <c:v>-11.484000000000002</c:v>
                </c:pt>
                <c:pt idx="1293">
                  <c:v>31.347999999999995</c:v>
                </c:pt>
                <c:pt idx="1294">
                  <c:v>17.608000000000001</c:v>
                </c:pt>
                <c:pt idx="1295">
                  <c:v>18.195999999999998</c:v>
                </c:pt>
                <c:pt idx="1296">
                  <c:v>15.092000000000001</c:v>
                </c:pt>
                <c:pt idx="1297">
                  <c:v>-4.2679999999999989</c:v>
                </c:pt>
                <c:pt idx="1298">
                  <c:v>45.915999999999997</c:v>
                </c:pt>
                <c:pt idx="1299">
                  <c:v>17.076000000000001</c:v>
                </c:pt>
                <c:pt idx="1300">
                  <c:v>37.052</c:v>
                </c:pt>
                <c:pt idx="1301">
                  <c:v>15.2</c:v>
                </c:pt>
                <c:pt idx="1302">
                  <c:v>-11.484000000000002</c:v>
                </c:pt>
                <c:pt idx="1303">
                  <c:v>-9.1679999999999993</c:v>
                </c:pt>
                <c:pt idx="1304">
                  <c:v>61.292000000000002</c:v>
                </c:pt>
                <c:pt idx="1305">
                  <c:v>12.036000000000001</c:v>
                </c:pt>
                <c:pt idx="1306">
                  <c:v>26.248000000000001</c:v>
                </c:pt>
                <c:pt idx="1307">
                  <c:v>55.58</c:v>
                </c:pt>
                <c:pt idx="1308">
                  <c:v>15.204000000000004</c:v>
                </c:pt>
                <c:pt idx="1309">
                  <c:v>2.9200000000000017</c:v>
                </c:pt>
                <c:pt idx="1310">
                  <c:v>-4.4720000000000004</c:v>
                </c:pt>
                <c:pt idx="1311">
                  <c:v>24.772000000000002</c:v>
                </c:pt>
                <c:pt idx="1312">
                  <c:v>12.236000000000001</c:v>
                </c:pt>
                <c:pt idx="1313">
                  <c:v>34.236000000000004</c:v>
                </c:pt>
                <c:pt idx="1314">
                  <c:v>-1.9600000000000004</c:v>
                </c:pt>
                <c:pt idx="1315">
                  <c:v>12.236000000000001</c:v>
                </c:pt>
                <c:pt idx="1316">
                  <c:v>-4.2679999999999989</c:v>
                </c:pt>
                <c:pt idx="1317">
                  <c:v>37.052</c:v>
                </c:pt>
                <c:pt idx="1318">
                  <c:v>24.772000000000002</c:v>
                </c:pt>
                <c:pt idx="1319">
                  <c:v>31.347999999999995</c:v>
                </c:pt>
                <c:pt idx="1320">
                  <c:v>-11.727999999999998</c:v>
                </c:pt>
                <c:pt idx="1321">
                  <c:v>36.112000000000002</c:v>
                </c:pt>
                <c:pt idx="1322">
                  <c:v>17.076000000000001</c:v>
                </c:pt>
                <c:pt idx="1323">
                  <c:v>15.2</c:v>
                </c:pt>
                <c:pt idx="1324">
                  <c:v>30.108000000000004</c:v>
                </c:pt>
                <c:pt idx="1325">
                  <c:v>15.204000000000004</c:v>
                </c:pt>
                <c:pt idx="1326">
                  <c:v>-1.9600000000000004</c:v>
                </c:pt>
                <c:pt idx="1327">
                  <c:v>55.58</c:v>
                </c:pt>
                <c:pt idx="1328">
                  <c:v>23.744</c:v>
                </c:pt>
                <c:pt idx="1329">
                  <c:v>45.915999999999997</c:v>
                </c:pt>
                <c:pt idx="1330">
                  <c:v>34.236000000000004</c:v>
                </c:pt>
                <c:pt idx="1331">
                  <c:v>36.112000000000002</c:v>
                </c:pt>
                <c:pt idx="1332">
                  <c:v>1.0240000000000009</c:v>
                </c:pt>
                <c:pt idx="1333">
                  <c:v>15.092000000000001</c:v>
                </c:pt>
                <c:pt idx="1334">
                  <c:v>-9.1679999999999993</c:v>
                </c:pt>
                <c:pt idx="1335">
                  <c:v>12.236000000000001</c:v>
                </c:pt>
                <c:pt idx="1336">
                  <c:v>-4.4720000000000004</c:v>
                </c:pt>
                <c:pt idx="1337">
                  <c:v>17.076000000000001</c:v>
                </c:pt>
                <c:pt idx="1338">
                  <c:v>2.4839999999999995</c:v>
                </c:pt>
                <c:pt idx="1339">
                  <c:v>24.772000000000002</c:v>
                </c:pt>
                <c:pt idx="1340">
                  <c:v>-1.9600000000000004</c:v>
                </c:pt>
                <c:pt idx="1341">
                  <c:v>12.036000000000001</c:v>
                </c:pt>
                <c:pt idx="1342">
                  <c:v>-1.972</c:v>
                </c:pt>
                <c:pt idx="1343">
                  <c:v>30.108000000000004</c:v>
                </c:pt>
                <c:pt idx="1344">
                  <c:v>-9.1679999999999993</c:v>
                </c:pt>
                <c:pt idx="1345">
                  <c:v>1.0240000000000009</c:v>
                </c:pt>
                <c:pt idx="1346">
                  <c:v>15.204000000000004</c:v>
                </c:pt>
                <c:pt idx="1347">
                  <c:v>30.108000000000004</c:v>
                </c:pt>
                <c:pt idx="1348">
                  <c:v>23.744</c:v>
                </c:pt>
                <c:pt idx="1349">
                  <c:v>12.236000000000001</c:v>
                </c:pt>
                <c:pt idx="1350">
                  <c:v>2.4839999999999995</c:v>
                </c:pt>
                <c:pt idx="1351">
                  <c:v>1.0240000000000009</c:v>
                </c:pt>
                <c:pt idx="1352">
                  <c:v>12.036000000000001</c:v>
                </c:pt>
                <c:pt idx="1353">
                  <c:v>-11.727999999999998</c:v>
                </c:pt>
                <c:pt idx="1354">
                  <c:v>23.744</c:v>
                </c:pt>
                <c:pt idx="1355">
                  <c:v>15.092000000000001</c:v>
                </c:pt>
                <c:pt idx="1356">
                  <c:v>24.772000000000002</c:v>
                </c:pt>
                <c:pt idx="1357">
                  <c:v>-9.1679999999999993</c:v>
                </c:pt>
                <c:pt idx="1358">
                  <c:v>17.608000000000001</c:v>
                </c:pt>
                <c:pt idx="1359">
                  <c:v>18.195999999999998</c:v>
                </c:pt>
                <c:pt idx="1360">
                  <c:v>45.915999999999997</c:v>
                </c:pt>
                <c:pt idx="1361">
                  <c:v>21.227999999999998</c:v>
                </c:pt>
                <c:pt idx="1362">
                  <c:v>17.608000000000001</c:v>
                </c:pt>
                <c:pt idx="1363">
                  <c:v>2.4839999999999995</c:v>
                </c:pt>
                <c:pt idx="1364">
                  <c:v>12.236000000000001</c:v>
                </c:pt>
                <c:pt idx="1365">
                  <c:v>26.248000000000001</c:v>
                </c:pt>
                <c:pt idx="1366">
                  <c:v>18.195999999999998</c:v>
                </c:pt>
                <c:pt idx="1367">
                  <c:v>34.236000000000004</c:v>
                </c:pt>
                <c:pt idx="1368">
                  <c:v>-11.727999999999998</c:v>
                </c:pt>
                <c:pt idx="1369">
                  <c:v>-9.1679999999999993</c:v>
                </c:pt>
                <c:pt idx="1370">
                  <c:v>61.292000000000002</c:v>
                </c:pt>
                <c:pt idx="1371">
                  <c:v>23.744</c:v>
                </c:pt>
                <c:pt idx="1372">
                  <c:v>15.092000000000001</c:v>
                </c:pt>
                <c:pt idx="1373">
                  <c:v>55.58</c:v>
                </c:pt>
                <c:pt idx="1374">
                  <c:v>2.4839999999999995</c:v>
                </c:pt>
                <c:pt idx="1375">
                  <c:v>2.9200000000000017</c:v>
                </c:pt>
                <c:pt idx="1376">
                  <c:v>-1.972</c:v>
                </c:pt>
                <c:pt idx="1377">
                  <c:v>55.175999999999995</c:v>
                </c:pt>
                <c:pt idx="1378">
                  <c:v>55.58</c:v>
                </c:pt>
                <c:pt idx="1379">
                  <c:v>-9.1679999999999993</c:v>
                </c:pt>
                <c:pt idx="1380">
                  <c:v>17.076000000000001</c:v>
                </c:pt>
                <c:pt idx="1381">
                  <c:v>37.052</c:v>
                </c:pt>
                <c:pt idx="1382">
                  <c:v>15.092000000000001</c:v>
                </c:pt>
                <c:pt idx="1383">
                  <c:v>61.292000000000002</c:v>
                </c:pt>
                <c:pt idx="1384">
                  <c:v>0.20799999999999841</c:v>
                </c:pt>
                <c:pt idx="1385">
                  <c:v>21.227999999999998</c:v>
                </c:pt>
                <c:pt idx="1386">
                  <c:v>-11.484000000000002</c:v>
                </c:pt>
                <c:pt idx="1387">
                  <c:v>15.204000000000004</c:v>
                </c:pt>
                <c:pt idx="1388">
                  <c:v>36.112000000000002</c:v>
                </c:pt>
                <c:pt idx="1389">
                  <c:v>45.915999999999997</c:v>
                </c:pt>
                <c:pt idx="1390">
                  <c:v>26.248000000000001</c:v>
                </c:pt>
                <c:pt idx="1391">
                  <c:v>61.292000000000002</c:v>
                </c:pt>
                <c:pt idx="1392">
                  <c:v>2.4839999999999995</c:v>
                </c:pt>
                <c:pt idx="1393">
                  <c:v>31.347999999999995</c:v>
                </c:pt>
                <c:pt idx="1394">
                  <c:v>-1.972</c:v>
                </c:pt>
                <c:pt idx="1395">
                  <c:v>36.112000000000002</c:v>
                </c:pt>
                <c:pt idx="1396">
                  <c:v>61.292000000000002</c:v>
                </c:pt>
                <c:pt idx="1397">
                  <c:v>-1.9600000000000004</c:v>
                </c:pt>
                <c:pt idx="1398">
                  <c:v>-11.484000000000002</c:v>
                </c:pt>
                <c:pt idx="1399">
                  <c:v>23.744</c:v>
                </c:pt>
                <c:pt idx="1400">
                  <c:v>-11.727999999999998</c:v>
                </c:pt>
                <c:pt idx="1401">
                  <c:v>2.9200000000000017</c:v>
                </c:pt>
                <c:pt idx="1402">
                  <c:v>15.092000000000001</c:v>
                </c:pt>
                <c:pt idx="1403">
                  <c:v>24.772000000000002</c:v>
                </c:pt>
                <c:pt idx="1404">
                  <c:v>-4.4720000000000004</c:v>
                </c:pt>
                <c:pt idx="1405">
                  <c:v>17.608000000000001</c:v>
                </c:pt>
                <c:pt idx="1406">
                  <c:v>-9.1679999999999993</c:v>
                </c:pt>
                <c:pt idx="1407">
                  <c:v>17.076000000000001</c:v>
                </c:pt>
                <c:pt idx="1408">
                  <c:v>15.2</c:v>
                </c:pt>
                <c:pt idx="1409">
                  <c:v>26.248000000000001</c:v>
                </c:pt>
                <c:pt idx="1410">
                  <c:v>21.227999999999998</c:v>
                </c:pt>
                <c:pt idx="1411">
                  <c:v>-1.972</c:v>
                </c:pt>
                <c:pt idx="1412">
                  <c:v>-1.9600000000000004</c:v>
                </c:pt>
                <c:pt idx="1413">
                  <c:v>15.2</c:v>
                </c:pt>
                <c:pt idx="1414">
                  <c:v>26.248000000000001</c:v>
                </c:pt>
                <c:pt idx="1415">
                  <c:v>37.052</c:v>
                </c:pt>
                <c:pt idx="1416">
                  <c:v>36.112000000000002</c:v>
                </c:pt>
                <c:pt idx="1417">
                  <c:v>0.20799999999999841</c:v>
                </c:pt>
                <c:pt idx="1418">
                  <c:v>-4.2679999999999989</c:v>
                </c:pt>
                <c:pt idx="1419">
                  <c:v>12.036000000000001</c:v>
                </c:pt>
                <c:pt idx="1420">
                  <c:v>24.772000000000002</c:v>
                </c:pt>
                <c:pt idx="1421">
                  <c:v>-11.484000000000002</c:v>
                </c:pt>
                <c:pt idx="1422">
                  <c:v>18.195999999999998</c:v>
                </c:pt>
                <c:pt idx="1423">
                  <c:v>-11.484000000000002</c:v>
                </c:pt>
                <c:pt idx="1424">
                  <c:v>-4.4720000000000004</c:v>
                </c:pt>
                <c:pt idx="1425">
                  <c:v>15.2</c:v>
                </c:pt>
                <c:pt idx="1426">
                  <c:v>12.236000000000001</c:v>
                </c:pt>
                <c:pt idx="1427">
                  <c:v>12.036000000000001</c:v>
                </c:pt>
                <c:pt idx="1428">
                  <c:v>15.204000000000004</c:v>
                </c:pt>
                <c:pt idx="1429">
                  <c:v>55.175999999999995</c:v>
                </c:pt>
                <c:pt idx="1430">
                  <c:v>-1.9600000000000004</c:v>
                </c:pt>
                <c:pt idx="1431">
                  <c:v>55.58</c:v>
                </c:pt>
                <c:pt idx="1432">
                  <c:v>37.052</c:v>
                </c:pt>
                <c:pt idx="1433">
                  <c:v>26.248000000000001</c:v>
                </c:pt>
                <c:pt idx="1434">
                  <c:v>-1.972</c:v>
                </c:pt>
                <c:pt idx="1435">
                  <c:v>-4.2679999999999989</c:v>
                </c:pt>
                <c:pt idx="1436">
                  <c:v>36.112000000000002</c:v>
                </c:pt>
                <c:pt idx="1437">
                  <c:v>24.772000000000002</c:v>
                </c:pt>
                <c:pt idx="1438">
                  <c:v>2.4839999999999995</c:v>
                </c:pt>
                <c:pt idx="1439">
                  <c:v>12.036000000000001</c:v>
                </c:pt>
                <c:pt idx="1440">
                  <c:v>-11.484000000000002</c:v>
                </c:pt>
                <c:pt idx="1441">
                  <c:v>12.236000000000001</c:v>
                </c:pt>
                <c:pt idx="1442">
                  <c:v>30.108000000000004</c:v>
                </c:pt>
                <c:pt idx="1443">
                  <c:v>0.20799999999999841</c:v>
                </c:pt>
                <c:pt idx="1444">
                  <c:v>15.204000000000004</c:v>
                </c:pt>
                <c:pt idx="1445">
                  <c:v>-9.1679999999999993</c:v>
                </c:pt>
                <c:pt idx="1446">
                  <c:v>-1.972</c:v>
                </c:pt>
                <c:pt idx="1447">
                  <c:v>-1.9600000000000004</c:v>
                </c:pt>
                <c:pt idx="1448">
                  <c:v>31.347999999999995</c:v>
                </c:pt>
                <c:pt idx="1449">
                  <c:v>36.112000000000002</c:v>
                </c:pt>
                <c:pt idx="1450">
                  <c:v>18.195999999999998</c:v>
                </c:pt>
                <c:pt idx="1451">
                  <c:v>34.236000000000004</c:v>
                </c:pt>
                <c:pt idx="1452">
                  <c:v>23.744</c:v>
                </c:pt>
                <c:pt idx="1453">
                  <c:v>17.608000000000001</c:v>
                </c:pt>
                <c:pt idx="1454">
                  <c:v>15.2</c:v>
                </c:pt>
                <c:pt idx="1455">
                  <c:v>-4.4720000000000004</c:v>
                </c:pt>
                <c:pt idx="1456">
                  <c:v>31.347999999999995</c:v>
                </c:pt>
                <c:pt idx="1457">
                  <c:v>26.248000000000001</c:v>
                </c:pt>
                <c:pt idx="1458">
                  <c:v>1.0240000000000009</c:v>
                </c:pt>
                <c:pt idx="1459">
                  <c:v>30.108000000000004</c:v>
                </c:pt>
                <c:pt idx="1460">
                  <c:v>17.608000000000001</c:v>
                </c:pt>
                <c:pt idx="1461">
                  <c:v>2.9200000000000017</c:v>
                </c:pt>
                <c:pt idx="1462">
                  <c:v>-9.1679999999999993</c:v>
                </c:pt>
                <c:pt idx="1463">
                  <c:v>18.195999999999998</c:v>
                </c:pt>
                <c:pt idx="1464">
                  <c:v>34.236000000000004</c:v>
                </c:pt>
                <c:pt idx="1465">
                  <c:v>15.092000000000001</c:v>
                </c:pt>
                <c:pt idx="1466">
                  <c:v>37.052</c:v>
                </c:pt>
                <c:pt idx="1467">
                  <c:v>55.175999999999995</c:v>
                </c:pt>
                <c:pt idx="1468">
                  <c:v>17.076000000000001</c:v>
                </c:pt>
                <c:pt idx="1469">
                  <c:v>2.9200000000000017</c:v>
                </c:pt>
                <c:pt idx="1470">
                  <c:v>37.052</c:v>
                </c:pt>
                <c:pt idx="1471">
                  <c:v>30.108000000000004</c:v>
                </c:pt>
                <c:pt idx="1472">
                  <c:v>61.292000000000002</c:v>
                </c:pt>
                <c:pt idx="1473">
                  <c:v>34.236000000000004</c:v>
                </c:pt>
                <c:pt idx="1474">
                  <c:v>36.112000000000002</c:v>
                </c:pt>
                <c:pt idx="1475">
                  <c:v>-9.1679999999999993</c:v>
                </c:pt>
                <c:pt idx="1476">
                  <c:v>1.0240000000000009</c:v>
                </c:pt>
                <c:pt idx="1477">
                  <c:v>18.195999999999998</c:v>
                </c:pt>
                <c:pt idx="1478">
                  <c:v>2.4839999999999995</c:v>
                </c:pt>
                <c:pt idx="1479">
                  <c:v>45.915999999999997</c:v>
                </c:pt>
                <c:pt idx="1480">
                  <c:v>31.347999999999995</c:v>
                </c:pt>
                <c:pt idx="1481">
                  <c:v>-4.4720000000000004</c:v>
                </c:pt>
                <c:pt idx="1482">
                  <c:v>17.608000000000001</c:v>
                </c:pt>
                <c:pt idx="1483">
                  <c:v>24.772000000000002</c:v>
                </c:pt>
                <c:pt idx="1484">
                  <c:v>0.20799999999999841</c:v>
                </c:pt>
                <c:pt idx="1485">
                  <c:v>55.58</c:v>
                </c:pt>
                <c:pt idx="1486">
                  <c:v>2.9200000000000017</c:v>
                </c:pt>
                <c:pt idx="1487">
                  <c:v>61.292000000000002</c:v>
                </c:pt>
                <c:pt idx="1488">
                  <c:v>0.20799999999999841</c:v>
                </c:pt>
                <c:pt idx="1489">
                  <c:v>1.0240000000000009</c:v>
                </c:pt>
                <c:pt idx="1490">
                  <c:v>-11.727999999999998</c:v>
                </c:pt>
                <c:pt idx="1491">
                  <c:v>45.915999999999997</c:v>
                </c:pt>
                <c:pt idx="1492">
                  <c:v>-1.9600000000000004</c:v>
                </c:pt>
                <c:pt idx="1493">
                  <c:v>-4.4720000000000004</c:v>
                </c:pt>
                <c:pt idx="1494">
                  <c:v>34.236000000000004</c:v>
                </c:pt>
                <c:pt idx="1495">
                  <c:v>2.9200000000000017</c:v>
                </c:pt>
                <c:pt idx="1496">
                  <c:v>1.0240000000000009</c:v>
                </c:pt>
                <c:pt idx="1497">
                  <c:v>12.036000000000001</c:v>
                </c:pt>
                <c:pt idx="1498">
                  <c:v>15.204000000000004</c:v>
                </c:pt>
                <c:pt idx="1499">
                  <c:v>17.076000000000001</c:v>
                </c:pt>
                <c:pt idx="1500">
                  <c:v>37.052</c:v>
                </c:pt>
                <c:pt idx="1501">
                  <c:v>-4.2679999999999989</c:v>
                </c:pt>
                <c:pt idx="1502">
                  <c:v>18.195999999999998</c:v>
                </c:pt>
                <c:pt idx="1503">
                  <c:v>30.108000000000004</c:v>
                </c:pt>
                <c:pt idx="1504">
                  <c:v>55.175999999999995</c:v>
                </c:pt>
                <c:pt idx="1505">
                  <c:v>17.608000000000001</c:v>
                </c:pt>
                <c:pt idx="1506">
                  <c:v>-1.9600000000000004</c:v>
                </c:pt>
                <c:pt idx="1507">
                  <c:v>31.347999999999995</c:v>
                </c:pt>
                <c:pt idx="1508">
                  <c:v>45.915999999999997</c:v>
                </c:pt>
                <c:pt idx="1509">
                  <c:v>12.036000000000001</c:v>
                </c:pt>
                <c:pt idx="1510">
                  <c:v>15.092000000000001</c:v>
                </c:pt>
                <c:pt idx="1511">
                  <c:v>-11.727999999999998</c:v>
                </c:pt>
                <c:pt idx="1512">
                  <c:v>23.744</c:v>
                </c:pt>
                <c:pt idx="1513">
                  <c:v>12.236000000000001</c:v>
                </c:pt>
                <c:pt idx="1514">
                  <c:v>34.236000000000004</c:v>
                </c:pt>
                <c:pt idx="1515">
                  <c:v>17.076000000000001</c:v>
                </c:pt>
                <c:pt idx="1516">
                  <c:v>12.036000000000001</c:v>
                </c:pt>
                <c:pt idx="1517">
                  <c:v>-9.1679999999999993</c:v>
                </c:pt>
                <c:pt idx="1518">
                  <c:v>21.227999999999998</c:v>
                </c:pt>
                <c:pt idx="1519">
                  <c:v>2.4839999999999995</c:v>
                </c:pt>
                <c:pt idx="1520">
                  <c:v>-11.484000000000002</c:v>
                </c:pt>
                <c:pt idx="1521">
                  <c:v>15.2</c:v>
                </c:pt>
                <c:pt idx="1522">
                  <c:v>0.20799999999999841</c:v>
                </c:pt>
                <c:pt idx="1523">
                  <c:v>17.076000000000001</c:v>
                </c:pt>
                <c:pt idx="1524">
                  <c:v>61.292000000000002</c:v>
                </c:pt>
                <c:pt idx="1525">
                  <c:v>23.744</c:v>
                </c:pt>
                <c:pt idx="1526">
                  <c:v>21.227999999999998</c:v>
                </c:pt>
                <c:pt idx="1527">
                  <c:v>2.4839999999999995</c:v>
                </c:pt>
                <c:pt idx="1528">
                  <c:v>-4.4720000000000004</c:v>
                </c:pt>
                <c:pt idx="1529">
                  <c:v>-11.727999999999998</c:v>
                </c:pt>
                <c:pt idx="1530">
                  <c:v>-9.1679999999999993</c:v>
                </c:pt>
                <c:pt idx="1531">
                  <c:v>15.092000000000001</c:v>
                </c:pt>
                <c:pt idx="1532">
                  <c:v>17.608000000000001</c:v>
                </c:pt>
                <c:pt idx="1533">
                  <c:v>-11.484000000000002</c:v>
                </c:pt>
                <c:pt idx="1534">
                  <c:v>12.236000000000001</c:v>
                </c:pt>
                <c:pt idx="1535">
                  <c:v>17.608000000000001</c:v>
                </c:pt>
                <c:pt idx="1536">
                  <c:v>15.092000000000001</c:v>
                </c:pt>
                <c:pt idx="1537">
                  <c:v>0.20799999999999841</c:v>
                </c:pt>
                <c:pt idx="1538">
                  <c:v>55.175999999999995</c:v>
                </c:pt>
                <c:pt idx="1539">
                  <c:v>24.772000000000002</c:v>
                </c:pt>
                <c:pt idx="1540">
                  <c:v>61.292000000000002</c:v>
                </c:pt>
                <c:pt idx="1541">
                  <c:v>45.915999999999997</c:v>
                </c:pt>
                <c:pt idx="1542">
                  <c:v>23.744</c:v>
                </c:pt>
                <c:pt idx="1543">
                  <c:v>2.4839999999999995</c:v>
                </c:pt>
                <c:pt idx="1544">
                  <c:v>-1.972</c:v>
                </c:pt>
                <c:pt idx="1545">
                  <c:v>30.108000000000004</c:v>
                </c:pt>
                <c:pt idx="1546">
                  <c:v>1.0240000000000009</c:v>
                </c:pt>
                <c:pt idx="1547">
                  <c:v>2.9200000000000017</c:v>
                </c:pt>
                <c:pt idx="1548">
                  <c:v>55.58</c:v>
                </c:pt>
                <c:pt idx="1549">
                  <c:v>17.076000000000001</c:v>
                </c:pt>
                <c:pt idx="1550">
                  <c:v>-1.972</c:v>
                </c:pt>
                <c:pt idx="1551">
                  <c:v>-1.9600000000000004</c:v>
                </c:pt>
                <c:pt idx="1552">
                  <c:v>55.175999999999995</c:v>
                </c:pt>
                <c:pt idx="1553">
                  <c:v>23.744</c:v>
                </c:pt>
                <c:pt idx="1554">
                  <c:v>15.092000000000001</c:v>
                </c:pt>
                <c:pt idx="1555">
                  <c:v>1.0240000000000009</c:v>
                </c:pt>
                <c:pt idx="1556">
                  <c:v>30.108000000000004</c:v>
                </c:pt>
                <c:pt idx="1557">
                  <c:v>55.58</c:v>
                </c:pt>
                <c:pt idx="1558">
                  <c:v>15.204000000000004</c:v>
                </c:pt>
                <c:pt idx="1559">
                  <c:v>2.9200000000000017</c:v>
                </c:pt>
                <c:pt idx="1560">
                  <c:v>55.175999999999995</c:v>
                </c:pt>
                <c:pt idx="1561">
                  <c:v>15.2</c:v>
                </c:pt>
                <c:pt idx="1562">
                  <c:v>30.108000000000004</c:v>
                </c:pt>
                <c:pt idx="1563">
                  <c:v>26.248000000000001</c:v>
                </c:pt>
                <c:pt idx="1564">
                  <c:v>-4.4720000000000004</c:v>
                </c:pt>
                <c:pt idx="1565">
                  <c:v>31.347999999999995</c:v>
                </c:pt>
                <c:pt idx="1566">
                  <c:v>45.915999999999997</c:v>
                </c:pt>
                <c:pt idx="1567">
                  <c:v>55.175999999999995</c:v>
                </c:pt>
                <c:pt idx="1568">
                  <c:v>24.772000000000002</c:v>
                </c:pt>
                <c:pt idx="1569">
                  <c:v>15.2</c:v>
                </c:pt>
                <c:pt idx="1570">
                  <c:v>36.112000000000002</c:v>
                </c:pt>
                <c:pt idx="1571">
                  <c:v>12.236000000000001</c:v>
                </c:pt>
                <c:pt idx="1572">
                  <c:v>12.036000000000001</c:v>
                </c:pt>
                <c:pt idx="1573">
                  <c:v>55.58</c:v>
                </c:pt>
                <c:pt idx="1574">
                  <c:v>-11.727999999999998</c:v>
                </c:pt>
                <c:pt idx="1575">
                  <c:v>-1.9600000000000004</c:v>
                </c:pt>
                <c:pt idx="1576">
                  <c:v>23.744</c:v>
                </c:pt>
                <c:pt idx="1577">
                  <c:v>0.20799999999999841</c:v>
                </c:pt>
                <c:pt idx="1578">
                  <c:v>15.2</c:v>
                </c:pt>
                <c:pt idx="1579">
                  <c:v>-4.4720000000000004</c:v>
                </c:pt>
                <c:pt idx="1580">
                  <c:v>26.248000000000001</c:v>
                </c:pt>
                <c:pt idx="1581">
                  <c:v>0.20799999999999841</c:v>
                </c:pt>
                <c:pt idx="1582">
                  <c:v>55.58</c:v>
                </c:pt>
                <c:pt idx="1583">
                  <c:v>18.195999999999998</c:v>
                </c:pt>
                <c:pt idx="1584">
                  <c:v>36.112000000000002</c:v>
                </c:pt>
                <c:pt idx="1585">
                  <c:v>-11.727999999999998</c:v>
                </c:pt>
                <c:pt idx="1586">
                  <c:v>24.772000000000002</c:v>
                </c:pt>
                <c:pt idx="1587">
                  <c:v>2.4839999999999995</c:v>
                </c:pt>
                <c:pt idx="1588">
                  <c:v>61.292000000000002</c:v>
                </c:pt>
                <c:pt idx="1589">
                  <c:v>-11.484000000000002</c:v>
                </c:pt>
                <c:pt idx="1590">
                  <c:v>31.347999999999995</c:v>
                </c:pt>
                <c:pt idx="1591">
                  <c:v>15.2</c:v>
                </c:pt>
                <c:pt idx="1592">
                  <c:v>-11.727999999999998</c:v>
                </c:pt>
                <c:pt idx="1593">
                  <c:v>12.236000000000001</c:v>
                </c:pt>
                <c:pt idx="1594">
                  <c:v>15.092000000000001</c:v>
                </c:pt>
                <c:pt idx="1595">
                  <c:v>55.58</c:v>
                </c:pt>
                <c:pt idx="1596">
                  <c:v>2.9200000000000017</c:v>
                </c:pt>
                <c:pt idx="1597">
                  <c:v>61.292000000000002</c:v>
                </c:pt>
                <c:pt idx="1598">
                  <c:v>2.4839999999999995</c:v>
                </c:pt>
                <c:pt idx="1599">
                  <c:v>17.076000000000001</c:v>
                </c:pt>
                <c:pt idx="1600">
                  <c:v>36.112000000000002</c:v>
                </c:pt>
                <c:pt idx="1601">
                  <c:v>-11.484000000000002</c:v>
                </c:pt>
                <c:pt idx="1602">
                  <c:v>37.052</c:v>
                </c:pt>
                <c:pt idx="1603">
                  <c:v>-4.4720000000000004</c:v>
                </c:pt>
              </c:numCache>
            </c:numRef>
          </c:xVal>
          <c:yVal>
            <c:numRef>
              <c:f>test!$G$2:$G$1605</c:f>
              <c:numCache>
                <c:formatCode>General</c:formatCode>
                <c:ptCount val="1604"/>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numCache>
            </c:numRef>
          </c:yVal>
          <c:smooth val="0"/>
          <c:extLst>
            <c:ext xmlns:c16="http://schemas.microsoft.com/office/drawing/2014/chart" uri="{C3380CC4-5D6E-409C-BE32-E72D297353CC}">
              <c16:uniqueId val="{00000003-8341-404B-ADDD-54E33DB991CD}"/>
            </c:ext>
          </c:extLst>
        </c:ser>
        <c:ser>
          <c:idx val="1"/>
          <c:order val="1"/>
          <c:tx>
            <c:v>Predicted Goal Differntial</c:v>
          </c:tx>
          <c:spPr>
            <a:ln w="28575">
              <a:noFill/>
            </a:ln>
          </c:spPr>
          <c:xVal>
            <c:numRef>
              <c:f>test!$M$2:$M$1605</c:f>
              <c:numCache>
                <c:formatCode>General</c:formatCode>
                <c:ptCount val="1604"/>
                <c:pt idx="0">
                  <c:v>-11.484000000000002</c:v>
                </c:pt>
                <c:pt idx="1">
                  <c:v>34.236000000000004</c:v>
                </c:pt>
                <c:pt idx="2">
                  <c:v>55.58</c:v>
                </c:pt>
                <c:pt idx="3">
                  <c:v>1.0240000000000009</c:v>
                </c:pt>
                <c:pt idx="4">
                  <c:v>-1.9600000000000004</c:v>
                </c:pt>
                <c:pt idx="5">
                  <c:v>0.20799999999999841</c:v>
                </c:pt>
                <c:pt idx="6">
                  <c:v>12.236000000000001</c:v>
                </c:pt>
                <c:pt idx="7">
                  <c:v>15.092000000000001</c:v>
                </c:pt>
                <c:pt idx="8">
                  <c:v>26.248000000000001</c:v>
                </c:pt>
                <c:pt idx="9">
                  <c:v>61.292000000000002</c:v>
                </c:pt>
                <c:pt idx="10">
                  <c:v>-4.2679999999999989</c:v>
                </c:pt>
                <c:pt idx="11">
                  <c:v>24.772000000000002</c:v>
                </c:pt>
                <c:pt idx="12">
                  <c:v>-1.9600000000000004</c:v>
                </c:pt>
                <c:pt idx="13">
                  <c:v>36.112000000000002</c:v>
                </c:pt>
                <c:pt idx="14">
                  <c:v>17.608000000000001</c:v>
                </c:pt>
                <c:pt idx="15">
                  <c:v>30.108000000000004</c:v>
                </c:pt>
                <c:pt idx="16">
                  <c:v>2.9200000000000017</c:v>
                </c:pt>
                <c:pt idx="17">
                  <c:v>23.744</c:v>
                </c:pt>
                <c:pt idx="18">
                  <c:v>21.227999999999998</c:v>
                </c:pt>
                <c:pt idx="19">
                  <c:v>12.236000000000001</c:v>
                </c:pt>
                <c:pt idx="20">
                  <c:v>1.0240000000000009</c:v>
                </c:pt>
                <c:pt idx="21">
                  <c:v>31.347999999999995</c:v>
                </c:pt>
                <c:pt idx="22">
                  <c:v>-9.1679999999999993</c:v>
                </c:pt>
                <c:pt idx="23">
                  <c:v>36.112000000000002</c:v>
                </c:pt>
                <c:pt idx="24">
                  <c:v>23.744</c:v>
                </c:pt>
                <c:pt idx="25">
                  <c:v>30.108000000000004</c:v>
                </c:pt>
                <c:pt idx="26">
                  <c:v>34.236000000000004</c:v>
                </c:pt>
                <c:pt idx="27">
                  <c:v>2.4839999999999995</c:v>
                </c:pt>
                <c:pt idx="28">
                  <c:v>18.195999999999998</c:v>
                </c:pt>
                <c:pt idx="29">
                  <c:v>15.204000000000004</c:v>
                </c:pt>
                <c:pt idx="30">
                  <c:v>-1.972</c:v>
                </c:pt>
                <c:pt idx="31">
                  <c:v>15.092000000000001</c:v>
                </c:pt>
                <c:pt idx="32">
                  <c:v>1.0240000000000009</c:v>
                </c:pt>
                <c:pt idx="33">
                  <c:v>55.58</c:v>
                </c:pt>
                <c:pt idx="34">
                  <c:v>12.236000000000001</c:v>
                </c:pt>
                <c:pt idx="35">
                  <c:v>0.20799999999999841</c:v>
                </c:pt>
                <c:pt idx="36">
                  <c:v>-4.2679999999999989</c:v>
                </c:pt>
                <c:pt idx="37">
                  <c:v>31.347999999999995</c:v>
                </c:pt>
                <c:pt idx="38">
                  <c:v>30.108000000000004</c:v>
                </c:pt>
                <c:pt idx="39">
                  <c:v>37.052</c:v>
                </c:pt>
                <c:pt idx="40">
                  <c:v>18.195999999999998</c:v>
                </c:pt>
                <c:pt idx="41">
                  <c:v>24.772000000000002</c:v>
                </c:pt>
                <c:pt idx="42">
                  <c:v>45.915999999999997</c:v>
                </c:pt>
                <c:pt idx="43">
                  <c:v>-1.972</c:v>
                </c:pt>
                <c:pt idx="44">
                  <c:v>-9.1679999999999993</c:v>
                </c:pt>
                <c:pt idx="45">
                  <c:v>23.744</c:v>
                </c:pt>
                <c:pt idx="46">
                  <c:v>15.092000000000001</c:v>
                </c:pt>
                <c:pt idx="47">
                  <c:v>15.092000000000001</c:v>
                </c:pt>
                <c:pt idx="48">
                  <c:v>55.58</c:v>
                </c:pt>
                <c:pt idx="49">
                  <c:v>-4.4720000000000004</c:v>
                </c:pt>
                <c:pt idx="50">
                  <c:v>-1.972</c:v>
                </c:pt>
                <c:pt idx="51">
                  <c:v>18.195999999999998</c:v>
                </c:pt>
                <c:pt idx="52">
                  <c:v>-11.484000000000002</c:v>
                </c:pt>
                <c:pt idx="53">
                  <c:v>61.292000000000002</c:v>
                </c:pt>
                <c:pt idx="54">
                  <c:v>17.076000000000001</c:v>
                </c:pt>
                <c:pt idx="55">
                  <c:v>37.052</c:v>
                </c:pt>
                <c:pt idx="56">
                  <c:v>17.076000000000001</c:v>
                </c:pt>
                <c:pt idx="57">
                  <c:v>15.2</c:v>
                </c:pt>
                <c:pt idx="58">
                  <c:v>-1.972</c:v>
                </c:pt>
                <c:pt idx="59">
                  <c:v>34.236000000000004</c:v>
                </c:pt>
                <c:pt idx="60">
                  <c:v>-4.4720000000000004</c:v>
                </c:pt>
                <c:pt idx="61">
                  <c:v>-9.1679999999999993</c:v>
                </c:pt>
                <c:pt idx="62">
                  <c:v>15.092000000000001</c:v>
                </c:pt>
                <c:pt idx="63">
                  <c:v>23.744</c:v>
                </c:pt>
                <c:pt idx="64">
                  <c:v>2.9200000000000017</c:v>
                </c:pt>
                <c:pt idx="65">
                  <c:v>-11.484000000000002</c:v>
                </c:pt>
                <c:pt idx="66">
                  <c:v>21.227999999999998</c:v>
                </c:pt>
                <c:pt idx="67">
                  <c:v>18.195999999999998</c:v>
                </c:pt>
                <c:pt idx="68">
                  <c:v>17.608000000000001</c:v>
                </c:pt>
                <c:pt idx="69">
                  <c:v>37.052</c:v>
                </c:pt>
                <c:pt idx="70">
                  <c:v>15.204000000000004</c:v>
                </c:pt>
                <c:pt idx="71">
                  <c:v>-1.9600000000000004</c:v>
                </c:pt>
                <c:pt idx="72">
                  <c:v>1.0240000000000009</c:v>
                </c:pt>
                <c:pt idx="73">
                  <c:v>12.036000000000001</c:v>
                </c:pt>
                <c:pt idx="74">
                  <c:v>45.915999999999997</c:v>
                </c:pt>
                <c:pt idx="75">
                  <c:v>-9.1679999999999993</c:v>
                </c:pt>
                <c:pt idx="76">
                  <c:v>15.2</c:v>
                </c:pt>
                <c:pt idx="77">
                  <c:v>17.608000000000001</c:v>
                </c:pt>
                <c:pt idx="78">
                  <c:v>-11.484000000000002</c:v>
                </c:pt>
                <c:pt idx="79">
                  <c:v>17.076000000000001</c:v>
                </c:pt>
                <c:pt idx="80">
                  <c:v>23.744</c:v>
                </c:pt>
                <c:pt idx="81">
                  <c:v>55.175999999999995</c:v>
                </c:pt>
                <c:pt idx="82">
                  <c:v>-4.4720000000000004</c:v>
                </c:pt>
                <c:pt idx="83">
                  <c:v>24.772000000000002</c:v>
                </c:pt>
                <c:pt idx="84">
                  <c:v>26.248000000000001</c:v>
                </c:pt>
                <c:pt idx="85">
                  <c:v>18.195999999999998</c:v>
                </c:pt>
                <c:pt idx="86">
                  <c:v>-1.9600000000000004</c:v>
                </c:pt>
                <c:pt idx="87">
                  <c:v>-1.972</c:v>
                </c:pt>
                <c:pt idx="88">
                  <c:v>55.175999999999995</c:v>
                </c:pt>
                <c:pt idx="89">
                  <c:v>0.20799999999999841</c:v>
                </c:pt>
                <c:pt idx="90">
                  <c:v>-11.484000000000002</c:v>
                </c:pt>
                <c:pt idx="91">
                  <c:v>45.915999999999997</c:v>
                </c:pt>
                <c:pt idx="92">
                  <c:v>21.227999999999998</c:v>
                </c:pt>
                <c:pt idx="93">
                  <c:v>17.608000000000001</c:v>
                </c:pt>
                <c:pt idx="94">
                  <c:v>-9.1679999999999993</c:v>
                </c:pt>
                <c:pt idx="95">
                  <c:v>26.248000000000001</c:v>
                </c:pt>
                <c:pt idx="96">
                  <c:v>15.2</c:v>
                </c:pt>
                <c:pt idx="97">
                  <c:v>17.608000000000001</c:v>
                </c:pt>
                <c:pt idx="98">
                  <c:v>23.744</c:v>
                </c:pt>
                <c:pt idx="99">
                  <c:v>45.915999999999997</c:v>
                </c:pt>
                <c:pt idx="100">
                  <c:v>30.108000000000004</c:v>
                </c:pt>
                <c:pt idx="101">
                  <c:v>2.9200000000000017</c:v>
                </c:pt>
                <c:pt idx="102">
                  <c:v>1.0240000000000009</c:v>
                </c:pt>
                <c:pt idx="103">
                  <c:v>12.036000000000001</c:v>
                </c:pt>
                <c:pt idx="104">
                  <c:v>24.772000000000002</c:v>
                </c:pt>
                <c:pt idx="105">
                  <c:v>-4.4720000000000004</c:v>
                </c:pt>
                <c:pt idx="106">
                  <c:v>55.58</c:v>
                </c:pt>
                <c:pt idx="107">
                  <c:v>1.0240000000000009</c:v>
                </c:pt>
                <c:pt idx="108">
                  <c:v>36.112000000000002</c:v>
                </c:pt>
                <c:pt idx="109">
                  <c:v>-11.727999999999998</c:v>
                </c:pt>
                <c:pt idx="110">
                  <c:v>15.204000000000004</c:v>
                </c:pt>
                <c:pt idx="111">
                  <c:v>31.347999999999995</c:v>
                </c:pt>
                <c:pt idx="112">
                  <c:v>-11.727999999999998</c:v>
                </c:pt>
                <c:pt idx="113">
                  <c:v>21.227999999999998</c:v>
                </c:pt>
                <c:pt idx="114">
                  <c:v>37.052</c:v>
                </c:pt>
                <c:pt idx="115">
                  <c:v>15.2</c:v>
                </c:pt>
                <c:pt idx="116">
                  <c:v>12.036000000000001</c:v>
                </c:pt>
                <c:pt idx="117">
                  <c:v>30.108000000000004</c:v>
                </c:pt>
                <c:pt idx="118">
                  <c:v>15.092000000000001</c:v>
                </c:pt>
                <c:pt idx="119">
                  <c:v>26.248000000000001</c:v>
                </c:pt>
                <c:pt idx="120">
                  <c:v>37.052</c:v>
                </c:pt>
                <c:pt idx="121">
                  <c:v>55.175999999999995</c:v>
                </c:pt>
                <c:pt idx="122">
                  <c:v>61.292000000000002</c:v>
                </c:pt>
                <c:pt idx="123">
                  <c:v>24.772000000000002</c:v>
                </c:pt>
                <c:pt idx="124">
                  <c:v>45.915999999999997</c:v>
                </c:pt>
                <c:pt idx="125">
                  <c:v>-1.972</c:v>
                </c:pt>
                <c:pt idx="126">
                  <c:v>12.236000000000001</c:v>
                </c:pt>
                <c:pt idx="127">
                  <c:v>-11.727999999999998</c:v>
                </c:pt>
                <c:pt idx="128">
                  <c:v>36.112000000000002</c:v>
                </c:pt>
                <c:pt idx="129">
                  <c:v>12.036000000000001</c:v>
                </c:pt>
                <c:pt idx="130">
                  <c:v>-4.2679999999999989</c:v>
                </c:pt>
                <c:pt idx="131">
                  <c:v>26.248000000000001</c:v>
                </c:pt>
                <c:pt idx="132">
                  <c:v>21.227999999999998</c:v>
                </c:pt>
                <c:pt idx="133">
                  <c:v>24.772000000000002</c:v>
                </c:pt>
                <c:pt idx="134">
                  <c:v>-9.1679999999999993</c:v>
                </c:pt>
                <c:pt idx="135">
                  <c:v>45.915999999999997</c:v>
                </c:pt>
                <c:pt idx="136">
                  <c:v>1.0240000000000009</c:v>
                </c:pt>
                <c:pt idx="137">
                  <c:v>31.347999999999995</c:v>
                </c:pt>
                <c:pt idx="138">
                  <c:v>26.248000000000001</c:v>
                </c:pt>
                <c:pt idx="139">
                  <c:v>36.112000000000002</c:v>
                </c:pt>
                <c:pt idx="140">
                  <c:v>12.036000000000001</c:v>
                </c:pt>
                <c:pt idx="141">
                  <c:v>0.20799999999999841</c:v>
                </c:pt>
                <c:pt idx="142">
                  <c:v>37.052</c:v>
                </c:pt>
                <c:pt idx="143">
                  <c:v>15.204000000000004</c:v>
                </c:pt>
                <c:pt idx="144">
                  <c:v>21.227999999999998</c:v>
                </c:pt>
                <c:pt idx="145">
                  <c:v>18.195999999999998</c:v>
                </c:pt>
                <c:pt idx="146">
                  <c:v>30.108000000000004</c:v>
                </c:pt>
                <c:pt idx="147">
                  <c:v>-1.9600000000000004</c:v>
                </c:pt>
                <c:pt idx="148">
                  <c:v>55.175999999999995</c:v>
                </c:pt>
                <c:pt idx="149">
                  <c:v>18.195999999999998</c:v>
                </c:pt>
                <c:pt idx="150">
                  <c:v>34.236000000000004</c:v>
                </c:pt>
                <c:pt idx="151">
                  <c:v>31.347999999999995</c:v>
                </c:pt>
                <c:pt idx="152">
                  <c:v>17.076000000000001</c:v>
                </c:pt>
                <c:pt idx="153">
                  <c:v>61.292000000000002</c:v>
                </c:pt>
                <c:pt idx="154">
                  <c:v>-1.972</c:v>
                </c:pt>
                <c:pt idx="155">
                  <c:v>-4.2679999999999989</c:v>
                </c:pt>
                <c:pt idx="156">
                  <c:v>2.9200000000000017</c:v>
                </c:pt>
                <c:pt idx="157">
                  <c:v>55.58</c:v>
                </c:pt>
                <c:pt idx="158">
                  <c:v>45.915999999999997</c:v>
                </c:pt>
                <c:pt idx="159">
                  <c:v>17.076000000000001</c:v>
                </c:pt>
                <c:pt idx="160">
                  <c:v>17.608000000000001</c:v>
                </c:pt>
                <c:pt idx="161">
                  <c:v>34.236000000000004</c:v>
                </c:pt>
                <c:pt idx="162">
                  <c:v>18.195999999999998</c:v>
                </c:pt>
                <c:pt idx="163">
                  <c:v>21.227999999999998</c:v>
                </c:pt>
                <c:pt idx="164">
                  <c:v>2.9200000000000017</c:v>
                </c:pt>
                <c:pt idx="165">
                  <c:v>-1.9600000000000004</c:v>
                </c:pt>
                <c:pt idx="166">
                  <c:v>61.292000000000002</c:v>
                </c:pt>
                <c:pt idx="167">
                  <c:v>55.58</c:v>
                </c:pt>
                <c:pt idx="168">
                  <c:v>30.108000000000004</c:v>
                </c:pt>
                <c:pt idx="169">
                  <c:v>55.175999999999995</c:v>
                </c:pt>
                <c:pt idx="170">
                  <c:v>-9.1679999999999993</c:v>
                </c:pt>
                <c:pt idx="171">
                  <c:v>-1.972</c:v>
                </c:pt>
                <c:pt idx="172">
                  <c:v>31.347999999999995</c:v>
                </c:pt>
                <c:pt idx="173">
                  <c:v>-4.4720000000000004</c:v>
                </c:pt>
                <c:pt idx="174">
                  <c:v>0.20799999999999841</c:v>
                </c:pt>
                <c:pt idx="175">
                  <c:v>24.772000000000002</c:v>
                </c:pt>
                <c:pt idx="176">
                  <c:v>2.9200000000000017</c:v>
                </c:pt>
                <c:pt idx="177">
                  <c:v>55.175999999999995</c:v>
                </c:pt>
                <c:pt idx="178">
                  <c:v>17.608000000000001</c:v>
                </c:pt>
                <c:pt idx="179">
                  <c:v>30.108000000000004</c:v>
                </c:pt>
                <c:pt idx="180">
                  <c:v>55.58</c:v>
                </c:pt>
                <c:pt idx="181">
                  <c:v>17.076000000000001</c:v>
                </c:pt>
                <c:pt idx="182">
                  <c:v>-1.9600000000000004</c:v>
                </c:pt>
                <c:pt idx="183">
                  <c:v>-1.972</c:v>
                </c:pt>
                <c:pt idx="184">
                  <c:v>-4.4720000000000004</c:v>
                </c:pt>
                <c:pt idx="185">
                  <c:v>61.292000000000002</c:v>
                </c:pt>
                <c:pt idx="186">
                  <c:v>34.236000000000004</c:v>
                </c:pt>
                <c:pt idx="187">
                  <c:v>12.236000000000001</c:v>
                </c:pt>
                <c:pt idx="188">
                  <c:v>23.744</c:v>
                </c:pt>
                <c:pt idx="189">
                  <c:v>30.108000000000004</c:v>
                </c:pt>
                <c:pt idx="190">
                  <c:v>26.248000000000001</c:v>
                </c:pt>
                <c:pt idx="191">
                  <c:v>15.204000000000004</c:v>
                </c:pt>
                <c:pt idx="192">
                  <c:v>15.2</c:v>
                </c:pt>
                <c:pt idx="193">
                  <c:v>2.4839999999999995</c:v>
                </c:pt>
                <c:pt idx="194">
                  <c:v>-11.727999999999998</c:v>
                </c:pt>
                <c:pt idx="195">
                  <c:v>23.744</c:v>
                </c:pt>
                <c:pt idx="196">
                  <c:v>31.347999999999995</c:v>
                </c:pt>
                <c:pt idx="197">
                  <c:v>12.036000000000001</c:v>
                </c:pt>
                <c:pt idx="198">
                  <c:v>2.4839999999999995</c:v>
                </c:pt>
                <c:pt idx="199">
                  <c:v>55.175999999999995</c:v>
                </c:pt>
                <c:pt idx="200">
                  <c:v>15.092000000000001</c:v>
                </c:pt>
                <c:pt idx="201">
                  <c:v>15.2</c:v>
                </c:pt>
                <c:pt idx="202">
                  <c:v>34.236000000000004</c:v>
                </c:pt>
                <c:pt idx="203">
                  <c:v>-11.727999999999998</c:v>
                </c:pt>
                <c:pt idx="204">
                  <c:v>55.58</c:v>
                </c:pt>
                <c:pt idx="205">
                  <c:v>17.608000000000001</c:v>
                </c:pt>
                <c:pt idx="206">
                  <c:v>12.036000000000001</c:v>
                </c:pt>
                <c:pt idx="207">
                  <c:v>-9.1679999999999993</c:v>
                </c:pt>
                <c:pt idx="208">
                  <c:v>15.092000000000001</c:v>
                </c:pt>
                <c:pt idx="209">
                  <c:v>45.915999999999997</c:v>
                </c:pt>
                <c:pt idx="210">
                  <c:v>2.4839999999999995</c:v>
                </c:pt>
                <c:pt idx="211">
                  <c:v>55.58</c:v>
                </c:pt>
                <c:pt idx="212">
                  <c:v>-11.727999999999998</c:v>
                </c:pt>
                <c:pt idx="213">
                  <c:v>17.076000000000001</c:v>
                </c:pt>
                <c:pt idx="214">
                  <c:v>34.236000000000004</c:v>
                </c:pt>
                <c:pt idx="215">
                  <c:v>36.112000000000002</c:v>
                </c:pt>
                <c:pt idx="216">
                  <c:v>12.236000000000001</c:v>
                </c:pt>
                <c:pt idx="217">
                  <c:v>-4.2679999999999989</c:v>
                </c:pt>
                <c:pt idx="218">
                  <c:v>23.744</c:v>
                </c:pt>
                <c:pt idx="219">
                  <c:v>-11.484000000000002</c:v>
                </c:pt>
                <c:pt idx="220">
                  <c:v>-11.484000000000002</c:v>
                </c:pt>
                <c:pt idx="221">
                  <c:v>12.036000000000001</c:v>
                </c:pt>
                <c:pt idx="222">
                  <c:v>45.915999999999997</c:v>
                </c:pt>
                <c:pt idx="223">
                  <c:v>1.0240000000000009</c:v>
                </c:pt>
                <c:pt idx="224">
                  <c:v>12.236000000000001</c:v>
                </c:pt>
                <c:pt idx="225">
                  <c:v>61.292000000000002</c:v>
                </c:pt>
                <c:pt idx="226">
                  <c:v>37.052</c:v>
                </c:pt>
                <c:pt idx="227">
                  <c:v>-9.1679999999999993</c:v>
                </c:pt>
                <c:pt idx="228">
                  <c:v>-11.727999999999998</c:v>
                </c:pt>
                <c:pt idx="229">
                  <c:v>15.204000000000004</c:v>
                </c:pt>
                <c:pt idx="230">
                  <c:v>45.915999999999997</c:v>
                </c:pt>
                <c:pt idx="231">
                  <c:v>23.744</c:v>
                </c:pt>
                <c:pt idx="232">
                  <c:v>36.112000000000002</c:v>
                </c:pt>
                <c:pt idx="233">
                  <c:v>0.20799999999999841</c:v>
                </c:pt>
                <c:pt idx="234">
                  <c:v>-4.2679999999999989</c:v>
                </c:pt>
                <c:pt idx="235">
                  <c:v>15.092000000000001</c:v>
                </c:pt>
                <c:pt idx="236">
                  <c:v>15.2</c:v>
                </c:pt>
                <c:pt idx="237">
                  <c:v>15.092000000000001</c:v>
                </c:pt>
                <c:pt idx="238">
                  <c:v>-11.484000000000002</c:v>
                </c:pt>
                <c:pt idx="239">
                  <c:v>23.744</c:v>
                </c:pt>
                <c:pt idx="240">
                  <c:v>17.608000000000001</c:v>
                </c:pt>
                <c:pt idx="241">
                  <c:v>37.052</c:v>
                </c:pt>
                <c:pt idx="242">
                  <c:v>21.227999999999998</c:v>
                </c:pt>
                <c:pt idx="243">
                  <c:v>18.195999999999998</c:v>
                </c:pt>
                <c:pt idx="244">
                  <c:v>-9.1679999999999993</c:v>
                </c:pt>
                <c:pt idx="245">
                  <c:v>15.2</c:v>
                </c:pt>
                <c:pt idx="246">
                  <c:v>55.175999999999995</c:v>
                </c:pt>
                <c:pt idx="247">
                  <c:v>15.204000000000004</c:v>
                </c:pt>
                <c:pt idx="248">
                  <c:v>15.092000000000001</c:v>
                </c:pt>
                <c:pt idx="249">
                  <c:v>17.076000000000001</c:v>
                </c:pt>
                <c:pt idx="250">
                  <c:v>21.227999999999998</c:v>
                </c:pt>
                <c:pt idx="251">
                  <c:v>2.9200000000000017</c:v>
                </c:pt>
                <c:pt idx="252">
                  <c:v>12.036000000000001</c:v>
                </c:pt>
                <c:pt idx="253">
                  <c:v>26.248000000000001</c:v>
                </c:pt>
                <c:pt idx="254">
                  <c:v>17.608000000000001</c:v>
                </c:pt>
                <c:pt idx="255">
                  <c:v>-11.484000000000002</c:v>
                </c:pt>
                <c:pt idx="256">
                  <c:v>15.2</c:v>
                </c:pt>
                <c:pt idx="257">
                  <c:v>18.195999999999998</c:v>
                </c:pt>
                <c:pt idx="258">
                  <c:v>-4.4720000000000004</c:v>
                </c:pt>
                <c:pt idx="259">
                  <c:v>17.076000000000001</c:v>
                </c:pt>
                <c:pt idx="260">
                  <c:v>24.772000000000002</c:v>
                </c:pt>
                <c:pt idx="261">
                  <c:v>31.347999999999995</c:v>
                </c:pt>
                <c:pt idx="262">
                  <c:v>17.608000000000001</c:v>
                </c:pt>
                <c:pt idx="263">
                  <c:v>45.915999999999997</c:v>
                </c:pt>
                <c:pt idx="264">
                  <c:v>55.175999999999995</c:v>
                </c:pt>
                <c:pt idx="265">
                  <c:v>36.112000000000002</c:v>
                </c:pt>
                <c:pt idx="266">
                  <c:v>15.204000000000004</c:v>
                </c:pt>
                <c:pt idx="267">
                  <c:v>21.227999999999998</c:v>
                </c:pt>
                <c:pt idx="268">
                  <c:v>2.4839999999999995</c:v>
                </c:pt>
                <c:pt idx="269">
                  <c:v>2.9200000000000017</c:v>
                </c:pt>
                <c:pt idx="270">
                  <c:v>23.744</c:v>
                </c:pt>
                <c:pt idx="271">
                  <c:v>-1.972</c:v>
                </c:pt>
                <c:pt idx="272">
                  <c:v>18.195999999999998</c:v>
                </c:pt>
                <c:pt idx="273">
                  <c:v>12.236000000000001</c:v>
                </c:pt>
                <c:pt idx="274">
                  <c:v>15.204000000000004</c:v>
                </c:pt>
                <c:pt idx="275">
                  <c:v>55.175999999999995</c:v>
                </c:pt>
                <c:pt idx="276">
                  <c:v>55.58</c:v>
                </c:pt>
                <c:pt idx="277">
                  <c:v>2.4839999999999995</c:v>
                </c:pt>
                <c:pt idx="278">
                  <c:v>-9.1679999999999993</c:v>
                </c:pt>
                <c:pt idx="279">
                  <c:v>17.076000000000001</c:v>
                </c:pt>
                <c:pt idx="280">
                  <c:v>1.0240000000000009</c:v>
                </c:pt>
                <c:pt idx="281">
                  <c:v>2.9200000000000017</c:v>
                </c:pt>
                <c:pt idx="282">
                  <c:v>18.195999999999998</c:v>
                </c:pt>
                <c:pt idx="283">
                  <c:v>36.112000000000002</c:v>
                </c:pt>
                <c:pt idx="284">
                  <c:v>-1.972</c:v>
                </c:pt>
                <c:pt idx="285">
                  <c:v>-4.4720000000000004</c:v>
                </c:pt>
                <c:pt idx="286">
                  <c:v>45.915999999999997</c:v>
                </c:pt>
                <c:pt idx="287">
                  <c:v>24.772000000000002</c:v>
                </c:pt>
                <c:pt idx="288">
                  <c:v>30.108000000000004</c:v>
                </c:pt>
                <c:pt idx="289">
                  <c:v>45.915999999999997</c:v>
                </c:pt>
                <c:pt idx="290">
                  <c:v>24.772000000000002</c:v>
                </c:pt>
                <c:pt idx="291">
                  <c:v>-11.727999999999998</c:v>
                </c:pt>
                <c:pt idx="292">
                  <c:v>23.744</c:v>
                </c:pt>
                <c:pt idx="293">
                  <c:v>2.4839999999999995</c:v>
                </c:pt>
                <c:pt idx="294">
                  <c:v>-4.2679999999999989</c:v>
                </c:pt>
                <c:pt idx="295">
                  <c:v>-1.972</c:v>
                </c:pt>
                <c:pt idx="296">
                  <c:v>61.292000000000002</c:v>
                </c:pt>
                <c:pt idx="297">
                  <c:v>55.175999999999995</c:v>
                </c:pt>
                <c:pt idx="298">
                  <c:v>55.58</c:v>
                </c:pt>
                <c:pt idx="299">
                  <c:v>-9.1679999999999993</c:v>
                </c:pt>
                <c:pt idx="300">
                  <c:v>36.112000000000002</c:v>
                </c:pt>
                <c:pt idx="301">
                  <c:v>-4.4720000000000004</c:v>
                </c:pt>
                <c:pt idx="302">
                  <c:v>36.112000000000002</c:v>
                </c:pt>
                <c:pt idx="303">
                  <c:v>15.2</c:v>
                </c:pt>
                <c:pt idx="304">
                  <c:v>23.744</c:v>
                </c:pt>
                <c:pt idx="305">
                  <c:v>31.347999999999995</c:v>
                </c:pt>
                <c:pt idx="306">
                  <c:v>15.092000000000001</c:v>
                </c:pt>
                <c:pt idx="307">
                  <c:v>12.236000000000001</c:v>
                </c:pt>
                <c:pt idx="308">
                  <c:v>34.236000000000004</c:v>
                </c:pt>
                <c:pt idx="309">
                  <c:v>61.292000000000002</c:v>
                </c:pt>
                <c:pt idx="310">
                  <c:v>37.052</c:v>
                </c:pt>
                <c:pt idx="311">
                  <c:v>26.248000000000001</c:v>
                </c:pt>
                <c:pt idx="312">
                  <c:v>-11.727999999999998</c:v>
                </c:pt>
                <c:pt idx="313">
                  <c:v>2.4839999999999995</c:v>
                </c:pt>
                <c:pt idx="314">
                  <c:v>-11.484000000000002</c:v>
                </c:pt>
                <c:pt idx="315">
                  <c:v>-4.2679999999999989</c:v>
                </c:pt>
                <c:pt idx="316">
                  <c:v>17.076000000000001</c:v>
                </c:pt>
                <c:pt idx="317">
                  <c:v>-4.2679999999999989</c:v>
                </c:pt>
                <c:pt idx="318">
                  <c:v>-9.1679999999999993</c:v>
                </c:pt>
                <c:pt idx="319">
                  <c:v>2.9200000000000017</c:v>
                </c:pt>
                <c:pt idx="320">
                  <c:v>55.175999999999995</c:v>
                </c:pt>
                <c:pt idx="321">
                  <c:v>31.347999999999995</c:v>
                </c:pt>
                <c:pt idx="322">
                  <c:v>37.052</c:v>
                </c:pt>
                <c:pt idx="323">
                  <c:v>23.744</c:v>
                </c:pt>
                <c:pt idx="324">
                  <c:v>26.248000000000001</c:v>
                </c:pt>
                <c:pt idx="325">
                  <c:v>45.915999999999997</c:v>
                </c:pt>
                <c:pt idx="326">
                  <c:v>18.195999999999998</c:v>
                </c:pt>
                <c:pt idx="327">
                  <c:v>15.2</c:v>
                </c:pt>
                <c:pt idx="328">
                  <c:v>-1.9600000000000004</c:v>
                </c:pt>
                <c:pt idx="329">
                  <c:v>2.4839999999999995</c:v>
                </c:pt>
                <c:pt idx="330">
                  <c:v>2.4839999999999995</c:v>
                </c:pt>
                <c:pt idx="331">
                  <c:v>17.608000000000001</c:v>
                </c:pt>
                <c:pt idx="332">
                  <c:v>15.2</c:v>
                </c:pt>
                <c:pt idx="333">
                  <c:v>21.227999999999998</c:v>
                </c:pt>
                <c:pt idx="334">
                  <c:v>17.076000000000001</c:v>
                </c:pt>
                <c:pt idx="335">
                  <c:v>-11.727999999999998</c:v>
                </c:pt>
                <c:pt idx="336">
                  <c:v>26.248000000000001</c:v>
                </c:pt>
                <c:pt idx="337">
                  <c:v>15.092000000000001</c:v>
                </c:pt>
                <c:pt idx="338">
                  <c:v>-1.9600000000000004</c:v>
                </c:pt>
                <c:pt idx="339">
                  <c:v>37.052</c:v>
                </c:pt>
                <c:pt idx="340">
                  <c:v>-4.2679999999999989</c:v>
                </c:pt>
                <c:pt idx="341">
                  <c:v>23.744</c:v>
                </c:pt>
                <c:pt idx="342">
                  <c:v>15.092000000000001</c:v>
                </c:pt>
                <c:pt idx="343">
                  <c:v>1.0240000000000009</c:v>
                </c:pt>
                <c:pt idx="344">
                  <c:v>55.58</c:v>
                </c:pt>
                <c:pt idx="345">
                  <c:v>26.248000000000001</c:v>
                </c:pt>
                <c:pt idx="346">
                  <c:v>30.108000000000004</c:v>
                </c:pt>
                <c:pt idx="347">
                  <c:v>2.9200000000000017</c:v>
                </c:pt>
                <c:pt idx="348">
                  <c:v>17.608000000000001</c:v>
                </c:pt>
                <c:pt idx="349">
                  <c:v>1.0240000000000009</c:v>
                </c:pt>
                <c:pt idx="350">
                  <c:v>30.108000000000004</c:v>
                </c:pt>
                <c:pt idx="351">
                  <c:v>-1.9600000000000004</c:v>
                </c:pt>
                <c:pt idx="352">
                  <c:v>-11.484000000000002</c:v>
                </c:pt>
                <c:pt idx="353">
                  <c:v>-1.972</c:v>
                </c:pt>
                <c:pt idx="354">
                  <c:v>55.175999999999995</c:v>
                </c:pt>
                <c:pt idx="355">
                  <c:v>-9.1679999999999993</c:v>
                </c:pt>
                <c:pt idx="356">
                  <c:v>21.227999999999998</c:v>
                </c:pt>
                <c:pt idx="357">
                  <c:v>24.772000000000002</c:v>
                </c:pt>
                <c:pt idx="358">
                  <c:v>-11.727999999999998</c:v>
                </c:pt>
                <c:pt idx="359">
                  <c:v>-4.4720000000000004</c:v>
                </c:pt>
                <c:pt idx="360">
                  <c:v>36.112000000000002</c:v>
                </c:pt>
                <c:pt idx="361">
                  <c:v>-11.484000000000002</c:v>
                </c:pt>
                <c:pt idx="362">
                  <c:v>24.772000000000002</c:v>
                </c:pt>
                <c:pt idx="363">
                  <c:v>31.347999999999995</c:v>
                </c:pt>
                <c:pt idx="364">
                  <c:v>-1.972</c:v>
                </c:pt>
                <c:pt idx="365">
                  <c:v>23.744</c:v>
                </c:pt>
                <c:pt idx="366">
                  <c:v>-11.727999999999998</c:v>
                </c:pt>
                <c:pt idx="367">
                  <c:v>34.236000000000004</c:v>
                </c:pt>
                <c:pt idx="368">
                  <c:v>1.0240000000000009</c:v>
                </c:pt>
                <c:pt idx="369">
                  <c:v>55.58</c:v>
                </c:pt>
                <c:pt idx="370">
                  <c:v>21.227999999999998</c:v>
                </c:pt>
                <c:pt idx="371">
                  <c:v>-9.1679999999999993</c:v>
                </c:pt>
                <c:pt idx="372">
                  <c:v>30.108000000000004</c:v>
                </c:pt>
                <c:pt idx="373">
                  <c:v>34.236000000000004</c:v>
                </c:pt>
                <c:pt idx="374">
                  <c:v>-4.2679999999999989</c:v>
                </c:pt>
                <c:pt idx="375">
                  <c:v>0.20799999999999841</c:v>
                </c:pt>
                <c:pt idx="376">
                  <c:v>24.772000000000002</c:v>
                </c:pt>
                <c:pt idx="377">
                  <c:v>21.227999999999998</c:v>
                </c:pt>
                <c:pt idx="378">
                  <c:v>55.58</c:v>
                </c:pt>
                <c:pt idx="379">
                  <c:v>31.347999999999995</c:v>
                </c:pt>
                <c:pt idx="380">
                  <c:v>-9.1679999999999993</c:v>
                </c:pt>
                <c:pt idx="381">
                  <c:v>-1.972</c:v>
                </c:pt>
                <c:pt idx="382">
                  <c:v>12.236000000000001</c:v>
                </c:pt>
                <c:pt idx="383">
                  <c:v>-11.484000000000002</c:v>
                </c:pt>
                <c:pt idx="384">
                  <c:v>2.9200000000000017</c:v>
                </c:pt>
                <c:pt idx="385">
                  <c:v>15.2</c:v>
                </c:pt>
                <c:pt idx="386">
                  <c:v>30.108000000000004</c:v>
                </c:pt>
                <c:pt idx="387">
                  <c:v>26.248000000000001</c:v>
                </c:pt>
                <c:pt idx="388">
                  <c:v>23.744</c:v>
                </c:pt>
                <c:pt idx="389">
                  <c:v>-11.484000000000002</c:v>
                </c:pt>
                <c:pt idx="390">
                  <c:v>15.204000000000004</c:v>
                </c:pt>
                <c:pt idx="391">
                  <c:v>12.036000000000001</c:v>
                </c:pt>
                <c:pt idx="392">
                  <c:v>12.236000000000001</c:v>
                </c:pt>
                <c:pt idx="393">
                  <c:v>-1.972</c:v>
                </c:pt>
                <c:pt idx="394">
                  <c:v>55.58</c:v>
                </c:pt>
                <c:pt idx="395">
                  <c:v>23.744</c:v>
                </c:pt>
                <c:pt idx="396">
                  <c:v>21.227999999999998</c:v>
                </c:pt>
                <c:pt idx="397">
                  <c:v>15.2</c:v>
                </c:pt>
                <c:pt idx="398">
                  <c:v>24.772000000000002</c:v>
                </c:pt>
                <c:pt idx="399">
                  <c:v>31.347999999999995</c:v>
                </c:pt>
                <c:pt idx="400">
                  <c:v>-9.1679999999999993</c:v>
                </c:pt>
                <c:pt idx="401">
                  <c:v>26.248000000000001</c:v>
                </c:pt>
                <c:pt idx="402">
                  <c:v>12.236000000000001</c:v>
                </c:pt>
                <c:pt idx="403">
                  <c:v>15.2</c:v>
                </c:pt>
                <c:pt idx="404">
                  <c:v>18.195999999999998</c:v>
                </c:pt>
                <c:pt idx="405">
                  <c:v>0.20799999999999841</c:v>
                </c:pt>
                <c:pt idx="406">
                  <c:v>31.347999999999995</c:v>
                </c:pt>
                <c:pt idx="407">
                  <c:v>15.204000000000004</c:v>
                </c:pt>
                <c:pt idx="408">
                  <c:v>30.108000000000004</c:v>
                </c:pt>
                <c:pt idx="409">
                  <c:v>-4.4720000000000004</c:v>
                </c:pt>
                <c:pt idx="410">
                  <c:v>12.036000000000001</c:v>
                </c:pt>
                <c:pt idx="411">
                  <c:v>61.292000000000002</c:v>
                </c:pt>
                <c:pt idx="412">
                  <c:v>23.744</c:v>
                </c:pt>
                <c:pt idx="413">
                  <c:v>21.227999999999998</c:v>
                </c:pt>
                <c:pt idx="414">
                  <c:v>15.092000000000001</c:v>
                </c:pt>
                <c:pt idx="415">
                  <c:v>36.112000000000002</c:v>
                </c:pt>
                <c:pt idx="416">
                  <c:v>-4.2679999999999989</c:v>
                </c:pt>
                <c:pt idx="417">
                  <c:v>15.204000000000004</c:v>
                </c:pt>
                <c:pt idx="418">
                  <c:v>37.052</c:v>
                </c:pt>
                <c:pt idx="419">
                  <c:v>34.236000000000004</c:v>
                </c:pt>
                <c:pt idx="420">
                  <c:v>18.195999999999998</c:v>
                </c:pt>
                <c:pt idx="421">
                  <c:v>-11.484000000000002</c:v>
                </c:pt>
                <c:pt idx="422">
                  <c:v>61.292000000000002</c:v>
                </c:pt>
                <c:pt idx="423">
                  <c:v>45.915999999999997</c:v>
                </c:pt>
                <c:pt idx="424">
                  <c:v>2.4839999999999995</c:v>
                </c:pt>
                <c:pt idx="425">
                  <c:v>37.052</c:v>
                </c:pt>
                <c:pt idx="426">
                  <c:v>36.112000000000002</c:v>
                </c:pt>
                <c:pt idx="427">
                  <c:v>12.036000000000001</c:v>
                </c:pt>
                <c:pt idx="428">
                  <c:v>55.175999999999995</c:v>
                </c:pt>
                <c:pt idx="429">
                  <c:v>17.076000000000001</c:v>
                </c:pt>
                <c:pt idx="430">
                  <c:v>-1.9600000000000004</c:v>
                </c:pt>
                <c:pt idx="431">
                  <c:v>15.204000000000004</c:v>
                </c:pt>
                <c:pt idx="432">
                  <c:v>18.195999999999998</c:v>
                </c:pt>
                <c:pt idx="433">
                  <c:v>-4.2679999999999989</c:v>
                </c:pt>
                <c:pt idx="434">
                  <c:v>-9.1679999999999993</c:v>
                </c:pt>
                <c:pt idx="435">
                  <c:v>-4.4720000000000004</c:v>
                </c:pt>
                <c:pt idx="436">
                  <c:v>30.108000000000004</c:v>
                </c:pt>
                <c:pt idx="437">
                  <c:v>2.4839999999999995</c:v>
                </c:pt>
                <c:pt idx="438">
                  <c:v>12.036000000000001</c:v>
                </c:pt>
                <c:pt idx="439">
                  <c:v>17.076000000000001</c:v>
                </c:pt>
                <c:pt idx="440">
                  <c:v>18.195999999999998</c:v>
                </c:pt>
                <c:pt idx="441">
                  <c:v>-1.9600000000000004</c:v>
                </c:pt>
                <c:pt idx="442">
                  <c:v>24.772000000000002</c:v>
                </c:pt>
                <c:pt idx="443">
                  <c:v>61.292000000000002</c:v>
                </c:pt>
                <c:pt idx="444">
                  <c:v>21.227999999999998</c:v>
                </c:pt>
                <c:pt idx="445">
                  <c:v>-11.727999999999998</c:v>
                </c:pt>
                <c:pt idx="446">
                  <c:v>2.4839999999999995</c:v>
                </c:pt>
                <c:pt idx="447">
                  <c:v>2.9200000000000017</c:v>
                </c:pt>
                <c:pt idx="448">
                  <c:v>-1.972</c:v>
                </c:pt>
                <c:pt idx="449">
                  <c:v>17.608000000000001</c:v>
                </c:pt>
                <c:pt idx="450">
                  <c:v>34.236000000000004</c:v>
                </c:pt>
                <c:pt idx="451">
                  <c:v>55.175999999999995</c:v>
                </c:pt>
                <c:pt idx="452">
                  <c:v>18.195999999999998</c:v>
                </c:pt>
                <c:pt idx="453">
                  <c:v>21.227999999999998</c:v>
                </c:pt>
                <c:pt idx="454">
                  <c:v>17.076000000000001</c:v>
                </c:pt>
                <c:pt idx="455">
                  <c:v>-9.1679999999999993</c:v>
                </c:pt>
                <c:pt idx="456">
                  <c:v>0.20799999999999841</c:v>
                </c:pt>
                <c:pt idx="457">
                  <c:v>17.608000000000001</c:v>
                </c:pt>
                <c:pt idx="458">
                  <c:v>-11.727999999999998</c:v>
                </c:pt>
                <c:pt idx="459">
                  <c:v>23.744</c:v>
                </c:pt>
                <c:pt idx="460">
                  <c:v>-1.9600000000000004</c:v>
                </c:pt>
                <c:pt idx="461">
                  <c:v>-1.972</c:v>
                </c:pt>
                <c:pt idx="462">
                  <c:v>55.58</c:v>
                </c:pt>
                <c:pt idx="463">
                  <c:v>15.092000000000001</c:v>
                </c:pt>
                <c:pt idx="464">
                  <c:v>15.204000000000004</c:v>
                </c:pt>
                <c:pt idx="465">
                  <c:v>31.347999999999995</c:v>
                </c:pt>
                <c:pt idx="466">
                  <c:v>18.195999999999998</c:v>
                </c:pt>
                <c:pt idx="467">
                  <c:v>-1.9600000000000004</c:v>
                </c:pt>
                <c:pt idx="468">
                  <c:v>55.58</c:v>
                </c:pt>
                <c:pt idx="469">
                  <c:v>-4.4720000000000004</c:v>
                </c:pt>
                <c:pt idx="470">
                  <c:v>15.2</c:v>
                </c:pt>
                <c:pt idx="471">
                  <c:v>45.915999999999997</c:v>
                </c:pt>
                <c:pt idx="472">
                  <c:v>-1.972</c:v>
                </c:pt>
                <c:pt idx="473">
                  <c:v>17.076000000000001</c:v>
                </c:pt>
                <c:pt idx="474">
                  <c:v>26.248000000000001</c:v>
                </c:pt>
                <c:pt idx="475">
                  <c:v>0.20799999999999841</c:v>
                </c:pt>
                <c:pt idx="476">
                  <c:v>34.236000000000004</c:v>
                </c:pt>
                <c:pt idx="477">
                  <c:v>17.608000000000001</c:v>
                </c:pt>
                <c:pt idx="478">
                  <c:v>55.175999999999995</c:v>
                </c:pt>
                <c:pt idx="479">
                  <c:v>15.2</c:v>
                </c:pt>
                <c:pt idx="480">
                  <c:v>12.236000000000001</c:v>
                </c:pt>
                <c:pt idx="481">
                  <c:v>-4.4720000000000004</c:v>
                </c:pt>
                <c:pt idx="482">
                  <c:v>0.20799999999999841</c:v>
                </c:pt>
                <c:pt idx="483">
                  <c:v>17.608000000000001</c:v>
                </c:pt>
                <c:pt idx="484">
                  <c:v>34.236000000000004</c:v>
                </c:pt>
                <c:pt idx="485">
                  <c:v>-4.2679999999999989</c:v>
                </c:pt>
                <c:pt idx="486">
                  <c:v>-1.972</c:v>
                </c:pt>
                <c:pt idx="487">
                  <c:v>-11.484000000000002</c:v>
                </c:pt>
                <c:pt idx="488">
                  <c:v>1.0240000000000009</c:v>
                </c:pt>
                <c:pt idx="489">
                  <c:v>30.108000000000004</c:v>
                </c:pt>
                <c:pt idx="490">
                  <c:v>36.112000000000002</c:v>
                </c:pt>
                <c:pt idx="491">
                  <c:v>37.052</c:v>
                </c:pt>
                <c:pt idx="492">
                  <c:v>55.175999999999995</c:v>
                </c:pt>
                <c:pt idx="493">
                  <c:v>26.248000000000001</c:v>
                </c:pt>
                <c:pt idx="494">
                  <c:v>45.915999999999997</c:v>
                </c:pt>
                <c:pt idx="495">
                  <c:v>36.112000000000002</c:v>
                </c:pt>
                <c:pt idx="496">
                  <c:v>-4.2679999999999989</c:v>
                </c:pt>
                <c:pt idx="497">
                  <c:v>37.052</c:v>
                </c:pt>
                <c:pt idx="498">
                  <c:v>2.4839999999999995</c:v>
                </c:pt>
                <c:pt idx="499">
                  <c:v>31.347999999999995</c:v>
                </c:pt>
                <c:pt idx="500">
                  <c:v>30.108000000000004</c:v>
                </c:pt>
                <c:pt idx="501">
                  <c:v>17.608000000000001</c:v>
                </c:pt>
                <c:pt idx="502">
                  <c:v>55.175999999999995</c:v>
                </c:pt>
                <c:pt idx="503">
                  <c:v>-11.727999999999998</c:v>
                </c:pt>
                <c:pt idx="504">
                  <c:v>15.2</c:v>
                </c:pt>
                <c:pt idx="505">
                  <c:v>-4.4720000000000004</c:v>
                </c:pt>
                <c:pt idx="506">
                  <c:v>15.204000000000004</c:v>
                </c:pt>
                <c:pt idx="507">
                  <c:v>2.9200000000000017</c:v>
                </c:pt>
                <c:pt idx="508">
                  <c:v>-1.972</c:v>
                </c:pt>
                <c:pt idx="509">
                  <c:v>0.20799999999999841</c:v>
                </c:pt>
                <c:pt idx="510">
                  <c:v>36.112000000000002</c:v>
                </c:pt>
                <c:pt idx="511">
                  <c:v>15.2</c:v>
                </c:pt>
                <c:pt idx="512">
                  <c:v>2.4839999999999995</c:v>
                </c:pt>
                <c:pt idx="513">
                  <c:v>1.0240000000000009</c:v>
                </c:pt>
                <c:pt idx="514">
                  <c:v>-4.2679999999999989</c:v>
                </c:pt>
                <c:pt idx="515">
                  <c:v>12.036000000000001</c:v>
                </c:pt>
                <c:pt idx="516">
                  <c:v>34.236000000000004</c:v>
                </c:pt>
                <c:pt idx="517">
                  <c:v>31.347999999999995</c:v>
                </c:pt>
                <c:pt idx="518">
                  <c:v>-11.727999999999998</c:v>
                </c:pt>
                <c:pt idx="519">
                  <c:v>1.0240000000000009</c:v>
                </c:pt>
                <c:pt idx="520">
                  <c:v>2.9200000000000017</c:v>
                </c:pt>
                <c:pt idx="521">
                  <c:v>23.744</c:v>
                </c:pt>
                <c:pt idx="522">
                  <c:v>37.052</c:v>
                </c:pt>
                <c:pt idx="523">
                  <c:v>2.4839999999999995</c:v>
                </c:pt>
                <c:pt idx="524">
                  <c:v>55.175999999999995</c:v>
                </c:pt>
                <c:pt idx="525">
                  <c:v>21.227999999999998</c:v>
                </c:pt>
                <c:pt idx="526">
                  <c:v>-9.1679999999999993</c:v>
                </c:pt>
                <c:pt idx="527">
                  <c:v>12.036000000000001</c:v>
                </c:pt>
                <c:pt idx="528">
                  <c:v>17.076000000000001</c:v>
                </c:pt>
                <c:pt idx="529">
                  <c:v>-1.9600000000000004</c:v>
                </c:pt>
                <c:pt idx="530">
                  <c:v>2.4839999999999995</c:v>
                </c:pt>
                <c:pt idx="531">
                  <c:v>18.195999999999998</c:v>
                </c:pt>
                <c:pt idx="532">
                  <c:v>17.076000000000001</c:v>
                </c:pt>
                <c:pt idx="533">
                  <c:v>0.20799999999999841</c:v>
                </c:pt>
                <c:pt idx="534">
                  <c:v>31.347999999999995</c:v>
                </c:pt>
                <c:pt idx="535">
                  <c:v>15.092000000000001</c:v>
                </c:pt>
                <c:pt idx="536">
                  <c:v>61.292000000000002</c:v>
                </c:pt>
                <c:pt idx="537">
                  <c:v>24.772000000000002</c:v>
                </c:pt>
                <c:pt idx="538">
                  <c:v>30.108000000000004</c:v>
                </c:pt>
                <c:pt idx="539">
                  <c:v>15.2</c:v>
                </c:pt>
                <c:pt idx="540">
                  <c:v>37.052</c:v>
                </c:pt>
                <c:pt idx="541">
                  <c:v>24.772000000000002</c:v>
                </c:pt>
                <c:pt idx="542">
                  <c:v>12.236000000000001</c:v>
                </c:pt>
                <c:pt idx="543">
                  <c:v>-11.727999999999998</c:v>
                </c:pt>
                <c:pt idx="544">
                  <c:v>55.58</c:v>
                </c:pt>
                <c:pt idx="545">
                  <c:v>17.608000000000001</c:v>
                </c:pt>
                <c:pt idx="546">
                  <c:v>45.915999999999997</c:v>
                </c:pt>
                <c:pt idx="547">
                  <c:v>21.227999999999998</c:v>
                </c:pt>
                <c:pt idx="548">
                  <c:v>61.292000000000002</c:v>
                </c:pt>
                <c:pt idx="549">
                  <c:v>26.248000000000001</c:v>
                </c:pt>
                <c:pt idx="550">
                  <c:v>-11.484000000000002</c:v>
                </c:pt>
                <c:pt idx="551">
                  <c:v>12.036000000000001</c:v>
                </c:pt>
                <c:pt idx="552">
                  <c:v>55.58</c:v>
                </c:pt>
                <c:pt idx="553">
                  <c:v>61.292000000000002</c:v>
                </c:pt>
                <c:pt idx="554">
                  <c:v>15.204000000000004</c:v>
                </c:pt>
                <c:pt idx="555">
                  <c:v>2.4839999999999995</c:v>
                </c:pt>
                <c:pt idx="556">
                  <c:v>31.347999999999995</c:v>
                </c:pt>
                <c:pt idx="557">
                  <c:v>26.248000000000001</c:v>
                </c:pt>
                <c:pt idx="558">
                  <c:v>15.204000000000004</c:v>
                </c:pt>
                <c:pt idx="559">
                  <c:v>18.195999999999998</c:v>
                </c:pt>
                <c:pt idx="560">
                  <c:v>31.347999999999995</c:v>
                </c:pt>
                <c:pt idx="561">
                  <c:v>17.608000000000001</c:v>
                </c:pt>
                <c:pt idx="562">
                  <c:v>0.20799999999999841</c:v>
                </c:pt>
                <c:pt idx="563">
                  <c:v>17.076000000000001</c:v>
                </c:pt>
                <c:pt idx="564">
                  <c:v>12.236000000000001</c:v>
                </c:pt>
                <c:pt idx="565">
                  <c:v>36.112000000000002</c:v>
                </c:pt>
                <c:pt idx="566">
                  <c:v>15.092000000000001</c:v>
                </c:pt>
                <c:pt idx="567">
                  <c:v>-4.2679999999999989</c:v>
                </c:pt>
                <c:pt idx="568">
                  <c:v>34.236000000000004</c:v>
                </c:pt>
                <c:pt idx="569">
                  <c:v>30.108000000000004</c:v>
                </c:pt>
                <c:pt idx="570">
                  <c:v>2.9200000000000017</c:v>
                </c:pt>
                <c:pt idx="571">
                  <c:v>-11.727999999999998</c:v>
                </c:pt>
                <c:pt idx="572">
                  <c:v>-4.4720000000000004</c:v>
                </c:pt>
                <c:pt idx="573">
                  <c:v>12.236000000000001</c:v>
                </c:pt>
                <c:pt idx="574">
                  <c:v>15.092000000000001</c:v>
                </c:pt>
                <c:pt idx="575">
                  <c:v>26.248000000000001</c:v>
                </c:pt>
                <c:pt idx="576">
                  <c:v>-11.484000000000002</c:v>
                </c:pt>
                <c:pt idx="577">
                  <c:v>-4.2679999999999989</c:v>
                </c:pt>
                <c:pt idx="578">
                  <c:v>37.052</c:v>
                </c:pt>
                <c:pt idx="579">
                  <c:v>17.076000000000001</c:v>
                </c:pt>
                <c:pt idx="580">
                  <c:v>12.036000000000001</c:v>
                </c:pt>
                <c:pt idx="581">
                  <c:v>23.744</c:v>
                </c:pt>
                <c:pt idx="582">
                  <c:v>34.236000000000004</c:v>
                </c:pt>
                <c:pt idx="583">
                  <c:v>31.347999999999995</c:v>
                </c:pt>
                <c:pt idx="584">
                  <c:v>-11.484000000000002</c:v>
                </c:pt>
                <c:pt idx="585">
                  <c:v>36.112000000000002</c:v>
                </c:pt>
                <c:pt idx="586">
                  <c:v>-9.1679999999999993</c:v>
                </c:pt>
                <c:pt idx="587">
                  <c:v>-4.4720000000000004</c:v>
                </c:pt>
                <c:pt idx="588">
                  <c:v>55.175999999999995</c:v>
                </c:pt>
                <c:pt idx="589">
                  <c:v>17.076000000000001</c:v>
                </c:pt>
                <c:pt idx="590">
                  <c:v>45.915999999999997</c:v>
                </c:pt>
                <c:pt idx="591">
                  <c:v>55.58</c:v>
                </c:pt>
                <c:pt idx="592">
                  <c:v>1.0240000000000009</c:v>
                </c:pt>
                <c:pt idx="593">
                  <c:v>-1.9600000000000004</c:v>
                </c:pt>
                <c:pt idx="594">
                  <c:v>23.744</c:v>
                </c:pt>
                <c:pt idx="595">
                  <c:v>17.608000000000001</c:v>
                </c:pt>
                <c:pt idx="596">
                  <c:v>31.347999999999995</c:v>
                </c:pt>
                <c:pt idx="597">
                  <c:v>-9.1679999999999993</c:v>
                </c:pt>
                <c:pt idx="598">
                  <c:v>0.20799999999999841</c:v>
                </c:pt>
                <c:pt idx="599">
                  <c:v>15.2</c:v>
                </c:pt>
                <c:pt idx="600">
                  <c:v>55.175999999999995</c:v>
                </c:pt>
                <c:pt idx="601">
                  <c:v>2.4839999999999995</c:v>
                </c:pt>
                <c:pt idx="602">
                  <c:v>-4.4720000000000004</c:v>
                </c:pt>
                <c:pt idx="603">
                  <c:v>17.608000000000001</c:v>
                </c:pt>
                <c:pt idx="604">
                  <c:v>2.9200000000000017</c:v>
                </c:pt>
                <c:pt idx="605">
                  <c:v>1.0240000000000009</c:v>
                </c:pt>
                <c:pt idx="606">
                  <c:v>34.236000000000004</c:v>
                </c:pt>
                <c:pt idx="607">
                  <c:v>21.227999999999998</c:v>
                </c:pt>
                <c:pt idx="608">
                  <c:v>55.175999999999995</c:v>
                </c:pt>
                <c:pt idx="609">
                  <c:v>61.292000000000002</c:v>
                </c:pt>
                <c:pt idx="610">
                  <c:v>36.112000000000002</c:v>
                </c:pt>
                <c:pt idx="611">
                  <c:v>15.2</c:v>
                </c:pt>
                <c:pt idx="612">
                  <c:v>23.744</c:v>
                </c:pt>
                <c:pt idx="613">
                  <c:v>-1.9600000000000004</c:v>
                </c:pt>
                <c:pt idx="614">
                  <c:v>24.772000000000002</c:v>
                </c:pt>
                <c:pt idx="615">
                  <c:v>45.915999999999997</c:v>
                </c:pt>
                <c:pt idx="616">
                  <c:v>-11.484000000000002</c:v>
                </c:pt>
                <c:pt idx="617">
                  <c:v>55.175999999999995</c:v>
                </c:pt>
                <c:pt idx="618">
                  <c:v>23.744</c:v>
                </c:pt>
                <c:pt idx="619">
                  <c:v>30.108000000000004</c:v>
                </c:pt>
                <c:pt idx="620">
                  <c:v>1.0240000000000009</c:v>
                </c:pt>
                <c:pt idx="621">
                  <c:v>34.236000000000004</c:v>
                </c:pt>
                <c:pt idx="622">
                  <c:v>12.036000000000001</c:v>
                </c:pt>
                <c:pt idx="623">
                  <c:v>-9.1679999999999993</c:v>
                </c:pt>
                <c:pt idx="624">
                  <c:v>24.772000000000002</c:v>
                </c:pt>
                <c:pt idx="625">
                  <c:v>15.2</c:v>
                </c:pt>
                <c:pt idx="626">
                  <c:v>36.112000000000002</c:v>
                </c:pt>
                <c:pt idx="627">
                  <c:v>-1.9600000000000004</c:v>
                </c:pt>
                <c:pt idx="628">
                  <c:v>61.292000000000002</c:v>
                </c:pt>
                <c:pt idx="629">
                  <c:v>15.204000000000004</c:v>
                </c:pt>
                <c:pt idx="630">
                  <c:v>18.195999999999998</c:v>
                </c:pt>
                <c:pt idx="631">
                  <c:v>61.292000000000002</c:v>
                </c:pt>
                <c:pt idx="632">
                  <c:v>45.915999999999997</c:v>
                </c:pt>
                <c:pt idx="633">
                  <c:v>2.4839999999999995</c:v>
                </c:pt>
                <c:pt idx="634">
                  <c:v>30.108000000000004</c:v>
                </c:pt>
                <c:pt idx="635">
                  <c:v>15.2</c:v>
                </c:pt>
                <c:pt idx="636">
                  <c:v>26.248000000000001</c:v>
                </c:pt>
                <c:pt idx="637">
                  <c:v>15.092000000000001</c:v>
                </c:pt>
                <c:pt idx="638">
                  <c:v>0.20799999999999841</c:v>
                </c:pt>
                <c:pt idx="639">
                  <c:v>17.076000000000001</c:v>
                </c:pt>
                <c:pt idx="640">
                  <c:v>-11.727999999999998</c:v>
                </c:pt>
                <c:pt idx="641">
                  <c:v>-1.9600000000000004</c:v>
                </c:pt>
                <c:pt idx="642">
                  <c:v>34.236000000000004</c:v>
                </c:pt>
                <c:pt idx="643">
                  <c:v>-11.484000000000002</c:v>
                </c:pt>
                <c:pt idx="644">
                  <c:v>-1.9600000000000004</c:v>
                </c:pt>
                <c:pt idx="645">
                  <c:v>2.9200000000000017</c:v>
                </c:pt>
                <c:pt idx="646">
                  <c:v>30.108000000000004</c:v>
                </c:pt>
                <c:pt idx="647">
                  <c:v>37.052</c:v>
                </c:pt>
                <c:pt idx="648">
                  <c:v>17.608000000000001</c:v>
                </c:pt>
                <c:pt idx="649">
                  <c:v>12.036000000000001</c:v>
                </c:pt>
                <c:pt idx="650">
                  <c:v>15.092000000000001</c:v>
                </c:pt>
                <c:pt idx="651">
                  <c:v>2.4839999999999995</c:v>
                </c:pt>
                <c:pt idx="652">
                  <c:v>0.20799999999999841</c:v>
                </c:pt>
                <c:pt idx="653">
                  <c:v>-11.727999999999998</c:v>
                </c:pt>
                <c:pt idx="654">
                  <c:v>-11.484000000000002</c:v>
                </c:pt>
                <c:pt idx="655">
                  <c:v>21.227999999999998</c:v>
                </c:pt>
                <c:pt idx="656">
                  <c:v>34.236000000000004</c:v>
                </c:pt>
                <c:pt idx="657">
                  <c:v>-4.2679999999999989</c:v>
                </c:pt>
                <c:pt idx="658">
                  <c:v>-1.9600000000000004</c:v>
                </c:pt>
                <c:pt idx="659">
                  <c:v>37.052</c:v>
                </c:pt>
                <c:pt idx="660">
                  <c:v>-9.1679999999999993</c:v>
                </c:pt>
                <c:pt idx="661">
                  <c:v>24.772000000000002</c:v>
                </c:pt>
                <c:pt idx="662">
                  <c:v>26.248000000000001</c:v>
                </c:pt>
                <c:pt idx="663">
                  <c:v>34.236000000000004</c:v>
                </c:pt>
                <c:pt idx="664">
                  <c:v>12.036000000000001</c:v>
                </c:pt>
                <c:pt idx="665">
                  <c:v>17.608000000000001</c:v>
                </c:pt>
                <c:pt idx="666">
                  <c:v>2.4839999999999995</c:v>
                </c:pt>
                <c:pt idx="667">
                  <c:v>15.092000000000001</c:v>
                </c:pt>
                <c:pt idx="668">
                  <c:v>30.108000000000004</c:v>
                </c:pt>
                <c:pt idx="669">
                  <c:v>2.9200000000000017</c:v>
                </c:pt>
                <c:pt idx="670">
                  <c:v>37.052</c:v>
                </c:pt>
                <c:pt idx="671">
                  <c:v>-11.727999999999998</c:v>
                </c:pt>
                <c:pt idx="672">
                  <c:v>26.248000000000001</c:v>
                </c:pt>
                <c:pt idx="673">
                  <c:v>45.915999999999997</c:v>
                </c:pt>
                <c:pt idx="674">
                  <c:v>-1.9600000000000004</c:v>
                </c:pt>
                <c:pt idx="675">
                  <c:v>-4.2679999999999989</c:v>
                </c:pt>
                <c:pt idx="676">
                  <c:v>2.4839999999999995</c:v>
                </c:pt>
                <c:pt idx="677">
                  <c:v>0.20799999999999841</c:v>
                </c:pt>
                <c:pt idx="678">
                  <c:v>15.092000000000001</c:v>
                </c:pt>
                <c:pt idx="679">
                  <c:v>2.9200000000000017</c:v>
                </c:pt>
                <c:pt idx="680">
                  <c:v>23.744</c:v>
                </c:pt>
                <c:pt idx="681">
                  <c:v>-4.4720000000000004</c:v>
                </c:pt>
                <c:pt idx="682">
                  <c:v>31.347999999999995</c:v>
                </c:pt>
                <c:pt idx="683">
                  <c:v>1.0240000000000009</c:v>
                </c:pt>
                <c:pt idx="684">
                  <c:v>-11.727999999999998</c:v>
                </c:pt>
                <c:pt idx="685">
                  <c:v>17.076000000000001</c:v>
                </c:pt>
                <c:pt idx="686">
                  <c:v>15.092000000000001</c:v>
                </c:pt>
                <c:pt idx="687">
                  <c:v>31.347999999999995</c:v>
                </c:pt>
                <c:pt idx="688">
                  <c:v>23.744</c:v>
                </c:pt>
                <c:pt idx="689">
                  <c:v>17.076000000000001</c:v>
                </c:pt>
                <c:pt idx="690">
                  <c:v>30.108000000000004</c:v>
                </c:pt>
                <c:pt idx="691">
                  <c:v>36.112000000000002</c:v>
                </c:pt>
                <c:pt idx="692">
                  <c:v>15.204000000000004</c:v>
                </c:pt>
                <c:pt idx="693">
                  <c:v>2.4839999999999995</c:v>
                </c:pt>
                <c:pt idx="694">
                  <c:v>21.227999999999998</c:v>
                </c:pt>
                <c:pt idx="695">
                  <c:v>-1.972</c:v>
                </c:pt>
                <c:pt idx="696">
                  <c:v>1.0240000000000009</c:v>
                </c:pt>
                <c:pt idx="697">
                  <c:v>2.9200000000000017</c:v>
                </c:pt>
                <c:pt idx="698">
                  <c:v>-4.2679999999999989</c:v>
                </c:pt>
                <c:pt idx="699">
                  <c:v>17.608000000000001</c:v>
                </c:pt>
                <c:pt idx="700">
                  <c:v>15.204000000000004</c:v>
                </c:pt>
                <c:pt idx="701">
                  <c:v>-4.4720000000000004</c:v>
                </c:pt>
                <c:pt idx="702">
                  <c:v>-1.9600000000000004</c:v>
                </c:pt>
                <c:pt idx="703">
                  <c:v>37.052</c:v>
                </c:pt>
                <c:pt idx="704">
                  <c:v>0.20799999999999841</c:v>
                </c:pt>
                <c:pt idx="705">
                  <c:v>-1.972</c:v>
                </c:pt>
                <c:pt idx="706">
                  <c:v>30.108000000000004</c:v>
                </c:pt>
                <c:pt idx="707">
                  <c:v>12.036000000000001</c:v>
                </c:pt>
                <c:pt idx="708">
                  <c:v>24.772000000000002</c:v>
                </c:pt>
                <c:pt idx="709">
                  <c:v>61.292000000000002</c:v>
                </c:pt>
                <c:pt idx="710">
                  <c:v>45.915999999999997</c:v>
                </c:pt>
                <c:pt idx="711">
                  <c:v>17.608000000000001</c:v>
                </c:pt>
                <c:pt idx="712">
                  <c:v>1.0240000000000009</c:v>
                </c:pt>
                <c:pt idx="713">
                  <c:v>21.227999999999998</c:v>
                </c:pt>
                <c:pt idx="714">
                  <c:v>55.175999999999995</c:v>
                </c:pt>
                <c:pt idx="715">
                  <c:v>12.036000000000001</c:v>
                </c:pt>
                <c:pt idx="716">
                  <c:v>-1.972</c:v>
                </c:pt>
                <c:pt idx="717">
                  <c:v>1.0240000000000009</c:v>
                </c:pt>
                <c:pt idx="718">
                  <c:v>17.608000000000001</c:v>
                </c:pt>
                <c:pt idx="719">
                  <c:v>30.108000000000004</c:v>
                </c:pt>
                <c:pt idx="720">
                  <c:v>61.292000000000002</c:v>
                </c:pt>
                <c:pt idx="721">
                  <c:v>12.236000000000001</c:v>
                </c:pt>
                <c:pt idx="722">
                  <c:v>2.9200000000000017</c:v>
                </c:pt>
                <c:pt idx="723">
                  <c:v>34.236000000000004</c:v>
                </c:pt>
                <c:pt idx="724">
                  <c:v>37.052</c:v>
                </c:pt>
                <c:pt idx="725">
                  <c:v>15.204000000000004</c:v>
                </c:pt>
                <c:pt idx="726">
                  <c:v>-4.2679999999999989</c:v>
                </c:pt>
                <c:pt idx="727">
                  <c:v>24.772000000000002</c:v>
                </c:pt>
                <c:pt idx="728">
                  <c:v>-1.972</c:v>
                </c:pt>
                <c:pt idx="729">
                  <c:v>-11.484000000000002</c:v>
                </c:pt>
                <c:pt idx="730">
                  <c:v>1.0240000000000009</c:v>
                </c:pt>
                <c:pt idx="731">
                  <c:v>23.744</c:v>
                </c:pt>
                <c:pt idx="732">
                  <c:v>17.076000000000001</c:v>
                </c:pt>
                <c:pt idx="733">
                  <c:v>12.036000000000001</c:v>
                </c:pt>
                <c:pt idx="734">
                  <c:v>26.248000000000001</c:v>
                </c:pt>
                <c:pt idx="735">
                  <c:v>18.195999999999998</c:v>
                </c:pt>
                <c:pt idx="736">
                  <c:v>-9.1679999999999993</c:v>
                </c:pt>
                <c:pt idx="737">
                  <c:v>37.052</c:v>
                </c:pt>
                <c:pt idx="738">
                  <c:v>24.772000000000002</c:v>
                </c:pt>
                <c:pt idx="739">
                  <c:v>12.236000000000001</c:v>
                </c:pt>
                <c:pt idx="740">
                  <c:v>-11.727999999999998</c:v>
                </c:pt>
                <c:pt idx="741">
                  <c:v>21.227999999999998</c:v>
                </c:pt>
                <c:pt idx="742">
                  <c:v>55.58</c:v>
                </c:pt>
                <c:pt idx="743">
                  <c:v>-11.484000000000002</c:v>
                </c:pt>
                <c:pt idx="744">
                  <c:v>18.195999999999998</c:v>
                </c:pt>
                <c:pt idx="745">
                  <c:v>45.915999999999997</c:v>
                </c:pt>
                <c:pt idx="746">
                  <c:v>37.052</c:v>
                </c:pt>
                <c:pt idx="747">
                  <c:v>0.20799999999999841</c:v>
                </c:pt>
                <c:pt idx="748">
                  <c:v>-4.4720000000000004</c:v>
                </c:pt>
                <c:pt idx="749">
                  <c:v>30.108000000000004</c:v>
                </c:pt>
                <c:pt idx="750">
                  <c:v>55.175999999999995</c:v>
                </c:pt>
                <c:pt idx="751">
                  <c:v>-1.972</c:v>
                </c:pt>
                <c:pt idx="752">
                  <c:v>21.227999999999998</c:v>
                </c:pt>
                <c:pt idx="753">
                  <c:v>-11.484000000000002</c:v>
                </c:pt>
                <c:pt idx="754">
                  <c:v>61.292000000000002</c:v>
                </c:pt>
                <c:pt idx="755">
                  <c:v>55.58</c:v>
                </c:pt>
                <c:pt idx="756">
                  <c:v>37.052</c:v>
                </c:pt>
                <c:pt idx="757">
                  <c:v>18.195999999999998</c:v>
                </c:pt>
                <c:pt idx="758">
                  <c:v>30.108000000000004</c:v>
                </c:pt>
                <c:pt idx="759">
                  <c:v>-4.4720000000000004</c:v>
                </c:pt>
                <c:pt idx="760">
                  <c:v>12.036000000000001</c:v>
                </c:pt>
                <c:pt idx="761">
                  <c:v>12.236000000000001</c:v>
                </c:pt>
                <c:pt idx="762">
                  <c:v>-9.1679999999999993</c:v>
                </c:pt>
                <c:pt idx="763">
                  <c:v>0.20799999999999841</c:v>
                </c:pt>
                <c:pt idx="764">
                  <c:v>55.175999999999995</c:v>
                </c:pt>
                <c:pt idx="765">
                  <c:v>15.092000000000001</c:v>
                </c:pt>
                <c:pt idx="766">
                  <c:v>36.112000000000002</c:v>
                </c:pt>
                <c:pt idx="767">
                  <c:v>15.2</c:v>
                </c:pt>
                <c:pt idx="768">
                  <c:v>12.236000000000001</c:v>
                </c:pt>
                <c:pt idx="769">
                  <c:v>-1.972</c:v>
                </c:pt>
                <c:pt idx="770">
                  <c:v>17.076000000000001</c:v>
                </c:pt>
                <c:pt idx="771">
                  <c:v>15.204000000000004</c:v>
                </c:pt>
                <c:pt idx="772">
                  <c:v>2.9200000000000017</c:v>
                </c:pt>
                <c:pt idx="773">
                  <c:v>61.292000000000002</c:v>
                </c:pt>
                <c:pt idx="774">
                  <c:v>-4.4720000000000004</c:v>
                </c:pt>
                <c:pt idx="775">
                  <c:v>45.915999999999997</c:v>
                </c:pt>
                <c:pt idx="776">
                  <c:v>-11.484000000000002</c:v>
                </c:pt>
                <c:pt idx="777">
                  <c:v>2.9200000000000017</c:v>
                </c:pt>
                <c:pt idx="778">
                  <c:v>18.195999999999998</c:v>
                </c:pt>
                <c:pt idx="779">
                  <c:v>15.204000000000004</c:v>
                </c:pt>
                <c:pt idx="780">
                  <c:v>55.58</c:v>
                </c:pt>
                <c:pt idx="781">
                  <c:v>2.4839999999999995</c:v>
                </c:pt>
                <c:pt idx="782">
                  <c:v>-4.2679999999999989</c:v>
                </c:pt>
                <c:pt idx="783">
                  <c:v>0.20799999999999841</c:v>
                </c:pt>
                <c:pt idx="784">
                  <c:v>23.744</c:v>
                </c:pt>
                <c:pt idx="785">
                  <c:v>15.2</c:v>
                </c:pt>
                <c:pt idx="786">
                  <c:v>12.236000000000001</c:v>
                </c:pt>
                <c:pt idx="787">
                  <c:v>61.292000000000002</c:v>
                </c:pt>
                <c:pt idx="788">
                  <c:v>-4.4720000000000004</c:v>
                </c:pt>
                <c:pt idx="789">
                  <c:v>55.58</c:v>
                </c:pt>
                <c:pt idx="790">
                  <c:v>31.347999999999995</c:v>
                </c:pt>
                <c:pt idx="791">
                  <c:v>-11.484000000000002</c:v>
                </c:pt>
                <c:pt idx="792">
                  <c:v>0.20799999999999841</c:v>
                </c:pt>
                <c:pt idx="793">
                  <c:v>18.195999999999998</c:v>
                </c:pt>
                <c:pt idx="794">
                  <c:v>17.076000000000001</c:v>
                </c:pt>
                <c:pt idx="795">
                  <c:v>61.292000000000002</c:v>
                </c:pt>
                <c:pt idx="796">
                  <c:v>21.227999999999998</c:v>
                </c:pt>
                <c:pt idx="797">
                  <c:v>15.2</c:v>
                </c:pt>
                <c:pt idx="798">
                  <c:v>18.195999999999998</c:v>
                </c:pt>
                <c:pt idx="799">
                  <c:v>21.227999999999998</c:v>
                </c:pt>
                <c:pt idx="800">
                  <c:v>-4.2679999999999989</c:v>
                </c:pt>
                <c:pt idx="801">
                  <c:v>-9.1679999999999993</c:v>
                </c:pt>
                <c:pt idx="802">
                  <c:v>61.292000000000002</c:v>
                </c:pt>
                <c:pt idx="803">
                  <c:v>12.036000000000001</c:v>
                </c:pt>
                <c:pt idx="804">
                  <c:v>-1.972</c:v>
                </c:pt>
                <c:pt idx="805">
                  <c:v>1.0240000000000009</c:v>
                </c:pt>
                <c:pt idx="806">
                  <c:v>15.092000000000001</c:v>
                </c:pt>
                <c:pt idx="807">
                  <c:v>2.4839999999999995</c:v>
                </c:pt>
                <c:pt idx="808">
                  <c:v>55.175999999999995</c:v>
                </c:pt>
                <c:pt idx="809">
                  <c:v>-1.972</c:v>
                </c:pt>
                <c:pt idx="810">
                  <c:v>-11.727999999999998</c:v>
                </c:pt>
                <c:pt idx="811">
                  <c:v>55.58</c:v>
                </c:pt>
                <c:pt idx="812">
                  <c:v>-1.9600000000000004</c:v>
                </c:pt>
                <c:pt idx="813">
                  <c:v>24.772000000000002</c:v>
                </c:pt>
                <c:pt idx="814">
                  <c:v>-11.484000000000002</c:v>
                </c:pt>
                <c:pt idx="815">
                  <c:v>12.036000000000001</c:v>
                </c:pt>
                <c:pt idx="816">
                  <c:v>15.092000000000001</c:v>
                </c:pt>
                <c:pt idx="817">
                  <c:v>2.4839999999999995</c:v>
                </c:pt>
                <c:pt idx="818">
                  <c:v>-11.484000000000002</c:v>
                </c:pt>
                <c:pt idx="819">
                  <c:v>55.58</c:v>
                </c:pt>
                <c:pt idx="820">
                  <c:v>-1.9600000000000004</c:v>
                </c:pt>
                <c:pt idx="821">
                  <c:v>15.092000000000001</c:v>
                </c:pt>
                <c:pt idx="822">
                  <c:v>-11.727999999999998</c:v>
                </c:pt>
                <c:pt idx="823">
                  <c:v>24.772000000000002</c:v>
                </c:pt>
                <c:pt idx="824">
                  <c:v>45.915999999999997</c:v>
                </c:pt>
                <c:pt idx="825">
                  <c:v>26.248000000000001</c:v>
                </c:pt>
                <c:pt idx="826">
                  <c:v>23.744</c:v>
                </c:pt>
                <c:pt idx="827">
                  <c:v>-1.9600000000000004</c:v>
                </c:pt>
                <c:pt idx="828">
                  <c:v>21.227999999999998</c:v>
                </c:pt>
                <c:pt idx="829">
                  <c:v>2.4839999999999995</c:v>
                </c:pt>
                <c:pt idx="830">
                  <c:v>36.112000000000002</c:v>
                </c:pt>
                <c:pt idx="831">
                  <c:v>1.0240000000000009</c:v>
                </c:pt>
                <c:pt idx="832">
                  <c:v>15.092000000000001</c:v>
                </c:pt>
                <c:pt idx="833">
                  <c:v>24.772000000000002</c:v>
                </c:pt>
                <c:pt idx="834">
                  <c:v>45.915999999999997</c:v>
                </c:pt>
                <c:pt idx="835">
                  <c:v>2.9200000000000017</c:v>
                </c:pt>
                <c:pt idx="836">
                  <c:v>55.175999999999995</c:v>
                </c:pt>
                <c:pt idx="837">
                  <c:v>-11.727999999999998</c:v>
                </c:pt>
                <c:pt idx="838">
                  <c:v>34.236000000000004</c:v>
                </c:pt>
                <c:pt idx="839">
                  <c:v>23.744</c:v>
                </c:pt>
                <c:pt idx="840">
                  <c:v>0.20799999999999841</c:v>
                </c:pt>
                <c:pt idx="841">
                  <c:v>12.236000000000001</c:v>
                </c:pt>
                <c:pt idx="842">
                  <c:v>-11.727999999999998</c:v>
                </c:pt>
                <c:pt idx="843">
                  <c:v>-1.9600000000000004</c:v>
                </c:pt>
                <c:pt idx="844">
                  <c:v>-1.972</c:v>
                </c:pt>
                <c:pt idx="845">
                  <c:v>-11.484000000000002</c:v>
                </c:pt>
                <c:pt idx="846">
                  <c:v>-4.4720000000000004</c:v>
                </c:pt>
                <c:pt idx="847">
                  <c:v>30.108000000000004</c:v>
                </c:pt>
                <c:pt idx="848">
                  <c:v>23.744</c:v>
                </c:pt>
                <c:pt idx="849">
                  <c:v>2.4839999999999995</c:v>
                </c:pt>
                <c:pt idx="850">
                  <c:v>15.204000000000004</c:v>
                </c:pt>
                <c:pt idx="851">
                  <c:v>2.9200000000000017</c:v>
                </c:pt>
                <c:pt idx="852">
                  <c:v>1.0240000000000009</c:v>
                </c:pt>
                <c:pt idx="853">
                  <c:v>61.292000000000002</c:v>
                </c:pt>
                <c:pt idx="854">
                  <c:v>12.236000000000001</c:v>
                </c:pt>
                <c:pt idx="855">
                  <c:v>-4.2679999999999989</c:v>
                </c:pt>
                <c:pt idx="856">
                  <c:v>45.915999999999997</c:v>
                </c:pt>
                <c:pt idx="857">
                  <c:v>30.108000000000004</c:v>
                </c:pt>
                <c:pt idx="858">
                  <c:v>-1.9600000000000004</c:v>
                </c:pt>
                <c:pt idx="859">
                  <c:v>-9.1679999999999993</c:v>
                </c:pt>
                <c:pt idx="860">
                  <c:v>-4.4720000000000004</c:v>
                </c:pt>
                <c:pt idx="861">
                  <c:v>1.0240000000000009</c:v>
                </c:pt>
                <c:pt idx="862">
                  <c:v>15.204000000000004</c:v>
                </c:pt>
                <c:pt idx="863">
                  <c:v>24.772000000000002</c:v>
                </c:pt>
                <c:pt idx="864">
                  <c:v>12.236000000000001</c:v>
                </c:pt>
                <c:pt idx="865">
                  <c:v>36.112000000000002</c:v>
                </c:pt>
                <c:pt idx="866">
                  <c:v>31.347999999999995</c:v>
                </c:pt>
                <c:pt idx="867">
                  <c:v>37.052</c:v>
                </c:pt>
                <c:pt idx="868">
                  <c:v>15.204000000000004</c:v>
                </c:pt>
                <c:pt idx="869">
                  <c:v>61.292000000000002</c:v>
                </c:pt>
                <c:pt idx="870">
                  <c:v>17.076000000000001</c:v>
                </c:pt>
                <c:pt idx="871">
                  <c:v>2.9200000000000017</c:v>
                </c:pt>
                <c:pt idx="872">
                  <c:v>-11.484000000000002</c:v>
                </c:pt>
                <c:pt idx="873">
                  <c:v>30.108000000000004</c:v>
                </c:pt>
                <c:pt idx="874">
                  <c:v>18.195999999999998</c:v>
                </c:pt>
                <c:pt idx="875">
                  <c:v>36.112000000000002</c:v>
                </c:pt>
                <c:pt idx="876">
                  <c:v>17.608000000000001</c:v>
                </c:pt>
                <c:pt idx="877">
                  <c:v>45.915999999999997</c:v>
                </c:pt>
                <c:pt idx="878">
                  <c:v>12.236000000000001</c:v>
                </c:pt>
                <c:pt idx="879">
                  <c:v>55.175999999999995</c:v>
                </c:pt>
                <c:pt idx="880">
                  <c:v>21.227999999999998</c:v>
                </c:pt>
                <c:pt idx="881">
                  <c:v>36.112000000000002</c:v>
                </c:pt>
                <c:pt idx="882">
                  <c:v>0.20799999999999841</c:v>
                </c:pt>
                <c:pt idx="883">
                  <c:v>23.744</c:v>
                </c:pt>
                <c:pt idx="884">
                  <c:v>30.108000000000004</c:v>
                </c:pt>
                <c:pt idx="885">
                  <c:v>2.9200000000000017</c:v>
                </c:pt>
                <c:pt idx="886">
                  <c:v>15.204000000000004</c:v>
                </c:pt>
                <c:pt idx="887">
                  <c:v>-4.4720000000000004</c:v>
                </c:pt>
                <c:pt idx="888">
                  <c:v>24.772000000000002</c:v>
                </c:pt>
                <c:pt idx="889">
                  <c:v>31.347999999999995</c:v>
                </c:pt>
                <c:pt idx="890">
                  <c:v>17.076000000000001</c:v>
                </c:pt>
                <c:pt idx="891">
                  <c:v>1.0240000000000009</c:v>
                </c:pt>
                <c:pt idx="892">
                  <c:v>0.20799999999999841</c:v>
                </c:pt>
                <c:pt idx="893">
                  <c:v>26.248000000000001</c:v>
                </c:pt>
                <c:pt idx="894">
                  <c:v>-11.727999999999998</c:v>
                </c:pt>
                <c:pt idx="895">
                  <c:v>34.236000000000004</c:v>
                </c:pt>
                <c:pt idx="896">
                  <c:v>37.052</c:v>
                </c:pt>
                <c:pt idx="897">
                  <c:v>15.2</c:v>
                </c:pt>
                <c:pt idx="898">
                  <c:v>-4.2679999999999989</c:v>
                </c:pt>
                <c:pt idx="899">
                  <c:v>17.076000000000001</c:v>
                </c:pt>
                <c:pt idx="900">
                  <c:v>-1.972</c:v>
                </c:pt>
                <c:pt idx="901">
                  <c:v>37.052</c:v>
                </c:pt>
                <c:pt idx="902">
                  <c:v>55.175999999999995</c:v>
                </c:pt>
                <c:pt idx="903">
                  <c:v>-1.9600000000000004</c:v>
                </c:pt>
                <c:pt idx="904">
                  <c:v>26.248000000000001</c:v>
                </c:pt>
                <c:pt idx="905">
                  <c:v>15.2</c:v>
                </c:pt>
                <c:pt idx="906">
                  <c:v>55.58</c:v>
                </c:pt>
                <c:pt idx="907">
                  <c:v>17.076000000000001</c:v>
                </c:pt>
                <c:pt idx="908">
                  <c:v>18.195999999999998</c:v>
                </c:pt>
                <c:pt idx="909">
                  <c:v>31.347999999999995</c:v>
                </c:pt>
                <c:pt idx="910">
                  <c:v>15.092000000000001</c:v>
                </c:pt>
                <c:pt idx="911">
                  <c:v>-1.972</c:v>
                </c:pt>
                <c:pt idx="912">
                  <c:v>15.204000000000004</c:v>
                </c:pt>
                <c:pt idx="913">
                  <c:v>2.4839999999999995</c:v>
                </c:pt>
                <c:pt idx="914">
                  <c:v>12.236000000000001</c:v>
                </c:pt>
                <c:pt idx="915">
                  <c:v>37.052</c:v>
                </c:pt>
                <c:pt idx="916">
                  <c:v>12.036000000000001</c:v>
                </c:pt>
                <c:pt idx="917">
                  <c:v>36.112000000000002</c:v>
                </c:pt>
                <c:pt idx="918">
                  <c:v>18.195999999999998</c:v>
                </c:pt>
                <c:pt idx="919">
                  <c:v>-11.727999999999998</c:v>
                </c:pt>
                <c:pt idx="920">
                  <c:v>61.292000000000002</c:v>
                </c:pt>
                <c:pt idx="921">
                  <c:v>34.236000000000004</c:v>
                </c:pt>
                <c:pt idx="922">
                  <c:v>15.092000000000001</c:v>
                </c:pt>
                <c:pt idx="923">
                  <c:v>-4.4720000000000004</c:v>
                </c:pt>
                <c:pt idx="924">
                  <c:v>2.4839999999999995</c:v>
                </c:pt>
                <c:pt idx="925">
                  <c:v>-1.972</c:v>
                </c:pt>
                <c:pt idx="926">
                  <c:v>-4.2679999999999989</c:v>
                </c:pt>
                <c:pt idx="927">
                  <c:v>-4.4720000000000004</c:v>
                </c:pt>
                <c:pt idx="928">
                  <c:v>18.195999999999998</c:v>
                </c:pt>
                <c:pt idx="929">
                  <c:v>31.347999999999995</c:v>
                </c:pt>
                <c:pt idx="930">
                  <c:v>12.036000000000001</c:v>
                </c:pt>
                <c:pt idx="931">
                  <c:v>24.772000000000002</c:v>
                </c:pt>
                <c:pt idx="932">
                  <c:v>-1.972</c:v>
                </c:pt>
                <c:pt idx="933">
                  <c:v>-11.727999999999998</c:v>
                </c:pt>
                <c:pt idx="934">
                  <c:v>2.4839999999999995</c:v>
                </c:pt>
                <c:pt idx="935">
                  <c:v>1.0240000000000009</c:v>
                </c:pt>
                <c:pt idx="936">
                  <c:v>-4.2679999999999989</c:v>
                </c:pt>
                <c:pt idx="937">
                  <c:v>17.076000000000001</c:v>
                </c:pt>
                <c:pt idx="938">
                  <c:v>12.236000000000001</c:v>
                </c:pt>
                <c:pt idx="939">
                  <c:v>45.915999999999997</c:v>
                </c:pt>
                <c:pt idx="940">
                  <c:v>61.292000000000002</c:v>
                </c:pt>
                <c:pt idx="941">
                  <c:v>17.608000000000001</c:v>
                </c:pt>
                <c:pt idx="942">
                  <c:v>36.112000000000002</c:v>
                </c:pt>
                <c:pt idx="943">
                  <c:v>34.236000000000004</c:v>
                </c:pt>
                <c:pt idx="944">
                  <c:v>21.227999999999998</c:v>
                </c:pt>
                <c:pt idx="945">
                  <c:v>0.20799999999999841</c:v>
                </c:pt>
                <c:pt idx="946">
                  <c:v>18.195999999999998</c:v>
                </c:pt>
                <c:pt idx="947">
                  <c:v>1.0240000000000009</c:v>
                </c:pt>
                <c:pt idx="948">
                  <c:v>26.248000000000001</c:v>
                </c:pt>
                <c:pt idx="949">
                  <c:v>55.175999999999995</c:v>
                </c:pt>
                <c:pt idx="950">
                  <c:v>12.236000000000001</c:v>
                </c:pt>
                <c:pt idx="951">
                  <c:v>55.58</c:v>
                </c:pt>
                <c:pt idx="952">
                  <c:v>15.092000000000001</c:v>
                </c:pt>
                <c:pt idx="953">
                  <c:v>61.292000000000002</c:v>
                </c:pt>
                <c:pt idx="954">
                  <c:v>15.204000000000004</c:v>
                </c:pt>
                <c:pt idx="955">
                  <c:v>12.236000000000001</c:v>
                </c:pt>
                <c:pt idx="956">
                  <c:v>0.20799999999999841</c:v>
                </c:pt>
                <c:pt idx="957">
                  <c:v>61.292000000000002</c:v>
                </c:pt>
                <c:pt idx="958">
                  <c:v>55.175999999999995</c:v>
                </c:pt>
                <c:pt idx="959">
                  <c:v>45.915999999999997</c:v>
                </c:pt>
                <c:pt idx="960">
                  <c:v>15.204000000000004</c:v>
                </c:pt>
                <c:pt idx="961">
                  <c:v>31.347999999999995</c:v>
                </c:pt>
                <c:pt idx="962">
                  <c:v>-1.9600000000000004</c:v>
                </c:pt>
                <c:pt idx="963">
                  <c:v>30.108000000000004</c:v>
                </c:pt>
                <c:pt idx="964">
                  <c:v>18.195999999999998</c:v>
                </c:pt>
                <c:pt idx="965">
                  <c:v>21.227999999999998</c:v>
                </c:pt>
                <c:pt idx="966">
                  <c:v>2.9200000000000017</c:v>
                </c:pt>
                <c:pt idx="967">
                  <c:v>23.744</c:v>
                </c:pt>
                <c:pt idx="968">
                  <c:v>26.248000000000001</c:v>
                </c:pt>
                <c:pt idx="969">
                  <c:v>36.112000000000002</c:v>
                </c:pt>
                <c:pt idx="970">
                  <c:v>-9.1679999999999993</c:v>
                </c:pt>
                <c:pt idx="971">
                  <c:v>-4.4720000000000004</c:v>
                </c:pt>
                <c:pt idx="972">
                  <c:v>26.248000000000001</c:v>
                </c:pt>
                <c:pt idx="973">
                  <c:v>17.608000000000001</c:v>
                </c:pt>
                <c:pt idx="974">
                  <c:v>-1.9600000000000004</c:v>
                </c:pt>
                <c:pt idx="975">
                  <c:v>34.236000000000004</c:v>
                </c:pt>
                <c:pt idx="976">
                  <c:v>31.347999999999995</c:v>
                </c:pt>
                <c:pt idx="977">
                  <c:v>-4.2679999999999989</c:v>
                </c:pt>
                <c:pt idx="978">
                  <c:v>15.2</c:v>
                </c:pt>
                <c:pt idx="979">
                  <c:v>45.915999999999997</c:v>
                </c:pt>
                <c:pt idx="980">
                  <c:v>12.036000000000001</c:v>
                </c:pt>
                <c:pt idx="981">
                  <c:v>31.347999999999995</c:v>
                </c:pt>
                <c:pt idx="982">
                  <c:v>-9.1679999999999993</c:v>
                </c:pt>
                <c:pt idx="983">
                  <c:v>-1.9600000000000004</c:v>
                </c:pt>
                <c:pt idx="984">
                  <c:v>37.052</c:v>
                </c:pt>
                <c:pt idx="985">
                  <c:v>2.9200000000000017</c:v>
                </c:pt>
                <c:pt idx="986">
                  <c:v>36.112000000000002</c:v>
                </c:pt>
                <c:pt idx="987">
                  <c:v>1.0240000000000009</c:v>
                </c:pt>
                <c:pt idx="988">
                  <c:v>12.036000000000001</c:v>
                </c:pt>
                <c:pt idx="989">
                  <c:v>34.236000000000004</c:v>
                </c:pt>
                <c:pt idx="990">
                  <c:v>24.772000000000002</c:v>
                </c:pt>
                <c:pt idx="991">
                  <c:v>45.915999999999997</c:v>
                </c:pt>
                <c:pt idx="992">
                  <c:v>15.2</c:v>
                </c:pt>
                <c:pt idx="993">
                  <c:v>15.204000000000004</c:v>
                </c:pt>
                <c:pt idx="994">
                  <c:v>0.20799999999999841</c:v>
                </c:pt>
                <c:pt idx="995">
                  <c:v>21.227999999999998</c:v>
                </c:pt>
                <c:pt idx="996">
                  <c:v>26.248000000000001</c:v>
                </c:pt>
                <c:pt idx="997">
                  <c:v>-11.727999999999998</c:v>
                </c:pt>
                <c:pt idx="998">
                  <c:v>2.9200000000000017</c:v>
                </c:pt>
                <c:pt idx="999">
                  <c:v>1.0240000000000009</c:v>
                </c:pt>
                <c:pt idx="1000">
                  <c:v>-1.9600000000000004</c:v>
                </c:pt>
                <c:pt idx="1001">
                  <c:v>15.204000000000004</c:v>
                </c:pt>
                <c:pt idx="1002">
                  <c:v>31.347999999999995</c:v>
                </c:pt>
                <c:pt idx="1003">
                  <c:v>-11.727999999999998</c:v>
                </c:pt>
                <c:pt idx="1004">
                  <c:v>-4.2679999999999989</c:v>
                </c:pt>
                <c:pt idx="1005">
                  <c:v>2.4839999999999995</c:v>
                </c:pt>
                <c:pt idx="1006">
                  <c:v>21.227999999999998</c:v>
                </c:pt>
                <c:pt idx="1007">
                  <c:v>34.236000000000004</c:v>
                </c:pt>
                <c:pt idx="1008">
                  <c:v>-11.484000000000002</c:v>
                </c:pt>
                <c:pt idx="1009">
                  <c:v>15.2</c:v>
                </c:pt>
                <c:pt idx="1010">
                  <c:v>-11.484000000000002</c:v>
                </c:pt>
                <c:pt idx="1011">
                  <c:v>55.58</c:v>
                </c:pt>
                <c:pt idx="1012">
                  <c:v>2.4839999999999995</c:v>
                </c:pt>
                <c:pt idx="1013">
                  <c:v>-9.1679999999999993</c:v>
                </c:pt>
                <c:pt idx="1014">
                  <c:v>26.248000000000001</c:v>
                </c:pt>
                <c:pt idx="1015">
                  <c:v>-4.4720000000000004</c:v>
                </c:pt>
                <c:pt idx="1016">
                  <c:v>0.20799999999999841</c:v>
                </c:pt>
                <c:pt idx="1017">
                  <c:v>-1.972</c:v>
                </c:pt>
                <c:pt idx="1018">
                  <c:v>17.076000000000001</c:v>
                </c:pt>
                <c:pt idx="1019">
                  <c:v>12.236000000000001</c:v>
                </c:pt>
                <c:pt idx="1020">
                  <c:v>-1.972</c:v>
                </c:pt>
                <c:pt idx="1021">
                  <c:v>12.036000000000001</c:v>
                </c:pt>
                <c:pt idx="1022">
                  <c:v>34.236000000000004</c:v>
                </c:pt>
                <c:pt idx="1023">
                  <c:v>-11.727999999999998</c:v>
                </c:pt>
                <c:pt idx="1024">
                  <c:v>17.608000000000001</c:v>
                </c:pt>
                <c:pt idx="1025">
                  <c:v>17.076000000000001</c:v>
                </c:pt>
                <c:pt idx="1026">
                  <c:v>18.195999999999998</c:v>
                </c:pt>
                <c:pt idx="1027">
                  <c:v>36.112000000000002</c:v>
                </c:pt>
                <c:pt idx="1028">
                  <c:v>55.175999999999995</c:v>
                </c:pt>
                <c:pt idx="1029">
                  <c:v>-4.2679999999999989</c:v>
                </c:pt>
                <c:pt idx="1030">
                  <c:v>-11.484000000000002</c:v>
                </c:pt>
                <c:pt idx="1031">
                  <c:v>55.58</c:v>
                </c:pt>
                <c:pt idx="1032">
                  <c:v>2.9200000000000017</c:v>
                </c:pt>
                <c:pt idx="1033">
                  <c:v>-1.972</c:v>
                </c:pt>
                <c:pt idx="1034">
                  <c:v>12.236000000000001</c:v>
                </c:pt>
                <c:pt idx="1035">
                  <c:v>15.204000000000004</c:v>
                </c:pt>
                <c:pt idx="1036">
                  <c:v>36.112000000000002</c:v>
                </c:pt>
                <c:pt idx="1037">
                  <c:v>55.58</c:v>
                </c:pt>
                <c:pt idx="1038">
                  <c:v>15.2</c:v>
                </c:pt>
                <c:pt idx="1039">
                  <c:v>23.744</c:v>
                </c:pt>
                <c:pt idx="1040">
                  <c:v>37.052</c:v>
                </c:pt>
                <c:pt idx="1041">
                  <c:v>34.236000000000004</c:v>
                </c:pt>
                <c:pt idx="1042">
                  <c:v>2.9200000000000017</c:v>
                </c:pt>
                <c:pt idx="1043">
                  <c:v>21.227999999999998</c:v>
                </c:pt>
                <c:pt idx="1044">
                  <c:v>17.076000000000001</c:v>
                </c:pt>
                <c:pt idx="1045">
                  <c:v>17.608000000000001</c:v>
                </c:pt>
                <c:pt idx="1046">
                  <c:v>12.036000000000001</c:v>
                </c:pt>
                <c:pt idx="1047">
                  <c:v>12.236000000000001</c:v>
                </c:pt>
                <c:pt idx="1048">
                  <c:v>-11.727999999999998</c:v>
                </c:pt>
                <c:pt idx="1049">
                  <c:v>-4.2679999999999989</c:v>
                </c:pt>
                <c:pt idx="1050">
                  <c:v>34.236000000000004</c:v>
                </c:pt>
                <c:pt idx="1051">
                  <c:v>12.036000000000001</c:v>
                </c:pt>
                <c:pt idx="1052">
                  <c:v>-4.2679999999999989</c:v>
                </c:pt>
                <c:pt idx="1053">
                  <c:v>61.292000000000002</c:v>
                </c:pt>
                <c:pt idx="1054">
                  <c:v>-9.1679999999999993</c:v>
                </c:pt>
                <c:pt idx="1055">
                  <c:v>36.112000000000002</c:v>
                </c:pt>
                <c:pt idx="1056">
                  <c:v>55.58</c:v>
                </c:pt>
                <c:pt idx="1057">
                  <c:v>37.052</c:v>
                </c:pt>
                <c:pt idx="1058">
                  <c:v>24.772000000000002</c:v>
                </c:pt>
                <c:pt idx="1059">
                  <c:v>17.608000000000001</c:v>
                </c:pt>
                <c:pt idx="1060">
                  <c:v>-4.4720000000000004</c:v>
                </c:pt>
                <c:pt idx="1061">
                  <c:v>2.4839999999999995</c:v>
                </c:pt>
                <c:pt idx="1062">
                  <c:v>37.052</c:v>
                </c:pt>
                <c:pt idx="1063">
                  <c:v>61.292000000000002</c:v>
                </c:pt>
                <c:pt idx="1064">
                  <c:v>-4.2679999999999989</c:v>
                </c:pt>
                <c:pt idx="1065">
                  <c:v>55.175999999999995</c:v>
                </c:pt>
                <c:pt idx="1066">
                  <c:v>1.0240000000000009</c:v>
                </c:pt>
                <c:pt idx="1067">
                  <c:v>15.204000000000004</c:v>
                </c:pt>
                <c:pt idx="1068">
                  <c:v>21.227999999999998</c:v>
                </c:pt>
                <c:pt idx="1069">
                  <c:v>55.58</c:v>
                </c:pt>
                <c:pt idx="1070">
                  <c:v>31.347999999999995</c:v>
                </c:pt>
                <c:pt idx="1071">
                  <c:v>0.20799999999999841</c:v>
                </c:pt>
                <c:pt idx="1072">
                  <c:v>17.608000000000001</c:v>
                </c:pt>
                <c:pt idx="1073">
                  <c:v>55.175999999999995</c:v>
                </c:pt>
                <c:pt idx="1074">
                  <c:v>12.036000000000001</c:v>
                </c:pt>
                <c:pt idx="1075">
                  <c:v>24.772000000000002</c:v>
                </c:pt>
                <c:pt idx="1076">
                  <c:v>-4.4720000000000004</c:v>
                </c:pt>
                <c:pt idx="1077">
                  <c:v>15.092000000000001</c:v>
                </c:pt>
                <c:pt idx="1078">
                  <c:v>17.608000000000001</c:v>
                </c:pt>
                <c:pt idx="1079">
                  <c:v>31.347999999999995</c:v>
                </c:pt>
                <c:pt idx="1080">
                  <c:v>0.20799999999999841</c:v>
                </c:pt>
                <c:pt idx="1081">
                  <c:v>1.0240000000000009</c:v>
                </c:pt>
                <c:pt idx="1082">
                  <c:v>12.236000000000001</c:v>
                </c:pt>
                <c:pt idx="1083">
                  <c:v>45.915999999999997</c:v>
                </c:pt>
                <c:pt idx="1084">
                  <c:v>24.772000000000002</c:v>
                </c:pt>
                <c:pt idx="1085">
                  <c:v>-1.9600000000000004</c:v>
                </c:pt>
                <c:pt idx="1086">
                  <c:v>2.4839999999999995</c:v>
                </c:pt>
                <c:pt idx="1087">
                  <c:v>61.292000000000002</c:v>
                </c:pt>
                <c:pt idx="1088">
                  <c:v>0.20799999999999841</c:v>
                </c:pt>
                <c:pt idx="1089">
                  <c:v>-4.4720000000000004</c:v>
                </c:pt>
                <c:pt idx="1090">
                  <c:v>-9.1679999999999993</c:v>
                </c:pt>
                <c:pt idx="1091">
                  <c:v>15.2</c:v>
                </c:pt>
                <c:pt idx="1092">
                  <c:v>12.236000000000001</c:v>
                </c:pt>
                <c:pt idx="1093">
                  <c:v>17.608000000000001</c:v>
                </c:pt>
                <c:pt idx="1094">
                  <c:v>24.772000000000002</c:v>
                </c:pt>
                <c:pt idx="1095">
                  <c:v>2.9200000000000017</c:v>
                </c:pt>
                <c:pt idx="1096">
                  <c:v>15.092000000000001</c:v>
                </c:pt>
                <c:pt idx="1097">
                  <c:v>61.292000000000002</c:v>
                </c:pt>
                <c:pt idx="1098">
                  <c:v>37.052</c:v>
                </c:pt>
                <c:pt idx="1099">
                  <c:v>45.915999999999997</c:v>
                </c:pt>
                <c:pt idx="1100">
                  <c:v>26.248000000000001</c:v>
                </c:pt>
                <c:pt idx="1101">
                  <c:v>-9.1679999999999993</c:v>
                </c:pt>
                <c:pt idx="1102">
                  <c:v>-11.727999999999998</c:v>
                </c:pt>
                <c:pt idx="1103">
                  <c:v>55.175999999999995</c:v>
                </c:pt>
                <c:pt idx="1104">
                  <c:v>31.347999999999995</c:v>
                </c:pt>
                <c:pt idx="1105">
                  <c:v>15.092000000000001</c:v>
                </c:pt>
                <c:pt idx="1106">
                  <c:v>61.292000000000002</c:v>
                </c:pt>
                <c:pt idx="1107">
                  <c:v>21.227999999999998</c:v>
                </c:pt>
                <c:pt idx="1108">
                  <c:v>34.236000000000004</c:v>
                </c:pt>
                <c:pt idx="1109">
                  <c:v>37.052</c:v>
                </c:pt>
                <c:pt idx="1110">
                  <c:v>2.9200000000000017</c:v>
                </c:pt>
                <c:pt idx="1111">
                  <c:v>0.20799999999999841</c:v>
                </c:pt>
                <c:pt idx="1112">
                  <c:v>12.236000000000001</c:v>
                </c:pt>
                <c:pt idx="1113">
                  <c:v>30.108000000000004</c:v>
                </c:pt>
                <c:pt idx="1114">
                  <c:v>-11.484000000000002</c:v>
                </c:pt>
                <c:pt idx="1115">
                  <c:v>2.4839999999999995</c:v>
                </c:pt>
                <c:pt idx="1116">
                  <c:v>-4.2679999999999989</c:v>
                </c:pt>
                <c:pt idx="1117">
                  <c:v>2.4839999999999995</c:v>
                </c:pt>
                <c:pt idx="1118">
                  <c:v>-4.2679999999999989</c:v>
                </c:pt>
                <c:pt idx="1119">
                  <c:v>34.236000000000004</c:v>
                </c:pt>
                <c:pt idx="1120">
                  <c:v>-1.9600000000000004</c:v>
                </c:pt>
                <c:pt idx="1121">
                  <c:v>1.0240000000000009</c:v>
                </c:pt>
                <c:pt idx="1122">
                  <c:v>12.036000000000001</c:v>
                </c:pt>
                <c:pt idx="1123">
                  <c:v>26.248000000000001</c:v>
                </c:pt>
                <c:pt idx="1124">
                  <c:v>-9.1679999999999993</c:v>
                </c:pt>
                <c:pt idx="1125">
                  <c:v>30.108000000000004</c:v>
                </c:pt>
                <c:pt idx="1126">
                  <c:v>15.204000000000004</c:v>
                </c:pt>
                <c:pt idx="1127">
                  <c:v>55.58</c:v>
                </c:pt>
                <c:pt idx="1128">
                  <c:v>23.744</c:v>
                </c:pt>
                <c:pt idx="1129">
                  <c:v>0.20799999999999841</c:v>
                </c:pt>
                <c:pt idx="1130">
                  <c:v>45.915999999999997</c:v>
                </c:pt>
                <c:pt idx="1131">
                  <c:v>23.744</c:v>
                </c:pt>
                <c:pt idx="1132">
                  <c:v>37.052</c:v>
                </c:pt>
                <c:pt idx="1133">
                  <c:v>31.347999999999995</c:v>
                </c:pt>
                <c:pt idx="1134">
                  <c:v>36.112000000000002</c:v>
                </c:pt>
                <c:pt idx="1135">
                  <c:v>55.58</c:v>
                </c:pt>
                <c:pt idx="1136">
                  <c:v>45.915999999999997</c:v>
                </c:pt>
                <c:pt idx="1137">
                  <c:v>15.2</c:v>
                </c:pt>
                <c:pt idx="1138">
                  <c:v>26.248000000000001</c:v>
                </c:pt>
                <c:pt idx="1139">
                  <c:v>-1.9600000000000004</c:v>
                </c:pt>
                <c:pt idx="1140">
                  <c:v>1.0240000000000009</c:v>
                </c:pt>
                <c:pt idx="1141">
                  <c:v>12.036000000000001</c:v>
                </c:pt>
                <c:pt idx="1142">
                  <c:v>-11.484000000000002</c:v>
                </c:pt>
                <c:pt idx="1143">
                  <c:v>12.236000000000001</c:v>
                </c:pt>
                <c:pt idx="1144">
                  <c:v>2.9200000000000017</c:v>
                </c:pt>
                <c:pt idx="1145">
                  <c:v>55.175999999999995</c:v>
                </c:pt>
                <c:pt idx="1146">
                  <c:v>23.744</c:v>
                </c:pt>
                <c:pt idx="1147">
                  <c:v>15.2</c:v>
                </c:pt>
                <c:pt idx="1148">
                  <c:v>1.0240000000000009</c:v>
                </c:pt>
                <c:pt idx="1149">
                  <c:v>26.248000000000001</c:v>
                </c:pt>
                <c:pt idx="1150">
                  <c:v>-11.484000000000002</c:v>
                </c:pt>
                <c:pt idx="1151">
                  <c:v>15.092000000000001</c:v>
                </c:pt>
                <c:pt idx="1152">
                  <c:v>55.58</c:v>
                </c:pt>
                <c:pt idx="1153">
                  <c:v>36.112000000000002</c:v>
                </c:pt>
                <c:pt idx="1154">
                  <c:v>37.052</c:v>
                </c:pt>
                <c:pt idx="1155">
                  <c:v>12.236000000000001</c:v>
                </c:pt>
                <c:pt idx="1156">
                  <c:v>0.20799999999999841</c:v>
                </c:pt>
                <c:pt idx="1157">
                  <c:v>-4.2679999999999989</c:v>
                </c:pt>
                <c:pt idx="1158">
                  <c:v>-1.9600000000000004</c:v>
                </c:pt>
                <c:pt idx="1159">
                  <c:v>-4.4720000000000004</c:v>
                </c:pt>
                <c:pt idx="1160">
                  <c:v>15.204000000000004</c:v>
                </c:pt>
                <c:pt idx="1161">
                  <c:v>21.227999999999998</c:v>
                </c:pt>
                <c:pt idx="1162">
                  <c:v>24.772000000000002</c:v>
                </c:pt>
                <c:pt idx="1163">
                  <c:v>61.292000000000002</c:v>
                </c:pt>
                <c:pt idx="1164">
                  <c:v>15.092000000000001</c:v>
                </c:pt>
                <c:pt idx="1165">
                  <c:v>15.2</c:v>
                </c:pt>
                <c:pt idx="1166">
                  <c:v>26.248000000000001</c:v>
                </c:pt>
                <c:pt idx="1167">
                  <c:v>24.772000000000002</c:v>
                </c:pt>
                <c:pt idx="1168">
                  <c:v>-11.727999999999998</c:v>
                </c:pt>
                <c:pt idx="1169">
                  <c:v>31.347999999999995</c:v>
                </c:pt>
                <c:pt idx="1170">
                  <c:v>-1.9600000000000004</c:v>
                </c:pt>
                <c:pt idx="1171">
                  <c:v>2.9200000000000017</c:v>
                </c:pt>
                <c:pt idx="1172">
                  <c:v>30.108000000000004</c:v>
                </c:pt>
                <c:pt idx="1173">
                  <c:v>34.236000000000004</c:v>
                </c:pt>
                <c:pt idx="1174">
                  <c:v>1.0240000000000009</c:v>
                </c:pt>
                <c:pt idx="1175">
                  <c:v>18.195999999999998</c:v>
                </c:pt>
                <c:pt idx="1176">
                  <c:v>17.608000000000001</c:v>
                </c:pt>
                <c:pt idx="1177">
                  <c:v>45.915999999999997</c:v>
                </c:pt>
                <c:pt idx="1178">
                  <c:v>0.20799999999999841</c:v>
                </c:pt>
                <c:pt idx="1179">
                  <c:v>31.347999999999995</c:v>
                </c:pt>
                <c:pt idx="1180">
                  <c:v>37.052</c:v>
                </c:pt>
                <c:pt idx="1181">
                  <c:v>15.092000000000001</c:v>
                </c:pt>
                <c:pt idx="1182">
                  <c:v>-11.727999999999998</c:v>
                </c:pt>
                <c:pt idx="1183">
                  <c:v>12.036000000000001</c:v>
                </c:pt>
                <c:pt idx="1184">
                  <c:v>30.108000000000004</c:v>
                </c:pt>
                <c:pt idx="1185">
                  <c:v>55.175999999999995</c:v>
                </c:pt>
                <c:pt idx="1186">
                  <c:v>0.20799999999999841</c:v>
                </c:pt>
                <c:pt idx="1187">
                  <c:v>15.2</c:v>
                </c:pt>
                <c:pt idx="1188">
                  <c:v>-9.1679999999999993</c:v>
                </c:pt>
                <c:pt idx="1189">
                  <c:v>18.195999999999998</c:v>
                </c:pt>
                <c:pt idx="1190">
                  <c:v>30.108000000000004</c:v>
                </c:pt>
                <c:pt idx="1191">
                  <c:v>36.112000000000002</c:v>
                </c:pt>
                <c:pt idx="1192">
                  <c:v>17.076000000000001</c:v>
                </c:pt>
                <c:pt idx="1193">
                  <c:v>34.236000000000004</c:v>
                </c:pt>
                <c:pt idx="1194">
                  <c:v>-1.972</c:v>
                </c:pt>
                <c:pt idx="1195">
                  <c:v>55.58</c:v>
                </c:pt>
                <c:pt idx="1196">
                  <c:v>21.227999999999998</c:v>
                </c:pt>
                <c:pt idx="1197">
                  <c:v>17.608000000000001</c:v>
                </c:pt>
                <c:pt idx="1198">
                  <c:v>36.112000000000002</c:v>
                </c:pt>
                <c:pt idx="1199">
                  <c:v>2.4839999999999995</c:v>
                </c:pt>
                <c:pt idx="1200">
                  <c:v>15.204000000000004</c:v>
                </c:pt>
                <c:pt idx="1201">
                  <c:v>-11.484000000000002</c:v>
                </c:pt>
                <c:pt idx="1202">
                  <c:v>30.108000000000004</c:v>
                </c:pt>
                <c:pt idx="1203">
                  <c:v>2.9200000000000017</c:v>
                </c:pt>
                <c:pt idx="1204">
                  <c:v>17.608000000000001</c:v>
                </c:pt>
                <c:pt idx="1205">
                  <c:v>-1.972</c:v>
                </c:pt>
                <c:pt idx="1206">
                  <c:v>-9.1679999999999993</c:v>
                </c:pt>
                <c:pt idx="1207">
                  <c:v>15.2</c:v>
                </c:pt>
                <c:pt idx="1208">
                  <c:v>26.248000000000001</c:v>
                </c:pt>
                <c:pt idx="1209">
                  <c:v>-4.4720000000000004</c:v>
                </c:pt>
                <c:pt idx="1210">
                  <c:v>61.292000000000002</c:v>
                </c:pt>
                <c:pt idx="1211">
                  <c:v>18.195999999999998</c:v>
                </c:pt>
                <c:pt idx="1212">
                  <c:v>55.175999999999995</c:v>
                </c:pt>
                <c:pt idx="1213">
                  <c:v>12.036000000000001</c:v>
                </c:pt>
                <c:pt idx="1214">
                  <c:v>55.175999999999995</c:v>
                </c:pt>
                <c:pt idx="1215">
                  <c:v>-4.2679999999999989</c:v>
                </c:pt>
                <c:pt idx="1216">
                  <c:v>-1.972</c:v>
                </c:pt>
                <c:pt idx="1217">
                  <c:v>17.076000000000001</c:v>
                </c:pt>
                <c:pt idx="1218">
                  <c:v>61.292000000000002</c:v>
                </c:pt>
                <c:pt idx="1219">
                  <c:v>15.204000000000004</c:v>
                </c:pt>
                <c:pt idx="1220">
                  <c:v>18.195999999999998</c:v>
                </c:pt>
                <c:pt idx="1221">
                  <c:v>2.9200000000000017</c:v>
                </c:pt>
                <c:pt idx="1222">
                  <c:v>36.112000000000002</c:v>
                </c:pt>
                <c:pt idx="1223">
                  <c:v>34.236000000000004</c:v>
                </c:pt>
                <c:pt idx="1224">
                  <c:v>55.58</c:v>
                </c:pt>
                <c:pt idx="1225">
                  <c:v>23.744</c:v>
                </c:pt>
                <c:pt idx="1226">
                  <c:v>-4.2679999999999989</c:v>
                </c:pt>
                <c:pt idx="1227">
                  <c:v>12.236000000000001</c:v>
                </c:pt>
                <c:pt idx="1228">
                  <c:v>-4.4720000000000004</c:v>
                </c:pt>
                <c:pt idx="1229">
                  <c:v>-11.727999999999998</c:v>
                </c:pt>
                <c:pt idx="1230">
                  <c:v>15.204000000000004</c:v>
                </c:pt>
                <c:pt idx="1231">
                  <c:v>45.915999999999997</c:v>
                </c:pt>
                <c:pt idx="1232">
                  <c:v>55.58</c:v>
                </c:pt>
                <c:pt idx="1233">
                  <c:v>24.772000000000002</c:v>
                </c:pt>
                <c:pt idx="1234">
                  <c:v>17.076000000000001</c:v>
                </c:pt>
                <c:pt idx="1235">
                  <c:v>0.20799999999999841</c:v>
                </c:pt>
                <c:pt idx="1236">
                  <c:v>-1.9600000000000004</c:v>
                </c:pt>
                <c:pt idx="1237">
                  <c:v>-11.727999999999998</c:v>
                </c:pt>
                <c:pt idx="1238">
                  <c:v>1.0240000000000009</c:v>
                </c:pt>
                <c:pt idx="1239">
                  <c:v>2.4839999999999995</c:v>
                </c:pt>
                <c:pt idx="1240">
                  <c:v>26.248000000000001</c:v>
                </c:pt>
                <c:pt idx="1241">
                  <c:v>17.076000000000001</c:v>
                </c:pt>
                <c:pt idx="1242">
                  <c:v>-4.4720000000000004</c:v>
                </c:pt>
                <c:pt idx="1243">
                  <c:v>-4.2679999999999989</c:v>
                </c:pt>
                <c:pt idx="1244">
                  <c:v>21.227999999999998</c:v>
                </c:pt>
                <c:pt idx="1245">
                  <c:v>0.20799999999999841</c:v>
                </c:pt>
                <c:pt idx="1246">
                  <c:v>-9.1679999999999993</c:v>
                </c:pt>
                <c:pt idx="1247">
                  <c:v>1.0240000000000009</c:v>
                </c:pt>
                <c:pt idx="1248">
                  <c:v>12.036000000000001</c:v>
                </c:pt>
                <c:pt idx="1249">
                  <c:v>23.744</c:v>
                </c:pt>
                <c:pt idx="1250">
                  <c:v>24.772000000000002</c:v>
                </c:pt>
                <c:pt idx="1251">
                  <c:v>36.112000000000002</c:v>
                </c:pt>
                <c:pt idx="1252">
                  <c:v>12.236000000000001</c:v>
                </c:pt>
                <c:pt idx="1253">
                  <c:v>18.195999999999998</c:v>
                </c:pt>
                <c:pt idx="1254">
                  <c:v>-1.972</c:v>
                </c:pt>
                <c:pt idx="1255">
                  <c:v>2.9200000000000017</c:v>
                </c:pt>
                <c:pt idx="1256">
                  <c:v>-9.1679999999999993</c:v>
                </c:pt>
                <c:pt idx="1257">
                  <c:v>36.112000000000002</c:v>
                </c:pt>
                <c:pt idx="1258">
                  <c:v>55.58</c:v>
                </c:pt>
                <c:pt idx="1259">
                  <c:v>45.915999999999997</c:v>
                </c:pt>
                <c:pt idx="1260">
                  <c:v>24.772000000000002</c:v>
                </c:pt>
                <c:pt idx="1261">
                  <c:v>15.2</c:v>
                </c:pt>
                <c:pt idx="1262">
                  <c:v>17.076000000000001</c:v>
                </c:pt>
                <c:pt idx="1263">
                  <c:v>1.0240000000000009</c:v>
                </c:pt>
                <c:pt idx="1264">
                  <c:v>12.236000000000001</c:v>
                </c:pt>
                <c:pt idx="1265">
                  <c:v>-11.727999999999998</c:v>
                </c:pt>
                <c:pt idx="1266">
                  <c:v>31.347999999999995</c:v>
                </c:pt>
                <c:pt idx="1267">
                  <c:v>2.4839999999999995</c:v>
                </c:pt>
                <c:pt idx="1268">
                  <c:v>34.236000000000004</c:v>
                </c:pt>
                <c:pt idx="1269">
                  <c:v>30.108000000000004</c:v>
                </c:pt>
                <c:pt idx="1270">
                  <c:v>24.772000000000002</c:v>
                </c:pt>
                <c:pt idx="1271">
                  <c:v>61.292000000000002</c:v>
                </c:pt>
                <c:pt idx="1272">
                  <c:v>-1.9600000000000004</c:v>
                </c:pt>
                <c:pt idx="1273">
                  <c:v>34.236000000000004</c:v>
                </c:pt>
                <c:pt idx="1274">
                  <c:v>12.036000000000001</c:v>
                </c:pt>
                <c:pt idx="1275">
                  <c:v>17.608000000000001</c:v>
                </c:pt>
                <c:pt idx="1276">
                  <c:v>26.248000000000001</c:v>
                </c:pt>
                <c:pt idx="1277">
                  <c:v>15.092000000000001</c:v>
                </c:pt>
                <c:pt idx="1278">
                  <c:v>-4.4720000000000004</c:v>
                </c:pt>
                <c:pt idx="1279">
                  <c:v>-9.1679999999999993</c:v>
                </c:pt>
                <c:pt idx="1280">
                  <c:v>-11.484000000000002</c:v>
                </c:pt>
                <c:pt idx="1281">
                  <c:v>55.175999999999995</c:v>
                </c:pt>
                <c:pt idx="1282">
                  <c:v>15.092000000000001</c:v>
                </c:pt>
                <c:pt idx="1283">
                  <c:v>21.227999999999998</c:v>
                </c:pt>
                <c:pt idx="1284">
                  <c:v>15.204000000000004</c:v>
                </c:pt>
                <c:pt idx="1285">
                  <c:v>-11.727999999999998</c:v>
                </c:pt>
                <c:pt idx="1286">
                  <c:v>37.052</c:v>
                </c:pt>
                <c:pt idx="1287">
                  <c:v>-4.4720000000000004</c:v>
                </c:pt>
                <c:pt idx="1288">
                  <c:v>0.20799999999999841</c:v>
                </c:pt>
                <c:pt idx="1289">
                  <c:v>12.236000000000001</c:v>
                </c:pt>
                <c:pt idx="1290">
                  <c:v>26.248000000000001</c:v>
                </c:pt>
                <c:pt idx="1291">
                  <c:v>-1.9600000000000004</c:v>
                </c:pt>
                <c:pt idx="1292">
                  <c:v>-11.484000000000002</c:v>
                </c:pt>
                <c:pt idx="1293">
                  <c:v>31.347999999999995</c:v>
                </c:pt>
                <c:pt idx="1294">
                  <c:v>17.608000000000001</c:v>
                </c:pt>
                <c:pt idx="1295">
                  <c:v>18.195999999999998</c:v>
                </c:pt>
                <c:pt idx="1296">
                  <c:v>15.092000000000001</c:v>
                </c:pt>
                <c:pt idx="1297">
                  <c:v>-4.2679999999999989</c:v>
                </c:pt>
                <c:pt idx="1298">
                  <c:v>45.915999999999997</c:v>
                </c:pt>
                <c:pt idx="1299">
                  <c:v>17.076000000000001</c:v>
                </c:pt>
                <c:pt idx="1300">
                  <c:v>37.052</c:v>
                </c:pt>
                <c:pt idx="1301">
                  <c:v>15.2</c:v>
                </c:pt>
                <c:pt idx="1302">
                  <c:v>-11.484000000000002</c:v>
                </c:pt>
                <c:pt idx="1303">
                  <c:v>-9.1679999999999993</c:v>
                </c:pt>
                <c:pt idx="1304">
                  <c:v>61.292000000000002</c:v>
                </c:pt>
                <c:pt idx="1305">
                  <c:v>12.036000000000001</c:v>
                </c:pt>
                <c:pt idx="1306">
                  <c:v>26.248000000000001</c:v>
                </c:pt>
                <c:pt idx="1307">
                  <c:v>55.58</c:v>
                </c:pt>
                <c:pt idx="1308">
                  <c:v>15.204000000000004</c:v>
                </c:pt>
                <c:pt idx="1309">
                  <c:v>2.9200000000000017</c:v>
                </c:pt>
                <c:pt idx="1310">
                  <c:v>-4.4720000000000004</c:v>
                </c:pt>
                <c:pt idx="1311">
                  <c:v>24.772000000000002</c:v>
                </c:pt>
                <c:pt idx="1312">
                  <c:v>12.236000000000001</c:v>
                </c:pt>
                <c:pt idx="1313">
                  <c:v>34.236000000000004</c:v>
                </c:pt>
                <c:pt idx="1314">
                  <c:v>-1.9600000000000004</c:v>
                </c:pt>
                <c:pt idx="1315">
                  <c:v>12.236000000000001</c:v>
                </c:pt>
                <c:pt idx="1316">
                  <c:v>-4.2679999999999989</c:v>
                </c:pt>
                <c:pt idx="1317">
                  <c:v>37.052</c:v>
                </c:pt>
                <c:pt idx="1318">
                  <c:v>24.772000000000002</c:v>
                </c:pt>
                <c:pt idx="1319">
                  <c:v>31.347999999999995</c:v>
                </c:pt>
                <c:pt idx="1320">
                  <c:v>-11.727999999999998</c:v>
                </c:pt>
                <c:pt idx="1321">
                  <c:v>36.112000000000002</c:v>
                </c:pt>
                <c:pt idx="1322">
                  <c:v>17.076000000000001</c:v>
                </c:pt>
                <c:pt idx="1323">
                  <c:v>15.2</c:v>
                </c:pt>
                <c:pt idx="1324">
                  <c:v>30.108000000000004</c:v>
                </c:pt>
                <c:pt idx="1325">
                  <c:v>15.204000000000004</c:v>
                </c:pt>
                <c:pt idx="1326">
                  <c:v>-1.9600000000000004</c:v>
                </c:pt>
                <c:pt idx="1327">
                  <c:v>55.58</c:v>
                </c:pt>
                <c:pt idx="1328">
                  <c:v>23.744</c:v>
                </c:pt>
                <c:pt idx="1329">
                  <c:v>45.915999999999997</c:v>
                </c:pt>
                <c:pt idx="1330">
                  <c:v>34.236000000000004</c:v>
                </c:pt>
                <c:pt idx="1331">
                  <c:v>36.112000000000002</c:v>
                </c:pt>
                <c:pt idx="1332">
                  <c:v>1.0240000000000009</c:v>
                </c:pt>
                <c:pt idx="1333">
                  <c:v>15.092000000000001</c:v>
                </c:pt>
                <c:pt idx="1334">
                  <c:v>-9.1679999999999993</c:v>
                </c:pt>
                <c:pt idx="1335">
                  <c:v>12.236000000000001</c:v>
                </c:pt>
                <c:pt idx="1336">
                  <c:v>-4.4720000000000004</c:v>
                </c:pt>
                <c:pt idx="1337">
                  <c:v>17.076000000000001</c:v>
                </c:pt>
                <c:pt idx="1338">
                  <c:v>2.4839999999999995</c:v>
                </c:pt>
                <c:pt idx="1339">
                  <c:v>24.772000000000002</c:v>
                </c:pt>
                <c:pt idx="1340">
                  <c:v>-1.9600000000000004</c:v>
                </c:pt>
                <c:pt idx="1341">
                  <c:v>12.036000000000001</c:v>
                </c:pt>
                <c:pt idx="1342">
                  <c:v>-1.972</c:v>
                </c:pt>
                <c:pt idx="1343">
                  <c:v>30.108000000000004</c:v>
                </c:pt>
                <c:pt idx="1344">
                  <c:v>-9.1679999999999993</c:v>
                </c:pt>
                <c:pt idx="1345">
                  <c:v>1.0240000000000009</c:v>
                </c:pt>
                <c:pt idx="1346">
                  <c:v>15.204000000000004</c:v>
                </c:pt>
                <c:pt idx="1347">
                  <c:v>30.108000000000004</c:v>
                </c:pt>
                <c:pt idx="1348">
                  <c:v>23.744</c:v>
                </c:pt>
                <c:pt idx="1349">
                  <c:v>12.236000000000001</c:v>
                </c:pt>
                <c:pt idx="1350">
                  <c:v>2.4839999999999995</c:v>
                </c:pt>
                <c:pt idx="1351">
                  <c:v>1.0240000000000009</c:v>
                </c:pt>
                <c:pt idx="1352">
                  <c:v>12.036000000000001</c:v>
                </c:pt>
                <c:pt idx="1353">
                  <c:v>-11.727999999999998</c:v>
                </c:pt>
                <c:pt idx="1354">
                  <c:v>23.744</c:v>
                </c:pt>
                <c:pt idx="1355">
                  <c:v>15.092000000000001</c:v>
                </c:pt>
                <c:pt idx="1356">
                  <c:v>24.772000000000002</c:v>
                </c:pt>
                <c:pt idx="1357">
                  <c:v>-9.1679999999999993</c:v>
                </c:pt>
                <c:pt idx="1358">
                  <c:v>17.608000000000001</c:v>
                </c:pt>
                <c:pt idx="1359">
                  <c:v>18.195999999999998</c:v>
                </c:pt>
                <c:pt idx="1360">
                  <c:v>45.915999999999997</c:v>
                </c:pt>
                <c:pt idx="1361">
                  <c:v>21.227999999999998</c:v>
                </c:pt>
                <c:pt idx="1362">
                  <c:v>17.608000000000001</c:v>
                </c:pt>
                <c:pt idx="1363">
                  <c:v>2.4839999999999995</c:v>
                </c:pt>
                <c:pt idx="1364">
                  <c:v>12.236000000000001</c:v>
                </c:pt>
                <c:pt idx="1365">
                  <c:v>26.248000000000001</c:v>
                </c:pt>
                <c:pt idx="1366">
                  <c:v>18.195999999999998</c:v>
                </c:pt>
                <c:pt idx="1367">
                  <c:v>34.236000000000004</c:v>
                </c:pt>
                <c:pt idx="1368">
                  <c:v>-11.727999999999998</c:v>
                </c:pt>
                <c:pt idx="1369">
                  <c:v>-9.1679999999999993</c:v>
                </c:pt>
                <c:pt idx="1370">
                  <c:v>61.292000000000002</c:v>
                </c:pt>
                <c:pt idx="1371">
                  <c:v>23.744</c:v>
                </c:pt>
                <c:pt idx="1372">
                  <c:v>15.092000000000001</c:v>
                </c:pt>
                <c:pt idx="1373">
                  <c:v>55.58</c:v>
                </c:pt>
                <c:pt idx="1374">
                  <c:v>2.4839999999999995</c:v>
                </c:pt>
                <c:pt idx="1375">
                  <c:v>2.9200000000000017</c:v>
                </c:pt>
                <c:pt idx="1376">
                  <c:v>-1.972</c:v>
                </c:pt>
                <c:pt idx="1377">
                  <c:v>55.175999999999995</c:v>
                </c:pt>
                <c:pt idx="1378">
                  <c:v>55.58</c:v>
                </c:pt>
                <c:pt idx="1379">
                  <c:v>-9.1679999999999993</c:v>
                </c:pt>
                <c:pt idx="1380">
                  <c:v>17.076000000000001</c:v>
                </c:pt>
                <c:pt idx="1381">
                  <c:v>37.052</c:v>
                </c:pt>
                <c:pt idx="1382">
                  <c:v>15.092000000000001</c:v>
                </c:pt>
                <c:pt idx="1383">
                  <c:v>61.292000000000002</c:v>
                </c:pt>
                <c:pt idx="1384">
                  <c:v>0.20799999999999841</c:v>
                </c:pt>
                <c:pt idx="1385">
                  <c:v>21.227999999999998</c:v>
                </c:pt>
                <c:pt idx="1386">
                  <c:v>-11.484000000000002</c:v>
                </c:pt>
                <c:pt idx="1387">
                  <c:v>15.204000000000004</c:v>
                </c:pt>
                <c:pt idx="1388">
                  <c:v>36.112000000000002</c:v>
                </c:pt>
                <c:pt idx="1389">
                  <c:v>45.915999999999997</c:v>
                </c:pt>
                <c:pt idx="1390">
                  <c:v>26.248000000000001</c:v>
                </c:pt>
                <c:pt idx="1391">
                  <c:v>61.292000000000002</c:v>
                </c:pt>
                <c:pt idx="1392">
                  <c:v>2.4839999999999995</c:v>
                </c:pt>
                <c:pt idx="1393">
                  <c:v>31.347999999999995</c:v>
                </c:pt>
                <c:pt idx="1394">
                  <c:v>-1.972</c:v>
                </c:pt>
                <c:pt idx="1395">
                  <c:v>36.112000000000002</c:v>
                </c:pt>
                <c:pt idx="1396">
                  <c:v>61.292000000000002</c:v>
                </c:pt>
                <c:pt idx="1397">
                  <c:v>-1.9600000000000004</c:v>
                </c:pt>
                <c:pt idx="1398">
                  <c:v>-11.484000000000002</c:v>
                </c:pt>
                <c:pt idx="1399">
                  <c:v>23.744</c:v>
                </c:pt>
                <c:pt idx="1400">
                  <c:v>-11.727999999999998</c:v>
                </c:pt>
                <c:pt idx="1401">
                  <c:v>2.9200000000000017</c:v>
                </c:pt>
                <c:pt idx="1402">
                  <c:v>15.092000000000001</c:v>
                </c:pt>
                <c:pt idx="1403">
                  <c:v>24.772000000000002</c:v>
                </c:pt>
                <c:pt idx="1404">
                  <c:v>-4.4720000000000004</c:v>
                </c:pt>
                <c:pt idx="1405">
                  <c:v>17.608000000000001</c:v>
                </c:pt>
                <c:pt idx="1406">
                  <c:v>-9.1679999999999993</c:v>
                </c:pt>
                <c:pt idx="1407">
                  <c:v>17.076000000000001</c:v>
                </c:pt>
                <c:pt idx="1408">
                  <c:v>15.2</c:v>
                </c:pt>
                <c:pt idx="1409">
                  <c:v>26.248000000000001</c:v>
                </c:pt>
                <c:pt idx="1410">
                  <c:v>21.227999999999998</c:v>
                </c:pt>
                <c:pt idx="1411">
                  <c:v>-1.972</c:v>
                </c:pt>
                <c:pt idx="1412">
                  <c:v>-1.9600000000000004</c:v>
                </c:pt>
                <c:pt idx="1413">
                  <c:v>15.2</c:v>
                </c:pt>
                <c:pt idx="1414">
                  <c:v>26.248000000000001</c:v>
                </c:pt>
                <c:pt idx="1415">
                  <c:v>37.052</c:v>
                </c:pt>
                <c:pt idx="1416">
                  <c:v>36.112000000000002</c:v>
                </c:pt>
                <c:pt idx="1417">
                  <c:v>0.20799999999999841</c:v>
                </c:pt>
                <c:pt idx="1418">
                  <c:v>-4.2679999999999989</c:v>
                </c:pt>
                <c:pt idx="1419">
                  <c:v>12.036000000000001</c:v>
                </c:pt>
                <c:pt idx="1420">
                  <c:v>24.772000000000002</c:v>
                </c:pt>
                <c:pt idx="1421">
                  <c:v>-11.484000000000002</c:v>
                </c:pt>
                <c:pt idx="1422">
                  <c:v>18.195999999999998</c:v>
                </c:pt>
                <c:pt idx="1423">
                  <c:v>-11.484000000000002</c:v>
                </c:pt>
                <c:pt idx="1424">
                  <c:v>-4.4720000000000004</c:v>
                </c:pt>
                <c:pt idx="1425">
                  <c:v>15.2</c:v>
                </c:pt>
                <c:pt idx="1426">
                  <c:v>12.236000000000001</c:v>
                </c:pt>
                <c:pt idx="1427">
                  <c:v>12.036000000000001</c:v>
                </c:pt>
                <c:pt idx="1428">
                  <c:v>15.204000000000004</c:v>
                </c:pt>
                <c:pt idx="1429">
                  <c:v>55.175999999999995</c:v>
                </c:pt>
                <c:pt idx="1430">
                  <c:v>-1.9600000000000004</c:v>
                </c:pt>
                <c:pt idx="1431">
                  <c:v>55.58</c:v>
                </c:pt>
                <c:pt idx="1432">
                  <c:v>37.052</c:v>
                </c:pt>
                <c:pt idx="1433">
                  <c:v>26.248000000000001</c:v>
                </c:pt>
                <c:pt idx="1434">
                  <c:v>-1.972</c:v>
                </c:pt>
                <c:pt idx="1435">
                  <c:v>-4.2679999999999989</c:v>
                </c:pt>
                <c:pt idx="1436">
                  <c:v>36.112000000000002</c:v>
                </c:pt>
                <c:pt idx="1437">
                  <c:v>24.772000000000002</c:v>
                </c:pt>
                <c:pt idx="1438">
                  <c:v>2.4839999999999995</c:v>
                </c:pt>
                <c:pt idx="1439">
                  <c:v>12.036000000000001</c:v>
                </c:pt>
                <c:pt idx="1440">
                  <c:v>-11.484000000000002</c:v>
                </c:pt>
                <c:pt idx="1441">
                  <c:v>12.236000000000001</c:v>
                </c:pt>
                <c:pt idx="1442">
                  <c:v>30.108000000000004</c:v>
                </c:pt>
                <c:pt idx="1443">
                  <c:v>0.20799999999999841</c:v>
                </c:pt>
                <c:pt idx="1444">
                  <c:v>15.204000000000004</c:v>
                </c:pt>
                <c:pt idx="1445">
                  <c:v>-9.1679999999999993</c:v>
                </c:pt>
                <c:pt idx="1446">
                  <c:v>-1.972</c:v>
                </c:pt>
                <c:pt idx="1447">
                  <c:v>-1.9600000000000004</c:v>
                </c:pt>
                <c:pt idx="1448">
                  <c:v>31.347999999999995</c:v>
                </c:pt>
                <c:pt idx="1449">
                  <c:v>36.112000000000002</c:v>
                </c:pt>
                <c:pt idx="1450">
                  <c:v>18.195999999999998</c:v>
                </c:pt>
                <c:pt idx="1451">
                  <c:v>34.236000000000004</c:v>
                </c:pt>
                <c:pt idx="1452">
                  <c:v>23.744</c:v>
                </c:pt>
                <c:pt idx="1453">
                  <c:v>17.608000000000001</c:v>
                </c:pt>
                <c:pt idx="1454">
                  <c:v>15.2</c:v>
                </c:pt>
                <c:pt idx="1455">
                  <c:v>-4.4720000000000004</c:v>
                </c:pt>
                <c:pt idx="1456">
                  <c:v>31.347999999999995</c:v>
                </c:pt>
                <c:pt idx="1457">
                  <c:v>26.248000000000001</c:v>
                </c:pt>
                <c:pt idx="1458">
                  <c:v>1.0240000000000009</c:v>
                </c:pt>
                <c:pt idx="1459">
                  <c:v>30.108000000000004</c:v>
                </c:pt>
                <c:pt idx="1460">
                  <c:v>17.608000000000001</c:v>
                </c:pt>
                <c:pt idx="1461">
                  <c:v>2.9200000000000017</c:v>
                </c:pt>
                <c:pt idx="1462">
                  <c:v>-9.1679999999999993</c:v>
                </c:pt>
                <c:pt idx="1463">
                  <c:v>18.195999999999998</c:v>
                </c:pt>
                <c:pt idx="1464">
                  <c:v>34.236000000000004</c:v>
                </c:pt>
                <c:pt idx="1465">
                  <c:v>15.092000000000001</c:v>
                </c:pt>
                <c:pt idx="1466">
                  <c:v>37.052</c:v>
                </c:pt>
                <c:pt idx="1467">
                  <c:v>55.175999999999995</c:v>
                </c:pt>
                <c:pt idx="1468">
                  <c:v>17.076000000000001</c:v>
                </c:pt>
                <c:pt idx="1469">
                  <c:v>2.9200000000000017</c:v>
                </c:pt>
                <c:pt idx="1470">
                  <c:v>37.052</c:v>
                </c:pt>
                <c:pt idx="1471">
                  <c:v>30.108000000000004</c:v>
                </c:pt>
                <c:pt idx="1472">
                  <c:v>61.292000000000002</c:v>
                </c:pt>
                <c:pt idx="1473">
                  <c:v>34.236000000000004</c:v>
                </c:pt>
                <c:pt idx="1474">
                  <c:v>36.112000000000002</c:v>
                </c:pt>
                <c:pt idx="1475">
                  <c:v>-9.1679999999999993</c:v>
                </c:pt>
                <c:pt idx="1476">
                  <c:v>1.0240000000000009</c:v>
                </c:pt>
                <c:pt idx="1477">
                  <c:v>18.195999999999998</c:v>
                </c:pt>
                <c:pt idx="1478">
                  <c:v>2.4839999999999995</c:v>
                </c:pt>
                <c:pt idx="1479">
                  <c:v>45.915999999999997</c:v>
                </c:pt>
                <c:pt idx="1480">
                  <c:v>31.347999999999995</c:v>
                </c:pt>
                <c:pt idx="1481">
                  <c:v>-4.4720000000000004</c:v>
                </c:pt>
                <c:pt idx="1482">
                  <c:v>17.608000000000001</c:v>
                </c:pt>
                <c:pt idx="1483">
                  <c:v>24.772000000000002</c:v>
                </c:pt>
                <c:pt idx="1484">
                  <c:v>0.20799999999999841</c:v>
                </c:pt>
                <c:pt idx="1485">
                  <c:v>55.58</c:v>
                </c:pt>
                <c:pt idx="1486">
                  <c:v>2.9200000000000017</c:v>
                </c:pt>
                <c:pt idx="1487">
                  <c:v>61.292000000000002</c:v>
                </c:pt>
                <c:pt idx="1488">
                  <c:v>0.20799999999999841</c:v>
                </c:pt>
                <c:pt idx="1489">
                  <c:v>1.0240000000000009</c:v>
                </c:pt>
                <c:pt idx="1490">
                  <c:v>-11.727999999999998</c:v>
                </c:pt>
                <c:pt idx="1491">
                  <c:v>45.915999999999997</c:v>
                </c:pt>
                <c:pt idx="1492">
                  <c:v>-1.9600000000000004</c:v>
                </c:pt>
                <c:pt idx="1493">
                  <c:v>-4.4720000000000004</c:v>
                </c:pt>
                <c:pt idx="1494">
                  <c:v>34.236000000000004</c:v>
                </c:pt>
                <c:pt idx="1495">
                  <c:v>2.9200000000000017</c:v>
                </c:pt>
                <c:pt idx="1496">
                  <c:v>1.0240000000000009</c:v>
                </c:pt>
                <c:pt idx="1497">
                  <c:v>12.036000000000001</c:v>
                </c:pt>
                <c:pt idx="1498">
                  <c:v>15.204000000000004</c:v>
                </c:pt>
                <c:pt idx="1499">
                  <c:v>17.076000000000001</c:v>
                </c:pt>
                <c:pt idx="1500">
                  <c:v>37.052</c:v>
                </c:pt>
                <c:pt idx="1501">
                  <c:v>-4.2679999999999989</c:v>
                </c:pt>
                <c:pt idx="1502">
                  <c:v>18.195999999999998</c:v>
                </c:pt>
                <c:pt idx="1503">
                  <c:v>30.108000000000004</c:v>
                </c:pt>
                <c:pt idx="1504">
                  <c:v>55.175999999999995</c:v>
                </c:pt>
                <c:pt idx="1505">
                  <c:v>17.608000000000001</c:v>
                </c:pt>
                <c:pt idx="1506">
                  <c:v>-1.9600000000000004</c:v>
                </c:pt>
                <c:pt idx="1507">
                  <c:v>31.347999999999995</c:v>
                </c:pt>
                <c:pt idx="1508">
                  <c:v>45.915999999999997</c:v>
                </c:pt>
                <c:pt idx="1509">
                  <c:v>12.036000000000001</c:v>
                </c:pt>
                <c:pt idx="1510">
                  <c:v>15.092000000000001</c:v>
                </c:pt>
                <c:pt idx="1511">
                  <c:v>-11.727999999999998</c:v>
                </c:pt>
                <c:pt idx="1512">
                  <c:v>23.744</c:v>
                </c:pt>
                <c:pt idx="1513">
                  <c:v>12.236000000000001</c:v>
                </c:pt>
                <c:pt idx="1514">
                  <c:v>34.236000000000004</c:v>
                </c:pt>
                <c:pt idx="1515">
                  <c:v>17.076000000000001</c:v>
                </c:pt>
                <c:pt idx="1516">
                  <c:v>12.036000000000001</c:v>
                </c:pt>
                <c:pt idx="1517">
                  <c:v>-9.1679999999999993</c:v>
                </c:pt>
                <c:pt idx="1518">
                  <c:v>21.227999999999998</c:v>
                </c:pt>
                <c:pt idx="1519">
                  <c:v>2.4839999999999995</c:v>
                </c:pt>
                <c:pt idx="1520">
                  <c:v>-11.484000000000002</c:v>
                </c:pt>
                <c:pt idx="1521">
                  <c:v>15.2</c:v>
                </c:pt>
                <c:pt idx="1522">
                  <c:v>0.20799999999999841</c:v>
                </c:pt>
                <c:pt idx="1523">
                  <c:v>17.076000000000001</c:v>
                </c:pt>
                <c:pt idx="1524">
                  <c:v>61.292000000000002</c:v>
                </c:pt>
                <c:pt idx="1525">
                  <c:v>23.744</c:v>
                </c:pt>
                <c:pt idx="1526">
                  <c:v>21.227999999999998</c:v>
                </c:pt>
                <c:pt idx="1527">
                  <c:v>2.4839999999999995</c:v>
                </c:pt>
                <c:pt idx="1528">
                  <c:v>-4.4720000000000004</c:v>
                </c:pt>
                <c:pt idx="1529">
                  <c:v>-11.727999999999998</c:v>
                </c:pt>
                <c:pt idx="1530">
                  <c:v>-9.1679999999999993</c:v>
                </c:pt>
                <c:pt idx="1531">
                  <c:v>15.092000000000001</c:v>
                </c:pt>
                <c:pt idx="1532">
                  <c:v>17.608000000000001</c:v>
                </c:pt>
                <c:pt idx="1533">
                  <c:v>-11.484000000000002</c:v>
                </c:pt>
                <c:pt idx="1534">
                  <c:v>12.236000000000001</c:v>
                </c:pt>
                <c:pt idx="1535">
                  <c:v>17.608000000000001</c:v>
                </c:pt>
                <c:pt idx="1536">
                  <c:v>15.092000000000001</c:v>
                </c:pt>
                <c:pt idx="1537">
                  <c:v>0.20799999999999841</c:v>
                </c:pt>
                <c:pt idx="1538">
                  <c:v>55.175999999999995</c:v>
                </c:pt>
                <c:pt idx="1539">
                  <c:v>24.772000000000002</c:v>
                </c:pt>
                <c:pt idx="1540">
                  <c:v>61.292000000000002</c:v>
                </c:pt>
                <c:pt idx="1541">
                  <c:v>45.915999999999997</c:v>
                </c:pt>
                <c:pt idx="1542">
                  <c:v>23.744</c:v>
                </c:pt>
                <c:pt idx="1543">
                  <c:v>2.4839999999999995</c:v>
                </c:pt>
                <c:pt idx="1544">
                  <c:v>-1.972</c:v>
                </c:pt>
                <c:pt idx="1545">
                  <c:v>30.108000000000004</c:v>
                </c:pt>
                <c:pt idx="1546">
                  <c:v>1.0240000000000009</c:v>
                </c:pt>
                <c:pt idx="1547">
                  <c:v>2.9200000000000017</c:v>
                </c:pt>
                <c:pt idx="1548">
                  <c:v>55.58</c:v>
                </c:pt>
                <c:pt idx="1549">
                  <c:v>17.076000000000001</c:v>
                </c:pt>
                <c:pt idx="1550">
                  <c:v>-1.972</c:v>
                </c:pt>
                <c:pt idx="1551">
                  <c:v>-1.9600000000000004</c:v>
                </c:pt>
                <c:pt idx="1552">
                  <c:v>55.175999999999995</c:v>
                </c:pt>
                <c:pt idx="1553">
                  <c:v>23.744</c:v>
                </c:pt>
                <c:pt idx="1554">
                  <c:v>15.092000000000001</c:v>
                </c:pt>
                <c:pt idx="1555">
                  <c:v>1.0240000000000009</c:v>
                </c:pt>
                <c:pt idx="1556">
                  <c:v>30.108000000000004</c:v>
                </c:pt>
                <c:pt idx="1557">
                  <c:v>55.58</c:v>
                </c:pt>
                <c:pt idx="1558">
                  <c:v>15.204000000000004</c:v>
                </c:pt>
                <c:pt idx="1559">
                  <c:v>2.9200000000000017</c:v>
                </c:pt>
                <c:pt idx="1560">
                  <c:v>55.175999999999995</c:v>
                </c:pt>
                <c:pt idx="1561">
                  <c:v>15.2</c:v>
                </c:pt>
                <c:pt idx="1562">
                  <c:v>30.108000000000004</c:v>
                </c:pt>
                <c:pt idx="1563">
                  <c:v>26.248000000000001</c:v>
                </c:pt>
                <c:pt idx="1564">
                  <c:v>-4.4720000000000004</c:v>
                </c:pt>
                <c:pt idx="1565">
                  <c:v>31.347999999999995</c:v>
                </c:pt>
                <c:pt idx="1566">
                  <c:v>45.915999999999997</c:v>
                </c:pt>
                <c:pt idx="1567">
                  <c:v>55.175999999999995</c:v>
                </c:pt>
                <c:pt idx="1568">
                  <c:v>24.772000000000002</c:v>
                </c:pt>
                <c:pt idx="1569">
                  <c:v>15.2</c:v>
                </c:pt>
                <c:pt idx="1570">
                  <c:v>36.112000000000002</c:v>
                </c:pt>
                <c:pt idx="1571">
                  <c:v>12.236000000000001</c:v>
                </c:pt>
                <c:pt idx="1572">
                  <c:v>12.036000000000001</c:v>
                </c:pt>
                <c:pt idx="1573">
                  <c:v>55.58</c:v>
                </c:pt>
                <c:pt idx="1574">
                  <c:v>-11.727999999999998</c:v>
                </c:pt>
                <c:pt idx="1575">
                  <c:v>-1.9600000000000004</c:v>
                </c:pt>
                <c:pt idx="1576">
                  <c:v>23.744</c:v>
                </c:pt>
                <c:pt idx="1577">
                  <c:v>0.20799999999999841</c:v>
                </c:pt>
                <c:pt idx="1578">
                  <c:v>15.2</c:v>
                </c:pt>
                <c:pt idx="1579">
                  <c:v>-4.4720000000000004</c:v>
                </c:pt>
                <c:pt idx="1580">
                  <c:v>26.248000000000001</c:v>
                </c:pt>
                <c:pt idx="1581">
                  <c:v>0.20799999999999841</c:v>
                </c:pt>
                <c:pt idx="1582">
                  <c:v>55.58</c:v>
                </c:pt>
                <c:pt idx="1583">
                  <c:v>18.195999999999998</c:v>
                </c:pt>
                <c:pt idx="1584">
                  <c:v>36.112000000000002</c:v>
                </c:pt>
                <c:pt idx="1585">
                  <c:v>-11.727999999999998</c:v>
                </c:pt>
                <c:pt idx="1586">
                  <c:v>24.772000000000002</c:v>
                </c:pt>
                <c:pt idx="1587">
                  <c:v>2.4839999999999995</c:v>
                </c:pt>
                <c:pt idx="1588">
                  <c:v>61.292000000000002</c:v>
                </c:pt>
                <c:pt idx="1589">
                  <c:v>-11.484000000000002</c:v>
                </c:pt>
                <c:pt idx="1590">
                  <c:v>31.347999999999995</c:v>
                </c:pt>
                <c:pt idx="1591">
                  <c:v>15.2</c:v>
                </c:pt>
                <c:pt idx="1592">
                  <c:v>-11.727999999999998</c:v>
                </c:pt>
                <c:pt idx="1593">
                  <c:v>12.236000000000001</c:v>
                </c:pt>
                <c:pt idx="1594">
                  <c:v>15.092000000000001</c:v>
                </c:pt>
                <c:pt idx="1595">
                  <c:v>55.58</c:v>
                </c:pt>
                <c:pt idx="1596">
                  <c:v>2.9200000000000017</c:v>
                </c:pt>
                <c:pt idx="1597">
                  <c:v>61.292000000000002</c:v>
                </c:pt>
                <c:pt idx="1598">
                  <c:v>2.4839999999999995</c:v>
                </c:pt>
                <c:pt idx="1599">
                  <c:v>17.076000000000001</c:v>
                </c:pt>
                <c:pt idx="1600">
                  <c:v>36.112000000000002</c:v>
                </c:pt>
                <c:pt idx="1601">
                  <c:v>-11.484000000000002</c:v>
                </c:pt>
                <c:pt idx="1602">
                  <c:v>37.052</c:v>
                </c:pt>
                <c:pt idx="1603">
                  <c:v>-4.4720000000000004</c:v>
                </c:pt>
              </c:numCache>
            </c:numRef>
          </c:xVal>
          <c:yVal>
            <c:numRef>
              <c:f>'Regression 1'!$B$28:$B$1631</c:f>
              <c:numCache>
                <c:formatCode>General</c:formatCode>
                <c:ptCount val="1604"/>
                <c:pt idx="0">
                  <c:v>1.0993050971261047</c:v>
                </c:pt>
                <c:pt idx="1">
                  <c:v>-0.56996306983707234</c:v>
                </c:pt>
                <c:pt idx="2">
                  <c:v>-3.9759786028416844E-2</c:v>
                </c:pt>
                <c:pt idx="3">
                  <c:v>0.43704749355494088</c:v>
                </c:pt>
                <c:pt idx="4">
                  <c:v>-1.4392142217610682</c:v>
                </c:pt>
                <c:pt idx="5">
                  <c:v>1.7867442023187174</c:v>
                </c:pt>
                <c:pt idx="6">
                  <c:v>1.8452909794209662</c:v>
                </c:pt>
                <c:pt idx="7">
                  <c:v>0.88590165353919159</c:v>
                </c:pt>
                <c:pt idx="8">
                  <c:v>-1.4291217104050757</c:v>
                </c:pt>
                <c:pt idx="9">
                  <c:v>-1.3192905347377615</c:v>
                </c:pt>
                <c:pt idx="10">
                  <c:v>0.1572613958541588</c:v>
                </c:pt>
                <c:pt idx="11">
                  <c:v>-0.64300845958994413</c:v>
                </c:pt>
                <c:pt idx="12">
                  <c:v>0.19980670222852601</c:v>
                </c:pt>
                <c:pt idx="13">
                  <c:v>-0.15172695539502834</c:v>
                </c:pt>
                <c:pt idx="14">
                  <c:v>-0.53538773733721767</c:v>
                </c:pt>
                <c:pt idx="15">
                  <c:v>-0.14047305353719852</c:v>
                </c:pt>
                <c:pt idx="16">
                  <c:v>-0.96718948532395654</c:v>
                </c:pt>
                <c:pt idx="17">
                  <c:v>1.1472889665464638</c:v>
                </c:pt>
                <c:pt idx="18">
                  <c:v>1.0224863842417213</c:v>
                </c:pt>
                <c:pt idx="19">
                  <c:v>1.840646696496697</c:v>
                </c:pt>
                <c:pt idx="20">
                  <c:v>-1.2148900841843149</c:v>
                </c:pt>
                <c:pt idx="21">
                  <c:v>0.85986671367551692</c:v>
                </c:pt>
                <c:pt idx="22">
                  <c:v>-1.3296113576116582</c:v>
                </c:pt>
                <c:pt idx="23">
                  <c:v>5.1314285562442552E-2</c:v>
                </c:pt>
                <c:pt idx="24">
                  <c:v>2.3604026072292652</c:v>
                </c:pt>
                <c:pt idx="25">
                  <c:v>-0.68421834106002177</c:v>
                </c:pt>
                <c:pt idx="26">
                  <c:v>1.0674442724527839</c:v>
                </c:pt>
                <c:pt idx="27">
                  <c:v>0.79328852143847262</c:v>
                </c:pt>
                <c:pt idx="28">
                  <c:v>-0.11203922991488849</c:v>
                </c:pt>
                <c:pt idx="29">
                  <c:v>1.1210641630561078</c:v>
                </c:pt>
                <c:pt idx="30">
                  <c:v>1.9176197271581759</c:v>
                </c:pt>
                <c:pt idx="31">
                  <c:v>-7.2092934856206353E-2</c:v>
                </c:pt>
                <c:pt idx="32">
                  <c:v>9.2696584608404575E-2</c:v>
                </c:pt>
                <c:pt idx="33">
                  <c:v>-0.17578931586622643</c:v>
                </c:pt>
                <c:pt idx="34">
                  <c:v>0.3283711384439158</c:v>
                </c:pt>
                <c:pt idx="35">
                  <c:v>0.93858975080864848</c:v>
                </c:pt>
                <c:pt idx="36">
                  <c:v>1.0884630212965474</c:v>
                </c:pt>
                <c:pt idx="37">
                  <c:v>1.0808160250400853</c:v>
                </c:pt>
                <c:pt idx="38">
                  <c:v>0.98213511978631274</c:v>
                </c:pt>
                <c:pt idx="39">
                  <c:v>0.60211063503859208</c:v>
                </c:pt>
                <c:pt idx="40">
                  <c:v>-0.66742857898099039</c:v>
                </c:pt>
                <c:pt idx="41">
                  <c:v>-0.28402439551125064</c:v>
                </c:pt>
                <c:pt idx="42">
                  <c:v>-0.92421267494558434</c:v>
                </c:pt>
                <c:pt idx="43">
                  <c:v>2.1714651687454221</c:v>
                </c:pt>
                <c:pt idx="44">
                  <c:v>-0.23369427553760402</c:v>
                </c:pt>
                <c:pt idx="45">
                  <c:v>1.6252507718253195</c:v>
                </c:pt>
                <c:pt idx="46">
                  <c:v>0.24538832585594728</c:v>
                </c:pt>
                <c:pt idx="47">
                  <c:v>-0.71607074265116888</c:v>
                </c:pt>
                <c:pt idx="48">
                  <c:v>-0.55802473665514007</c:v>
                </c:pt>
                <c:pt idx="49">
                  <c:v>0.82211888674412559</c:v>
                </c:pt>
                <c:pt idx="50">
                  <c:v>2.2306043304625556</c:v>
                </c:pt>
                <c:pt idx="51">
                  <c:v>-0.23311973101766018</c:v>
                </c:pt>
                <c:pt idx="52">
                  <c:v>1.3225786281722363</c:v>
                </c:pt>
                <c:pt idx="53">
                  <c:v>-1.4440366438792207</c:v>
                </c:pt>
                <c:pt idx="54">
                  <c:v>0.95198731352896182</c:v>
                </c:pt>
                <c:pt idx="55">
                  <c:v>0.48162313372578597</c:v>
                </c:pt>
                <c:pt idx="56">
                  <c:v>1.2290202668424968</c:v>
                </c:pt>
                <c:pt idx="57">
                  <c:v>0.73903740179419741</c:v>
                </c:pt>
                <c:pt idx="58">
                  <c:v>3.0402279004816868</c:v>
                </c:pt>
                <c:pt idx="59">
                  <c:v>-0.79319645068188827</c:v>
                </c:pt>
                <c:pt idx="60">
                  <c:v>0.15706153268372147</c:v>
                </c:pt>
                <c:pt idx="61">
                  <c:v>4.9127657733886471E-2</c:v>
                </c:pt>
                <c:pt idx="62">
                  <c:v>0.57982836355748091</c:v>
                </c:pt>
                <c:pt idx="63">
                  <c:v>2.9292443485808006E-2</c:v>
                </c:pt>
                <c:pt idx="64">
                  <c:v>-0.21307515696690937</c:v>
                </c:pt>
                <c:pt idx="65">
                  <c:v>1.5764240697594825</c:v>
                </c:pt>
                <c:pt idx="66">
                  <c:v>7.3650869535803382E-2</c:v>
                </c:pt>
                <c:pt idx="67">
                  <c:v>-0.10035166733081882</c:v>
                </c:pt>
                <c:pt idx="68">
                  <c:v>7.5342131628479247E-2</c:v>
                </c:pt>
                <c:pt idx="69">
                  <c:v>0.47697885080151675</c:v>
                </c:pt>
                <c:pt idx="70">
                  <c:v>-0.41656106315346569</c:v>
                </c:pt>
                <c:pt idx="71">
                  <c:v>0.48477993129371283</c:v>
                </c:pt>
                <c:pt idx="72">
                  <c:v>0.44305907757600838</c:v>
                </c:pt>
                <c:pt idx="73">
                  <c:v>1.4690408785762992</c:v>
                </c:pt>
                <c:pt idx="74">
                  <c:v>-1.1138028206776478</c:v>
                </c:pt>
                <c:pt idx="75">
                  <c:v>-0.61592969632651762</c:v>
                </c:pt>
                <c:pt idx="76">
                  <c:v>1.0218593350656879</c:v>
                </c:pt>
                <c:pt idx="77">
                  <c:v>-1.5206161967110323</c:v>
                </c:pt>
                <c:pt idx="78">
                  <c:v>1.6355632314766162</c:v>
                </c:pt>
                <c:pt idx="79">
                  <c:v>0.74588971018805161</c:v>
                </c:pt>
                <c:pt idx="80">
                  <c:v>0.67641525711940154</c:v>
                </c:pt>
                <c:pt idx="81">
                  <c:v>0.36334617769143596</c:v>
                </c:pt>
                <c:pt idx="82">
                  <c:v>4.3894535113689646E-2</c:v>
                </c:pt>
                <c:pt idx="83">
                  <c:v>0.15558543717769674</c:v>
                </c:pt>
                <c:pt idx="84">
                  <c:v>-0.11977150897101857</c:v>
                </c:pt>
                <c:pt idx="85">
                  <c:v>-0.44647926761642209</c:v>
                </c:pt>
                <c:pt idx="86">
                  <c:v>-1.0819217772813374</c:v>
                </c:pt>
                <c:pt idx="87">
                  <c:v>1.2600373481487142</c:v>
                </c:pt>
                <c:pt idx="88">
                  <c:v>0.6403791310049709</c:v>
                </c:pt>
                <c:pt idx="89">
                  <c:v>1.8199111991719652</c:v>
                </c:pt>
                <c:pt idx="90">
                  <c:v>0.5684642998151892</c:v>
                </c:pt>
                <c:pt idx="91">
                  <c:v>0.48816957551271273</c:v>
                </c:pt>
                <c:pt idx="92">
                  <c:v>0.94801464962653581</c:v>
                </c:pt>
                <c:pt idx="93">
                  <c:v>-0.87349338307743873</c:v>
                </c:pt>
                <c:pt idx="94">
                  <c:v>-0.72909669389654941</c:v>
                </c:pt>
                <c:pt idx="95">
                  <c:v>0.11679708276045792</c:v>
                </c:pt>
                <c:pt idx="96">
                  <c:v>0.91882728604144814</c:v>
                </c:pt>
                <c:pt idx="97">
                  <c:v>0.81049396703242516</c:v>
                </c:pt>
                <c:pt idx="98">
                  <c:v>-0.16029770224625553</c:v>
                </c:pt>
                <c:pt idx="99">
                  <c:v>-0.17688777854769136</c:v>
                </c:pt>
                <c:pt idx="100">
                  <c:v>-1.3651136764423919</c:v>
                </c:pt>
                <c:pt idx="101">
                  <c:v>-0.87065753597637119</c:v>
                </c:pt>
                <c:pt idx="102">
                  <c:v>0.24028990857236471</c:v>
                </c:pt>
                <c:pt idx="103">
                  <c:v>-0.86206928516715808</c:v>
                </c:pt>
                <c:pt idx="104">
                  <c:v>7.2014076019355333E-2</c:v>
                </c:pt>
                <c:pt idx="105">
                  <c:v>0.53929695347263507</c:v>
                </c:pt>
                <c:pt idx="106">
                  <c:v>-1.2717063979402805</c:v>
                </c:pt>
                <c:pt idx="107">
                  <c:v>-1.3987310154172294</c:v>
                </c:pt>
                <c:pt idx="108">
                  <c:v>-4.9533925451668459E-2</c:v>
                </c:pt>
                <c:pt idx="109">
                  <c:v>-0.85121714069484045</c:v>
                </c:pt>
                <c:pt idx="110">
                  <c:v>1.9306877330752392</c:v>
                </c:pt>
                <c:pt idx="111">
                  <c:v>0.97370380516215538</c:v>
                </c:pt>
                <c:pt idx="112">
                  <c:v>-1.4483817568239632</c:v>
                </c:pt>
                <c:pt idx="113">
                  <c:v>1.0975786333048188</c:v>
                </c:pt>
                <c:pt idx="114">
                  <c:v>0.19664990466059923</c:v>
                </c:pt>
                <c:pt idx="115">
                  <c:v>0.59470554398120545</c:v>
                </c:pt>
                <c:pt idx="116">
                  <c:v>-0.21494647153356464</c:v>
                </c:pt>
                <c:pt idx="117">
                  <c:v>-0.89458738189424569</c:v>
                </c:pt>
                <c:pt idx="118">
                  <c:v>0.60307972026770107</c:v>
                </c:pt>
                <c:pt idx="119">
                  <c:v>-1.3954784752923233</c:v>
                </c:pt>
                <c:pt idx="120">
                  <c:v>-0.79330385486500499</c:v>
                </c:pt>
                <c:pt idx="121">
                  <c:v>0.60120055013065588</c:v>
                </c:pt>
                <c:pt idx="122">
                  <c:v>-2.2807496032448777</c:v>
                </c:pt>
                <c:pt idx="123">
                  <c:v>0.13115323773648913</c:v>
                </c:pt>
                <c:pt idx="124">
                  <c:v>-0.29005477611772318</c:v>
                </c:pt>
                <c:pt idx="125">
                  <c:v>2.2550365299037631</c:v>
                </c:pt>
                <c:pt idx="126">
                  <c:v>0.95948460622828635</c:v>
                </c:pt>
                <c:pt idx="127">
                  <c:v>-0.68491822794082313</c:v>
                </c:pt>
                <c:pt idx="128">
                  <c:v>0.41301466153099431</c:v>
                </c:pt>
                <c:pt idx="129">
                  <c:v>-0.31114967375667385</c:v>
                </c:pt>
                <c:pt idx="130">
                  <c:v>0.96086370898529561</c:v>
                </c:pt>
                <c:pt idx="131">
                  <c:v>-0.16353186338045966</c:v>
                </c:pt>
                <c:pt idx="132">
                  <c:v>0.41175651527602442</c:v>
                </c:pt>
                <c:pt idx="133">
                  <c:v>-0.18183136556789076</c:v>
                </c:pt>
                <c:pt idx="134">
                  <c:v>-0.90886693066151147</c:v>
                </c:pt>
                <c:pt idx="135">
                  <c:v>0.20534764224122226</c:v>
                </c:pt>
                <c:pt idx="136">
                  <c:v>-0.99165670333949896</c:v>
                </c:pt>
                <c:pt idx="137">
                  <c:v>0.88997308590890811</c:v>
                </c:pt>
                <c:pt idx="138">
                  <c:v>-1.8025527873700538</c:v>
                </c:pt>
                <c:pt idx="139">
                  <c:v>-0.98239982837260265</c:v>
                </c:pt>
                <c:pt idx="140">
                  <c:v>-0.87820791765240558</c:v>
                </c:pt>
                <c:pt idx="141">
                  <c:v>1.8790503608890989</c:v>
                </c:pt>
                <c:pt idx="142">
                  <c:v>0.47697885080151675</c:v>
                </c:pt>
                <c:pt idx="143">
                  <c:v>0.2643342722289046</c:v>
                </c:pt>
                <c:pt idx="144">
                  <c:v>0.85570849105615432</c:v>
                </c:pt>
                <c:pt idx="145">
                  <c:v>-0.63732220674759921</c:v>
                </c:pt>
                <c:pt idx="146">
                  <c:v>-1.0733389564581328</c:v>
                </c:pt>
                <c:pt idx="147">
                  <c:v>-0.3184582483981972</c:v>
                </c:pt>
                <c:pt idx="148">
                  <c:v>-0.84411851750853617</c:v>
                </c:pt>
                <c:pt idx="149">
                  <c:v>0.45270238701113419</c:v>
                </c:pt>
                <c:pt idx="150">
                  <c:v>0.80877594550847232</c:v>
                </c:pt>
                <c:pt idx="151">
                  <c:v>1.4152560627416189</c:v>
                </c:pt>
                <c:pt idx="152">
                  <c:v>1.2230086828214293</c:v>
                </c:pt>
                <c:pt idx="153">
                  <c:v>-0.97316293445215818</c:v>
                </c:pt>
                <c:pt idx="154">
                  <c:v>0.74276097185098211</c:v>
                </c:pt>
                <c:pt idx="155">
                  <c:v>0.68383075567176066</c:v>
                </c:pt>
                <c:pt idx="156">
                  <c:v>-0.78741924855899448</c:v>
                </c:pt>
                <c:pt idx="157">
                  <c:v>-0.53348071027798027</c:v>
                </c:pt>
                <c:pt idx="158">
                  <c:v>-0.25945597204846133</c:v>
                </c:pt>
                <c:pt idx="159">
                  <c:v>1.3566195791537485</c:v>
                </c:pt>
                <c:pt idx="160">
                  <c:v>-1.2449801092120203</c:v>
                </c:pt>
                <c:pt idx="161">
                  <c:v>0.14371859144806809</c:v>
                </c:pt>
                <c:pt idx="162">
                  <c:v>-1.2344868228767221</c:v>
                </c:pt>
                <c:pt idx="163">
                  <c:v>-2.2552332687305832E-2</c:v>
                </c:pt>
                <c:pt idx="164">
                  <c:v>-9.1948969285585713E-3</c:v>
                </c:pt>
                <c:pt idx="165">
                  <c:v>4.0525815680496215E-2</c:v>
                </c:pt>
                <c:pt idx="166">
                  <c:v>-0.62881202550562187</c:v>
                </c:pt>
                <c:pt idx="167">
                  <c:v>-0.65822681941943939</c:v>
                </c:pt>
                <c:pt idx="168">
                  <c:v>-1.3153318088443924</c:v>
                </c:pt>
                <c:pt idx="169">
                  <c:v>-0.2469539013794132</c:v>
                </c:pt>
                <c:pt idx="170">
                  <c:v>-0.17192853000968575</c:v>
                </c:pt>
                <c:pt idx="171">
                  <c:v>1.3432756355660909</c:v>
                </c:pt>
                <c:pt idx="172">
                  <c:v>1.6182973036990898</c:v>
                </c:pt>
                <c:pt idx="173">
                  <c:v>0.83891707143977312</c:v>
                </c:pt>
                <c:pt idx="174">
                  <c:v>1.9081268432545759</c:v>
                </c:pt>
                <c:pt idx="175">
                  <c:v>-1.5799235017199005</c:v>
                </c:pt>
                <c:pt idx="176">
                  <c:v>-0.67425225098896269</c:v>
                </c:pt>
                <c:pt idx="177">
                  <c:v>-0.27706027361280439</c:v>
                </c:pt>
                <c:pt idx="178">
                  <c:v>-0.1082339462527353</c:v>
                </c:pt>
                <c:pt idx="179">
                  <c:v>-8.3385196932528605E-2</c:v>
                </c:pt>
                <c:pt idx="180">
                  <c:v>-1.305349633053033</c:v>
                </c:pt>
                <c:pt idx="181">
                  <c:v>0.40778406444783061</c:v>
                </c:pt>
                <c:pt idx="182">
                  <c:v>5.2213378264565881E-2</c:v>
                </c:pt>
                <c:pt idx="183">
                  <c:v>0.74276097185098211</c:v>
                </c:pt>
                <c:pt idx="184">
                  <c:v>0.60106269900055342</c:v>
                </c:pt>
                <c:pt idx="185">
                  <c:v>-0.49520112917330261</c:v>
                </c:pt>
                <c:pt idx="186">
                  <c:v>3.0551593878036298E-2</c:v>
                </c:pt>
                <c:pt idx="187">
                  <c:v>1.6040781047652206</c:v>
                </c:pt>
                <c:pt idx="188">
                  <c:v>0.80116136626086076</c:v>
                </c:pt>
                <c:pt idx="189">
                  <c:v>-1.7224061209221229</c:v>
                </c:pt>
                <c:pt idx="190">
                  <c:v>5.8724748868754784E-5</c:v>
                </c:pt>
                <c:pt idx="191">
                  <c:v>1.0619250013389741</c:v>
                </c:pt>
                <c:pt idx="192">
                  <c:v>1.9405872483508486</c:v>
                </c:pt>
                <c:pt idx="193">
                  <c:v>0.58940826140012181</c:v>
                </c:pt>
                <c:pt idx="194">
                  <c:v>-0.66037420156366333</c:v>
                </c:pt>
                <c:pt idx="195">
                  <c:v>0.6940491463829308</c:v>
                </c:pt>
                <c:pt idx="196">
                  <c:v>0.85986671367551692</c:v>
                </c:pt>
                <c:pt idx="197">
                  <c:v>0.40352056185745794</c:v>
                </c:pt>
                <c:pt idx="198">
                  <c:v>0.90239286470450164</c:v>
                </c:pt>
                <c:pt idx="199">
                  <c:v>0.63436754698390341</c:v>
                </c:pt>
                <c:pt idx="200">
                  <c:v>0.12064221671448816</c:v>
                </c:pt>
                <c:pt idx="201">
                  <c:v>6.3864746670289962E-2</c:v>
                </c:pt>
                <c:pt idx="202">
                  <c:v>0.52595401223698179</c:v>
                </c:pt>
                <c:pt idx="203">
                  <c:v>-0.24091706162399121</c:v>
                </c:pt>
                <c:pt idx="204">
                  <c:v>0.29060869528647859</c:v>
                </c:pt>
                <c:pt idx="205">
                  <c:v>-0.21126599527697509</c:v>
                </c:pt>
                <c:pt idx="206">
                  <c:v>-1.2355003621321361</c:v>
                </c:pt>
                <c:pt idx="207">
                  <c:v>0.1051044233038492</c:v>
                </c:pt>
                <c:pt idx="208">
                  <c:v>-0.52648059691910543</c:v>
                </c:pt>
                <c:pt idx="209">
                  <c:v>-0.15234375217053156</c:v>
                </c:pt>
                <c:pt idx="210">
                  <c:v>1.7120164347236331</c:v>
                </c:pt>
                <c:pt idx="211">
                  <c:v>-0.64059293015591001</c:v>
                </c:pt>
                <c:pt idx="212">
                  <c:v>-3.0626891847714433E-3</c:v>
                </c:pt>
                <c:pt idx="213">
                  <c:v>-0.42892889491782643</c:v>
                </c:pt>
                <c:pt idx="214">
                  <c:v>0.94695677113997812</c:v>
                </c:pt>
                <c:pt idx="215">
                  <c:v>-0.70711630446113027</c:v>
                </c:pt>
                <c:pt idx="216">
                  <c:v>1.5603177503557795</c:v>
                </c:pt>
                <c:pt idx="217">
                  <c:v>1.0139912866813618</c:v>
                </c:pt>
                <c:pt idx="218">
                  <c:v>1.2377944339057543</c:v>
                </c:pt>
                <c:pt idx="219">
                  <c:v>0.69510262139616563</c:v>
                </c:pt>
                <c:pt idx="220">
                  <c:v>1.7851272151548991</c:v>
                </c:pt>
                <c:pt idx="221">
                  <c:v>0.26749103201964824</c:v>
                </c:pt>
                <c:pt idx="222">
                  <c:v>0.67174565339392722</c:v>
                </c:pt>
                <c:pt idx="223">
                  <c:v>-0.25343101567719872</c:v>
                </c:pt>
                <c:pt idx="224">
                  <c:v>-7.8703173633814613E-2</c:v>
                </c:pt>
                <c:pt idx="225">
                  <c:v>-1.4264027546156912</c:v>
                </c:pt>
                <c:pt idx="226">
                  <c:v>-0.32161504596612406</c:v>
                </c:pt>
                <c:pt idx="227">
                  <c:v>0.18730848336539238</c:v>
                </c:pt>
                <c:pt idx="228">
                  <c:v>3.6115891689543753E-2</c:v>
                </c:pt>
                <c:pt idx="229">
                  <c:v>0.86516741635639782</c:v>
                </c:pt>
                <c:pt idx="230">
                  <c:v>-0.92421267494558434</c:v>
                </c:pt>
                <c:pt idx="231">
                  <c:v>1.550779037210134</c:v>
                </c:pt>
                <c:pt idx="232">
                  <c:v>-0.27280745649780003</c:v>
                </c:pt>
                <c:pt idx="233">
                  <c:v>1.5660657575847192</c:v>
                </c:pt>
                <c:pt idx="234">
                  <c:v>-5.3107644980065066E-2</c:v>
                </c:pt>
                <c:pt idx="235">
                  <c:v>1.069477731420406</c:v>
                </c:pt>
                <c:pt idx="236">
                  <c:v>1.1553958777729245</c:v>
                </c:pt>
                <c:pt idx="237">
                  <c:v>1.8046295668243519</c:v>
                </c:pt>
                <c:pt idx="238">
                  <c:v>1.2203855982288765</c:v>
                </c:pt>
                <c:pt idx="239">
                  <c:v>1.4916398754930003</c:v>
                </c:pt>
                <c:pt idx="240">
                  <c:v>-1.0662285346481333</c:v>
                </c:pt>
                <c:pt idx="241">
                  <c:v>6.0620374822789591E-2</c:v>
                </c:pt>
                <c:pt idx="242">
                  <c:v>0.61785411861693462</c:v>
                </c:pt>
                <c:pt idx="243">
                  <c:v>-0.47102329399358189</c:v>
                </c:pt>
                <c:pt idx="244">
                  <c:v>-1.3793932252096579</c:v>
                </c:pt>
                <c:pt idx="245">
                  <c:v>1.1600401606971937</c:v>
                </c:pt>
                <c:pt idx="246">
                  <c:v>-0.18085707138969515</c:v>
                </c:pt>
                <c:pt idx="247">
                  <c:v>-0.77385350763319638</c:v>
                </c:pt>
                <c:pt idx="248">
                  <c:v>0.13827610597801751</c:v>
                </c:pt>
                <c:pt idx="249">
                  <c:v>-0.42892889491782643</c:v>
                </c:pt>
                <c:pt idx="250">
                  <c:v>0.89488707193046957</c:v>
                </c:pt>
                <c:pt idx="251">
                  <c:v>-1.4215771473868557</c:v>
                </c:pt>
                <c:pt idx="252">
                  <c:v>0.1231591742066564</c:v>
                </c:pt>
                <c:pt idx="253">
                  <c:v>-0.3111251873444198</c:v>
                </c:pt>
                <c:pt idx="254">
                  <c:v>-0.32929013399630752</c:v>
                </c:pt>
                <c:pt idx="255">
                  <c:v>1.659995430917824</c:v>
                </c:pt>
                <c:pt idx="256">
                  <c:v>-0.40666154787785647</c:v>
                </c:pt>
                <c:pt idx="257">
                  <c:v>0.19403406006682219</c:v>
                </c:pt>
                <c:pt idx="258">
                  <c:v>5.6859449919422163E-2</c:v>
                </c:pt>
                <c:pt idx="259">
                  <c:v>2.0917714145576944</c:v>
                </c:pt>
                <c:pt idx="260">
                  <c:v>3.8847079166107579E-2</c:v>
                </c:pt>
                <c:pt idx="261">
                  <c:v>0.11935695653296913</c:v>
                </c:pt>
                <c:pt idx="262">
                  <c:v>-5.2257180682772575E-2</c:v>
                </c:pt>
                <c:pt idx="263">
                  <c:v>0.18209628553100204</c:v>
                </c:pt>
                <c:pt idx="264">
                  <c:v>0.15724857435052586</c:v>
                </c:pt>
                <c:pt idx="265">
                  <c:v>-0.12847559868480812</c:v>
                </c:pt>
                <c:pt idx="266">
                  <c:v>-0.3667791955554659</c:v>
                </c:pt>
                <c:pt idx="267">
                  <c:v>7.554039546085356E-3</c:v>
                </c:pt>
                <c:pt idx="268">
                  <c:v>0.57223233369490045</c:v>
                </c:pt>
                <c:pt idx="269">
                  <c:v>0.17438118095265598</c:v>
                </c:pt>
                <c:pt idx="270">
                  <c:v>1.5752112366513416</c:v>
                </c:pt>
                <c:pt idx="271">
                  <c:v>2.0184679381722868</c:v>
                </c:pt>
                <c:pt idx="272">
                  <c:v>-0.58419029156361368</c:v>
                </c:pt>
                <c:pt idx="273">
                  <c:v>2.6258380670746209</c:v>
                </c:pt>
                <c:pt idx="274">
                  <c:v>-0.59001257640028182</c:v>
                </c:pt>
                <c:pt idx="275">
                  <c:v>0.84307069237932009</c:v>
                </c:pt>
                <c:pt idx="276">
                  <c:v>0.10703261740526404</c:v>
                </c:pt>
                <c:pt idx="277">
                  <c:v>0.8492652870084354</c:v>
                </c:pt>
                <c:pt idx="278">
                  <c:v>-0.25694563224782418</c:v>
                </c:pt>
                <c:pt idx="279">
                  <c:v>-0.23933874918576292</c:v>
                </c:pt>
                <c:pt idx="280">
                  <c:v>-4.0071479078436778E-2</c:v>
                </c:pt>
                <c:pt idx="281">
                  <c:v>-0.774454333753262</c:v>
                </c:pt>
                <c:pt idx="282">
                  <c:v>-8.8787873204668272E-2</c:v>
                </c:pt>
                <c:pt idx="283">
                  <c:v>-1.2243926807588621</c:v>
                </c:pt>
                <c:pt idx="284">
                  <c:v>1.2901437203821051</c:v>
                </c:pt>
                <c:pt idx="285">
                  <c:v>1.0056949646253401</c:v>
                </c:pt>
                <c:pt idx="286">
                  <c:v>0.38513752648847294</c:v>
                </c:pt>
                <c:pt idx="287">
                  <c:v>-0.61846443321278421</c:v>
                </c:pt>
                <c:pt idx="288">
                  <c:v>-1.5385651896892081</c:v>
                </c:pt>
                <c:pt idx="289">
                  <c:v>-0.94035130743083162</c:v>
                </c:pt>
                <c:pt idx="290">
                  <c:v>0.28071722141477201</c:v>
                </c:pt>
                <c:pt idx="291">
                  <c:v>8.9243469385610105E-2</c:v>
                </c:pt>
                <c:pt idx="292">
                  <c:v>1.0145209028596227</c:v>
                </c:pt>
                <c:pt idx="293">
                  <c:v>-0.1647060669569253</c:v>
                </c:pt>
                <c:pt idx="294">
                  <c:v>-0.47385207193021173</c:v>
                </c:pt>
                <c:pt idx="295">
                  <c:v>1.2901437203821051</c:v>
                </c:pt>
                <c:pt idx="296">
                  <c:v>-0.89983339479808944</c:v>
                </c:pt>
                <c:pt idx="297">
                  <c:v>0.76797844331622289</c:v>
                </c:pt>
                <c:pt idx="298">
                  <c:v>-0.67119173422517187</c:v>
                </c:pt>
                <c:pt idx="299">
                  <c:v>-5.3904391290353321E-2</c:v>
                </c:pt>
                <c:pt idx="300">
                  <c:v>7.5539311530014586E-3</c:v>
                </c:pt>
                <c:pt idx="301">
                  <c:v>-0.59026336371417143</c:v>
                </c:pt>
                <c:pt idx="302">
                  <c:v>-1.6314669928365926</c:v>
                </c:pt>
                <c:pt idx="303">
                  <c:v>0.27423378750451383</c:v>
                </c:pt>
                <c:pt idx="304">
                  <c:v>1.4584728786397525</c:v>
                </c:pt>
                <c:pt idx="305">
                  <c:v>0.11935695653296913</c:v>
                </c:pt>
                <c:pt idx="306">
                  <c:v>1.0240824791706975</c:v>
                </c:pt>
                <c:pt idx="307">
                  <c:v>1.9657784807337724</c:v>
                </c:pt>
                <c:pt idx="308">
                  <c:v>-5.2686693539340412E-2</c:v>
                </c:pt>
                <c:pt idx="309">
                  <c:v>-0.62280044148455449</c:v>
                </c:pt>
                <c:pt idx="310">
                  <c:v>3.7369018112569374E-2</c:v>
                </c:pt>
                <c:pt idx="311">
                  <c:v>9.2364883319250302E-2</c:v>
                </c:pt>
                <c:pt idx="312">
                  <c:v>-0.22374113391876968</c:v>
                </c:pt>
                <c:pt idx="313">
                  <c:v>0.4989027940408316</c:v>
                </c:pt>
                <c:pt idx="314">
                  <c:v>1.2436369549390967</c:v>
                </c:pt>
                <c:pt idx="315">
                  <c:v>1.0384234861225694</c:v>
                </c:pt>
                <c:pt idx="316">
                  <c:v>0.53253017358928967</c:v>
                </c:pt>
                <c:pt idx="317">
                  <c:v>-0.88092638400794221</c:v>
                </c:pt>
                <c:pt idx="318">
                  <c:v>0.96785557101904696</c:v>
                </c:pt>
                <c:pt idx="319">
                  <c:v>-0.75682044448973262</c:v>
                </c:pt>
                <c:pt idx="320">
                  <c:v>-1.0175700307553521</c:v>
                </c:pt>
                <c:pt idx="321">
                  <c:v>0.29280846977978525</c:v>
                </c:pt>
                <c:pt idx="322">
                  <c:v>0.60211063503859208</c:v>
                </c:pt>
                <c:pt idx="323">
                  <c:v>0.58021205489629235</c:v>
                </c:pt>
                <c:pt idx="324">
                  <c:v>-0.32281274992848946</c:v>
                </c:pt>
                <c:pt idx="325">
                  <c:v>-0.46982501288268519</c:v>
                </c:pt>
                <c:pt idx="326">
                  <c:v>-1.1847049552787223</c:v>
                </c:pt>
                <c:pt idx="327">
                  <c:v>0.80080314732211577</c:v>
                </c:pt>
                <c:pt idx="328">
                  <c:v>0.48013564836944361</c:v>
                </c:pt>
                <c:pt idx="329">
                  <c:v>0.15277519375522833</c:v>
                </c:pt>
                <c:pt idx="330">
                  <c:v>0.81008670613412015</c:v>
                </c:pt>
                <c:pt idx="331">
                  <c:v>2.9946879378770608E-2</c:v>
                </c:pt>
                <c:pt idx="332">
                  <c:v>1.0778361006356507</c:v>
                </c:pt>
                <c:pt idx="333">
                  <c:v>0.94801464962653581</c:v>
                </c:pt>
                <c:pt idx="334">
                  <c:v>0.96916324123418329</c:v>
                </c:pt>
                <c:pt idx="335">
                  <c:v>3.0104307668476313E-2</c:v>
                </c:pt>
                <c:pt idx="336">
                  <c:v>-0.3111251873444198</c:v>
                </c:pt>
                <c:pt idx="337">
                  <c:v>1.0194381962464283</c:v>
                </c:pt>
                <c:pt idx="338">
                  <c:v>-1.4392142217610682</c:v>
                </c:pt>
                <c:pt idx="339">
                  <c:v>-1.0850785748492644</c:v>
                </c:pt>
                <c:pt idx="340">
                  <c:v>0.75809453998165199</c:v>
                </c:pt>
                <c:pt idx="341">
                  <c:v>1.1356014039623943</c:v>
                </c:pt>
                <c:pt idx="342">
                  <c:v>-0.49283736180635301</c:v>
                </c:pt>
                <c:pt idx="343">
                  <c:v>-0.36054323555512846</c:v>
                </c:pt>
                <c:pt idx="344">
                  <c:v>-1.4949397787850964</c:v>
                </c:pt>
                <c:pt idx="345">
                  <c:v>-0.87820209899459134</c:v>
                </c:pt>
                <c:pt idx="346">
                  <c:v>6.340720650115228E-2</c:v>
                </c:pt>
                <c:pt idx="347">
                  <c:v>4.0770284620336716E-2</c:v>
                </c:pt>
                <c:pt idx="348">
                  <c:v>-0.93959021306715673</c:v>
                </c:pt>
                <c:pt idx="349">
                  <c:v>1.3058102252912061</c:v>
                </c:pt>
                <c:pt idx="350">
                  <c:v>-0.60165014755925184</c:v>
                </c:pt>
                <c:pt idx="351">
                  <c:v>0.19980670222852601</c:v>
                </c:pt>
                <c:pt idx="352">
                  <c:v>0.11407663775229018</c:v>
                </c:pt>
                <c:pt idx="353">
                  <c:v>1.6943461961120443</c:v>
                </c:pt>
                <c:pt idx="354">
                  <c:v>-0.37359222296038969</c:v>
                </c:pt>
                <c:pt idx="355">
                  <c:v>-0.24525806966375455</c:v>
                </c:pt>
                <c:pt idx="356">
                  <c:v>6.0685954730070879E-2</c:v>
                </c:pt>
                <c:pt idx="357">
                  <c:v>-8.0983154553779746E-2</c:v>
                </c:pt>
                <c:pt idx="358">
                  <c:v>-1.4483817568239632</c:v>
                </c:pt>
                <c:pt idx="359">
                  <c:v>-3.9343752303687071E-2</c:v>
                </c:pt>
                <c:pt idx="360">
                  <c:v>-0.61091310223802098</c:v>
                </c:pt>
                <c:pt idx="361">
                  <c:v>1.7100349660918017</c:v>
                </c:pt>
                <c:pt idx="362">
                  <c:v>-0.72557665309071395</c:v>
                </c:pt>
                <c:pt idx="363">
                  <c:v>1.0562719986629254</c:v>
                </c:pt>
                <c:pt idx="364">
                  <c:v>2.3801683141408385</c:v>
                </c:pt>
                <c:pt idx="365">
                  <c:v>1.294882290510424</c:v>
                </c:pt>
                <c:pt idx="366">
                  <c:v>-0.32593416386212964</c:v>
                </c:pt>
                <c:pt idx="367">
                  <c:v>0.91788028877450112</c:v>
                </c:pt>
                <c:pt idx="368">
                  <c:v>-0.57091227638935238</c:v>
                </c:pt>
                <c:pt idx="369">
                  <c:v>-0.18735310999237698</c:v>
                </c:pt>
                <c:pt idx="370">
                  <c:v>0.55608837308901626</c:v>
                </c:pt>
                <c:pt idx="371">
                  <c:v>-0.78222860908053493</c:v>
                </c:pt>
                <c:pt idx="372">
                  <c:v>-0.71481714512928363</c:v>
                </c:pt>
                <c:pt idx="373">
                  <c:v>0.6048956854701214</c:v>
                </c:pt>
                <c:pt idx="374">
                  <c:v>0.95485212496422811</c:v>
                </c:pt>
                <c:pt idx="375">
                  <c:v>1.6669139685988301</c:v>
                </c:pt>
                <c:pt idx="376">
                  <c:v>0.94077680775562045</c:v>
                </c:pt>
                <c:pt idx="377">
                  <c:v>0.17385295230010267</c:v>
                </c:pt>
                <c:pt idx="378">
                  <c:v>-0.75443002164254858</c:v>
                </c:pt>
                <c:pt idx="379">
                  <c:v>1.7213293527233295</c:v>
                </c:pt>
                <c:pt idx="380">
                  <c:v>-9.76647456997944E-2</c:v>
                </c:pt>
                <c:pt idx="381">
                  <c:v>1.8154266972148161</c:v>
                </c:pt>
                <c:pt idx="382">
                  <c:v>1.7570753353383557</c:v>
                </c:pt>
                <c:pt idx="383">
                  <c:v>0.76119945138588374</c:v>
                </c:pt>
                <c:pt idx="384">
                  <c:v>-0.96718948532395654</c:v>
                </c:pt>
                <c:pt idx="385">
                  <c:v>0.72747360766804681</c:v>
                </c:pt>
                <c:pt idx="386">
                  <c:v>-0.21941472677033819</c:v>
                </c:pt>
                <c:pt idx="387">
                  <c:v>-0.237795647690351</c:v>
                </c:pt>
                <c:pt idx="388">
                  <c:v>0.66345034231366906</c:v>
                </c:pt>
                <c:pt idx="389">
                  <c:v>0.77883334064941312</c:v>
                </c:pt>
                <c:pt idx="390">
                  <c:v>-0.59001257640028182</c:v>
                </c:pt>
                <c:pt idx="391">
                  <c:v>0.80898129223545068</c:v>
                </c:pt>
                <c:pt idx="392">
                  <c:v>1.5032298937511095</c:v>
                </c:pt>
                <c:pt idx="393">
                  <c:v>2.0184679381722868</c:v>
                </c:pt>
                <c:pt idx="394">
                  <c:v>1.0257605306904245</c:v>
                </c:pt>
                <c:pt idx="395">
                  <c:v>0.77661733988370085</c:v>
                </c:pt>
                <c:pt idx="396">
                  <c:v>0.83891030636050679</c:v>
                </c:pt>
                <c:pt idx="397">
                  <c:v>1.0718245166145832</c:v>
                </c:pt>
                <c:pt idx="398">
                  <c:v>-0.93594569392493798</c:v>
                </c:pt>
                <c:pt idx="399">
                  <c:v>0.94310500109289364</c:v>
                </c:pt>
                <c:pt idx="400">
                  <c:v>-1.7366856696893886</c:v>
                </c:pt>
                <c:pt idx="401">
                  <c:v>0.24192886699753319</c:v>
                </c:pt>
                <c:pt idx="402">
                  <c:v>1.8162144970554894</c:v>
                </c:pt>
                <c:pt idx="403">
                  <c:v>0.81797907502733702</c:v>
                </c:pt>
                <c:pt idx="404">
                  <c:v>-0.57122537675788121</c:v>
                </c:pt>
                <c:pt idx="405">
                  <c:v>1.475560290225429</c:v>
                </c:pt>
                <c:pt idx="406">
                  <c:v>1.438507419451839</c:v>
                </c:pt>
                <c:pt idx="407">
                  <c:v>0.79090363204650649</c:v>
                </c:pt>
                <c:pt idx="408">
                  <c:v>-3.9624842523087511E-2</c:v>
                </c:pt>
                <c:pt idx="409">
                  <c:v>-0.77985350944623488</c:v>
                </c:pt>
                <c:pt idx="410">
                  <c:v>-0.11474438876926532</c:v>
                </c:pt>
                <c:pt idx="411">
                  <c:v>-0.54059638142301125</c:v>
                </c:pt>
                <c:pt idx="412">
                  <c:v>1.441674693944105</c:v>
                </c:pt>
                <c:pt idx="413">
                  <c:v>-0.11908428203489113</c:v>
                </c:pt>
                <c:pt idx="414">
                  <c:v>-0.49283736180635301</c:v>
                </c:pt>
                <c:pt idx="415">
                  <c:v>0.28788287729391904</c:v>
                </c:pt>
                <c:pt idx="416">
                  <c:v>1.1635552703596448</c:v>
                </c:pt>
                <c:pt idx="417">
                  <c:v>1.0679365853600415</c:v>
                </c:pt>
                <c:pt idx="418">
                  <c:v>-0.48791395872014137</c:v>
                </c:pt>
                <c:pt idx="419">
                  <c:v>0.58771975776489993</c:v>
                </c:pt>
                <c:pt idx="420">
                  <c:v>0.37761013794803677</c:v>
                </c:pt>
                <c:pt idx="421">
                  <c:v>-0.25935443921268786</c:v>
                </c:pt>
                <c:pt idx="422">
                  <c:v>-1.815523370013802</c:v>
                </c:pt>
                <c:pt idx="423">
                  <c:v>-0.25945597204846133</c:v>
                </c:pt>
                <c:pt idx="424">
                  <c:v>-0.80868387475188785</c:v>
                </c:pt>
                <c:pt idx="425">
                  <c:v>-1.0850785748492644</c:v>
                </c:pt>
                <c:pt idx="426">
                  <c:v>0.29252716021818825</c:v>
                </c:pt>
                <c:pt idx="427">
                  <c:v>0.55031296529113871</c:v>
                </c:pt>
                <c:pt idx="428">
                  <c:v>0.69350670870103737</c:v>
                </c:pt>
                <c:pt idx="429">
                  <c:v>1.3065800439797708</c:v>
                </c:pt>
                <c:pt idx="430">
                  <c:v>-0.2939142220210374</c:v>
                </c:pt>
                <c:pt idx="431">
                  <c:v>1.2706281467343907</c:v>
                </c:pt>
                <c:pt idx="432">
                  <c:v>-1.2183481903914748</c:v>
                </c:pt>
                <c:pt idx="433">
                  <c:v>0.47773315233085045</c:v>
                </c:pt>
                <c:pt idx="434">
                  <c:v>-0.15475260230446433</c:v>
                </c:pt>
                <c:pt idx="435">
                  <c:v>0.52773315934648457</c:v>
                </c:pt>
                <c:pt idx="436">
                  <c:v>-0.15764898124241994</c:v>
                </c:pt>
                <c:pt idx="437">
                  <c:v>0.97686459931968717</c:v>
                </c:pt>
                <c:pt idx="438">
                  <c:v>-0.22791138633929714</c:v>
                </c:pt>
                <c:pt idx="439">
                  <c:v>3.6297338313249036E-2</c:v>
                </c:pt>
                <c:pt idx="440">
                  <c:v>-1.4079383361235382</c:v>
                </c:pt>
                <c:pt idx="441">
                  <c:v>0.40257587123216965</c:v>
                </c:pt>
                <c:pt idx="442">
                  <c:v>-0.80930737234396144</c:v>
                </c:pt>
                <c:pt idx="443">
                  <c:v>-0.54524066434728047</c:v>
                </c:pt>
                <c:pt idx="444">
                  <c:v>0.73587825733626699</c:v>
                </c:pt>
                <c:pt idx="445">
                  <c:v>-0.32593416386212964</c:v>
                </c:pt>
                <c:pt idx="446">
                  <c:v>-0.6190937290198244</c:v>
                </c:pt>
                <c:pt idx="447">
                  <c:v>4.0770284620336716E-2</c:v>
                </c:pt>
                <c:pt idx="448">
                  <c:v>1.3562405503718233</c:v>
                </c:pt>
                <c:pt idx="449">
                  <c:v>-0.40261967365037632</c:v>
                </c:pt>
                <c:pt idx="450">
                  <c:v>-2.2580321305949225E-2</c:v>
                </c:pt>
                <c:pt idx="451">
                  <c:v>1.5031302787201686</c:v>
                </c:pt>
                <c:pt idx="452">
                  <c:v>-0.55359148749435183</c:v>
                </c:pt>
                <c:pt idx="453">
                  <c:v>-0.5896105765830375</c:v>
                </c:pt>
                <c:pt idx="454">
                  <c:v>1.31122432690404</c:v>
                </c:pt>
                <c:pt idx="455">
                  <c:v>-0.81233498131392612</c:v>
                </c:pt>
                <c:pt idx="456">
                  <c:v>1.8259227831930327</c:v>
                </c:pt>
                <c:pt idx="457">
                  <c:v>8.7039701329377772E-4</c:v>
                </c:pt>
                <c:pt idx="458">
                  <c:v>-0.44701466496490122</c:v>
                </c:pt>
                <c:pt idx="459">
                  <c:v>6.2935678598560418E-2</c:v>
                </c:pt>
                <c:pt idx="460">
                  <c:v>0.12554291791863467</c:v>
                </c:pt>
                <c:pt idx="461">
                  <c:v>2.3050760650777411</c:v>
                </c:pt>
                <c:pt idx="462">
                  <c:v>4.0005683810242498E-3</c:v>
                </c:pt>
                <c:pt idx="463">
                  <c:v>0.22084429947878748</c:v>
                </c:pt>
                <c:pt idx="464">
                  <c:v>0.70588652980836797</c:v>
                </c:pt>
                <c:pt idx="465">
                  <c:v>0.95606991589862611</c:v>
                </c:pt>
                <c:pt idx="466">
                  <c:v>1.1127619733519827</c:v>
                </c:pt>
                <c:pt idx="467">
                  <c:v>0.36339729035785445</c:v>
                </c:pt>
                <c:pt idx="468">
                  <c:v>-1.3214882655382802</c:v>
                </c:pt>
                <c:pt idx="469">
                  <c:v>0.9602997123756315</c:v>
                </c:pt>
                <c:pt idx="470">
                  <c:v>1.0218593350656879</c:v>
                </c:pt>
                <c:pt idx="471">
                  <c:v>0.54414634108267546</c:v>
                </c:pt>
                <c:pt idx="472">
                  <c:v>0.70911773673822964</c:v>
                </c:pt>
                <c:pt idx="473">
                  <c:v>1.282147844538563</c:v>
                </c:pt>
                <c:pt idx="474">
                  <c:v>3.3225721602116509E-2</c:v>
                </c:pt>
                <c:pt idx="475">
                  <c:v>1.5488898298794977</c:v>
                </c:pt>
                <c:pt idx="476">
                  <c:v>0.70574389648423252</c:v>
                </c:pt>
                <c:pt idx="477">
                  <c:v>-0.74874727393597962</c:v>
                </c:pt>
                <c:pt idx="478">
                  <c:v>-0.55234379752427676</c:v>
                </c:pt>
                <c:pt idx="479">
                  <c:v>0.35680198100528376</c:v>
                </c:pt>
                <c:pt idx="480">
                  <c:v>1.4010368638077497</c:v>
                </c:pt>
                <c:pt idx="481">
                  <c:v>-0.31462727621515951</c:v>
                </c:pt>
                <c:pt idx="482">
                  <c:v>2.6886739309082306</c:v>
                </c:pt>
                <c:pt idx="483">
                  <c:v>-9.1435761557087769E-2</c:v>
                </c:pt>
                <c:pt idx="484">
                  <c:v>0.94695677113997812</c:v>
                </c:pt>
                <c:pt idx="485">
                  <c:v>4.3424304367520219E-2</c:v>
                </c:pt>
                <c:pt idx="486">
                  <c:v>2.1214999871965268</c:v>
                </c:pt>
                <c:pt idx="487">
                  <c:v>1.3796664847769062</c:v>
                </c:pt>
                <c:pt idx="488">
                  <c:v>-1.0252999384522514</c:v>
                </c:pt>
                <c:pt idx="489">
                  <c:v>0.17251154976718136</c:v>
                </c:pt>
                <c:pt idx="490">
                  <c:v>-0.80364825380871552</c:v>
                </c:pt>
                <c:pt idx="491">
                  <c:v>-0.43478204353615585</c:v>
                </c:pt>
                <c:pt idx="492">
                  <c:v>0.71793890814224492</c:v>
                </c:pt>
                <c:pt idx="493">
                  <c:v>-0.65725278763002315</c:v>
                </c:pt>
                <c:pt idx="494">
                  <c:v>0.50496776020836021</c:v>
                </c:pt>
                <c:pt idx="495">
                  <c:v>-1.2741745483568621</c:v>
                </c:pt>
                <c:pt idx="496">
                  <c:v>0.59881365343362214</c:v>
                </c:pt>
                <c:pt idx="497">
                  <c:v>6.0620374822789591E-2</c:v>
                </c:pt>
                <c:pt idx="498">
                  <c:v>-0.58545049390707193</c:v>
                </c:pt>
                <c:pt idx="499">
                  <c:v>0.58458318976404455</c:v>
                </c:pt>
                <c:pt idx="500">
                  <c:v>0.98213511978631274</c:v>
                </c:pt>
                <c:pt idx="501">
                  <c:v>-1.7102063424430958</c:v>
                </c:pt>
                <c:pt idx="502">
                  <c:v>0.72258319106651414</c:v>
                </c:pt>
                <c:pt idx="503">
                  <c:v>-0.44701466496490122</c:v>
                </c:pt>
                <c:pt idx="504">
                  <c:v>0.24363498343525197</c:v>
                </c:pt>
                <c:pt idx="505">
                  <c:v>0.95565542945136228</c:v>
                </c:pt>
                <c:pt idx="506">
                  <c:v>0.37144649210683434</c:v>
                </c:pt>
                <c:pt idx="507">
                  <c:v>7.603287767088962E-3</c:v>
                </c:pt>
                <c:pt idx="508">
                  <c:v>1.9747075837628458</c:v>
                </c:pt>
                <c:pt idx="509">
                  <c:v>0.81195142922767194</c:v>
                </c:pt>
                <c:pt idx="510">
                  <c:v>-0.14003939281095867</c:v>
                </c:pt>
                <c:pt idx="511">
                  <c:v>0.73903740179419741</c:v>
                </c:pt>
                <c:pt idx="512">
                  <c:v>-0.58545049390707193</c:v>
                </c:pt>
                <c:pt idx="513">
                  <c:v>0.57065838988726014</c:v>
                </c:pt>
                <c:pt idx="514">
                  <c:v>0.80185489439109303</c:v>
                </c:pt>
                <c:pt idx="515">
                  <c:v>-1.2355003621321361</c:v>
                </c:pt>
                <c:pt idx="516">
                  <c:v>-0.6197449374350722</c:v>
                </c:pt>
                <c:pt idx="517">
                  <c:v>1.8595101783548353</c:v>
                </c:pt>
                <c:pt idx="518">
                  <c:v>0.23880745306389292</c:v>
                </c:pt>
                <c:pt idx="519">
                  <c:v>-0.47438032704176702</c:v>
                </c:pt>
                <c:pt idx="520">
                  <c:v>4.6781868641404156E-2</c:v>
                </c:pt>
                <c:pt idx="521">
                  <c:v>1.5752112366513416</c:v>
                </c:pt>
                <c:pt idx="522">
                  <c:v>1.2621702213794406</c:v>
                </c:pt>
                <c:pt idx="523">
                  <c:v>0.64649611800479179</c:v>
                </c:pt>
                <c:pt idx="524">
                  <c:v>0.63436754698390341</c:v>
                </c:pt>
                <c:pt idx="525">
                  <c:v>7.3650869535803382E-2</c:v>
                </c:pt>
                <c:pt idx="526">
                  <c:v>-0.24525806966375455</c:v>
                </c:pt>
                <c:pt idx="527">
                  <c:v>-0.82842605005440584</c:v>
                </c:pt>
                <c:pt idx="528">
                  <c:v>1.3566195791537485</c:v>
                </c:pt>
                <c:pt idx="529">
                  <c:v>-0.43162524596822899</c:v>
                </c:pt>
                <c:pt idx="530">
                  <c:v>-0.99252480598480242</c:v>
                </c:pt>
                <c:pt idx="531">
                  <c:v>-0.94271210289246277</c:v>
                </c:pt>
                <c:pt idx="532">
                  <c:v>1.1898416859681815</c:v>
                </c:pt>
                <c:pt idx="533">
                  <c:v>0.34142513467952551</c:v>
                </c:pt>
                <c:pt idx="534">
                  <c:v>1.9799976796676415</c:v>
                </c:pt>
                <c:pt idx="535">
                  <c:v>0.88590165353919159</c:v>
                </c:pt>
                <c:pt idx="536">
                  <c:v>-0.56967286378848803</c:v>
                </c:pt>
                <c:pt idx="537">
                  <c:v>-0.40510489661402233</c:v>
                </c:pt>
                <c:pt idx="538">
                  <c:v>-0.14047305353719852</c:v>
                </c:pt>
                <c:pt idx="539">
                  <c:v>1.1553958777729245</c:v>
                </c:pt>
                <c:pt idx="540">
                  <c:v>-0.2970710195889642</c:v>
                </c:pt>
                <c:pt idx="541">
                  <c:v>-1.114697268488825</c:v>
                </c:pt>
                <c:pt idx="542">
                  <c:v>1.7239083384851079</c:v>
                </c:pt>
                <c:pt idx="543">
                  <c:v>-0.68491822794082313</c:v>
                </c:pt>
                <c:pt idx="544">
                  <c:v>-3.9759786028416844E-2</c:v>
                </c:pt>
                <c:pt idx="545">
                  <c:v>-0.53538773733721767</c:v>
                </c:pt>
                <c:pt idx="546">
                  <c:v>0.28428931547436193</c:v>
                </c:pt>
                <c:pt idx="547">
                  <c:v>0.88887548790940207</c:v>
                </c:pt>
                <c:pt idx="548">
                  <c:v>-1.4440366438792207</c:v>
                </c:pt>
                <c:pt idx="549">
                  <c:v>-0.84809572676120015</c:v>
                </c:pt>
                <c:pt idx="550">
                  <c:v>0.74823453658015127</c:v>
                </c:pt>
                <c:pt idx="551">
                  <c:v>0.44728091626689898</c:v>
                </c:pt>
                <c:pt idx="552">
                  <c:v>-1.678780710018011</c:v>
                </c:pt>
                <c:pt idx="553">
                  <c:v>-0.56967286378848803</c:v>
                </c:pt>
                <c:pt idx="554">
                  <c:v>0.71757409239243763</c:v>
                </c:pt>
                <c:pt idx="555">
                  <c:v>0.51046658816698209</c:v>
                </c:pt>
                <c:pt idx="556">
                  <c:v>1.5002731649797574</c:v>
                </c:pt>
                <c:pt idx="557">
                  <c:v>-1.1534856229060637</c:v>
                </c:pt>
                <c:pt idx="558">
                  <c:v>0.2643342722289046</c:v>
                </c:pt>
                <c:pt idx="559">
                  <c:v>0.33221488569832813</c:v>
                </c:pt>
                <c:pt idx="560">
                  <c:v>1.7773061182932923</c:v>
                </c:pt>
                <c:pt idx="561">
                  <c:v>-0.41430723623444599</c:v>
                </c:pt>
                <c:pt idx="562">
                  <c:v>1.5660657575847192</c:v>
                </c:pt>
                <c:pt idx="563">
                  <c:v>-0.20569551407301051</c:v>
                </c:pt>
                <c:pt idx="564">
                  <c:v>0.87575388697503898</c:v>
                </c:pt>
                <c:pt idx="565">
                  <c:v>-6.6709853156889876E-2</c:v>
                </c:pt>
                <c:pt idx="566">
                  <c:v>0.7828696045149518</c:v>
                </c:pt>
                <c:pt idx="567">
                  <c:v>0.26437361573208851</c:v>
                </c:pt>
                <c:pt idx="568">
                  <c:v>-0.97703738191480272</c:v>
                </c:pt>
                <c:pt idx="569">
                  <c:v>8.0205391196799813E-2</c:v>
                </c:pt>
                <c:pt idx="570">
                  <c:v>-0.30358062432619959</c:v>
                </c:pt>
                <c:pt idx="571">
                  <c:v>-0.30268280715190943</c:v>
                </c:pt>
                <c:pt idx="572">
                  <c:v>1.740846800029286</c:v>
                </c:pt>
                <c:pt idx="573">
                  <c:v>0.10513775759909987</c:v>
                </c:pt>
                <c:pt idx="574">
                  <c:v>0.22084429947878748</c:v>
                </c:pt>
                <c:pt idx="575">
                  <c:v>0.12144136568472713</c:v>
                </c:pt>
                <c:pt idx="576">
                  <c:v>1.7851272151548991</c:v>
                </c:pt>
                <c:pt idx="577">
                  <c:v>4.3424304367520219E-2</c:v>
                </c:pt>
                <c:pt idx="578">
                  <c:v>0.34344230809428006</c:v>
                </c:pt>
                <c:pt idx="579">
                  <c:v>1.026251097838853</c:v>
                </c:pt>
                <c:pt idx="580">
                  <c:v>-0.28104330152328266</c:v>
                </c:pt>
                <c:pt idx="581">
                  <c:v>1.2206185062005328</c:v>
                </c:pt>
                <c:pt idx="582">
                  <c:v>0.9423124882157089</c:v>
                </c:pt>
                <c:pt idx="583">
                  <c:v>1.0808160250400853</c:v>
                </c:pt>
                <c:pt idx="584">
                  <c:v>9.7938005267042785E-2</c:v>
                </c:pt>
                <c:pt idx="585">
                  <c:v>0.21032310015664513</c:v>
                </c:pt>
                <c:pt idx="586">
                  <c:v>0.15823200099991555</c:v>
                </c:pt>
                <c:pt idx="587">
                  <c:v>5.6859449919422163E-2</c:v>
                </c:pt>
                <c:pt idx="588">
                  <c:v>0.30158043216351771</c:v>
                </c:pt>
                <c:pt idx="589">
                  <c:v>-0.61276982615074105</c:v>
                </c:pt>
                <c:pt idx="590">
                  <c:v>1.4068974887978731</c:v>
                </c:pt>
                <c:pt idx="591">
                  <c:v>0.24521344303676995</c:v>
                </c:pt>
                <c:pt idx="592">
                  <c:v>-1.0414385709374989</c:v>
                </c:pt>
                <c:pt idx="593">
                  <c:v>0.34659910566220692</c:v>
                </c:pt>
                <c:pt idx="594">
                  <c:v>1.4976514595140678</c:v>
                </c:pt>
                <c:pt idx="595">
                  <c:v>-0.25502634968641619</c:v>
                </c:pt>
                <c:pt idx="596">
                  <c:v>1.2941755616388473</c:v>
                </c:pt>
                <c:pt idx="597">
                  <c:v>9.9092839282781758E-2</c:v>
                </c:pt>
                <c:pt idx="598">
                  <c:v>1.0046865807983665</c:v>
                </c:pt>
                <c:pt idx="599">
                  <c:v>1.2054354129469025</c:v>
                </c:pt>
                <c:pt idx="600">
                  <c:v>-0.19382198619542768</c:v>
                </c:pt>
                <c:pt idx="601">
                  <c:v>0.69025647241423282</c:v>
                </c:pt>
                <c:pt idx="602">
                  <c:v>0.18160555906088127</c:v>
                </c:pt>
                <c:pt idx="603">
                  <c:v>-1.8940472736760103</c:v>
                </c:pt>
                <c:pt idx="604">
                  <c:v>-0.87065753597637119</c:v>
                </c:pt>
                <c:pt idx="605">
                  <c:v>8.1009022024334909E-2</c:v>
                </c:pt>
                <c:pt idx="606">
                  <c:v>0.82557413020411963</c:v>
                </c:pt>
                <c:pt idx="607">
                  <c:v>-0.76306208982985368</c:v>
                </c:pt>
                <c:pt idx="608">
                  <c:v>0.58440236543500834</c:v>
                </c:pt>
                <c:pt idx="609">
                  <c:v>-0.82556961048819799</c:v>
                </c:pt>
                <c:pt idx="610">
                  <c:v>-1.2580359158716146</c:v>
                </c:pt>
                <c:pt idx="611">
                  <c:v>1.130963678331717</c:v>
                </c:pt>
                <c:pt idx="612">
                  <c:v>0.48368010554870716</c:v>
                </c:pt>
                <c:pt idx="613">
                  <c:v>0.53017518354342141</c:v>
                </c:pt>
                <c:pt idx="614">
                  <c:v>-0.75617545715997592</c:v>
                </c:pt>
                <c:pt idx="615">
                  <c:v>0.62170611821994948</c:v>
                </c:pt>
                <c:pt idx="616">
                  <c:v>-0.25935443921268786</c:v>
                </c:pt>
                <c:pt idx="617">
                  <c:v>-8.0654988625395885E-2</c:v>
                </c:pt>
                <c:pt idx="618">
                  <c:v>1.3153811000560622E-2</c:v>
                </c:pt>
                <c:pt idx="619">
                  <c:v>-0.79805543254666034</c:v>
                </c:pt>
                <c:pt idx="620">
                  <c:v>0.2840502629818058</c:v>
                </c:pt>
                <c:pt idx="621">
                  <c:v>0.16826261782522789</c:v>
                </c:pt>
                <c:pt idx="622">
                  <c:v>-0.19731258227003529</c:v>
                </c:pt>
                <c:pt idx="623">
                  <c:v>-1.5528447384564741</c:v>
                </c:pt>
                <c:pt idx="624">
                  <c:v>2.2048894470460045E-2</c:v>
                </c:pt>
                <c:pt idx="625">
                  <c:v>-0.39052291539260908</c:v>
                </c:pt>
                <c:pt idx="626">
                  <c:v>0.26345067785271137</c:v>
                </c:pt>
                <c:pt idx="627">
                  <c:v>-0.41866033116249646</c:v>
                </c:pt>
                <c:pt idx="628">
                  <c:v>-2.0575162224000616</c:v>
                </c:pt>
                <c:pt idx="629">
                  <c:v>1.1955358976712933</c:v>
                </c:pt>
                <c:pt idx="630">
                  <c:v>0.32757060277405892</c:v>
                </c:pt>
                <c:pt idx="631">
                  <c:v>-2.4645905344777921</c:v>
                </c:pt>
                <c:pt idx="632">
                  <c:v>-0.64857658744657232</c:v>
                </c:pt>
                <c:pt idx="633">
                  <c:v>-0.63523236150507179</c:v>
                </c:pt>
                <c:pt idx="634">
                  <c:v>0.32207553344546425</c:v>
                </c:pt>
                <c:pt idx="635">
                  <c:v>0.71578604508397725</c:v>
                </c:pt>
                <c:pt idx="636">
                  <c:v>-0.9747340483421767</c:v>
                </c:pt>
                <c:pt idx="637">
                  <c:v>0.7828696045149518</c:v>
                </c:pt>
                <c:pt idx="638">
                  <c:v>1.1294326899398257</c:v>
                </c:pt>
                <c:pt idx="639">
                  <c:v>0.42541795371135999</c:v>
                </c:pt>
                <c:pt idx="640">
                  <c:v>-0.16665327731409987</c:v>
                </c:pt>
                <c:pt idx="641">
                  <c:v>-1.0657831447960902</c:v>
                </c:pt>
                <c:pt idx="642">
                  <c:v>4.3516508683768773E-2</c:v>
                </c:pt>
                <c:pt idx="643">
                  <c:v>0.38971272525130218</c:v>
                </c:pt>
                <c:pt idx="644">
                  <c:v>-0.40102644189896713</c:v>
                </c:pt>
                <c:pt idx="645">
                  <c:v>7.603287767088962E-3</c:v>
                </c:pt>
                <c:pt idx="646">
                  <c:v>0.20158803213265819</c:v>
                </c:pt>
                <c:pt idx="647">
                  <c:v>-0.5180203309535325</c:v>
                </c:pt>
                <c:pt idx="648">
                  <c:v>-0.3121142062910861</c:v>
                </c:pt>
                <c:pt idx="649">
                  <c:v>0.600278146840034</c:v>
                </c:pt>
                <c:pt idx="650">
                  <c:v>0.59151592614155057</c:v>
                </c:pt>
                <c:pt idx="651">
                  <c:v>-3.8067745375948828E-2</c:v>
                </c:pt>
                <c:pt idx="652">
                  <c:v>1.5488898298794977</c:v>
                </c:pt>
                <c:pt idx="653">
                  <c:v>-1.8056742013036939</c:v>
                </c:pt>
                <c:pt idx="654">
                  <c:v>1.3796664847769062</c:v>
                </c:pt>
                <c:pt idx="655">
                  <c:v>-0.11908428203489113</c:v>
                </c:pt>
                <c:pt idx="656">
                  <c:v>0.99235202338968687</c:v>
                </c:pt>
                <c:pt idx="657">
                  <c:v>-0.23185921954395214</c:v>
                </c:pt>
                <c:pt idx="658">
                  <c:v>1.2653270189473673</c:v>
                </c:pt>
                <c:pt idx="659">
                  <c:v>-0.404183239466894</c:v>
                </c:pt>
                <c:pt idx="660">
                  <c:v>-1.5528447384564741</c:v>
                </c:pt>
                <c:pt idx="661">
                  <c:v>-1.4064719884730843</c:v>
                </c:pt>
                <c:pt idx="662">
                  <c:v>-0.87820209899459134</c:v>
                </c:pt>
                <c:pt idx="663">
                  <c:v>-0.60360630494982481</c:v>
                </c:pt>
                <c:pt idx="664">
                  <c:v>0.34643270525278796</c:v>
                </c:pt>
                <c:pt idx="665">
                  <c:v>-5.8268764703840015E-2</c:v>
                </c:pt>
                <c:pt idx="666">
                  <c:v>-3.8067745375948828E-2</c:v>
                </c:pt>
                <c:pt idx="667">
                  <c:v>0.66484546579561943</c:v>
                </c:pt>
                <c:pt idx="668">
                  <c:v>0.19694374920838897</c:v>
                </c:pt>
                <c:pt idx="669">
                  <c:v>-1.7950082243518337</c:v>
                </c:pt>
                <c:pt idx="670">
                  <c:v>4.9056580696639041E-2</c:v>
                </c:pt>
                <c:pt idx="671">
                  <c:v>-1.3985998892259635</c:v>
                </c:pt>
                <c:pt idx="672">
                  <c:v>0.90198845333838173</c:v>
                </c:pt>
                <c:pt idx="673">
                  <c:v>0.50496776020836021</c:v>
                </c:pt>
                <c:pt idx="674">
                  <c:v>-1.0819217772813374</c:v>
                </c:pt>
                <c:pt idx="675">
                  <c:v>1.0430677690468386</c:v>
                </c:pt>
                <c:pt idx="676">
                  <c:v>1.0519568483827846</c:v>
                </c:pt>
                <c:pt idx="677">
                  <c:v>0.90848337857525729</c:v>
                </c:pt>
                <c:pt idx="678">
                  <c:v>0.94187841910915437</c:v>
                </c:pt>
                <c:pt idx="679">
                  <c:v>-0.15598730036223946</c:v>
                </c:pt>
                <c:pt idx="680">
                  <c:v>1.1356014039623943</c:v>
                </c:pt>
                <c:pt idx="681">
                  <c:v>0.39496509565964322</c:v>
                </c:pt>
                <c:pt idx="682">
                  <c:v>1.5174490926849786</c:v>
                </c:pt>
                <c:pt idx="683">
                  <c:v>-0.44427395480837584</c:v>
                </c:pt>
                <c:pt idx="684">
                  <c:v>0.11367566882681772</c:v>
                </c:pt>
                <c:pt idx="685">
                  <c:v>0.53253017358928967</c:v>
                </c:pt>
                <c:pt idx="686">
                  <c:v>0.90269983823483912</c:v>
                </c:pt>
                <c:pt idx="687">
                  <c:v>1.7712945342722248</c:v>
                </c:pt>
                <c:pt idx="688">
                  <c:v>1.3386426449198652</c:v>
                </c:pt>
                <c:pt idx="689">
                  <c:v>2.0917714145576944</c:v>
                </c:pt>
                <c:pt idx="690">
                  <c:v>-0.68421834106002177</c:v>
                </c:pt>
                <c:pt idx="691">
                  <c:v>-1.4476260616036782</c:v>
                </c:pt>
                <c:pt idx="692">
                  <c:v>1.1501406454215848</c:v>
                </c:pt>
                <c:pt idx="693">
                  <c:v>0.36613473035399025</c:v>
                </c:pt>
                <c:pt idx="694">
                  <c:v>0.63503004632215598</c:v>
                </c:pt>
                <c:pt idx="695">
                  <c:v>1.8271142597988856</c:v>
                </c:pt>
                <c:pt idx="696">
                  <c:v>0.10426037873455513</c:v>
                </c:pt>
                <c:pt idx="697">
                  <c:v>-1.3879339122741032</c:v>
                </c:pt>
                <c:pt idx="698">
                  <c:v>7.3530676600911407E-2</c:v>
                </c:pt>
                <c:pt idx="699">
                  <c:v>2.5302596454501391E-2</c:v>
                </c:pt>
                <c:pt idx="700">
                  <c:v>-0.12478634316920631</c:v>
                </c:pt>
                <c:pt idx="701">
                  <c:v>-0.60640199619941881</c:v>
                </c:pt>
                <c:pt idx="702">
                  <c:v>0.34659910566220692</c:v>
                </c:pt>
                <c:pt idx="703">
                  <c:v>-1.0689399423640169</c:v>
                </c:pt>
                <c:pt idx="704">
                  <c:v>1.3427922265385874</c:v>
                </c:pt>
                <c:pt idx="705">
                  <c:v>1.163505398801129</c:v>
                </c:pt>
                <c:pt idx="706">
                  <c:v>0.24698328438236683</c:v>
                </c:pt>
                <c:pt idx="707">
                  <c:v>-9.0200362392105521E-2</c:v>
                </c:pt>
                <c:pt idx="708">
                  <c:v>-0.64300845958994413</c:v>
                </c:pt>
                <c:pt idx="709">
                  <c:v>-0.88265746709286808</c:v>
                </c:pt>
                <c:pt idx="710">
                  <c:v>-0.27708986131199065</c:v>
                </c:pt>
                <c:pt idx="711">
                  <c:v>-1.4869729615982799</c:v>
                </c:pt>
                <c:pt idx="712">
                  <c:v>-0.39114203962439031</c:v>
                </c:pt>
                <c:pt idx="713">
                  <c:v>-0.2978358565987782</c:v>
                </c:pt>
                <c:pt idx="714">
                  <c:v>-0.16322318212616582</c:v>
                </c:pt>
                <c:pt idx="715">
                  <c:v>0.56711114998678624</c:v>
                </c:pt>
                <c:pt idx="716">
                  <c:v>0.51952759100616619</c:v>
                </c:pt>
                <c:pt idx="717">
                  <c:v>0.38708231200604559</c:v>
                </c:pt>
                <c:pt idx="718">
                  <c:v>-0.25502634968641619</c:v>
                </c:pt>
                <c:pt idx="719">
                  <c:v>-1.3489750439571448</c:v>
                </c:pt>
                <c:pt idx="720">
                  <c:v>-0.62881202550562187</c:v>
                </c:pt>
                <c:pt idx="721">
                  <c:v>0.74911556539406254</c:v>
                </c:pt>
                <c:pt idx="722">
                  <c:v>-0.29201683020004904</c:v>
                </c:pt>
                <c:pt idx="723">
                  <c:v>-2.2580321305949225E-2</c:v>
                </c:pt>
                <c:pt idx="724">
                  <c:v>0.52701838597549466</c:v>
                </c:pt>
                <c:pt idx="725">
                  <c:v>1.1454963624973156</c:v>
                </c:pt>
                <c:pt idx="726">
                  <c:v>0.61050121601769181</c:v>
                </c:pt>
                <c:pt idx="727">
                  <c:v>-0.75617545715997592</c:v>
                </c:pt>
                <c:pt idx="728">
                  <c:v>1.3738744396353526</c:v>
                </c:pt>
                <c:pt idx="729">
                  <c:v>-7.5513507979773353E-2</c:v>
                </c:pt>
                <c:pt idx="730">
                  <c:v>-0.27797504205435852</c:v>
                </c:pt>
                <c:pt idx="731">
                  <c:v>1.7003430208884169</c:v>
                </c:pt>
                <c:pt idx="732">
                  <c:v>0.31158086222472142</c:v>
                </c:pt>
                <c:pt idx="733">
                  <c:v>0.60628973086110149</c:v>
                </c:pt>
                <c:pt idx="734">
                  <c:v>-1.4291217104050757</c:v>
                </c:pt>
                <c:pt idx="735">
                  <c:v>-0.23311973101766018</c:v>
                </c:pt>
                <c:pt idx="736">
                  <c:v>-0.15475260230446433</c:v>
                </c:pt>
                <c:pt idx="737">
                  <c:v>-0.42181712873042332</c:v>
                </c:pt>
                <c:pt idx="738">
                  <c:v>-0.26077303880103042</c:v>
                </c:pt>
                <c:pt idx="739">
                  <c:v>0.87575388697503898</c:v>
                </c:pt>
                <c:pt idx="740">
                  <c:v>-0.79808522551085492</c:v>
                </c:pt>
                <c:pt idx="741">
                  <c:v>0.97244684906774337</c:v>
                </c:pt>
                <c:pt idx="742">
                  <c:v>-1.0297135455540209</c:v>
                </c:pt>
                <c:pt idx="743">
                  <c:v>2.4451868014957476</c:v>
                </c:pt>
                <c:pt idx="744">
                  <c:v>-1.2344868228767221</c:v>
                </c:pt>
                <c:pt idx="745">
                  <c:v>0.5972739187787417</c:v>
                </c:pt>
                <c:pt idx="746">
                  <c:v>-0.61455228030111786</c:v>
                </c:pt>
                <c:pt idx="747">
                  <c:v>1.1048886635626658</c:v>
                </c:pt>
                <c:pt idx="748">
                  <c:v>1.0807872136884376</c:v>
                </c:pt>
                <c:pt idx="749">
                  <c:v>0.11337238805004757</c:v>
                </c:pt>
                <c:pt idx="750">
                  <c:v>0.76797844331622289</c:v>
                </c:pt>
                <c:pt idx="751">
                  <c:v>0.98475382423724167</c:v>
                </c:pt>
                <c:pt idx="752">
                  <c:v>0.97709113199201258</c:v>
                </c:pt>
                <c:pt idx="753">
                  <c:v>0.66499624916277444</c:v>
                </c:pt>
                <c:pt idx="754">
                  <c:v>-2.0911594575128141</c:v>
                </c:pt>
                <c:pt idx="755">
                  <c:v>0.21613696067129307</c:v>
                </c:pt>
                <c:pt idx="756">
                  <c:v>-8.3711482990202313E-2</c:v>
                </c:pt>
                <c:pt idx="757">
                  <c:v>-0.76396052832857575</c:v>
                </c:pt>
                <c:pt idx="758">
                  <c:v>-0.23097852089648874</c:v>
                </c:pt>
                <c:pt idx="759">
                  <c:v>-9.2373800702958836E-3</c:v>
                </c:pt>
                <c:pt idx="760">
                  <c:v>0.32925677754756649</c:v>
                </c:pt>
                <c:pt idx="761">
                  <c:v>0.92888580215902461</c:v>
                </c:pt>
                <c:pt idx="762">
                  <c:v>0.30779598467819835</c:v>
                </c:pt>
                <c:pt idx="763">
                  <c:v>1.7699460176230699</c:v>
                </c:pt>
                <c:pt idx="764">
                  <c:v>-0.18085707138969515</c:v>
                </c:pt>
                <c:pt idx="765">
                  <c:v>0.60307972026770107</c:v>
                </c:pt>
                <c:pt idx="766">
                  <c:v>0.33792241246789689</c:v>
                </c:pt>
                <c:pt idx="767">
                  <c:v>-0.11488682789359711</c:v>
                </c:pt>
                <c:pt idx="768">
                  <c:v>1.0420527997290563</c:v>
                </c:pt>
                <c:pt idx="769">
                  <c:v>2.2596808128280323</c:v>
                </c:pt>
                <c:pt idx="770">
                  <c:v>0.8669702112908233</c:v>
                </c:pt>
                <c:pt idx="771">
                  <c:v>-0.40042243066821837</c:v>
                </c:pt>
                <c:pt idx="772">
                  <c:v>-0.43634868801304094</c:v>
                </c:pt>
                <c:pt idx="773">
                  <c:v>-0.89983339479808944</c:v>
                </c:pt>
                <c:pt idx="774">
                  <c:v>0.7190868377198858</c:v>
                </c:pt>
                <c:pt idx="775">
                  <c:v>-0.15234375217053156</c:v>
                </c:pt>
                <c:pt idx="776">
                  <c:v>1.5432570729062347</c:v>
                </c:pt>
                <c:pt idx="777">
                  <c:v>0.24947343001575334</c:v>
                </c:pt>
                <c:pt idx="778">
                  <c:v>0.25001082563678495</c:v>
                </c:pt>
                <c:pt idx="779">
                  <c:v>0.80807955975172785</c:v>
                </c:pt>
                <c:pt idx="780">
                  <c:v>0.15699779895415933</c:v>
                </c:pt>
                <c:pt idx="781">
                  <c:v>0.51046658816698209</c:v>
                </c:pt>
                <c:pt idx="782">
                  <c:v>1.0884630212965474</c:v>
                </c:pt>
                <c:pt idx="783">
                  <c:v>0.991721665992634</c:v>
                </c:pt>
                <c:pt idx="784">
                  <c:v>-0.34413863347917006</c:v>
                </c:pt>
                <c:pt idx="785">
                  <c:v>1.1600401606971937</c:v>
                </c:pt>
                <c:pt idx="786">
                  <c:v>1.7071101537894604</c:v>
                </c:pt>
                <c:pt idx="787">
                  <c:v>-0.62280044148455449</c:v>
                </c:pt>
                <c:pt idx="788">
                  <c:v>0.5160455967624149</c:v>
                </c:pt>
                <c:pt idx="789">
                  <c:v>-9.6847642633086761E-2</c:v>
                </c:pt>
                <c:pt idx="790">
                  <c:v>0.95606991589862611</c:v>
                </c:pt>
                <c:pt idx="791">
                  <c:v>1.2320731608129463</c:v>
                </c:pt>
                <c:pt idx="792">
                  <c:v>1.4871240843515794</c:v>
                </c:pt>
                <c:pt idx="793">
                  <c:v>-2.7022127676750017E-2</c:v>
                </c:pt>
                <c:pt idx="794">
                  <c:v>1.0700114522482942</c:v>
                </c:pt>
                <c:pt idx="795">
                  <c:v>-0.66197902235886963</c:v>
                </c:pt>
                <c:pt idx="796">
                  <c:v>1.0224863842417213</c:v>
                </c:pt>
                <c:pt idx="797">
                  <c:v>0.91882728604144814</c:v>
                </c:pt>
                <c:pt idx="798">
                  <c:v>0.21083224476246973</c:v>
                </c:pt>
                <c:pt idx="799">
                  <c:v>-0.76306208982985368</c:v>
                </c:pt>
                <c:pt idx="800">
                  <c:v>-0.50749530704296419</c:v>
                </c:pt>
                <c:pt idx="801">
                  <c:v>-0.69849788982728755</c:v>
                </c:pt>
                <c:pt idx="802">
                  <c:v>-0.49520112917330261</c:v>
                </c:pt>
                <c:pt idx="803">
                  <c:v>-0.58643319766814617</c:v>
                </c:pt>
                <c:pt idx="804">
                  <c:v>2.3801683141408385</c:v>
                </c:pt>
                <c:pt idx="805">
                  <c:v>0.44305907757600838</c:v>
                </c:pt>
                <c:pt idx="806">
                  <c:v>0.99500599680522062</c:v>
                </c:pt>
                <c:pt idx="807">
                  <c:v>0.8432537029873679</c:v>
                </c:pt>
                <c:pt idx="808">
                  <c:v>-0.37359222296038969</c:v>
                </c:pt>
                <c:pt idx="809">
                  <c:v>0.69297910425298226</c:v>
                </c:pt>
                <c:pt idx="810">
                  <c:v>-0.88132351292823163</c:v>
                </c:pt>
                <c:pt idx="811">
                  <c:v>-0.32012117367921833</c:v>
                </c:pt>
                <c:pt idx="812">
                  <c:v>0.14271884562385609</c:v>
                </c:pt>
                <c:pt idx="813">
                  <c:v>-0.27233683292718097</c:v>
                </c:pt>
                <c:pt idx="814">
                  <c:v>1.305402700467015</c:v>
                </c:pt>
                <c:pt idx="815">
                  <c:v>0.80898129223545068</c:v>
                </c:pt>
                <c:pt idx="816">
                  <c:v>0.93586683508808688</c:v>
                </c:pt>
                <c:pt idx="817">
                  <c:v>-6.8174117609340015E-2</c:v>
                </c:pt>
                <c:pt idx="818">
                  <c:v>1.58243565378055</c:v>
                </c:pt>
                <c:pt idx="819">
                  <c:v>-0.19904067257644664</c:v>
                </c:pt>
                <c:pt idx="820">
                  <c:v>0.455703448928236</c:v>
                </c:pt>
                <c:pt idx="821">
                  <c:v>0.68202139350084079</c:v>
                </c:pt>
                <c:pt idx="822">
                  <c:v>-0.97785546227581699</c:v>
                </c:pt>
                <c:pt idx="823">
                  <c:v>-0.19900729327311217</c:v>
                </c:pt>
                <c:pt idx="824">
                  <c:v>-1.2976437519105624</c:v>
                </c:pt>
                <c:pt idx="825">
                  <c:v>-1.6187118561371392</c:v>
                </c:pt>
                <c:pt idx="826">
                  <c:v>1.3153811000560622E-2</c:v>
                </c:pt>
                <c:pt idx="827">
                  <c:v>0.39656428721110221</c:v>
                </c:pt>
                <c:pt idx="828">
                  <c:v>1.7576382196456672</c:v>
                </c:pt>
                <c:pt idx="829">
                  <c:v>4.5662973877298563E-2</c:v>
                </c:pt>
                <c:pt idx="830">
                  <c:v>0.17114451928232988</c:v>
                </c:pt>
                <c:pt idx="831">
                  <c:v>0.64575063895035756</c:v>
                </c:pt>
                <c:pt idx="832">
                  <c:v>2.4439014491378929E-2</c:v>
                </c:pt>
                <c:pt idx="833">
                  <c:v>7.8025660040422773E-2</c:v>
                </c:pt>
                <c:pt idx="834">
                  <c:v>0.3413771720790319</c:v>
                </c:pt>
                <c:pt idx="835">
                  <c:v>-0.31526818691026925</c:v>
                </c:pt>
                <c:pt idx="836">
                  <c:v>-0.82797988502328868</c:v>
                </c:pt>
                <c:pt idx="837">
                  <c:v>-0.78512031070512245</c:v>
                </c:pt>
                <c:pt idx="838">
                  <c:v>-0.14921864288692571</c:v>
                </c:pt>
                <c:pt idx="839">
                  <c:v>0.61031842712968354</c:v>
                </c:pt>
                <c:pt idx="840">
                  <c:v>1.9535220955042845</c:v>
                </c:pt>
                <c:pt idx="841">
                  <c:v>1.6040781047652206</c:v>
                </c:pt>
                <c:pt idx="842">
                  <c:v>-1.4322431243387159</c:v>
                </c:pt>
                <c:pt idx="843">
                  <c:v>-0.61139548273319111</c:v>
                </c:pt>
                <c:pt idx="844">
                  <c:v>2.2550365299037631</c:v>
                </c:pt>
                <c:pt idx="845">
                  <c:v>0.88594556052734275</c:v>
                </c:pt>
                <c:pt idx="846">
                  <c:v>0.67532648331044476</c:v>
                </c:pt>
                <c:pt idx="847">
                  <c:v>-0.2426660834805584</c:v>
                </c:pt>
                <c:pt idx="848">
                  <c:v>1.0145209028596227</c:v>
                </c:pt>
                <c:pt idx="849">
                  <c:v>2.8029084613769212E-2</c:v>
                </c:pt>
                <c:pt idx="850">
                  <c:v>0.23373546815964277</c:v>
                </c:pt>
                <c:pt idx="851">
                  <c:v>-1.6111672931189189</c:v>
                </c:pt>
                <c:pt idx="852">
                  <c:v>0.5252631376375515</c:v>
                </c:pt>
                <c:pt idx="853">
                  <c:v>-0.42010888011020525</c:v>
                </c:pt>
                <c:pt idx="854">
                  <c:v>0.29472790333116344</c:v>
                </c:pt>
                <c:pt idx="855">
                  <c:v>0.70100668337698202</c:v>
                </c:pt>
                <c:pt idx="856">
                  <c:v>-0.89056943983283188</c:v>
                </c:pt>
                <c:pt idx="857">
                  <c:v>-0.76794906031326915</c:v>
                </c:pt>
                <c:pt idx="858">
                  <c:v>0.2435670566379671</c:v>
                </c:pt>
                <c:pt idx="859">
                  <c:v>-0.59138566994935782</c:v>
                </c:pt>
                <c:pt idx="860">
                  <c:v>-0.96369444067914944</c:v>
                </c:pt>
                <c:pt idx="861">
                  <c:v>-0.7496638509532394</c:v>
                </c:pt>
                <c:pt idx="862">
                  <c:v>1.0119598197900788</c:v>
                </c:pt>
                <c:pt idx="863">
                  <c:v>-0.28402439551125064</c:v>
                </c:pt>
                <c:pt idx="864">
                  <c:v>1.890686231670675</c:v>
                </c:pt>
                <c:pt idx="865">
                  <c:v>-0.62387801704375356</c:v>
                </c:pt>
                <c:pt idx="866">
                  <c:v>1.7381275374189771</c:v>
                </c:pt>
                <c:pt idx="867">
                  <c:v>-1.2585300880960804</c:v>
                </c:pt>
                <c:pt idx="868">
                  <c:v>0.34690246572967454</c:v>
                </c:pt>
                <c:pt idx="869">
                  <c:v>-1.1059309981389998</c:v>
                </c:pt>
                <c:pt idx="870">
                  <c:v>0.89022156800104346</c:v>
                </c:pt>
                <c:pt idx="871">
                  <c:v>-0.84055116374298</c:v>
                </c:pt>
                <c:pt idx="872">
                  <c:v>1.659995430917824</c:v>
                </c:pt>
                <c:pt idx="873">
                  <c:v>-0.57710612118209204</c:v>
                </c:pt>
                <c:pt idx="874">
                  <c:v>-1.5917792673564528</c:v>
                </c:pt>
                <c:pt idx="875">
                  <c:v>0.15434633458668234</c:v>
                </c:pt>
                <c:pt idx="876">
                  <c:v>-0.41430723623444599</c:v>
                </c:pt>
                <c:pt idx="877">
                  <c:v>0.28428931547436193</c:v>
                </c:pt>
                <c:pt idx="878">
                  <c:v>0.94185071696475708</c:v>
                </c:pt>
                <c:pt idx="879">
                  <c:v>1.5031302787201686</c:v>
                </c:pt>
                <c:pt idx="880">
                  <c:v>0.85570849105615432</c:v>
                </c:pt>
                <c:pt idx="881">
                  <c:v>-0.51071101947372177</c:v>
                </c:pt>
                <c:pt idx="882">
                  <c:v>2.0286143445673819</c:v>
                </c:pt>
                <c:pt idx="883">
                  <c:v>1.294882290510424</c:v>
                </c:pt>
                <c:pt idx="884">
                  <c:v>-0.36374658458333009</c:v>
                </c:pt>
                <c:pt idx="885">
                  <c:v>-0.30358062432619959</c:v>
                </c:pt>
                <c:pt idx="886">
                  <c:v>0.72913788651858813</c:v>
                </c:pt>
                <c:pt idx="887">
                  <c:v>-0.55662012860141896</c:v>
                </c:pt>
                <c:pt idx="888">
                  <c:v>-0.80930737234396144</c:v>
                </c:pt>
                <c:pt idx="889">
                  <c:v>1.9049054306045441</c:v>
                </c:pt>
                <c:pt idx="890">
                  <c:v>0.39481914964209813</c:v>
                </c:pt>
                <c:pt idx="891">
                  <c:v>0.52061885471328229</c:v>
                </c:pt>
                <c:pt idx="892">
                  <c:v>0.63319985466378492</c:v>
                </c:pt>
                <c:pt idx="893">
                  <c:v>-1.445260342890323</c:v>
                </c:pt>
                <c:pt idx="894">
                  <c:v>0.11831995175108694</c:v>
                </c:pt>
                <c:pt idx="895">
                  <c:v>0.50270265552676141</c:v>
                </c:pt>
                <c:pt idx="896">
                  <c:v>0.45254665136030908</c:v>
                </c:pt>
                <c:pt idx="897">
                  <c:v>0.2565998982409845</c:v>
                </c:pt>
                <c:pt idx="898">
                  <c:v>1.8236148567004933</c:v>
                </c:pt>
                <c:pt idx="899">
                  <c:v>0.50798614721212987</c:v>
                </c:pt>
                <c:pt idx="900">
                  <c:v>2.1774767527664891</c:v>
                </c:pt>
                <c:pt idx="901">
                  <c:v>0.39340748964317535</c:v>
                </c:pt>
                <c:pt idx="902">
                  <c:v>0.29001663803736721</c:v>
                </c:pt>
                <c:pt idx="903">
                  <c:v>-1.0321399096833377</c:v>
                </c:pt>
                <c:pt idx="904">
                  <c:v>-0.76436500750795289</c:v>
                </c:pt>
                <c:pt idx="905">
                  <c:v>1.0386575197613355</c:v>
                </c:pt>
                <c:pt idx="906">
                  <c:v>-1.3214882655382802</c:v>
                </c:pt>
                <c:pt idx="907">
                  <c:v>1.173043501272534</c:v>
                </c:pt>
                <c:pt idx="908">
                  <c:v>-0.11203922991488849</c:v>
                </c:pt>
                <c:pt idx="909">
                  <c:v>1.8304336959893586</c:v>
                </c:pt>
                <c:pt idx="910">
                  <c:v>0.45874786245470917</c:v>
                </c:pt>
                <c:pt idx="911">
                  <c:v>1.9004437994529546</c:v>
                </c:pt>
                <c:pt idx="912">
                  <c:v>0.37144649210683434</c:v>
                </c:pt>
                <c:pt idx="913">
                  <c:v>-0.34345764152081243</c:v>
                </c:pt>
                <c:pt idx="914">
                  <c:v>1.9657784807337724</c:v>
                </c:pt>
                <c:pt idx="915">
                  <c:v>0.13956204805592926</c:v>
                </c:pt>
                <c:pt idx="916">
                  <c:v>-1.0516594308992218</c:v>
                </c:pt>
                <c:pt idx="917">
                  <c:v>-0.70711630446113027</c:v>
                </c:pt>
                <c:pt idx="918">
                  <c:v>0.3031384033328513</c:v>
                </c:pt>
                <c:pt idx="919">
                  <c:v>-0.31424660127805998</c:v>
                </c:pt>
                <c:pt idx="920">
                  <c:v>-0.96159914032600757</c:v>
                </c:pt>
                <c:pt idx="921">
                  <c:v>-0.56996306983707234</c:v>
                </c:pt>
                <c:pt idx="922">
                  <c:v>5.454538672477012E-2</c:v>
                </c:pt>
                <c:pt idx="923">
                  <c:v>0.60106269900055342</c:v>
                </c:pt>
                <c:pt idx="924">
                  <c:v>0.92682506414570931</c:v>
                </c:pt>
                <c:pt idx="925">
                  <c:v>1.4809866595132826</c:v>
                </c:pt>
                <c:pt idx="926">
                  <c:v>0.92168512811098036</c:v>
                </c:pt>
                <c:pt idx="927">
                  <c:v>0.87809565231408837</c:v>
                </c:pt>
                <c:pt idx="928">
                  <c:v>-9.8461999715286005E-3</c:v>
                </c:pt>
                <c:pt idx="929">
                  <c:v>0.76333476432793157</c:v>
                </c:pt>
                <c:pt idx="930">
                  <c:v>0.73388904317235348</c:v>
                </c:pt>
                <c:pt idx="931">
                  <c:v>-8.0983154553779746E-2</c:v>
                </c:pt>
                <c:pt idx="932">
                  <c:v>2.1382981718921736</c:v>
                </c:pt>
                <c:pt idx="933">
                  <c:v>-1.6218332700707794</c:v>
                </c:pt>
                <c:pt idx="934">
                  <c:v>0.93146934706997853</c:v>
                </c:pt>
                <c:pt idx="935">
                  <c:v>-0.47438032704176702</c:v>
                </c:pt>
                <c:pt idx="936">
                  <c:v>-0.50749530704296419</c:v>
                </c:pt>
                <c:pt idx="937">
                  <c:v>1.282147844538563</c:v>
                </c:pt>
                <c:pt idx="938">
                  <c:v>0.3283711384439158</c:v>
                </c:pt>
                <c:pt idx="939">
                  <c:v>-0.3431866913017087</c:v>
                </c:pt>
                <c:pt idx="940">
                  <c:v>-1.457001558684953</c:v>
                </c:pt>
                <c:pt idx="941">
                  <c:v>2.5302596454501391E-2</c:v>
                </c:pt>
                <c:pt idx="942">
                  <c:v>-0.48616699309656197</c:v>
                </c:pt>
                <c:pt idx="943">
                  <c:v>-0.32797021745081278</c:v>
                </c:pt>
                <c:pt idx="944">
                  <c:v>9.1284758799332733E-2</c:v>
                </c:pt>
                <c:pt idx="945">
                  <c:v>1.4638727276413592</c:v>
                </c:pt>
                <c:pt idx="946">
                  <c:v>0.24399924161571748</c:v>
                </c:pt>
                <c:pt idx="947">
                  <c:v>9.2696584608404575E-2</c:v>
                </c:pt>
                <c:pt idx="948">
                  <c:v>-0.29956139321826925</c:v>
                </c:pt>
                <c:pt idx="949">
                  <c:v>0.48137031641076855</c:v>
                </c:pt>
                <c:pt idx="950">
                  <c:v>-7.8703173633814613E-2</c:v>
                </c:pt>
                <c:pt idx="951">
                  <c:v>0.24521344303676995</c:v>
                </c:pt>
                <c:pt idx="952">
                  <c:v>1.1445699804835034</c:v>
                </c:pt>
                <c:pt idx="953">
                  <c:v>-0.67877720705451716</c:v>
                </c:pt>
                <c:pt idx="954">
                  <c:v>0.2467003829653753</c:v>
                </c:pt>
                <c:pt idx="955">
                  <c:v>0.57036399083017553</c:v>
                </c:pt>
                <c:pt idx="956">
                  <c:v>1.022320470061896</c:v>
                </c:pt>
                <c:pt idx="957">
                  <c:v>-1.3438345611149214</c:v>
                </c:pt>
                <c:pt idx="958">
                  <c:v>0.27832907545329755</c:v>
                </c:pt>
                <c:pt idx="959">
                  <c:v>6.1015784428230357E-2</c:v>
                </c:pt>
                <c:pt idx="960">
                  <c:v>0.2467003829653753</c:v>
                </c:pt>
                <c:pt idx="961">
                  <c:v>0.34259033737778499</c:v>
                </c:pt>
                <c:pt idx="962">
                  <c:v>-0.48475716115221451</c:v>
                </c:pt>
                <c:pt idx="963">
                  <c:v>-0.15764898124241994</c:v>
                </c:pt>
                <c:pt idx="964">
                  <c:v>9.1002011042582404E-2</c:v>
                </c:pt>
                <c:pt idx="965">
                  <c:v>-0.94690302106276825</c:v>
                </c:pt>
                <c:pt idx="966">
                  <c:v>0.12898592870294734</c:v>
                </c:pt>
                <c:pt idx="967">
                  <c:v>1.7003430208884169</c:v>
                </c:pt>
                <c:pt idx="968">
                  <c:v>-1.6739459946778779E-2</c:v>
                </c:pt>
                <c:pt idx="969">
                  <c:v>-0.80364825380871552</c:v>
                </c:pt>
                <c:pt idx="970">
                  <c:v>0.18266420044112316</c:v>
                </c:pt>
                <c:pt idx="971">
                  <c:v>1.740846800029286</c:v>
                </c:pt>
                <c:pt idx="972">
                  <c:v>-0.68179681400718284</c:v>
                </c:pt>
                <c:pt idx="973">
                  <c:v>-1.5367548291962796</c:v>
                </c:pt>
                <c:pt idx="974">
                  <c:v>-0.51486353338560575</c:v>
                </c:pt>
                <c:pt idx="975">
                  <c:v>0.8647527110784351</c:v>
                </c:pt>
                <c:pt idx="976">
                  <c:v>1.5745369492896486</c:v>
                </c:pt>
                <c:pt idx="977">
                  <c:v>0.95485212496422811</c:v>
                </c:pt>
                <c:pt idx="978">
                  <c:v>-0.35687968027985667</c:v>
                </c:pt>
                <c:pt idx="979">
                  <c:v>0.26711338776914056</c:v>
                </c:pt>
                <c:pt idx="980">
                  <c:v>-0.22791138633929714</c:v>
                </c:pt>
                <c:pt idx="981">
                  <c:v>-6.4483974699945379E-2</c:v>
                </c:pt>
                <c:pt idx="982">
                  <c:v>-1.0876185052253986</c:v>
                </c:pt>
                <c:pt idx="983">
                  <c:v>-1.2553732905281536</c:v>
                </c:pt>
                <c:pt idx="984">
                  <c:v>0.34344230809428006</c:v>
                </c:pt>
                <c:pt idx="985">
                  <c:v>0.12434164577867812</c:v>
                </c:pt>
                <c:pt idx="986">
                  <c:v>1.0730742478718427</c:v>
                </c:pt>
                <c:pt idx="987">
                  <c:v>-0.36054323555512846</c:v>
                </c:pt>
                <c:pt idx="988">
                  <c:v>-0.11474438876926532</c:v>
                </c:pt>
                <c:pt idx="989">
                  <c:v>-0.6197449374350722</c:v>
                </c:pt>
                <c:pt idx="990">
                  <c:v>0.28071722141477201</c:v>
                </c:pt>
                <c:pt idx="991">
                  <c:v>0.54414634108267546</c:v>
                </c:pt>
                <c:pt idx="992">
                  <c:v>0.87506693163200699</c:v>
                </c:pt>
                <c:pt idx="993">
                  <c:v>0.80807955975172785</c:v>
                </c:pt>
                <c:pt idx="994">
                  <c:v>1.0046865807983665</c:v>
                </c:pt>
                <c:pt idx="995">
                  <c:v>-0.53982870898503776</c:v>
                </c:pt>
                <c:pt idx="996">
                  <c:v>-0.79496381157721463</c:v>
                </c:pt>
                <c:pt idx="997">
                  <c:v>-0.12289292290465877</c:v>
                </c:pt>
                <c:pt idx="998">
                  <c:v>-1.1459410598878437</c:v>
                </c:pt>
                <c:pt idx="999">
                  <c:v>0.40388049670169313</c:v>
                </c:pt>
                <c:pt idx="1000">
                  <c:v>0.48477993129371283</c:v>
                </c:pt>
                <c:pt idx="1001">
                  <c:v>5.3965231394680756E-2</c:v>
                </c:pt>
                <c:pt idx="1002">
                  <c:v>1.8548658954305661</c:v>
                </c:pt>
                <c:pt idx="1003">
                  <c:v>-0.76748642144159307</c:v>
                </c:pt>
                <c:pt idx="1004">
                  <c:v>-0.52363393952821147</c:v>
                </c:pt>
                <c:pt idx="1005">
                  <c:v>1.0519568483827846</c:v>
                </c:pt>
                <c:pt idx="1006">
                  <c:v>0.69211790292682596</c:v>
                </c:pt>
                <c:pt idx="1007">
                  <c:v>3.0551593878036298E-2</c:v>
                </c:pt>
                <c:pt idx="1008">
                  <c:v>1.4234268391863474</c:v>
                </c:pt>
                <c:pt idx="1009">
                  <c:v>-0.11488682789359711</c:v>
                </c:pt>
                <c:pt idx="1010">
                  <c:v>1.6646397138420932</c:v>
                </c:pt>
                <c:pt idx="1011">
                  <c:v>0.16300938297522682</c:v>
                </c:pt>
                <c:pt idx="1012">
                  <c:v>0.48721523145676193</c:v>
                </c:pt>
                <c:pt idx="1013">
                  <c:v>-1.3632545927244106</c:v>
                </c:pt>
                <c:pt idx="1014">
                  <c:v>9.2364883319250302E-2</c:v>
                </c:pt>
                <c:pt idx="1015">
                  <c:v>0.61823862670577479</c:v>
                </c:pt>
                <c:pt idx="1016">
                  <c:v>1.475560290225429</c:v>
                </c:pt>
                <c:pt idx="1017">
                  <c:v>1.8386780539250362</c:v>
                </c:pt>
                <c:pt idx="1018">
                  <c:v>0.95198731352896182</c:v>
                </c:pt>
                <c:pt idx="1019">
                  <c:v>0.84564751474164779</c:v>
                </c:pt>
                <c:pt idx="1020">
                  <c:v>1.3432756355660909</c:v>
                </c:pt>
                <c:pt idx="1021">
                  <c:v>0.44728091626689898</c:v>
                </c:pt>
                <c:pt idx="1022">
                  <c:v>-0.32797021745081278</c:v>
                </c:pt>
                <c:pt idx="1023">
                  <c:v>0.89886703940474144</c:v>
                </c:pt>
                <c:pt idx="1024">
                  <c:v>-0.85585949381390936</c:v>
                </c:pt>
                <c:pt idx="1025">
                  <c:v>1.1898416859681815</c:v>
                </c:pt>
                <c:pt idx="1026">
                  <c:v>0.33221488569832813</c:v>
                </c:pt>
                <c:pt idx="1027">
                  <c:v>-1.2580359158716146</c:v>
                </c:pt>
                <c:pt idx="1028">
                  <c:v>0.29001663803736721</c:v>
                </c:pt>
                <c:pt idx="1029">
                  <c:v>0.6220650101438423</c:v>
                </c:pt>
                <c:pt idx="1030">
                  <c:v>0.69510262139616563</c:v>
                </c:pt>
                <c:pt idx="1031">
                  <c:v>-0.11402357033830818</c:v>
                </c:pt>
                <c:pt idx="1032">
                  <c:v>-0.64970822461180289</c:v>
                </c:pt>
                <c:pt idx="1033">
                  <c:v>1.4564426331361227</c:v>
                </c:pt>
                <c:pt idx="1034">
                  <c:v>1.7630869193594232</c:v>
                </c:pt>
                <c:pt idx="1035">
                  <c:v>1.9306877330752392</c:v>
                </c:pt>
                <c:pt idx="1036">
                  <c:v>-0.59327921297449171</c:v>
                </c:pt>
                <c:pt idx="1037">
                  <c:v>0.12383080210091157</c:v>
                </c:pt>
                <c:pt idx="1038">
                  <c:v>-0.58011306112467254</c:v>
                </c:pt>
                <c:pt idx="1039">
                  <c:v>1.5798555195756108</c:v>
                </c:pt>
                <c:pt idx="1040">
                  <c:v>0.39941907366424284</c:v>
                </c:pt>
                <c:pt idx="1041">
                  <c:v>0.66198354207479115</c:v>
                </c:pt>
                <c:pt idx="1042">
                  <c:v>-1.4215771473868557</c:v>
                </c:pt>
                <c:pt idx="1043">
                  <c:v>0.63503004632215598</c:v>
                </c:pt>
                <c:pt idx="1044">
                  <c:v>0.87865777387489297</c:v>
                </c:pt>
                <c:pt idx="1045">
                  <c:v>-0.39105587952422577</c:v>
                </c:pt>
                <c:pt idx="1046">
                  <c:v>-0.82842605005440584</c:v>
                </c:pt>
                <c:pt idx="1047">
                  <c:v>1.4860539660458882</c:v>
                </c:pt>
                <c:pt idx="1048">
                  <c:v>0.16371520400079556</c:v>
                </c:pt>
                <c:pt idx="1049">
                  <c:v>0.12666259178489694</c:v>
                </c:pt>
                <c:pt idx="1050">
                  <c:v>-0.97703738191480272</c:v>
                </c:pt>
                <c:pt idx="1051">
                  <c:v>-0.58643319766814617</c:v>
                </c:pt>
                <c:pt idx="1052">
                  <c:v>0.23982958935492873</c:v>
                </c:pt>
                <c:pt idx="1053">
                  <c:v>-1.5402398461023297</c:v>
                </c:pt>
                <c:pt idx="1054">
                  <c:v>0.15823200099991555</c:v>
                </c:pt>
                <c:pt idx="1055">
                  <c:v>-0.14003939281095867</c:v>
                </c:pt>
                <c:pt idx="1056">
                  <c:v>-0.72432364940915739</c:v>
                </c:pt>
                <c:pt idx="1057">
                  <c:v>0.12238612035070784</c:v>
                </c:pt>
                <c:pt idx="1058">
                  <c:v>-1.390333355987837</c:v>
                </c:pt>
                <c:pt idx="1059">
                  <c:v>-0.39105587952422577</c:v>
                </c:pt>
                <c:pt idx="1060">
                  <c:v>1.0056949646253401</c:v>
                </c:pt>
                <c:pt idx="1061">
                  <c:v>-0.34345764152081243</c:v>
                </c:pt>
                <c:pt idx="1062">
                  <c:v>0.36024049278992759</c:v>
                </c:pt>
                <c:pt idx="1063">
                  <c:v>-2.1072980899980616</c:v>
                </c:pt>
                <c:pt idx="1064">
                  <c:v>0.90488694341533282</c:v>
                </c:pt>
                <c:pt idx="1065">
                  <c:v>0.4376099620013274</c:v>
                </c:pt>
                <c:pt idx="1066">
                  <c:v>0.49618665527207462</c:v>
                </c:pt>
                <c:pt idx="1067">
                  <c:v>0.58480602870559628</c:v>
                </c:pt>
                <c:pt idx="1068">
                  <c:v>0.88887548790940207</c:v>
                </c:pt>
                <c:pt idx="1069">
                  <c:v>-0.85096197099013393</c:v>
                </c:pt>
                <c:pt idx="1070">
                  <c:v>1.4269436253256884</c:v>
                </c:pt>
                <c:pt idx="1071">
                  <c:v>0.39120700227752536</c:v>
                </c:pt>
                <c:pt idx="1072">
                  <c:v>-0.88645829788317121</c:v>
                </c:pt>
                <c:pt idx="1073">
                  <c:v>-1.2014109619882667</c:v>
                </c:pt>
                <c:pt idx="1074">
                  <c:v>-0.28104330152328266</c:v>
                </c:pt>
                <c:pt idx="1075">
                  <c:v>0.2056249723516746</c:v>
                </c:pt>
                <c:pt idx="1076">
                  <c:v>0.18160555906088127</c:v>
                </c:pt>
                <c:pt idx="1077">
                  <c:v>-0.25084450942009351</c:v>
                </c:pt>
                <c:pt idx="1078">
                  <c:v>-0.1082339462527353</c:v>
                </c:pt>
                <c:pt idx="1079">
                  <c:v>1.7773061182932923</c:v>
                </c:pt>
                <c:pt idx="1080">
                  <c:v>1.623153614189389</c:v>
                </c:pt>
                <c:pt idx="1081">
                  <c:v>0.49618665527207462</c:v>
                </c:pt>
                <c:pt idx="1082">
                  <c:v>1.2799563627049779</c:v>
                </c:pt>
                <c:pt idx="1083">
                  <c:v>0.53813475706160796</c:v>
                </c:pt>
                <c:pt idx="1084">
                  <c:v>-0.74321054235424333</c:v>
                </c:pt>
                <c:pt idx="1085">
                  <c:v>-1.0321399096833377</c:v>
                </c:pt>
                <c:pt idx="1086">
                  <c:v>0.92682506414570931</c:v>
                </c:pt>
                <c:pt idx="1087">
                  <c:v>-0.78180925607875695</c:v>
                </c:pt>
                <c:pt idx="1088">
                  <c:v>-1.586730980020512E-2</c:v>
                </c:pt>
                <c:pt idx="1089">
                  <c:v>-0.13587570165127236</c:v>
                </c:pt>
                <c:pt idx="1090">
                  <c:v>0.23270373561510102</c:v>
                </c:pt>
                <c:pt idx="1091">
                  <c:v>0.38134600738244356</c:v>
                </c:pt>
                <c:pt idx="1092">
                  <c:v>0.57036399083017553</c:v>
                </c:pt>
                <c:pt idx="1093">
                  <c:v>-0.77329130031313942</c:v>
                </c:pt>
                <c:pt idx="1094">
                  <c:v>-0.83941374457735263</c:v>
                </c:pt>
                <c:pt idx="1095">
                  <c:v>4.6781868641404156E-2</c:v>
                </c:pt>
                <c:pt idx="1096">
                  <c:v>0.73910925010551076</c:v>
                </c:pt>
                <c:pt idx="1097">
                  <c:v>-0.98485049703622785</c:v>
                </c:pt>
                <c:pt idx="1098">
                  <c:v>-8.3711482990202313E-2</c:v>
                </c:pt>
                <c:pt idx="1099">
                  <c:v>0.53813475706160796</c:v>
                </c:pt>
                <c:pt idx="1100">
                  <c:v>-0.78199889677148215</c:v>
                </c:pt>
                <c:pt idx="1101">
                  <c:v>-0.90886693066151147</c:v>
                </c:pt>
                <c:pt idx="1102">
                  <c:v>-0.30268280715190943</c:v>
                </c:pt>
                <c:pt idx="1103">
                  <c:v>-0.79433664991053632</c:v>
                </c:pt>
                <c:pt idx="1104">
                  <c:v>1.5002731649797574</c:v>
                </c:pt>
                <c:pt idx="1105">
                  <c:v>-0.89991167388408344</c:v>
                </c:pt>
                <c:pt idx="1106">
                  <c:v>-1.4264027546156912</c:v>
                </c:pt>
                <c:pt idx="1107">
                  <c:v>0.5328370163787961</c:v>
                </c:pt>
                <c:pt idx="1108">
                  <c:v>0.85874112705736738</c:v>
                </c:pt>
                <c:pt idx="1109">
                  <c:v>-0.48791395872014137</c:v>
                </c:pt>
                <c:pt idx="1110">
                  <c:v>-0.23025108467213079</c:v>
                </c:pt>
                <c:pt idx="1111">
                  <c:v>1.9034825603303067</c:v>
                </c:pt>
                <c:pt idx="1112">
                  <c:v>1.8452909794209662</c:v>
                </c:pt>
                <c:pt idx="1113">
                  <c:v>-0.79805543254666034</c:v>
                </c:pt>
                <c:pt idx="1114">
                  <c:v>1.5264588882105872</c:v>
                </c:pt>
                <c:pt idx="1115">
                  <c:v>0.64649611800479179</c:v>
                </c:pt>
                <c:pt idx="1116">
                  <c:v>0.61050121601769181</c:v>
                </c:pt>
                <c:pt idx="1117">
                  <c:v>-0.99252480598480242</c:v>
                </c:pt>
                <c:pt idx="1118">
                  <c:v>1.8236148567004933</c:v>
                </c:pt>
                <c:pt idx="1119">
                  <c:v>6.1150397947298152E-2</c:v>
                </c:pt>
                <c:pt idx="1120">
                  <c:v>0.60526743260651883</c:v>
                </c:pt>
                <c:pt idx="1121">
                  <c:v>-1.0252999384522514</c:v>
                </c:pt>
                <c:pt idx="1122">
                  <c:v>0.65941730855716796</c:v>
                </c:pt>
                <c:pt idx="1123">
                  <c:v>-0.22061971998512958</c:v>
                </c:pt>
                <c:pt idx="1124">
                  <c:v>9.9092839282781758E-2</c:v>
                </c:pt>
                <c:pt idx="1125">
                  <c:v>-0.89458738189424569</c:v>
                </c:pt>
                <c:pt idx="1126">
                  <c:v>0.18060355297565725</c:v>
                </c:pt>
                <c:pt idx="1127">
                  <c:v>-0.67119173422517187</c:v>
                </c:pt>
                <c:pt idx="1128">
                  <c:v>1.3386426449198652</c:v>
                </c:pt>
                <c:pt idx="1129">
                  <c:v>1.1294326899398257</c:v>
                </c:pt>
                <c:pt idx="1130">
                  <c:v>0.62635040114421869</c:v>
                </c:pt>
                <c:pt idx="1131">
                  <c:v>1.441674693944105</c:v>
                </c:pt>
                <c:pt idx="1132">
                  <c:v>-1.4423710193289949</c:v>
                </c:pt>
                <c:pt idx="1133">
                  <c:v>2.6400572660084904</c:v>
                </c:pt>
                <c:pt idx="1134">
                  <c:v>0.17114451928232988</c:v>
                </c:pt>
                <c:pt idx="1135">
                  <c:v>-0.55802473665514007</c:v>
                </c:pt>
                <c:pt idx="1136">
                  <c:v>0.74683790245702464</c:v>
                </c:pt>
                <c:pt idx="1137">
                  <c:v>0.16039669601787526</c:v>
                </c:pt>
                <c:pt idx="1138">
                  <c:v>3.9237305623183949E-2</c:v>
                </c:pt>
                <c:pt idx="1139">
                  <c:v>-8.0554685422275479E-2</c:v>
                </c:pt>
                <c:pt idx="1140">
                  <c:v>-0.37817712481865784</c:v>
                </c:pt>
                <c:pt idx="1141">
                  <c:v>-0.40768162310425915</c:v>
                </c:pt>
                <c:pt idx="1142">
                  <c:v>0.74823453658015127</c:v>
                </c:pt>
                <c:pt idx="1143">
                  <c:v>1.066596826106216</c:v>
                </c:pt>
                <c:pt idx="1144">
                  <c:v>-0.75682044448973262</c:v>
                </c:pt>
                <c:pt idx="1145">
                  <c:v>-1.0175700307553521</c:v>
                </c:pt>
                <c:pt idx="1146">
                  <c:v>1.5798555195756108</c:v>
                </c:pt>
                <c:pt idx="1147">
                  <c:v>-0.7639539923575871</c:v>
                </c:pt>
                <c:pt idx="1148">
                  <c:v>1.3058102252912061</c:v>
                </c:pt>
                <c:pt idx="1149">
                  <c:v>5.8724748868754784E-5</c:v>
                </c:pt>
                <c:pt idx="1150">
                  <c:v>0.86140153415018306</c:v>
                </c:pt>
                <c:pt idx="1151">
                  <c:v>1.1445699804835034</c:v>
                </c:pt>
                <c:pt idx="1152">
                  <c:v>0.10703261740526404</c:v>
                </c:pt>
                <c:pt idx="1153">
                  <c:v>0.21032310015664513</c:v>
                </c:pt>
                <c:pt idx="1154">
                  <c:v>0.19664990466059923</c:v>
                </c:pt>
                <c:pt idx="1155">
                  <c:v>1.4010368638077497</c:v>
                </c:pt>
                <c:pt idx="1156">
                  <c:v>0.35756376716477295</c:v>
                </c:pt>
                <c:pt idx="1157">
                  <c:v>1.0139912866813618</c:v>
                </c:pt>
                <c:pt idx="1158">
                  <c:v>-8.0554685422275479E-2</c:v>
                </c:pt>
                <c:pt idx="1159">
                  <c:v>0.61823862670577479</c:v>
                </c:pt>
                <c:pt idx="1160">
                  <c:v>5.3965231394680756E-2</c:v>
                </c:pt>
                <c:pt idx="1161">
                  <c:v>0.54452457896286577</c:v>
                </c:pt>
                <c:pt idx="1162">
                  <c:v>-1.114697268488825</c:v>
                </c:pt>
                <c:pt idx="1163">
                  <c:v>-0.66197902235886963</c:v>
                </c:pt>
                <c:pt idx="1164">
                  <c:v>-0.54261922940435281</c:v>
                </c:pt>
                <c:pt idx="1165">
                  <c:v>0.87506693163200699</c:v>
                </c:pt>
                <c:pt idx="1166">
                  <c:v>-0.44389325103126115</c:v>
                </c:pt>
                <c:pt idx="1167">
                  <c:v>-1.763764432952815</c:v>
                </c:pt>
                <c:pt idx="1168">
                  <c:v>-1.1566070368397039</c:v>
                </c:pt>
                <c:pt idx="1169">
                  <c:v>0.97370380516215538</c:v>
                </c:pt>
                <c:pt idx="1170">
                  <c:v>4.0525815680496215E-2</c:v>
                </c:pt>
                <c:pt idx="1171">
                  <c:v>-0.21307515696690937</c:v>
                </c:pt>
                <c:pt idx="1172">
                  <c:v>-0.70185223032355104</c:v>
                </c:pt>
                <c:pt idx="1173">
                  <c:v>1.7275038587936331</c:v>
                </c:pt>
                <c:pt idx="1174">
                  <c:v>0.40388049670169313</c:v>
                </c:pt>
                <c:pt idx="1175">
                  <c:v>-0.47102329399358189</c:v>
                </c:pt>
                <c:pt idx="1176">
                  <c:v>-1.5367548291962796</c:v>
                </c:pt>
                <c:pt idx="1177">
                  <c:v>-0.37329306353509989</c:v>
                </c:pt>
                <c:pt idx="1178">
                  <c:v>1.8199111991719652</c:v>
                </c:pt>
                <c:pt idx="1179">
                  <c:v>0.76333476432793157</c:v>
                </c:pt>
                <c:pt idx="1180">
                  <c:v>-1.0352967072512644</c:v>
                </c:pt>
                <c:pt idx="1181">
                  <c:v>5.454538672477012E-2</c:v>
                </c:pt>
                <c:pt idx="1182">
                  <c:v>0.11367566882681772</c:v>
                </c:pt>
                <c:pt idx="1183">
                  <c:v>0.68849379092264473</c:v>
                </c:pt>
                <c:pt idx="1184">
                  <c:v>0.24698328438236683</c:v>
                </c:pt>
                <c:pt idx="1185">
                  <c:v>-5.6110962248236085E-2</c:v>
                </c:pt>
                <c:pt idx="1186">
                  <c:v>2.6886739309082306</c:v>
                </c:pt>
                <c:pt idx="1187">
                  <c:v>-0.40666154787785647</c:v>
                </c:pt>
                <c:pt idx="1188">
                  <c:v>-0.81233498131392612</c:v>
                </c:pt>
                <c:pt idx="1189">
                  <c:v>0.19403406006682219</c:v>
                </c:pt>
                <c:pt idx="1190">
                  <c:v>-1.3489750439571448</c:v>
                </c:pt>
                <c:pt idx="1191">
                  <c:v>0.26345067785271137</c:v>
                </c:pt>
                <c:pt idx="1192">
                  <c:v>0.40778406444783061</c:v>
                </c:pt>
                <c:pt idx="1193">
                  <c:v>0.51439021811083119</c:v>
                </c:pt>
                <c:pt idx="1194">
                  <c:v>1.8386780539250362</c:v>
                </c:pt>
                <c:pt idx="1195">
                  <c:v>-1.2717063979402805</c:v>
                </c:pt>
                <c:pt idx="1196">
                  <c:v>0.61785411861693462</c:v>
                </c:pt>
                <c:pt idx="1197">
                  <c:v>-1.2449801092120203</c:v>
                </c:pt>
                <c:pt idx="1198">
                  <c:v>-0.59327921297449171</c:v>
                </c:pt>
                <c:pt idx="1199">
                  <c:v>1.5064169808036702E-2</c:v>
                </c:pt>
                <c:pt idx="1200">
                  <c:v>0.90892777076583886</c:v>
                </c:pt>
                <c:pt idx="1201">
                  <c:v>0.38971272525130218</c:v>
                </c:pt>
                <c:pt idx="1202">
                  <c:v>-1.5385651896892081</c:v>
                </c:pt>
                <c:pt idx="1203">
                  <c:v>-1.4377157798721028</c:v>
                </c:pt>
                <c:pt idx="1204">
                  <c:v>2.9946879378770608E-2</c:v>
                </c:pt>
                <c:pt idx="1205">
                  <c:v>2.1214999871965268</c:v>
                </c:pt>
                <c:pt idx="1206">
                  <c:v>-1.3632545927244106</c:v>
                </c:pt>
                <c:pt idx="1207">
                  <c:v>0.59470554398120545</c:v>
                </c:pt>
                <c:pt idx="1208">
                  <c:v>-0.78199889677148215</c:v>
                </c:pt>
                <c:pt idx="1209">
                  <c:v>-0.13587570165127236</c:v>
                </c:pt>
                <c:pt idx="1210">
                  <c:v>-0.97316293445215818</c:v>
                </c:pt>
                <c:pt idx="1211">
                  <c:v>-8.8787873204668272E-2</c:v>
                </c:pt>
                <c:pt idx="1212">
                  <c:v>0.36334617769143596</c:v>
                </c:pt>
                <c:pt idx="1213">
                  <c:v>0.68384950799837552</c:v>
                </c:pt>
                <c:pt idx="1214">
                  <c:v>0.60120055013065588</c:v>
                </c:pt>
                <c:pt idx="1215">
                  <c:v>-0.69708545277502765</c:v>
                </c:pt>
                <c:pt idx="1216">
                  <c:v>1.4564426331361227</c:v>
                </c:pt>
                <c:pt idx="1217">
                  <c:v>0.87865777387489297</c:v>
                </c:pt>
                <c:pt idx="1218">
                  <c:v>-1.5101334738689385</c:v>
                </c:pt>
                <c:pt idx="1219">
                  <c:v>1.1955358976712933</c:v>
                </c:pt>
                <c:pt idx="1220">
                  <c:v>-0.58419029156361368</c:v>
                </c:pt>
                <c:pt idx="1221">
                  <c:v>-0.11222694595279836</c:v>
                </c:pt>
                <c:pt idx="1222">
                  <c:v>-0.48616699309656197</c:v>
                </c:pt>
                <c:pt idx="1223">
                  <c:v>1.0674442724527839</c:v>
                </c:pt>
                <c:pt idx="1224">
                  <c:v>-0.19904067257644664</c:v>
                </c:pt>
                <c:pt idx="1225">
                  <c:v>1.1588527606726144</c:v>
                </c:pt>
                <c:pt idx="1226">
                  <c:v>0.92168512811098036</c:v>
                </c:pt>
                <c:pt idx="1227">
                  <c:v>1.0420527997290563</c:v>
                </c:pt>
                <c:pt idx="1228">
                  <c:v>0.87809565231408837</c:v>
                </c:pt>
                <c:pt idx="1229">
                  <c:v>-0.16665327731409987</c:v>
                </c:pt>
                <c:pt idx="1230">
                  <c:v>-0.40042243066821837</c:v>
                </c:pt>
                <c:pt idx="1231">
                  <c:v>0.5972739187787417</c:v>
                </c:pt>
                <c:pt idx="1232">
                  <c:v>-0.32012117367921833</c:v>
                </c:pt>
                <c:pt idx="1233">
                  <c:v>-1.3566901208750846</c:v>
                </c:pt>
                <c:pt idx="1234">
                  <c:v>0.34168723445811261</c:v>
                </c:pt>
                <c:pt idx="1235">
                  <c:v>1.9535220955042845</c:v>
                </c:pt>
                <c:pt idx="1236">
                  <c:v>-0.43162524596822899</c:v>
                </c:pt>
                <c:pt idx="1237">
                  <c:v>-1.8056742013036939</c:v>
                </c:pt>
                <c:pt idx="1238">
                  <c:v>0.43704749355494088</c:v>
                </c:pt>
                <c:pt idx="1239">
                  <c:v>0.69025647241423282</c:v>
                </c:pt>
                <c:pt idx="1240">
                  <c:v>0.90198845333838173</c:v>
                </c:pt>
                <c:pt idx="1241">
                  <c:v>1.4317118282168459</c:v>
                </c:pt>
                <c:pt idx="1242">
                  <c:v>-3.9343752303687071E-2</c:v>
                </c:pt>
                <c:pt idx="1243">
                  <c:v>0.96086370898529561</c:v>
                </c:pt>
                <c:pt idx="1244">
                  <c:v>-0.57347194409779023</c:v>
                </c:pt>
                <c:pt idx="1245">
                  <c:v>1.8790503608890989</c:v>
                </c:pt>
                <c:pt idx="1246">
                  <c:v>-0.37802613335059587</c:v>
                </c:pt>
                <c:pt idx="1247">
                  <c:v>0.18320205196769479</c:v>
                </c:pt>
                <c:pt idx="1248">
                  <c:v>0.25592723789349775</c:v>
                </c:pt>
                <c:pt idx="1249">
                  <c:v>1.1588527606726144</c:v>
                </c:pt>
                <c:pt idx="1250">
                  <c:v>-1.3566901208750846</c:v>
                </c:pt>
                <c:pt idx="1251">
                  <c:v>-0.67700993222773909</c:v>
                </c:pt>
                <c:pt idx="1252">
                  <c:v>0.92888580215902461</c:v>
                </c:pt>
                <c:pt idx="1253">
                  <c:v>0.32757060277405892</c:v>
                </c:pt>
                <c:pt idx="1254">
                  <c:v>0.98475382423724167</c:v>
                </c:pt>
                <c:pt idx="1255">
                  <c:v>0.90953301635660189</c:v>
                </c:pt>
                <c:pt idx="1256">
                  <c:v>-0.69849788982728755</c:v>
                </c:pt>
                <c:pt idx="1257">
                  <c:v>-1.4476260616036782</c:v>
                </c:pt>
                <c:pt idx="1258">
                  <c:v>0.36570094434957601</c:v>
                </c:pt>
                <c:pt idx="1259">
                  <c:v>-0.37329306353509989</c:v>
                </c:pt>
                <c:pt idx="1260">
                  <c:v>-0.12474350896322084</c:v>
                </c:pt>
                <c:pt idx="1261">
                  <c:v>0.71578604508397725</c:v>
                </c:pt>
                <c:pt idx="1262">
                  <c:v>0.96916324123418329</c:v>
                </c:pt>
                <c:pt idx="1263">
                  <c:v>-0.37817712481865784</c:v>
                </c:pt>
                <c:pt idx="1264">
                  <c:v>1.4242882205179699</c:v>
                </c:pt>
                <c:pt idx="1265">
                  <c:v>-1.3985998892259635</c:v>
                </c:pt>
                <c:pt idx="1266">
                  <c:v>1.9049054306045441</c:v>
                </c:pt>
                <c:pt idx="1267">
                  <c:v>1.5064169808036702E-2</c:v>
                </c:pt>
                <c:pt idx="1268">
                  <c:v>0.70574389648423252</c:v>
                </c:pt>
                <c:pt idx="1269">
                  <c:v>-0.57710612118209204</c:v>
                </c:pt>
                <c:pt idx="1270">
                  <c:v>-1.763764432952815</c:v>
                </c:pt>
                <c:pt idx="1271">
                  <c:v>-1.6367717954499148</c:v>
                </c:pt>
                <c:pt idx="1272">
                  <c:v>-0.79014705729707813</c:v>
                </c:pt>
                <c:pt idx="1273">
                  <c:v>0.14371859144806809</c:v>
                </c:pt>
                <c:pt idx="1274">
                  <c:v>-0.87820791765240558</c:v>
                </c:pt>
                <c:pt idx="1275">
                  <c:v>-0.96969658530054792</c:v>
                </c:pt>
                <c:pt idx="1276">
                  <c:v>3.9237305623183949E-2</c:v>
                </c:pt>
                <c:pt idx="1277">
                  <c:v>0.73910925010551076</c:v>
                </c:pt>
                <c:pt idx="1278">
                  <c:v>0.87208406829302088</c:v>
                </c:pt>
                <c:pt idx="1279">
                  <c:v>-0.71613177909081693</c:v>
                </c:pt>
                <c:pt idx="1280">
                  <c:v>1.4234268391863474</c:v>
                </c:pt>
                <c:pt idx="1281">
                  <c:v>-5.6110962248236085E-2</c:v>
                </c:pt>
                <c:pt idx="1282">
                  <c:v>-0.89991167388408344</c:v>
                </c:pt>
                <c:pt idx="1283">
                  <c:v>1.7576382196456672</c:v>
                </c:pt>
                <c:pt idx="1284">
                  <c:v>1.0287580044857263</c:v>
                </c:pt>
                <c:pt idx="1285">
                  <c:v>0.11831995175108694</c:v>
                </c:pt>
                <c:pt idx="1286">
                  <c:v>3.7369018112569374E-2</c:v>
                </c:pt>
                <c:pt idx="1287">
                  <c:v>0.93122323001015461</c:v>
                </c:pt>
                <c:pt idx="1288">
                  <c:v>0.81195142922767194</c:v>
                </c:pt>
                <c:pt idx="1289">
                  <c:v>1.4127244263918193</c:v>
                </c:pt>
                <c:pt idx="1290">
                  <c:v>-0.237795647690351</c:v>
                </c:pt>
                <c:pt idx="1291">
                  <c:v>0.48013564836944361</c:v>
                </c:pt>
                <c:pt idx="1292">
                  <c:v>0.86140153415018306</c:v>
                </c:pt>
                <c:pt idx="1293">
                  <c:v>1.5174490926849786</c:v>
                </c:pt>
                <c:pt idx="1294">
                  <c:v>-0.93959021306715673</c:v>
                </c:pt>
                <c:pt idx="1295">
                  <c:v>-1.5917792673564528</c:v>
                </c:pt>
                <c:pt idx="1296">
                  <c:v>-0.25084450942009351</c:v>
                </c:pt>
                <c:pt idx="1297">
                  <c:v>0.1572613958541588</c:v>
                </c:pt>
                <c:pt idx="1298">
                  <c:v>-1.1138028206776478</c:v>
                </c:pt>
                <c:pt idx="1299">
                  <c:v>-0.25547738167101031</c:v>
                </c:pt>
                <c:pt idx="1300">
                  <c:v>0.48162313372578597</c:v>
                </c:pt>
                <c:pt idx="1301">
                  <c:v>1.2805276620099999</c:v>
                </c:pt>
                <c:pt idx="1302">
                  <c:v>1.5264588882105872</c:v>
                </c:pt>
                <c:pt idx="1303">
                  <c:v>0.1051044233038492</c:v>
                </c:pt>
                <c:pt idx="1304">
                  <c:v>-2.0911594575128141</c:v>
                </c:pt>
                <c:pt idx="1305">
                  <c:v>0.1231591742066564</c:v>
                </c:pt>
                <c:pt idx="1306">
                  <c:v>3.3225721602116509E-2</c:v>
                </c:pt>
                <c:pt idx="1307">
                  <c:v>-0.17578931586622643</c:v>
                </c:pt>
                <c:pt idx="1308">
                  <c:v>0.79090363204650649</c:v>
                </c:pt>
                <c:pt idx="1309">
                  <c:v>-0.64970822461180289</c:v>
                </c:pt>
                <c:pt idx="1310">
                  <c:v>-0.77985350944623488</c:v>
                </c:pt>
                <c:pt idx="1311">
                  <c:v>-0.40510489661402233</c:v>
                </c:pt>
                <c:pt idx="1312">
                  <c:v>1.4127244263918193</c:v>
                </c:pt>
                <c:pt idx="1313">
                  <c:v>0.58771975776489993</c:v>
                </c:pt>
                <c:pt idx="1314">
                  <c:v>0.48013564836944361</c:v>
                </c:pt>
                <c:pt idx="1315">
                  <c:v>2.6258380670746209</c:v>
                </c:pt>
                <c:pt idx="1316">
                  <c:v>0.92168512811098036</c:v>
                </c:pt>
                <c:pt idx="1317">
                  <c:v>-0.32161504596612406</c:v>
                </c:pt>
                <c:pt idx="1318">
                  <c:v>-0.12474350896322084</c:v>
                </c:pt>
                <c:pt idx="1319">
                  <c:v>1.9049054306045441</c:v>
                </c:pt>
                <c:pt idx="1320">
                  <c:v>-0.79808522551085492</c:v>
                </c:pt>
                <c:pt idx="1321">
                  <c:v>-0.59327921297449171</c:v>
                </c:pt>
                <c:pt idx="1322">
                  <c:v>-0.42892889491782643</c:v>
                </c:pt>
                <c:pt idx="1323">
                  <c:v>1.2805276620099999</c:v>
                </c:pt>
                <c:pt idx="1324">
                  <c:v>-0.2426660834805584</c:v>
                </c:pt>
                <c:pt idx="1325">
                  <c:v>1.1210641630561078</c:v>
                </c:pt>
                <c:pt idx="1326">
                  <c:v>-8.0554685422275479E-2</c:v>
                </c:pt>
                <c:pt idx="1327">
                  <c:v>-1.2717063979402805</c:v>
                </c:pt>
                <c:pt idx="1328">
                  <c:v>1.550779037210134</c:v>
                </c:pt>
                <c:pt idx="1329">
                  <c:v>-0.15234375217053156</c:v>
                </c:pt>
                <c:pt idx="1330">
                  <c:v>1.7275038587936331</c:v>
                </c:pt>
                <c:pt idx="1331">
                  <c:v>-1.4476260616036782</c:v>
                </c:pt>
                <c:pt idx="1332">
                  <c:v>-0.47438032704176702</c:v>
                </c:pt>
                <c:pt idx="1333">
                  <c:v>0.88590165353919159</c:v>
                </c:pt>
                <c:pt idx="1334">
                  <c:v>-9.76647456997944E-2</c:v>
                </c:pt>
                <c:pt idx="1335">
                  <c:v>0.29472790333116344</c:v>
                </c:pt>
                <c:pt idx="1336">
                  <c:v>0.61823862670577479</c:v>
                </c:pt>
                <c:pt idx="1337">
                  <c:v>0.40778406444783061</c:v>
                </c:pt>
                <c:pt idx="1338">
                  <c:v>0.4989027940408316</c:v>
                </c:pt>
                <c:pt idx="1339">
                  <c:v>-1.3566901208750846</c:v>
                </c:pt>
                <c:pt idx="1340">
                  <c:v>-0.48475716115221451</c:v>
                </c:pt>
                <c:pt idx="1341">
                  <c:v>0.73388904317235348</c:v>
                </c:pt>
                <c:pt idx="1342">
                  <c:v>2.2550365299037631</c:v>
                </c:pt>
                <c:pt idx="1343">
                  <c:v>-3.9624842523087511E-2</c:v>
                </c:pt>
                <c:pt idx="1344">
                  <c:v>-1.7366856696893886</c:v>
                </c:pt>
                <c:pt idx="1345">
                  <c:v>-0.37817712481865784</c:v>
                </c:pt>
                <c:pt idx="1346">
                  <c:v>-0.59001257640028182</c:v>
                </c:pt>
                <c:pt idx="1347">
                  <c:v>0.17251154976718136</c:v>
                </c:pt>
                <c:pt idx="1348">
                  <c:v>1.4916398754930003</c:v>
                </c:pt>
                <c:pt idx="1349">
                  <c:v>1.890686231670675</c:v>
                </c:pt>
                <c:pt idx="1350">
                  <c:v>0.15277519375522833</c:v>
                </c:pt>
                <c:pt idx="1351">
                  <c:v>-0.36054323555512846</c:v>
                </c:pt>
                <c:pt idx="1352">
                  <c:v>-0.86206928516715808</c:v>
                </c:pt>
                <c:pt idx="1353">
                  <c:v>-0.44701466496490122</c:v>
                </c:pt>
                <c:pt idx="1354">
                  <c:v>1.2377944339057543</c:v>
                </c:pt>
                <c:pt idx="1355">
                  <c:v>-7.2092934856206353E-2</c:v>
                </c:pt>
                <c:pt idx="1356">
                  <c:v>-0.26077303880103042</c:v>
                </c:pt>
                <c:pt idx="1357">
                  <c:v>-1.3296113576116582</c:v>
                </c:pt>
                <c:pt idx="1358">
                  <c:v>2.5302596454501391E-2</c:v>
                </c:pt>
                <c:pt idx="1359">
                  <c:v>9.1002011042582404E-2</c:v>
                </c:pt>
                <c:pt idx="1360">
                  <c:v>-0.37329306353509989</c:v>
                </c:pt>
                <c:pt idx="1361">
                  <c:v>7.3650869535803382E-2</c:v>
                </c:pt>
                <c:pt idx="1362">
                  <c:v>-1.8940472736760103</c:v>
                </c:pt>
                <c:pt idx="1363">
                  <c:v>4.5662973877298563E-2</c:v>
                </c:pt>
                <c:pt idx="1364">
                  <c:v>1.8452909794209662</c:v>
                </c:pt>
                <c:pt idx="1365">
                  <c:v>3.9237305623183949E-2</c:v>
                </c:pt>
                <c:pt idx="1366">
                  <c:v>-0.11203922991488849</c:v>
                </c:pt>
                <c:pt idx="1367">
                  <c:v>0.85874112705736738</c:v>
                </c:pt>
                <c:pt idx="1368">
                  <c:v>-0.97785546227581699</c:v>
                </c:pt>
                <c:pt idx="1369">
                  <c:v>-0.23369427553760402</c:v>
                </c:pt>
                <c:pt idx="1370">
                  <c:v>-2.0575162224000616</c:v>
                </c:pt>
                <c:pt idx="1371">
                  <c:v>0.61031842712968354</c:v>
                </c:pt>
                <c:pt idx="1372">
                  <c:v>0.66484546579561943</c:v>
                </c:pt>
                <c:pt idx="1373">
                  <c:v>4.0005683810242498E-3</c:v>
                </c:pt>
                <c:pt idx="1374">
                  <c:v>-0.80868387475188785</c:v>
                </c:pt>
                <c:pt idx="1375">
                  <c:v>-0.21307515696690937</c:v>
                </c:pt>
                <c:pt idx="1376">
                  <c:v>0.98475382423724167</c:v>
                </c:pt>
                <c:pt idx="1377">
                  <c:v>-0.16322318212616582</c:v>
                </c:pt>
                <c:pt idx="1378">
                  <c:v>-1.3214882655382802</c:v>
                </c:pt>
                <c:pt idx="1379">
                  <c:v>0.18730848336539238</c:v>
                </c:pt>
                <c:pt idx="1380">
                  <c:v>1.4317118282168459</c:v>
                </c:pt>
                <c:pt idx="1381">
                  <c:v>0.34344230809428006</c:v>
                </c:pt>
                <c:pt idx="1382">
                  <c:v>0.94187841910915437</c:v>
                </c:pt>
                <c:pt idx="1383">
                  <c:v>-0.82556961048819799</c:v>
                </c:pt>
                <c:pt idx="1384">
                  <c:v>1.4638727276413592</c:v>
                </c:pt>
                <c:pt idx="1385">
                  <c:v>-0.57347194409779023</c:v>
                </c:pt>
                <c:pt idx="1386">
                  <c:v>1.0993050971261047</c:v>
                </c:pt>
                <c:pt idx="1387">
                  <c:v>0.2467003829653753</c:v>
                </c:pt>
                <c:pt idx="1388">
                  <c:v>-0.12847559868480812</c:v>
                </c:pt>
                <c:pt idx="1389">
                  <c:v>-0.3431866913017087</c:v>
                </c:pt>
                <c:pt idx="1390">
                  <c:v>-0.237795647690351</c:v>
                </c:pt>
                <c:pt idx="1391">
                  <c:v>-2.4645905344777921</c:v>
                </c:pt>
                <c:pt idx="1392">
                  <c:v>-6.8174117609340015E-2</c:v>
                </c:pt>
                <c:pt idx="1393">
                  <c:v>0.97370380516215538</c:v>
                </c:pt>
                <c:pt idx="1394">
                  <c:v>0.51952759100616619</c:v>
                </c:pt>
                <c:pt idx="1395">
                  <c:v>-0.51071101947372177</c:v>
                </c:pt>
                <c:pt idx="1396">
                  <c:v>-2.1072980899980616</c:v>
                </c:pt>
                <c:pt idx="1397">
                  <c:v>-0.51486353338560575</c:v>
                </c:pt>
                <c:pt idx="1398">
                  <c:v>1.58243565378055</c:v>
                </c:pt>
                <c:pt idx="1399">
                  <c:v>1.294882290510424</c:v>
                </c:pt>
                <c:pt idx="1400">
                  <c:v>-0.32593416386212964</c:v>
                </c:pt>
                <c:pt idx="1401">
                  <c:v>-1.4215771473868557</c:v>
                </c:pt>
                <c:pt idx="1402">
                  <c:v>0.45874786245470917</c:v>
                </c:pt>
                <c:pt idx="1403">
                  <c:v>-0.18183136556789076</c:v>
                </c:pt>
                <c:pt idx="1404">
                  <c:v>5.6859449919422163E-2</c:v>
                </c:pt>
                <c:pt idx="1405">
                  <c:v>-0.40261967365037632</c:v>
                </c:pt>
                <c:pt idx="1406">
                  <c:v>-0.17192853000968575</c:v>
                </c:pt>
                <c:pt idx="1407">
                  <c:v>1.3065800439797708</c:v>
                </c:pt>
                <c:pt idx="1408">
                  <c:v>0.91882728604144814</c:v>
                </c:pt>
                <c:pt idx="1409">
                  <c:v>-0.65725278763002315</c:v>
                </c:pt>
                <c:pt idx="1410">
                  <c:v>0.94801464962653581</c:v>
                </c:pt>
                <c:pt idx="1411">
                  <c:v>3.0402279004816868</c:v>
                </c:pt>
                <c:pt idx="1412">
                  <c:v>0.36339729035785445</c:v>
                </c:pt>
                <c:pt idx="1413">
                  <c:v>0.35680198100528376</c:v>
                </c:pt>
                <c:pt idx="1414">
                  <c:v>0.24192886699753319</c:v>
                </c:pt>
                <c:pt idx="1415">
                  <c:v>-0.5180203309535325</c:v>
                </c:pt>
                <c:pt idx="1416">
                  <c:v>0.15434633458668234</c:v>
                </c:pt>
                <c:pt idx="1417">
                  <c:v>0.35756376716477295</c:v>
                </c:pt>
                <c:pt idx="1418">
                  <c:v>0.70100668337698202</c:v>
                </c:pt>
                <c:pt idx="1419">
                  <c:v>-0.40768162310425915</c:v>
                </c:pt>
                <c:pt idx="1420">
                  <c:v>-0.27233683292718097</c:v>
                </c:pt>
                <c:pt idx="1421">
                  <c:v>1.305402700467015</c:v>
                </c:pt>
                <c:pt idx="1422">
                  <c:v>-0.94271210289246277</c:v>
                </c:pt>
                <c:pt idx="1423">
                  <c:v>1.5432570729062347</c:v>
                </c:pt>
                <c:pt idx="1424">
                  <c:v>0.93122323001015461</c:v>
                </c:pt>
                <c:pt idx="1425">
                  <c:v>0.24363498343525197</c:v>
                </c:pt>
                <c:pt idx="1426">
                  <c:v>1.840646696496697</c:v>
                </c:pt>
                <c:pt idx="1427">
                  <c:v>-9.0200362392105521E-2</c:v>
                </c:pt>
                <c:pt idx="1428">
                  <c:v>1.9306877330752392</c:v>
                </c:pt>
                <c:pt idx="1429">
                  <c:v>-1.0175700307553521</c:v>
                </c:pt>
                <c:pt idx="1430">
                  <c:v>0.40257587123216965</c:v>
                </c:pt>
                <c:pt idx="1431">
                  <c:v>-3.9759786028416844E-2</c:v>
                </c:pt>
                <c:pt idx="1432">
                  <c:v>-1.0689399423640169</c:v>
                </c:pt>
                <c:pt idx="1433">
                  <c:v>-0.44389325103126115</c:v>
                </c:pt>
                <c:pt idx="1434">
                  <c:v>1.163505398801129</c:v>
                </c:pt>
                <c:pt idx="1435">
                  <c:v>0.61050121601769181</c:v>
                </c:pt>
                <c:pt idx="1436">
                  <c:v>-0.62387801704375356</c:v>
                </c:pt>
                <c:pt idx="1437">
                  <c:v>-0.72557665309071395</c:v>
                </c:pt>
                <c:pt idx="1438">
                  <c:v>0.79328852143847262</c:v>
                </c:pt>
                <c:pt idx="1439">
                  <c:v>0.65941730855716796</c:v>
                </c:pt>
                <c:pt idx="1440">
                  <c:v>0.88594556052734275</c:v>
                </c:pt>
                <c:pt idx="1441">
                  <c:v>0.57036399083017553</c:v>
                </c:pt>
                <c:pt idx="1442">
                  <c:v>0.98213511978631274</c:v>
                </c:pt>
                <c:pt idx="1443">
                  <c:v>2.0286143445673819</c:v>
                </c:pt>
                <c:pt idx="1444">
                  <c:v>0.80807955975172785</c:v>
                </c:pt>
                <c:pt idx="1445">
                  <c:v>-0.90886693066151147</c:v>
                </c:pt>
                <c:pt idx="1446">
                  <c:v>1.8271142597988856</c:v>
                </c:pt>
                <c:pt idx="1447">
                  <c:v>0.12554291791863467</c:v>
                </c:pt>
                <c:pt idx="1448">
                  <c:v>1.8548658954305661</c:v>
                </c:pt>
                <c:pt idx="1449">
                  <c:v>5.1314285562442552E-2</c:v>
                </c:pt>
                <c:pt idx="1450">
                  <c:v>0.37761013794803677</c:v>
                </c:pt>
                <c:pt idx="1451">
                  <c:v>3.0551593878036298E-2</c:v>
                </c:pt>
                <c:pt idx="1452">
                  <c:v>-0.34413863347917006</c:v>
                </c:pt>
                <c:pt idx="1453">
                  <c:v>-0.77329130031313942</c:v>
                </c:pt>
                <c:pt idx="1454">
                  <c:v>1.1600401606971937</c:v>
                </c:pt>
                <c:pt idx="1455">
                  <c:v>-0.13587570165127236</c:v>
                </c:pt>
                <c:pt idx="1456">
                  <c:v>0.58458318976404455</c:v>
                </c:pt>
                <c:pt idx="1457">
                  <c:v>0.90198845333838173</c:v>
                </c:pt>
                <c:pt idx="1458">
                  <c:v>-1.2148900841843149</c:v>
                </c:pt>
                <c:pt idx="1459">
                  <c:v>-0.79805543254666034</c:v>
                </c:pt>
                <c:pt idx="1460">
                  <c:v>-0.1082339462527353</c:v>
                </c:pt>
                <c:pt idx="1461">
                  <c:v>-0.31526818691026925</c:v>
                </c:pt>
                <c:pt idx="1462">
                  <c:v>9.9092839282781758E-2</c:v>
                </c:pt>
                <c:pt idx="1463">
                  <c:v>-0.57122537675788121</c:v>
                </c:pt>
                <c:pt idx="1464">
                  <c:v>0.52595401223698179</c:v>
                </c:pt>
                <c:pt idx="1465">
                  <c:v>-0.49283736180635301</c:v>
                </c:pt>
                <c:pt idx="1466">
                  <c:v>0.47697885080151675</c:v>
                </c:pt>
                <c:pt idx="1467">
                  <c:v>-5.6110962248236085E-2</c:v>
                </c:pt>
                <c:pt idx="1468">
                  <c:v>0.42541795371135999</c:v>
                </c:pt>
                <c:pt idx="1469">
                  <c:v>-0.84055116374298</c:v>
                </c:pt>
                <c:pt idx="1470">
                  <c:v>-0.79330385486500499</c:v>
                </c:pt>
                <c:pt idx="1471">
                  <c:v>-1.3651136764423919</c:v>
                </c:pt>
                <c:pt idx="1472">
                  <c:v>-1.5402398461023297</c:v>
                </c:pt>
                <c:pt idx="1473">
                  <c:v>0.80877594550847232</c:v>
                </c:pt>
                <c:pt idx="1474">
                  <c:v>-0.15172695539502834</c:v>
                </c:pt>
                <c:pt idx="1475">
                  <c:v>-0.15475260230446433</c:v>
                </c:pt>
                <c:pt idx="1476">
                  <c:v>-0.37817712481865784</c:v>
                </c:pt>
                <c:pt idx="1477">
                  <c:v>-0.76396052832857575</c:v>
                </c:pt>
                <c:pt idx="1478">
                  <c:v>0.51046658816698209</c:v>
                </c:pt>
                <c:pt idx="1479">
                  <c:v>-0.89056943983283188</c:v>
                </c:pt>
                <c:pt idx="1480">
                  <c:v>0.88997308590890811</c:v>
                </c:pt>
                <c:pt idx="1481">
                  <c:v>1.0056949646253401</c:v>
                </c:pt>
                <c:pt idx="1482">
                  <c:v>-0.88645829788317121</c:v>
                </c:pt>
                <c:pt idx="1483">
                  <c:v>0.15558543717769674</c:v>
                </c:pt>
                <c:pt idx="1484">
                  <c:v>1.1294326899398257</c:v>
                </c:pt>
                <c:pt idx="1485">
                  <c:v>-1.678780710018011</c:v>
                </c:pt>
                <c:pt idx="1486">
                  <c:v>-1.4377157798721028</c:v>
                </c:pt>
                <c:pt idx="1487">
                  <c:v>-0.42010888011020525</c:v>
                </c:pt>
                <c:pt idx="1488">
                  <c:v>1.8259227831930327</c:v>
                </c:pt>
                <c:pt idx="1489">
                  <c:v>0.57065838988726014</c:v>
                </c:pt>
                <c:pt idx="1490">
                  <c:v>-0.79808522551085492</c:v>
                </c:pt>
                <c:pt idx="1491">
                  <c:v>-1.2976437519105624</c:v>
                </c:pt>
                <c:pt idx="1492">
                  <c:v>-0.79014705729707813</c:v>
                </c:pt>
                <c:pt idx="1493">
                  <c:v>0.83891707143977312</c:v>
                </c:pt>
                <c:pt idx="1494">
                  <c:v>0.14371859144806809</c:v>
                </c:pt>
                <c:pt idx="1495">
                  <c:v>0.12898592870294734</c:v>
                </c:pt>
                <c:pt idx="1496">
                  <c:v>-1.0252999384522514</c:v>
                </c:pt>
                <c:pt idx="1497">
                  <c:v>0.34643270525278796</c:v>
                </c:pt>
                <c:pt idx="1498">
                  <c:v>1.0619250013389741</c:v>
                </c:pt>
                <c:pt idx="1499">
                  <c:v>-0.20569551407301051</c:v>
                </c:pt>
                <c:pt idx="1500">
                  <c:v>-0.48791395872014137</c:v>
                </c:pt>
                <c:pt idx="1501">
                  <c:v>1.0884630212965474</c:v>
                </c:pt>
                <c:pt idx="1502">
                  <c:v>0.32757060277405892</c:v>
                </c:pt>
                <c:pt idx="1503">
                  <c:v>-0.57710612118209204</c:v>
                </c:pt>
                <c:pt idx="1504">
                  <c:v>1.5031302787201686</c:v>
                </c:pt>
                <c:pt idx="1505">
                  <c:v>-1.7102063424430958</c:v>
                </c:pt>
                <c:pt idx="1506">
                  <c:v>0.48477993129371283</c:v>
                </c:pt>
                <c:pt idx="1507">
                  <c:v>0.85986671367551692</c:v>
                </c:pt>
                <c:pt idx="1508">
                  <c:v>0.3413771720790319</c:v>
                </c:pt>
                <c:pt idx="1509">
                  <c:v>0.600278146840034</c:v>
                </c:pt>
                <c:pt idx="1510">
                  <c:v>0.12064221671448816</c:v>
                </c:pt>
                <c:pt idx="1511">
                  <c:v>-1.3985998892259635</c:v>
                </c:pt>
                <c:pt idx="1512">
                  <c:v>0.61031842712968354</c:v>
                </c:pt>
                <c:pt idx="1513">
                  <c:v>1.4860539660458882</c:v>
                </c:pt>
                <c:pt idx="1514">
                  <c:v>0.70574389648423252</c:v>
                </c:pt>
                <c:pt idx="1515">
                  <c:v>-0.61276982615074105</c:v>
                </c:pt>
                <c:pt idx="1516">
                  <c:v>-0.19731258227003529</c:v>
                </c:pt>
                <c:pt idx="1517">
                  <c:v>0.1051044233038492</c:v>
                </c:pt>
                <c:pt idx="1518">
                  <c:v>0.94801464962653581</c:v>
                </c:pt>
                <c:pt idx="1519">
                  <c:v>0.97686459931968717</c:v>
                </c:pt>
                <c:pt idx="1520">
                  <c:v>1.659995430917824</c:v>
                </c:pt>
                <c:pt idx="1521">
                  <c:v>1.1600401606971937</c:v>
                </c:pt>
                <c:pt idx="1522">
                  <c:v>0.90848337857525729</c:v>
                </c:pt>
                <c:pt idx="1523">
                  <c:v>1.026251097838853</c:v>
                </c:pt>
                <c:pt idx="1524">
                  <c:v>-2.0911594575128141</c:v>
                </c:pt>
                <c:pt idx="1525">
                  <c:v>1.0145209028596227</c:v>
                </c:pt>
                <c:pt idx="1526">
                  <c:v>0.63503004632215598</c:v>
                </c:pt>
                <c:pt idx="1527">
                  <c:v>2.8029084613769212E-2</c:v>
                </c:pt>
                <c:pt idx="1528">
                  <c:v>0.52773315934648457</c:v>
                </c:pt>
                <c:pt idx="1529">
                  <c:v>-0.30268280715190943</c:v>
                </c:pt>
                <c:pt idx="1530">
                  <c:v>-0.17192853000968575</c:v>
                </c:pt>
                <c:pt idx="1531">
                  <c:v>1.069477731420406</c:v>
                </c:pt>
                <c:pt idx="1532">
                  <c:v>-0.21126599527697509</c:v>
                </c:pt>
                <c:pt idx="1533">
                  <c:v>-0.25935443921268786</c:v>
                </c:pt>
                <c:pt idx="1534">
                  <c:v>1.7630869193594232</c:v>
                </c:pt>
                <c:pt idx="1535">
                  <c:v>-0.41430723623444599</c:v>
                </c:pt>
                <c:pt idx="1536">
                  <c:v>-0.52648059691910543</c:v>
                </c:pt>
                <c:pt idx="1537">
                  <c:v>1.8199111991719652</c:v>
                </c:pt>
                <c:pt idx="1538">
                  <c:v>0.58440236543500834</c:v>
                </c:pt>
                <c:pt idx="1539">
                  <c:v>-0.26077303880103042</c:v>
                </c:pt>
                <c:pt idx="1540">
                  <c:v>-1.4264027546156912</c:v>
                </c:pt>
                <c:pt idx="1541">
                  <c:v>-1.1138028206776478</c:v>
                </c:pt>
                <c:pt idx="1542">
                  <c:v>1.7003430208884169</c:v>
                </c:pt>
                <c:pt idx="1543">
                  <c:v>-0.6190937290198244</c:v>
                </c:pt>
                <c:pt idx="1544">
                  <c:v>1.6943461961120443</c:v>
                </c:pt>
                <c:pt idx="1545">
                  <c:v>-1.3153318088443924</c:v>
                </c:pt>
                <c:pt idx="1546">
                  <c:v>-0.44427395480837584</c:v>
                </c:pt>
                <c:pt idx="1547">
                  <c:v>-0.11222694595279836</c:v>
                </c:pt>
                <c:pt idx="1548">
                  <c:v>-0.53348071027798027</c:v>
                </c:pt>
                <c:pt idx="1549">
                  <c:v>1.1898416859681815</c:v>
                </c:pt>
                <c:pt idx="1550">
                  <c:v>2.2596808128280323</c:v>
                </c:pt>
                <c:pt idx="1551">
                  <c:v>0.34659910566220692</c:v>
                </c:pt>
                <c:pt idx="1552">
                  <c:v>-0.19382198619542768</c:v>
                </c:pt>
                <c:pt idx="1553">
                  <c:v>-0.16029770224625553</c:v>
                </c:pt>
                <c:pt idx="1554">
                  <c:v>0.22084429947878748</c:v>
                </c:pt>
                <c:pt idx="1555">
                  <c:v>-1.0414385709374989</c:v>
                </c:pt>
                <c:pt idx="1556">
                  <c:v>-8.3385196932528605E-2</c:v>
                </c:pt>
                <c:pt idx="1557">
                  <c:v>-1.305349633053033</c:v>
                </c:pt>
                <c:pt idx="1558">
                  <c:v>0.2467003829653753</c:v>
                </c:pt>
                <c:pt idx="1559">
                  <c:v>-0.30358062432619959</c:v>
                </c:pt>
                <c:pt idx="1560">
                  <c:v>0.30158043216351771</c:v>
                </c:pt>
                <c:pt idx="1561">
                  <c:v>-0.35687968027985667</c:v>
                </c:pt>
                <c:pt idx="1562">
                  <c:v>-1.7224061209221229</c:v>
                </c:pt>
                <c:pt idx="1563">
                  <c:v>-0.87820209899459134</c:v>
                </c:pt>
                <c:pt idx="1564">
                  <c:v>0.7190868377198858</c:v>
                </c:pt>
                <c:pt idx="1565">
                  <c:v>2.6400572660084904</c:v>
                </c:pt>
                <c:pt idx="1566">
                  <c:v>0.50496776020836021</c:v>
                </c:pt>
                <c:pt idx="1567">
                  <c:v>-8.0654988625395885E-2</c:v>
                </c:pt>
                <c:pt idx="1568">
                  <c:v>0.28071722141477201</c:v>
                </c:pt>
                <c:pt idx="1569">
                  <c:v>0.87506693163200699</c:v>
                </c:pt>
                <c:pt idx="1570">
                  <c:v>0.26345067785271137</c:v>
                </c:pt>
                <c:pt idx="1571">
                  <c:v>1.2799563627049779</c:v>
                </c:pt>
                <c:pt idx="1572">
                  <c:v>-0.21494647153356464</c:v>
                </c:pt>
                <c:pt idx="1573">
                  <c:v>-0.85096197099013393</c:v>
                </c:pt>
                <c:pt idx="1574">
                  <c:v>-0.24091706162399121</c:v>
                </c:pt>
                <c:pt idx="1575">
                  <c:v>-0.43162524596822899</c:v>
                </c:pt>
                <c:pt idx="1576">
                  <c:v>1.3386426449198652</c:v>
                </c:pt>
                <c:pt idx="1577">
                  <c:v>1.1294326899398257</c:v>
                </c:pt>
                <c:pt idx="1578">
                  <c:v>-0.7639539923575871</c:v>
                </c:pt>
                <c:pt idx="1579">
                  <c:v>-0.60640199619941881</c:v>
                </c:pt>
                <c:pt idx="1580">
                  <c:v>-0.32281274992848946</c:v>
                </c:pt>
                <c:pt idx="1581">
                  <c:v>0.81195142922767194</c:v>
                </c:pt>
                <c:pt idx="1582">
                  <c:v>-0.18735310999237698</c:v>
                </c:pt>
                <c:pt idx="1583">
                  <c:v>-0.94271210289246277</c:v>
                </c:pt>
                <c:pt idx="1584">
                  <c:v>0.41301466153099431</c:v>
                </c:pt>
                <c:pt idx="1585">
                  <c:v>3.6115891689543753E-2</c:v>
                </c:pt>
                <c:pt idx="1586">
                  <c:v>-0.40510489661402233</c:v>
                </c:pt>
                <c:pt idx="1587">
                  <c:v>0.51046658816698209</c:v>
                </c:pt>
                <c:pt idx="1588">
                  <c:v>-0.89983339479808944</c:v>
                </c:pt>
                <c:pt idx="1589">
                  <c:v>0.74823453658015127</c:v>
                </c:pt>
                <c:pt idx="1590">
                  <c:v>-6.4483974699945379E-2</c:v>
                </c:pt>
                <c:pt idx="1591">
                  <c:v>-0.11488682789359711</c:v>
                </c:pt>
                <c:pt idx="1592">
                  <c:v>-3.0626891847714433E-3</c:v>
                </c:pt>
                <c:pt idx="1593">
                  <c:v>0.10513775759909987</c:v>
                </c:pt>
                <c:pt idx="1594">
                  <c:v>1.0240824791706975</c:v>
                </c:pt>
                <c:pt idx="1595">
                  <c:v>0.36570094434957601</c:v>
                </c:pt>
                <c:pt idx="1596">
                  <c:v>-0.87065753597637119</c:v>
                </c:pt>
                <c:pt idx="1597">
                  <c:v>-0.62280044148455449</c:v>
                </c:pt>
                <c:pt idx="1598">
                  <c:v>0.36613473035399025</c:v>
                </c:pt>
                <c:pt idx="1599">
                  <c:v>0.96916324123418329</c:v>
                </c:pt>
                <c:pt idx="1600">
                  <c:v>-0.14003939281095867</c:v>
                </c:pt>
                <c:pt idx="1601">
                  <c:v>1.2436369549390967</c:v>
                </c:pt>
                <c:pt idx="1602">
                  <c:v>0.12238612035070784</c:v>
                </c:pt>
                <c:pt idx="1603">
                  <c:v>0.18160555906088127</c:v>
                </c:pt>
              </c:numCache>
            </c:numRef>
          </c:yVal>
          <c:smooth val="0"/>
          <c:extLst>
            <c:ext xmlns:c16="http://schemas.microsoft.com/office/drawing/2014/chart" uri="{C3380CC4-5D6E-409C-BE32-E72D297353CC}">
              <c16:uniqueId val="{00000004-8341-404B-ADDD-54E33DB991CD}"/>
            </c:ext>
          </c:extLst>
        </c:ser>
        <c:dLbls>
          <c:showLegendKey val="0"/>
          <c:showVal val="0"/>
          <c:showCatName val="0"/>
          <c:showSerName val="0"/>
          <c:showPercent val="0"/>
          <c:showBubbleSize val="0"/>
        </c:dLbls>
        <c:axId val="882313215"/>
        <c:axId val="1171450239"/>
      </c:scatterChart>
      <c:valAx>
        <c:axId val="882313215"/>
        <c:scaling>
          <c:orientation val="minMax"/>
        </c:scaling>
        <c:delete val="0"/>
        <c:axPos val="b"/>
        <c:title>
          <c:tx>
            <c:rich>
              <a:bodyPr/>
              <a:lstStyle/>
              <a:p>
                <a:pPr>
                  <a:defRPr/>
                </a:pPr>
                <a:r>
                  <a:rPr lang="en-CA"/>
                  <a:t>VIS Gol</a:t>
                </a:r>
              </a:p>
            </c:rich>
          </c:tx>
          <c:overlay val="0"/>
        </c:title>
        <c:numFmt formatCode="General" sourceLinked="1"/>
        <c:majorTickMark val="out"/>
        <c:minorTickMark val="none"/>
        <c:tickLblPos val="nextTo"/>
        <c:crossAx val="1171450239"/>
        <c:crosses val="autoZero"/>
        <c:crossBetween val="midCat"/>
      </c:valAx>
      <c:valAx>
        <c:axId val="1171450239"/>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88231321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HOM Gol Line Fit  Plot</a:t>
            </a:r>
          </a:p>
        </c:rich>
      </c:tx>
      <c:overlay val="0"/>
    </c:title>
    <c:autoTitleDeleted val="0"/>
    <c:plotArea>
      <c:layout/>
      <c:scatterChart>
        <c:scatterStyle val="lineMarker"/>
        <c:varyColors val="0"/>
        <c:ser>
          <c:idx val="0"/>
          <c:order val="0"/>
          <c:tx>
            <c:v>Goal Differntial</c:v>
          </c:tx>
          <c:spPr>
            <a:ln w="28575">
              <a:noFill/>
            </a:ln>
          </c:spPr>
          <c:xVal>
            <c:numRef>
              <c:f>test!$L$2:$L$1704</c:f>
              <c:numCache>
                <c:formatCode>General</c:formatCode>
                <c:ptCount val="1703"/>
                <c:pt idx="0">
                  <c:v>34.236000000000004</c:v>
                </c:pt>
                <c:pt idx="1">
                  <c:v>-11.484000000000002</c:v>
                </c:pt>
                <c:pt idx="2">
                  <c:v>18.195999999999998</c:v>
                </c:pt>
                <c:pt idx="3">
                  <c:v>36.112000000000002</c:v>
                </c:pt>
                <c:pt idx="4">
                  <c:v>-1.972</c:v>
                </c:pt>
                <c:pt idx="5">
                  <c:v>-9.1679999999999993</c:v>
                </c:pt>
                <c:pt idx="6">
                  <c:v>24.772000000000002</c:v>
                </c:pt>
                <c:pt idx="7">
                  <c:v>-11.727999999999998</c:v>
                </c:pt>
                <c:pt idx="8">
                  <c:v>31.347999999999995</c:v>
                </c:pt>
                <c:pt idx="9">
                  <c:v>21.227999999999998</c:v>
                </c:pt>
                <c:pt idx="10">
                  <c:v>-4.4720000000000004</c:v>
                </c:pt>
                <c:pt idx="11">
                  <c:v>2.4839999999999995</c:v>
                </c:pt>
                <c:pt idx="12">
                  <c:v>18.195999999999998</c:v>
                </c:pt>
                <c:pt idx="13">
                  <c:v>12.036000000000001</c:v>
                </c:pt>
                <c:pt idx="14">
                  <c:v>34.236000000000004</c:v>
                </c:pt>
                <c:pt idx="15">
                  <c:v>55.175999999999995</c:v>
                </c:pt>
                <c:pt idx="16">
                  <c:v>17.076000000000001</c:v>
                </c:pt>
                <c:pt idx="17">
                  <c:v>45.915999999999997</c:v>
                </c:pt>
                <c:pt idx="18">
                  <c:v>26.248000000000001</c:v>
                </c:pt>
                <c:pt idx="19">
                  <c:v>55.58</c:v>
                </c:pt>
                <c:pt idx="20">
                  <c:v>0.20799999999999841</c:v>
                </c:pt>
                <c:pt idx="21">
                  <c:v>15.204000000000004</c:v>
                </c:pt>
                <c:pt idx="22">
                  <c:v>-11.484000000000002</c:v>
                </c:pt>
                <c:pt idx="23">
                  <c:v>37.052</c:v>
                </c:pt>
                <c:pt idx="24">
                  <c:v>61.292000000000002</c:v>
                </c:pt>
                <c:pt idx="25">
                  <c:v>-4.4720000000000004</c:v>
                </c:pt>
                <c:pt idx="26">
                  <c:v>17.608000000000001</c:v>
                </c:pt>
                <c:pt idx="27">
                  <c:v>-11.727999999999998</c:v>
                </c:pt>
                <c:pt idx="28">
                  <c:v>12.036000000000001</c:v>
                </c:pt>
                <c:pt idx="29">
                  <c:v>2.9200000000000017</c:v>
                </c:pt>
                <c:pt idx="30">
                  <c:v>55.175999999999995</c:v>
                </c:pt>
                <c:pt idx="31">
                  <c:v>17.076000000000001</c:v>
                </c:pt>
                <c:pt idx="32">
                  <c:v>45.915999999999997</c:v>
                </c:pt>
                <c:pt idx="33">
                  <c:v>-1.9600000000000004</c:v>
                </c:pt>
                <c:pt idx="34">
                  <c:v>-11.484000000000002</c:v>
                </c:pt>
                <c:pt idx="35">
                  <c:v>15.2</c:v>
                </c:pt>
                <c:pt idx="36">
                  <c:v>26.248000000000001</c:v>
                </c:pt>
                <c:pt idx="37">
                  <c:v>21.227999999999998</c:v>
                </c:pt>
                <c:pt idx="38">
                  <c:v>61.292000000000002</c:v>
                </c:pt>
                <c:pt idx="39">
                  <c:v>17.608000000000001</c:v>
                </c:pt>
                <c:pt idx="40">
                  <c:v>15.204000000000004</c:v>
                </c:pt>
                <c:pt idx="41">
                  <c:v>12.036000000000001</c:v>
                </c:pt>
                <c:pt idx="42">
                  <c:v>31.347999999999995</c:v>
                </c:pt>
                <c:pt idx="43">
                  <c:v>36.112000000000002</c:v>
                </c:pt>
                <c:pt idx="44">
                  <c:v>-1.9600000000000004</c:v>
                </c:pt>
                <c:pt idx="45">
                  <c:v>26.248000000000001</c:v>
                </c:pt>
                <c:pt idx="46">
                  <c:v>21.227999999999998</c:v>
                </c:pt>
                <c:pt idx="47">
                  <c:v>0.20799999999999841</c:v>
                </c:pt>
                <c:pt idx="48">
                  <c:v>2.4839999999999995</c:v>
                </c:pt>
                <c:pt idx="49">
                  <c:v>-11.727999999999998</c:v>
                </c:pt>
                <c:pt idx="50">
                  <c:v>2.9200000000000017</c:v>
                </c:pt>
                <c:pt idx="51">
                  <c:v>34.236000000000004</c:v>
                </c:pt>
                <c:pt idx="52">
                  <c:v>55.175999999999995</c:v>
                </c:pt>
                <c:pt idx="53">
                  <c:v>-4.2679999999999989</c:v>
                </c:pt>
                <c:pt idx="54">
                  <c:v>1.0240000000000009</c:v>
                </c:pt>
                <c:pt idx="55">
                  <c:v>24.772000000000002</c:v>
                </c:pt>
                <c:pt idx="56">
                  <c:v>30.108000000000004</c:v>
                </c:pt>
                <c:pt idx="57">
                  <c:v>-1.9600000000000004</c:v>
                </c:pt>
                <c:pt idx="58">
                  <c:v>61.292000000000002</c:v>
                </c:pt>
                <c:pt idx="59">
                  <c:v>0.20799999999999841</c:v>
                </c:pt>
                <c:pt idx="60">
                  <c:v>2.4839999999999995</c:v>
                </c:pt>
                <c:pt idx="61">
                  <c:v>-11.727999999999998</c:v>
                </c:pt>
                <c:pt idx="62">
                  <c:v>12.036000000000001</c:v>
                </c:pt>
                <c:pt idx="63">
                  <c:v>31.347999999999995</c:v>
                </c:pt>
                <c:pt idx="64">
                  <c:v>55.175999999999995</c:v>
                </c:pt>
                <c:pt idx="65">
                  <c:v>36.112000000000002</c:v>
                </c:pt>
                <c:pt idx="66">
                  <c:v>-4.2679999999999989</c:v>
                </c:pt>
                <c:pt idx="67">
                  <c:v>45.915999999999997</c:v>
                </c:pt>
                <c:pt idx="68">
                  <c:v>26.248000000000001</c:v>
                </c:pt>
                <c:pt idx="69">
                  <c:v>55.58</c:v>
                </c:pt>
                <c:pt idx="70">
                  <c:v>12.236000000000001</c:v>
                </c:pt>
                <c:pt idx="71">
                  <c:v>24.772000000000002</c:v>
                </c:pt>
                <c:pt idx="72">
                  <c:v>30.108000000000004</c:v>
                </c:pt>
                <c:pt idx="73">
                  <c:v>61.292000000000002</c:v>
                </c:pt>
                <c:pt idx="74">
                  <c:v>0.20799999999999841</c:v>
                </c:pt>
                <c:pt idx="75">
                  <c:v>2.4839999999999995</c:v>
                </c:pt>
                <c:pt idx="76">
                  <c:v>-11.727999999999998</c:v>
                </c:pt>
                <c:pt idx="77">
                  <c:v>31.347999999999995</c:v>
                </c:pt>
                <c:pt idx="78">
                  <c:v>2.9200000000000017</c:v>
                </c:pt>
                <c:pt idx="79">
                  <c:v>34.236000000000004</c:v>
                </c:pt>
                <c:pt idx="80">
                  <c:v>-4.2679999999999989</c:v>
                </c:pt>
                <c:pt idx="81">
                  <c:v>1.0240000000000009</c:v>
                </c:pt>
                <c:pt idx="82">
                  <c:v>15.092000000000001</c:v>
                </c:pt>
                <c:pt idx="83">
                  <c:v>55.58</c:v>
                </c:pt>
                <c:pt idx="84">
                  <c:v>37.052</c:v>
                </c:pt>
                <c:pt idx="85">
                  <c:v>21.227999999999998</c:v>
                </c:pt>
                <c:pt idx="86">
                  <c:v>12.236000000000001</c:v>
                </c:pt>
                <c:pt idx="87">
                  <c:v>15.204000000000004</c:v>
                </c:pt>
                <c:pt idx="88">
                  <c:v>30.108000000000004</c:v>
                </c:pt>
                <c:pt idx="89">
                  <c:v>36.112000000000002</c:v>
                </c:pt>
                <c:pt idx="90">
                  <c:v>17.076000000000001</c:v>
                </c:pt>
                <c:pt idx="91">
                  <c:v>-11.727999999999998</c:v>
                </c:pt>
                <c:pt idx="92">
                  <c:v>2.9200000000000017</c:v>
                </c:pt>
                <c:pt idx="93">
                  <c:v>-4.2679999999999989</c:v>
                </c:pt>
                <c:pt idx="94">
                  <c:v>15.092000000000001</c:v>
                </c:pt>
                <c:pt idx="95">
                  <c:v>55.58</c:v>
                </c:pt>
                <c:pt idx="96">
                  <c:v>37.052</c:v>
                </c:pt>
                <c:pt idx="97">
                  <c:v>61.292000000000002</c:v>
                </c:pt>
                <c:pt idx="98">
                  <c:v>0.20799999999999841</c:v>
                </c:pt>
                <c:pt idx="99">
                  <c:v>2.4839999999999995</c:v>
                </c:pt>
                <c:pt idx="100">
                  <c:v>12.236000000000001</c:v>
                </c:pt>
                <c:pt idx="101">
                  <c:v>15.204000000000004</c:v>
                </c:pt>
                <c:pt idx="102">
                  <c:v>18.195999999999998</c:v>
                </c:pt>
                <c:pt idx="103">
                  <c:v>31.347999999999995</c:v>
                </c:pt>
                <c:pt idx="104">
                  <c:v>36.112000000000002</c:v>
                </c:pt>
                <c:pt idx="105">
                  <c:v>-1.9600000000000004</c:v>
                </c:pt>
                <c:pt idx="106">
                  <c:v>-11.484000000000002</c:v>
                </c:pt>
                <c:pt idx="107">
                  <c:v>-1.972</c:v>
                </c:pt>
                <c:pt idx="108">
                  <c:v>55.175999999999995</c:v>
                </c:pt>
                <c:pt idx="109">
                  <c:v>15.2</c:v>
                </c:pt>
                <c:pt idx="110">
                  <c:v>61.292000000000002</c:v>
                </c:pt>
                <c:pt idx="111">
                  <c:v>-4.4720000000000004</c:v>
                </c:pt>
                <c:pt idx="112">
                  <c:v>12.236000000000001</c:v>
                </c:pt>
                <c:pt idx="113">
                  <c:v>17.608000000000001</c:v>
                </c:pt>
                <c:pt idx="114">
                  <c:v>18.195999999999998</c:v>
                </c:pt>
                <c:pt idx="115">
                  <c:v>34.236000000000004</c:v>
                </c:pt>
                <c:pt idx="116">
                  <c:v>-4.2679999999999989</c:v>
                </c:pt>
                <c:pt idx="117">
                  <c:v>17.076000000000001</c:v>
                </c:pt>
                <c:pt idx="118">
                  <c:v>-1.9600000000000004</c:v>
                </c:pt>
                <c:pt idx="119">
                  <c:v>-11.484000000000002</c:v>
                </c:pt>
                <c:pt idx="120">
                  <c:v>23.744</c:v>
                </c:pt>
                <c:pt idx="121">
                  <c:v>-9.1679999999999993</c:v>
                </c:pt>
                <c:pt idx="122">
                  <c:v>0.20799999999999841</c:v>
                </c:pt>
                <c:pt idx="123">
                  <c:v>2.9200000000000017</c:v>
                </c:pt>
                <c:pt idx="124">
                  <c:v>15.092000000000001</c:v>
                </c:pt>
                <c:pt idx="125">
                  <c:v>55.58</c:v>
                </c:pt>
                <c:pt idx="126">
                  <c:v>-4.4720000000000004</c:v>
                </c:pt>
                <c:pt idx="127">
                  <c:v>2.4839999999999995</c:v>
                </c:pt>
                <c:pt idx="128">
                  <c:v>17.608000000000001</c:v>
                </c:pt>
                <c:pt idx="129">
                  <c:v>15.204000000000004</c:v>
                </c:pt>
                <c:pt idx="130">
                  <c:v>30.108000000000004</c:v>
                </c:pt>
                <c:pt idx="131">
                  <c:v>18.195999999999998</c:v>
                </c:pt>
                <c:pt idx="132">
                  <c:v>34.236000000000004</c:v>
                </c:pt>
                <c:pt idx="133">
                  <c:v>55.175999999999995</c:v>
                </c:pt>
                <c:pt idx="134">
                  <c:v>17.076000000000001</c:v>
                </c:pt>
                <c:pt idx="135">
                  <c:v>-1.9600000000000004</c:v>
                </c:pt>
                <c:pt idx="136">
                  <c:v>-11.484000000000002</c:v>
                </c:pt>
                <c:pt idx="137">
                  <c:v>15.2</c:v>
                </c:pt>
                <c:pt idx="138">
                  <c:v>-1.972</c:v>
                </c:pt>
                <c:pt idx="139">
                  <c:v>23.744</c:v>
                </c:pt>
                <c:pt idx="140">
                  <c:v>12.236000000000001</c:v>
                </c:pt>
                <c:pt idx="141">
                  <c:v>2.9200000000000017</c:v>
                </c:pt>
                <c:pt idx="142">
                  <c:v>55.58</c:v>
                </c:pt>
                <c:pt idx="143">
                  <c:v>-4.4720000000000004</c:v>
                </c:pt>
                <c:pt idx="144">
                  <c:v>-9.1679999999999993</c:v>
                </c:pt>
                <c:pt idx="145">
                  <c:v>15.2</c:v>
                </c:pt>
                <c:pt idx="146">
                  <c:v>23.744</c:v>
                </c:pt>
                <c:pt idx="147">
                  <c:v>2.4839999999999995</c:v>
                </c:pt>
                <c:pt idx="148">
                  <c:v>12.236000000000001</c:v>
                </c:pt>
                <c:pt idx="149">
                  <c:v>17.608000000000001</c:v>
                </c:pt>
                <c:pt idx="150">
                  <c:v>-11.727999999999998</c:v>
                </c:pt>
                <c:pt idx="151">
                  <c:v>12.036000000000001</c:v>
                </c:pt>
                <c:pt idx="152">
                  <c:v>36.112000000000002</c:v>
                </c:pt>
                <c:pt idx="153">
                  <c:v>45.915999999999997</c:v>
                </c:pt>
                <c:pt idx="154">
                  <c:v>-11.484000000000002</c:v>
                </c:pt>
                <c:pt idx="155">
                  <c:v>1.0240000000000009</c:v>
                </c:pt>
                <c:pt idx="156">
                  <c:v>15.092000000000001</c:v>
                </c:pt>
                <c:pt idx="157">
                  <c:v>21.227999999999998</c:v>
                </c:pt>
                <c:pt idx="158">
                  <c:v>-4.4720000000000004</c:v>
                </c:pt>
                <c:pt idx="159">
                  <c:v>26.248000000000001</c:v>
                </c:pt>
                <c:pt idx="160">
                  <c:v>23.744</c:v>
                </c:pt>
                <c:pt idx="161">
                  <c:v>2.4839999999999995</c:v>
                </c:pt>
                <c:pt idx="162">
                  <c:v>12.236000000000001</c:v>
                </c:pt>
                <c:pt idx="163">
                  <c:v>15.204000000000004</c:v>
                </c:pt>
                <c:pt idx="164">
                  <c:v>-11.727999999999998</c:v>
                </c:pt>
                <c:pt idx="165">
                  <c:v>12.036000000000001</c:v>
                </c:pt>
                <c:pt idx="166">
                  <c:v>36.112000000000002</c:v>
                </c:pt>
                <c:pt idx="167">
                  <c:v>-4.2679999999999989</c:v>
                </c:pt>
                <c:pt idx="168">
                  <c:v>-11.484000000000002</c:v>
                </c:pt>
                <c:pt idx="169">
                  <c:v>15.2</c:v>
                </c:pt>
                <c:pt idx="170">
                  <c:v>1.0240000000000009</c:v>
                </c:pt>
                <c:pt idx="171">
                  <c:v>15.092000000000001</c:v>
                </c:pt>
                <c:pt idx="172">
                  <c:v>37.052</c:v>
                </c:pt>
                <c:pt idx="173">
                  <c:v>-9.1679999999999993</c:v>
                </c:pt>
                <c:pt idx="174">
                  <c:v>24.772000000000002</c:v>
                </c:pt>
                <c:pt idx="175">
                  <c:v>0.20799999999999841</c:v>
                </c:pt>
                <c:pt idx="176">
                  <c:v>2.4839999999999995</c:v>
                </c:pt>
                <c:pt idx="177">
                  <c:v>15.204000000000004</c:v>
                </c:pt>
                <c:pt idx="178">
                  <c:v>-11.727999999999998</c:v>
                </c:pt>
                <c:pt idx="179">
                  <c:v>18.195999999999998</c:v>
                </c:pt>
                <c:pt idx="180">
                  <c:v>31.347999999999995</c:v>
                </c:pt>
                <c:pt idx="181">
                  <c:v>-4.2679999999999989</c:v>
                </c:pt>
                <c:pt idx="182">
                  <c:v>45.915999999999997</c:v>
                </c:pt>
                <c:pt idx="183">
                  <c:v>-11.484000000000002</c:v>
                </c:pt>
                <c:pt idx="184">
                  <c:v>1.0240000000000009</c:v>
                </c:pt>
                <c:pt idx="185">
                  <c:v>26.248000000000001</c:v>
                </c:pt>
                <c:pt idx="186">
                  <c:v>15.092000000000001</c:v>
                </c:pt>
                <c:pt idx="187">
                  <c:v>37.052</c:v>
                </c:pt>
                <c:pt idx="188">
                  <c:v>21.227999999999998</c:v>
                </c:pt>
                <c:pt idx="189">
                  <c:v>-1.972</c:v>
                </c:pt>
                <c:pt idx="190">
                  <c:v>-9.1679999999999993</c:v>
                </c:pt>
                <c:pt idx="191">
                  <c:v>36.112000000000002</c:v>
                </c:pt>
                <c:pt idx="192">
                  <c:v>61.292000000000002</c:v>
                </c:pt>
                <c:pt idx="193">
                  <c:v>55.175999999999995</c:v>
                </c:pt>
                <c:pt idx="194">
                  <c:v>21.227999999999998</c:v>
                </c:pt>
                <c:pt idx="195">
                  <c:v>-4.4720000000000004</c:v>
                </c:pt>
                <c:pt idx="196">
                  <c:v>15.204000000000004</c:v>
                </c:pt>
                <c:pt idx="197">
                  <c:v>18.195999999999998</c:v>
                </c:pt>
                <c:pt idx="198">
                  <c:v>2.9200000000000017</c:v>
                </c:pt>
                <c:pt idx="199">
                  <c:v>36.112000000000002</c:v>
                </c:pt>
                <c:pt idx="200">
                  <c:v>-4.2679999999999989</c:v>
                </c:pt>
                <c:pt idx="201">
                  <c:v>17.076000000000001</c:v>
                </c:pt>
                <c:pt idx="202">
                  <c:v>-1.9600000000000004</c:v>
                </c:pt>
                <c:pt idx="203">
                  <c:v>1.0240000000000009</c:v>
                </c:pt>
                <c:pt idx="204">
                  <c:v>26.248000000000001</c:v>
                </c:pt>
                <c:pt idx="205">
                  <c:v>37.052</c:v>
                </c:pt>
                <c:pt idx="206">
                  <c:v>-1.972</c:v>
                </c:pt>
                <c:pt idx="207">
                  <c:v>30.108000000000004</c:v>
                </c:pt>
                <c:pt idx="208">
                  <c:v>31.347999999999995</c:v>
                </c:pt>
                <c:pt idx="209">
                  <c:v>21.227999999999998</c:v>
                </c:pt>
                <c:pt idx="210">
                  <c:v>61.292000000000002</c:v>
                </c:pt>
                <c:pt idx="211">
                  <c:v>-4.4720000000000004</c:v>
                </c:pt>
                <c:pt idx="212">
                  <c:v>-9.1679999999999993</c:v>
                </c:pt>
                <c:pt idx="213">
                  <c:v>0.20799999999999841</c:v>
                </c:pt>
                <c:pt idx="214">
                  <c:v>24.772000000000002</c:v>
                </c:pt>
                <c:pt idx="215">
                  <c:v>15.204000000000004</c:v>
                </c:pt>
                <c:pt idx="216">
                  <c:v>18.195999999999998</c:v>
                </c:pt>
                <c:pt idx="217">
                  <c:v>2.9200000000000017</c:v>
                </c:pt>
                <c:pt idx="218">
                  <c:v>55.175999999999995</c:v>
                </c:pt>
                <c:pt idx="219">
                  <c:v>15.2</c:v>
                </c:pt>
                <c:pt idx="220">
                  <c:v>17.608000000000001</c:v>
                </c:pt>
                <c:pt idx="221">
                  <c:v>-1.9600000000000004</c:v>
                </c:pt>
                <c:pt idx="222">
                  <c:v>26.248000000000001</c:v>
                </c:pt>
                <c:pt idx="223">
                  <c:v>21.227999999999998</c:v>
                </c:pt>
                <c:pt idx="224">
                  <c:v>-1.972</c:v>
                </c:pt>
                <c:pt idx="225">
                  <c:v>-4.4720000000000004</c:v>
                </c:pt>
                <c:pt idx="226">
                  <c:v>2.4839999999999995</c:v>
                </c:pt>
                <c:pt idx="227">
                  <c:v>24.772000000000002</c:v>
                </c:pt>
                <c:pt idx="228">
                  <c:v>30.108000000000004</c:v>
                </c:pt>
                <c:pt idx="229">
                  <c:v>18.195999999999998</c:v>
                </c:pt>
                <c:pt idx="230">
                  <c:v>31.347999999999995</c:v>
                </c:pt>
                <c:pt idx="231">
                  <c:v>2.9200000000000017</c:v>
                </c:pt>
                <c:pt idx="232">
                  <c:v>34.236000000000004</c:v>
                </c:pt>
                <c:pt idx="233">
                  <c:v>55.175999999999995</c:v>
                </c:pt>
                <c:pt idx="234">
                  <c:v>17.076000000000001</c:v>
                </c:pt>
                <c:pt idx="235">
                  <c:v>26.248000000000001</c:v>
                </c:pt>
                <c:pt idx="236">
                  <c:v>55.58</c:v>
                </c:pt>
                <c:pt idx="237">
                  <c:v>61.292000000000002</c:v>
                </c:pt>
                <c:pt idx="238">
                  <c:v>12.036000000000001</c:v>
                </c:pt>
                <c:pt idx="239">
                  <c:v>36.112000000000002</c:v>
                </c:pt>
                <c:pt idx="240">
                  <c:v>17.076000000000001</c:v>
                </c:pt>
                <c:pt idx="241">
                  <c:v>-1.9600000000000004</c:v>
                </c:pt>
                <c:pt idx="242">
                  <c:v>1.0240000000000009</c:v>
                </c:pt>
                <c:pt idx="243">
                  <c:v>2.4839999999999995</c:v>
                </c:pt>
                <c:pt idx="244">
                  <c:v>12.236000000000001</c:v>
                </c:pt>
                <c:pt idx="245">
                  <c:v>24.772000000000002</c:v>
                </c:pt>
                <c:pt idx="246">
                  <c:v>-4.2679999999999989</c:v>
                </c:pt>
                <c:pt idx="247">
                  <c:v>-1.972</c:v>
                </c:pt>
                <c:pt idx="248">
                  <c:v>-4.4720000000000004</c:v>
                </c:pt>
                <c:pt idx="249">
                  <c:v>0.20799999999999841</c:v>
                </c:pt>
                <c:pt idx="250">
                  <c:v>30.108000000000004</c:v>
                </c:pt>
                <c:pt idx="251">
                  <c:v>31.347999999999995</c:v>
                </c:pt>
                <c:pt idx="252">
                  <c:v>34.236000000000004</c:v>
                </c:pt>
                <c:pt idx="253">
                  <c:v>45.915999999999997</c:v>
                </c:pt>
                <c:pt idx="254">
                  <c:v>1.0240000000000009</c:v>
                </c:pt>
                <c:pt idx="255">
                  <c:v>55.58</c:v>
                </c:pt>
                <c:pt idx="256">
                  <c:v>12.236000000000001</c:v>
                </c:pt>
                <c:pt idx="257">
                  <c:v>-11.727999999999998</c:v>
                </c:pt>
                <c:pt idx="258">
                  <c:v>-4.2679999999999989</c:v>
                </c:pt>
                <c:pt idx="259">
                  <c:v>61.292000000000002</c:v>
                </c:pt>
                <c:pt idx="260">
                  <c:v>-9.1679999999999993</c:v>
                </c:pt>
                <c:pt idx="261">
                  <c:v>0.20799999999999841</c:v>
                </c:pt>
                <c:pt idx="262">
                  <c:v>30.108000000000004</c:v>
                </c:pt>
                <c:pt idx="263">
                  <c:v>12.036000000000001</c:v>
                </c:pt>
                <c:pt idx="264">
                  <c:v>34.236000000000004</c:v>
                </c:pt>
                <c:pt idx="265">
                  <c:v>-1.9600000000000004</c:v>
                </c:pt>
                <c:pt idx="266">
                  <c:v>-11.484000000000002</c:v>
                </c:pt>
                <c:pt idx="267">
                  <c:v>15.2</c:v>
                </c:pt>
                <c:pt idx="268">
                  <c:v>1.0240000000000009</c:v>
                </c:pt>
                <c:pt idx="269">
                  <c:v>26.248000000000001</c:v>
                </c:pt>
                <c:pt idx="270">
                  <c:v>55.58</c:v>
                </c:pt>
                <c:pt idx="271">
                  <c:v>37.052</c:v>
                </c:pt>
                <c:pt idx="272">
                  <c:v>15.092000000000001</c:v>
                </c:pt>
                <c:pt idx="273">
                  <c:v>61.292000000000002</c:v>
                </c:pt>
                <c:pt idx="274">
                  <c:v>0.20799999999999841</c:v>
                </c:pt>
                <c:pt idx="275">
                  <c:v>17.608000000000001</c:v>
                </c:pt>
                <c:pt idx="276">
                  <c:v>-11.727999999999998</c:v>
                </c:pt>
                <c:pt idx="277">
                  <c:v>30.108000000000004</c:v>
                </c:pt>
                <c:pt idx="278">
                  <c:v>12.036000000000001</c:v>
                </c:pt>
                <c:pt idx="279">
                  <c:v>31.347999999999995</c:v>
                </c:pt>
                <c:pt idx="280">
                  <c:v>34.236000000000004</c:v>
                </c:pt>
                <c:pt idx="281">
                  <c:v>-4.2679999999999989</c:v>
                </c:pt>
                <c:pt idx="282">
                  <c:v>-1.9600000000000004</c:v>
                </c:pt>
                <c:pt idx="283">
                  <c:v>-11.484000000000002</c:v>
                </c:pt>
                <c:pt idx="284">
                  <c:v>15.2</c:v>
                </c:pt>
                <c:pt idx="285">
                  <c:v>26.248000000000001</c:v>
                </c:pt>
                <c:pt idx="286">
                  <c:v>37.052</c:v>
                </c:pt>
                <c:pt idx="287">
                  <c:v>21.227999999999998</c:v>
                </c:pt>
                <c:pt idx="288">
                  <c:v>0.20799999999999841</c:v>
                </c:pt>
                <c:pt idx="289">
                  <c:v>12.236000000000001</c:v>
                </c:pt>
                <c:pt idx="290">
                  <c:v>17.608000000000001</c:v>
                </c:pt>
                <c:pt idx="291">
                  <c:v>2.9200000000000017</c:v>
                </c:pt>
                <c:pt idx="292">
                  <c:v>34.236000000000004</c:v>
                </c:pt>
                <c:pt idx="293">
                  <c:v>17.076000000000001</c:v>
                </c:pt>
                <c:pt idx="294">
                  <c:v>-11.484000000000002</c:v>
                </c:pt>
                <c:pt idx="295">
                  <c:v>15.2</c:v>
                </c:pt>
                <c:pt idx="296">
                  <c:v>1.0240000000000009</c:v>
                </c:pt>
                <c:pt idx="297">
                  <c:v>26.248000000000001</c:v>
                </c:pt>
                <c:pt idx="298">
                  <c:v>15.092000000000001</c:v>
                </c:pt>
                <c:pt idx="299">
                  <c:v>37.052</c:v>
                </c:pt>
                <c:pt idx="300">
                  <c:v>18.195999999999998</c:v>
                </c:pt>
                <c:pt idx="301">
                  <c:v>31.347999999999995</c:v>
                </c:pt>
                <c:pt idx="302">
                  <c:v>-1.972</c:v>
                </c:pt>
                <c:pt idx="303">
                  <c:v>-4.4720000000000004</c:v>
                </c:pt>
                <c:pt idx="304">
                  <c:v>-9.1679999999999993</c:v>
                </c:pt>
                <c:pt idx="305">
                  <c:v>0.20799999999999841</c:v>
                </c:pt>
                <c:pt idx="306">
                  <c:v>24.772000000000002</c:v>
                </c:pt>
                <c:pt idx="307">
                  <c:v>17.608000000000001</c:v>
                </c:pt>
                <c:pt idx="308">
                  <c:v>15.204000000000004</c:v>
                </c:pt>
                <c:pt idx="309">
                  <c:v>30.108000000000004</c:v>
                </c:pt>
                <c:pt idx="310">
                  <c:v>12.036000000000001</c:v>
                </c:pt>
                <c:pt idx="311">
                  <c:v>2.9200000000000017</c:v>
                </c:pt>
                <c:pt idx="312">
                  <c:v>55.175999999999995</c:v>
                </c:pt>
                <c:pt idx="313">
                  <c:v>45.915999999999997</c:v>
                </c:pt>
                <c:pt idx="314">
                  <c:v>-1.9600000000000004</c:v>
                </c:pt>
                <c:pt idx="315">
                  <c:v>55.58</c:v>
                </c:pt>
                <c:pt idx="316">
                  <c:v>21.227999999999998</c:v>
                </c:pt>
                <c:pt idx="317">
                  <c:v>-1.972</c:v>
                </c:pt>
                <c:pt idx="318">
                  <c:v>61.292000000000002</c:v>
                </c:pt>
                <c:pt idx="319">
                  <c:v>-4.4720000000000004</c:v>
                </c:pt>
                <c:pt idx="320">
                  <c:v>0.20799999999999841</c:v>
                </c:pt>
                <c:pt idx="321">
                  <c:v>12.236000000000001</c:v>
                </c:pt>
                <c:pt idx="322">
                  <c:v>17.608000000000001</c:v>
                </c:pt>
                <c:pt idx="323">
                  <c:v>15.204000000000004</c:v>
                </c:pt>
                <c:pt idx="324">
                  <c:v>12.036000000000001</c:v>
                </c:pt>
                <c:pt idx="325">
                  <c:v>17.076000000000001</c:v>
                </c:pt>
                <c:pt idx="326">
                  <c:v>-11.484000000000002</c:v>
                </c:pt>
                <c:pt idx="327">
                  <c:v>1.0240000000000009</c:v>
                </c:pt>
                <c:pt idx="328">
                  <c:v>55.58</c:v>
                </c:pt>
                <c:pt idx="329">
                  <c:v>21.227999999999998</c:v>
                </c:pt>
                <c:pt idx="330">
                  <c:v>-9.1679999999999993</c:v>
                </c:pt>
                <c:pt idx="331">
                  <c:v>24.772000000000002</c:v>
                </c:pt>
                <c:pt idx="332">
                  <c:v>30.108000000000004</c:v>
                </c:pt>
                <c:pt idx="333">
                  <c:v>2.9200000000000017</c:v>
                </c:pt>
                <c:pt idx="334">
                  <c:v>55.175999999999995</c:v>
                </c:pt>
                <c:pt idx="335">
                  <c:v>36.112000000000002</c:v>
                </c:pt>
                <c:pt idx="336">
                  <c:v>45.915999999999997</c:v>
                </c:pt>
                <c:pt idx="337">
                  <c:v>55.58</c:v>
                </c:pt>
                <c:pt idx="338">
                  <c:v>-1.972</c:v>
                </c:pt>
                <c:pt idx="339">
                  <c:v>12.236000000000001</c:v>
                </c:pt>
                <c:pt idx="340">
                  <c:v>18.195999999999998</c:v>
                </c:pt>
                <c:pt idx="341">
                  <c:v>12.036000000000001</c:v>
                </c:pt>
                <c:pt idx="342">
                  <c:v>-11.484000000000002</c:v>
                </c:pt>
                <c:pt idx="343">
                  <c:v>-4.4720000000000004</c:v>
                </c:pt>
                <c:pt idx="344">
                  <c:v>0.20799999999999841</c:v>
                </c:pt>
                <c:pt idx="345">
                  <c:v>15.204000000000004</c:v>
                </c:pt>
                <c:pt idx="346">
                  <c:v>-11.727999999999998</c:v>
                </c:pt>
                <c:pt idx="347">
                  <c:v>36.112000000000002</c:v>
                </c:pt>
                <c:pt idx="348">
                  <c:v>15.2</c:v>
                </c:pt>
                <c:pt idx="349">
                  <c:v>61.292000000000002</c:v>
                </c:pt>
                <c:pt idx="350">
                  <c:v>2.4839999999999995</c:v>
                </c:pt>
                <c:pt idx="351">
                  <c:v>18.195999999999998</c:v>
                </c:pt>
                <c:pt idx="352">
                  <c:v>31.347999999999995</c:v>
                </c:pt>
                <c:pt idx="353">
                  <c:v>34.236000000000004</c:v>
                </c:pt>
                <c:pt idx="354">
                  <c:v>17.076000000000001</c:v>
                </c:pt>
                <c:pt idx="355">
                  <c:v>45.915999999999997</c:v>
                </c:pt>
                <c:pt idx="356">
                  <c:v>15.092000000000001</c:v>
                </c:pt>
                <c:pt idx="357">
                  <c:v>37.052</c:v>
                </c:pt>
                <c:pt idx="358">
                  <c:v>12.236000000000001</c:v>
                </c:pt>
                <c:pt idx="359">
                  <c:v>15.204000000000004</c:v>
                </c:pt>
                <c:pt idx="360">
                  <c:v>-4.2679999999999989</c:v>
                </c:pt>
                <c:pt idx="361">
                  <c:v>26.248000000000001</c:v>
                </c:pt>
                <c:pt idx="362">
                  <c:v>-4.4720000000000004</c:v>
                </c:pt>
                <c:pt idx="363">
                  <c:v>2.4839999999999995</c:v>
                </c:pt>
                <c:pt idx="364">
                  <c:v>17.608000000000001</c:v>
                </c:pt>
                <c:pt idx="365">
                  <c:v>18.195999999999998</c:v>
                </c:pt>
                <c:pt idx="366">
                  <c:v>12.036000000000001</c:v>
                </c:pt>
                <c:pt idx="367">
                  <c:v>2.9200000000000017</c:v>
                </c:pt>
                <c:pt idx="368">
                  <c:v>17.076000000000001</c:v>
                </c:pt>
                <c:pt idx="369">
                  <c:v>45.915999999999997</c:v>
                </c:pt>
                <c:pt idx="370">
                  <c:v>-1.9600000000000004</c:v>
                </c:pt>
                <c:pt idx="371">
                  <c:v>15.2</c:v>
                </c:pt>
                <c:pt idx="372">
                  <c:v>15.092000000000001</c:v>
                </c:pt>
                <c:pt idx="373">
                  <c:v>55.175999999999995</c:v>
                </c:pt>
                <c:pt idx="374">
                  <c:v>36.112000000000002</c:v>
                </c:pt>
                <c:pt idx="375">
                  <c:v>37.052</c:v>
                </c:pt>
                <c:pt idx="376">
                  <c:v>61.292000000000002</c:v>
                </c:pt>
                <c:pt idx="377">
                  <c:v>2.4839999999999995</c:v>
                </c:pt>
                <c:pt idx="378">
                  <c:v>15.204000000000004</c:v>
                </c:pt>
                <c:pt idx="379">
                  <c:v>-11.727999999999998</c:v>
                </c:pt>
                <c:pt idx="380">
                  <c:v>18.195999999999998</c:v>
                </c:pt>
                <c:pt idx="381">
                  <c:v>12.036000000000001</c:v>
                </c:pt>
                <c:pt idx="382">
                  <c:v>36.112000000000002</c:v>
                </c:pt>
                <c:pt idx="383">
                  <c:v>-4.2679999999999989</c:v>
                </c:pt>
                <c:pt idx="384">
                  <c:v>17.076000000000001</c:v>
                </c:pt>
                <c:pt idx="385">
                  <c:v>45.915999999999997</c:v>
                </c:pt>
                <c:pt idx="386">
                  <c:v>-1.9600000000000004</c:v>
                </c:pt>
                <c:pt idx="387">
                  <c:v>1.0240000000000009</c:v>
                </c:pt>
                <c:pt idx="388">
                  <c:v>15.092000000000001</c:v>
                </c:pt>
                <c:pt idx="389">
                  <c:v>-4.4720000000000004</c:v>
                </c:pt>
                <c:pt idx="390">
                  <c:v>0.20799999999999841</c:v>
                </c:pt>
                <c:pt idx="391">
                  <c:v>17.608000000000001</c:v>
                </c:pt>
                <c:pt idx="392">
                  <c:v>55.175999999999995</c:v>
                </c:pt>
                <c:pt idx="393">
                  <c:v>37.052</c:v>
                </c:pt>
                <c:pt idx="394">
                  <c:v>61.292000000000002</c:v>
                </c:pt>
                <c:pt idx="395">
                  <c:v>2.4839999999999995</c:v>
                </c:pt>
                <c:pt idx="396">
                  <c:v>-11.727999999999998</c:v>
                </c:pt>
                <c:pt idx="397">
                  <c:v>36.112000000000002</c:v>
                </c:pt>
                <c:pt idx="398">
                  <c:v>17.076000000000001</c:v>
                </c:pt>
                <c:pt idx="399">
                  <c:v>15.092000000000001</c:v>
                </c:pt>
                <c:pt idx="400">
                  <c:v>-1.972</c:v>
                </c:pt>
                <c:pt idx="401">
                  <c:v>17.608000000000001</c:v>
                </c:pt>
                <c:pt idx="402">
                  <c:v>2.9200000000000017</c:v>
                </c:pt>
                <c:pt idx="403">
                  <c:v>55.175999999999995</c:v>
                </c:pt>
                <c:pt idx="404">
                  <c:v>-4.2679999999999989</c:v>
                </c:pt>
                <c:pt idx="405">
                  <c:v>45.915999999999997</c:v>
                </c:pt>
                <c:pt idx="406">
                  <c:v>-1.9600000000000004</c:v>
                </c:pt>
                <c:pt idx="407">
                  <c:v>1.0240000000000009</c:v>
                </c:pt>
                <c:pt idx="408">
                  <c:v>37.052</c:v>
                </c:pt>
                <c:pt idx="409">
                  <c:v>0.20799999999999841</c:v>
                </c:pt>
                <c:pt idx="410">
                  <c:v>2.4839999999999995</c:v>
                </c:pt>
                <c:pt idx="411">
                  <c:v>24.772000000000002</c:v>
                </c:pt>
                <c:pt idx="412">
                  <c:v>-11.727999999999998</c:v>
                </c:pt>
                <c:pt idx="413">
                  <c:v>17.076000000000001</c:v>
                </c:pt>
                <c:pt idx="414">
                  <c:v>-11.484000000000002</c:v>
                </c:pt>
                <c:pt idx="415">
                  <c:v>55.58</c:v>
                </c:pt>
                <c:pt idx="416">
                  <c:v>17.608000000000001</c:v>
                </c:pt>
                <c:pt idx="417">
                  <c:v>30.108000000000004</c:v>
                </c:pt>
                <c:pt idx="418">
                  <c:v>15.2</c:v>
                </c:pt>
                <c:pt idx="419">
                  <c:v>1.0240000000000009</c:v>
                </c:pt>
                <c:pt idx="420">
                  <c:v>26.248000000000001</c:v>
                </c:pt>
                <c:pt idx="421">
                  <c:v>-1.972</c:v>
                </c:pt>
                <c:pt idx="422">
                  <c:v>23.744</c:v>
                </c:pt>
                <c:pt idx="423">
                  <c:v>-4.4720000000000004</c:v>
                </c:pt>
                <c:pt idx="424">
                  <c:v>0.20799999999999841</c:v>
                </c:pt>
                <c:pt idx="425">
                  <c:v>12.236000000000001</c:v>
                </c:pt>
                <c:pt idx="426">
                  <c:v>24.772000000000002</c:v>
                </c:pt>
                <c:pt idx="427">
                  <c:v>-11.727999999999998</c:v>
                </c:pt>
                <c:pt idx="428">
                  <c:v>2.9200000000000017</c:v>
                </c:pt>
                <c:pt idx="429">
                  <c:v>55.58</c:v>
                </c:pt>
                <c:pt idx="430">
                  <c:v>21.227999999999998</c:v>
                </c:pt>
                <c:pt idx="431">
                  <c:v>17.608000000000001</c:v>
                </c:pt>
                <c:pt idx="432">
                  <c:v>31.347999999999995</c:v>
                </c:pt>
                <c:pt idx="433">
                  <c:v>34.236000000000004</c:v>
                </c:pt>
                <c:pt idx="434">
                  <c:v>55.175999999999995</c:v>
                </c:pt>
                <c:pt idx="435">
                  <c:v>45.915999999999997</c:v>
                </c:pt>
                <c:pt idx="436">
                  <c:v>1.0240000000000009</c:v>
                </c:pt>
                <c:pt idx="437">
                  <c:v>26.248000000000001</c:v>
                </c:pt>
                <c:pt idx="438">
                  <c:v>15.092000000000001</c:v>
                </c:pt>
                <c:pt idx="439">
                  <c:v>23.744</c:v>
                </c:pt>
                <c:pt idx="440">
                  <c:v>0.20799999999999841</c:v>
                </c:pt>
                <c:pt idx="441">
                  <c:v>30.108000000000004</c:v>
                </c:pt>
                <c:pt idx="442">
                  <c:v>15.2</c:v>
                </c:pt>
                <c:pt idx="443">
                  <c:v>55.58</c:v>
                </c:pt>
                <c:pt idx="444">
                  <c:v>37.052</c:v>
                </c:pt>
                <c:pt idx="445">
                  <c:v>12.036000000000001</c:v>
                </c:pt>
                <c:pt idx="446">
                  <c:v>31.347999999999995</c:v>
                </c:pt>
                <c:pt idx="447">
                  <c:v>36.112000000000002</c:v>
                </c:pt>
                <c:pt idx="448">
                  <c:v>-4.2679999999999989</c:v>
                </c:pt>
                <c:pt idx="449">
                  <c:v>45.915999999999997</c:v>
                </c:pt>
                <c:pt idx="450">
                  <c:v>15.2</c:v>
                </c:pt>
                <c:pt idx="451">
                  <c:v>61.292000000000002</c:v>
                </c:pt>
                <c:pt idx="452">
                  <c:v>-4.4720000000000004</c:v>
                </c:pt>
                <c:pt idx="453">
                  <c:v>12.236000000000001</c:v>
                </c:pt>
                <c:pt idx="454">
                  <c:v>24.772000000000002</c:v>
                </c:pt>
                <c:pt idx="455">
                  <c:v>15.204000000000004</c:v>
                </c:pt>
                <c:pt idx="456">
                  <c:v>30.108000000000004</c:v>
                </c:pt>
                <c:pt idx="457">
                  <c:v>2.9200000000000017</c:v>
                </c:pt>
                <c:pt idx="458">
                  <c:v>34.236000000000004</c:v>
                </c:pt>
                <c:pt idx="459">
                  <c:v>-11.484000000000002</c:v>
                </c:pt>
                <c:pt idx="460">
                  <c:v>1.0240000000000009</c:v>
                </c:pt>
                <c:pt idx="461">
                  <c:v>26.248000000000001</c:v>
                </c:pt>
                <c:pt idx="462">
                  <c:v>37.052</c:v>
                </c:pt>
                <c:pt idx="463">
                  <c:v>2.4839999999999995</c:v>
                </c:pt>
                <c:pt idx="464">
                  <c:v>12.036000000000001</c:v>
                </c:pt>
                <c:pt idx="465">
                  <c:v>-4.2679999999999989</c:v>
                </c:pt>
                <c:pt idx="466">
                  <c:v>61.292000000000002</c:v>
                </c:pt>
                <c:pt idx="467">
                  <c:v>-9.1679999999999993</c:v>
                </c:pt>
                <c:pt idx="468">
                  <c:v>12.236000000000001</c:v>
                </c:pt>
                <c:pt idx="469">
                  <c:v>24.772000000000002</c:v>
                </c:pt>
                <c:pt idx="470">
                  <c:v>-11.727999999999998</c:v>
                </c:pt>
                <c:pt idx="471">
                  <c:v>30.108000000000004</c:v>
                </c:pt>
                <c:pt idx="472">
                  <c:v>31.347999999999995</c:v>
                </c:pt>
                <c:pt idx="473">
                  <c:v>2.9200000000000017</c:v>
                </c:pt>
                <c:pt idx="474">
                  <c:v>36.112000000000002</c:v>
                </c:pt>
                <c:pt idx="475">
                  <c:v>1.0240000000000009</c:v>
                </c:pt>
                <c:pt idx="476">
                  <c:v>37.052</c:v>
                </c:pt>
                <c:pt idx="477">
                  <c:v>21.227999999999998</c:v>
                </c:pt>
                <c:pt idx="478">
                  <c:v>23.744</c:v>
                </c:pt>
                <c:pt idx="479">
                  <c:v>2.4839999999999995</c:v>
                </c:pt>
                <c:pt idx="480">
                  <c:v>12.036000000000001</c:v>
                </c:pt>
                <c:pt idx="481">
                  <c:v>23.744</c:v>
                </c:pt>
                <c:pt idx="482">
                  <c:v>61.292000000000002</c:v>
                </c:pt>
                <c:pt idx="483">
                  <c:v>-9.1679999999999993</c:v>
                </c:pt>
                <c:pt idx="484">
                  <c:v>24.772000000000002</c:v>
                </c:pt>
                <c:pt idx="485">
                  <c:v>15.204000000000004</c:v>
                </c:pt>
                <c:pt idx="486">
                  <c:v>-11.727999999999998</c:v>
                </c:pt>
                <c:pt idx="487">
                  <c:v>18.195999999999998</c:v>
                </c:pt>
                <c:pt idx="488">
                  <c:v>31.347999999999995</c:v>
                </c:pt>
                <c:pt idx="489">
                  <c:v>2.9200000000000017</c:v>
                </c:pt>
                <c:pt idx="490">
                  <c:v>17.076000000000001</c:v>
                </c:pt>
                <c:pt idx="491">
                  <c:v>15.092000000000001</c:v>
                </c:pt>
                <c:pt idx="492">
                  <c:v>55.58</c:v>
                </c:pt>
                <c:pt idx="493">
                  <c:v>21.227999999999998</c:v>
                </c:pt>
                <c:pt idx="494">
                  <c:v>-9.1679999999999993</c:v>
                </c:pt>
                <c:pt idx="495">
                  <c:v>12.236000000000001</c:v>
                </c:pt>
                <c:pt idx="496">
                  <c:v>12.036000000000001</c:v>
                </c:pt>
                <c:pt idx="497">
                  <c:v>-1.9600000000000004</c:v>
                </c:pt>
                <c:pt idx="498">
                  <c:v>-11.484000000000002</c:v>
                </c:pt>
                <c:pt idx="499">
                  <c:v>23.744</c:v>
                </c:pt>
                <c:pt idx="500">
                  <c:v>61.292000000000002</c:v>
                </c:pt>
                <c:pt idx="501">
                  <c:v>0.20799999999999841</c:v>
                </c:pt>
                <c:pt idx="502">
                  <c:v>24.772000000000002</c:v>
                </c:pt>
                <c:pt idx="503">
                  <c:v>34.236000000000004</c:v>
                </c:pt>
                <c:pt idx="504">
                  <c:v>15.092000000000001</c:v>
                </c:pt>
                <c:pt idx="505">
                  <c:v>55.58</c:v>
                </c:pt>
                <c:pt idx="506">
                  <c:v>21.227999999999998</c:v>
                </c:pt>
                <c:pt idx="507">
                  <c:v>-9.1679999999999993</c:v>
                </c:pt>
                <c:pt idx="508">
                  <c:v>18.195999999999998</c:v>
                </c:pt>
                <c:pt idx="509">
                  <c:v>17.076000000000001</c:v>
                </c:pt>
                <c:pt idx="510">
                  <c:v>45.915999999999997</c:v>
                </c:pt>
                <c:pt idx="511">
                  <c:v>-1.9600000000000004</c:v>
                </c:pt>
                <c:pt idx="512">
                  <c:v>-11.484000000000002</c:v>
                </c:pt>
                <c:pt idx="513">
                  <c:v>26.248000000000001</c:v>
                </c:pt>
                <c:pt idx="514">
                  <c:v>37.052</c:v>
                </c:pt>
                <c:pt idx="515">
                  <c:v>-1.972</c:v>
                </c:pt>
                <c:pt idx="516">
                  <c:v>12.236000000000001</c:v>
                </c:pt>
                <c:pt idx="517">
                  <c:v>24.772000000000002</c:v>
                </c:pt>
                <c:pt idx="518">
                  <c:v>17.608000000000001</c:v>
                </c:pt>
                <c:pt idx="519">
                  <c:v>15.204000000000004</c:v>
                </c:pt>
                <c:pt idx="520">
                  <c:v>30.108000000000004</c:v>
                </c:pt>
                <c:pt idx="521">
                  <c:v>55.58</c:v>
                </c:pt>
                <c:pt idx="522">
                  <c:v>61.292000000000002</c:v>
                </c:pt>
                <c:pt idx="523">
                  <c:v>18.195999999999998</c:v>
                </c:pt>
                <c:pt idx="524">
                  <c:v>36.112000000000002</c:v>
                </c:pt>
                <c:pt idx="525">
                  <c:v>-4.2679999999999989</c:v>
                </c:pt>
                <c:pt idx="526">
                  <c:v>45.915999999999997</c:v>
                </c:pt>
                <c:pt idx="527">
                  <c:v>-11.484000000000002</c:v>
                </c:pt>
                <c:pt idx="528">
                  <c:v>26.248000000000001</c:v>
                </c:pt>
                <c:pt idx="529">
                  <c:v>15.092000000000001</c:v>
                </c:pt>
                <c:pt idx="530">
                  <c:v>-1.972</c:v>
                </c:pt>
                <c:pt idx="531">
                  <c:v>23.744</c:v>
                </c:pt>
                <c:pt idx="532">
                  <c:v>-9.1679999999999993</c:v>
                </c:pt>
                <c:pt idx="533">
                  <c:v>12.236000000000001</c:v>
                </c:pt>
                <c:pt idx="534">
                  <c:v>17.608000000000001</c:v>
                </c:pt>
                <c:pt idx="535">
                  <c:v>-11.727999999999998</c:v>
                </c:pt>
                <c:pt idx="536">
                  <c:v>2.9200000000000017</c:v>
                </c:pt>
                <c:pt idx="537">
                  <c:v>34.236000000000004</c:v>
                </c:pt>
                <c:pt idx="538">
                  <c:v>55.175999999999995</c:v>
                </c:pt>
                <c:pt idx="539">
                  <c:v>55.58</c:v>
                </c:pt>
                <c:pt idx="540">
                  <c:v>21.227999999999998</c:v>
                </c:pt>
                <c:pt idx="541">
                  <c:v>23.744</c:v>
                </c:pt>
                <c:pt idx="542">
                  <c:v>-9.1679999999999993</c:v>
                </c:pt>
                <c:pt idx="543">
                  <c:v>2.4839999999999995</c:v>
                </c:pt>
                <c:pt idx="544">
                  <c:v>18.195999999999998</c:v>
                </c:pt>
                <c:pt idx="545">
                  <c:v>34.236000000000004</c:v>
                </c:pt>
                <c:pt idx="546">
                  <c:v>55.175999999999995</c:v>
                </c:pt>
                <c:pt idx="547">
                  <c:v>36.112000000000002</c:v>
                </c:pt>
                <c:pt idx="548">
                  <c:v>-4.2679999999999989</c:v>
                </c:pt>
                <c:pt idx="549">
                  <c:v>15.2</c:v>
                </c:pt>
                <c:pt idx="550">
                  <c:v>15.092000000000001</c:v>
                </c:pt>
                <c:pt idx="551">
                  <c:v>37.052</c:v>
                </c:pt>
                <c:pt idx="552">
                  <c:v>-1.972</c:v>
                </c:pt>
                <c:pt idx="553">
                  <c:v>2.9200000000000017</c:v>
                </c:pt>
                <c:pt idx="554">
                  <c:v>45.915999999999997</c:v>
                </c:pt>
                <c:pt idx="555">
                  <c:v>-1.9600000000000004</c:v>
                </c:pt>
                <c:pt idx="556">
                  <c:v>1.0240000000000009</c:v>
                </c:pt>
                <c:pt idx="557">
                  <c:v>23.744</c:v>
                </c:pt>
                <c:pt idx="558">
                  <c:v>-4.4720000000000004</c:v>
                </c:pt>
                <c:pt idx="559">
                  <c:v>24.772000000000002</c:v>
                </c:pt>
                <c:pt idx="560">
                  <c:v>30.108000000000004</c:v>
                </c:pt>
                <c:pt idx="561">
                  <c:v>12.036000000000001</c:v>
                </c:pt>
                <c:pt idx="562">
                  <c:v>55.175999999999995</c:v>
                </c:pt>
                <c:pt idx="563">
                  <c:v>-11.484000000000002</c:v>
                </c:pt>
                <c:pt idx="564">
                  <c:v>15.2</c:v>
                </c:pt>
                <c:pt idx="565">
                  <c:v>1.0240000000000009</c:v>
                </c:pt>
                <c:pt idx="566">
                  <c:v>37.052</c:v>
                </c:pt>
                <c:pt idx="567">
                  <c:v>21.227999999999998</c:v>
                </c:pt>
                <c:pt idx="568">
                  <c:v>-1.972</c:v>
                </c:pt>
                <c:pt idx="569">
                  <c:v>-9.1679999999999993</c:v>
                </c:pt>
                <c:pt idx="570">
                  <c:v>45.915999999999997</c:v>
                </c:pt>
                <c:pt idx="571">
                  <c:v>-1.9600000000000004</c:v>
                </c:pt>
                <c:pt idx="572">
                  <c:v>61.292000000000002</c:v>
                </c:pt>
                <c:pt idx="573">
                  <c:v>0.20799999999999841</c:v>
                </c:pt>
                <c:pt idx="574">
                  <c:v>2.4839999999999995</c:v>
                </c:pt>
                <c:pt idx="575">
                  <c:v>24.772000000000002</c:v>
                </c:pt>
                <c:pt idx="576">
                  <c:v>17.608000000000001</c:v>
                </c:pt>
                <c:pt idx="577">
                  <c:v>15.204000000000004</c:v>
                </c:pt>
                <c:pt idx="578">
                  <c:v>-11.727999999999998</c:v>
                </c:pt>
                <c:pt idx="579">
                  <c:v>18.195999999999998</c:v>
                </c:pt>
                <c:pt idx="580">
                  <c:v>15.2</c:v>
                </c:pt>
                <c:pt idx="581">
                  <c:v>1.0240000000000009</c:v>
                </c:pt>
                <c:pt idx="582">
                  <c:v>55.58</c:v>
                </c:pt>
                <c:pt idx="583">
                  <c:v>21.227999999999998</c:v>
                </c:pt>
                <c:pt idx="584">
                  <c:v>12.236000000000001</c:v>
                </c:pt>
                <c:pt idx="585">
                  <c:v>30.108000000000004</c:v>
                </c:pt>
                <c:pt idx="586">
                  <c:v>2.9200000000000017</c:v>
                </c:pt>
                <c:pt idx="587">
                  <c:v>-4.2679999999999989</c:v>
                </c:pt>
                <c:pt idx="588">
                  <c:v>-1.9600000000000004</c:v>
                </c:pt>
                <c:pt idx="589">
                  <c:v>-1.972</c:v>
                </c:pt>
                <c:pt idx="590">
                  <c:v>61.292000000000002</c:v>
                </c:pt>
                <c:pt idx="591">
                  <c:v>24.772000000000002</c:v>
                </c:pt>
                <c:pt idx="592">
                  <c:v>12.236000000000001</c:v>
                </c:pt>
                <c:pt idx="593">
                  <c:v>-11.727999999999998</c:v>
                </c:pt>
                <c:pt idx="594">
                  <c:v>30.108000000000004</c:v>
                </c:pt>
                <c:pt idx="595">
                  <c:v>18.195999999999998</c:v>
                </c:pt>
                <c:pt idx="596">
                  <c:v>34.236000000000004</c:v>
                </c:pt>
                <c:pt idx="597">
                  <c:v>36.112000000000002</c:v>
                </c:pt>
                <c:pt idx="598">
                  <c:v>-4.2679999999999989</c:v>
                </c:pt>
                <c:pt idx="599">
                  <c:v>26.248000000000001</c:v>
                </c:pt>
                <c:pt idx="600">
                  <c:v>15.092000000000001</c:v>
                </c:pt>
                <c:pt idx="601">
                  <c:v>37.052</c:v>
                </c:pt>
                <c:pt idx="602">
                  <c:v>21.227999999999998</c:v>
                </c:pt>
                <c:pt idx="603">
                  <c:v>-1.972</c:v>
                </c:pt>
                <c:pt idx="604">
                  <c:v>15.204000000000004</c:v>
                </c:pt>
                <c:pt idx="605">
                  <c:v>12.036000000000001</c:v>
                </c:pt>
                <c:pt idx="606">
                  <c:v>-9.1679999999999993</c:v>
                </c:pt>
                <c:pt idx="607">
                  <c:v>0.20799999999999841</c:v>
                </c:pt>
                <c:pt idx="608">
                  <c:v>-11.727999999999998</c:v>
                </c:pt>
                <c:pt idx="609">
                  <c:v>18.195999999999998</c:v>
                </c:pt>
                <c:pt idx="610">
                  <c:v>31.347999999999995</c:v>
                </c:pt>
                <c:pt idx="611">
                  <c:v>2.9200000000000017</c:v>
                </c:pt>
                <c:pt idx="612">
                  <c:v>17.076000000000001</c:v>
                </c:pt>
                <c:pt idx="613">
                  <c:v>26.248000000000001</c:v>
                </c:pt>
                <c:pt idx="614">
                  <c:v>15.092000000000001</c:v>
                </c:pt>
                <c:pt idx="615">
                  <c:v>55.58</c:v>
                </c:pt>
                <c:pt idx="616">
                  <c:v>-1.972</c:v>
                </c:pt>
                <c:pt idx="617">
                  <c:v>2.4839999999999995</c:v>
                </c:pt>
                <c:pt idx="618">
                  <c:v>12.236000000000001</c:v>
                </c:pt>
                <c:pt idx="619">
                  <c:v>15.204000000000004</c:v>
                </c:pt>
                <c:pt idx="620">
                  <c:v>37.052</c:v>
                </c:pt>
                <c:pt idx="621">
                  <c:v>21.227999999999998</c:v>
                </c:pt>
                <c:pt idx="622">
                  <c:v>-4.4720000000000004</c:v>
                </c:pt>
                <c:pt idx="623">
                  <c:v>0.20799999999999841</c:v>
                </c:pt>
                <c:pt idx="624">
                  <c:v>-11.727999999999998</c:v>
                </c:pt>
                <c:pt idx="625">
                  <c:v>31.347999999999995</c:v>
                </c:pt>
                <c:pt idx="626">
                  <c:v>2.9200000000000017</c:v>
                </c:pt>
                <c:pt idx="627">
                  <c:v>-4.2679999999999989</c:v>
                </c:pt>
                <c:pt idx="628">
                  <c:v>-11.484000000000002</c:v>
                </c:pt>
                <c:pt idx="629">
                  <c:v>26.248000000000001</c:v>
                </c:pt>
                <c:pt idx="630">
                  <c:v>55.58</c:v>
                </c:pt>
                <c:pt idx="631">
                  <c:v>-1.972</c:v>
                </c:pt>
                <c:pt idx="632">
                  <c:v>23.744</c:v>
                </c:pt>
                <c:pt idx="633">
                  <c:v>12.236000000000001</c:v>
                </c:pt>
                <c:pt idx="634">
                  <c:v>17.608000000000001</c:v>
                </c:pt>
                <c:pt idx="635">
                  <c:v>12.036000000000001</c:v>
                </c:pt>
                <c:pt idx="636">
                  <c:v>17.076000000000001</c:v>
                </c:pt>
                <c:pt idx="637">
                  <c:v>37.052</c:v>
                </c:pt>
                <c:pt idx="638">
                  <c:v>21.227999999999998</c:v>
                </c:pt>
                <c:pt idx="639">
                  <c:v>-4.4720000000000004</c:v>
                </c:pt>
                <c:pt idx="640">
                  <c:v>18.195999999999998</c:v>
                </c:pt>
                <c:pt idx="641">
                  <c:v>31.347999999999995</c:v>
                </c:pt>
                <c:pt idx="642">
                  <c:v>-4.2679999999999989</c:v>
                </c:pt>
                <c:pt idx="643">
                  <c:v>23.744</c:v>
                </c:pt>
                <c:pt idx="644">
                  <c:v>-4.4720000000000004</c:v>
                </c:pt>
                <c:pt idx="645">
                  <c:v>-9.1679999999999993</c:v>
                </c:pt>
                <c:pt idx="646">
                  <c:v>24.772000000000002</c:v>
                </c:pt>
                <c:pt idx="647">
                  <c:v>15.204000000000004</c:v>
                </c:pt>
                <c:pt idx="648">
                  <c:v>55.175999999999995</c:v>
                </c:pt>
                <c:pt idx="649">
                  <c:v>36.112000000000002</c:v>
                </c:pt>
                <c:pt idx="650">
                  <c:v>45.915999999999997</c:v>
                </c:pt>
                <c:pt idx="651">
                  <c:v>15.2</c:v>
                </c:pt>
                <c:pt idx="652">
                  <c:v>1.0240000000000009</c:v>
                </c:pt>
                <c:pt idx="653">
                  <c:v>-1.972</c:v>
                </c:pt>
                <c:pt idx="654">
                  <c:v>18.195999999999998</c:v>
                </c:pt>
                <c:pt idx="655">
                  <c:v>17.076000000000001</c:v>
                </c:pt>
                <c:pt idx="656">
                  <c:v>26.248000000000001</c:v>
                </c:pt>
                <c:pt idx="657">
                  <c:v>23.744</c:v>
                </c:pt>
                <c:pt idx="658">
                  <c:v>61.292000000000002</c:v>
                </c:pt>
                <c:pt idx="659">
                  <c:v>-4.4720000000000004</c:v>
                </c:pt>
                <c:pt idx="660">
                  <c:v>0.20799999999999841</c:v>
                </c:pt>
                <c:pt idx="661">
                  <c:v>12.236000000000001</c:v>
                </c:pt>
                <c:pt idx="662">
                  <c:v>15.204000000000004</c:v>
                </c:pt>
                <c:pt idx="663">
                  <c:v>31.347999999999995</c:v>
                </c:pt>
                <c:pt idx="664">
                  <c:v>55.175999999999995</c:v>
                </c:pt>
                <c:pt idx="665">
                  <c:v>36.112000000000002</c:v>
                </c:pt>
                <c:pt idx="666">
                  <c:v>15.2</c:v>
                </c:pt>
                <c:pt idx="667">
                  <c:v>1.0240000000000009</c:v>
                </c:pt>
                <c:pt idx="668">
                  <c:v>55.58</c:v>
                </c:pt>
                <c:pt idx="669">
                  <c:v>-1.972</c:v>
                </c:pt>
                <c:pt idx="670">
                  <c:v>45.915999999999997</c:v>
                </c:pt>
                <c:pt idx="671">
                  <c:v>-11.484000000000002</c:v>
                </c:pt>
                <c:pt idx="672">
                  <c:v>61.292000000000002</c:v>
                </c:pt>
                <c:pt idx="673">
                  <c:v>-9.1679999999999993</c:v>
                </c:pt>
                <c:pt idx="674">
                  <c:v>12.236000000000001</c:v>
                </c:pt>
                <c:pt idx="675">
                  <c:v>24.772000000000002</c:v>
                </c:pt>
                <c:pt idx="676">
                  <c:v>17.608000000000001</c:v>
                </c:pt>
                <c:pt idx="677">
                  <c:v>15.204000000000004</c:v>
                </c:pt>
                <c:pt idx="678">
                  <c:v>30.108000000000004</c:v>
                </c:pt>
                <c:pt idx="679">
                  <c:v>18.195999999999998</c:v>
                </c:pt>
                <c:pt idx="680">
                  <c:v>12.036000000000001</c:v>
                </c:pt>
                <c:pt idx="681">
                  <c:v>34.236000000000004</c:v>
                </c:pt>
                <c:pt idx="682">
                  <c:v>55.175999999999995</c:v>
                </c:pt>
                <c:pt idx="683">
                  <c:v>15.2</c:v>
                </c:pt>
                <c:pt idx="684">
                  <c:v>55.58</c:v>
                </c:pt>
                <c:pt idx="685">
                  <c:v>21.227999999999998</c:v>
                </c:pt>
                <c:pt idx="686">
                  <c:v>-9.1679999999999993</c:v>
                </c:pt>
                <c:pt idx="687">
                  <c:v>36.112000000000002</c:v>
                </c:pt>
                <c:pt idx="688">
                  <c:v>37.052</c:v>
                </c:pt>
                <c:pt idx="689">
                  <c:v>61.292000000000002</c:v>
                </c:pt>
                <c:pt idx="690">
                  <c:v>-4.4720000000000004</c:v>
                </c:pt>
                <c:pt idx="691">
                  <c:v>0.20799999999999841</c:v>
                </c:pt>
                <c:pt idx="692">
                  <c:v>24.772000000000002</c:v>
                </c:pt>
                <c:pt idx="693">
                  <c:v>34.236000000000004</c:v>
                </c:pt>
                <c:pt idx="694">
                  <c:v>55.175999999999995</c:v>
                </c:pt>
                <c:pt idx="695">
                  <c:v>45.915999999999997</c:v>
                </c:pt>
                <c:pt idx="696">
                  <c:v>-1.9600000000000004</c:v>
                </c:pt>
                <c:pt idx="697">
                  <c:v>-11.484000000000002</c:v>
                </c:pt>
                <c:pt idx="698">
                  <c:v>15.2</c:v>
                </c:pt>
                <c:pt idx="699">
                  <c:v>55.58</c:v>
                </c:pt>
                <c:pt idx="700">
                  <c:v>23.744</c:v>
                </c:pt>
                <c:pt idx="701">
                  <c:v>12.236000000000001</c:v>
                </c:pt>
                <c:pt idx="702">
                  <c:v>-11.727999999999998</c:v>
                </c:pt>
                <c:pt idx="703">
                  <c:v>31.347999999999995</c:v>
                </c:pt>
                <c:pt idx="704">
                  <c:v>34.236000000000004</c:v>
                </c:pt>
                <c:pt idx="705">
                  <c:v>17.076000000000001</c:v>
                </c:pt>
                <c:pt idx="706">
                  <c:v>26.248000000000001</c:v>
                </c:pt>
                <c:pt idx="707">
                  <c:v>21.227999999999998</c:v>
                </c:pt>
                <c:pt idx="708">
                  <c:v>2.4839999999999995</c:v>
                </c:pt>
                <c:pt idx="709">
                  <c:v>55.175999999999995</c:v>
                </c:pt>
                <c:pt idx="710">
                  <c:v>-4.2679999999999989</c:v>
                </c:pt>
                <c:pt idx="711">
                  <c:v>-11.484000000000002</c:v>
                </c:pt>
                <c:pt idx="712">
                  <c:v>15.092000000000001</c:v>
                </c:pt>
                <c:pt idx="713">
                  <c:v>23.744</c:v>
                </c:pt>
                <c:pt idx="714">
                  <c:v>-4.4720000000000004</c:v>
                </c:pt>
                <c:pt idx="715">
                  <c:v>-9.1679999999999993</c:v>
                </c:pt>
                <c:pt idx="716">
                  <c:v>0.20799999999999841</c:v>
                </c:pt>
                <c:pt idx="717">
                  <c:v>-11.727999999999998</c:v>
                </c:pt>
                <c:pt idx="718">
                  <c:v>18.195999999999998</c:v>
                </c:pt>
                <c:pt idx="719">
                  <c:v>31.347999999999995</c:v>
                </c:pt>
                <c:pt idx="720">
                  <c:v>36.112000000000002</c:v>
                </c:pt>
                <c:pt idx="721">
                  <c:v>17.076000000000001</c:v>
                </c:pt>
                <c:pt idx="722">
                  <c:v>-1.9600000000000004</c:v>
                </c:pt>
                <c:pt idx="723">
                  <c:v>15.2</c:v>
                </c:pt>
                <c:pt idx="724">
                  <c:v>26.248000000000001</c:v>
                </c:pt>
                <c:pt idx="725">
                  <c:v>55.58</c:v>
                </c:pt>
                <c:pt idx="726">
                  <c:v>45.915999999999997</c:v>
                </c:pt>
                <c:pt idx="727">
                  <c:v>15.092000000000001</c:v>
                </c:pt>
                <c:pt idx="728">
                  <c:v>-4.4720000000000004</c:v>
                </c:pt>
                <c:pt idx="729">
                  <c:v>0.20799999999999841</c:v>
                </c:pt>
                <c:pt idx="730">
                  <c:v>2.4839999999999995</c:v>
                </c:pt>
                <c:pt idx="731">
                  <c:v>17.608000000000001</c:v>
                </c:pt>
                <c:pt idx="732">
                  <c:v>15.204000000000004</c:v>
                </c:pt>
                <c:pt idx="733">
                  <c:v>30.108000000000004</c:v>
                </c:pt>
                <c:pt idx="734">
                  <c:v>31.347999999999995</c:v>
                </c:pt>
                <c:pt idx="735">
                  <c:v>34.236000000000004</c:v>
                </c:pt>
                <c:pt idx="736">
                  <c:v>55.175999999999995</c:v>
                </c:pt>
                <c:pt idx="737">
                  <c:v>-4.2679999999999989</c:v>
                </c:pt>
                <c:pt idx="738">
                  <c:v>-1.9600000000000004</c:v>
                </c:pt>
                <c:pt idx="739">
                  <c:v>15.2</c:v>
                </c:pt>
                <c:pt idx="740">
                  <c:v>15.092000000000001</c:v>
                </c:pt>
                <c:pt idx="741">
                  <c:v>55.58</c:v>
                </c:pt>
                <c:pt idx="742">
                  <c:v>23.744</c:v>
                </c:pt>
                <c:pt idx="743">
                  <c:v>61.292000000000002</c:v>
                </c:pt>
                <c:pt idx="744">
                  <c:v>12.236000000000001</c:v>
                </c:pt>
                <c:pt idx="745">
                  <c:v>2.9200000000000017</c:v>
                </c:pt>
                <c:pt idx="746">
                  <c:v>17.076000000000001</c:v>
                </c:pt>
                <c:pt idx="747">
                  <c:v>2.4839999999999995</c:v>
                </c:pt>
                <c:pt idx="748">
                  <c:v>17.608000000000001</c:v>
                </c:pt>
                <c:pt idx="749">
                  <c:v>36.112000000000002</c:v>
                </c:pt>
                <c:pt idx="750">
                  <c:v>26.248000000000001</c:v>
                </c:pt>
                <c:pt idx="751">
                  <c:v>23.744</c:v>
                </c:pt>
                <c:pt idx="752">
                  <c:v>24.772000000000002</c:v>
                </c:pt>
                <c:pt idx="753">
                  <c:v>15.204000000000004</c:v>
                </c:pt>
                <c:pt idx="754">
                  <c:v>31.347999999999995</c:v>
                </c:pt>
                <c:pt idx="755">
                  <c:v>2.9200000000000017</c:v>
                </c:pt>
                <c:pt idx="756">
                  <c:v>34.236000000000004</c:v>
                </c:pt>
                <c:pt idx="757">
                  <c:v>17.076000000000001</c:v>
                </c:pt>
                <c:pt idx="758">
                  <c:v>45.915999999999997</c:v>
                </c:pt>
                <c:pt idx="759">
                  <c:v>15.2</c:v>
                </c:pt>
                <c:pt idx="760">
                  <c:v>1.0240000000000009</c:v>
                </c:pt>
                <c:pt idx="761">
                  <c:v>15.092000000000001</c:v>
                </c:pt>
                <c:pt idx="762">
                  <c:v>17.608000000000001</c:v>
                </c:pt>
                <c:pt idx="763">
                  <c:v>-11.727999999999998</c:v>
                </c:pt>
                <c:pt idx="764">
                  <c:v>-4.2679999999999989</c:v>
                </c:pt>
                <c:pt idx="765">
                  <c:v>-1.9600000000000004</c:v>
                </c:pt>
                <c:pt idx="766">
                  <c:v>26.248000000000001</c:v>
                </c:pt>
                <c:pt idx="767">
                  <c:v>23.744</c:v>
                </c:pt>
                <c:pt idx="768">
                  <c:v>2.4839999999999995</c:v>
                </c:pt>
                <c:pt idx="769">
                  <c:v>24.772000000000002</c:v>
                </c:pt>
                <c:pt idx="770">
                  <c:v>12.036000000000001</c:v>
                </c:pt>
                <c:pt idx="771">
                  <c:v>31.347999999999995</c:v>
                </c:pt>
                <c:pt idx="772">
                  <c:v>34.236000000000004</c:v>
                </c:pt>
                <c:pt idx="773">
                  <c:v>1.0240000000000009</c:v>
                </c:pt>
                <c:pt idx="774">
                  <c:v>37.052</c:v>
                </c:pt>
                <c:pt idx="775">
                  <c:v>21.227999999999998</c:v>
                </c:pt>
                <c:pt idx="776">
                  <c:v>-9.1679999999999993</c:v>
                </c:pt>
                <c:pt idx="777">
                  <c:v>17.608000000000001</c:v>
                </c:pt>
                <c:pt idx="778">
                  <c:v>30.108000000000004</c:v>
                </c:pt>
                <c:pt idx="779">
                  <c:v>55.175999999999995</c:v>
                </c:pt>
                <c:pt idx="780">
                  <c:v>36.112000000000002</c:v>
                </c:pt>
                <c:pt idx="781">
                  <c:v>-1.9600000000000004</c:v>
                </c:pt>
                <c:pt idx="782">
                  <c:v>26.248000000000001</c:v>
                </c:pt>
                <c:pt idx="783">
                  <c:v>15.092000000000001</c:v>
                </c:pt>
                <c:pt idx="784">
                  <c:v>-1.972</c:v>
                </c:pt>
                <c:pt idx="785">
                  <c:v>24.772000000000002</c:v>
                </c:pt>
                <c:pt idx="786">
                  <c:v>-11.727999999999998</c:v>
                </c:pt>
                <c:pt idx="787">
                  <c:v>30.108000000000004</c:v>
                </c:pt>
                <c:pt idx="788">
                  <c:v>12.036000000000001</c:v>
                </c:pt>
                <c:pt idx="789">
                  <c:v>55.175999999999995</c:v>
                </c:pt>
                <c:pt idx="790">
                  <c:v>-4.2679999999999989</c:v>
                </c:pt>
                <c:pt idx="791">
                  <c:v>45.915999999999997</c:v>
                </c:pt>
                <c:pt idx="792">
                  <c:v>-1.9600000000000004</c:v>
                </c:pt>
                <c:pt idx="793">
                  <c:v>1.0240000000000009</c:v>
                </c:pt>
                <c:pt idx="794">
                  <c:v>37.052</c:v>
                </c:pt>
                <c:pt idx="795">
                  <c:v>-9.1679999999999993</c:v>
                </c:pt>
                <c:pt idx="796">
                  <c:v>26.248000000000001</c:v>
                </c:pt>
                <c:pt idx="797">
                  <c:v>37.052</c:v>
                </c:pt>
                <c:pt idx="798">
                  <c:v>-9.1679999999999993</c:v>
                </c:pt>
                <c:pt idx="799">
                  <c:v>0.20799999999999841</c:v>
                </c:pt>
                <c:pt idx="800">
                  <c:v>31.347999999999995</c:v>
                </c:pt>
                <c:pt idx="801">
                  <c:v>-4.4720000000000004</c:v>
                </c:pt>
                <c:pt idx="802">
                  <c:v>26.248000000000001</c:v>
                </c:pt>
                <c:pt idx="803">
                  <c:v>23.744</c:v>
                </c:pt>
                <c:pt idx="804">
                  <c:v>17.608000000000001</c:v>
                </c:pt>
                <c:pt idx="805">
                  <c:v>30.108000000000004</c:v>
                </c:pt>
                <c:pt idx="806">
                  <c:v>2.9200000000000017</c:v>
                </c:pt>
                <c:pt idx="807">
                  <c:v>36.112000000000002</c:v>
                </c:pt>
                <c:pt idx="808">
                  <c:v>17.076000000000001</c:v>
                </c:pt>
                <c:pt idx="809">
                  <c:v>12.236000000000001</c:v>
                </c:pt>
                <c:pt idx="810">
                  <c:v>15.204000000000004</c:v>
                </c:pt>
                <c:pt idx="811">
                  <c:v>34.236000000000004</c:v>
                </c:pt>
                <c:pt idx="812">
                  <c:v>55.175999999999995</c:v>
                </c:pt>
                <c:pt idx="813">
                  <c:v>45.915999999999997</c:v>
                </c:pt>
                <c:pt idx="814">
                  <c:v>1.0240000000000009</c:v>
                </c:pt>
                <c:pt idx="815">
                  <c:v>17.608000000000001</c:v>
                </c:pt>
                <c:pt idx="816">
                  <c:v>36.112000000000002</c:v>
                </c:pt>
                <c:pt idx="817">
                  <c:v>15.204000000000004</c:v>
                </c:pt>
                <c:pt idx="818">
                  <c:v>30.108000000000004</c:v>
                </c:pt>
                <c:pt idx="819">
                  <c:v>12.036000000000001</c:v>
                </c:pt>
                <c:pt idx="820">
                  <c:v>2.9200000000000017</c:v>
                </c:pt>
                <c:pt idx="821">
                  <c:v>55.175999999999995</c:v>
                </c:pt>
                <c:pt idx="822">
                  <c:v>17.076000000000001</c:v>
                </c:pt>
                <c:pt idx="823">
                  <c:v>1.0240000000000009</c:v>
                </c:pt>
                <c:pt idx="824">
                  <c:v>-1.972</c:v>
                </c:pt>
                <c:pt idx="825">
                  <c:v>0.20799999999999841</c:v>
                </c:pt>
                <c:pt idx="826">
                  <c:v>12.236000000000001</c:v>
                </c:pt>
                <c:pt idx="827">
                  <c:v>36.112000000000002</c:v>
                </c:pt>
                <c:pt idx="828">
                  <c:v>61.292000000000002</c:v>
                </c:pt>
                <c:pt idx="829">
                  <c:v>-4.4720000000000004</c:v>
                </c:pt>
                <c:pt idx="830">
                  <c:v>-9.1679999999999993</c:v>
                </c:pt>
                <c:pt idx="831">
                  <c:v>17.608000000000001</c:v>
                </c:pt>
                <c:pt idx="832">
                  <c:v>15.204000000000004</c:v>
                </c:pt>
                <c:pt idx="833">
                  <c:v>30.108000000000004</c:v>
                </c:pt>
                <c:pt idx="834">
                  <c:v>18.195999999999998</c:v>
                </c:pt>
                <c:pt idx="835">
                  <c:v>12.036000000000001</c:v>
                </c:pt>
                <c:pt idx="836">
                  <c:v>31.347999999999995</c:v>
                </c:pt>
                <c:pt idx="837">
                  <c:v>-4.2679999999999989</c:v>
                </c:pt>
                <c:pt idx="838">
                  <c:v>17.076000000000001</c:v>
                </c:pt>
                <c:pt idx="839">
                  <c:v>15.2</c:v>
                </c:pt>
                <c:pt idx="840">
                  <c:v>26.248000000000001</c:v>
                </c:pt>
                <c:pt idx="841">
                  <c:v>37.052</c:v>
                </c:pt>
                <c:pt idx="842">
                  <c:v>31.347999999999995</c:v>
                </c:pt>
                <c:pt idx="843">
                  <c:v>17.076000000000001</c:v>
                </c:pt>
                <c:pt idx="844">
                  <c:v>55.58</c:v>
                </c:pt>
                <c:pt idx="845">
                  <c:v>21.227999999999998</c:v>
                </c:pt>
                <c:pt idx="846">
                  <c:v>18.195999999999998</c:v>
                </c:pt>
                <c:pt idx="847">
                  <c:v>12.036000000000001</c:v>
                </c:pt>
                <c:pt idx="848">
                  <c:v>34.236000000000004</c:v>
                </c:pt>
                <c:pt idx="849">
                  <c:v>-4.2679999999999989</c:v>
                </c:pt>
                <c:pt idx="850">
                  <c:v>15.092000000000001</c:v>
                </c:pt>
                <c:pt idx="851">
                  <c:v>0.20799999999999841</c:v>
                </c:pt>
                <c:pt idx="852">
                  <c:v>24.772000000000002</c:v>
                </c:pt>
                <c:pt idx="853">
                  <c:v>17.608000000000001</c:v>
                </c:pt>
                <c:pt idx="854">
                  <c:v>31.347999999999995</c:v>
                </c:pt>
                <c:pt idx="855">
                  <c:v>55.175999999999995</c:v>
                </c:pt>
                <c:pt idx="856">
                  <c:v>-11.484000000000002</c:v>
                </c:pt>
                <c:pt idx="857">
                  <c:v>15.2</c:v>
                </c:pt>
                <c:pt idx="858">
                  <c:v>37.052</c:v>
                </c:pt>
                <c:pt idx="859">
                  <c:v>21.227999999999998</c:v>
                </c:pt>
                <c:pt idx="860">
                  <c:v>-1.972</c:v>
                </c:pt>
                <c:pt idx="861">
                  <c:v>23.744</c:v>
                </c:pt>
                <c:pt idx="862">
                  <c:v>-11.727999999999998</c:v>
                </c:pt>
                <c:pt idx="863">
                  <c:v>12.036000000000001</c:v>
                </c:pt>
                <c:pt idx="864">
                  <c:v>26.248000000000001</c:v>
                </c:pt>
                <c:pt idx="865">
                  <c:v>15.092000000000001</c:v>
                </c:pt>
                <c:pt idx="866">
                  <c:v>-9.1679999999999993</c:v>
                </c:pt>
                <c:pt idx="867">
                  <c:v>0.20799999999999841</c:v>
                </c:pt>
                <c:pt idx="868">
                  <c:v>2.4839999999999995</c:v>
                </c:pt>
                <c:pt idx="869">
                  <c:v>34.236000000000004</c:v>
                </c:pt>
                <c:pt idx="870">
                  <c:v>-1.9600000000000004</c:v>
                </c:pt>
                <c:pt idx="871">
                  <c:v>15.2</c:v>
                </c:pt>
                <c:pt idx="872">
                  <c:v>55.58</c:v>
                </c:pt>
                <c:pt idx="873">
                  <c:v>21.227999999999998</c:v>
                </c:pt>
                <c:pt idx="874">
                  <c:v>-1.972</c:v>
                </c:pt>
                <c:pt idx="875">
                  <c:v>-11.727999999999998</c:v>
                </c:pt>
                <c:pt idx="876">
                  <c:v>12.036000000000001</c:v>
                </c:pt>
                <c:pt idx="877">
                  <c:v>55.175999999999995</c:v>
                </c:pt>
                <c:pt idx="878">
                  <c:v>-4.2679999999999989</c:v>
                </c:pt>
                <c:pt idx="879">
                  <c:v>61.292000000000002</c:v>
                </c:pt>
                <c:pt idx="880">
                  <c:v>-9.1679999999999993</c:v>
                </c:pt>
                <c:pt idx="881">
                  <c:v>2.4839999999999995</c:v>
                </c:pt>
                <c:pt idx="882">
                  <c:v>17.608000000000001</c:v>
                </c:pt>
                <c:pt idx="883">
                  <c:v>18.195999999999998</c:v>
                </c:pt>
                <c:pt idx="884">
                  <c:v>34.236000000000004</c:v>
                </c:pt>
                <c:pt idx="885">
                  <c:v>45.915999999999997</c:v>
                </c:pt>
                <c:pt idx="886">
                  <c:v>-1.9600000000000004</c:v>
                </c:pt>
                <c:pt idx="887">
                  <c:v>-11.484000000000002</c:v>
                </c:pt>
                <c:pt idx="888">
                  <c:v>15.2</c:v>
                </c:pt>
                <c:pt idx="889">
                  <c:v>26.248000000000001</c:v>
                </c:pt>
                <c:pt idx="890">
                  <c:v>15.092000000000001</c:v>
                </c:pt>
                <c:pt idx="891">
                  <c:v>55.58</c:v>
                </c:pt>
                <c:pt idx="892">
                  <c:v>23.744</c:v>
                </c:pt>
                <c:pt idx="893">
                  <c:v>12.236000000000001</c:v>
                </c:pt>
                <c:pt idx="894">
                  <c:v>24.772000000000002</c:v>
                </c:pt>
                <c:pt idx="895">
                  <c:v>12.036000000000001</c:v>
                </c:pt>
                <c:pt idx="896">
                  <c:v>2.9200000000000017</c:v>
                </c:pt>
                <c:pt idx="897">
                  <c:v>-4.2679999999999989</c:v>
                </c:pt>
                <c:pt idx="898">
                  <c:v>61.292000000000002</c:v>
                </c:pt>
                <c:pt idx="899">
                  <c:v>2.4839999999999995</c:v>
                </c:pt>
                <c:pt idx="900">
                  <c:v>30.108000000000004</c:v>
                </c:pt>
                <c:pt idx="901">
                  <c:v>36.112000000000002</c:v>
                </c:pt>
                <c:pt idx="902">
                  <c:v>45.915999999999997</c:v>
                </c:pt>
                <c:pt idx="903">
                  <c:v>-11.484000000000002</c:v>
                </c:pt>
                <c:pt idx="904">
                  <c:v>-4.4720000000000004</c:v>
                </c:pt>
                <c:pt idx="905">
                  <c:v>-9.1679999999999993</c:v>
                </c:pt>
                <c:pt idx="906">
                  <c:v>12.236000000000001</c:v>
                </c:pt>
                <c:pt idx="907">
                  <c:v>-11.727999999999998</c:v>
                </c:pt>
                <c:pt idx="908">
                  <c:v>12.036000000000001</c:v>
                </c:pt>
                <c:pt idx="909">
                  <c:v>2.9200000000000017</c:v>
                </c:pt>
                <c:pt idx="910">
                  <c:v>34.236000000000004</c:v>
                </c:pt>
                <c:pt idx="911">
                  <c:v>1.0240000000000009</c:v>
                </c:pt>
                <c:pt idx="912">
                  <c:v>21.227999999999998</c:v>
                </c:pt>
                <c:pt idx="913">
                  <c:v>23.744</c:v>
                </c:pt>
                <c:pt idx="914">
                  <c:v>17.608000000000001</c:v>
                </c:pt>
                <c:pt idx="915">
                  <c:v>55.175999999999995</c:v>
                </c:pt>
                <c:pt idx="916">
                  <c:v>0.20799999999999841</c:v>
                </c:pt>
                <c:pt idx="917">
                  <c:v>15.204000000000004</c:v>
                </c:pt>
                <c:pt idx="918">
                  <c:v>2.9200000000000017</c:v>
                </c:pt>
                <c:pt idx="919">
                  <c:v>45.915999999999997</c:v>
                </c:pt>
                <c:pt idx="920">
                  <c:v>-1.9600000000000004</c:v>
                </c:pt>
                <c:pt idx="921">
                  <c:v>-11.484000000000002</c:v>
                </c:pt>
                <c:pt idx="922">
                  <c:v>15.2</c:v>
                </c:pt>
                <c:pt idx="923">
                  <c:v>1.0240000000000009</c:v>
                </c:pt>
                <c:pt idx="924">
                  <c:v>55.58</c:v>
                </c:pt>
                <c:pt idx="925">
                  <c:v>21.227999999999998</c:v>
                </c:pt>
                <c:pt idx="926">
                  <c:v>-9.1679999999999993</c:v>
                </c:pt>
                <c:pt idx="927">
                  <c:v>30.108000000000004</c:v>
                </c:pt>
                <c:pt idx="928">
                  <c:v>55.175999999999995</c:v>
                </c:pt>
                <c:pt idx="929">
                  <c:v>17.076000000000001</c:v>
                </c:pt>
                <c:pt idx="930">
                  <c:v>26.248000000000001</c:v>
                </c:pt>
                <c:pt idx="931">
                  <c:v>37.052</c:v>
                </c:pt>
                <c:pt idx="932">
                  <c:v>-9.1679999999999993</c:v>
                </c:pt>
                <c:pt idx="933">
                  <c:v>0.20799999999999841</c:v>
                </c:pt>
                <c:pt idx="934">
                  <c:v>24.772000000000002</c:v>
                </c:pt>
                <c:pt idx="935">
                  <c:v>15.204000000000004</c:v>
                </c:pt>
                <c:pt idx="936">
                  <c:v>31.347999999999995</c:v>
                </c:pt>
                <c:pt idx="937">
                  <c:v>2.9200000000000017</c:v>
                </c:pt>
                <c:pt idx="938">
                  <c:v>-11.484000000000002</c:v>
                </c:pt>
                <c:pt idx="939">
                  <c:v>15.2</c:v>
                </c:pt>
                <c:pt idx="940">
                  <c:v>15.092000000000001</c:v>
                </c:pt>
                <c:pt idx="941">
                  <c:v>55.58</c:v>
                </c:pt>
                <c:pt idx="942">
                  <c:v>21.227999999999998</c:v>
                </c:pt>
                <c:pt idx="943">
                  <c:v>23.744</c:v>
                </c:pt>
                <c:pt idx="944">
                  <c:v>-4.4720000000000004</c:v>
                </c:pt>
                <c:pt idx="945">
                  <c:v>12.036000000000001</c:v>
                </c:pt>
                <c:pt idx="946">
                  <c:v>36.112000000000002</c:v>
                </c:pt>
                <c:pt idx="947">
                  <c:v>45.915999999999997</c:v>
                </c:pt>
                <c:pt idx="948">
                  <c:v>-1.9600000000000004</c:v>
                </c:pt>
                <c:pt idx="949">
                  <c:v>37.052</c:v>
                </c:pt>
                <c:pt idx="950">
                  <c:v>-1.972</c:v>
                </c:pt>
                <c:pt idx="951">
                  <c:v>24.772000000000002</c:v>
                </c:pt>
                <c:pt idx="952">
                  <c:v>17.608000000000001</c:v>
                </c:pt>
                <c:pt idx="953">
                  <c:v>-11.727999999999998</c:v>
                </c:pt>
                <c:pt idx="954">
                  <c:v>-4.2679999999999989</c:v>
                </c:pt>
                <c:pt idx="955">
                  <c:v>23.744</c:v>
                </c:pt>
                <c:pt idx="956">
                  <c:v>-4.4720000000000004</c:v>
                </c:pt>
                <c:pt idx="957">
                  <c:v>2.4839999999999995</c:v>
                </c:pt>
                <c:pt idx="958">
                  <c:v>12.036000000000001</c:v>
                </c:pt>
                <c:pt idx="959">
                  <c:v>34.236000000000004</c:v>
                </c:pt>
                <c:pt idx="960">
                  <c:v>-4.2679999999999989</c:v>
                </c:pt>
                <c:pt idx="961">
                  <c:v>-11.484000000000002</c:v>
                </c:pt>
                <c:pt idx="962">
                  <c:v>15.2</c:v>
                </c:pt>
                <c:pt idx="963">
                  <c:v>1.0240000000000009</c:v>
                </c:pt>
                <c:pt idx="964">
                  <c:v>37.052</c:v>
                </c:pt>
                <c:pt idx="965">
                  <c:v>-1.972</c:v>
                </c:pt>
                <c:pt idx="966">
                  <c:v>24.772000000000002</c:v>
                </c:pt>
                <c:pt idx="967">
                  <c:v>17.608000000000001</c:v>
                </c:pt>
                <c:pt idx="968">
                  <c:v>-11.727999999999998</c:v>
                </c:pt>
                <c:pt idx="969">
                  <c:v>17.076000000000001</c:v>
                </c:pt>
                <c:pt idx="970">
                  <c:v>55.58</c:v>
                </c:pt>
                <c:pt idx="971">
                  <c:v>61.292000000000002</c:v>
                </c:pt>
                <c:pt idx="972">
                  <c:v>2.4839999999999995</c:v>
                </c:pt>
                <c:pt idx="973">
                  <c:v>12.236000000000001</c:v>
                </c:pt>
                <c:pt idx="974">
                  <c:v>15.204000000000004</c:v>
                </c:pt>
                <c:pt idx="975">
                  <c:v>30.108000000000004</c:v>
                </c:pt>
                <c:pt idx="976">
                  <c:v>18.195999999999998</c:v>
                </c:pt>
                <c:pt idx="977">
                  <c:v>36.112000000000002</c:v>
                </c:pt>
                <c:pt idx="978">
                  <c:v>-11.484000000000002</c:v>
                </c:pt>
                <c:pt idx="979">
                  <c:v>1.0240000000000009</c:v>
                </c:pt>
                <c:pt idx="980">
                  <c:v>15.092000000000001</c:v>
                </c:pt>
                <c:pt idx="981">
                  <c:v>-1.972</c:v>
                </c:pt>
                <c:pt idx="982">
                  <c:v>23.744</c:v>
                </c:pt>
                <c:pt idx="983">
                  <c:v>0.20799999999999841</c:v>
                </c:pt>
                <c:pt idx="984">
                  <c:v>-11.727999999999998</c:v>
                </c:pt>
                <c:pt idx="985">
                  <c:v>55.58</c:v>
                </c:pt>
                <c:pt idx="986">
                  <c:v>61.292000000000002</c:v>
                </c:pt>
                <c:pt idx="987">
                  <c:v>-4.4720000000000004</c:v>
                </c:pt>
                <c:pt idx="988">
                  <c:v>2.4839999999999995</c:v>
                </c:pt>
                <c:pt idx="989">
                  <c:v>12.236000000000001</c:v>
                </c:pt>
                <c:pt idx="990">
                  <c:v>17.608000000000001</c:v>
                </c:pt>
                <c:pt idx="991">
                  <c:v>30.108000000000004</c:v>
                </c:pt>
                <c:pt idx="992">
                  <c:v>18.195999999999998</c:v>
                </c:pt>
                <c:pt idx="993">
                  <c:v>55.175999999999995</c:v>
                </c:pt>
                <c:pt idx="994">
                  <c:v>-4.2679999999999989</c:v>
                </c:pt>
                <c:pt idx="995">
                  <c:v>-11.484000000000002</c:v>
                </c:pt>
                <c:pt idx="996">
                  <c:v>15.092000000000001</c:v>
                </c:pt>
                <c:pt idx="997">
                  <c:v>37.052</c:v>
                </c:pt>
                <c:pt idx="998">
                  <c:v>23.744</c:v>
                </c:pt>
                <c:pt idx="999">
                  <c:v>-9.1679999999999993</c:v>
                </c:pt>
                <c:pt idx="1000">
                  <c:v>24.772000000000002</c:v>
                </c:pt>
                <c:pt idx="1001">
                  <c:v>17.076000000000001</c:v>
                </c:pt>
                <c:pt idx="1002">
                  <c:v>55.58</c:v>
                </c:pt>
                <c:pt idx="1003">
                  <c:v>-4.4720000000000004</c:v>
                </c:pt>
                <c:pt idx="1004">
                  <c:v>12.236000000000001</c:v>
                </c:pt>
                <c:pt idx="1005">
                  <c:v>17.608000000000001</c:v>
                </c:pt>
                <c:pt idx="1006">
                  <c:v>18.195999999999998</c:v>
                </c:pt>
                <c:pt idx="1007">
                  <c:v>15.092000000000001</c:v>
                </c:pt>
                <c:pt idx="1008">
                  <c:v>37.052</c:v>
                </c:pt>
                <c:pt idx="1009">
                  <c:v>23.744</c:v>
                </c:pt>
                <c:pt idx="1010">
                  <c:v>24.772000000000002</c:v>
                </c:pt>
                <c:pt idx="1011">
                  <c:v>30.108000000000004</c:v>
                </c:pt>
                <c:pt idx="1012">
                  <c:v>12.036000000000001</c:v>
                </c:pt>
                <c:pt idx="1013">
                  <c:v>31.347999999999995</c:v>
                </c:pt>
                <c:pt idx="1014">
                  <c:v>2.9200000000000017</c:v>
                </c:pt>
                <c:pt idx="1015">
                  <c:v>55.175999999999995</c:v>
                </c:pt>
                <c:pt idx="1016">
                  <c:v>45.915999999999997</c:v>
                </c:pt>
                <c:pt idx="1017">
                  <c:v>-1.9600000000000004</c:v>
                </c:pt>
                <c:pt idx="1018">
                  <c:v>1.0240000000000009</c:v>
                </c:pt>
                <c:pt idx="1019">
                  <c:v>15.204000000000004</c:v>
                </c:pt>
                <c:pt idx="1020">
                  <c:v>15.092000000000001</c:v>
                </c:pt>
                <c:pt idx="1021">
                  <c:v>37.052</c:v>
                </c:pt>
                <c:pt idx="1022">
                  <c:v>23.744</c:v>
                </c:pt>
                <c:pt idx="1023">
                  <c:v>61.292000000000002</c:v>
                </c:pt>
                <c:pt idx="1024">
                  <c:v>-4.4720000000000004</c:v>
                </c:pt>
                <c:pt idx="1025">
                  <c:v>-9.1679999999999993</c:v>
                </c:pt>
                <c:pt idx="1026">
                  <c:v>24.772000000000002</c:v>
                </c:pt>
                <c:pt idx="1027">
                  <c:v>31.347999999999995</c:v>
                </c:pt>
                <c:pt idx="1028">
                  <c:v>45.915999999999997</c:v>
                </c:pt>
                <c:pt idx="1029">
                  <c:v>-1.9600000000000004</c:v>
                </c:pt>
                <c:pt idx="1030">
                  <c:v>15.2</c:v>
                </c:pt>
                <c:pt idx="1031">
                  <c:v>1.0240000000000009</c:v>
                </c:pt>
                <c:pt idx="1032">
                  <c:v>21.227999999999998</c:v>
                </c:pt>
                <c:pt idx="1033">
                  <c:v>2.4839999999999995</c:v>
                </c:pt>
                <c:pt idx="1034">
                  <c:v>30.108000000000004</c:v>
                </c:pt>
                <c:pt idx="1035">
                  <c:v>61.292000000000002</c:v>
                </c:pt>
                <c:pt idx="1036">
                  <c:v>-4.4720000000000004</c:v>
                </c:pt>
                <c:pt idx="1037">
                  <c:v>-9.1679999999999993</c:v>
                </c:pt>
                <c:pt idx="1038">
                  <c:v>0.20799999999999841</c:v>
                </c:pt>
                <c:pt idx="1039">
                  <c:v>24.772000000000002</c:v>
                </c:pt>
                <c:pt idx="1040">
                  <c:v>30.108000000000004</c:v>
                </c:pt>
                <c:pt idx="1041">
                  <c:v>18.195999999999998</c:v>
                </c:pt>
                <c:pt idx="1042">
                  <c:v>31.347999999999995</c:v>
                </c:pt>
                <c:pt idx="1043">
                  <c:v>55.175999999999995</c:v>
                </c:pt>
                <c:pt idx="1044">
                  <c:v>45.915999999999997</c:v>
                </c:pt>
                <c:pt idx="1045">
                  <c:v>-1.9600000000000004</c:v>
                </c:pt>
                <c:pt idx="1046">
                  <c:v>-11.484000000000002</c:v>
                </c:pt>
                <c:pt idx="1047">
                  <c:v>1.0240000000000009</c:v>
                </c:pt>
                <c:pt idx="1048">
                  <c:v>26.248000000000001</c:v>
                </c:pt>
                <c:pt idx="1049">
                  <c:v>15.092000000000001</c:v>
                </c:pt>
                <c:pt idx="1050">
                  <c:v>-1.972</c:v>
                </c:pt>
                <c:pt idx="1051">
                  <c:v>23.744</c:v>
                </c:pt>
                <c:pt idx="1052">
                  <c:v>2.4839999999999995</c:v>
                </c:pt>
                <c:pt idx="1053">
                  <c:v>15.204000000000004</c:v>
                </c:pt>
                <c:pt idx="1054">
                  <c:v>2.9200000000000017</c:v>
                </c:pt>
                <c:pt idx="1055">
                  <c:v>45.915999999999997</c:v>
                </c:pt>
                <c:pt idx="1056">
                  <c:v>15.2</c:v>
                </c:pt>
                <c:pt idx="1057">
                  <c:v>1.0240000000000009</c:v>
                </c:pt>
                <c:pt idx="1058">
                  <c:v>31.347999999999995</c:v>
                </c:pt>
                <c:pt idx="1059">
                  <c:v>-1.9600000000000004</c:v>
                </c:pt>
                <c:pt idx="1060">
                  <c:v>26.248000000000001</c:v>
                </c:pt>
                <c:pt idx="1061">
                  <c:v>23.744</c:v>
                </c:pt>
                <c:pt idx="1062">
                  <c:v>-9.1679999999999993</c:v>
                </c:pt>
                <c:pt idx="1063">
                  <c:v>12.236000000000001</c:v>
                </c:pt>
                <c:pt idx="1064">
                  <c:v>-11.727999999999998</c:v>
                </c:pt>
                <c:pt idx="1065">
                  <c:v>18.195999999999998</c:v>
                </c:pt>
                <c:pt idx="1066">
                  <c:v>2.9200000000000017</c:v>
                </c:pt>
                <c:pt idx="1067">
                  <c:v>34.236000000000004</c:v>
                </c:pt>
                <c:pt idx="1068">
                  <c:v>36.112000000000002</c:v>
                </c:pt>
                <c:pt idx="1069">
                  <c:v>17.076000000000001</c:v>
                </c:pt>
                <c:pt idx="1070">
                  <c:v>45.915999999999997</c:v>
                </c:pt>
                <c:pt idx="1071">
                  <c:v>-11.484000000000002</c:v>
                </c:pt>
                <c:pt idx="1072">
                  <c:v>15.092000000000001</c:v>
                </c:pt>
                <c:pt idx="1073">
                  <c:v>-1.972</c:v>
                </c:pt>
                <c:pt idx="1074">
                  <c:v>15.2</c:v>
                </c:pt>
                <c:pt idx="1075">
                  <c:v>26.248000000000001</c:v>
                </c:pt>
                <c:pt idx="1076">
                  <c:v>21.227999999999998</c:v>
                </c:pt>
                <c:pt idx="1077">
                  <c:v>23.744</c:v>
                </c:pt>
                <c:pt idx="1078">
                  <c:v>-11.727999999999998</c:v>
                </c:pt>
                <c:pt idx="1079">
                  <c:v>30.108000000000004</c:v>
                </c:pt>
                <c:pt idx="1080">
                  <c:v>18.195999999999998</c:v>
                </c:pt>
                <c:pt idx="1081">
                  <c:v>2.9200000000000017</c:v>
                </c:pt>
                <c:pt idx="1082">
                  <c:v>34.236000000000004</c:v>
                </c:pt>
                <c:pt idx="1083">
                  <c:v>36.112000000000002</c:v>
                </c:pt>
                <c:pt idx="1084">
                  <c:v>-4.2679999999999989</c:v>
                </c:pt>
                <c:pt idx="1085">
                  <c:v>-11.484000000000002</c:v>
                </c:pt>
                <c:pt idx="1086">
                  <c:v>55.58</c:v>
                </c:pt>
                <c:pt idx="1087">
                  <c:v>37.052</c:v>
                </c:pt>
                <c:pt idx="1088">
                  <c:v>-1.972</c:v>
                </c:pt>
                <c:pt idx="1089">
                  <c:v>17.076000000000001</c:v>
                </c:pt>
                <c:pt idx="1090">
                  <c:v>26.248000000000001</c:v>
                </c:pt>
                <c:pt idx="1091">
                  <c:v>21.227999999999998</c:v>
                </c:pt>
                <c:pt idx="1092">
                  <c:v>23.744</c:v>
                </c:pt>
                <c:pt idx="1093">
                  <c:v>2.4839999999999995</c:v>
                </c:pt>
                <c:pt idx="1094">
                  <c:v>15.204000000000004</c:v>
                </c:pt>
                <c:pt idx="1095">
                  <c:v>30.108000000000004</c:v>
                </c:pt>
                <c:pt idx="1096">
                  <c:v>18.195999999999998</c:v>
                </c:pt>
                <c:pt idx="1097">
                  <c:v>12.036000000000001</c:v>
                </c:pt>
                <c:pt idx="1098">
                  <c:v>34.236000000000004</c:v>
                </c:pt>
                <c:pt idx="1099">
                  <c:v>36.112000000000002</c:v>
                </c:pt>
                <c:pt idx="1100">
                  <c:v>-4.2679999999999989</c:v>
                </c:pt>
                <c:pt idx="1101">
                  <c:v>17.076000000000001</c:v>
                </c:pt>
                <c:pt idx="1102">
                  <c:v>-1.9600000000000004</c:v>
                </c:pt>
                <c:pt idx="1103">
                  <c:v>-11.484000000000002</c:v>
                </c:pt>
                <c:pt idx="1104">
                  <c:v>1.0240000000000009</c:v>
                </c:pt>
                <c:pt idx="1105">
                  <c:v>-1.972</c:v>
                </c:pt>
                <c:pt idx="1106">
                  <c:v>-4.4720000000000004</c:v>
                </c:pt>
                <c:pt idx="1107">
                  <c:v>12.036000000000001</c:v>
                </c:pt>
                <c:pt idx="1108">
                  <c:v>36.112000000000002</c:v>
                </c:pt>
                <c:pt idx="1109">
                  <c:v>15.2</c:v>
                </c:pt>
                <c:pt idx="1110">
                  <c:v>1.0240000000000009</c:v>
                </c:pt>
                <c:pt idx="1111">
                  <c:v>55.58</c:v>
                </c:pt>
                <c:pt idx="1112">
                  <c:v>24.772000000000002</c:v>
                </c:pt>
                <c:pt idx="1113">
                  <c:v>15.204000000000004</c:v>
                </c:pt>
                <c:pt idx="1114">
                  <c:v>-11.727999999999998</c:v>
                </c:pt>
                <c:pt idx="1115">
                  <c:v>18.195999999999998</c:v>
                </c:pt>
                <c:pt idx="1116">
                  <c:v>45.915999999999997</c:v>
                </c:pt>
                <c:pt idx="1117">
                  <c:v>-1.972</c:v>
                </c:pt>
                <c:pt idx="1118">
                  <c:v>61.292000000000002</c:v>
                </c:pt>
                <c:pt idx="1119">
                  <c:v>-4.4720000000000004</c:v>
                </c:pt>
                <c:pt idx="1120">
                  <c:v>17.608000000000001</c:v>
                </c:pt>
                <c:pt idx="1121">
                  <c:v>31.347999999999995</c:v>
                </c:pt>
                <c:pt idx="1122">
                  <c:v>2.9200000000000017</c:v>
                </c:pt>
                <c:pt idx="1123">
                  <c:v>55.175999999999995</c:v>
                </c:pt>
                <c:pt idx="1124">
                  <c:v>36.112000000000002</c:v>
                </c:pt>
                <c:pt idx="1125">
                  <c:v>17.076000000000001</c:v>
                </c:pt>
                <c:pt idx="1126">
                  <c:v>15.2</c:v>
                </c:pt>
                <c:pt idx="1127">
                  <c:v>15.092000000000001</c:v>
                </c:pt>
                <c:pt idx="1128">
                  <c:v>37.052</c:v>
                </c:pt>
                <c:pt idx="1129">
                  <c:v>21.227999999999998</c:v>
                </c:pt>
                <c:pt idx="1130">
                  <c:v>24.772000000000002</c:v>
                </c:pt>
                <c:pt idx="1131">
                  <c:v>-11.727999999999998</c:v>
                </c:pt>
                <c:pt idx="1132">
                  <c:v>-1.972</c:v>
                </c:pt>
                <c:pt idx="1133">
                  <c:v>61.292000000000002</c:v>
                </c:pt>
                <c:pt idx="1134">
                  <c:v>-9.1679999999999993</c:v>
                </c:pt>
                <c:pt idx="1135">
                  <c:v>2.4839999999999995</c:v>
                </c:pt>
                <c:pt idx="1136">
                  <c:v>17.608000000000001</c:v>
                </c:pt>
                <c:pt idx="1137">
                  <c:v>15.204000000000004</c:v>
                </c:pt>
                <c:pt idx="1138">
                  <c:v>30.108000000000004</c:v>
                </c:pt>
                <c:pt idx="1139">
                  <c:v>34.236000000000004</c:v>
                </c:pt>
                <c:pt idx="1140">
                  <c:v>-4.2679999999999989</c:v>
                </c:pt>
                <c:pt idx="1141">
                  <c:v>17.076000000000001</c:v>
                </c:pt>
                <c:pt idx="1142">
                  <c:v>15.092000000000001</c:v>
                </c:pt>
                <c:pt idx="1143">
                  <c:v>21.227999999999998</c:v>
                </c:pt>
                <c:pt idx="1144">
                  <c:v>-4.4720000000000004</c:v>
                </c:pt>
                <c:pt idx="1145">
                  <c:v>0.20799999999999841</c:v>
                </c:pt>
                <c:pt idx="1146">
                  <c:v>24.772000000000002</c:v>
                </c:pt>
                <c:pt idx="1147">
                  <c:v>-1.972</c:v>
                </c:pt>
                <c:pt idx="1148">
                  <c:v>61.292000000000002</c:v>
                </c:pt>
                <c:pt idx="1149">
                  <c:v>-9.1679999999999993</c:v>
                </c:pt>
                <c:pt idx="1150">
                  <c:v>2.4839999999999995</c:v>
                </c:pt>
                <c:pt idx="1151">
                  <c:v>17.608000000000001</c:v>
                </c:pt>
                <c:pt idx="1152">
                  <c:v>-11.727999999999998</c:v>
                </c:pt>
                <c:pt idx="1153">
                  <c:v>30.108000000000004</c:v>
                </c:pt>
                <c:pt idx="1154">
                  <c:v>18.195999999999998</c:v>
                </c:pt>
                <c:pt idx="1155">
                  <c:v>12.036000000000001</c:v>
                </c:pt>
                <c:pt idx="1156">
                  <c:v>31.347999999999995</c:v>
                </c:pt>
                <c:pt idx="1157">
                  <c:v>2.9200000000000017</c:v>
                </c:pt>
                <c:pt idx="1158">
                  <c:v>34.236000000000004</c:v>
                </c:pt>
                <c:pt idx="1159">
                  <c:v>55.175999999999995</c:v>
                </c:pt>
                <c:pt idx="1160">
                  <c:v>17.076000000000001</c:v>
                </c:pt>
                <c:pt idx="1161">
                  <c:v>45.915999999999997</c:v>
                </c:pt>
                <c:pt idx="1162">
                  <c:v>23.744</c:v>
                </c:pt>
                <c:pt idx="1163">
                  <c:v>-9.1679999999999993</c:v>
                </c:pt>
                <c:pt idx="1164">
                  <c:v>12.236000000000001</c:v>
                </c:pt>
                <c:pt idx="1165">
                  <c:v>18.195999999999998</c:v>
                </c:pt>
                <c:pt idx="1166">
                  <c:v>34.236000000000004</c:v>
                </c:pt>
                <c:pt idx="1167">
                  <c:v>-1.972</c:v>
                </c:pt>
                <c:pt idx="1168">
                  <c:v>23.744</c:v>
                </c:pt>
                <c:pt idx="1169">
                  <c:v>-4.4720000000000004</c:v>
                </c:pt>
                <c:pt idx="1170">
                  <c:v>12.036000000000001</c:v>
                </c:pt>
                <c:pt idx="1171">
                  <c:v>55.175999999999995</c:v>
                </c:pt>
                <c:pt idx="1172">
                  <c:v>-4.2679999999999989</c:v>
                </c:pt>
                <c:pt idx="1173">
                  <c:v>61.292000000000002</c:v>
                </c:pt>
                <c:pt idx="1174">
                  <c:v>-9.1679999999999993</c:v>
                </c:pt>
                <c:pt idx="1175">
                  <c:v>2.4839999999999995</c:v>
                </c:pt>
                <c:pt idx="1176">
                  <c:v>12.236000000000001</c:v>
                </c:pt>
                <c:pt idx="1177">
                  <c:v>15.204000000000004</c:v>
                </c:pt>
                <c:pt idx="1178">
                  <c:v>36.112000000000002</c:v>
                </c:pt>
                <c:pt idx="1179">
                  <c:v>17.076000000000001</c:v>
                </c:pt>
                <c:pt idx="1180">
                  <c:v>-11.484000000000002</c:v>
                </c:pt>
                <c:pt idx="1181">
                  <c:v>15.2</c:v>
                </c:pt>
                <c:pt idx="1182">
                  <c:v>55.58</c:v>
                </c:pt>
                <c:pt idx="1183">
                  <c:v>24.772000000000002</c:v>
                </c:pt>
                <c:pt idx="1184">
                  <c:v>26.248000000000001</c:v>
                </c:pt>
                <c:pt idx="1185">
                  <c:v>21.227999999999998</c:v>
                </c:pt>
                <c:pt idx="1186">
                  <c:v>61.292000000000002</c:v>
                </c:pt>
                <c:pt idx="1187">
                  <c:v>12.236000000000001</c:v>
                </c:pt>
                <c:pt idx="1188">
                  <c:v>15.204000000000004</c:v>
                </c:pt>
                <c:pt idx="1189">
                  <c:v>-11.727999999999998</c:v>
                </c:pt>
                <c:pt idx="1190">
                  <c:v>31.347999999999995</c:v>
                </c:pt>
                <c:pt idx="1191">
                  <c:v>2.9200000000000017</c:v>
                </c:pt>
                <c:pt idx="1192">
                  <c:v>-4.2679999999999989</c:v>
                </c:pt>
                <c:pt idx="1193">
                  <c:v>45.915999999999997</c:v>
                </c:pt>
                <c:pt idx="1194">
                  <c:v>-1.9600000000000004</c:v>
                </c:pt>
                <c:pt idx="1195">
                  <c:v>-11.484000000000002</c:v>
                </c:pt>
                <c:pt idx="1196">
                  <c:v>1.0240000000000009</c:v>
                </c:pt>
                <c:pt idx="1197">
                  <c:v>23.744</c:v>
                </c:pt>
                <c:pt idx="1198">
                  <c:v>-4.4720000000000004</c:v>
                </c:pt>
                <c:pt idx="1199">
                  <c:v>15.092000000000001</c:v>
                </c:pt>
                <c:pt idx="1200">
                  <c:v>37.052</c:v>
                </c:pt>
                <c:pt idx="1201">
                  <c:v>23.744</c:v>
                </c:pt>
                <c:pt idx="1202">
                  <c:v>0.20799999999999841</c:v>
                </c:pt>
                <c:pt idx="1203">
                  <c:v>12.236000000000001</c:v>
                </c:pt>
                <c:pt idx="1204">
                  <c:v>24.772000000000002</c:v>
                </c:pt>
                <c:pt idx="1205">
                  <c:v>-11.727999999999998</c:v>
                </c:pt>
                <c:pt idx="1206">
                  <c:v>31.347999999999995</c:v>
                </c:pt>
                <c:pt idx="1207">
                  <c:v>34.236000000000004</c:v>
                </c:pt>
                <c:pt idx="1208">
                  <c:v>-4.2679999999999989</c:v>
                </c:pt>
                <c:pt idx="1209">
                  <c:v>17.076000000000001</c:v>
                </c:pt>
                <c:pt idx="1210">
                  <c:v>45.915999999999997</c:v>
                </c:pt>
                <c:pt idx="1211">
                  <c:v>-1.9600000000000004</c:v>
                </c:pt>
                <c:pt idx="1212">
                  <c:v>1.0240000000000009</c:v>
                </c:pt>
                <c:pt idx="1213">
                  <c:v>55.58</c:v>
                </c:pt>
                <c:pt idx="1214">
                  <c:v>-9.1679999999999993</c:v>
                </c:pt>
                <c:pt idx="1215">
                  <c:v>0.20799999999999841</c:v>
                </c:pt>
                <c:pt idx="1216">
                  <c:v>2.4839999999999995</c:v>
                </c:pt>
                <c:pt idx="1217">
                  <c:v>45.915999999999997</c:v>
                </c:pt>
                <c:pt idx="1218">
                  <c:v>15.2</c:v>
                </c:pt>
                <c:pt idx="1219">
                  <c:v>26.248000000000001</c:v>
                </c:pt>
                <c:pt idx="1220">
                  <c:v>15.092000000000001</c:v>
                </c:pt>
                <c:pt idx="1221">
                  <c:v>37.052</c:v>
                </c:pt>
                <c:pt idx="1222">
                  <c:v>21.227999999999998</c:v>
                </c:pt>
                <c:pt idx="1223">
                  <c:v>17.608000000000001</c:v>
                </c:pt>
                <c:pt idx="1224">
                  <c:v>12.036000000000001</c:v>
                </c:pt>
                <c:pt idx="1225">
                  <c:v>-1.9600000000000004</c:v>
                </c:pt>
                <c:pt idx="1226">
                  <c:v>-9.1679999999999993</c:v>
                </c:pt>
                <c:pt idx="1227">
                  <c:v>2.4839999999999995</c:v>
                </c:pt>
                <c:pt idx="1228">
                  <c:v>30.108000000000004</c:v>
                </c:pt>
                <c:pt idx="1229">
                  <c:v>18.195999999999998</c:v>
                </c:pt>
                <c:pt idx="1230">
                  <c:v>31.347999999999995</c:v>
                </c:pt>
                <c:pt idx="1231">
                  <c:v>2.9200000000000017</c:v>
                </c:pt>
                <c:pt idx="1232">
                  <c:v>34.236000000000004</c:v>
                </c:pt>
                <c:pt idx="1233">
                  <c:v>-11.484000000000002</c:v>
                </c:pt>
                <c:pt idx="1234">
                  <c:v>15.2</c:v>
                </c:pt>
                <c:pt idx="1235">
                  <c:v>26.248000000000001</c:v>
                </c:pt>
                <c:pt idx="1236">
                  <c:v>15.092000000000001</c:v>
                </c:pt>
                <c:pt idx="1237">
                  <c:v>-1.972</c:v>
                </c:pt>
                <c:pt idx="1238">
                  <c:v>36.112000000000002</c:v>
                </c:pt>
                <c:pt idx="1239">
                  <c:v>37.052</c:v>
                </c:pt>
                <c:pt idx="1240">
                  <c:v>61.292000000000002</c:v>
                </c:pt>
                <c:pt idx="1241">
                  <c:v>17.608000000000001</c:v>
                </c:pt>
                <c:pt idx="1242">
                  <c:v>15.204000000000004</c:v>
                </c:pt>
                <c:pt idx="1243">
                  <c:v>30.108000000000004</c:v>
                </c:pt>
                <c:pt idx="1244">
                  <c:v>31.347999999999995</c:v>
                </c:pt>
                <c:pt idx="1245">
                  <c:v>2.9200000000000017</c:v>
                </c:pt>
                <c:pt idx="1246">
                  <c:v>34.236000000000004</c:v>
                </c:pt>
                <c:pt idx="1247">
                  <c:v>55.175999999999995</c:v>
                </c:pt>
                <c:pt idx="1248">
                  <c:v>45.915999999999997</c:v>
                </c:pt>
                <c:pt idx="1249">
                  <c:v>-1.9600000000000004</c:v>
                </c:pt>
                <c:pt idx="1250">
                  <c:v>-11.484000000000002</c:v>
                </c:pt>
                <c:pt idx="1251">
                  <c:v>15.2</c:v>
                </c:pt>
                <c:pt idx="1252">
                  <c:v>15.092000000000001</c:v>
                </c:pt>
                <c:pt idx="1253">
                  <c:v>55.58</c:v>
                </c:pt>
                <c:pt idx="1254">
                  <c:v>23.744</c:v>
                </c:pt>
                <c:pt idx="1255">
                  <c:v>61.292000000000002</c:v>
                </c:pt>
                <c:pt idx="1256">
                  <c:v>-4.4720000000000004</c:v>
                </c:pt>
                <c:pt idx="1257">
                  <c:v>0.20799999999999841</c:v>
                </c:pt>
                <c:pt idx="1258">
                  <c:v>17.608000000000001</c:v>
                </c:pt>
                <c:pt idx="1259">
                  <c:v>15.204000000000004</c:v>
                </c:pt>
                <c:pt idx="1260">
                  <c:v>18.195999999999998</c:v>
                </c:pt>
                <c:pt idx="1261">
                  <c:v>12.036000000000001</c:v>
                </c:pt>
                <c:pt idx="1262">
                  <c:v>55.175999999999995</c:v>
                </c:pt>
                <c:pt idx="1263">
                  <c:v>-4.2679999999999989</c:v>
                </c:pt>
                <c:pt idx="1264">
                  <c:v>-1.9600000000000004</c:v>
                </c:pt>
                <c:pt idx="1265">
                  <c:v>-11.484000000000002</c:v>
                </c:pt>
                <c:pt idx="1266">
                  <c:v>26.248000000000001</c:v>
                </c:pt>
                <c:pt idx="1267">
                  <c:v>15.092000000000001</c:v>
                </c:pt>
                <c:pt idx="1268">
                  <c:v>37.052</c:v>
                </c:pt>
                <c:pt idx="1269">
                  <c:v>21.227999999999998</c:v>
                </c:pt>
                <c:pt idx="1270">
                  <c:v>-1.972</c:v>
                </c:pt>
                <c:pt idx="1271">
                  <c:v>17.076000000000001</c:v>
                </c:pt>
                <c:pt idx="1272">
                  <c:v>23.744</c:v>
                </c:pt>
                <c:pt idx="1273">
                  <c:v>2.4839999999999995</c:v>
                </c:pt>
                <c:pt idx="1274">
                  <c:v>12.236000000000001</c:v>
                </c:pt>
                <c:pt idx="1275">
                  <c:v>15.204000000000004</c:v>
                </c:pt>
                <c:pt idx="1276">
                  <c:v>30.108000000000004</c:v>
                </c:pt>
                <c:pt idx="1277">
                  <c:v>18.195999999999998</c:v>
                </c:pt>
                <c:pt idx="1278">
                  <c:v>36.112000000000002</c:v>
                </c:pt>
                <c:pt idx="1279">
                  <c:v>-4.2679999999999989</c:v>
                </c:pt>
                <c:pt idx="1280">
                  <c:v>37.052</c:v>
                </c:pt>
                <c:pt idx="1281">
                  <c:v>21.227999999999998</c:v>
                </c:pt>
                <c:pt idx="1282">
                  <c:v>-1.972</c:v>
                </c:pt>
                <c:pt idx="1283">
                  <c:v>61.292000000000002</c:v>
                </c:pt>
                <c:pt idx="1284">
                  <c:v>-9.1679999999999993</c:v>
                </c:pt>
                <c:pt idx="1285">
                  <c:v>24.772000000000002</c:v>
                </c:pt>
                <c:pt idx="1286">
                  <c:v>12.036000000000001</c:v>
                </c:pt>
                <c:pt idx="1287">
                  <c:v>2.9200000000000017</c:v>
                </c:pt>
                <c:pt idx="1288">
                  <c:v>17.076000000000001</c:v>
                </c:pt>
                <c:pt idx="1289">
                  <c:v>45.915999999999997</c:v>
                </c:pt>
                <c:pt idx="1290">
                  <c:v>1.0240000000000009</c:v>
                </c:pt>
                <c:pt idx="1291">
                  <c:v>55.58</c:v>
                </c:pt>
                <c:pt idx="1292">
                  <c:v>2.4839999999999995</c:v>
                </c:pt>
                <c:pt idx="1293">
                  <c:v>55.175999999999995</c:v>
                </c:pt>
                <c:pt idx="1294">
                  <c:v>15.2</c:v>
                </c:pt>
                <c:pt idx="1295">
                  <c:v>-1.972</c:v>
                </c:pt>
                <c:pt idx="1296">
                  <c:v>23.744</c:v>
                </c:pt>
                <c:pt idx="1297">
                  <c:v>-4.4720000000000004</c:v>
                </c:pt>
                <c:pt idx="1298">
                  <c:v>0.20799999999999841</c:v>
                </c:pt>
                <c:pt idx="1299">
                  <c:v>12.236000000000001</c:v>
                </c:pt>
                <c:pt idx="1300">
                  <c:v>24.772000000000002</c:v>
                </c:pt>
                <c:pt idx="1301">
                  <c:v>17.608000000000001</c:v>
                </c:pt>
                <c:pt idx="1302">
                  <c:v>-11.727999999999998</c:v>
                </c:pt>
                <c:pt idx="1303">
                  <c:v>30.108000000000004</c:v>
                </c:pt>
                <c:pt idx="1304">
                  <c:v>31.347999999999995</c:v>
                </c:pt>
                <c:pt idx="1305">
                  <c:v>34.236000000000004</c:v>
                </c:pt>
                <c:pt idx="1306">
                  <c:v>36.112000000000002</c:v>
                </c:pt>
                <c:pt idx="1307">
                  <c:v>-1.9600000000000004</c:v>
                </c:pt>
                <c:pt idx="1308">
                  <c:v>1.0240000000000009</c:v>
                </c:pt>
                <c:pt idx="1309">
                  <c:v>21.227999999999998</c:v>
                </c:pt>
                <c:pt idx="1310">
                  <c:v>0.20799999999999841</c:v>
                </c:pt>
                <c:pt idx="1311">
                  <c:v>34.236000000000004</c:v>
                </c:pt>
                <c:pt idx="1312">
                  <c:v>45.915999999999997</c:v>
                </c:pt>
                <c:pt idx="1313">
                  <c:v>1.0240000000000009</c:v>
                </c:pt>
                <c:pt idx="1314">
                  <c:v>55.58</c:v>
                </c:pt>
                <c:pt idx="1315">
                  <c:v>61.292000000000002</c:v>
                </c:pt>
                <c:pt idx="1316">
                  <c:v>-9.1679999999999993</c:v>
                </c:pt>
                <c:pt idx="1317">
                  <c:v>2.4839999999999995</c:v>
                </c:pt>
                <c:pt idx="1318">
                  <c:v>18.195999999999998</c:v>
                </c:pt>
                <c:pt idx="1319">
                  <c:v>26.248000000000001</c:v>
                </c:pt>
                <c:pt idx="1320">
                  <c:v>15.092000000000001</c:v>
                </c:pt>
                <c:pt idx="1321">
                  <c:v>-4.4720000000000004</c:v>
                </c:pt>
                <c:pt idx="1322">
                  <c:v>0.20799999999999841</c:v>
                </c:pt>
                <c:pt idx="1323">
                  <c:v>17.608000000000001</c:v>
                </c:pt>
                <c:pt idx="1324">
                  <c:v>12.036000000000001</c:v>
                </c:pt>
                <c:pt idx="1325">
                  <c:v>2.9200000000000017</c:v>
                </c:pt>
                <c:pt idx="1326">
                  <c:v>34.236000000000004</c:v>
                </c:pt>
                <c:pt idx="1327">
                  <c:v>-11.484000000000002</c:v>
                </c:pt>
                <c:pt idx="1328">
                  <c:v>2.9200000000000017</c:v>
                </c:pt>
                <c:pt idx="1329">
                  <c:v>21.227999999999998</c:v>
                </c:pt>
                <c:pt idx="1330">
                  <c:v>61.292000000000002</c:v>
                </c:pt>
                <c:pt idx="1331">
                  <c:v>0.20799999999999841</c:v>
                </c:pt>
                <c:pt idx="1332">
                  <c:v>15.204000000000004</c:v>
                </c:pt>
                <c:pt idx="1333">
                  <c:v>-11.727999999999998</c:v>
                </c:pt>
                <c:pt idx="1334">
                  <c:v>18.195999999999998</c:v>
                </c:pt>
                <c:pt idx="1335">
                  <c:v>31.347999999999995</c:v>
                </c:pt>
                <c:pt idx="1336">
                  <c:v>55.175999999999995</c:v>
                </c:pt>
                <c:pt idx="1337">
                  <c:v>-4.2679999999999989</c:v>
                </c:pt>
                <c:pt idx="1338">
                  <c:v>45.915999999999997</c:v>
                </c:pt>
                <c:pt idx="1339">
                  <c:v>-11.484000000000002</c:v>
                </c:pt>
                <c:pt idx="1340">
                  <c:v>15.2</c:v>
                </c:pt>
                <c:pt idx="1341">
                  <c:v>26.248000000000001</c:v>
                </c:pt>
                <c:pt idx="1342">
                  <c:v>55.58</c:v>
                </c:pt>
                <c:pt idx="1343">
                  <c:v>37.052</c:v>
                </c:pt>
                <c:pt idx="1344">
                  <c:v>-1.972</c:v>
                </c:pt>
                <c:pt idx="1345">
                  <c:v>-4.2679999999999989</c:v>
                </c:pt>
                <c:pt idx="1346">
                  <c:v>0.20799999999999841</c:v>
                </c:pt>
                <c:pt idx="1347">
                  <c:v>2.9200000000000017</c:v>
                </c:pt>
                <c:pt idx="1348">
                  <c:v>36.112000000000002</c:v>
                </c:pt>
                <c:pt idx="1349">
                  <c:v>26.248000000000001</c:v>
                </c:pt>
                <c:pt idx="1350">
                  <c:v>21.227999999999998</c:v>
                </c:pt>
                <c:pt idx="1351">
                  <c:v>-4.4720000000000004</c:v>
                </c:pt>
                <c:pt idx="1352">
                  <c:v>31.347999999999995</c:v>
                </c:pt>
                <c:pt idx="1353">
                  <c:v>34.236000000000004</c:v>
                </c:pt>
                <c:pt idx="1354">
                  <c:v>55.175999999999995</c:v>
                </c:pt>
                <c:pt idx="1355">
                  <c:v>17.076000000000001</c:v>
                </c:pt>
                <c:pt idx="1356">
                  <c:v>-1.9600000000000004</c:v>
                </c:pt>
                <c:pt idx="1357">
                  <c:v>-11.484000000000002</c:v>
                </c:pt>
                <c:pt idx="1358">
                  <c:v>55.58</c:v>
                </c:pt>
                <c:pt idx="1359">
                  <c:v>37.052</c:v>
                </c:pt>
                <c:pt idx="1360">
                  <c:v>15.204000000000004</c:v>
                </c:pt>
                <c:pt idx="1361">
                  <c:v>-4.2679999999999989</c:v>
                </c:pt>
                <c:pt idx="1362">
                  <c:v>-1.972</c:v>
                </c:pt>
                <c:pt idx="1363">
                  <c:v>-4.4720000000000004</c:v>
                </c:pt>
                <c:pt idx="1364">
                  <c:v>24.772000000000002</c:v>
                </c:pt>
                <c:pt idx="1365">
                  <c:v>30.108000000000004</c:v>
                </c:pt>
                <c:pt idx="1366">
                  <c:v>12.036000000000001</c:v>
                </c:pt>
                <c:pt idx="1367">
                  <c:v>36.112000000000002</c:v>
                </c:pt>
                <c:pt idx="1368">
                  <c:v>17.076000000000001</c:v>
                </c:pt>
                <c:pt idx="1369">
                  <c:v>-1.9600000000000004</c:v>
                </c:pt>
                <c:pt idx="1370">
                  <c:v>-11.484000000000002</c:v>
                </c:pt>
                <c:pt idx="1371">
                  <c:v>15.2</c:v>
                </c:pt>
                <c:pt idx="1372">
                  <c:v>1.0240000000000009</c:v>
                </c:pt>
                <c:pt idx="1373">
                  <c:v>37.052</c:v>
                </c:pt>
                <c:pt idx="1374">
                  <c:v>0.20799999999999841</c:v>
                </c:pt>
                <c:pt idx="1375">
                  <c:v>55.175999999999995</c:v>
                </c:pt>
                <c:pt idx="1376">
                  <c:v>23.744</c:v>
                </c:pt>
                <c:pt idx="1377">
                  <c:v>-4.4720000000000004</c:v>
                </c:pt>
                <c:pt idx="1378">
                  <c:v>12.236000000000001</c:v>
                </c:pt>
                <c:pt idx="1379">
                  <c:v>24.772000000000002</c:v>
                </c:pt>
                <c:pt idx="1380">
                  <c:v>17.608000000000001</c:v>
                </c:pt>
                <c:pt idx="1381">
                  <c:v>-11.727999999999998</c:v>
                </c:pt>
                <c:pt idx="1382">
                  <c:v>30.108000000000004</c:v>
                </c:pt>
                <c:pt idx="1383">
                  <c:v>18.195999999999998</c:v>
                </c:pt>
                <c:pt idx="1384">
                  <c:v>12.036000000000001</c:v>
                </c:pt>
                <c:pt idx="1385">
                  <c:v>31.347999999999995</c:v>
                </c:pt>
                <c:pt idx="1386">
                  <c:v>34.236000000000004</c:v>
                </c:pt>
                <c:pt idx="1387">
                  <c:v>-4.2679999999999989</c:v>
                </c:pt>
                <c:pt idx="1388">
                  <c:v>-1.9600000000000004</c:v>
                </c:pt>
                <c:pt idx="1389">
                  <c:v>15.2</c:v>
                </c:pt>
                <c:pt idx="1390">
                  <c:v>1.0240000000000009</c:v>
                </c:pt>
                <c:pt idx="1391">
                  <c:v>-1.972</c:v>
                </c:pt>
                <c:pt idx="1392">
                  <c:v>15.204000000000004</c:v>
                </c:pt>
                <c:pt idx="1393">
                  <c:v>-4.4720000000000004</c:v>
                </c:pt>
                <c:pt idx="1394">
                  <c:v>0.20799999999999841</c:v>
                </c:pt>
                <c:pt idx="1395">
                  <c:v>2.4839999999999995</c:v>
                </c:pt>
                <c:pt idx="1396">
                  <c:v>12.236000000000001</c:v>
                </c:pt>
                <c:pt idx="1397">
                  <c:v>15.204000000000004</c:v>
                </c:pt>
                <c:pt idx="1398">
                  <c:v>30.108000000000004</c:v>
                </c:pt>
                <c:pt idx="1399">
                  <c:v>18.195999999999998</c:v>
                </c:pt>
                <c:pt idx="1400">
                  <c:v>12.036000000000001</c:v>
                </c:pt>
                <c:pt idx="1401">
                  <c:v>31.347999999999995</c:v>
                </c:pt>
                <c:pt idx="1402">
                  <c:v>34.236000000000004</c:v>
                </c:pt>
                <c:pt idx="1403">
                  <c:v>55.175999999999995</c:v>
                </c:pt>
                <c:pt idx="1404">
                  <c:v>-4.2679999999999989</c:v>
                </c:pt>
                <c:pt idx="1405">
                  <c:v>45.915999999999997</c:v>
                </c:pt>
                <c:pt idx="1406">
                  <c:v>1.0240000000000009</c:v>
                </c:pt>
                <c:pt idx="1407">
                  <c:v>55.58</c:v>
                </c:pt>
                <c:pt idx="1408">
                  <c:v>37.052</c:v>
                </c:pt>
                <c:pt idx="1409">
                  <c:v>21.227999999999998</c:v>
                </c:pt>
                <c:pt idx="1410">
                  <c:v>2.9200000000000017</c:v>
                </c:pt>
                <c:pt idx="1411">
                  <c:v>61.292000000000002</c:v>
                </c:pt>
                <c:pt idx="1412">
                  <c:v>-9.1679999999999993</c:v>
                </c:pt>
                <c:pt idx="1413">
                  <c:v>2.4839999999999995</c:v>
                </c:pt>
                <c:pt idx="1414">
                  <c:v>17.608000000000001</c:v>
                </c:pt>
                <c:pt idx="1415">
                  <c:v>15.204000000000004</c:v>
                </c:pt>
                <c:pt idx="1416">
                  <c:v>-11.727999999999998</c:v>
                </c:pt>
                <c:pt idx="1417">
                  <c:v>31.347999999999995</c:v>
                </c:pt>
                <c:pt idx="1418">
                  <c:v>55.175999999999995</c:v>
                </c:pt>
                <c:pt idx="1419">
                  <c:v>17.076000000000001</c:v>
                </c:pt>
                <c:pt idx="1420">
                  <c:v>45.915999999999997</c:v>
                </c:pt>
                <c:pt idx="1421">
                  <c:v>1.0240000000000009</c:v>
                </c:pt>
                <c:pt idx="1422">
                  <c:v>23.744</c:v>
                </c:pt>
                <c:pt idx="1423">
                  <c:v>-9.1679999999999993</c:v>
                </c:pt>
                <c:pt idx="1424">
                  <c:v>2.9200000000000017</c:v>
                </c:pt>
                <c:pt idx="1425">
                  <c:v>15.092000000000001</c:v>
                </c:pt>
                <c:pt idx="1426">
                  <c:v>55.58</c:v>
                </c:pt>
                <c:pt idx="1427">
                  <c:v>21.227999999999998</c:v>
                </c:pt>
                <c:pt idx="1428">
                  <c:v>61.292000000000002</c:v>
                </c:pt>
                <c:pt idx="1429">
                  <c:v>0.20799999999999841</c:v>
                </c:pt>
                <c:pt idx="1430">
                  <c:v>30.108000000000004</c:v>
                </c:pt>
                <c:pt idx="1431">
                  <c:v>18.195999999999998</c:v>
                </c:pt>
                <c:pt idx="1432">
                  <c:v>31.347999999999995</c:v>
                </c:pt>
                <c:pt idx="1433">
                  <c:v>34.236000000000004</c:v>
                </c:pt>
                <c:pt idx="1434">
                  <c:v>17.076000000000001</c:v>
                </c:pt>
                <c:pt idx="1435">
                  <c:v>45.915999999999997</c:v>
                </c:pt>
                <c:pt idx="1436">
                  <c:v>15.092000000000001</c:v>
                </c:pt>
                <c:pt idx="1437">
                  <c:v>-4.4720000000000004</c:v>
                </c:pt>
                <c:pt idx="1438">
                  <c:v>-11.727999999999998</c:v>
                </c:pt>
                <c:pt idx="1439">
                  <c:v>2.9200000000000017</c:v>
                </c:pt>
                <c:pt idx="1440">
                  <c:v>21.227999999999998</c:v>
                </c:pt>
                <c:pt idx="1441">
                  <c:v>23.744</c:v>
                </c:pt>
                <c:pt idx="1442">
                  <c:v>61.292000000000002</c:v>
                </c:pt>
                <c:pt idx="1443">
                  <c:v>17.608000000000001</c:v>
                </c:pt>
                <c:pt idx="1444">
                  <c:v>55.175999999999995</c:v>
                </c:pt>
                <c:pt idx="1445">
                  <c:v>17.076000000000001</c:v>
                </c:pt>
                <c:pt idx="1446">
                  <c:v>45.915999999999997</c:v>
                </c:pt>
                <c:pt idx="1447">
                  <c:v>1.0240000000000009</c:v>
                </c:pt>
                <c:pt idx="1448">
                  <c:v>55.58</c:v>
                </c:pt>
                <c:pt idx="1449">
                  <c:v>37.052</c:v>
                </c:pt>
                <c:pt idx="1450">
                  <c:v>26.248000000000001</c:v>
                </c:pt>
                <c:pt idx="1451">
                  <c:v>15.092000000000001</c:v>
                </c:pt>
                <c:pt idx="1452">
                  <c:v>-1.972</c:v>
                </c:pt>
                <c:pt idx="1453">
                  <c:v>2.4839999999999995</c:v>
                </c:pt>
                <c:pt idx="1454">
                  <c:v>24.772000000000002</c:v>
                </c:pt>
                <c:pt idx="1455">
                  <c:v>17.076000000000001</c:v>
                </c:pt>
                <c:pt idx="1456">
                  <c:v>23.744</c:v>
                </c:pt>
                <c:pt idx="1457">
                  <c:v>61.292000000000002</c:v>
                </c:pt>
                <c:pt idx="1458">
                  <c:v>0.20799999999999841</c:v>
                </c:pt>
                <c:pt idx="1459">
                  <c:v>15.204000000000004</c:v>
                </c:pt>
                <c:pt idx="1460">
                  <c:v>-11.727999999999998</c:v>
                </c:pt>
                <c:pt idx="1461">
                  <c:v>12.036000000000001</c:v>
                </c:pt>
                <c:pt idx="1462">
                  <c:v>36.112000000000002</c:v>
                </c:pt>
                <c:pt idx="1463">
                  <c:v>-4.2679999999999989</c:v>
                </c:pt>
                <c:pt idx="1464">
                  <c:v>-1.9600000000000004</c:v>
                </c:pt>
                <c:pt idx="1465">
                  <c:v>-11.484000000000002</c:v>
                </c:pt>
                <c:pt idx="1466">
                  <c:v>55.58</c:v>
                </c:pt>
                <c:pt idx="1467">
                  <c:v>21.227999999999998</c:v>
                </c:pt>
                <c:pt idx="1468">
                  <c:v>-4.4720000000000004</c:v>
                </c:pt>
                <c:pt idx="1469">
                  <c:v>15.2</c:v>
                </c:pt>
                <c:pt idx="1470">
                  <c:v>23.744</c:v>
                </c:pt>
                <c:pt idx="1471">
                  <c:v>12.236000000000001</c:v>
                </c:pt>
                <c:pt idx="1472">
                  <c:v>15.204000000000004</c:v>
                </c:pt>
                <c:pt idx="1473">
                  <c:v>-11.727999999999998</c:v>
                </c:pt>
                <c:pt idx="1474">
                  <c:v>12.036000000000001</c:v>
                </c:pt>
                <c:pt idx="1475">
                  <c:v>55.175999999999995</c:v>
                </c:pt>
                <c:pt idx="1476">
                  <c:v>-4.2679999999999989</c:v>
                </c:pt>
                <c:pt idx="1477">
                  <c:v>17.076000000000001</c:v>
                </c:pt>
                <c:pt idx="1478">
                  <c:v>-1.9600000000000004</c:v>
                </c:pt>
                <c:pt idx="1479">
                  <c:v>-11.484000000000002</c:v>
                </c:pt>
                <c:pt idx="1480">
                  <c:v>15.2</c:v>
                </c:pt>
                <c:pt idx="1481">
                  <c:v>26.248000000000001</c:v>
                </c:pt>
                <c:pt idx="1482">
                  <c:v>15.092000000000001</c:v>
                </c:pt>
                <c:pt idx="1483">
                  <c:v>55.58</c:v>
                </c:pt>
                <c:pt idx="1484">
                  <c:v>21.227999999999998</c:v>
                </c:pt>
                <c:pt idx="1485">
                  <c:v>-1.972</c:v>
                </c:pt>
                <c:pt idx="1486">
                  <c:v>12.236000000000001</c:v>
                </c:pt>
                <c:pt idx="1487">
                  <c:v>17.608000000000001</c:v>
                </c:pt>
                <c:pt idx="1488">
                  <c:v>30.108000000000004</c:v>
                </c:pt>
                <c:pt idx="1489">
                  <c:v>26.248000000000001</c:v>
                </c:pt>
                <c:pt idx="1490">
                  <c:v>15.092000000000001</c:v>
                </c:pt>
                <c:pt idx="1491">
                  <c:v>-1.972</c:v>
                </c:pt>
                <c:pt idx="1492">
                  <c:v>23.744</c:v>
                </c:pt>
                <c:pt idx="1493">
                  <c:v>-9.1679999999999993</c:v>
                </c:pt>
                <c:pt idx="1494">
                  <c:v>2.4839999999999995</c:v>
                </c:pt>
                <c:pt idx="1495">
                  <c:v>24.772000000000002</c:v>
                </c:pt>
                <c:pt idx="1496">
                  <c:v>31.347999999999995</c:v>
                </c:pt>
                <c:pt idx="1497">
                  <c:v>55.175999999999995</c:v>
                </c:pt>
                <c:pt idx="1498">
                  <c:v>36.112000000000002</c:v>
                </c:pt>
                <c:pt idx="1499">
                  <c:v>-11.484000000000002</c:v>
                </c:pt>
                <c:pt idx="1500">
                  <c:v>15.2</c:v>
                </c:pt>
                <c:pt idx="1501">
                  <c:v>26.248000000000001</c:v>
                </c:pt>
                <c:pt idx="1502">
                  <c:v>55.58</c:v>
                </c:pt>
                <c:pt idx="1503">
                  <c:v>21.227999999999998</c:v>
                </c:pt>
                <c:pt idx="1504">
                  <c:v>61.292000000000002</c:v>
                </c:pt>
                <c:pt idx="1505">
                  <c:v>0.20799999999999841</c:v>
                </c:pt>
                <c:pt idx="1506">
                  <c:v>24.772000000000002</c:v>
                </c:pt>
                <c:pt idx="1507">
                  <c:v>15.204000000000004</c:v>
                </c:pt>
                <c:pt idx="1508">
                  <c:v>18.195999999999998</c:v>
                </c:pt>
                <c:pt idx="1509">
                  <c:v>36.112000000000002</c:v>
                </c:pt>
                <c:pt idx="1510">
                  <c:v>-4.2679999999999989</c:v>
                </c:pt>
                <c:pt idx="1511">
                  <c:v>-11.484000000000002</c:v>
                </c:pt>
                <c:pt idx="1512">
                  <c:v>15.2</c:v>
                </c:pt>
                <c:pt idx="1513">
                  <c:v>1.0240000000000009</c:v>
                </c:pt>
                <c:pt idx="1514">
                  <c:v>37.052</c:v>
                </c:pt>
                <c:pt idx="1515">
                  <c:v>-1.972</c:v>
                </c:pt>
                <c:pt idx="1516">
                  <c:v>-4.4720000000000004</c:v>
                </c:pt>
                <c:pt idx="1517">
                  <c:v>30.108000000000004</c:v>
                </c:pt>
                <c:pt idx="1518">
                  <c:v>2.9200000000000017</c:v>
                </c:pt>
                <c:pt idx="1519">
                  <c:v>26.248000000000001</c:v>
                </c:pt>
                <c:pt idx="1520">
                  <c:v>55.58</c:v>
                </c:pt>
                <c:pt idx="1521">
                  <c:v>24.772000000000002</c:v>
                </c:pt>
                <c:pt idx="1522">
                  <c:v>15.204000000000004</c:v>
                </c:pt>
                <c:pt idx="1523">
                  <c:v>18.195999999999998</c:v>
                </c:pt>
                <c:pt idx="1524">
                  <c:v>31.347999999999995</c:v>
                </c:pt>
                <c:pt idx="1525">
                  <c:v>34.236000000000004</c:v>
                </c:pt>
                <c:pt idx="1526">
                  <c:v>55.175999999999995</c:v>
                </c:pt>
                <c:pt idx="1527">
                  <c:v>-4.2679999999999989</c:v>
                </c:pt>
                <c:pt idx="1528">
                  <c:v>45.915999999999997</c:v>
                </c:pt>
                <c:pt idx="1529">
                  <c:v>-1.9600000000000004</c:v>
                </c:pt>
                <c:pt idx="1530">
                  <c:v>1.0240000000000009</c:v>
                </c:pt>
                <c:pt idx="1531">
                  <c:v>26.248000000000001</c:v>
                </c:pt>
                <c:pt idx="1532">
                  <c:v>37.052</c:v>
                </c:pt>
                <c:pt idx="1533">
                  <c:v>-1.972</c:v>
                </c:pt>
                <c:pt idx="1534">
                  <c:v>30.108000000000004</c:v>
                </c:pt>
                <c:pt idx="1535">
                  <c:v>12.036000000000001</c:v>
                </c:pt>
                <c:pt idx="1536">
                  <c:v>31.347999999999995</c:v>
                </c:pt>
                <c:pt idx="1537">
                  <c:v>36.112000000000002</c:v>
                </c:pt>
                <c:pt idx="1538">
                  <c:v>-11.727999999999998</c:v>
                </c:pt>
                <c:pt idx="1539">
                  <c:v>-1.9600000000000004</c:v>
                </c:pt>
                <c:pt idx="1540">
                  <c:v>-4.4720000000000004</c:v>
                </c:pt>
                <c:pt idx="1541">
                  <c:v>0.20799999999999841</c:v>
                </c:pt>
                <c:pt idx="1542">
                  <c:v>17.608000000000001</c:v>
                </c:pt>
                <c:pt idx="1543">
                  <c:v>31.347999999999995</c:v>
                </c:pt>
                <c:pt idx="1544">
                  <c:v>34.236000000000004</c:v>
                </c:pt>
                <c:pt idx="1545">
                  <c:v>-11.484000000000002</c:v>
                </c:pt>
                <c:pt idx="1546">
                  <c:v>15.2</c:v>
                </c:pt>
                <c:pt idx="1547">
                  <c:v>37.052</c:v>
                </c:pt>
                <c:pt idx="1548">
                  <c:v>21.227999999999998</c:v>
                </c:pt>
                <c:pt idx="1549">
                  <c:v>-9.1679999999999993</c:v>
                </c:pt>
                <c:pt idx="1550">
                  <c:v>24.772000000000002</c:v>
                </c:pt>
                <c:pt idx="1551">
                  <c:v>-11.727999999999998</c:v>
                </c:pt>
                <c:pt idx="1552">
                  <c:v>15.092000000000001</c:v>
                </c:pt>
                <c:pt idx="1553">
                  <c:v>0.20799999999999841</c:v>
                </c:pt>
                <c:pt idx="1554">
                  <c:v>2.4839999999999995</c:v>
                </c:pt>
                <c:pt idx="1555">
                  <c:v>12.236000000000001</c:v>
                </c:pt>
                <c:pt idx="1556">
                  <c:v>18.195999999999998</c:v>
                </c:pt>
                <c:pt idx="1557">
                  <c:v>31.347999999999995</c:v>
                </c:pt>
                <c:pt idx="1558">
                  <c:v>-4.2679999999999989</c:v>
                </c:pt>
                <c:pt idx="1559">
                  <c:v>45.915999999999997</c:v>
                </c:pt>
                <c:pt idx="1560">
                  <c:v>-1.9600000000000004</c:v>
                </c:pt>
                <c:pt idx="1561">
                  <c:v>-11.484000000000002</c:v>
                </c:pt>
                <c:pt idx="1562">
                  <c:v>-1.972</c:v>
                </c:pt>
                <c:pt idx="1563">
                  <c:v>15.204000000000004</c:v>
                </c:pt>
                <c:pt idx="1564">
                  <c:v>37.052</c:v>
                </c:pt>
                <c:pt idx="1565">
                  <c:v>61.292000000000002</c:v>
                </c:pt>
                <c:pt idx="1566">
                  <c:v>-9.1679999999999993</c:v>
                </c:pt>
                <c:pt idx="1567">
                  <c:v>2.4839999999999995</c:v>
                </c:pt>
                <c:pt idx="1568">
                  <c:v>17.608000000000001</c:v>
                </c:pt>
                <c:pt idx="1569">
                  <c:v>18.195999999999998</c:v>
                </c:pt>
                <c:pt idx="1570">
                  <c:v>2.9200000000000017</c:v>
                </c:pt>
                <c:pt idx="1571">
                  <c:v>34.236000000000004</c:v>
                </c:pt>
                <c:pt idx="1572">
                  <c:v>-4.2679999999999989</c:v>
                </c:pt>
                <c:pt idx="1573">
                  <c:v>17.076000000000001</c:v>
                </c:pt>
                <c:pt idx="1574">
                  <c:v>1.0240000000000009</c:v>
                </c:pt>
                <c:pt idx="1575">
                  <c:v>15.092000000000001</c:v>
                </c:pt>
                <c:pt idx="1576">
                  <c:v>37.052</c:v>
                </c:pt>
                <c:pt idx="1577">
                  <c:v>21.227999999999998</c:v>
                </c:pt>
                <c:pt idx="1578">
                  <c:v>-1.972</c:v>
                </c:pt>
                <c:pt idx="1579">
                  <c:v>12.236000000000001</c:v>
                </c:pt>
                <c:pt idx="1580">
                  <c:v>12.036000000000001</c:v>
                </c:pt>
                <c:pt idx="1581">
                  <c:v>17.076000000000001</c:v>
                </c:pt>
                <c:pt idx="1582">
                  <c:v>45.915999999999997</c:v>
                </c:pt>
                <c:pt idx="1583">
                  <c:v>23.744</c:v>
                </c:pt>
                <c:pt idx="1584">
                  <c:v>17.608000000000001</c:v>
                </c:pt>
                <c:pt idx="1585">
                  <c:v>30.108000000000004</c:v>
                </c:pt>
                <c:pt idx="1586">
                  <c:v>34.236000000000004</c:v>
                </c:pt>
                <c:pt idx="1587">
                  <c:v>-1.9600000000000004</c:v>
                </c:pt>
                <c:pt idx="1588">
                  <c:v>1.0240000000000009</c:v>
                </c:pt>
                <c:pt idx="1589">
                  <c:v>15.092000000000001</c:v>
                </c:pt>
                <c:pt idx="1590">
                  <c:v>-1.972</c:v>
                </c:pt>
                <c:pt idx="1591">
                  <c:v>23.744</c:v>
                </c:pt>
                <c:pt idx="1592">
                  <c:v>-9.1679999999999993</c:v>
                </c:pt>
                <c:pt idx="1593">
                  <c:v>0.20799999999999841</c:v>
                </c:pt>
                <c:pt idx="1594">
                  <c:v>24.772000000000002</c:v>
                </c:pt>
                <c:pt idx="1595">
                  <c:v>17.608000000000001</c:v>
                </c:pt>
                <c:pt idx="1596">
                  <c:v>15.204000000000004</c:v>
                </c:pt>
                <c:pt idx="1597">
                  <c:v>30.108000000000004</c:v>
                </c:pt>
                <c:pt idx="1598">
                  <c:v>34.236000000000004</c:v>
                </c:pt>
                <c:pt idx="1599">
                  <c:v>55.175999999999995</c:v>
                </c:pt>
                <c:pt idx="1600">
                  <c:v>45.915999999999997</c:v>
                </c:pt>
                <c:pt idx="1601">
                  <c:v>-1.9600000000000004</c:v>
                </c:pt>
                <c:pt idx="1602">
                  <c:v>1.0240000000000009</c:v>
                </c:pt>
                <c:pt idx="1603">
                  <c:v>21.227999999999998</c:v>
                </c:pt>
                <c:pt idx="1604">
                  <c:v>-1.972</c:v>
                </c:pt>
                <c:pt idx="1605">
                  <c:v>61.292000000000002</c:v>
                </c:pt>
                <c:pt idx="1606">
                  <c:v>-4.4720000000000004</c:v>
                </c:pt>
                <c:pt idx="1607">
                  <c:v>-9.1679999999999993</c:v>
                </c:pt>
                <c:pt idx="1608">
                  <c:v>12.236000000000001</c:v>
                </c:pt>
                <c:pt idx="1609">
                  <c:v>17.608000000000001</c:v>
                </c:pt>
                <c:pt idx="1610">
                  <c:v>30.108000000000004</c:v>
                </c:pt>
                <c:pt idx="1611">
                  <c:v>12.036000000000001</c:v>
                </c:pt>
                <c:pt idx="1612">
                  <c:v>2.9200000000000017</c:v>
                </c:pt>
                <c:pt idx="1613">
                  <c:v>-4.2679999999999989</c:v>
                </c:pt>
                <c:pt idx="1614">
                  <c:v>17.076000000000001</c:v>
                </c:pt>
                <c:pt idx="1615">
                  <c:v>-1.9600000000000004</c:v>
                </c:pt>
                <c:pt idx="1616">
                  <c:v>-11.484000000000002</c:v>
                </c:pt>
                <c:pt idx="1617">
                  <c:v>15.2</c:v>
                </c:pt>
                <c:pt idx="1618">
                  <c:v>21.227999999999998</c:v>
                </c:pt>
                <c:pt idx="1619">
                  <c:v>24.772000000000002</c:v>
                </c:pt>
                <c:pt idx="1620">
                  <c:v>18.195999999999998</c:v>
                </c:pt>
                <c:pt idx="1621">
                  <c:v>2.9200000000000017</c:v>
                </c:pt>
                <c:pt idx="1622">
                  <c:v>55.175999999999995</c:v>
                </c:pt>
                <c:pt idx="1623">
                  <c:v>36.112000000000002</c:v>
                </c:pt>
                <c:pt idx="1624">
                  <c:v>45.915999999999997</c:v>
                </c:pt>
                <c:pt idx="1625">
                  <c:v>-11.484000000000002</c:v>
                </c:pt>
                <c:pt idx="1626">
                  <c:v>55.58</c:v>
                </c:pt>
                <c:pt idx="1627">
                  <c:v>-9.1679999999999993</c:v>
                </c:pt>
                <c:pt idx="1628">
                  <c:v>12.236000000000001</c:v>
                </c:pt>
                <c:pt idx="1629">
                  <c:v>15.204000000000004</c:v>
                </c:pt>
                <c:pt idx="1630">
                  <c:v>-11.727999999999998</c:v>
                </c:pt>
                <c:pt idx="1631">
                  <c:v>34.236000000000004</c:v>
                </c:pt>
                <c:pt idx="1632">
                  <c:v>0.20799999999999841</c:v>
                </c:pt>
                <c:pt idx="1633">
                  <c:v>2.4839999999999995</c:v>
                </c:pt>
                <c:pt idx="1634">
                  <c:v>24.772000000000002</c:v>
                </c:pt>
                <c:pt idx="1635">
                  <c:v>36.112000000000002</c:v>
                </c:pt>
                <c:pt idx="1636">
                  <c:v>-4.2679999999999989</c:v>
                </c:pt>
                <c:pt idx="1637">
                  <c:v>-11.484000000000002</c:v>
                </c:pt>
                <c:pt idx="1638">
                  <c:v>23.744</c:v>
                </c:pt>
                <c:pt idx="1639">
                  <c:v>12.236000000000001</c:v>
                </c:pt>
                <c:pt idx="1640">
                  <c:v>-11.727999999999998</c:v>
                </c:pt>
                <c:pt idx="1641">
                  <c:v>12.036000000000001</c:v>
                </c:pt>
                <c:pt idx="1642">
                  <c:v>2.9200000000000017</c:v>
                </c:pt>
                <c:pt idx="1643">
                  <c:v>34.236000000000004</c:v>
                </c:pt>
                <c:pt idx="1644">
                  <c:v>17.076000000000001</c:v>
                </c:pt>
                <c:pt idx="1645">
                  <c:v>26.248000000000001</c:v>
                </c:pt>
                <c:pt idx="1646">
                  <c:v>15.092000000000001</c:v>
                </c:pt>
                <c:pt idx="1647">
                  <c:v>37.052</c:v>
                </c:pt>
                <c:pt idx="1648">
                  <c:v>0.20799999999999841</c:v>
                </c:pt>
                <c:pt idx="1649">
                  <c:v>18.195999999999998</c:v>
                </c:pt>
                <c:pt idx="1650">
                  <c:v>36.112000000000002</c:v>
                </c:pt>
                <c:pt idx="1651">
                  <c:v>-1.972</c:v>
                </c:pt>
                <c:pt idx="1652">
                  <c:v>23.744</c:v>
                </c:pt>
                <c:pt idx="1653">
                  <c:v>61.292000000000002</c:v>
                </c:pt>
                <c:pt idx="1654">
                  <c:v>-9.1679999999999993</c:v>
                </c:pt>
                <c:pt idx="1655">
                  <c:v>2.4839999999999995</c:v>
                </c:pt>
                <c:pt idx="1656">
                  <c:v>15.204000000000004</c:v>
                </c:pt>
                <c:pt idx="1657">
                  <c:v>31.347999999999995</c:v>
                </c:pt>
                <c:pt idx="1658">
                  <c:v>34.236000000000004</c:v>
                </c:pt>
                <c:pt idx="1659">
                  <c:v>17.076000000000001</c:v>
                </c:pt>
                <c:pt idx="1660">
                  <c:v>15.2</c:v>
                </c:pt>
                <c:pt idx="1661">
                  <c:v>1.0240000000000009</c:v>
                </c:pt>
                <c:pt idx="1662">
                  <c:v>26.248000000000001</c:v>
                </c:pt>
                <c:pt idx="1663">
                  <c:v>15.092000000000001</c:v>
                </c:pt>
                <c:pt idx="1664">
                  <c:v>37.052</c:v>
                </c:pt>
                <c:pt idx="1665">
                  <c:v>0.20799999999999841</c:v>
                </c:pt>
                <c:pt idx="1666">
                  <c:v>2.9200000000000017</c:v>
                </c:pt>
                <c:pt idx="1667">
                  <c:v>-1.972</c:v>
                </c:pt>
                <c:pt idx="1668">
                  <c:v>23.744</c:v>
                </c:pt>
                <c:pt idx="1669">
                  <c:v>-9.1679999999999993</c:v>
                </c:pt>
                <c:pt idx="1670">
                  <c:v>2.4839999999999995</c:v>
                </c:pt>
                <c:pt idx="1671">
                  <c:v>17.608000000000001</c:v>
                </c:pt>
                <c:pt idx="1672">
                  <c:v>30.108000000000004</c:v>
                </c:pt>
                <c:pt idx="1673">
                  <c:v>31.347999999999995</c:v>
                </c:pt>
                <c:pt idx="1674">
                  <c:v>34.236000000000004</c:v>
                </c:pt>
                <c:pt idx="1675">
                  <c:v>-4.2679999999999989</c:v>
                </c:pt>
                <c:pt idx="1676">
                  <c:v>45.915999999999997</c:v>
                </c:pt>
                <c:pt idx="1677">
                  <c:v>26.248000000000001</c:v>
                </c:pt>
                <c:pt idx="1678">
                  <c:v>55.58</c:v>
                </c:pt>
                <c:pt idx="1679">
                  <c:v>37.052</c:v>
                </c:pt>
                <c:pt idx="1680">
                  <c:v>61.292000000000002</c:v>
                </c:pt>
                <c:pt idx="1681">
                  <c:v>-4.4720000000000004</c:v>
                </c:pt>
                <c:pt idx="1682">
                  <c:v>18.195999999999998</c:v>
                </c:pt>
                <c:pt idx="1683">
                  <c:v>12.036000000000001</c:v>
                </c:pt>
                <c:pt idx="1684">
                  <c:v>36.112000000000002</c:v>
                </c:pt>
                <c:pt idx="1685">
                  <c:v>23.744</c:v>
                </c:pt>
                <c:pt idx="1686">
                  <c:v>31.347999999999995</c:v>
                </c:pt>
                <c:pt idx="1687">
                  <c:v>17.076000000000001</c:v>
                </c:pt>
                <c:pt idx="1688">
                  <c:v>1.0240000000000009</c:v>
                </c:pt>
                <c:pt idx="1689">
                  <c:v>55.58</c:v>
                </c:pt>
                <c:pt idx="1690">
                  <c:v>37.052</c:v>
                </c:pt>
                <c:pt idx="1691">
                  <c:v>-4.4720000000000004</c:v>
                </c:pt>
                <c:pt idx="1692">
                  <c:v>0.20799999999999841</c:v>
                </c:pt>
                <c:pt idx="1693">
                  <c:v>2.4839999999999995</c:v>
                </c:pt>
                <c:pt idx="1694">
                  <c:v>12.236000000000001</c:v>
                </c:pt>
                <c:pt idx="1695">
                  <c:v>24.772000000000002</c:v>
                </c:pt>
                <c:pt idx="1696">
                  <c:v>55.175999999999995</c:v>
                </c:pt>
                <c:pt idx="1697">
                  <c:v>-4.2679999999999989</c:v>
                </c:pt>
                <c:pt idx="1698">
                  <c:v>15.092000000000001</c:v>
                </c:pt>
                <c:pt idx="1699">
                  <c:v>-11.727999999999998</c:v>
                </c:pt>
                <c:pt idx="1700">
                  <c:v>30.108000000000004</c:v>
                </c:pt>
                <c:pt idx="1701">
                  <c:v>15.2</c:v>
                </c:pt>
                <c:pt idx="1702">
                  <c:v>1.0240000000000009</c:v>
                </c:pt>
              </c:numCache>
            </c:numRef>
          </c:xVal>
          <c:yVal>
            <c:numRef>
              <c:f>test!$G$2:$G$1704</c:f>
              <c:numCache>
                <c:formatCode>General</c:formatCode>
                <c:ptCount val="1703"/>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pt idx="1604">
                  <c:v>-3</c:v>
                </c:pt>
                <c:pt idx="1605">
                  <c:v>-3</c:v>
                </c:pt>
                <c:pt idx="1606">
                  <c:v>1</c:v>
                </c:pt>
                <c:pt idx="1607">
                  <c:v>-6</c:v>
                </c:pt>
                <c:pt idx="1608">
                  <c:v>1</c:v>
                </c:pt>
                <c:pt idx="1609">
                  <c:v>-3</c:v>
                </c:pt>
                <c:pt idx="1610">
                  <c:v>-3</c:v>
                </c:pt>
                <c:pt idx="1611">
                  <c:v>-1</c:v>
                </c:pt>
                <c:pt idx="1612">
                  <c:v>-1</c:v>
                </c:pt>
                <c:pt idx="1613">
                  <c:v>-2</c:v>
                </c:pt>
                <c:pt idx="1614">
                  <c:v>-2</c:v>
                </c:pt>
                <c:pt idx="1615">
                  <c:v>-4</c:v>
                </c:pt>
                <c:pt idx="1616">
                  <c:v>-1</c:v>
                </c:pt>
                <c:pt idx="1617">
                  <c:v>-5</c:v>
                </c:pt>
                <c:pt idx="1618">
                  <c:v>-5</c:v>
                </c:pt>
                <c:pt idx="1619">
                  <c:v>2</c:v>
                </c:pt>
                <c:pt idx="1620">
                  <c:v>4</c:v>
                </c:pt>
                <c:pt idx="1621">
                  <c:v>5</c:v>
                </c:pt>
                <c:pt idx="1622">
                  <c:v>-1</c:v>
                </c:pt>
                <c:pt idx="1623">
                  <c:v>3</c:v>
                </c:pt>
                <c:pt idx="1624">
                  <c:v>1</c:v>
                </c:pt>
                <c:pt idx="1625">
                  <c:v>1</c:v>
                </c:pt>
                <c:pt idx="1626">
                  <c:v>-2</c:v>
                </c:pt>
                <c:pt idx="1627">
                  <c:v>1</c:v>
                </c:pt>
                <c:pt idx="1628">
                  <c:v>-2</c:v>
                </c:pt>
                <c:pt idx="1629">
                  <c:v>3</c:v>
                </c:pt>
                <c:pt idx="1630">
                  <c:v>6</c:v>
                </c:pt>
                <c:pt idx="1631">
                  <c:v>1</c:v>
                </c:pt>
                <c:pt idx="1632">
                  <c:v>3</c:v>
                </c:pt>
                <c:pt idx="1633">
                  <c:v>1</c:v>
                </c:pt>
                <c:pt idx="1634">
                  <c:v>3</c:v>
                </c:pt>
                <c:pt idx="1635">
                  <c:v>-4</c:v>
                </c:pt>
                <c:pt idx="1636">
                  <c:v>-5</c:v>
                </c:pt>
                <c:pt idx="1637">
                  <c:v>1</c:v>
                </c:pt>
                <c:pt idx="1638">
                  <c:v>2</c:v>
                </c:pt>
                <c:pt idx="1639">
                  <c:v>1</c:v>
                </c:pt>
                <c:pt idx="1640">
                  <c:v>1</c:v>
                </c:pt>
                <c:pt idx="1641">
                  <c:v>2</c:v>
                </c:pt>
                <c:pt idx="1642">
                  <c:v>1</c:v>
                </c:pt>
                <c:pt idx="1643">
                  <c:v>1</c:v>
                </c:pt>
                <c:pt idx="1644">
                  <c:v>-3</c:v>
                </c:pt>
                <c:pt idx="1645">
                  <c:v>1</c:v>
                </c:pt>
                <c:pt idx="1646">
                  <c:v>2</c:v>
                </c:pt>
                <c:pt idx="1647">
                  <c:v>-2</c:v>
                </c:pt>
                <c:pt idx="1648">
                  <c:v>-2</c:v>
                </c:pt>
                <c:pt idx="1649">
                  <c:v>-1</c:v>
                </c:pt>
                <c:pt idx="1650">
                  <c:v>1</c:v>
                </c:pt>
                <c:pt idx="1651">
                  <c:v>-1</c:v>
                </c:pt>
                <c:pt idx="1652">
                  <c:v>1</c:v>
                </c:pt>
                <c:pt idx="1653">
                  <c:v>3</c:v>
                </c:pt>
                <c:pt idx="1654">
                  <c:v>-1</c:v>
                </c:pt>
                <c:pt idx="1655">
                  <c:v>1</c:v>
                </c:pt>
                <c:pt idx="1656">
                  <c:v>4</c:v>
                </c:pt>
                <c:pt idx="1657">
                  <c:v>-4</c:v>
                </c:pt>
                <c:pt idx="1658">
                  <c:v>-5</c:v>
                </c:pt>
                <c:pt idx="1659">
                  <c:v>-1</c:v>
                </c:pt>
                <c:pt idx="1660">
                  <c:v>2</c:v>
                </c:pt>
                <c:pt idx="1661">
                  <c:v>-2</c:v>
                </c:pt>
                <c:pt idx="1662">
                  <c:v>1</c:v>
                </c:pt>
                <c:pt idx="1663">
                  <c:v>-3</c:v>
                </c:pt>
                <c:pt idx="1664">
                  <c:v>-2</c:v>
                </c:pt>
                <c:pt idx="1665">
                  <c:v>2</c:v>
                </c:pt>
                <c:pt idx="1666">
                  <c:v>-3</c:v>
                </c:pt>
                <c:pt idx="1667">
                  <c:v>1</c:v>
                </c:pt>
                <c:pt idx="1668">
                  <c:v>3</c:v>
                </c:pt>
                <c:pt idx="1669">
                  <c:v>4</c:v>
                </c:pt>
                <c:pt idx="1670">
                  <c:v>-1</c:v>
                </c:pt>
                <c:pt idx="1671">
                  <c:v>7</c:v>
                </c:pt>
                <c:pt idx="1672">
                  <c:v>-1</c:v>
                </c:pt>
                <c:pt idx="1673">
                  <c:v>-1</c:v>
                </c:pt>
                <c:pt idx="1674">
                  <c:v>-1</c:v>
                </c:pt>
                <c:pt idx="1675">
                  <c:v>2</c:v>
                </c:pt>
                <c:pt idx="1676">
                  <c:v>-1</c:v>
                </c:pt>
                <c:pt idx="1677">
                  <c:v>-1</c:v>
                </c:pt>
                <c:pt idx="1678">
                  <c:v>3</c:v>
                </c:pt>
                <c:pt idx="1679">
                  <c:v>2</c:v>
                </c:pt>
                <c:pt idx="1680">
                  <c:v>2</c:v>
                </c:pt>
                <c:pt idx="1681">
                  <c:v>-1</c:v>
                </c:pt>
                <c:pt idx="1682">
                  <c:v>3</c:v>
                </c:pt>
                <c:pt idx="1683">
                  <c:v>3</c:v>
                </c:pt>
                <c:pt idx="1684">
                  <c:v>1</c:v>
                </c:pt>
                <c:pt idx="1685">
                  <c:v>6</c:v>
                </c:pt>
                <c:pt idx="1686">
                  <c:v>2</c:v>
                </c:pt>
                <c:pt idx="1687">
                  <c:v>1</c:v>
                </c:pt>
                <c:pt idx="1688">
                  <c:v>4</c:v>
                </c:pt>
                <c:pt idx="1689">
                  <c:v>-1</c:v>
                </c:pt>
                <c:pt idx="1690">
                  <c:v>1</c:v>
                </c:pt>
                <c:pt idx="1691">
                  <c:v>-2</c:v>
                </c:pt>
                <c:pt idx="1692">
                  <c:v>-1</c:v>
                </c:pt>
                <c:pt idx="1693">
                  <c:v>-3</c:v>
                </c:pt>
                <c:pt idx="1694">
                  <c:v>-1</c:v>
                </c:pt>
                <c:pt idx="1695">
                  <c:v>1</c:v>
                </c:pt>
                <c:pt idx="1696">
                  <c:v>-1</c:v>
                </c:pt>
                <c:pt idx="1697">
                  <c:v>4</c:v>
                </c:pt>
                <c:pt idx="1698">
                  <c:v>-1</c:v>
                </c:pt>
                <c:pt idx="1699">
                  <c:v>5</c:v>
                </c:pt>
                <c:pt idx="1700">
                  <c:v>1</c:v>
                </c:pt>
                <c:pt idx="1701">
                  <c:v>-3</c:v>
                </c:pt>
                <c:pt idx="1702">
                  <c:v>2</c:v>
                </c:pt>
              </c:numCache>
            </c:numRef>
          </c:yVal>
          <c:smooth val="0"/>
          <c:extLst>
            <c:ext xmlns:c16="http://schemas.microsoft.com/office/drawing/2014/chart" uri="{C3380CC4-5D6E-409C-BE32-E72D297353CC}">
              <c16:uniqueId val="{00000003-1646-4AA9-9A0B-04CC546DA5EE}"/>
            </c:ext>
          </c:extLst>
        </c:ser>
        <c:ser>
          <c:idx val="1"/>
          <c:order val="1"/>
          <c:tx>
            <c:v>Predicted Goal Differntial</c:v>
          </c:tx>
          <c:spPr>
            <a:ln w="28575">
              <a:noFill/>
            </a:ln>
          </c:spPr>
          <c:xVal>
            <c:numRef>
              <c:f>test!$L$2:$L$1704</c:f>
              <c:numCache>
                <c:formatCode>General</c:formatCode>
                <c:ptCount val="1703"/>
                <c:pt idx="0">
                  <c:v>34.236000000000004</c:v>
                </c:pt>
                <c:pt idx="1">
                  <c:v>-11.484000000000002</c:v>
                </c:pt>
                <c:pt idx="2">
                  <c:v>18.195999999999998</c:v>
                </c:pt>
                <c:pt idx="3">
                  <c:v>36.112000000000002</c:v>
                </c:pt>
                <c:pt idx="4">
                  <c:v>-1.972</c:v>
                </c:pt>
                <c:pt idx="5">
                  <c:v>-9.1679999999999993</c:v>
                </c:pt>
                <c:pt idx="6">
                  <c:v>24.772000000000002</c:v>
                </c:pt>
                <c:pt idx="7">
                  <c:v>-11.727999999999998</c:v>
                </c:pt>
                <c:pt idx="8">
                  <c:v>31.347999999999995</c:v>
                </c:pt>
                <c:pt idx="9">
                  <c:v>21.227999999999998</c:v>
                </c:pt>
                <c:pt idx="10">
                  <c:v>-4.4720000000000004</c:v>
                </c:pt>
                <c:pt idx="11">
                  <c:v>2.4839999999999995</c:v>
                </c:pt>
                <c:pt idx="12">
                  <c:v>18.195999999999998</c:v>
                </c:pt>
                <c:pt idx="13">
                  <c:v>12.036000000000001</c:v>
                </c:pt>
                <c:pt idx="14">
                  <c:v>34.236000000000004</c:v>
                </c:pt>
                <c:pt idx="15">
                  <c:v>55.175999999999995</c:v>
                </c:pt>
                <c:pt idx="16">
                  <c:v>17.076000000000001</c:v>
                </c:pt>
                <c:pt idx="17">
                  <c:v>45.915999999999997</c:v>
                </c:pt>
                <c:pt idx="18">
                  <c:v>26.248000000000001</c:v>
                </c:pt>
                <c:pt idx="19">
                  <c:v>55.58</c:v>
                </c:pt>
                <c:pt idx="20">
                  <c:v>0.20799999999999841</c:v>
                </c:pt>
                <c:pt idx="21">
                  <c:v>15.204000000000004</c:v>
                </c:pt>
                <c:pt idx="22">
                  <c:v>-11.484000000000002</c:v>
                </c:pt>
                <c:pt idx="23">
                  <c:v>37.052</c:v>
                </c:pt>
                <c:pt idx="24">
                  <c:v>61.292000000000002</c:v>
                </c:pt>
                <c:pt idx="25">
                  <c:v>-4.4720000000000004</c:v>
                </c:pt>
                <c:pt idx="26">
                  <c:v>17.608000000000001</c:v>
                </c:pt>
                <c:pt idx="27">
                  <c:v>-11.727999999999998</c:v>
                </c:pt>
                <c:pt idx="28">
                  <c:v>12.036000000000001</c:v>
                </c:pt>
                <c:pt idx="29">
                  <c:v>2.9200000000000017</c:v>
                </c:pt>
                <c:pt idx="30">
                  <c:v>55.175999999999995</c:v>
                </c:pt>
                <c:pt idx="31">
                  <c:v>17.076000000000001</c:v>
                </c:pt>
                <c:pt idx="32">
                  <c:v>45.915999999999997</c:v>
                </c:pt>
                <c:pt idx="33">
                  <c:v>-1.9600000000000004</c:v>
                </c:pt>
                <c:pt idx="34">
                  <c:v>-11.484000000000002</c:v>
                </c:pt>
                <c:pt idx="35">
                  <c:v>15.2</c:v>
                </c:pt>
                <c:pt idx="36">
                  <c:v>26.248000000000001</c:v>
                </c:pt>
                <c:pt idx="37">
                  <c:v>21.227999999999998</c:v>
                </c:pt>
                <c:pt idx="38">
                  <c:v>61.292000000000002</c:v>
                </c:pt>
                <c:pt idx="39">
                  <c:v>17.608000000000001</c:v>
                </c:pt>
                <c:pt idx="40">
                  <c:v>15.204000000000004</c:v>
                </c:pt>
                <c:pt idx="41">
                  <c:v>12.036000000000001</c:v>
                </c:pt>
                <c:pt idx="42">
                  <c:v>31.347999999999995</c:v>
                </c:pt>
                <c:pt idx="43">
                  <c:v>36.112000000000002</c:v>
                </c:pt>
                <c:pt idx="44">
                  <c:v>-1.9600000000000004</c:v>
                </c:pt>
                <c:pt idx="45">
                  <c:v>26.248000000000001</c:v>
                </c:pt>
                <c:pt idx="46">
                  <c:v>21.227999999999998</c:v>
                </c:pt>
                <c:pt idx="47">
                  <c:v>0.20799999999999841</c:v>
                </c:pt>
                <c:pt idx="48">
                  <c:v>2.4839999999999995</c:v>
                </c:pt>
                <c:pt idx="49">
                  <c:v>-11.727999999999998</c:v>
                </c:pt>
                <c:pt idx="50">
                  <c:v>2.9200000000000017</c:v>
                </c:pt>
                <c:pt idx="51">
                  <c:v>34.236000000000004</c:v>
                </c:pt>
                <c:pt idx="52">
                  <c:v>55.175999999999995</c:v>
                </c:pt>
                <c:pt idx="53">
                  <c:v>-4.2679999999999989</c:v>
                </c:pt>
                <c:pt idx="54">
                  <c:v>1.0240000000000009</c:v>
                </c:pt>
                <c:pt idx="55">
                  <c:v>24.772000000000002</c:v>
                </c:pt>
                <c:pt idx="56">
                  <c:v>30.108000000000004</c:v>
                </c:pt>
                <c:pt idx="57">
                  <c:v>-1.9600000000000004</c:v>
                </c:pt>
                <c:pt idx="58">
                  <c:v>61.292000000000002</c:v>
                </c:pt>
                <c:pt idx="59">
                  <c:v>0.20799999999999841</c:v>
                </c:pt>
                <c:pt idx="60">
                  <c:v>2.4839999999999995</c:v>
                </c:pt>
                <c:pt idx="61">
                  <c:v>-11.727999999999998</c:v>
                </c:pt>
                <c:pt idx="62">
                  <c:v>12.036000000000001</c:v>
                </c:pt>
                <c:pt idx="63">
                  <c:v>31.347999999999995</c:v>
                </c:pt>
                <c:pt idx="64">
                  <c:v>55.175999999999995</c:v>
                </c:pt>
                <c:pt idx="65">
                  <c:v>36.112000000000002</c:v>
                </c:pt>
                <c:pt idx="66">
                  <c:v>-4.2679999999999989</c:v>
                </c:pt>
                <c:pt idx="67">
                  <c:v>45.915999999999997</c:v>
                </c:pt>
                <c:pt idx="68">
                  <c:v>26.248000000000001</c:v>
                </c:pt>
                <c:pt idx="69">
                  <c:v>55.58</c:v>
                </c:pt>
                <c:pt idx="70">
                  <c:v>12.236000000000001</c:v>
                </c:pt>
                <c:pt idx="71">
                  <c:v>24.772000000000002</c:v>
                </c:pt>
                <c:pt idx="72">
                  <c:v>30.108000000000004</c:v>
                </c:pt>
                <c:pt idx="73">
                  <c:v>61.292000000000002</c:v>
                </c:pt>
                <c:pt idx="74">
                  <c:v>0.20799999999999841</c:v>
                </c:pt>
                <c:pt idx="75">
                  <c:v>2.4839999999999995</c:v>
                </c:pt>
                <c:pt idx="76">
                  <c:v>-11.727999999999998</c:v>
                </c:pt>
                <c:pt idx="77">
                  <c:v>31.347999999999995</c:v>
                </c:pt>
                <c:pt idx="78">
                  <c:v>2.9200000000000017</c:v>
                </c:pt>
                <c:pt idx="79">
                  <c:v>34.236000000000004</c:v>
                </c:pt>
                <c:pt idx="80">
                  <c:v>-4.2679999999999989</c:v>
                </c:pt>
                <c:pt idx="81">
                  <c:v>1.0240000000000009</c:v>
                </c:pt>
                <c:pt idx="82">
                  <c:v>15.092000000000001</c:v>
                </c:pt>
                <c:pt idx="83">
                  <c:v>55.58</c:v>
                </c:pt>
                <c:pt idx="84">
                  <c:v>37.052</c:v>
                </c:pt>
                <c:pt idx="85">
                  <c:v>21.227999999999998</c:v>
                </c:pt>
                <c:pt idx="86">
                  <c:v>12.236000000000001</c:v>
                </c:pt>
                <c:pt idx="87">
                  <c:v>15.204000000000004</c:v>
                </c:pt>
                <c:pt idx="88">
                  <c:v>30.108000000000004</c:v>
                </c:pt>
                <c:pt idx="89">
                  <c:v>36.112000000000002</c:v>
                </c:pt>
                <c:pt idx="90">
                  <c:v>17.076000000000001</c:v>
                </c:pt>
                <c:pt idx="91">
                  <c:v>-11.727999999999998</c:v>
                </c:pt>
                <c:pt idx="92">
                  <c:v>2.9200000000000017</c:v>
                </c:pt>
                <c:pt idx="93">
                  <c:v>-4.2679999999999989</c:v>
                </c:pt>
                <c:pt idx="94">
                  <c:v>15.092000000000001</c:v>
                </c:pt>
                <c:pt idx="95">
                  <c:v>55.58</c:v>
                </c:pt>
                <c:pt idx="96">
                  <c:v>37.052</c:v>
                </c:pt>
                <c:pt idx="97">
                  <c:v>61.292000000000002</c:v>
                </c:pt>
                <c:pt idx="98">
                  <c:v>0.20799999999999841</c:v>
                </c:pt>
                <c:pt idx="99">
                  <c:v>2.4839999999999995</c:v>
                </c:pt>
                <c:pt idx="100">
                  <c:v>12.236000000000001</c:v>
                </c:pt>
                <c:pt idx="101">
                  <c:v>15.204000000000004</c:v>
                </c:pt>
                <c:pt idx="102">
                  <c:v>18.195999999999998</c:v>
                </c:pt>
                <c:pt idx="103">
                  <c:v>31.347999999999995</c:v>
                </c:pt>
                <c:pt idx="104">
                  <c:v>36.112000000000002</c:v>
                </c:pt>
                <c:pt idx="105">
                  <c:v>-1.9600000000000004</c:v>
                </c:pt>
                <c:pt idx="106">
                  <c:v>-11.484000000000002</c:v>
                </c:pt>
                <c:pt idx="107">
                  <c:v>-1.972</c:v>
                </c:pt>
                <c:pt idx="108">
                  <c:v>55.175999999999995</c:v>
                </c:pt>
                <c:pt idx="109">
                  <c:v>15.2</c:v>
                </c:pt>
                <c:pt idx="110">
                  <c:v>61.292000000000002</c:v>
                </c:pt>
                <c:pt idx="111">
                  <c:v>-4.4720000000000004</c:v>
                </c:pt>
                <c:pt idx="112">
                  <c:v>12.236000000000001</c:v>
                </c:pt>
                <c:pt idx="113">
                  <c:v>17.608000000000001</c:v>
                </c:pt>
                <c:pt idx="114">
                  <c:v>18.195999999999998</c:v>
                </c:pt>
                <c:pt idx="115">
                  <c:v>34.236000000000004</c:v>
                </c:pt>
                <c:pt idx="116">
                  <c:v>-4.2679999999999989</c:v>
                </c:pt>
                <c:pt idx="117">
                  <c:v>17.076000000000001</c:v>
                </c:pt>
                <c:pt idx="118">
                  <c:v>-1.9600000000000004</c:v>
                </c:pt>
                <c:pt idx="119">
                  <c:v>-11.484000000000002</c:v>
                </c:pt>
                <c:pt idx="120">
                  <c:v>23.744</c:v>
                </c:pt>
                <c:pt idx="121">
                  <c:v>-9.1679999999999993</c:v>
                </c:pt>
                <c:pt idx="122">
                  <c:v>0.20799999999999841</c:v>
                </c:pt>
                <c:pt idx="123">
                  <c:v>2.9200000000000017</c:v>
                </c:pt>
                <c:pt idx="124">
                  <c:v>15.092000000000001</c:v>
                </c:pt>
                <c:pt idx="125">
                  <c:v>55.58</c:v>
                </c:pt>
                <c:pt idx="126">
                  <c:v>-4.4720000000000004</c:v>
                </c:pt>
                <c:pt idx="127">
                  <c:v>2.4839999999999995</c:v>
                </c:pt>
                <c:pt idx="128">
                  <c:v>17.608000000000001</c:v>
                </c:pt>
                <c:pt idx="129">
                  <c:v>15.204000000000004</c:v>
                </c:pt>
                <c:pt idx="130">
                  <c:v>30.108000000000004</c:v>
                </c:pt>
                <c:pt idx="131">
                  <c:v>18.195999999999998</c:v>
                </c:pt>
                <c:pt idx="132">
                  <c:v>34.236000000000004</c:v>
                </c:pt>
                <c:pt idx="133">
                  <c:v>55.175999999999995</c:v>
                </c:pt>
                <c:pt idx="134">
                  <c:v>17.076000000000001</c:v>
                </c:pt>
                <c:pt idx="135">
                  <c:v>-1.9600000000000004</c:v>
                </c:pt>
                <c:pt idx="136">
                  <c:v>-11.484000000000002</c:v>
                </c:pt>
                <c:pt idx="137">
                  <c:v>15.2</c:v>
                </c:pt>
                <c:pt idx="138">
                  <c:v>-1.972</c:v>
                </c:pt>
                <c:pt idx="139">
                  <c:v>23.744</c:v>
                </c:pt>
                <c:pt idx="140">
                  <c:v>12.236000000000001</c:v>
                </c:pt>
                <c:pt idx="141">
                  <c:v>2.9200000000000017</c:v>
                </c:pt>
                <c:pt idx="142">
                  <c:v>55.58</c:v>
                </c:pt>
                <c:pt idx="143">
                  <c:v>-4.4720000000000004</c:v>
                </c:pt>
                <c:pt idx="144">
                  <c:v>-9.1679999999999993</c:v>
                </c:pt>
                <c:pt idx="145">
                  <c:v>15.2</c:v>
                </c:pt>
                <c:pt idx="146">
                  <c:v>23.744</c:v>
                </c:pt>
                <c:pt idx="147">
                  <c:v>2.4839999999999995</c:v>
                </c:pt>
                <c:pt idx="148">
                  <c:v>12.236000000000001</c:v>
                </c:pt>
                <c:pt idx="149">
                  <c:v>17.608000000000001</c:v>
                </c:pt>
                <c:pt idx="150">
                  <c:v>-11.727999999999998</c:v>
                </c:pt>
                <c:pt idx="151">
                  <c:v>12.036000000000001</c:v>
                </c:pt>
                <c:pt idx="152">
                  <c:v>36.112000000000002</c:v>
                </c:pt>
                <c:pt idx="153">
                  <c:v>45.915999999999997</c:v>
                </c:pt>
                <c:pt idx="154">
                  <c:v>-11.484000000000002</c:v>
                </c:pt>
                <c:pt idx="155">
                  <c:v>1.0240000000000009</c:v>
                </c:pt>
                <c:pt idx="156">
                  <c:v>15.092000000000001</c:v>
                </c:pt>
                <c:pt idx="157">
                  <c:v>21.227999999999998</c:v>
                </c:pt>
                <c:pt idx="158">
                  <c:v>-4.4720000000000004</c:v>
                </c:pt>
                <c:pt idx="159">
                  <c:v>26.248000000000001</c:v>
                </c:pt>
                <c:pt idx="160">
                  <c:v>23.744</c:v>
                </c:pt>
                <c:pt idx="161">
                  <c:v>2.4839999999999995</c:v>
                </c:pt>
                <c:pt idx="162">
                  <c:v>12.236000000000001</c:v>
                </c:pt>
                <c:pt idx="163">
                  <c:v>15.204000000000004</c:v>
                </c:pt>
                <c:pt idx="164">
                  <c:v>-11.727999999999998</c:v>
                </c:pt>
                <c:pt idx="165">
                  <c:v>12.036000000000001</c:v>
                </c:pt>
                <c:pt idx="166">
                  <c:v>36.112000000000002</c:v>
                </c:pt>
                <c:pt idx="167">
                  <c:v>-4.2679999999999989</c:v>
                </c:pt>
                <c:pt idx="168">
                  <c:v>-11.484000000000002</c:v>
                </c:pt>
                <c:pt idx="169">
                  <c:v>15.2</c:v>
                </c:pt>
                <c:pt idx="170">
                  <c:v>1.0240000000000009</c:v>
                </c:pt>
                <c:pt idx="171">
                  <c:v>15.092000000000001</c:v>
                </c:pt>
                <c:pt idx="172">
                  <c:v>37.052</c:v>
                </c:pt>
                <c:pt idx="173">
                  <c:v>-9.1679999999999993</c:v>
                </c:pt>
                <c:pt idx="174">
                  <c:v>24.772000000000002</c:v>
                </c:pt>
                <c:pt idx="175">
                  <c:v>0.20799999999999841</c:v>
                </c:pt>
                <c:pt idx="176">
                  <c:v>2.4839999999999995</c:v>
                </c:pt>
                <c:pt idx="177">
                  <c:v>15.204000000000004</c:v>
                </c:pt>
                <c:pt idx="178">
                  <c:v>-11.727999999999998</c:v>
                </c:pt>
                <c:pt idx="179">
                  <c:v>18.195999999999998</c:v>
                </c:pt>
                <c:pt idx="180">
                  <c:v>31.347999999999995</c:v>
                </c:pt>
                <c:pt idx="181">
                  <c:v>-4.2679999999999989</c:v>
                </c:pt>
                <c:pt idx="182">
                  <c:v>45.915999999999997</c:v>
                </c:pt>
                <c:pt idx="183">
                  <c:v>-11.484000000000002</c:v>
                </c:pt>
                <c:pt idx="184">
                  <c:v>1.0240000000000009</c:v>
                </c:pt>
                <c:pt idx="185">
                  <c:v>26.248000000000001</c:v>
                </c:pt>
                <c:pt idx="186">
                  <c:v>15.092000000000001</c:v>
                </c:pt>
                <c:pt idx="187">
                  <c:v>37.052</c:v>
                </c:pt>
                <c:pt idx="188">
                  <c:v>21.227999999999998</c:v>
                </c:pt>
                <c:pt idx="189">
                  <c:v>-1.972</c:v>
                </c:pt>
                <c:pt idx="190">
                  <c:v>-9.1679999999999993</c:v>
                </c:pt>
                <c:pt idx="191">
                  <c:v>36.112000000000002</c:v>
                </c:pt>
                <c:pt idx="192">
                  <c:v>61.292000000000002</c:v>
                </c:pt>
                <c:pt idx="193">
                  <c:v>55.175999999999995</c:v>
                </c:pt>
                <c:pt idx="194">
                  <c:v>21.227999999999998</c:v>
                </c:pt>
                <c:pt idx="195">
                  <c:v>-4.4720000000000004</c:v>
                </c:pt>
                <c:pt idx="196">
                  <c:v>15.204000000000004</c:v>
                </c:pt>
                <c:pt idx="197">
                  <c:v>18.195999999999998</c:v>
                </c:pt>
                <c:pt idx="198">
                  <c:v>2.9200000000000017</c:v>
                </c:pt>
                <c:pt idx="199">
                  <c:v>36.112000000000002</c:v>
                </c:pt>
                <c:pt idx="200">
                  <c:v>-4.2679999999999989</c:v>
                </c:pt>
                <c:pt idx="201">
                  <c:v>17.076000000000001</c:v>
                </c:pt>
                <c:pt idx="202">
                  <c:v>-1.9600000000000004</c:v>
                </c:pt>
                <c:pt idx="203">
                  <c:v>1.0240000000000009</c:v>
                </c:pt>
                <c:pt idx="204">
                  <c:v>26.248000000000001</c:v>
                </c:pt>
                <c:pt idx="205">
                  <c:v>37.052</c:v>
                </c:pt>
                <c:pt idx="206">
                  <c:v>-1.972</c:v>
                </c:pt>
                <c:pt idx="207">
                  <c:v>30.108000000000004</c:v>
                </c:pt>
                <c:pt idx="208">
                  <c:v>31.347999999999995</c:v>
                </c:pt>
                <c:pt idx="209">
                  <c:v>21.227999999999998</c:v>
                </c:pt>
                <c:pt idx="210">
                  <c:v>61.292000000000002</c:v>
                </c:pt>
                <c:pt idx="211">
                  <c:v>-4.4720000000000004</c:v>
                </c:pt>
                <c:pt idx="212">
                  <c:v>-9.1679999999999993</c:v>
                </c:pt>
                <c:pt idx="213">
                  <c:v>0.20799999999999841</c:v>
                </c:pt>
                <c:pt idx="214">
                  <c:v>24.772000000000002</c:v>
                </c:pt>
                <c:pt idx="215">
                  <c:v>15.204000000000004</c:v>
                </c:pt>
                <c:pt idx="216">
                  <c:v>18.195999999999998</c:v>
                </c:pt>
                <c:pt idx="217">
                  <c:v>2.9200000000000017</c:v>
                </c:pt>
                <c:pt idx="218">
                  <c:v>55.175999999999995</c:v>
                </c:pt>
                <c:pt idx="219">
                  <c:v>15.2</c:v>
                </c:pt>
                <c:pt idx="220">
                  <c:v>17.608000000000001</c:v>
                </c:pt>
                <c:pt idx="221">
                  <c:v>-1.9600000000000004</c:v>
                </c:pt>
                <c:pt idx="222">
                  <c:v>26.248000000000001</c:v>
                </c:pt>
                <c:pt idx="223">
                  <c:v>21.227999999999998</c:v>
                </c:pt>
                <c:pt idx="224">
                  <c:v>-1.972</c:v>
                </c:pt>
                <c:pt idx="225">
                  <c:v>-4.4720000000000004</c:v>
                </c:pt>
                <c:pt idx="226">
                  <c:v>2.4839999999999995</c:v>
                </c:pt>
                <c:pt idx="227">
                  <c:v>24.772000000000002</c:v>
                </c:pt>
                <c:pt idx="228">
                  <c:v>30.108000000000004</c:v>
                </c:pt>
                <c:pt idx="229">
                  <c:v>18.195999999999998</c:v>
                </c:pt>
                <c:pt idx="230">
                  <c:v>31.347999999999995</c:v>
                </c:pt>
                <c:pt idx="231">
                  <c:v>2.9200000000000017</c:v>
                </c:pt>
                <c:pt idx="232">
                  <c:v>34.236000000000004</c:v>
                </c:pt>
                <c:pt idx="233">
                  <c:v>55.175999999999995</c:v>
                </c:pt>
                <c:pt idx="234">
                  <c:v>17.076000000000001</c:v>
                </c:pt>
                <c:pt idx="235">
                  <c:v>26.248000000000001</c:v>
                </c:pt>
                <c:pt idx="236">
                  <c:v>55.58</c:v>
                </c:pt>
                <c:pt idx="237">
                  <c:v>61.292000000000002</c:v>
                </c:pt>
                <c:pt idx="238">
                  <c:v>12.036000000000001</c:v>
                </c:pt>
                <c:pt idx="239">
                  <c:v>36.112000000000002</c:v>
                </c:pt>
                <c:pt idx="240">
                  <c:v>17.076000000000001</c:v>
                </c:pt>
                <c:pt idx="241">
                  <c:v>-1.9600000000000004</c:v>
                </c:pt>
                <c:pt idx="242">
                  <c:v>1.0240000000000009</c:v>
                </c:pt>
                <c:pt idx="243">
                  <c:v>2.4839999999999995</c:v>
                </c:pt>
                <c:pt idx="244">
                  <c:v>12.236000000000001</c:v>
                </c:pt>
                <c:pt idx="245">
                  <c:v>24.772000000000002</c:v>
                </c:pt>
                <c:pt idx="246">
                  <c:v>-4.2679999999999989</c:v>
                </c:pt>
                <c:pt idx="247">
                  <c:v>-1.972</c:v>
                </c:pt>
                <c:pt idx="248">
                  <c:v>-4.4720000000000004</c:v>
                </c:pt>
                <c:pt idx="249">
                  <c:v>0.20799999999999841</c:v>
                </c:pt>
                <c:pt idx="250">
                  <c:v>30.108000000000004</c:v>
                </c:pt>
                <c:pt idx="251">
                  <c:v>31.347999999999995</c:v>
                </c:pt>
                <c:pt idx="252">
                  <c:v>34.236000000000004</c:v>
                </c:pt>
                <c:pt idx="253">
                  <c:v>45.915999999999997</c:v>
                </c:pt>
                <c:pt idx="254">
                  <c:v>1.0240000000000009</c:v>
                </c:pt>
                <c:pt idx="255">
                  <c:v>55.58</c:v>
                </c:pt>
                <c:pt idx="256">
                  <c:v>12.236000000000001</c:v>
                </c:pt>
                <c:pt idx="257">
                  <c:v>-11.727999999999998</c:v>
                </c:pt>
                <c:pt idx="258">
                  <c:v>-4.2679999999999989</c:v>
                </c:pt>
                <c:pt idx="259">
                  <c:v>61.292000000000002</c:v>
                </c:pt>
                <c:pt idx="260">
                  <c:v>-9.1679999999999993</c:v>
                </c:pt>
                <c:pt idx="261">
                  <c:v>0.20799999999999841</c:v>
                </c:pt>
                <c:pt idx="262">
                  <c:v>30.108000000000004</c:v>
                </c:pt>
                <c:pt idx="263">
                  <c:v>12.036000000000001</c:v>
                </c:pt>
                <c:pt idx="264">
                  <c:v>34.236000000000004</c:v>
                </c:pt>
                <c:pt idx="265">
                  <c:v>-1.9600000000000004</c:v>
                </c:pt>
                <c:pt idx="266">
                  <c:v>-11.484000000000002</c:v>
                </c:pt>
                <c:pt idx="267">
                  <c:v>15.2</c:v>
                </c:pt>
                <c:pt idx="268">
                  <c:v>1.0240000000000009</c:v>
                </c:pt>
                <c:pt idx="269">
                  <c:v>26.248000000000001</c:v>
                </c:pt>
                <c:pt idx="270">
                  <c:v>55.58</c:v>
                </c:pt>
                <c:pt idx="271">
                  <c:v>37.052</c:v>
                </c:pt>
                <c:pt idx="272">
                  <c:v>15.092000000000001</c:v>
                </c:pt>
                <c:pt idx="273">
                  <c:v>61.292000000000002</c:v>
                </c:pt>
                <c:pt idx="274">
                  <c:v>0.20799999999999841</c:v>
                </c:pt>
                <c:pt idx="275">
                  <c:v>17.608000000000001</c:v>
                </c:pt>
                <c:pt idx="276">
                  <c:v>-11.727999999999998</c:v>
                </c:pt>
                <c:pt idx="277">
                  <c:v>30.108000000000004</c:v>
                </c:pt>
                <c:pt idx="278">
                  <c:v>12.036000000000001</c:v>
                </c:pt>
                <c:pt idx="279">
                  <c:v>31.347999999999995</c:v>
                </c:pt>
                <c:pt idx="280">
                  <c:v>34.236000000000004</c:v>
                </c:pt>
                <c:pt idx="281">
                  <c:v>-4.2679999999999989</c:v>
                </c:pt>
                <c:pt idx="282">
                  <c:v>-1.9600000000000004</c:v>
                </c:pt>
                <c:pt idx="283">
                  <c:v>-11.484000000000002</c:v>
                </c:pt>
                <c:pt idx="284">
                  <c:v>15.2</c:v>
                </c:pt>
                <c:pt idx="285">
                  <c:v>26.248000000000001</c:v>
                </c:pt>
                <c:pt idx="286">
                  <c:v>37.052</c:v>
                </c:pt>
                <c:pt idx="287">
                  <c:v>21.227999999999998</c:v>
                </c:pt>
                <c:pt idx="288">
                  <c:v>0.20799999999999841</c:v>
                </c:pt>
                <c:pt idx="289">
                  <c:v>12.236000000000001</c:v>
                </c:pt>
                <c:pt idx="290">
                  <c:v>17.608000000000001</c:v>
                </c:pt>
                <c:pt idx="291">
                  <c:v>2.9200000000000017</c:v>
                </c:pt>
                <c:pt idx="292">
                  <c:v>34.236000000000004</c:v>
                </c:pt>
                <c:pt idx="293">
                  <c:v>17.076000000000001</c:v>
                </c:pt>
                <c:pt idx="294">
                  <c:v>-11.484000000000002</c:v>
                </c:pt>
                <c:pt idx="295">
                  <c:v>15.2</c:v>
                </c:pt>
                <c:pt idx="296">
                  <c:v>1.0240000000000009</c:v>
                </c:pt>
                <c:pt idx="297">
                  <c:v>26.248000000000001</c:v>
                </c:pt>
                <c:pt idx="298">
                  <c:v>15.092000000000001</c:v>
                </c:pt>
                <c:pt idx="299">
                  <c:v>37.052</c:v>
                </c:pt>
                <c:pt idx="300">
                  <c:v>18.195999999999998</c:v>
                </c:pt>
                <c:pt idx="301">
                  <c:v>31.347999999999995</c:v>
                </c:pt>
                <c:pt idx="302">
                  <c:v>-1.972</c:v>
                </c:pt>
                <c:pt idx="303">
                  <c:v>-4.4720000000000004</c:v>
                </c:pt>
                <c:pt idx="304">
                  <c:v>-9.1679999999999993</c:v>
                </c:pt>
                <c:pt idx="305">
                  <c:v>0.20799999999999841</c:v>
                </c:pt>
                <c:pt idx="306">
                  <c:v>24.772000000000002</c:v>
                </c:pt>
                <c:pt idx="307">
                  <c:v>17.608000000000001</c:v>
                </c:pt>
                <c:pt idx="308">
                  <c:v>15.204000000000004</c:v>
                </c:pt>
                <c:pt idx="309">
                  <c:v>30.108000000000004</c:v>
                </c:pt>
                <c:pt idx="310">
                  <c:v>12.036000000000001</c:v>
                </c:pt>
                <c:pt idx="311">
                  <c:v>2.9200000000000017</c:v>
                </c:pt>
                <c:pt idx="312">
                  <c:v>55.175999999999995</c:v>
                </c:pt>
                <c:pt idx="313">
                  <c:v>45.915999999999997</c:v>
                </c:pt>
                <c:pt idx="314">
                  <c:v>-1.9600000000000004</c:v>
                </c:pt>
                <c:pt idx="315">
                  <c:v>55.58</c:v>
                </c:pt>
                <c:pt idx="316">
                  <c:v>21.227999999999998</c:v>
                </c:pt>
                <c:pt idx="317">
                  <c:v>-1.972</c:v>
                </c:pt>
                <c:pt idx="318">
                  <c:v>61.292000000000002</c:v>
                </c:pt>
                <c:pt idx="319">
                  <c:v>-4.4720000000000004</c:v>
                </c:pt>
                <c:pt idx="320">
                  <c:v>0.20799999999999841</c:v>
                </c:pt>
                <c:pt idx="321">
                  <c:v>12.236000000000001</c:v>
                </c:pt>
                <c:pt idx="322">
                  <c:v>17.608000000000001</c:v>
                </c:pt>
                <c:pt idx="323">
                  <c:v>15.204000000000004</c:v>
                </c:pt>
                <c:pt idx="324">
                  <c:v>12.036000000000001</c:v>
                </c:pt>
                <c:pt idx="325">
                  <c:v>17.076000000000001</c:v>
                </c:pt>
                <c:pt idx="326">
                  <c:v>-11.484000000000002</c:v>
                </c:pt>
                <c:pt idx="327">
                  <c:v>1.0240000000000009</c:v>
                </c:pt>
                <c:pt idx="328">
                  <c:v>55.58</c:v>
                </c:pt>
                <c:pt idx="329">
                  <c:v>21.227999999999998</c:v>
                </c:pt>
                <c:pt idx="330">
                  <c:v>-9.1679999999999993</c:v>
                </c:pt>
                <c:pt idx="331">
                  <c:v>24.772000000000002</c:v>
                </c:pt>
                <c:pt idx="332">
                  <c:v>30.108000000000004</c:v>
                </c:pt>
                <c:pt idx="333">
                  <c:v>2.9200000000000017</c:v>
                </c:pt>
                <c:pt idx="334">
                  <c:v>55.175999999999995</c:v>
                </c:pt>
                <c:pt idx="335">
                  <c:v>36.112000000000002</c:v>
                </c:pt>
                <c:pt idx="336">
                  <c:v>45.915999999999997</c:v>
                </c:pt>
                <c:pt idx="337">
                  <c:v>55.58</c:v>
                </c:pt>
                <c:pt idx="338">
                  <c:v>-1.972</c:v>
                </c:pt>
                <c:pt idx="339">
                  <c:v>12.236000000000001</c:v>
                </c:pt>
                <c:pt idx="340">
                  <c:v>18.195999999999998</c:v>
                </c:pt>
                <c:pt idx="341">
                  <c:v>12.036000000000001</c:v>
                </c:pt>
                <c:pt idx="342">
                  <c:v>-11.484000000000002</c:v>
                </c:pt>
                <c:pt idx="343">
                  <c:v>-4.4720000000000004</c:v>
                </c:pt>
                <c:pt idx="344">
                  <c:v>0.20799999999999841</c:v>
                </c:pt>
                <c:pt idx="345">
                  <c:v>15.204000000000004</c:v>
                </c:pt>
                <c:pt idx="346">
                  <c:v>-11.727999999999998</c:v>
                </c:pt>
                <c:pt idx="347">
                  <c:v>36.112000000000002</c:v>
                </c:pt>
                <c:pt idx="348">
                  <c:v>15.2</c:v>
                </c:pt>
                <c:pt idx="349">
                  <c:v>61.292000000000002</c:v>
                </c:pt>
                <c:pt idx="350">
                  <c:v>2.4839999999999995</c:v>
                </c:pt>
                <c:pt idx="351">
                  <c:v>18.195999999999998</c:v>
                </c:pt>
                <c:pt idx="352">
                  <c:v>31.347999999999995</c:v>
                </c:pt>
                <c:pt idx="353">
                  <c:v>34.236000000000004</c:v>
                </c:pt>
                <c:pt idx="354">
                  <c:v>17.076000000000001</c:v>
                </c:pt>
                <c:pt idx="355">
                  <c:v>45.915999999999997</c:v>
                </c:pt>
                <c:pt idx="356">
                  <c:v>15.092000000000001</c:v>
                </c:pt>
                <c:pt idx="357">
                  <c:v>37.052</c:v>
                </c:pt>
                <c:pt idx="358">
                  <c:v>12.236000000000001</c:v>
                </c:pt>
                <c:pt idx="359">
                  <c:v>15.204000000000004</c:v>
                </c:pt>
                <c:pt idx="360">
                  <c:v>-4.2679999999999989</c:v>
                </c:pt>
                <c:pt idx="361">
                  <c:v>26.248000000000001</c:v>
                </c:pt>
                <c:pt idx="362">
                  <c:v>-4.4720000000000004</c:v>
                </c:pt>
                <c:pt idx="363">
                  <c:v>2.4839999999999995</c:v>
                </c:pt>
                <c:pt idx="364">
                  <c:v>17.608000000000001</c:v>
                </c:pt>
                <c:pt idx="365">
                  <c:v>18.195999999999998</c:v>
                </c:pt>
                <c:pt idx="366">
                  <c:v>12.036000000000001</c:v>
                </c:pt>
                <c:pt idx="367">
                  <c:v>2.9200000000000017</c:v>
                </c:pt>
                <c:pt idx="368">
                  <c:v>17.076000000000001</c:v>
                </c:pt>
                <c:pt idx="369">
                  <c:v>45.915999999999997</c:v>
                </c:pt>
                <c:pt idx="370">
                  <c:v>-1.9600000000000004</c:v>
                </c:pt>
                <c:pt idx="371">
                  <c:v>15.2</c:v>
                </c:pt>
                <c:pt idx="372">
                  <c:v>15.092000000000001</c:v>
                </c:pt>
                <c:pt idx="373">
                  <c:v>55.175999999999995</c:v>
                </c:pt>
                <c:pt idx="374">
                  <c:v>36.112000000000002</c:v>
                </c:pt>
                <c:pt idx="375">
                  <c:v>37.052</c:v>
                </c:pt>
                <c:pt idx="376">
                  <c:v>61.292000000000002</c:v>
                </c:pt>
                <c:pt idx="377">
                  <c:v>2.4839999999999995</c:v>
                </c:pt>
                <c:pt idx="378">
                  <c:v>15.204000000000004</c:v>
                </c:pt>
                <c:pt idx="379">
                  <c:v>-11.727999999999998</c:v>
                </c:pt>
                <c:pt idx="380">
                  <c:v>18.195999999999998</c:v>
                </c:pt>
                <c:pt idx="381">
                  <c:v>12.036000000000001</c:v>
                </c:pt>
                <c:pt idx="382">
                  <c:v>36.112000000000002</c:v>
                </c:pt>
                <c:pt idx="383">
                  <c:v>-4.2679999999999989</c:v>
                </c:pt>
                <c:pt idx="384">
                  <c:v>17.076000000000001</c:v>
                </c:pt>
                <c:pt idx="385">
                  <c:v>45.915999999999997</c:v>
                </c:pt>
                <c:pt idx="386">
                  <c:v>-1.9600000000000004</c:v>
                </c:pt>
                <c:pt idx="387">
                  <c:v>1.0240000000000009</c:v>
                </c:pt>
                <c:pt idx="388">
                  <c:v>15.092000000000001</c:v>
                </c:pt>
                <c:pt idx="389">
                  <c:v>-4.4720000000000004</c:v>
                </c:pt>
                <c:pt idx="390">
                  <c:v>0.20799999999999841</c:v>
                </c:pt>
                <c:pt idx="391">
                  <c:v>17.608000000000001</c:v>
                </c:pt>
                <c:pt idx="392">
                  <c:v>55.175999999999995</c:v>
                </c:pt>
                <c:pt idx="393">
                  <c:v>37.052</c:v>
                </c:pt>
                <c:pt idx="394">
                  <c:v>61.292000000000002</c:v>
                </c:pt>
                <c:pt idx="395">
                  <c:v>2.4839999999999995</c:v>
                </c:pt>
                <c:pt idx="396">
                  <c:v>-11.727999999999998</c:v>
                </c:pt>
                <c:pt idx="397">
                  <c:v>36.112000000000002</c:v>
                </c:pt>
                <c:pt idx="398">
                  <c:v>17.076000000000001</c:v>
                </c:pt>
                <c:pt idx="399">
                  <c:v>15.092000000000001</c:v>
                </c:pt>
                <c:pt idx="400">
                  <c:v>-1.972</c:v>
                </c:pt>
                <c:pt idx="401">
                  <c:v>17.608000000000001</c:v>
                </c:pt>
                <c:pt idx="402">
                  <c:v>2.9200000000000017</c:v>
                </c:pt>
                <c:pt idx="403">
                  <c:v>55.175999999999995</c:v>
                </c:pt>
                <c:pt idx="404">
                  <c:v>-4.2679999999999989</c:v>
                </c:pt>
                <c:pt idx="405">
                  <c:v>45.915999999999997</c:v>
                </c:pt>
                <c:pt idx="406">
                  <c:v>-1.9600000000000004</c:v>
                </c:pt>
                <c:pt idx="407">
                  <c:v>1.0240000000000009</c:v>
                </c:pt>
                <c:pt idx="408">
                  <c:v>37.052</c:v>
                </c:pt>
                <c:pt idx="409">
                  <c:v>0.20799999999999841</c:v>
                </c:pt>
                <c:pt idx="410">
                  <c:v>2.4839999999999995</c:v>
                </c:pt>
                <c:pt idx="411">
                  <c:v>24.772000000000002</c:v>
                </c:pt>
                <c:pt idx="412">
                  <c:v>-11.727999999999998</c:v>
                </c:pt>
                <c:pt idx="413">
                  <c:v>17.076000000000001</c:v>
                </c:pt>
                <c:pt idx="414">
                  <c:v>-11.484000000000002</c:v>
                </c:pt>
                <c:pt idx="415">
                  <c:v>55.58</c:v>
                </c:pt>
                <c:pt idx="416">
                  <c:v>17.608000000000001</c:v>
                </c:pt>
                <c:pt idx="417">
                  <c:v>30.108000000000004</c:v>
                </c:pt>
                <c:pt idx="418">
                  <c:v>15.2</c:v>
                </c:pt>
                <c:pt idx="419">
                  <c:v>1.0240000000000009</c:v>
                </c:pt>
                <c:pt idx="420">
                  <c:v>26.248000000000001</c:v>
                </c:pt>
                <c:pt idx="421">
                  <c:v>-1.972</c:v>
                </c:pt>
                <c:pt idx="422">
                  <c:v>23.744</c:v>
                </c:pt>
                <c:pt idx="423">
                  <c:v>-4.4720000000000004</c:v>
                </c:pt>
                <c:pt idx="424">
                  <c:v>0.20799999999999841</c:v>
                </c:pt>
                <c:pt idx="425">
                  <c:v>12.236000000000001</c:v>
                </c:pt>
                <c:pt idx="426">
                  <c:v>24.772000000000002</c:v>
                </c:pt>
                <c:pt idx="427">
                  <c:v>-11.727999999999998</c:v>
                </c:pt>
                <c:pt idx="428">
                  <c:v>2.9200000000000017</c:v>
                </c:pt>
                <c:pt idx="429">
                  <c:v>55.58</c:v>
                </c:pt>
                <c:pt idx="430">
                  <c:v>21.227999999999998</c:v>
                </c:pt>
                <c:pt idx="431">
                  <c:v>17.608000000000001</c:v>
                </c:pt>
                <c:pt idx="432">
                  <c:v>31.347999999999995</c:v>
                </c:pt>
                <c:pt idx="433">
                  <c:v>34.236000000000004</c:v>
                </c:pt>
                <c:pt idx="434">
                  <c:v>55.175999999999995</c:v>
                </c:pt>
                <c:pt idx="435">
                  <c:v>45.915999999999997</c:v>
                </c:pt>
                <c:pt idx="436">
                  <c:v>1.0240000000000009</c:v>
                </c:pt>
                <c:pt idx="437">
                  <c:v>26.248000000000001</c:v>
                </c:pt>
                <c:pt idx="438">
                  <c:v>15.092000000000001</c:v>
                </c:pt>
                <c:pt idx="439">
                  <c:v>23.744</c:v>
                </c:pt>
                <c:pt idx="440">
                  <c:v>0.20799999999999841</c:v>
                </c:pt>
                <c:pt idx="441">
                  <c:v>30.108000000000004</c:v>
                </c:pt>
                <c:pt idx="442">
                  <c:v>15.2</c:v>
                </c:pt>
                <c:pt idx="443">
                  <c:v>55.58</c:v>
                </c:pt>
                <c:pt idx="444">
                  <c:v>37.052</c:v>
                </c:pt>
                <c:pt idx="445">
                  <c:v>12.036000000000001</c:v>
                </c:pt>
                <c:pt idx="446">
                  <c:v>31.347999999999995</c:v>
                </c:pt>
                <c:pt idx="447">
                  <c:v>36.112000000000002</c:v>
                </c:pt>
                <c:pt idx="448">
                  <c:v>-4.2679999999999989</c:v>
                </c:pt>
                <c:pt idx="449">
                  <c:v>45.915999999999997</c:v>
                </c:pt>
                <c:pt idx="450">
                  <c:v>15.2</c:v>
                </c:pt>
                <c:pt idx="451">
                  <c:v>61.292000000000002</c:v>
                </c:pt>
                <c:pt idx="452">
                  <c:v>-4.4720000000000004</c:v>
                </c:pt>
                <c:pt idx="453">
                  <c:v>12.236000000000001</c:v>
                </c:pt>
                <c:pt idx="454">
                  <c:v>24.772000000000002</c:v>
                </c:pt>
                <c:pt idx="455">
                  <c:v>15.204000000000004</c:v>
                </c:pt>
                <c:pt idx="456">
                  <c:v>30.108000000000004</c:v>
                </c:pt>
                <c:pt idx="457">
                  <c:v>2.9200000000000017</c:v>
                </c:pt>
                <c:pt idx="458">
                  <c:v>34.236000000000004</c:v>
                </c:pt>
                <c:pt idx="459">
                  <c:v>-11.484000000000002</c:v>
                </c:pt>
                <c:pt idx="460">
                  <c:v>1.0240000000000009</c:v>
                </c:pt>
                <c:pt idx="461">
                  <c:v>26.248000000000001</c:v>
                </c:pt>
                <c:pt idx="462">
                  <c:v>37.052</c:v>
                </c:pt>
                <c:pt idx="463">
                  <c:v>2.4839999999999995</c:v>
                </c:pt>
                <c:pt idx="464">
                  <c:v>12.036000000000001</c:v>
                </c:pt>
                <c:pt idx="465">
                  <c:v>-4.2679999999999989</c:v>
                </c:pt>
                <c:pt idx="466">
                  <c:v>61.292000000000002</c:v>
                </c:pt>
                <c:pt idx="467">
                  <c:v>-9.1679999999999993</c:v>
                </c:pt>
                <c:pt idx="468">
                  <c:v>12.236000000000001</c:v>
                </c:pt>
                <c:pt idx="469">
                  <c:v>24.772000000000002</c:v>
                </c:pt>
                <c:pt idx="470">
                  <c:v>-11.727999999999998</c:v>
                </c:pt>
                <c:pt idx="471">
                  <c:v>30.108000000000004</c:v>
                </c:pt>
                <c:pt idx="472">
                  <c:v>31.347999999999995</c:v>
                </c:pt>
                <c:pt idx="473">
                  <c:v>2.9200000000000017</c:v>
                </c:pt>
                <c:pt idx="474">
                  <c:v>36.112000000000002</c:v>
                </c:pt>
                <c:pt idx="475">
                  <c:v>1.0240000000000009</c:v>
                </c:pt>
                <c:pt idx="476">
                  <c:v>37.052</c:v>
                </c:pt>
                <c:pt idx="477">
                  <c:v>21.227999999999998</c:v>
                </c:pt>
                <c:pt idx="478">
                  <c:v>23.744</c:v>
                </c:pt>
                <c:pt idx="479">
                  <c:v>2.4839999999999995</c:v>
                </c:pt>
                <c:pt idx="480">
                  <c:v>12.036000000000001</c:v>
                </c:pt>
                <c:pt idx="481">
                  <c:v>23.744</c:v>
                </c:pt>
                <c:pt idx="482">
                  <c:v>61.292000000000002</c:v>
                </c:pt>
                <c:pt idx="483">
                  <c:v>-9.1679999999999993</c:v>
                </c:pt>
                <c:pt idx="484">
                  <c:v>24.772000000000002</c:v>
                </c:pt>
                <c:pt idx="485">
                  <c:v>15.204000000000004</c:v>
                </c:pt>
                <c:pt idx="486">
                  <c:v>-11.727999999999998</c:v>
                </c:pt>
                <c:pt idx="487">
                  <c:v>18.195999999999998</c:v>
                </c:pt>
                <c:pt idx="488">
                  <c:v>31.347999999999995</c:v>
                </c:pt>
                <c:pt idx="489">
                  <c:v>2.9200000000000017</c:v>
                </c:pt>
                <c:pt idx="490">
                  <c:v>17.076000000000001</c:v>
                </c:pt>
                <c:pt idx="491">
                  <c:v>15.092000000000001</c:v>
                </c:pt>
                <c:pt idx="492">
                  <c:v>55.58</c:v>
                </c:pt>
                <c:pt idx="493">
                  <c:v>21.227999999999998</c:v>
                </c:pt>
                <c:pt idx="494">
                  <c:v>-9.1679999999999993</c:v>
                </c:pt>
                <c:pt idx="495">
                  <c:v>12.236000000000001</c:v>
                </c:pt>
                <c:pt idx="496">
                  <c:v>12.036000000000001</c:v>
                </c:pt>
                <c:pt idx="497">
                  <c:v>-1.9600000000000004</c:v>
                </c:pt>
                <c:pt idx="498">
                  <c:v>-11.484000000000002</c:v>
                </c:pt>
                <c:pt idx="499">
                  <c:v>23.744</c:v>
                </c:pt>
                <c:pt idx="500">
                  <c:v>61.292000000000002</c:v>
                </c:pt>
                <c:pt idx="501">
                  <c:v>0.20799999999999841</c:v>
                </c:pt>
                <c:pt idx="502">
                  <c:v>24.772000000000002</c:v>
                </c:pt>
                <c:pt idx="503">
                  <c:v>34.236000000000004</c:v>
                </c:pt>
                <c:pt idx="504">
                  <c:v>15.092000000000001</c:v>
                </c:pt>
                <c:pt idx="505">
                  <c:v>55.58</c:v>
                </c:pt>
                <c:pt idx="506">
                  <c:v>21.227999999999998</c:v>
                </c:pt>
                <c:pt idx="507">
                  <c:v>-9.1679999999999993</c:v>
                </c:pt>
                <c:pt idx="508">
                  <c:v>18.195999999999998</c:v>
                </c:pt>
                <c:pt idx="509">
                  <c:v>17.076000000000001</c:v>
                </c:pt>
                <c:pt idx="510">
                  <c:v>45.915999999999997</c:v>
                </c:pt>
                <c:pt idx="511">
                  <c:v>-1.9600000000000004</c:v>
                </c:pt>
                <c:pt idx="512">
                  <c:v>-11.484000000000002</c:v>
                </c:pt>
                <c:pt idx="513">
                  <c:v>26.248000000000001</c:v>
                </c:pt>
                <c:pt idx="514">
                  <c:v>37.052</c:v>
                </c:pt>
                <c:pt idx="515">
                  <c:v>-1.972</c:v>
                </c:pt>
                <c:pt idx="516">
                  <c:v>12.236000000000001</c:v>
                </c:pt>
                <c:pt idx="517">
                  <c:v>24.772000000000002</c:v>
                </c:pt>
                <c:pt idx="518">
                  <c:v>17.608000000000001</c:v>
                </c:pt>
                <c:pt idx="519">
                  <c:v>15.204000000000004</c:v>
                </c:pt>
                <c:pt idx="520">
                  <c:v>30.108000000000004</c:v>
                </c:pt>
                <c:pt idx="521">
                  <c:v>55.58</c:v>
                </c:pt>
                <c:pt idx="522">
                  <c:v>61.292000000000002</c:v>
                </c:pt>
                <c:pt idx="523">
                  <c:v>18.195999999999998</c:v>
                </c:pt>
                <c:pt idx="524">
                  <c:v>36.112000000000002</c:v>
                </c:pt>
                <c:pt idx="525">
                  <c:v>-4.2679999999999989</c:v>
                </c:pt>
                <c:pt idx="526">
                  <c:v>45.915999999999997</c:v>
                </c:pt>
                <c:pt idx="527">
                  <c:v>-11.484000000000002</c:v>
                </c:pt>
                <c:pt idx="528">
                  <c:v>26.248000000000001</c:v>
                </c:pt>
                <c:pt idx="529">
                  <c:v>15.092000000000001</c:v>
                </c:pt>
                <c:pt idx="530">
                  <c:v>-1.972</c:v>
                </c:pt>
                <c:pt idx="531">
                  <c:v>23.744</c:v>
                </c:pt>
                <c:pt idx="532">
                  <c:v>-9.1679999999999993</c:v>
                </c:pt>
                <c:pt idx="533">
                  <c:v>12.236000000000001</c:v>
                </c:pt>
                <c:pt idx="534">
                  <c:v>17.608000000000001</c:v>
                </c:pt>
                <c:pt idx="535">
                  <c:v>-11.727999999999998</c:v>
                </c:pt>
                <c:pt idx="536">
                  <c:v>2.9200000000000017</c:v>
                </c:pt>
                <c:pt idx="537">
                  <c:v>34.236000000000004</c:v>
                </c:pt>
                <c:pt idx="538">
                  <c:v>55.175999999999995</c:v>
                </c:pt>
                <c:pt idx="539">
                  <c:v>55.58</c:v>
                </c:pt>
                <c:pt idx="540">
                  <c:v>21.227999999999998</c:v>
                </c:pt>
                <c:pt idx="541">
                  <c:v>23.744</c:v>
                </c:pt>
                <c:pt idx="542">
                  <c:v>-9.1679999999999993</c:v>
                </c:pt>
                <c:pt idx="543">
                  <c:v>2.4839999999999995</c:v>
                </c:pt>
                <c:pt idx="544">
                  <c:v>18.195999999999998</c:v>
                </c:pt>
                <c:pt idx="545">
                  <c:v>34.236000000000004</c:v>
                </c:pt>
                <c:pt idx="546">
                  <c:v>55.175999999999995</c:v>
                </c:pt>
                <c:pt idx="547">
                  <c:v>36.112000000000002</c:v>
                </c:pt>
                <c:pt idx="548">
                  <c:v>-4.2679999999999989</c:v>
                </c:pt>
                <c:pt idx="549">
                  <c:v>15.2</c:v>
                </c:pt>
                <c:pt idx="550">
                  <c:v>15.092000000000001</c:v>
                </c:pt>
                <c:pt idx="551">
                  <c:v>37.052</c:v>
                </c:pt>
                <c:pt idx="552">
                  <c:v>-1.972</c:v>
                </c:pt>
                <c:pt idx="553">
                  <c:v>2.9200000000000017</c:v>
                </c:pt>
                <c:pt idx="554">
                  <c:v>45.915999999999997</c:v>
                </c:pt>
                <c:pt idx="555">
                  <c:v>-1.9600000000000004</c:v>
                </c:pt>
                <c:pt idx="556">
                  <c:v>1.0240000000000009</c:v>
                </c:pt>
                <c:pt idx="557">
                  <c:v>23.744</c:v>
                </c:pt>
                <c:pt idx="558">
                  <c:v>-4.4720000000000004</c:v>
                </c:pt>
                <c:pt idx="559">
                  <c:v>24.772000000000002</c:v>
                </c:pt>
                <c:pt idx="560">
                  <c:v>30.108000000000004</c:v>
                </c:pt>
                <c:pt idx="561">
                  <c:v>12.036000000000001</c:v>
                </c:pt>
                <c:pt idx="562">
                  <c:v>55.175999999999995</c:v>
                </c:pt>
                <c:pt idx="563">
                  <c:v>-11.484000000000002</c:v>
                </c:pt>
                <c:pt idx="564">
                  <c:v>15.2</c:v>
                </c:pt>
                <c:pt idx="565">
                  <c:v>1.0240000000000009</c:v>
                </c:pt>
                <c:pt idx="566">
                  <c:v>37.052</c:v>
                </c:pt>
                <c:pt idx="567">
                  <c:v>21.227999999999998</c:v>
                </c:pt>
                <c:pt idx="568">
                  <c:v>-1.972</c:v>
                </c:pt>
                <c:pt idx="569">
                  <c:v>-9.1679999999999993</c:v>
                </c:pt>
                <c:pt idx="570">
                  <c:v>45.915999999999997</c:v>
                </c:pt>
                <c:pt idx="571">
                  <c:v>-1.9600000000000004</c:v>
                </c:pt>
                <c:pt idx="572">
                  <c:v>61.292000000000002</c:v>
                </c:pt>
                <c:pt idx="573">
                  <c:v>0.20799999999999841</c:v>
                </c:pt>
                <c:pt idx="574">
                  <c:v>2.4839999999999995</c:v>
                </c:pt>
                <c:pt idx="575">
                  <c:v>24.772000000000002</c:v>
                </c:pt>
                <c:pt idx="576">
                  <c:v>17.608000000000001</c:v>
                </c:pt>
                <c:pt idx="577">
                  <c:v>15.204000000000004</c:v>
                </c:pt>
                <c:pt idx="578">
                  <c:v>-11.727999999999998</c:v>
                </c:pt>
                <c:pt idx="579">
                  <c:v>18.195999999999998</c:v>
                </c:pt>
                <c:pt idx="580">
                  <c:v>15.2</c:v>
                </c:pt>
                <c:pt idx="581">
                  <c:v>1.0240000000000009</c:v>
                </c:pt>
                <c:pt idx="582">
                  <c:v>55.58</c:v>
                </c:pt>
                <c:pt idx="583">
                  <c:v>21.227999999999998</c:v>
                </c:pt>
                <c:pt idx="584">
                  <c:v>12.236000000000001</c:v>
                </c:pt>
                <c:pt idx="585">
                  <c:v>30.108000000000004</c:v>
                </c:pt>
                <c:pt idx="586">
                  <c:v>2.9200000000000017</c:v>
                </c:pt>
                <c:pt idx="587">
                  <c:v>-4.2679999999999989</c:v>
                </c:pt>
                <c:pt idx="588">
                  <c:v>-1.9600000000000004</c:v>
                </c:pt>
                <c:pt idx="589">
                  <c:v>-1.972</c:v>
                </c:pt>
                <c:pt idx="590">
                  <c:v>61.292000000000002</c:v>
                </c:pt>
                <c:pt idx="591">
                  <c:v>24.772000000000002</c:v>
                </c:pt>
                <c:pt idx="592">
                  <c:v>12.236000000000001</c:v>
                </c:pt>
                <c:pt idx="593">
                  <c:v>-11.727999999999998</c:v>
                </c:pt>
                <c:pt idx="594">
                  <c:v>30.108000000000004</c:v>
                </c:pt>
                <c:pt idx="595">
                  <c:v>18.195999999999998</c:v>
                </c:pt>
                <c:pt idx="596">
                  <c:v>34.236000000000004</c:v>
                </c:pt>
                <c:pt idx="597">
                  <c:v>36.112000000000002</c:v>
                </c:pt>
                <c:pt idx="598">
                  <c:v>-4.2679999999999989</c:v>
                </c:pt>
                <c:pt idx="599">
                  <c:v>26.248000000000001</c:v>
                </c:pt>
                <c:pt idx="600">
                  <c:v>15.092000000000001</c:v>
                </c:pt>
                <c:pt idx="601">
                  <c:v>37.052</c:v>
                </c:pt>
                <c:pt idx="602">
                  <c:v>21.227999999999998</c:v>
                </c:pt>
                <c:pt idx="603">
                  <c:v>-1.972</c:v>
                </c:pt>
                <c:pt idx="604">
                  <c:v>15.204000000000004</c:v>
                </c:pt>
                <c:pt idx="605">
                  <c:v>12.036000000000001</c:v>
                </c:pt>
                <c:pt idx="606">
                  <c:v>-9.1679999999999993</c:v>
                </c:pt>
                <c:pt idx="607">
                  <c:v>0.20799999999999841</c:v>
                </c:pt>
                <c:pt idx="608">
                  <c:v>-11.727999999999998</c:v>
                </c:pt>
                <c:pt idx="609">
                  <c:v>18.195999999999998</c:v>
                </c:pt>
                <c:pt idx="610">
                  <c:v>31.347999999999995</c:v>
                </c:pt>
                <c:pt idx="611">
                  <c:v>2.9200000000000017</c:v>
                </c:pt>
                <c:pt idx="612">
                  <c:v>17.076000000000001</c:v>
                </c:pt>
                <c:pt idx="613">
                  <c:v>26.248000000000001</c:v>
                </c:pt>
                <c:pt idx="614">
                  <c:v>15.092000000000001</c:v>
                </c:pt>
                <c:pt idx="615">
                  <c:v>55.58</c:v>
                </c:pt>
                <c:pt idx="616">
                  <c:v>-1.972</c:v>
                </c:pt>
                <c:pt idx="617">
                  <c:v>2.4839999999999995</c:v>
                </c:pt>
                <c:pt idx="618">
                  <c:v>12.236000000000001</c:v>
                </c:pt>
                <c:pt idx="619">
                  <c:v>15.204000000000004</c:v>
                </c:pt>
                <c:pt idx="620">
                  <c:v>37.052</c:v>
                </c:pt>
                <c:pt idx="621">
                  <c:v>21.227999999999998</c:v>
                </c:pt>
                <c:pt idx="622">
                  <c:v>-4.4720000000000004</c:v>
                </c:pt>
                <c:pt idx="623">
                  <c:v>0.20799999999999841</c:v>
                </c:pt>
                <c:pt idx="624">
                  <c:v>-11.727999999999998</c:v>
                </c:pt>
                <c:pt idx="625">
                  <c:v>31.347999999999995</c:v>
                </c:pt>
                <c:pt idx="626">
                  <c:v>2.9200000000000017</c:v>
                </c:pt>
                <c:pt idx="627">
                  <c:v>-4.2679999999999989</c:v>
                </c:pt>
                <c:pt idx="628">
                  <c:v>-11.484000000000002</c:v>
                </c:pt>
                <c:pt idx="629">
                  <c:v>26.248000000000001</c:v>
                </c:pt>
                <c:pt idx="630">
                  <c:v>55.58</c:v>
                </c:pt>
                <c:pt idx="631">
                  <c:v>-1.972</c:v>
                </c:pt>
                <c:pt idx="632">
                  <c:v>23.744</c:v>
                </c:pt>
                <c:pt idx="633">
                  <c:v>12.236000000000001</c:v>
                </c:pt>
                <c:pt idx="634">
                  <c:v>17.608000000000001</c:v>
                </c:pt>
                <c:pt idx="635">
                  <c:v>12.036000000000001</c:v>
                </c:pt>
                <c:pt idx="636">
                  <c:v>17.076000000000001</c:v>
                </c:pt>
                <c:pt idx="637">
                  <c:v>37.052</c:v>
                </c:pt>
                <c:pt idx="638">
                  <c:v>21.227999999999998</c:v>
                </c:pt>
                <c:pt idx="639">
                  <c:v>-4.4720000000000004</c:v>
                </c:pt>
                <c:pt idx="640">
                  <c:v>18.195999999999998</c:v>
                </c:pt>
                <c:pt idx="641">
                  <c:v>31.347999999999995</c:v>
                </c:pt>
                <c:pt idx="642">
                  <c:v>-4.2679999999999989</c:v>
                </c:pt>
                <c:pt idx="643">
                  <c:v>23.744</c:v>
                </c:pt>
                <c:pt idx="644">
                  <c:v>-4.4720000000000004</c:v>
                </c:pt>
                <c:pt idx="645">
                  <c:v>-9.1679999999999993</c:v>
                </c:pt>
                <c:pt idx="646">
                  <c:v>24.772000000000002</c:v>
                </c:pt>
                <c:pt idx="647">
                  <c:v>15.204000000000004</c:v>
                </c:pt>
                <c:pt idx="648">
                  <c:v>55.175999999999995</c:v>
                </c:pt>
                <c:pt idx="649">
                  <c:v>36.112000000000002</c:v>
                </c:pt>
                <c:pt idx="650">
                  <c:v>45.915999999999997</c:v>
                </c:pt>
                <c:pt idx="651">
                  <c:v>15.2</c:v>
                </c:pt>
                <c:pt idx="652">
                  <c:v>1.0240000000000009</c:v>
                </c:pt>
                <c:pt idx="653">
                  <c:v>-1.972</c:v>
                </c:pt>
                <c:pt idx="654">
                  <c:v>18.195999999999998</c:v>
                </c:pt>
                <c:pt idx="655">
                  <c:v>17.076000000000001</c:v>
                </c:pt>
                <c:pt idx="656">
                  <c:v>26.248000000000001</c:v>
                </c:pt>
                <c:pt idx="657">
                  <c:v>23.744</c:v>
                </c:pt>
                <c:pt idx="658">
                  <c:v>61.292000000000002</c:v>
                </c:pt>
                <c:pt idx="659">
                  <c:v>-4.4720000000000004</c:v>
                </c:pt>
                <c:pt idx="660">
                  <c:v>0.20799999999999841</c:v>
                </c:pt>
                <c:pt idx="661">
                  <c:v>12.236000000000001</c:v>
                </c:pt>
                <c:pt idx="662">
                  <c:v>15.204000000000004</c:v>
                </c:pt>
                <c:pt idx="663">
                  <c:v>31.347999999999995</c:v>
                </c:pt>
                <c:pt idx="664">
                  <c:v>55.175999999999995</c:v>
                </c:pt>
                <c:pt idx="665">
                  <c:v>36.112000000000002</c:v>
                </c:pt>
                <c:pt idx="666">
                  <c:v>15.2</c:v>
                </c:pt>
                <c:pt idx="667">
                  <c:v>1.0240000000000009</c:v>
                </c:pt>
                <c:pt idx="668">
                  <c:v>55.58</c:v>
                </c:pt>
                <c:pt idx="669">
                  <c:v>-1.972</c:v>
                </c:pt>
                <c:pt idx="670">
                  <c:v>45.915999999999997</c:v>
                </c:pt>
                <c:pt idx="671">
                  <c:v>-11.484000000000002</c:v>
                </c:pt>
                <c:pt idx="672">
                  <c:v>61.292000000000002</c:v>
                </c:pt>
                <c:pt idx="673">
                  <c:v>-9.1679999999999993</c:v>
                </c:pt>
                <c:pt idx="674">
                  <c:v>12.236000000000001</c:v>
                </c:pt>
                <c:pt idx="675">
                  <c:v>24.772000000000002</c:v>
                </c:pt>
                <c:pt idx="676">
                  <c:v>17.608000000000001</c:v>
                </c:pt>
                <c:pt idx="677">
                  <c:v>15.204000000000004</c:v>
                </c:pt>
                <c:pt idx="678">
                  <c:v>30.108000000000004</c:v>
                </c:pt>
                <c:pt idx="679">
                  <c:v>18.195999999999998</c:v>
                </c:pt>
                <c:pt idx="680">
                  <c:v>12.036000000000001</c:v>
                </c:pt>
                <c:pt idx="681">
                  <c:v>34.236000000000004</c:v>
                </c:pt>
                <c:pt idx="682">
                  <c:v>55.175999999999995</c:v>
                </c:pt>
                <c:pt idx="683">
                  <c:v>15.2</c:v>
                </c:pt>
                <c:pt idx="684">
                  <c:v>55.58</c:v>
                </c:pt>
                <c:pt idx="685">
                  <c:v>21.227999999999998</c:v>
                </c:pt>
                <c:pt idx="686">
                  <c:v>-9.1679999999999993</c:v>
                </c:pt>
                <c:pt idx="687">
                  <c:v>36.112000000000002</c:v>
                </c:pt>
                <c:pt idx="688">
                  <c:v>37.052</c:v>
                </c:pt>
                <c:pt idx="689">
                  <c:v>61.292000000000002</c:v>
                </c:pt>
                <c:pt idx="690">
                  <c:v>-4.4720000000000004</c:v>
                </c:pt>
                <c:pt idx="691">
                  <c:v>0.20799999999999841</c:v>
                </c:pt>
                <c:pt idx="692">
                  <c:v>24.772000000000002</c:v>
                </c:pt>
                <c:pt idx="693">
                  <c:v>34.236000000000004</c:v>
                </c:pt>
                <c:pt idx="694">
                  <c:v>55.175999999999995</c:v>
                </c:pt>
                <c:pt idx="695">
                  <c:v>45.915999999999997</c:v>
                </c:pt>
                <c:pt idx="696">
                  <c:v>-1.9600000000000004</c:v>
                </c:pt>
                <c:pt idx="697">
                  <c:v>-11.484000000000002</c:v>
                </c:pt>
                <c:pt idx="698">
                  <c:v>15.2</c:v>
                </c:pt>
                <c:pt idx="699">
                  <c:v>55.58</c:v>
                </c:pt>
                <c:pt idx="700">
                  <c:v>23.744</c:v>
                </c:pt>
                <c:pt idx="701">
                  <c:v>12.236000000000001</c:v>
                </c:pt>
                <c:pt idx="702">
                  <c:v>-11.727999999999998</c:v>
                </c:pt>
                <c:pt idx="703">
                  <c:v>31.347999999999995</c:v>
                </c:pt>
                <c:pt idx="704">
                  <c:v>34.236000000000004</c:v>
                </c:pt>
                <c:pt idx="705">
                  <c:v>17.076000000000001</c:v>
                </c:pt>
                <c:pt idx="706">
                  <c:v>26.248000000000001</c:v>
                </c:pt>
                <c:pt idx="707">
                  <c:v>21.227999999999998</c:v>
                </c:pt>
                <c:pt idx="708">
                  <c:v>2.4839999999999995</c:v>
                </c:pt>
                <c:pt idx="709">
                  <c:v>55.175999999999995</c:v>
                </c:pt>
                <c:pt idx="710">
                  <c:v>-4.2679999999999989</c:v>
                </c:pt>
                <c:pt idx="711">
                  <c:v>-11.484000000000002</c:v>
                </c:pt>
                <c:pt idx="712">
                  <c:v>15.092000000000001</c:v>
                </c:pt>
                <c:pt idx="713">
                  <c:v>23.744</c:v>
                </c:pt>
                <c:pt idx="714">
                  <c:v>-4.4720000000000004</c:v>
                </c:pt>
                <c:pt idx="715">
                  <c:v>-9.1679999999999993</c:v>
                </c:pt>
                <c:pt idx="716">
                  <c:v>0.20799999999999841</c:v>
                </c:pt>
                <c:pt idx="717">
                  <c:v>-11.727999999999998</c:v>
                </c:pt>
                <c:pt idx="718">
                  <c:v>18.195999999999998</c:v>
                </c:pt>
                <c:pt idx="719">
                  <c:v>31.347999999999995</c:v>
                </c:pt>
                <c:pt idx="720">
                  <c:v>36.112000000000002</c:v>
                </c:pt>
                <c:pt idx="721">
                  <c:v>17.076000000000001</c:v>
                </c:pt>
                <c:pt idx="722">
                  <c:v>-1.9600000000000004</c:v>
                </c:pt>
                <c:pt idx="723">
                  <c:v>15.2</c:v>
                </c:pt>
                <c:pt idx="724">
                  <c:v>26.248000000000001</c:v>
                </c:pt>
                <c:pt idx="725">
                  <c:v>55.58</c:v>
                </c:pt>
                <c:pt idx="726">
                  <c:v>45.915999999999997</c:v>
                </c:pt>
                <c:pt idx="727">
                  <c:v>15.092000000000001</c:v>
                </c:pt>
                <c:pt idx="728">
                  <c:v>-4.4720000000000004</c:v>
                </c:pt>
                <c:pt idx="729">
                  <c:v>0.20799999999999841</c:v>
                </c:pt>
                <c:pt idx="730">
                  <c:v>2.4839999999999995</c:v>
                </c:pt>
                <c:pt idx="731">
                  <c:v>17.608000000000001</c:v>
                </c:pt>
                <c:pt idx="732">
                  <c:v>15.204000000000004</c:v>
                </c:pt>
                <c:pt idx="733">
                  <c:v>30.108000000000004</c:v>
                </c:pt>
                <c:pt idx="734">
                  <c:v>31.347999999999995</c:v>
                </c:pt>
                <c:pt idx="735">
                  <c:v>34.236000000000004</c:v>
                </c:pt>
                <c:pt idx="736">
                  <c:v>55.175999999999995</c:v>
                </c:pt>
                <c:pt idx="737">
                  <c:v>-4.2679999999999989</c:v>
                </c:pt>
                <c:pt idx="738">
                  <c:v>-1.9600000000000004</c:v>
                </c:pt>
                <c:pt idx="739">
                  <c:v>15.2</c:v>
                </c:pt>
                <c:pt idx="740">
                  <c:v>15.092000000000001</c:v>
                </c:pt>
                <c:pt idx="741">
                  <c:v>55.58</c:v>
                </c:pt>
                <c:pt idx="742">
                  <c:v>23.744</c:v>
                </c:pt>
                <c:pt idx="743">
                  <c:v>61.292000000000002</c:v>
                </c:pt>
                <c:pt idx="744">
                  <c:v>12.236000000000001</c:v>
                </c:pt>
                <c:pt idx="745">
                  <c:v>2.9200000000000017</c:v>
                </c:pt>
                <c:pt idx="746">
                  <c:v>17.076000000000001</c:v>
                </c:pt>
                <c:pt idx="747">
                  <c:v>2.4839999999999995</c:v>
                </c:pt>
                <c:pt idx="748">
                  <c:v>17.608000000000001</c:v>
                </c:pt>
                <c:pt idx="749">
                  <c:v>36.112000000000002</c:v>
                </c:pt>
                <c:pt idx="750">
                  <c:v>26.248000000000001</c:v>
                </c:pt>
                <c:pt idx="751">
                  <c:v>23.744</c:v>
                </c:pt>
                <c:pt idx="752">
                  <c:v>24.772000000000002</c:v>
                </c:pt>
                <c:pt idx="753">
                  <c:v>15.204000000000004</c:v>
                </c:pt>
                <c:pt idx="754">
                  <c:v>31.347999999999995</c:v>
                </c:pt>
                <c:pt idx="755">
                  <c:v>2.9200000000000017</c:v>
                </c:pt>
                <c:pt idx="756">
                  <c:v>34.236000000000004</c:v>
                </c:pt>
                <c:pt idx="757">
                  <c:v>17.076000000000001</c:v>
                </c:pt>
                <c:pt idx="758">
                  <c:v>45.915999999999997</c:v>
                </c:pt>
                <c:pt idx="759">
                  <c:v>15.2</c:v>
                </c:pt>
                <c:pt idx="760">
                  <c:v>1.0240000000000009</c:v>
                </c:pt>
                <c:pt idx="761">
                  <c:v>15.092000000000001</c:v>
                </c:pt>
                <c:pt idx="762">
                  <c:v>17.608000000000001</c:v>
                </c:pt>
                <c:pt idx="763">
                  <c:v>-11.727999999999998</c:v>
                </c:pt>
                <c:pt idx="764">
                  <c:v>-4.2679999999999989</c:v>
                </c:pt>
                <c:pt idx="765">
                  <c:v>-1.9600000000000004</c:v>
                </c:pt>
                <c:pt idx="766">
                  <c:v>26.248000000000001</c:v>
                </c:pt>
                <c:pt idx="767">
                  <c:v>23.744</c:v>
                </c:pt>
                <c:pt idx="768">
                  <c:v>2.4839999999999995</c:v>
                </c:pt>
                <c:pt idx="769">
                  <c:v>24.772000000000002</c:v>
                </c:pt>
                <c:pt idx="770">
                  <c:v>12.036000000000001</c:v>
                </c:pt>
                <c:pt idx="771">
                  <c:v>31.347999999999995</c:v>
                </c:pt>
                <c:pt idx="772">
                  <c:v>34.236000000000004</c:v>
                </c:pt>
                <c:pt idx="773">
                  <c:v>1.0240000000000009</c:v>
                </c:pt>
                <c:pt idx="774">
                  <c:v>37.052</c:v>
                </c:pt>
                <c:pt idx="775">
                  <c:v>21.227999999999998</c:v>
                </c:pt>
                <c:pt idx="776">
                  <c:v>-9.1679999999999993</c:v>
                </c:pt>
                <c:pt idx="777">
                  <c:v>17.608000000000001</c:v>
                </c:pt>
                <c:pt idx="778">
                  <c:v>30.108000000000004</c:v>
                </c:pt>
                <c:pt idx="779">
                  <c:v>55.175999999999995</c:v>
                </c:pt>
                <c:pt idx="780">
                  <c:v>36.112000000000002</c:v>
                </c:pt>
                <c:pt idx="781">
                  <c:v>-1.9600000000000004</c:v>
                </c:pt>
                <c:pt idx="782">
                  <c:v>26.248000000000001</c:v>
                </c:pt>
                <c:pt idx="783">
                  <c:v>15.092000000000001</c:v>
                </c:pt>
                <c:pt idx="784">
                  <c:v>-1.972</c:v>
                </c:pt>
                <c:pt idx="785">
                  <c:v>24.772000000000002</c:v>
                </c:pt>
                <c:pt idx="786">
                  <c:v>-11.727999999999998</c:v>
                </c:pt>
                <c:pt idx="787">
                  <c:v>30.108000000000004</c:v>
                </c:pt>
                <c:pt idx="788">
                  <c:v>12.036000000000001</c:v>
                </c:pt>
                <c:pt idx="789">
                  <c:v>55.175999999999995</c:v>
                </c:pt>
                <c:pt idx="790">
                  <c:v>-4.2679999999999989</c:v>
                </c:pt>
                <c:pt idx="791">
                  <c:v>45.915999999999997</c:v>
                </c:pt>
                <c:pt idx="792">
                  <c:v>-1.9600000000000004</c:v>
                </c:pt>
                <c:pt idx="793">
                  <c:v>1.0240000000000009</c:v>
                </c:pt>
                <c:pt idx="794">
                  <c:v>37.052</c:v>
                </c:pt>
                <c:pt idx="795">
                  <c:v>-9.1679999999999993</c:v>
                </c:pt>
                <c:pt idx="796">
                  <c:v>26.248000000000001</c:v>
                </c:pt>
                <c:pt idx="797">
                  <c:v>37.052</c:v>
                </c:pt>
                <c:pt idx="798">
                  <c:v>-9.1679999999999993</c:v>
                </c:pt>
                <c:pt idx="799">
                  <c:v>0.20799999999999841</c:v>
                </c:pt>
                <c:pt idx="800">
                  <c:v>31.347999999999995</c:v>
                </c:pt>
                <c:pt idx="801">
                  <c:v>-4.4720000000000004</c:v>
                </c:pt>
                <c:pt idx="802">
                  <c:v>26.248000000000001</c:v>
                </c:pt>
                <c:pt idx="803">
                  <c:v>23.744</c:v>
                </c:pt>
                <c:pt idx="804">
                  <c:v>17.608000000000001</c:v>
                </c:pt>
                <c:pt idx="805">
                  <c:v>30.108000000000004</c:v>
                </c:pt>
                <c:pt idx="806">
                  <c:v>2.9200000000000017</c:v>
                </c:pt>
                <c:pt idx="807">
                  <c:v>36.112000000000002</c:v>
                </c:pt>
                <c:pt idx="808">
                  <c:v>17.076000000000001</c:v>
                </c:pt>
                <c:pt idx="809">
                  <c:v>12.236000000000001</c:v>
                </c:pt>
                <c:pt idx="810">
                  <c:v>15.204000000000004</c:v>
                </c:pt>
                <c:pt idx="811">
                  <c:v>34.236000000000004</c:v>
                </c:pt>
                <c:pt idx="812">
                  <c:v>55.175999999999995</c:v>
                </c:pt>
                <c:pt idx="813">
                  <c:v>45.915999999999997</c:v>
                </c:pt>
                <c:pt idx="814">
                  <c:v>1.0240000000000009</c:v>
                </c:pt>
                <c:pt idx="815">
                  <c:v>17.608000000000001</c:v>
                </c:pt>
                <c:pt idx="816">
                  <c:v>36.112000000000002</c:v>
                </c:pt>
                <c:pt idx="817">
                  <c:v>15.204000000000004</c:v>
                </c:pt>
                <c:pt idx="818">
                  <c:v>30.108000000000004</c:v>
                </c:pt>
                <c:pt idx="819">
                  <c:v>12.036000000000001</c:v>
                </c:pt>
                <c:pt idx="820">
                  <c:v>2.9200000000000017</c:v>
                </c:pt>
                <c:pt idx="821">
                  <c:v>55.175999999999995</c:v>
                </c:pt>
                <c:pt idx="822">
                  <c:v>17.076000000000001</c:v>
                </c:pt>
                <c:pt idx="823">
                  <c:v>1.0240000000000009</c:v>
                </c:pt>
                <c:pt idx="824">
                  <c:v>-1.972</c:v>
                </c:pt>
                <c:pt idx="825">
                  <c:v>0.20799999999999841</c:v>
                </c:pt>
                <c:pt idx="826">
                  <c:v>12.236000000000001</c:v>
                </c:pt>
                <c:pt idx="827">
                  <c:v>36.112000000000002</c:v>
                </c:pt>
                <c:pt idx="828">
                  <c:v>61.292000000000002</c:v>
                </c:pt>
                <c:pt idx="829">
                  <c:v>-4.4720000000000004</c:v>
                </c:pt>
                <c:pt idx="830">
                  <c:v>-9.1679999999999993</c:v>
                </c:pt>
                <c:pt idx="831">
                  <c:v>17.608000000000001</c:v>
                </c:pt>
                <c:pt idx="832">
                  <c:v>15.204000000000004</c:v>
                </c:pt>
                <c:pt idx="833">
                  <c:v>30.108000000000004</c:v>
                </c:pt>
                <c:pt idx="834">
                  <c:v>18.195999999999998</c:v>
                </c:pt>
                <c:pt idx="835">
                  <c:v>12.036000000000001</c:v>
                </c:pt>
                <c:pt idx="836">
                  <c:v>31.347999999999995</c:v>
                </c:pt>
                <c:pt idx="837">
                  <c:v>-4.2679999999999989</c:v>
                </c:pt>
                <c:pt idx="838">
                  <c:v>17.076000000000001</c:v>
                </c:pt>
                <c:pt idx="839">
                  <c:v>15.2</c:v>
                </c:pt>
                <c:pt idx="840">
                  <c:v>26.248000000000001</c:v>
                </c:pt>
                <c:pt idx="841">
                  <c:v>37.052</c:v>
                </c:pt>
                <c:pt idx="842">
                  <c:v>31.347999999999995</c:v>
                </c:pt>
                <c:pt idx="843">
                  <c:v>17.076000000000001</c:v>
                </c:pt>
                <c:pt idx="844">
                  <c:v>55.58</c:v>
                </c:pt>
                <c:pt idx="845">
                  <c:v>21.227999999999998</c:v>
                </c:pt>
                <c:pt idx="846">
                  <c:v>18.195999999999998</c:v>
                </c:pt>
                <c:pt idx="847">
                  <c:v>12.036000000000001</c:v>
                </c:pt>
                <c:pt idx="848">
                  <c:v>34.236000000000004</c:v>
                </c:pt>
                <c:pt idx="849">
                  <c:v>-4.2679999999999989</c:v>
                </c:pt>
                <c:pt idx="850">
                  <c:v>15.092000000000001</c:v>
                </c:pt>
                <c:pt idx="851">
                  <c:v>0.20799999999999841</c:v>
                </c:pt>
                <c:pt idx="852">
                  <c:v>24.772000000000002</c:v>
                </c:pt>
                <c:pt idx="853">
                  <c:v>17.608000000000001</c:v>
                </c:pt>
                <c:pt idx="854">
                  <c:v>31.347999999999995</c:v>
                </c:pt>
                <c:pt idx="855">
                  <c:v>55.175999999999995</c:v>
                </c:pt>
                <c:pt idx="856">
                  <c:v>-11.484000000000002</c:v>
                </c:pt>
                <c:pt idx="857">
                  <c:v>15.2</c:v>
                </c:pt>
                <c:pt idx="858">
                  <c:v>37.052</c:v>
                </c:pt>
                <c:pt idx="859">
                  <c:v>21.227999999999998</c:v>
                </c:pt>
                <c:pt idx="860">
                  <c:v>-1.972</c:v>
                </c:pt>
                <c:pt idx="861">
                  <c:v>23.744</c:v>
                </c:pt>
                <c:pt idx="862">
                  <c:v>-11.727999999999998</c:v>
                </c:pt>
                <c:pt idx="863">
                  <c:v>12.036000000000001</c:v>
                </c:pt>
                <c:pt idx="864">
                  <c:v>26.248000000000001</c:v>
                </c:pt>
                <c:pt idx="865">
                  <c:v>15.092000000000001</c:v>
                </c:pt>
                <c:pt idx="866">
                  <c:v>-9.1679999999999993</c:v>
                </c:pt>
                <c:pt idx="867">
                  <c:v>0.20799999999999841</c:v>
                </c:pt>
                <c:pt idx="868">
                  <c:v>2.4839999999999995</c:v>
                </c:pt>
                <c:pt idx="869">
                  <c:v>34.236000000000004</c:v>
                </c:pt>
                <c:pt idx="870">
                  <c:v>-1.9600000000000004</c:v>
                </c:pt>
                <c:pt idx="871">
                  <c:v>15.2</c:v>
                </c:pt>
                <c:pt idx="872">
                  <c:v>55.58</c:v>
                </c:pt>
                <c:pt idx="873">
                  <c:v>21.227999999999998</c:v>
                </c:pt>
                <c:pt idx="874">
                  <c:v>-1.972</c:v>
                </c:pt>
                <c:pt idx="875">
                  <c:v>-11.727999999999998</c:v>
                </c:pt>
                <c:pt idx="876">
                  <c:v>12.036000000000001</c:v>
                </c:pt>
                <c:pt idx="877">
                  <c:v>55.175999999999995</c:v>
                </c:pt>
                <c:pt idx="878">
                  <c:v>-4.2679999999999989</c:v>
                </c:pt>
                <c:pt idx="879">
                  <c:v>61.292000000000002</c:v>
                </c:pt>
                <c:pt idx="880">
                  <c:v>-9.1679999999999993</c:v>
                </c:pt>
                <c:pt idx="881">
                  <c:v>2.4839999999999995</c:v>
                </c:pt>
                <c:pt idx="882">
                  <c:v>17.608000000000001</c:v>
                </c:pt>
                <c:pt idx="883">
                  <c:v>18.195999999999998</c:v>
                </c:pt>
                <c:pt idx="884">
                  <c:v>34.236000000000004</c:v>
                </c:pt>
                <c:pt idx="885">
                  <c:v>45.915999999999997</c:v>
                </c:pt>
                <c:pt idx="886">
                  <c:v>-1.9600000000000004</c:v>
                </c:pt>
                <c:pt idx="887">
                  <c:v>-11.484000000000002</c:v>
                </c:pt>
                <c:pt idx="888">
                  <c:v>15.2</c:v>
                </c:pt>
                <c:pt idx="889">
                  <c:v>26.248000000000001</c:v>
                </c:pt>
                <c:pt idx="890">
                  <c:v>15.092000000000001</c:v>
                </c:pt>
                <c:pt idx="891">
                  <c:v>55.58</c:v>
                </c:pt>
                <c:pt idx="892">
                  <c:v>23.744</c:v>
                </c:pt>
                <c:pt idx="893">
                  <c:v>12.236000000000001</c:v>
                </c:pt>
                <c:pt idx="894">
                  <c:v>24.772000000000002</c:v>
                </c:pt>
                <c:pt idx="895">
                  <c:v>12.036000000000001</c:v>
                </c:pt>
                <c:pt idx="896">
                  <c:v>2.9200000000000017</c:v>
                </c:pt>
                <c:pt idx="897">
                  <c:v>-4.2679999999999989</c:v>
                </c:pt>
                <c:pt idx="898">
                  <c:v>61.292000000000002</c:v>
                </c:pt>
                <c:pt idx="899">
                  <c:v>2.4839999999999995</c:v>
                </c:pt>
                <c:pt idx="900">
                  <c:v>30.108000000000004</c:v>
                </c:pt>
                <c:pt idx="901">
                  <c:v>36.112000000000002</c:v>
                </c:pt>
                <c:pt idx="902">
                  <c:v>45.915999999999997</c:v>
                </c:pt>
                <c:pt idx="903">
                  <c:v>-11.484000000000002</c:v>
                </c:pt>
                <c:pt idx="904">
                  <c:v>-4.4720000000000004</c:v>
                </c:pt>
                <c:pt idx="905">
                  <c:v>-9.1679999999999993</c:v>
                </c:pt>
                <c:pt idx="906">
                  <c:v>12.236000000000001</c:v>
                </c:pt>
                <c:pt idx="907">
                  <c:v>-11.727999999999998</c:v>
                </c:pt>
                <c:pt idx="908">
                  <c:v>12.036000000000001</c:v>
                </c:pt>
                <c:pt idx="909">
                  <c:v>2.9200000000000017</c:v>
                </c:pt>
                <c:pt idx="910">
                  <c:v>34.236000000000004</c:v>
                </c:pt>
                <c:pt idx="911">
                  <c:v>1.0240000000000009</c:v>
                </c:pt>
                <c:pt idx="912">
                  <c:v>21.227999999999998</c:v>
                </c:pt>
                <c:pt idx="913">
                  <c:v>23.744</c:v>
                </c:pt>
                <c:pt idx="914">
                  <c:v>17.608000000000001</c:v>
                </c:pt>
                <c:pt idx="915">
                  <c:v>55.175999999999995</c:v>
                </c:pt>
                <c:pt idx="916">
                  <c:v>0.20799999999999841</c:v>
                </c:pt>
                <c:pt idx="917">
                  <c:v>15.204000000000004</c:v>
                </c:pt>
                <c:pt idx="918">
                  <c:v>2.9200000000000017</c:v>
                </c:pt>
                <c:pt idx="919">
                  <c:v>45.915999999999997</c:v>
                </c:pt>
                <c:pt idx="920">
                  <c:v>-1.9600000000000004</c:v>
                </c:pt>
                <c:pt idx="921">
                  <c:v>-11.484000000000002</c:v>
                </c:pt>
                <c:pt idx="922">
                  <c:v>15.2</c:v>
                </c:pt>
                <c:pt idx="923">
                  <c:v>1.0240000000000009</c:v>
                </c:pt>
                <c:pt idx="924">
                  <c:v>55.58</c:v>
                </c:pt>
                <c:pt idx="925">
                  <c:v>21.227999999999998</c:v>
                </c:pt>
                <c:pt idx="926">
                  <c:v>-9.1679999999999993</c:v>
                </c:pt>
                <c:pt idx="927">
                  <c:v>30.108000000000004</c:v>
                </c:pt>
                <c:pt idx="928">
                  <c:v>55.175999999999995</c:v>
                </c:pt>
                <c:pt idx="929">
                  <c:v>17.076000000000001</c:v>
                </c:pt>
                <c:pt idx="930">
                  <c:v>26.248000000000001</c:v>
                </c:pt>
                <c:pt idx="931">
                  <c:v>37.052</c:v>
                </c:pt>
                <c:pt idx="932">
                  <c:v>-9.1679999999999993</c:v>
                </c:pt>
                <c:pt idx="933">
                  <c:v>0.20799999999999841</c:v>
                </c:pt>
                <c:pt idx="934">
                  <c:v>24.772000000000002</c:v>
                </c:pt>
                <c:pt idx="935">
                  <c:v>15.204000000000004</c:v>
                </c:pt>
                <c:pt idx="936">
                  <c:v>31.347999999999995</c:v>
                </c:pt>
                <c:pt idx="937">
                  <c:v>2.9200000000000017</c:v>
                </c:pt>
                <c:pt idx="938">
                  <c:v>-11.484000000000002</c:v>
                </c:pt>
                <c:pt idx="939">
                  <c:v>15.2</c:v>
                </c:pt>
                <c:pt idx="940">
                  <c:v>15.092000000000001</c:v>
                </c:pt>
                <c:pt idx="941">
                  <c:v>55.58</c:v>
                </c:pt>
                <c:pt idx="942">
                  <c:v>21.227999999999998</c:v>
                </c:pt>
                <c:pt idx="943">
                  <c:v>23.744</c:v>
                </c:pt>
                <c:pt idx="944">
                  <c:v>-4.4720000000000004</c:v>
                </c:pt>
                <c:pt idx="945">
                  <c:v>12.036000000000001</c:v>
                </c:pt>
                <c:pt idx="946">
                  <c:v>36.112000000000002</c:v>
                </c:pt>
                <c:pt idx="947">
                  <c:v>45.915999999999997</c:v>
                </c:pt>
                <c:pt idx="948">
                  <c:v>-1.9600000000000004</c:v>
                </c:pt>
                <c:pt idx="949">
                  <c:v>37.052</c:v>
                </c:pt>
                <c:pt idx="950">
                  <c:v>-1.972</c:v>
                </c:pt>
                <c:pt idx="951">
                  <c:v>24.772000000000002</c:v>
                </c:pt>
                <c:pt idx="952">
                  <c:v>17.608000000000001</c:v>
                </c:pt>
                <c:pt idx="953">
                  <c:v>-11.727999999999998</c:v>
                </c:pt>
                <c:pt idx="954">
                  <c:v>-4.2679999999999989</c:v>
                </c:pt>
                <c:pt idx="955">
                  <c:v>23.744</c:v>
                </c:pt>
                <c:pt idx="956">
                  <c:v>-4.4720000000000004</c:v>
                </c:pt>
                <c:pt idx="957">
                  <c:v>2.4839999999999995</c:v>
                </c:pt>
                <c:pt idx="958">
                  <c:v>12.036000000000001</c:v>
                </c:pt>
                <c:pt idx="959">
                  <c:v>34.236000000000004</c:v>
                </c:pt>
                <c:pt idx="960">
                  <c:v>-4.2679999999999989</c:v>
                </c:pt>
                <c:pt idx="961">
                  <c:v>-11.484000000000002</c:v>
                </c:pt>
                <c:pt idx="962">
                  <c:v>15.2</c:v>
                </c:pt>
                <c:pt idx="963">
                  <c:v>1.0240000000000009</c:v>
                </c:pt>
                <c:pt idx="964">
                  <c:v>37.052</c:v>
                </c:pt>
                <c:pt idx="965">
                  <c:v>-1.972</c:v>
                </c:pt>
                <c:pt idx="966">
                  <c:v>24.772000000000002</c:v>
                </c:pt>
                <c:pt idx="967">
                  <c:v>17.608000000000001</c:v>
                </c:pt>
                <c:pt idx="968">
                  <c:v>-11.727999999999998</c:v>
                </c:pt>
                <c:pt idx="969">
                  <c:v>17.076000000000001</c:v>
                </c:pt>
                <c:pt idx="970">
                  <c:v>55.58</c:v>
                </c:pt>
                <c:pt idx="971">
                  <c:v>61.292000000000002</c:v>
                </c:pt>
                <c:pt idx="972">
                  <c:v>2.4839999999999995</c:v>
                </c:pt>
                <c:pt idx="973">
                  <c:v>12.236000000000001</c:v>
                </c:pt>
                <c:pt idx="974">
                  <c:v>15.204000000000004</c:v>
                </c:pt>
                <c:pt idx="975">
                  <c:v>30.108000000000004</c:v>
                </c:pt>
                <c:pt idx="976">
                  <c:v>18.195999999999998</c:v>
                </c:pt>
                <c:pt idx="977">
                  <c:v>36.112000000000002</c:v>
                </c:pt>
                <c:pt idx="978">
                  <c:v>-11.484000000000002</c:v>
                </c:pt>
                <c:pt idx="979">
                  <c:v>1.0240000000000009</c:v>
                </c:pt>
                <c:pt idx="980">
                  <c:v>15.092000000000001</c:v>
                </c:pt>
                <c:pt idx="981">
                  <c:v>-1.972</c:v>
                </c:pt>
                <c:pt idx="982">
                  <c:v>23.744</c:v>
                </c:pt>
                <c:pt idx="983">
                  <c:v>0.20799999999999841</c:v>
                </c:pt>
                <c:pt idx="984">
                  <c:v>-11.727999999999998</c:v>
                </c:pt>
                <c:pt idx="985">
                  <c:v>55.58</c:v>
                </c:pt>
                <c:pt idx="986">
                  <c:v>61.292000000000002</c:v>
                </c:pt>
                <c:pt idx="987">
                  <c:v>-4.4720000000000004</c:v>
                </c:pt>
                <c:pt idx="988">
                  <c:v>2.4839999999999995</c:v>
                </c:pt>
                <c:pt idx="989">
                  <c:v>12.236000000000001</c:v>
                </c:pt>
                <c:pt idx="990">
                  <c:v>17.608000000000001</c:v>
                </c:pt>
                <c:pt idx="991">
                  <c:v>30.108000000000004</c:v>
                </c:pt>
                <c:pt idx="992">
                  <c:v>18.195999999999998</c:v>
                </c:pt>
                <c:pt idx="993">
                  <c:v>55.175999999999995</c:v>
                </c:pt>
                <c:pt idx="994">
                  <c:v>-4.2679999999999989</c:v>
                </c:pt>
                <c:pt idx="995">
                  <c:v>-11.484000000000002</c:v>
                </c:pt>
                <c:pt idx="996">
                  <c:v>15.092000000000001</c:v>
                </c:pt>
                <c:pt idx="997">
                  <c:v>37.052</c:v>
                </c:pt>
                <c:pt idx="998">
                  <c:v>23.744</c:v>
                </c:pt>
                <c:pt idx="999">
                  <c:v>-9.1679999999999993</c:v>
                </c:pt>
                <c:pt idx="1000">
                  <c:v>24.772000000000002</c:v>
                </c:pt>
                <c:pt idx="1001">
                  <c:v>17.076000000000001</c:v>
                </c:pt>
                <c:pt idx="1002">
                  <c:v>55.58</c:v>
                </c:pt>
                <c:pt idx="1003">
                  <c:v>-4.4720000000000004</c:v>
                </c:pt>
                <c:pt idx="1004">
                  <c:v>12.236000000000001</c:v>
                </c:pt>
                <c:pt idx="1005">
                  <c:v>17.608000000000001</c:v>
                </c:pt>
                <c:pt idx="1006">
                  <c:v>18.195999999999998</c:v>
                </c:pt>
                <c:pt idx="1007">
                  <c:v>15.092000000000001</c:v>
                </c:pt>
                <c:pt idx="1008">
                  <c:v>37.052</c:v>
                </c:pt>
                <c:pt idx="1009">
                  <c:v>23.744</c:v>
                </c:pt>
                <c:pt idx="1010">
                  <c:v>24.772000000000002</c:v>
                </c:pt>
                <c:pt idx="1011">
                  <c:v>30.108000000000004</c:v>
                </c:pt>
                <c:pt idx="1012">
                  <c:v>12.036000000000001</c:v>
                </c:pt>
                <c:pt idx="1013">
                  <c:v>31.347999999999995</c:v>
                </c:pt>
                <c:pt idx="1014">
                  <c:v>2.9200000000000017</c:v>
                </c:pt>
                <c:pt idx="1015">
                  <c:v>55.175999999999995</c:v>
                </c:pt>
                <c:pt idx="1016">
                  <c:v>45.915999999999997</c:v>
                </c:pt>
                <c:pt idx="1017">
                  <c:v>-1.9600000000000004</c:v>
                </c:pt>
                <c:pt idx="1018">
                  <c:v>1.0240000000000009</c:v>
                </c:pt>
                <c:pt idx="1019">
                  <c:v>15.204000000000004</c:v>
                </c:pt>
                <c:pt idx="1020">
                  <c:v>15.092000000000001</c:v>
                </c:pt>
                <c:pt idx="1021">
                  <c:v>37.052</c:v>
                </c:pt>
                <c:pt idx="1022">
                  <c:v>23.744</c:v>
                </c:pt>
                <c:pt idx="1023">
                  <c:v>61.292000000000002</c:v>
                </c:pt>
                <c:pt idx="1024">
                  <c:v>-4.4720000000000004</c:v>
                </c:pt>
                <c:pt idx="1025">
                  <c:v>-9.1679999999999993</c:v>
                </c:pt>
                <c:pt idx="1026">
                  <c:v>24.772000000000002</c:v>
                </c:pt>
                <c:pt idx="1027">
                  <c:v>31.347999999999995</c:v>
                </c:pt>
                <c:pt idx="1028">
                  <c:v>45.915999999999997</c:v>
                </c:pt>
                <c:pt idx="1029">
                  <c:v>-1.9600000000000004</c:v>
                </c:pt>
                <c:pt idx="1030">
                  <c:v>15.2</c:v>
                </c:pt>
                <c:pt idx="1031">
                  <c:v>1.0240000000000009</c:v>
                </c:pt>
                <c:pt idx="1032">
                  <c:v>21.227999999999998</c:v>
                </c:pt>
                <c:pt idx="1033">
                  <c:v>2.4839999999999995</c:v>
                </c:pt>
                <c:pt idx="1034">
                  <c:v>30.108000000000004</c:v>
                </c:pt>
                <c:pt idx="1035">
                  <c:v>61.292000000000002</c:v>
                </c:pt>
                <c:pt idx="1036">
                  <c:v>-4.4720000000000004</c:v>
                </c:pt>
                <c:pt idx="1037">
                  <c:v>-9.1679999999999993</c:v>
                </c:pt>
                <c:pt idx="1038">
                  <c:v>0.20799999999999841</c:v>
                </c:pt>
                <c:pt idx="1039">
                  <c:v>24.772000000000002</c:v>
                </c:pt>
                <c:pt idx="1040">
                  <c:v>30.108000000000004</c:v>
                </c:pt>
                <c:pt idx="1041">
                  <c:v>18.195999999999998</c:v>
                </c:pt>
                <c:pt idx="1042">
                  <c:v>31.347999999999995</c:v>
                </c:pt>
                <c:pt idx="1043">
                  <c:v>55.175999999999995</c:v>
                </c:pt>
                <c:pt idx="1044">
                  <c:v>45.915999999999997</c:v>
                </c:pt>
                <c:pt idx="1045">
                  <c:v>-1.9600000000000004</c:v>
                </c:pt>
                <c:pt idx="1046">
                  <c:v>-11.484000000000002</c:v>
                </c:pt>
                <c:pt idx="1047">
                  <c:v>1.0240000000000009</c:v>
                </c:pt>
                <c:pt idx="1048">
                  <c:v>26.248000000000001</c:v>
                </c:pt>
                <c:pt idx="1049">
                  <c:v>15.092000000000001</c:v>
                </c:pt>
                <c:pt idx="1050">
                  <c:v>-1.972</c:v>
                </c:pt>
                <c:pt idx="1051">
                  <c:v>23.744</c:v>
                </c:pt>
                <c:pt idx="1052">
                  <c:v>2.4839999999999995</c:v>
                </c:pt>
                <c:pt idx="1053">
                  <c:v>15.204000000000004</c:v>
                </c:pt>
                <c:pt idx="1054">
                  <c:v>2.9200000000000017</c:v>
                </c:pt>
                <c:pt idx="1055">
                  <c:v>45.915999999999997</c:v>
                </c:pt>
                <c:pt idx="1056">
                  <c:v>15.2</c:v>
                </c:pt>
                <c:pt idx="1057">
                  <c:v>1.0240000000000009</c:v>
                </c:pt>
                <c:pt idx="1058">
                  <c:v>31.347999999999995</c:v>
                </c:pt>
                <c:pt idx="1059">
                  <c:v>-1.9600000000000004</c:v>
                </c:pt>
                <c:pt idx="1060">
                  <c:v>26.248000000000001</c:v>
                </c:pt>
                <c:pt idx="1061">
                  <c:v>23.744</c:v>
                </c:pt>
                <c:pt idx="1062">
                  <c:v>-9.1679999999999993</c:v>
                </c:pt>
                <c:pt idx="1063">
                  <c:v>12.236000000000001</c:v>
                </c:pt>
                <c:pt idx="1064">
                  <c:v>-11.727999999999998</c:v>
                </c:pt>
                <c:pt idx="1065">
                  <c:v>18.195999999999998</c:v>
                </c:pt>
                <c:pt idx="1066">
                  <c:v>2.9200000000000017</c:v>
                </c:pt>
                <c:pt idx="1067">
                  <c:v>34.236000000000004</c:v>
                </c:pt>
                <c:pt idx="1068">
                  <c:v>36.112000000000002</c:v>
                </c:pt>
                <c:pt idx="1069">
                  <c:v>17.076000000000001</c:v>
                </c:pt>
                <c:pt idx="1070">
                  <c:v>45.915999999999997</c:v>
                </c:pt>
                <c:pt idx="1071">
                  <c:v>-11.484000000000002</c:v>
                </c:pt>
                <c:pt idx="1072">
                  <c:v>15.092000000000001</c:v>
                </c:pt>
                <c:pt idx="1073">
                  <c:v>-1.972</c:v>
                </c:pt>
                <c:pt idx="1074">
                  <c:v>15.2</c:v>
                </c:pt>
                <c:pt idx="1075">
                  <c:v>26.248000000000001</c:v>
                </c:pt>
                <c:pt idx="1076">
                  <c:v>21.227999999999998</c:v>
                </c:pt>
                <c:pt idx="1077">
                  <c:v>23.744</c:v>
                </c:pt>
                <c:pt idx="1078">
                  <c:v>-11.727999999999998</c:v>
                </c:pt>
                <c:pt idx="1079">
                  <c:v>30.108000000000004</c:v>
                </c:pt>
                <c:pt idx="1080">
                  <c:v>18.195999999999998</c:v>
                </c:pt>
                <c:pt idx="1081">
                  <c:v>2.9200000000000017</c:v>
                </c:pt>
                <c:pt idx="1082">
                  <c:v>34.236000000000004</c:v>
                </c:pt>
                <c:pt idx="1083">
                  <c:v>36.112000000000002</c:v>
                </c:pt>
                <c:pt idx="1084">
                  <c:v>-4.2679999999999989</c:v>
                </c:pt>
                <c:pt idx="1085">
                  <c:v>-11.484000000000002</c:v>
                </c:pt>
                <c:pt idx="1086">
                  <c:v>55.58</c:v>
                </c:pt>
                <c:pt idx="1087">
                  <c:v>37.052</c:v>
                </c:pt>
                <c:pt idx="1088">
                  <c:v>-1.972</c:v>
                </c:pt>
                <c:pt idx="1089">
                  <c:v>17.076000000000001</c:v>
                </c:pt>
                <c:pt idx="1090">
                  <c:v>26.248000000000001</c:v>
                </c:pt>
                <c:pt idx="1091">
                  <c:v>21.227999999999998</c:v>
                </c:pt>
                <c:pt idx="1092">
                  <c:v>23.744</c:v>
                </c:pt>
                <c:pt idx="1093">
                  <c:v>2.4839999999999995</c:v>
                </c:pt>
                <c:pt idx="1094">
                  <c:v>15.204000000000004</c:v>
                </c:pt>
                <c:pt idx="1095">
                  <c:v>30.108000000000004</c:v>
                </c:pt>
                <c:pt idx="1096">
                  <c:v>18.195999999999998</c:v>
                </c:pt>
                <c:pt idx="1097">
                  <c:v>12.036000000000001</c:v>
                </c:pt>
                <c:pt idx="1098">
                  <c:v>34.236000000000004</c:v>
                </c:pt>
                <c:pt idx="1099">
                  <c:v>36.112000000000002</c:v>
                </c:pt>
                <c:pt idx="1100">
                  <c:v>-4.2679999999999989</c:v>
                </c:pt>
                <c:pt idx="1101">
                  <c:v>17.076000000000001</c:v>
                </c:pt>
                <c:pt idx="1102">
                  <c:v>-1.9600000000000004</c:v>
                </c:pt>
                <c:pt idx="1103">
                  <c:v>-11.484000000000002</c:v>
                </c:pt>
                <c:pt idx="1104">
                  <c:v>1.0240000000000009</c:v>
                </c:pt>
                <c:pt idx="1105">
                  <c:v>-1.972</c:v>
                </c:pt>
                <c:pt idx="1106">
                  <c:v>-4.4720000000000004</c:v>
                </c:pt>
                <c:pt idx="1107">
                  <c:v>12.036000000000001</c:v>
                </c:pt>
                <c:pt idx="1108">
                  <c:v>36.112000000000002</c:v>
                </c:pt>
                <c:pt idx="1109">
                  <c:v>15.2</c:v>
                </c:pt>
                <c:pt idx="1110">
                  <c:v>1.0240000000000009</c:v>
                </c:pt>
                <c:pt idx="1111">
                  <c:v>55.58</c:v>
                </c:pt>
                <c:pt idx="1112">
                  <c:v>24.772000000000002</c:v>
                </c:pt>
                <c:pt idx="1113">
                  <c:v>15.204000000000004</c:v>
                </c:pt>
                <c:pt idx="1114">
                  <c:v>-11.727999999999998</c:v>
                </c:pt>
                <c:pt idx="1115">
                  <c:v>18.195999999999998</c:v>
                </c:pt>
                <c:pt idx="1116">
                  <c:v>45.915999999999997</c:v>
                </c:pt>
                <c:pt idx="1117">
                  <c:v>-1.972</c:v>
                </c:pt>
                <c:pt idx="1118">
                  <c:v>61.292000000000002</c:v>
                </c:pt>
                <c:pt idx="1119">
                  <c:v>-4.4720000000000004</c:v>
                </c:pt>
                <c:pt idx="1120">
                  <c:v>17.608000000000001</c:v>
                </c:pt>
                <c:pt idx="1121">
                  <c:v>31.347999999999995</c:v>
                </c:pt>
                <c:pt idx="1122">
                  <c:v>2.9200000000000017</c:v>
                </c:pt>
                <c:pt idx="1123">
                  <c:v>55.175999999999995</c:v>
                </c:pt>
                <c:pt idx="1124">
                  <c:v>36.112000000000002</c:v>
                </c:pt>
                <c:pt idx="1125">
                  <c:v>17.076000000000001</c:v>
                </c:pt>
                <c:pt idx="1126">
                  <c:v>15.2</c:v>
                </c:pt>
                <c:pt idx="1127">
                  <c:v>15.092000000000001</c:v>
                </c:pt>
                <c:pt idx="1128">
                  <c:v>37.052</c:v>
                </c:pt>
                <c:pt idx="1129">
                  <c:v>21.227999999999998</c:v>
                </c:pt>
                <c:pt idx="1130">
                  <c:v>24.772000000000002</c:v>
                </c:pt>
                <c:pt idx="1131">
                  <c:v>-11.727999999999998</c:v>
                </c:pt>
                <c:pt idx="1132">
                  <c:v>-1.972</c:v>
                </c:pt>
                <c:pt idx="1133">
                  <c:v>61.292000000000002</c:v>
                </c:pt>
                <c:pt idx="1134">
                  <c:v>-9.1679999999999993</c:v>
                </c:pt>
                <c:pt idx="1135">
                  <c:v>2.4839999999999995</c:v>
                </c:pt>
                <c:pt idx="1136">
                  <c:v>17.608000000000001</c:v>
                </c:pt>
                <c:pt idx="1137">
                  <c:v>15.204000000000004</c:v>
                </c:pt>
                <c:pt idx="1138">
                  <c:v>30.108000000000004</c:v>
                </c:pt>
                <c:pt idx="1139">
                  <c:v>34.236000000000004</c:v>
                </c:pt>
                <c:pt idx="1140">
                  <c:v>-4.2679999999999989</c:v>
                </c:pt>
                <c:pt idx="1141">
                  <c:v>17.076000000000001</c:v>
                </c:pt>
                <c:pt idx="1142">
                  <c:v>15.092000000000001</c:v>
                </c:pt>
                <c:pt idx="1143">
                  <c:v>21.227999999999998</c:v>
                </c:pt>
                <c:pt idx="1144">
                  <c:v>-4.4720000000000004</c:v>
                </c:pt>
                <c:pt idx="1145">
                  <c:v>0.20799999999999841</c:v>
                </c:pt>
                <c:pt idx="1146">
                  <c:v>24.772000000000002</c:v>
                </c:pt>
                <c:pt idx="1147">
                  <c:v>-1.972</c:v>
                </c:pt>
                <c:pt idx="1148">
                  <c:v>61.292000000000002</c:v>
                </c:pt>
                <c:pt idx="1149">
                  <c:v>-9.1679999999999993</c:v>
                </c:pt>
                <c:pt idx="1150">
                  <c:v>2.4839999999999995</c:v>
                </c:pt>
                <c:pt idx="1151">
                  <c:v>17.608000000000001</c:v>
                </c:pt>
                <c:pt idx="1152">
                  <c:v>-11.727999999999998</c:v>
                </c:pt>
                <c:pt idx="1153">
                  <c:v>30.108000000000004</c:v>
                </c:pt>
                <c:pt idx="1154">
                  <c:v>18.195999999999998</c:v>
                </c:pt>
                <c:pt idx="1155">
                  <c:v>12.036000000000001</c:v>
                </c:pt>
                <c:pt idx="1156">
                  <c:v>31.347999999999995</c:v>
                </c:pt>
                <c:pt idx="1157">
                  <c:v>2.9200000000000017</c:v>
                </c:pt>
                <c:pt idx="1158">
                  <c:v>34.236000000000004</c:v>
                </c:pt>
                <c:pt idx="1159">
                  <c:v>55.175999999999995</c:v>
                </c:pt>
                <c:pt idx="1160">
                  <c:v>17.076000000000001</c:v>
                </c:pt>
                <c:pt idx="1161">
                  <c:v>45.915999999999997</c:v>
                </c:pt>
                <c:pt idx="1162">
                  <c:v>23.744</c:v>
                </c:pt>
                <c:pt idx="1163">
                  <c:v>-9.1679999999999993</c:v>
                </c:pt>
                <c:pt idx="1164">
                  <c:v>12.236000000000001</c:v>
                </c:pt>
                <c:pt idx="1165">
                  <c:v>18.195999999999998</c:v>
                </c:pt>
                <c:pt idx="1166">
                  <c:v>34.236000000000004</c:v>
                </c:pt>
                <c:pt idx="1167">
                  <c:v>-1.972</c:v>
                </c:pt>
                <c:pt idx="1168">
                  <c:v>23.744</c:v>
                </c:pt>
                <c:pt idx="1169">
                  <c:v>-4.4720000000000004</c:v>
                </c:pt>
                <c:pt idx="1170">
                  <c:v>12.036000000000001</c:v>
                </c:pt>
                <c:pt idx="1171">
                  <c:v>55.175999999999995</c:v>
                </c:pt>
                <c:pt idx="1172">
                  <c:v>-4.2679999999999989</c:v>
                </c:pt>
                <c:pt idx="1173">
                  <c:v>61.292000000000002</c:v>
                </c:pt>
                <c:pt idx="1174">
                  <c:v>-9.1679999999999993</c:v>
                </c:pt>
                <c:pt idx="1175">
                  <c:v>2.4839999999999995</c:v>
                </c:pt>
                <c:pt idx="1176">
                  <c:v>12.236000000000001</c:v>
                </c:pt>
                <c:pt idx="1177">
                  <c:v>15.204000000000004</c:v>
                </c:pt>
                <c:pt idx="1178">
                  <c:v>36.112000000000002</c:v>
                </c:pt>
                <c:pt idx="1179">
                  <c:v>17.076000000000001</c:v>
                </c:pt>
                <c:pt idx="1180">
                  <c:v>-11.484000000000002</c:v>
                </c:pt>
                <c:pt idx="1181">
                  <c:v>15.2</c:v>
                </c:pt>
                <c:pt idx="1182">
                  <c:v>55.58</c:v>
                </c:pt>
                <c:pt idx="1183">
                  <c:v>24.772000000000002</c:v>
                </c:pt>
                <c:pt idx="1184">
                  <c:v>26.248000000000001</c:v>
                </c:pt>
                <c:pt idx="1185">
                  <c:v>21.227999999999998</c:v>
                </c:pt>
                <c:pt idx="1186">
                  <c:v>61.292000000000002</c:v>
                </c:pt>
                <c:pt idx="1187">
                  <c:v>12.236000000000001</c:v>
                </c:pt>
                <c:pt idx="1188">
                  <c:v>15.204000000000004</c:v>
                </c:pt>
                <c:pt idx="1189">
                  <c:v>-11.727999999999998</c:v>
                </c:pt>
                <c:pt idx="1190">
                  <c:v>31.347999999999995</c:v>
                </c:pt>
                <c:pt idx="1191">
                  <c:v>2.9200000000000017</c:v>
                </c:pt>
                <c:pt idx="1192">
                  <c:v>-4.2679999999999989</c:v>
                </c:pt>
                <c:pt idx="1193">
                  <c:v>45.915999999999997</c:v>
                </c:pt>
                <c:pt idx="1194">
                  <c:v>-1.9600000000000004</c:v>
                </c:pt>
                <c:pt idx="1195">
                  <c:v>-11.484000000000002</c:v>
                </c:pt>
                <c:pt idx="1196">
                  <c:v>1.0240000000000009</c:v>
                </c:pt>
                <c:pt idx="1197">
                  <c:v>23.744</c:v>
                </c:pt>
                <c:pt idx="1198">
                  <c:v>-4.4720000000000004</c:v>
                </c:pt>
                <c:pt idx="1199">
                  <c:v>15.092000000000001</c:v>
                </c:pt>
                <c:pt idx="1200">
                  <c:v>37.052</c:v>
                </c:pt>
                <c:pt idx="1201">
                  <c:v>23.744</c:v>
                </c:pt>
                <c:pt idx="1202">
                  <c:v>0.20799999999999841</c:v>
                </c:pt>
                <c:pt idx="1203">
                  <c:v>12.236000000000001</c:v>
                </c:pt>
                <c:pt idx="1204">
                  <c:v>24.772000000000002</c:v>
                </c:pt>
                <c:pt idx="1205">
                  <c:v>-11.727999999999998</c:v>
                </c:pt>
                <c:pt idx="1206">
                  <c:v>31.347999999999995</c:v>
                </c:pt>
                <c:pt idx="1207">
                  <c:v>34.236000000000004</c:v>
                </c:pt>
                <c:pt idx="1208">
                  <c:v>-4.2679999999999989</c:v>
                </c:pt>
                <c:pt idx="1209">
                  <c:v>17.076000000000001</c:v>
                </c:pt>
                <c:pt idx="1210">
                  <c:v>45.915999999999997</c:v>
                </c:pt>
                <c:pt idx="1211">
                  <c:v>-1.9600000000000004</c:v>
                </c:pt>
                <c:pt idx="1212">
                  <c:v>1.0240000000000009</c:v>
                </c:pt>
                <c:pt idx="1213">
                  <c:v>55.58</c:v>
                </c:pt>
                <c:pt idx="1214">
                  <c:v>-9.1679999999999993</c:v>
                </c:pt>
                <c:pt idx="1215">
                  <c:v>0.20799999999999841</c:v>
                </c:pt>
                <c:pt idx="1216">
                  <c:v>2.4839999999999995</c:v>
                </c:pt>
                <c:pt idx="1217">
                  <c:v>45.915999999999997</c:v>
                </c:pt>
                <c:pt idx="1218">
                  <c:v>15.2</c:v>
                </c:pt>
                <c:pt idx="1219">
                  <c:v>26.248000000000001</c:v>
                </c:pt>
                <c:pt idx="1220">
                  <c:v>15.092000000000001</c:v>
                </c:pt>
                <c:pt idx="1221">
                  <c:v>37.052</c:v>
                </c:pt>
                <c:pt idx="1222">
                  <c:v>21.227999999999998</c:v>
                </c:pt>
                <c:pt idx="1223">
                  <c:v>17.608000000000001</c:v>
                </c:pt>
                <c:pt idx="1224">
                  <c:v>12.036000000000001</c:v>
                </c:pt>
                <c:pt idx="1225">
                  <c:v>-1.9600000000000004</c:v>
                </c:pt>
                <c:pt idx="1226">
                  <c:v>-9.1679999999999993</c:v>
                </c:pt>
                <c:pt idx="1227">
                  <c:v>2.4839999999999995</c:v>
                </c:pt>
                <c:pt idx="1228">
                  <c:v>30.108000000000004</c:v>
                </c:pt>
                <c:pt idx="1229">
                  <c:v>18.195999999999998</c:v>
                </c:pt>
                <c:pt idx="1230">
                  <c:v>31.347999999999995</c:v>
                </c:pt>
                <c:pt idx="1231">
                  <c:v>2.9200000000000017</c:v>
                </c:pt>
                <c:pt idx="1232">
                  <c:v>34.236000000000004</c:v>
                </c:pt>
                <c:pt idx="1233">
                  <c:v>-11.484000000000002</c:v>
                </c:pt>
                <c:pt idx="1234">
                  <c:v>15.2</c:v>
                </c:pt>
                <c:pt idx="1235">
                  <c:v>26.248000000000001</c:v>
                </c:pt>
                <c:pt idx="1236">
                  <c:v>15.092000000000001</c:v>
                </c:pt>
                <c:pt idx="1237">
                  <c:v>-1.972</c:v>
                </c:pt>
                <c:pt idx="1238">
                  <c:v>36.112000000000002</c:v>
                </c:pt>
                <c:pt idx="1239">
                  <c:v>37.052</c:v>
                </c:pt>
                <c:pt idx="1240">
                  <c:v>61.292000000000002</c:v>
                </c:pt>
                <c:pt idx="1241">
                  <c:v>17.608000000000001</c:v>
                </c:pt>
                <c:pt idx="1242">
                  <c:v>15.204000000000004</c:v>
                </c:pt>
                <c:pt idx="1243">
                  <c:v>30.108000000000004</c:v>
                </c:pt>
                <c:pt idx="1244">
                  <c:v>31.347999999999995</c:v>
                </c:pt>
                <c:pt idx="1245">
                  <c:v>2.9200000000000017</c:v>
                </c:pt>
                <c:pt idx="1246">
                  <c:v>34.236000000000004</c:v>
                </c:pt>
                <c:pt idx="1247">
                  <c:v>55.175999999999995</c:v>
                </c:pt>
                <c:pt idx="1248">
                  <c:v>45.915999999999997</c:v>
                </c:pt>
                <c:pt idx="1249">
                  <c:v>-1.9600000000000004</c:v>
                </c:pt>
                <c:pt idx="1250">
                  <c:v>-11.484000000000002</c:v>
                </c:pt>
                <c:pt idx="1251">
                  <c:v>15.2</c:v>
                </c:pt>
                <c:pt idx="1252">
                  <c:v>15.092000000000001</c:v>
                </c:pt>
                <c:pt idx="1253">
                  <c:v>55.58</c:v>
                </c:pt>
                <c:pt idx="1254">
                  <c:v>23.744</c:v>
                </c:pt>
                <c:pt idx="1255">
                  <c:v>61.292000000000002</c:v>
                </c:pt>
                <c:pt idx="1256">
                  <c:v>-4.4720000000000004</c:v>
                </c:pt>
                <c:pt idx="1257">
                  <c:v>0.20799999999999841</c:v>
                </c:pt>
                <c:pt idx="1258">
                  <c:v>17.608000000000001</c:v>
                </c:pt>
                <c:pt idx="1259">
                  <c:v>15.204000000000004</c:v>
                </c:pt>
                <c:pt idx="1260">
                  <c:v>18.195999999999998</c:v>
                </c:pt>
                <c:pt idx="1261">
                  <c:v>12.036000000000001</c:v>
                </c:pt>
                <c:pt idx="1262">
                  <c:v>55.175999999999995</c:v>
                </c:pt>
                <c:pt idx="1263">
                  <c:v>-4.2679999999999989</c:v>
                </c:pt>
                <c:pt idx="1264">
                  <c:v>-1.9600000000000004</c:v>
                </c:pt>
                <c:pt idx="1265">
                  <c:v>-11.484000000000002</c:v>
                </c:pt>
                <c:pt idx="1266">
                  <c:v>26.248000000000001</c:v>
                </c:pt>
                <c:pt idx="1267">
                  <c:v>15.092000000000001</c:v>
                </c:pt>
                <c:pt idx="1268">
                  <c:v>37.052</c:v>
                </c:pt>
                <c:pt idx="1269">
                  <c:v>21.227999999999998</c:v>
                </c:pt>
                <c:pt idx="1270">
                  <c:v>-1.972</c:v>
                </c:pt>
                <c:pt idx="1271">
                  <c:v>17.076000000000001</c:v>
                </c:pt>
                <c:pt idx="1272">
                  <c:v>23.744</c:v>
                </c:pt>
                <c:pt idx="1273">
                  <c:v>2.4839999999999995</c:v>
                </c:pt>
                <c:pt idx="1274">
                  <c:v>12.236000000000001</c:v>
                </c:pt>
                <c:pt idx="1275">
                  <c:v>15.204000000000004</c:v>
                </c:pt>
                <c:pt idx="1276">
                  <c:v>30.108000000000004</c:v>
                </c:pt>
                <c:pt idx="1277">
                  <c:v>18.195999999999998</c:v>
                </c:pt>
                <c:pt idx="1278">
                  <c:v>36.112000000000002</c:v>
                </c:pt>
                <c:pt idx="1279">
                  <c:v>-4.2679999999999989</c:v>
                </c:pt>
                <c:pt idx="1280">
                  <c:v>37.052</c:v>
                </c:pt>
                <c:pt idx="1281">
                  <c:v>21.227999999999998</c:v>
                </c:pt>
                <c:pt idx="1282">
                  <c:v>-1.972</c:v>
                </c:pt>
                <c:pt idx="1283">
                  <c:v>61.292000000000002</c:v>
                </c:pt>
                <c:pt idx="1284">
                  <c:v>-9.1679999999999993</c:v>
                </c:pt>
                <c:pt idx="1285">
                  <c:v>24.772000000000002</c:v>
                </c:pt>
                <c:pt idx="1286">
                  <c:v>12.036000000000001</c:v>
                </c:pt>
                <c:pt idx="1287">
                  <c:v>2.9200000000000017</c:v>
                </c:pt>
                <c:pt idx="1288">
                  <c:v>17.076000000000001</c:v>
                </c:pt>
                <c:pt idx="1289">
                  <c:v>45.915999999999997</c:v>
                </c:pt>
                <c:pt idx="1290">
                  <c:v>1.0240000000000009</c:v>
                </c:pt>
                <c:pt idx="1291">
                  <c:v>55.58</c:v>
                </c:pt>
                <c:pt idx="1292">
                  <c:v>2.4839999999999995</c:v>
                </c:pt>
                <c:pt idx="1293">
                  <c:v>55.175999999999995</c:v>
                </c:pt>
                <c:pt idx="1294">
                  <c:v>15.2</c:v>
                </c:pt>
                <c:pt idx="1295">
                  <c:v>-1.972</c:v>
                </c:pt>
                <c:pt idx="1296">
                  <c:v>23.744</c:v>
                </c:pt>
                <c:pt idx="1297">
                  <c:v>-4.4720000000000004</c:v>
                </c:pt>
                <c:pt idx="1298">
                  <c:v>0.20799999999999841</c:v>
                </c:pt>
                <c:pt idx="1299">
                  <c:v>12.236000000000001</c:v>
                </c:pt>
                <c:pt idx="1300">
                  <c:v>24.772000000000002</c:v>
                </c:pt>
                <c:pt idx="1301">
                  <c:v>17.608000000000001</c:v>
                </c:pt>
                <c:pt idx="1302">
                  <c:v>-11.727999999999998</c:v>
                </c:pt>
                <c:pt idx="1303">
                  <c:v>30.108000000000004</c:v>
                </c:pt>
                <c:pt idx="1304">
                  <c:v>31.347999999999995</c:v>
                </c:pt>
                <c:pt idx="1305">
                  <c:v>34.236000000000004</c:v>
                </c:pt>
                <c:pt idx="1306">
                  <c:v>36.112000000000002</c:v>
                </c:pt>
                <c:pt idx="1307">
                  <c:v>-1.9600000000000004</c:v>
                </c:pt>
                <c:pt idx="1308">
                  <c:v>1.0240000000000009</c:v>
                </c:pt>
                <c:pt idx="1309">
                  <c:v>21.227999999999998</c:v>
                </c:pt>
                <c:pt idx="1310">
                  <c:v>0.20799999999999841</c:v>
                </c:pt>
                <c:pt idx="1311">
                  <c:v>34.236000000000004</c:v>
                </c:pt>
                <c:pt idx="1312">
                  <c:v>45.915999999999997</c:v>
                </c:pt>
                <c:pt idx="1313">
                  <c:v>1.0240000000000009</c:v>
                </c:pt>
                <c:pt idx="1314">
                  <c:v>55.58</c:v>
                </c:pt>
                <c:pt idx="1315">
                  <c:v>61.292000000000002</c:v>
                </c:pt>
                <c:pt idx="1316">
                  <c:v>-9.1679999999999993</c:v>
                </c:pt>
                <c:pt idx="1317">
                  <c:v>2.4839999999999995</c:v>
                </c:pt>
                <c:pt idx="1318">
                  <c:v>18.195999999999998</c:v>
                </c:pt>
                <c:pt idx="1319">
                  <c:v>26.248000000000001</c:v>
                </c:pt>
                <c:pt idx="1320">
                  <c:v>15.092000000000001</c:v>
                </c:pt>
                <c:pt idx="1321">
                  <c:v>-4.4720000000000004</c:v>
                </c:pt>
                <c:pt idx="1322">
                  <c:v>0.20799999999999841</c:v>
                </c:pt>
                <c:pt idx="1323">
                  <c:v>17.608000000000001</c:v>
                </c:pt>
                <c:pt idx="1324">
                  <c:v>12.036000000000001</c:v>
                </c:pt>
                <c:pt idx="1325">
                  <c:v>2.9200000000000017</c:v>
                </c:pt>
                <c:pt idx="1326">
                  <c:v>34.236000000000004</c:v>
                </c:pt>
                <c:pt idx="1327">
                  <c:v>-11.484000000000002</c:v>
                </c:pt>
                <c:pt idx="1328">
                  <c:v>2.9200000000000017</c:v>
                </c:pt>
                <c:pt idx="1329">
                  <c:v>21.227999999999998</c:v>
                </c:pt>
                <c:pt idx="1330">
                  <c:v>61.292000000000002</c:v>
                </c:pt>
                <c:pt idx="1331">
                  <c:v>0.20799999999999841</c:v>
                </c:pt>
                <c:pt idx="1332">
                  <c:v>15.204000000000004</c:v>
                </c:pt>
                <c:pt idx="1333">
                  <c:v>-11.727999999999998</c:v>
                </c:pt>
                <c:pt idx="1334">
                  <c:v>18.195999999999998</c:v>
                </c:pt>
                <c:pt idx="1335">
                  <c:v>31.347999999999995</c:v>
                </c:pt>
                <c:pt idx="1336">
                  <c:v>55.175999999999995</c:v>
                </c:pt>
                <c:pt idx="1337">
                  <c:v>-4.2679999999999989</c:v>
                </c:pt>
                <c:pt idx="1338">
                  <c:v>45.915999999999997</c:v>
                </c:pt>
                <c:pt idx="1339">
                  <c:v>-11.484000000000002</c:v>
                </c:pt>
                <c:pt idx="1340">
                  <c:v>15.2</c:v>
                </c:pt>
                <c:pt idx="1341">
                  <c:v>26.248000000000001</c:v>
                </c:pt>
                <c:pt idx="1342">
                  <c:v>55.58</c:v>
                </c:pt>
                <c:pt idx="1343">
                  <c:v>37.052</c:v>
                </c:pt>
                <c:pt idx="1344">
                  <c:v>-1.972</c:v>
                </c:pt>
                <c:pt idx="1345">
                  <c:v>-4.2679999999999989</c:v>
                </c:pt>
                <c:pt idx="1346">
                  <c:v>0.20799999999999841</c:v>
                </c:pt>
                <c:pt idx="1347">
                  <c:v>2.9200000000000017</c:v>
                </c:pt>
                <c:pt idx="1348">
                  <c:v>36.112000000000002</c:v>
                </c:pt>
                <c:pt idx="1349">
                  <c:v>26.248000000000001</c:v>
                </c:pt>
                <c:pt idx="1350">
                  <c:v>21.227999999999998</c:v>
                </c:pt>
                <c:pt idx="1351">
                  <c:v>-4.4720000000000004</c:v>
                </c:pt>
                <c:pt idx="1352">
                  <c:v>31.347999999999995</c:v>
                </c:pt>
                <c:pt idx="1353">
                  <c:v>34.236000000000004</c:v>
                </c:pt>
                <c:pt idx="1354">
                  <c:v>55.175999999999995</c:v>
                </c:pt>
                <c:pt idx="1355">
                  <c:v>17.076000000000001</c:v>
                </c:pt>
                <c:pt idx="1356">
                  <c:v>-1.9600000000000004</c:v>
                </c:pt>
                <c:pt idx="1357">
                  <c:v>-11.484000000000002</c:v>
                </c:pt>
                <c:pt idx="1358">
                  <c:v>55.58</c:v>
                </c:pt>
                <c:pt idx="1359">
                  <c:v>37.052</c:v>
                </c:pt>
                <c:pt idx="1360">
                  <c:v>15.204000000000004</c:v>
                </c:pt>
                <c:pt idx="1361">
                  <c:v>-4.2679999999999989</c:v>
                </c:pt>
                <c:pt idx="1362">
                  <c:v>-1.972</c:v>
                </c:pt>
                <c:pt idx="1363">
                  <c:v>-4.4720000000000004</c:v>
                </c:pt>
                <c:pt idx="1364">
                  <c:v>24.772000000000002</c:v>
                </c:pt>
                <c:pt idx="1365">
                  <c:v>30.108000000000004</c:v>
                </c:pt>
                <c:pt idx="1366">
                  <c:v>12.036000000000001</c:v>
                </c:pt>
                <c:pt idx="1367">
                  <c:v>36.112000000000002</c:v>
                </c:pt>
                <c:pt idx="1368">
                  <c:v>17.076000000000001</c:v>
                </c:pt>
                <c:pt idx="1369">
                  <c:v>-1.9600000000000004</c:v>
                </c:pt>
                <c:pt idx="1370">
                  <c:v>-11.484000000000002</c:v>
                </c:pt>
                <c:pt idx="1371">
                  <c:v>15.2</c:v>
                </c:pt>
                <c:pt idx="1372">
                  <c:v>1.0240000000000009</c:v>
                </c:pt>
                <c:pt idx="1373">
                  <c:v>37.052</c:v>
                </c:pt>
                <c:pt idx="1374">
                  <c:v>0.20799999999999841</c:v>
                </c:pt>
                <c:pt idx="1375">
                  <c:v>55.175999999999995</c:v>
                </c:pt>
                <c:pt idx="1376">
                  <c:v>23.744</c:v>
                </c:pt>
                <c:pt idx="1377">
                  <c:v>-4.4720000000000004</c:v>
                </c:pt>
                <c:pt idx="1378">
                  <c:v>12.236000000000001</c:v>
                </c:pt>
                <c:pt idx="1379">
                  <c:v>24.772000000000002</c:v>
                </c:pt>
                <c:pt idx="1380">
                  <c:v>17.608000000000001</c:v>
                </c:pt>
                <c:pt idx="1381">
                  <c:v>-11.727999999999998</c:v>
                </c:pt>
                <c:pt idx="1382">
                  <c:v>30.108000000000004</c:v>
                </c:pt>
                <c:pt idx="1383">
                  <c:v>18.195999999999998</c:v>
                </c:pt>
                <c:pt idx="1384">
                  <c:v>12.036000000000001</c:v>
                </c:pt>
                <c:pt idx="1385">
                  <c:v>31.347999999999995</c:v>
                </c:pt>
                <c:pt idx="1386">
                  <c:v>34.236000000000004</c:v>
                </c:pt>
                <c:pt idx="1387">
                  <c:v>-4.2679999999999989</c:v>
                </c:pt>
                <c:pt idx="1388">
                  <c:v>-1.9600000000000004</c:v>
                </c:pt>
                <c:pt idx="1389">
                  <c:v>15.2</c:v>
                </c:pt>
                <c:pt idx="1390">
                  <c:v>1.0240000000000009</c:v>
                </c:pt>
                <c:pt idx="1391">
                  <c:v>-1.972</c:v>
                </c:pt>
                <c:pt idx="1392">
                  <c:v>15.204000000000004</c:v>
                </c:pt>
                <c:pt idx="1393">
                  <c:v>-4.4720000000000004</c:v>
                </c:pt>
                <c:pt idx="1394">
                  <c:v>0.20799999999999841</c:v>
                </c:pt>
                <c:pt idx="1395">
                  <c:v>2.4839999999999995</c:v>
                </c:pt>
                <c:pt idx="1396">
                  <c:v>12.236000000000001</c:v>
                </c:pt>
                <c:pt idx="1397">
                  <c:v>15.204000000000004</c:v>
                </c:pt>
                <c:pt idx="1398">
                  <c:v>30.108000000000004</c:v>
                </c:pt>
                <c:pt idx="1399">
                  <c:v>18.195999999999998</c:v>
                </c:pt>
                <c:pt idx="1400">
                  <c:v>12.036000000000001</c:v>
                </c:pt>
                <c:pt idx="1401">
                  <c:v>31.347999999999995</c:v>
                </c:pt>
                <c:pt idx="1402">
                  <c:v>34.236000000000004</c:v>
                </c:pt>
                <c:pt idx="1403">
                  <c:v>55.175999999999995</c:v>
                </c:pt>
                <c:pt idx="1404">
                  <c:v>-4.2679999999999989</c:v>
                </c:pt>
                <c:pt idx="1405">
                  <c:v>45.915999999999997</c:v>
                </c:pt>
                <c:pt idx="1406">
                  <c:v>1.0240000000000009</c:v>
                </c:pt>
                <c:pt idx="1407">
                  <c:v>55.58</c:v>
                </c:pt>
                <c:pt idx="1408">
                  <c:v>37.052</c:v>
                </c:pt>
                <c:pt idx="1409">
                  <c:v>21.227999999999998</c:v>
                </c:pt>
                <c:pt idx="1410">
                  <c:v>2.9200000000000017</c:v>
                </c:pt>
                <c:pt idx="1411">
                  <c:v>61.292000000000002</c:v>
                </c:pt>
                <c:pt idx="1412">
                  <c:v>-9.1679999999999993</c:v>
                </c:pt>
                <c:pt idx="1413">
                  <c:v>2.4839999999999995</c:v>
                </c:pt>
                <c:pt idx="1414">
                  <c:v>17.608000000000001</c:v>
                </c:pt>
                <c:pt idx="1415">
                  <c:v>15.204000000000004</c:v>
                </c:pt>
                <c:pt idx="1416">
                  <c:v>-11.727999999999998</c:v>
                </c:pt>
                <c:pt idx="1417">
                  <c:v>31.347999999999995</c:v>
                </c:pt>
                <c:pt idx="1418">
                  <c:v>55.175999999999995</c:v>
                </c:pt>
                <c:pt idx="1419">
                  <c:v>17.076000000000001</c:v>
                </c:pt>
                <c:pt idx="1420">
                  <c:v>45.915999999999997</c:v>
                </c:pt>
                <c:pt idx="1421">
                  <c:v>1.0240000000000009</c:v>
                </c:pt>
                <c:pt idx="1422">
                  <c:v>23.744</c:v>
                </c:pt>
                <c:pt idx="1423">
                  <c:v>-9.1679999999999993</c:v>
                </c:pt>
                <c:pt idx="1424">
                  <c:v>2.9200000000000017</c:v>
                </c:pt>
                <c:pt idx="1425">
                  <c:v>15.092000000000001</c:v>
                </c:pt>
                <c:pt idx="1426">
                  <c:v>55.58</c:v>
                </c:pt>
                <c:pt idx="1427">
                  <c:v>21.227999999999998</c:v>
                </c:pt>
                <c:pt idx="1428">
                  <c:v>61.292000000000002</c:v>
                </c:pt>
                <c:pt idx="1429">
                  <c:v>0.20799999999999841</c:v>
                </c:pt>
                <c:pt idx="1430">
                  <c:v>30.108000000000004</c:v>
                </c:pt>
                <c:pt idx="1431">
                  <c:v>18.195999999999998</c:v>
                </c:pt>
                <c:pt idx="1432">
                  <c:v>31.347999999999995</c:v>
                </c:pt>
                <c:pt idx="1433">
                  <c:v>34.236000000000004</c:v>
                </c:pt>
                <c:pt idx="1434">
                  <c:v>17.076000000000001</c:v>
                </c:pt>
                <c:pt idx="1435">
                  <c:v>45.915999999999997</c:v>
                </c:pt>
                <c:pt idx="1436">
                  <c:v>15.092000000000001</c:v>
                </c:pt>
                <c:pt idx="1437">
                  <c:v>-4.4720000000000004</c:v>
                </c:pt>
                <c:pt idx="1438">
                  <c:v>-11.727999999999998</c:v>
                </c:pt>
                <c:pt idx="1439">
                  <c:v>2.9200000000000017</c:v>
                </c:pt>
                <c:pt idx="1440">
                  <c:v>21.227999999999998</c:v>
                </c:pt>
                <c:pt idx="1441">
                  <c:v>23.744</c:v>
                </c:pt>
                <c:pt idx="1442">
                  <c:v>61.292000000000002</c:v>
                </c:pt>
                <c:pt idx="1443">
                  <c:v>17.608000000000001</c:v>
                </c:pt>
                <c:pt idx="1444">
                  <c:v>55.175999999999995</c:v>
                </c:pt>
                <c:pt idx="1445">
                  <c:v>17.076000000000001</c:v>
                </c:pt>
                <c:pt idx="1446">
                  <c:v>45.915999999999997</c:v>
                </c:pt>
                <c:pt idx="1447">
                  <c:v>1.0240000000000009</c:v>
                </c:pt>
                <c:pt idx="1448">
                  <c:v>55.58</c:v>
                </c:pt>
                <c:pt idx="1449">
                  <c:v>37.052</c:v>
                </c:pt>
                <c:pt idx="1450">
                  <c:v>26.248000000000001</c:v>
                </c:pt>
                <c:pt idx="1451">
                  <c:v>15.092000000000001</c:v>
                </c:pt>
                <c:pt idx="1452">
                  <c:v>-1.972</c:v>
                </c:pt>
                <c:pt idx="1453">
                  <c:v>2.4839999999999995</c:v>
                </c:pt>
                <c:pt idx="1454">
                  <c:v>24.772000000000002</c:v>
                </c:pt>
                <c:pt idx="1455">
                  <c:v>17.076000000000001</c:v>
                </c:pt>
                <c:pt idx="1456">
                  <c:v>23.744</c:v>
                </c:pt>
                <c:pt idx="1457">
                  <c:v>61.292000000000002</c:v>
                </c:pt>
                <c:pt idx="1458">
                  <c:v>0.20799999999999841</c:v>
                </c:pt>
                <c:pt idx="1459">
                  <c:v>15.204000000000004</c:v>
                </c:pt>
                <c:pt idx="1460">
                  <c:v>-11.727999999999998</c:v>
                </c:pt>
                <c:pt idx="1461">
                  <c:v>12.036000000000001</c:v>
                </c:pt>
                <c:pt idx="1462">
                  <c:v>36.112000000000002</c:v>
                </c:pt>
                <c:pt idx="1463">
                  <c:v>-4.2679999999999989</c:v>
                </c:pt>
                <c:pt idx="1464">
                  <c:v>-1.9600000000000004</c:v>
                </c:pt>
                <c:pt idx="1465">
                  <c:v>-11.484000000000002</c:v>
                </c:pt>
                <c:pt idx="1466">
                  <c:v>55.58</c:v>
                </c:pt>
                <c:pt idx="1467">
                  <c:v>21.227999999999998</c:v>
                </c:pt>
                <c:pt idx="1468">
                  <c:v>-4.4720000000000004</c:v>
                </c:pt>
                <c:pt idx="1469">
                  <c:v>15.2</c:v>
                </c:pt>
                <c:pt idx="1470">
                  <c:v>23.744</c:v>
                </c:pt>
                <c:pt idx="1471">
                  <c:v>12.236000000000001</c:v>
                </c:pt>
                <c:pt idx="1472">
                  <c:v>15.204000000000004</c:v>
                </c:pt>
                <c:pt idx="1473">
                  <c:v>-11.727999999999998</c:v>
                </c:pt>
                <c:pt idx="1474">
                  <c:v>12.036000000000001</c:v>
                </c:pt>
                <c:pt idx="1475">
                  <c:v>55.175999999999995</c:v>
                </c:pt>
                <c:pt idx="1476">
                  <c:v>-4.2679999999999989</c:v>
                </c:pt>
                <c:pt idx="1477">
                  <c:v>17.076000000000001</c:v>
                </c:pt>
                <c:pt idx="1478">
                  <c:v>-1.9600000000000004</c:v>
                </c:pt>
                <c:pt idx="1479">
                  <c:v>-11.484000000000002</c:v>
                </c:pt>
                <c:pt idx="1480">
                  <c:v>15.2</c:v>
                </c:pt>
                <c:pt idx="1481">
                  <c:v>26.248000000000001</c:v>
                </c:pt>
                <c:pt idx="1482">
                  <c:v>15.092000000000001</c:v>
                </c:pt>
                <c:pt idx="1483">
                  <c:v>55.58</c:v>
                </c:pt>
                <c:pt idx="1484">
                  <c:v>21.227999999999998</c:v>
                </c:pt>
                <c:pt idx="1485">
                  <c:v>-1.972</c:v>
                </c:pt>
                <c:pt idx="1486">
                  <c:v>12.236000000000001</c:v>
                </c:pt>
                <c:pt idx="1487">
                  <c:v>17.608000000000001</c:v>
                </c:pt>
                <c:pt idx="1488">
                  <c:v>30.108000000000004</c:v>
                </c:pt>
                <c:pt idx="1489">
                  <c:v>26.248000000000001</c:v>
                </c:pt>
                <c:pt idx="1490">
                  <c:v>15.092000000000001</c:v>
                </c:pt>
                <c:pt idx="1491">
                  <c:v>-1.972</c:v>
                </c:pt>
                <c:pt idx="1492">
                  <c:v>23.744</c:v>
                </c:pt>
                <c:pt idx="1493">
                  <c:v>-9.1679999999999993</c:v>
                </c:pt>
                <c:pt idx="1494">
                  <c:v>2.4839999999999995</c:v>
                </c:pt>
                <c:pt idx="1495">
                  <c:v>24.772000000000002</c:v>
                </c:pt>
                <c:pt idx="1496">
                  <c:v>31.347999999999995</c:v>
                </c:pt>
                <c:pt idx="1497">
                  <c:v>55.175999999999995</c:v>
                </c:pt>
                <c:pt idx="1498">
                  <c:v>36.112000000000002</c:v>
                </c:pt>
                <c:pt idx="1499">
                  <c:v>-11.484000000000002</c:v>
                </c:pt>
                <c:pt idx="1500">
                  <c:v>15.2</c:v>
                </c:pt>
                <c:pt idx="1501">
                  <c:v>26.248000000000001</c:v>
                </c:pt>
                <c:pt idx="1502">
                  <c:v>55.58</c:v>
                </c:pt>
                <c:pt idx="1503">
                  <c:v>21.227999999999998</c:v>
                </c:pt>
                <c:pt idx="1504">
                  <c:v>61.292000000000002</c:v>
                </c:pt>
                <c:pt idx="1505">
                  <c:v>0.20799999999999841</c:v>
                </c:pt>
                <c:pt idx="1506">
                  <c:v>24.772000000000002</c:v>
                </c:pt>
                <c:pt idx="1507">
                  <c:v>15.204000000000004</c:v>
                </c:pt>
                <c:pt idx="1508">
                  <c:v>18.195999999999998</c:v>
                </c:pt>
                <c:pt idx="1509">
                  <c:v>36.112000000000002</c:v>
                </c:pt>
                <c:pt idx="1510">
                  <c:v>-4.2679999999999989</c:v>
                </c:pt>
                <c:pt idx="1511">
                  <c:v>-11.484000000000002</c:v>
                </c:pt>
                <c:pt idx="1512">
                  <c:v>15.2</c:v>
                </c:pt>
                <c:pt idx="1513">
                  <c:v>1.0240000000000009</c:v>
                </c:pt>
                <c:pt idx="1514">
                  <c:v>37.052</c:v>
                </c:pt>
                <c:pt idx="1515">
                  <c:v>-1.972</c:v>
                </c:pt>
                <c:pt idx="1516">
                  <c:v>-4.4720000000000004</c:v>
                </c:pt>
                <c:pt idx="1517">
                  <c:v>30.108000000000004</c:v>
                </c:pt>
                <c:pt idx="1518">
                  <c:v>2.9200000000000017</c:v>
                </c:pt>
                <c:pt idx="1519">
                  <c:v>26.248000000000001</c:v>
                </c:pt>
                <c:pt idx="1520">
                  <c:v>55.58</c:v>
                </c:pt>
                <c:pt idx="1521">
                  <c:v>24.772000000000002</c:v>
                </c:pt>
                <c:pt idx="1522">
                  <c:v>15.204000000000004</c:v>
                </c:pt>
                <c:pt idx="1523">
                  <c:v>18.195999999999998</c:v>
                </c:pt>
                <c:pt idx="1524">
                  <c:v>31.347999999999995</c:v>
                </c:pt>
                <c:pt idx="1525">
                  <c:v>34.236000000000004</c:v>
                </c:pt>
                <c:pt idx="1526">
                  <c:v>55.175999999999995</c:v>
                </c:pt>
                <c:pt idx="1527">
                  <c:v>-4.2679999999999989</c:v>
                </c:pt>
                <c:pt idx="1528">
                  <c:v>45.915999999999997</c:v>
                </c:pt>
                <c:pt idx="1529">
                  <c:v>-1.9600000000000004</c:v>
                </c:pt>
                <c:pt idx="1530">
                  <c:v>1.0240000000000009</c:v>
                </c:pt>
                <c:pt idx="1531">
                  <c:v>26.248000000000001</c:v>
                </c:pt>
                <c:pt idx="1532">
                  <c:v>37.052</c:v>
                </c:pt>
                <c:pt idx="1533">
                  <c:v>-1.972</c:v>
                </c:pt>
                <c:pt idx="1534">
                  <c:v>30.108000000000004</c:v>
                </c:pt>
                <c:pt idx="1535">
                  <c:v>12.036000000000001</c:v>
                </c:pt>
                <c:pt idx="1536">
                  <c:v>31.347999999999995</c:v>
                </c:pt>
                <c:pt idx="1537">
                  <c:v>36.112000000000002</c:v>
                </c:pt>
                <c:pt idx="1538">
                  <c:v>-11.727999999999998</c:v>
                </c:pt>
                <c:pt idx="1539">
                  <c:v>-1.9600000000000004</c:v>
                </c:pt>
                <c:pt idx="1540">
                  <c:v>-4.4720000000000004</c:v>
                </c:pt>
                <c:pt idx="1541">
                  <c:v>0.20799999999999841</c:v>
                </c:pt>
                <c:pt idx="1542">
                  <c:v>17.608000000000001</c:v>
                </c:pt>
                <c:pt idx="1543">
                  <c:v>31.347999999999995</c:v>
                </c:pt>
                <c:pt idx="1544">
                  <c:v>34.236000000000004</c:v>
                </c:pt>
                <c:pt idx="1545">
                  <c:v>-11.484000000000002</c:v>
                </c:pt>
                <c:pt idx="1546">
                  <c:v>15.2</c:v>
                </c:pt>
                <c:pt idx="1547">
                  <c:v>37.052</c:v>
                </c:pt>
                <c:pt idx="1548">
                  <c:v>21.227999999999998</c:v>
                </c:pt>
                <c:pt idx="1549">
                  <c:v>-9.1679999999999993</c:v>
                </c:pt>
                <c:pt idx="1550">
                  <c:v>24.772000000000002</c:v>
                </c:pt>
                <c:pt idx="1551">
                  <c:v>-11.727999999999998</c:v>
                </c:pt>
                <c:pt idx="1552">
                  <c:v>15.092000000000001</c:v>
                </c:pt>
                <c:pt idx="1553">
                  <c:v>0.20799999999999841</c:v>
                </c:pt>
                <c:pt idx="1554">
                  <c:v>2.4839999999999995</c:v>
                </c:pt>
                <c:pt idx="1555">
                  <c:v>12.236000000000001</c:v>
                </c:pt>
                <c:pt idx="1556">
                  <c:v>18.195999999999998</c:v>
                </c:pt>
                <c:pt idx="1557">
                  <c:v>31.347999999999995</c:v>
                </c:pt>
                <c:pt idx="1558">
                  <c:v>-4.2679999999999989</c:v>
                </c:pt>
                <c:pt idx="1559">
                  <c:v>45.915999999999997</c:v>
                </c:pt>
                <c:pt idx="1560">
                  <c:v>-1.9600000000000004</c:v>
                </c:pt>
                <c:pt idx="1561">
                  <c:v>-11.484000000000002</c:v>
                </c:pt>
                <c:pt idx="1562">
                  <c:v>-1.972</c:v>
                </c:pt>
                <c:pt idx="1563">
                  <c:v>15.204000000000004</c:v>
                </c:pt>
                <c:pt idx="1564">
                  <c:v>37.052</c:v>
                </c:pt>
                <c:pt idx="1565">
                  <c:v>61.292000000000002</c:v>
                </c:pt>
                <c:pt idx="1566">
                  <c:v>-9.1679999999999993</c:v>
                </c:pt>
                <c:pt idx="1567">
                  <c:v>2.4839999999999995</c:v>
                </c:pt>
                <c:pt idx="1568">
                  <c:v>17.608000000000001</c:v>
                </c:pt>
                <c:pt idx="1569">
                  <c:v>18.195999999999998</c:v>
                </c:pt>
                <c:pt idx="1570">
                  <c:v>2.9200000000000017</c:v>
                </c:pt>
                <c:pt idx="1571">
                  <c:v>34.236000000000004</c:v>
                </c:pt>
                <c:pt idx="1572">
                  <c:v>-4.2679999999999989</c:v>
                </c:pt>
                <c:pt idx="1573">
                  <c:v>17.076000000000001</c:v>
                </c:pt>
                <c:pt idx="1574">
                  <c:v>1.0240000000000009</c:v>
                </c:pt>
                <c:pt idx="1575">
                  <c:v>15.092000000000001</c:v>
                </c:pt>
                <c:pt idx="1576">
                  <c:v>37.052</c:v>
                </c:pt>
                <c:pt idx="1577">
                  <c:v>21.227999999999998</c:v>
                </c:pt>
                <c:pt idx="1578">
                  <c:v>-1.972</c:v>
                </c:pt>
                <c:pt idx="1579">
                  <c:v>12.236000000000001</c:v>
                </c:pt>
                <c:pt idx="1580">
                  <c:v>12.036000000000001</c:v>
                </c:pt>
                <c:pt idx="1581">
                  <c:v>17.076000000000001</c:v>
                </c:pt>
                <c:pt idx="1582">
                  <c:v>45.915999999999997</c:v>
                </c:pt>
                <c:pt idx="1583">
                  <c:v>23.744</c:v>
                </c:pt>
                <c:pt idx="1584">
                  <c:v>17.608000000000001</c:v>
                </c:pt>
                <c:pt idx="1585">
                  <c:v>30.108000000000004</c:v>
                </c:pt>
                <c:pt idx="1586">
                  <c:v>34.236000000000004</c:v>
                </c:pt>
                <c:pt idx="1587">
                  <c:v>-1.9600000000000004</c:v>
                </c:pt>
                <c:pt idx="1588">
                  <c:v>1.0240000000000009</c:v>
                </c:pt>
                <c:pt idx="1589">
                  <c:v>15.092000000000001</c:v>
                </c:pt>
                <c:pt idx="1590">
                  <c:v>-1.972</c:v>
                </c:pt>
                <c:pt idx="1591">
                  <c:v>23.744</c:v>
                </c:pt>
                <c:pt idx="1592">
                  <c:v>-9.1679999999999993</c:v>
                </c:pt>
                <c:pt idx="1593">
                  <c:v>0.20799999999999841</c:v>
                </c:pt>
                <c:pt idx="1594">
                  <c:v>24.772000000000002</c:v>
                </c:pt>
                <c:pt idx="1595">
                  <c:v>17.608000000000001</c:v>
                </c:pt>
                <c:pt idx="1596">
                  <c:v>15.204000000000004</c:v>
                </c:pt>
                <c:pt idx="1597">
                  <c:v>30.108000000000004</c:v>
                </c:pt>
                <c:pt idx="1598">
                  <c:v>34.236000000000004</c:v>
                </c:pt>
                <c:pt idx="1599">
                  <c:v>55.175999999999995</c:v>
                </c:pt>
                <c:pt idx="1600">
                  <c:v>45.915999999999997</c:v>
                </c:pt>
                <c:pt idx="1601">
                  <c:v>-1.9600000000000004</c:v>
                </c:pt>
                <c:pt idx="1602">
                  <c:v>1.0240000000000009</c:v>
                </c:pt>
                <c:pt idx="1603">
                  <c:v>21.227999999999998</c:v>
                </c:pt>
                <c:pt idx="1604">
                  <c:v>-1.972</c:v>
                </c:pt>
                <c:pt idx="1605">
                  <c:v>61.292000000000002</c:v>
                </c:pt>
                <c:pt idx="1606">
                  <c:v>-4.4720000000000004</c:v>
                </c:pt>
                <c:pt idx="1607">
                  <c:v>-9.1679999999999993</c:v>
                </c:pt>
                <c:pt idx="1608">
                  <c:v>12.236000000000001</c:v>
                </c:pt>
                <c:pt idx="1609">
                  <c:v>17.608000000000001</c:v>
                </c:pt>
                <c:pt idx="1610">
                  <c:v>30.108000000000004</c:v>
                </c:pt>
                <c:pt idx="1611">
                  <c:v>12.036000000000001</c:v>
                </c:pt>
                <c:pt idx="1612">
                  <c:v>2.9200000000000017</c:v>
                </c:pt>
                <c:pt idx="1613">
                  <c:v>-4.2679999999999989</c:v>
                </c:pt>
                <c:pt idx="1614">
                  <c:v>17.076000000000001</c:v>
                </c:pt>
                <c:pt idx="1615">
                  <c:v>-1.9600000000000004</c:v>
                </c:pt>
                <c:pt idx="1616">
                  <c:v>-11.484000000000002</c:v>
                </c:pt>
                <c:pt idx="1617">
                  <c:v>15.2</c:v>
                </c:pt>
                <c:pt idx="1618">
                  <c:v>21.227999999999998</c:v>
                </c:pt>
                <c:pt idx="1619">
                  <c:v>24.772000000000002</c:v>
                </c:pt>
                <c:pt idx="1620">
                  <c:v>18.195999999999998</c:v>
                </c:pt>
                <c:pt idx="1621">
                  <c:v>2.9200000000000017</c:v>
                </c:pt>
                <c:pt idx="1622">
                  <c:v>55.175999999999995</c:v>
                </c:pt>
                <c:pt idx="1623">
                  <c:v>36.112000000000002</c:v>
                </c:pt>
                <c:pt idx="1624">
                  <c:v>45.915999999999997</c:v>
                </c:pt>
                <c:pt idx="1625">
                  <c:v>-11.484000000000002</c:v>
                </c:pt>
                <c:pt idx="1626">
                  <c:v>55.58</c:v>
                </c:pt>
                <c:pt idx="1627">
                  <c:v>-9.1679999999999993</c:v>
                </c:pt>
                <c:pt idx="1628">
                  <c:v>12.236000000000001</c:v>
                </c:pt>
                <c:pt idx="1629">
                  <c:v>15.204000000000004</c:v>
                </c:pt>
                <c:pt idx="1630">
                  <c:v>-11.727999999999998</c:v>
                </c:pt>
                <c:pt idx="1631">
                  <c:v>34.236000000000004</c:v>
                </c:pt>
                <c:pt idx="1632">
                  <c:v>0.20799999999999841</c:v>
                </c:pt>
                <c:pt idx="1633">
                  <c:v>2.4839999999999995</c:v>
                </c:pt>
                <c:pt idx="1634">
                  <c:v>24.772000000000002</c:v>
                </c:pt>
                <c:pt idx="1635">
                  <c:v>36.112000000000002</c:v>
                </c:pt>
                <c:pt idx="1636">
                  <c:v>-4.2679999999999989</c:v>
                </c:pt>
                <c:pt idx="1637">
                  <c:v>-11.484000000000002</c:v>
                </c:pt>
                <c:pt idx="1638">
                  <c:v>23.744</c:v>
                </c:pt>
                <c:pt idx="1639">
                  <c:v>12.236000000000001</c:v>
                </c:pt>
                <c:pt idx="1640">
                  <c:v>-11.727999999999998</c:v>
                </c:pt>
                <c:pt idx="1641">
                  <c:v>12.036000000000001</c:v>
                </c:pt>
                <c:pt idx="1642">
                  <c:v>2.9200000000000017</c:v>
                </c:pt>
                <c:pt idx="1643">
                  <c:v>34.236000000000004</c:v>
                </c:pt>
                <c:pt idx="1644">
                  <c:v>17.076000000000001</c:v>
                </c:pt>
                <c:pt idx="1645">
                  <c:v>26.248000000000001</c:v>
                </c:pt>
                <c:pt idx="1646">
                  <c:v>15.092000000000001</c:v>
                </c:pt>
                <c:pt idx="1647">
                  <c:v>37.052</c:v>
                </c:pt>
                <c:pt idx="1648">
                  <c:v>0.20799999999999841</c:v>
                </c:pt>
                <c:pt idx="1649">
                  <c:v>18.195999999999998</c:v>
                </c:pt>
                <c:pt idx="1650">
                  <c:v>36.112000000000002</c:v>
                </c:pt>
                <c:pt idx="1651">
                  <c:v>-1.972</c:v>
                </c:pt>
                <c:pt idx="1652">
                  <c:v>23.744</c:v>
                </c:pt>
                <c:pt idx="1653">
                  <c:v>61.292000000000002</c:v>
                </c:pt>
                <c:pt idx="1654">
                  <c:v>-9.1679999999999993</c:v>
                </c:pt>
                <c:pt idx="1655">
                  <c:v>2.4839999999999995</c:v>
                </c:pt>
                <c:pt idx="1656">
                  <c:v>15.204000000000004</c:v>
                </c:pt>
                <c:pt idx="1657">
                  <c:v>31.347999999999995</c:v>
                </c:pt>
                <c:pt idx="1658">
                  <c:v>34.236000000000004</c:v>
                </c:pt>
                <c:pt idx="1659">
                  <c:v>17.076000000000001</c:v>
                </c:pt>
                <c:pt idx="1660">
                  <c:v>15.2</c:v>
                </c:pt>
                <c:pt idx="1661">
                  <c:v>1.0240000000000009</c:v>
                </c:pt>
                <c:pt idx="1662">
                  <c:v>26.248000000000001</c:v>
                </c:pt>
                <c:pt idx="1663">
                  <c:v>15.092000000000001</c:v>
                </c:pt>
                <c:pt idx="1664">
                  <c:v>37.052</c:v>
                </c:pt>
                <c:pt idx="1665">
                  <c:v>0.20799999999999841</c:v>
                </c:pt>
                <c:pt idx="1666">
                  <c:v>2.9200000000000017</c:v>
                </c:pt>
                <c:pt idx="1667">
                  <c:v>-1.972</c:v>
                </c:pt>
                <c:pt idx="1668">
                  <c:v>23.744</c:v>
                </c:pt>
                <c:pt idx="1669">
                  <c:v>-9.1679999999999993</c:v>
                </c:pt>
                <c:pt idx="1670">
                  <c:v>2.4839999999999995</c:v>
                </c:pt>
                <c:pt idx="1671">
                  <c:v>17.608000000000001</c:v>
                </c:pt>
                <c:pt idx="1672">
                  <c:v>30.108000000000004</c:v>
                </c:pt>
                <c:pt idx="1673">
                  <c:v>31.347999999999995</c:v>
                </c:pt>
                <c:pt idx="1674">
                  <c:v>34.236000000000004</c:v>
                </c:pt>
                <c:pt idx="1675">
                  <c:v>-4.2679999999999989</c:v>
                </c:pt>
                <c:pt idx="1676">
                  <c:v>45.915999999999997</c:v>
                </c:pt>
                <c:pt idx="1677">
                  <c:v>26.248000000000001</c:v>
                </c:pt>
                <c:pt idx="1678">
                  <c:v>55.58</c:v>
                </c:pt>
                <c:pt idx="1679">
                  <c:v>37.052</c:v>
                </c:pt>
                <c:pt idx="1680">
                  <c:v>61.292000000000002</c:v>
                </c:pt>
                <c:pt idx="1681">
                  <c:v>-4.4720000000000004</c:v>
                </c:pt>
                <c:pt idx="1682">
                  <c:v>18.195999999999998</c:v>
                </c:pt>
                <c:pt idx="1683">
                  <c:v>12.036000000000001</c:v>
                </c:pt>
                <c:pt idx="1684">
                  <c:v>36.112000000000002</c:v>
                </c:pt>
                <c:pt idx="1685">
                  <c:v>23.744</c:v>
                </c:pt>
                <c:pt idx="1686">
                  <c:v>31.347999999999995</c:v>
                </c:pt>
                <c:pt idx="1687">
                  <c:v>17.076000000000001</c:v>
                </c:pt>
                <c:pt idx="1688">
                  <c:v>1.0240000000000009</c:v>
                </c:pt>
                <c:pt idx="1689">
                  <c:v>55.58</c:v>
                </c:pt>
                <c:pt idx="1690">
                  <c:v>37.052</c:v>
                </c:pt>
                <c:pt idx="1691">
                  <c:v>-4.4720000000000004</c:v>
                </c:pt>
                <c:pt idx="1692">
                  <c:v>0.20799999999999841</c:v>
                </c:pt>
                <c:pt idx="1693">
                  <c:v>2.4839999999999995</c:v>
                </c:pt>
                <c:pt idx="1694">
                  <c:v>12.236000000000001</c:v>
                </c:pt>
                <c:pt idx="1695">
                  <c:v>24.772000000000002</c:v>
                </c:pt>
                <c:pt idx="1696">
                  <c:v>55.175999999999995</c:v>
                </c:pt>
                <c:pt idx="1697">
                  <c:v>-4.2679999999999989</c:v>
                </c:pt>
                <c:pt idx="1698">
                  <c:v>15.092000000000001</c:v>
                </c:pt>
                <c:pt idx="1699">
                  <c:v>-11.727999999999998</c:v>
                </c:pt>
                <c:pt idx="1700">
                  <c:v>30.108000000000004</c:v>
                </c:pt>
                <c:pt idx="1701">
                  <c:v>15.2</c:v>
                </c:pt>
                <c:pt idx="1702">
                  <c:v>1.0240000000000009</c:v>
                </c:pt>
              </c:numCache>
            </c:numRef>
          </c:xVal>
          <c:yVal>
            <c:numRef>
              <c:f>'Regression 2'!$B$30:$B$1732</c:f>
              <c:numCache>
                <c:formatCode>General</c:formatCode>
                <c:ptCount val="1703"/>
                <c:pt idx="0">
                  <c:v>0.98631980277357845</c:v>
                </c:pt>
                <c:pt idx="1">
                  <c:v>-0.64706151259624356</c:v>
                </c:pt>
                <c:pt idx="2">
                  <c:v>-1.8852168610126618E-2</c:v>
                </c:pt>
                <c:pt idx="3">
                  <c:v>0.23056525262299266</c:v>
                </c:pt>
                <c:pt idx="4">
                  <c:v>-0.54635495126759359</c:v>
                </c:pt>
                <c:pt idx="5">
                  <c:v>1.4311149490751891</c:v>
                </c:pt>
                <c:pt idx="6">
                  <c:v>1.6692004756602674</c:v>
                </c:pt>
                <c:pt idx="7">
                  <c:v>1.3015548206391707</c:v>
                </c:pt>
                <c:pt idx="8">
                  <c:v>-1.3335150197346533</c:v>
                </c:pt>
                <c:pt idx="9">
                  <c:v>-1.0299847133155291</c:v>
                </c:pt>
                <c:pt idx="10">
                  <c:v>-0.32580185478669454</c:v>
                </c:pt>
                <c:pt idx="11">
                  <c:v>-0.25771633474253353</c:v>
                </c:pt>
                <c:pt idx="12">
                  <c:v>0.84164119417934202</c:v>
                </c:pt>
                <c:pt idx="13">
                  <c:v>-0.14092808552185732</c:v>
                </c:pt>
                <c:pt idx="14">
                  <c:v>-0.30099563942221774</c:v>
                </c:pt>
                <c:pt idx="15">
                  <c:v>0.16412886586616793</c:v>
                </c:pt>
                <c:pt idx="16">
                  <c:v>-0.91706796756201125</c:v>
                </c:pt>
                <c:pt idx="17">
                  <c:v>0.83189526521842794</c:v>
                </c:pt>
                <c:pt idx="18">
                  <c:v>1.0625199694058716</c:v>
                </c:pt>
                <c:pt idx="19">
                  <c:v>1.8553980151018723</c:v>
                </c:pt>
                <c:pt idx="20">
                  <c:v>-1.2719953621093101</c:v>
                </c:pt>
                <c:pt idx="21">
                  <c:v>0.59584124295820162</c:v>
                </c:pt>
                <c:pt idx="22">
                  <c:v>-0.85741122663182923</c:v>
                </c:pt>
                <c:pt idx="23">
                  <c:v>-4.654663500795575E-2</c:v>
                </c:pt>
                <c:pt idx="24">
                  <c:v>1.7100497760535727</c:v>
                </c:pt>
                <c:pt idx="25">
                  <c:v>-0.72359555345959281</c:v>
                </c:pt>
                <c:pt idx="26">
                  <c:v>0.74327524439493464</c:v>
                </c:pt>
                <c:pt idx="27">
                  <c:v>1.0305451705199085</c:v>
                </c:pt>
                <c:pt idx="28">
                  <c:v>1.0033286067032687E-2</c:v>
                </c:pt>
                <c:pt idx="29">
                  <c:v>1.1795945167833204</c:v>
                </c:pt>
                <c:pt idx="30">
                  <c:v>1.489411526642425</c:v>
                </c:pt>
                <c:pt idx="31">
                  <c:v>-1.9664801014888766E-2</c:v>
                </c:pt>
                <c:pt idx="32">
                  <c:v>-7.6171261176317895E-2</c:v>
                </c:pt>
                <c:pt idx="33">
                  <c:v>-0.71359747705759169</c:v>
                </c:pt>
                <c:pt idx="34">
                  <c:v>0.61464711278252082</c:v>
                </c:pt>
                <c:pt idx="35">
                  <c:v>0.22094255089674197</c:v>
                </c:pt>
                <c:pt idx="36">
                  <c:v>0.95726518030930574</c:v>
                </c:pt>
                <c:pt idx="37">
                  <c:v>0.81065612157316158</c:v>
                </c:pt>
                <c:pt idx="38">
                  <c:v>0.97682755178313396</c:v>
                </c:pt>
                <c:pt idx="39">
                  <c:v>0.67334623819653139</c:v>
                </c:pt>
                <c:pt idx="40">
                  <c:v>-0.5624044540878339</c:v>
                </c:pt>
                <c:pt idx="41">
                  <c:v>-1.6432062925959556E-2</c:v>
                </c:pt>
                <c:pt idx="42">
                  <c:v>-0.91790971776107622</c:v>
                </c:pt>
                <c:pt idx="43">
                  <c:v>1.7306922155235565</c:v>
                </c:pt>
                <c:pt idx="44">
                  <c:v>-0.55356818562599797</c:v>
                </c:pt>
                <c:pt idx="45">
                  <c:v>1.2926937059068466</c:v>
                </c:pt>
                <c:pt idx="46">
                  <c:v>0.3023500921634219</c:v>
                </c:pt>
                <c:pt idx="47">
                  <c:v>-0.46081738693481844</c:v>
                </c:pt>
                <c:pt idx="48">
                  <c:v>-0.43304199341137384</c:v>
                </c:pt>
                <c:pt idx="49">
                  <c:v>1.524223912721463</c:v>
                </c:pt>
                <c:pt idx="50">
                  <c:v>1.7894416201786414</c:v>
                </c:pt>
                <c:pt idx="51">
                  <c:v>4.8227864068039139E-2</c:v>
                </c:pt>
                <c:pt idx="52">
                  <c:v>1.0886148099855966</c:v>
                </c:pt>
                <c:pt idx="53">
                  <c:v>-0.93327778089332858</c:v>
                </c:pt>
                <c:pt idx="54">
                  <c:v>1.1773209393020747</c:v>
                </c:pt>
                <c:pt idx="55">
                  <c:v>0.33756284408309956</c:v>
                </c:pt>
                <c:pt idx="56">
                  <c:v>0.98072132289091707</c:v>
                </c:pt>
                <c:pt idx="57">
                  <c:v>0.62648987857199501</c:v>
                </c:pt>
                <c:pt idx="58">
                  <c:v>2.3021102125593904</c:v>
                </c:pt>
                <c:pt idx="59">
                  <c:v>-0.9421690567657679</c:v>
                </c:pt>
                <c:pt idx="60">
                  <c:v>0.64135777396904681</c:v>
                </c:pt>
                <c:pt idx="61">
                  <c:v>0.60985343677263604</c:v>
                </c:pt>
                <c:pt idx="62">
                  <c:v>0.65997295370332854</c:v>
                </c:pt>
                <c:pt idx="63">
                  <c:v>-0.27209426345643228</c:v>
                </c:pt>
                <c:pt idx="64">
                  <c:v>-9.6940627630769605E-2</c:v>
                </c:pt>
                <c:pt idx="65">
                  <c:v>1.329895498866728</c:v>
                </c:pt>
                <c:pt idx="66">
                  <c:v>0.26577183930490156</c:v>
                </c:pt>
                <c:pt idx="67">
                  <c:v>8.506704636187834E-2</c:v>
                </c:pt>
                <c:pt idx="68">
                  <c:v>0.1966419835600397</c:v>
                </c:pt>
                <c:pt idx="69">
                  <c:v>0.52376038352470422</c:v>
                </c:pt>
                <c:pt idx="70">
                  <c:v>-0.57051247880980771</c:v>
                </c:pt>
                <c:pt idx="71">
                  <c:v>0.89760620760379251</c:v>
                </c:pt>
                <c:pt idx="72">
                  <c:v>1.2759797600369716E-2</c:v>
                </c:pt>
                <c:pt idx="73">
                  <c:v>1.1461851339198388</c:v>
                </c:pt>
                <c:pt idx="74">
                  <c:v>-1.0097442900192082</c:v>
                </c:pt>
                <c:pt idx="75">
                  <c:v>-0.27301270197978011</c:v>
                </c:pt>
                <c:pt idx="76">
                  <c:v>1.7899115009706288</c:v>
                </c:pt>
                <c:pt idx="77">
                  <c:v>-1.3681459858032392</c:v>
                </c:pt>
                <c:pt idx="78">
                  <c:v>1.3886449035218127</c:v>
                </c:pt>
                <c:pt idx="79">
                  <c:v>0.8549510818203907</c:v>
                </c:pt>
                <c:pt idx="80">
                  <c:v>0.49594557580587617</c:v>
                </c:pt>
                <c:pt idx="81">
                  <c:v>0.4455786790228049</c:v>
                </c:pt>
                <c:pt idx="82">
                  <c:v>0.37708247756231117</c:v>
                </c:pt>
                <c:pt idx="83">
                  <c:v>0.39863604292476884</c:v>
                </c:pt>
                <c:pt idx="84">
                  <c:v>-0.21017780084073667</c:v>
                </c:pt>
                <c:pt idx="85">
                  <c:v>-0.34758957547287395</c:v>
                </c:pt>
                <c:pt idx="86">
                  <c:v>-0.64085167564921885</c:v>
                </c:pt>
                <c:pt idx="87">
                  <c:v>0.77648420127453388</c:v>
                </c:pt>
                <c:pt idx="88">
                  <c:v>0.24897906261164726</c:v>
                </c:pt>
                <c:pt idx="89">
                  <c:v>1.6185419535914307</c:v>
                </c:pt>
                <c:pt idx="90">
                  <c:v>0.26848747005435492</c:v>
                </c:pt>
                <c:pt idx="91">
                  <c:v>0.75262791755478053</c:v>
                </c:pt>
                <c:pt idx="92">
                  <c:v>0.96720744717184814</c:v>
                </c:pt>
                <c:pt idx="93">
                  <c:v>-0.60010614654093031</c:v>
                </c:pt>
                <c:pt idx="94">
                  <c:v>-0.53728799838651575</c:v>
                </c:pt>
                <c:pt idx="95">
                  <c:v>0.11050885449609016</c:v>
                </c:pt>
                <c:pt idx="96">
                  <c:v>1.2427110845486884</c:v>
                </c:pt>
                <c:pt idx="97">
                  <c:v>0.61399805370676575</c:v>
                </c:pt>
                <c:pt idx="98">
                  <c:v>-0.36392883571456425</c:v>
                </c:pt>
                <c:pt idx="99">
                  <c:v>-0.13023822119763562</c:v>
                </c:pt>
                <c:pt idx="100">
                  <c:v>-1.285948036190744</c:v>
                </c:pt>
                <c:pt idx="101">
                  <c:v>-0.80986795299866055</c:v>
                </c:pt>
                <c:pt idx="102">
                  <c:v>2.1700531513510146E-2</c:v>
                </c:pt>
                <c:pt idx="103">
                  <c:v>-0.83595890559016661</c:v>
                </c:pt>
                <c:pt idx="104">
                  <c:v>0.3653382111681962</c:v>
                </c:pt>
                <c:pt idx="105">
                  <c:v>0.3608022903228294</c:v>
                </c:pt>
                <c:pt idx="106">
                  <c:v>-1.0174405180634229</c:v>
                </c:pt>
                <c:pt idx="107">
                  <c:v>-1.3662956139334255</c:v>
                </c:pt>
                <c:pt idx="108">
                  <c:v>-4.3850030883296753E-4</c:v>
                </c:pt>
                <c:pt idx="109">
                  <c:v>-1.4585069459794449</c:v>
                </c:pt>
                <c:pt idx="110">
                  <c:v>1.6922631091640699</c:v>
                </c:pt>
                <c:pt idx="111">
                  <c:v>0.42104414900033182</c:v>
                </c:pt>
                <c:pt idx="112">
                  <c:v>-1.7522651342227991</c:v>
                </c:pt>
                <c:pt idx="113">
                  <c:v>1.0913417289451632</c:v>
                </c:pt>
                <c:pt idx="114">
                  <c:v>0.28159783065864952</c:v>
                </c:pt>
                <c:pt idx="115">
                  <c:v>1.1865242120357933</c:v>
                </c:pt>
                <c:pt idx="116">
                  <c:v>-6.7919066327857713E-2</c:v>
                </c:pt>
                <c:pt idx="117">
                  <c:v>-0.65599847406507372</c:v>
                </c:pt>
                <c:pt idx="118">
                  <c:v>0.13813319824053671</c:v>
                </c:pt>
                <c:pt idx="119">
                  <c:v>-1.1302420478232613</c:v>
                </c:pt>
                <c:pt idx="120">
                  <c:v>-0.47137153210609162</c:v>
                </c:pt>
                <c:pt idx="121">
                  <c:v>0.27935751311802859</c:v>
                </c:pt>
                <c:pt idx="122">
                  <c:v>-1.7931521924137694</c:v>
                </c:pt>
                <c:pt idx="123">
                  <c:v>0.42408761582328136</c:v>
                </c:pt>
                <c:pt idx="124">
                  <c:v>-0.39451351760437126</c:v>
                </c:pt>
                <c:pt idx="125">
                  <c:v>1.7639900472801291</c:v>
                </c:pt>
                <c:pt idx="126">
                  <c:v>0.69309507513840751</c:v>
                </c:pt>
                <c:pt idx="127">
                  <c:v>-0.68396208919548585</c:v>
                </c:pt>
                <c:pt idx="128">
                  <c:v>0.42372587500069825</c:v>
                </c:pt>
                <c:pt idx="129">
                  <c:v>-0.37944087736501819</c:v>
                </c:pt>
                <c:pt idx="130">
                  <c:v>0.58539779839757466</c:v>
                </c:pt>
                <c:pt idx="131">
                  <c:v>-0.13165369836996499</c:v>
                </c:pt>
                <c:pt idx="132">
                  <c:v>0.56488234642361412</c:v>
                </c:pt>
                <c:pt idx="133">
                  <c:v>0.12405752228706524</c:v>
                </c:pt>
                <c:pt idx="134">
                  <c:v>-0.71136618488142345</c:v>
                </c:pt>
                <c:pt idx="135">
                  <c:v>-0.41079370484385302</c:v>
                </c:pt>
                <c:pt idx="136">
                  <c:v>-0.97688781793978618</c:v>
                </c:pt>
                <c:pt idx="137">
                  <c:v>0.15244985451253523</c:v>
                </c:pt>
                <c:pt idx="138">
                  <c:v>-1.519649843816901</c:v>
                </c:pt>
                <c:pt idx="139">
                  <c:v>-0.72099189530192476</c:v>
                </c:pt>
                <c:pt idx="140">
                  <c:v>-1.1165904540540392</c:v>
                </c:pt>
                <c:pt idx="141">
                  <c:v>1.6772913582465157</c:v>
                </c:pt>
                <c:pt idx="142">
                  <c:v>0.52376038352470422</c:v>
                </c:pt>
                <c:pt idx="143">
                  <c:v>-8.1599960786564729E-3</c:v>
                </c:pt>
                <c:pt idx="144">
                  <c:v>0.72103103800052182</c:v>
                </c:pt>
                <c:pt idx="145">
                  <c:v>-1.0057958425335003</c:v>
                </c:pt>
                <c:pt idx="146">
                  <c:v>-0.55642452912692386</c:v>
                </c:pt>
                <c:pt idx="147">
                  <c:v>0.4274513693780948</c:v>
                </c:pt>
                <c:pt idx="148">
                  <c:v>-1.2245730733037732</c:v>
                </c:pt>
                <c:pt idx="149">
                  <c:v>0.57468724658958825</c:v>
                </c:pt>
                <c:pt idx="150">
                  <c:v>0.82020315080822126</c:v>
                </c:pt>
                <c:pt idx="151">
                  <c:v>1.1682789831130682</c:v>
                </c:pt>
                <c:pt idx="152">
                  <c:v>1.19852677791354</c:v>
                </c:pt>
                <c:pt idx="153">
                  <c:v>-0.59732809148077681</c:v>
                </c:pt>
                <c:pt idx="154">
                  <c:v>0.52323914496077784</c:v>
                </c:pt>
                <c:pt idx="155">
                  <c:v>0.78199741480873231</c:v>
                </c:pt>
                <c:pt idx="156">
                  <c:v>-0.74298978106710356</c:v>
                </c:pt>
                <c:pt idx="157">
                  <c:v>-0.5493805831347065</c:v>
                </c:pt>
                <c:pt idx="158">
                  <c:v>-0.63618878349379759</c:v>
                </c:pt>
                <c:pt idx="159">
                  <c:v>1.3525887048026484</c:v>
                </c:pt>
                <c:pt idx="160">
                  <c:v>-0.91925402720329163</c:v>
                </c:pt>
                <c:pt idx="161">
                  <c:v>-6.2662987944194892E-2</c:v>
                </c:pt>
                <c:pt idx="162">
                  <c:v>-1.2995540307768549</c:v>
                </c:pt>
                <c:pt idx="163">
                  <c:v>-4.5749971732258921E-2</c:v>
                </c:pt>
                <c:pt idx="164">
                  <c:v>0.40415165409204823</c:v>
                </c:pt>
                <c:pt idx="165">
                  <c:v>0.66873564119466877</c:v>
                </c:pt>
                <c:pt idx="166">
                  <c:v>-0.29059157768146626</c:v>
                </c:pt>
                <c:pt idx="167">
                  <c:v>-0.45267365071250598</c:v>
                </c:pt>
                <c:pt idx="168">
                  <c:v>-0.80204351581547906</c:v>
                </c:pt>
                <c:pt idx="169">
                  <c:v>-0.93081488506041854</c:v>
                </c:pt>
                <c:pt idx="170">
                  <c:v>0.32883600531948431</c:v>
                </c:pt>
                <c:pt idx="171">
                  <c:v>0.84336237320609087</c:v>
                </c:pt>
                <c:pt idx="172">
                  <c:v>1.2626604336269698</c:v>
                </c:pt>
                <c:pt idx="173">
                  <c:v>1.0769853153635349</c:v>
                </c:pt>
                <c:pt idx="174">
                  <c:v>1.4656422459063985</c:v>
                </c:pt>
                <c:pt idx="175">
                  <c:v>-1.1372224035641065</c:v>
                </c:pt>
                <c:pt idx="176">
                  <c:v>-0.47871448466036792</c:v>
                </c:pt>
                <c:pt idx="177">
                  <c:v>-0.48742349661475215</c:v>
                </c:pt>
                <c:pt idx="178">
                  <c:v>0.30239164951261799</c:v>
                </c:pt>
                <c:pt idx="179">
                  <c:v>0.19654483363781683</c:v>
                </c:pt>
                <c:pt idx="180">
                  <c:v>-1.2207134899748144</c:v>
                </c:pt>
                <c:pt idx="181">
                  <c:v>0.55584057470167814</c:v>
                </c:pt>
                <c:pt idx="182">
                  <c:v>0.74376940148951398</c:v>
                </c:pt>
                <c:pt idx="183">
                  <c:v>0.52323914496077784</c:v>
                </c:pt>
                <c:pt idx="184">
                  <c:v>1.2432064812683112</c:v>
                </c:pt>
                <c:pt idx="185">
                  <c:v>-0.13652965079235813</c:v>
                </c:pt>
                <c:pt idx="186">
                  <c:v>-0.32693828435093053</c:v>
                </c:pt>
                <c:pt idx="187">
                  <c:v>1.5347113597650455</c:v>
                </c:pt>
                <c:pt idx="188">
                  <c:v>0.3992386433836761</c:v>
                </c:pt>
                <c:pt idx="189">
                  <c:v>-1.1914513118091188</c:v>
                </c:pt>
                <c:pt idx="190">
                  <c:v>-0.11021598177672409</c:v>
                </c:pt>
                <c:pt idx="191">
                  <c:v>1.1208451121282357</c:v>
                </c:pt>
                <c:pt idx="192">
                  <c:v>2.1015179051647768</c:v>
                </c:pt>
                <c:pt idx="193">
                  <c:v>0.52945288879709107</c:v>
                </c:pt>
                <c:pt idx="194">
                  <c:v>-0.80030067891881851</c:v>
                </c:pt>
                <c:pt idx="195">
                  <c:v>9.6266708108463384E-3</c:v>
                </c:pt>
                <c:pt idx="196">
                  <c:v>0.59584124295820162</c:v>
                </c:pt>
                <c:pt idx="197">
                  <c:v>0.36590241577452165</c:v>
                </c:pt>
                <c:pt idx="198">
                  <c:v>0.82948298233330719</c:v>
                </c:pt>
                <c:pt idx="199">
                  <c:v>0.4667845176342702</c:v>
                </c:pt>
                <c:pt idx="200">
                  <c:v>0.39905702458562242</c:v>
                </c:pt>
                <c:pt idx="201">
                  <c:v>0.46869187931656953</c:v>
                </c:pt>
                <c:pt idx="202">
                  <c:v>-0.3432184715904123</c:v>
                </c:pt>
                <c:pt idx="203">
                  <c:v>-8.2113381896221416E-2</c:v>
                </c:pt>
                <c:pt idx="204">
                  <c:v>0.34407447938846403</c:v>
                </c:pt>
                <c:pt idx="205">
                  <c:v>-0.24480876690932218</c:v>
                </c:pt>
                <c:pt idx="206">
                  <c:v>-1.022093729672414</c:v>
                </c:pt>
                <c:pt idx="207">
                  <c:v>0.13223638890832667</c:v>
                </c:pt>
                <c:pt idx="208">
                  <c:v>-0.36898281467668648</c:v>
                </c:pt>
                <c:pt idx="209">
                  <c:v>-0.24657681092096828</c:v>
                </c:pt>
                <c:pt idx="210">
                  <c:v>1.3421515747140564</c:v>
                </c:pt>
                <c:pt idx="211">
                  <c:v>-0.93899255570753626</c:v>
                </c:pt>
                <c:pt idx="212">
                  <c:v>-0.24833454780099773</c:v>
                </c:pt>
                <c:pt idx="213">
                  <c:v>-0.30403383681876273</c:v>
                </c:pt>
                <c:pt idx="214">
                  <c:v>0.40749185028150281</c:v>
                </c:pt>
                <c:pt idx="215">
                  <c:v>-0.71336582567672391</c:v>
                </c:pt>
                <c:pt idx="216">
                  <c:v>1.6132354622358172</c:v>
                </c:pt>
                <c:pt idx="217">
                  <c:v>0.86195265807528276</c:v>
                </c:pt>
                <c:pt idx="218">
                  <c:v>0.89735109013660708</c:v>
                </c:pt>
                <c:pt idx="219">
                  <c:v>-6.7703903827960765E-2</c:v>
                </c:pt>
                <c:pt idx="220">
                  <c:v>1.5127791852951276</c:v>
                </c:pt>
                <c:pt idx="221">
                  <c:v>-0.32884289267294342</c:v>
                </c:pt>
                <c:pt idx="222">
                  <c:v>0.64687825160220269</c:v>
                </c:pt>
                <c:pt idx="223">
                  <c:v>-0.50882788301107018</c:v>
                </c:pt>
                <c:pt idx="224">
                  <c:v>0.22523931678888154</c:v>
                </c:pt>
                <c:pt idx="225">
                  <c:v>-1.4195966858883589</c:v>
                </c:pt>
                <c:pt idx="226">
                  <c:v>-0.13259199414259815</c:v>
                </c:pt>
                <c:pt idx="227">
                  <c:v>0.19714213624591759</c:v>
                </c:pt>
                <c:pt idx="228">
                  <c:v>-0.27871299830737906</c:v>
                </c:pt>
                <c:pt idx="229">
                  <c:v>0.91198039101875317</c:v>
                </c:pt>
                <c:pt idx="230">
                  <c:v>-0.91790971776107622</c:v>
                </c:pt>
                <c:pt idx="231">
                  <c:v>1.1973811836728236</c:v>
                </c:pt>
                <c:pt idx="232">
                  <c:v>-0.10273350752085086</c:v>
                </c:pt>
                <c:pt idx="233">
                  <c:v>1.3772612647102995</c:v>
                </c:pt>
                <c:pt idx="234">
                  <c:v>-0.25820477539217546</c:v>
                </c:pt>
                <c:pt idx="235">
                  <c:v>1.1958051546865927</c:v>
                </c:pt>
                <c:pt idx="236">
                  <c:v>1.5633977398855152</c:v>
                </c:pt>
                <c:pt idx="237">
                  <c:v>1.6131612248333187</c:v>
                </c:pt>
                <c:pt idx="238">
                  <c:v>0.94812522477257222</c:v>
                </c:pt>
                <c:pt idx="239">
                  <c:v>1.1386317790177385</c:v>
                </c:pt>
                <c:pt idx="240">
                  <c:v>-1.0188279721414415</c:v>
                </c:pt>
                <c:pt idx="241">
                  <c:v>-0.413147477788816</c:v>
                </c:pt>
                <c:pt idx="242">
                  <c:v>0.88725220390529769</c:v>
                </c:pt>
                <c:pt idx="243">
                  <c:v>-0.23125098574954128</c:v>
                </c:pt>
                <c:pt idx="244">
                  <c:v>-1.3413157470070938</c:v>
                </c:pt>
                <c:pt idx="245">
                  <c:v>1.3772002004439103</c:v>
                </c:pt>
                <c:pt idx="246">
                  <c:v>-0.17590168557759167</c:v>
                </c:pt>
                <c:pt idx="247">
                  <c:v>-0.47601575442818245</c:v>
                </c:pt>
                <c:pt idx="248">
                  <c:v>-8.7261880409407855E-2</c:v>
                </c:pt>
                <c:pt idx="249">
                  <c:v>-0.30403383681876273</c:v>
                </c:pt>
                <c:pt idx="250">
                  <c:v>0.69065258749414049</c:v>
                </c:pt>
                <c:pt idx="251">
                  <c:v>-1.2663859812238085</c:v>
                </c:pt>
                <c:pt idx="252">
                  <c:v>0.23119144079085485</c:v>
                </c:pt>
                <c:pt idx="253">
                  <c:v>-0.22952549105979303</c:v>
                </c:pt>
                <c:pt idx="254">
                  <c:v>2.1374218059466266E-2</c:v>
                </c:pt>
                <c:pt idx="255">
                  <c:v>1.3631933306233004</c:v>
                </c:pt>
                <c:pt idx="256">
                  <c:v>-0.1612576828091008</c:v>
                </c:pt>
                <c:pt idx="257">
                  <c:v>0.65161515300287487</c:v>
                </c:pt>
                <c:pt idx="258">
                  <c:v>0.62172611666791466</c:v>
                </c:pt>
                <c:pt idx="259">
                  <c:v>1.7699447749493744</c:v>
                </c:pt>
                <c:pt idx="260">
                  <c:v>0.17791120665195503</c:v>
                </c:pt>
                <c:pt idx="261">
                  <c:v>4.7488642474921239E-2</c:v>
                </c:pt>
                <c:pt idx="262">
                  <c:v>-0.17522539835169137</c:v>
                </c:pt>
                <c:pt idx="263">
                  <c:v>0.1110460506189388</c:v>
                </c:pt>
                <c:pt idx="264">
                  <c:v>0.12320882154112089</c:v>
                </c:pt>
                <c:pt idx="265">
                  <c:v>-0.66276784098464914</c:v>
                </c:pt>
                <c:pt idx="266">
                  <c:v>-8.6607958434543164E-2</c:v>
                </c:pt>
                <c:pt idx="267">
                  <c:v>-0.48914136017792531</c:v>
                </c:pt>
                <c:pt idx="268">
                  <c:v>0.74952773906675674</c:v>
                </c:pt>
                <c:pt idx="269">
                  <c:v>0.29840198813946994</c:v>
                </c:pt>
                <c:pt idx="270">
                  <c:v>1.1719296107743111</c:v>
                </c:pt>
                <c:pt idx="271">
                  <c:v>1.4433033919433023</c:v>
                </c:pt>
                <c:pt idx="272">
                  <c:v>-0.49552628215627692</c:v>
                </c:pt>
                <c:pt idx="273">
                  <c:v>2.3935181803811343</c:v>
                </c:pt>
                <c:pt idx="274">
                  <c:v>-0.38171550260406706</c:v>
                </c:pt>
                <c:pt idx="275">
                  <c:v>0.64966820406267001</c:v>
                </c:pt>
                <c:pt idx="276">
                  <c:v>0.44982414534104231</c:v>
                </c:pt>
                <c:pt idx="277">
                  <c:v>0.5529281226555991</c:v>
                </c:pt>
                <c:pt idx="278">
                  <c:v>-3.1728430163206145E-2</c:v>
                </c:pt>
                <c:pt idx="279">
                  <c:v>-0.21219926456063076</c:v>
                </c:pt>
                <c:pt idx="280">
                  <c:v>-0.11301044347015665</c:v>
                </c:pt>
                <c:pt idx="281">
                  <c:v>-0.49834614196150007</c:v>
                </c:pt>
                <c:pt idx="282">
                  <c:v>-0.51180646939575913</c:v>
                </c:pt>
                <c:pt idx="283">
                  <c:v>-0.96661088199047995</c:v>
                </c:pt>
                <c:pt idx="284">
                  <c:v>0.33309281282886793</c:v>
                </c:pt>
                <c:pt idx="285">
                  <c:v>1.4184742467688849</c:v>
                </c:pt>
                <c:pt idx="286">
                  <c:v>0.20542750113284036</c:v>
                </c:pt>
                <c:pt idx="287">
                  <c:v>-0.37405492446586619</c:v>
                </c:pt>
                <c:pt idx="288">
                  <c:v>-1.0971510599850034</c:v>
                </c:pt>
                <c:pt idx="289">
                  <c:v>-1.1985412662249488</c:v>
                </c:pt>
                <c:pt idx="290">
                  <c:v>0.54822189759659601</c:v>
                </c:pt>
                <c:pt idx="291">
                  <c:v>-2.1581386296709582E-3</c:v>
                </c:pt>
                <c:pt idx="292">
                  <c:v>0.79505608292458918</c:v>
                </c:pt>
                <c:pt idx="293">
                  <c:v>-0.29067445113415058</c:v>
                </c:pt>
                <c:pt idx="294">
                  <c:v>-0.40424981714258124</c:v>
                </c:pt>
                <c:pt idx="295">
                  <c:v>0.33309281282886793</c:v>
                </c:pt>
                <c:pt idx="296">
                  <c:v>-0.31179741629293201</c:v>
                </c:pt>
                <c:pt idx="297">
                  <c:v>0.62084644452337834</c:v>
                </c:pt>
                <c:pt idx="298">
                  <c:v>-0.69731728981810948</c:v>
                </c:pt>
                <c:pt idx="299">
                  <c:v>6.2653020350695865E-2</c:v>
                </c:pt>
                <c:pt idx="300">
                  <c:v>3.1977467462815934E-2</c:v>
                </c:pt>
                <c:pt idx="301">
                  <c:v>-0.14631372259439424</c:v>
                </c:pt>
                <c:pt idx="302">
                  <c:v>-1.3560186779841197</c:v>
                </c:pt>
                <c:pt idx="303">
                  <c:v>0.40109479992204999</c:v>
                </c:pt>
                <c:pt idx="304">
                  <c:v>0.95120477450149687</c:v>
                </c:pt>
                <c:pt idx="305">
                  <c:v>4.7488642474921239E-2</c:v>
                </c:pt>
                <c:pt idx="306">
                  <c:v>0.88884352011245227</c:v>
                </c:pt>
                <c:pt idx="307">
                  <c:v>2.0049838697736995</c:v>
                </c:pt>
                <c:pt idx="308">
                  <c:v>-0.39381645628248751</c:v>
                </c:pt>
                <c:pt idx="309">
                  <c:v>-0.50839703270408965</c:v>
                </c:pt>
                <c:pt idx="310">
                  <c:v>0.10869227767397582</c:v>
                </c:pt>
                <c:pt idx="311">
                  <c:v>0.13596042739460223</c:v>
                </c:pt>
                <c:pt idx="312">
                  <c:v>-0.30218823216588753</c:v>
                </c:pt>
                <c:pt idx="313">
                  <c:v>0.46399706387891193</c:v>
                </c:pt>
                <c:pt idx="314">
                  <c:v>0.4262854693097804</c:v>
                </c:pt>
                <c:pt idx="315">
                  <c:v>0.83650108517677024</c:v>
                </c:pt>
                <c:pt idx="316">
                  <c:v>0.45913364227947762</c:v>
                </c:pt>
                <c:pt idx="317">
                  <c:v>-0.79365761313622052</c:v>
                </c:pt>
                <c:pt idx="318">
                  <c:v>0.92145984096678424</c:v>
                </c:pt>
                <c:pt idx="319">
                  <c:v>-0.98466504695653034</c:v>
                </c:pt>
                <c:pt idx="320">
                  <c:v>-1.0357760970980325</c:v>
                </c:pt>
                <c:pt idx="321">
                  <c:v>-0.14130833373081941</c:v>
                </c:pt>
                <c:pt idx="322">
                  <c:v>0.67334623819653139</c:v>
                </c:pt>
                <c:pt idx="323">
                  <c:v>0.18442376476871614</c:v>
                </c:pt>
                <c:pt idx="324">
                  <c:v>-0.30455925135463868</c:v>
                </c:pt>
                <c:pt idx="325">
                  <c:v>-0.56859170409927851</c:v>
                </c:pt>
                <c:pt idx="326">
                  <c:v>-0.81564951040158995</c:v>
                </c:pt>
                <c:pt idx="327">
                  <c:v>1.5088940695174771</c:v>
                </c:pt>
                <c:pt idx="328">
                  <c:v>1.0838037470453972</c:v>
                </c:pt>
                <c:pt idx="329">
                  <c:v>3.1340442044159644E-2</c:v>
                </c:pt>
                <c:pt idx="330">
                  <c:v>0.58330657316198042</c:v>
                </c:pt>
                <c:pt idx="331">
                  <c:v>-0.11031965101410046</c:v>
                </c:pt>
                <c:pt idx="332">
                  <c:v>1.3122944531063192</c:v>
                </c:pt>
                <c:pt idx="333">
                  <c:v>0.96720744717184814</c:v>
                </c:pt>
                <c:pt idx="334">
                  <c:v>0.9572460890324086</c:v>
                </c:pt>
                <c:pt idx="335">
                  <c:v>-6.0907543284756116E-2</c:v>
                </c:pt>
                <c:pt idx="336">
                  <c:v>-0.22952549105979303</c:v>
                </c:pt>
                <c:pt idx="337">
                  <c:v>1.0750410595540569</c:v>
                </c:pt>
                <c:pt idx="338">
                  <c:v>-0.54635495126759359</c:v>
                </c:pt>
                <c:pt idx="339">
                  <c:v>-1.2008950391699114</c:v>
                </c:pt>
                <c:pt idx="340">
                  <c:v>0.5943385323107151</c:v>
                </c:pt>
                <c:pt idx="341">
                  <c:v>0.75686150492358273</c:v>
                </c:pt>
                <c:pt idx="342">
                  <c:v>-0.16570984276529455</c:v>
                </c:pt>
                <c:pt idx="343">
                  <c:v>-0.89843985558389949</c:v>
                </c:pt>
                <c:pt idx="344">
                  <c:v>-1.3125480622329468</c:v>
                </c:pt>
                <c:pt idx="345">
                  <c:v>-0.87699699150950527</c:v>
                </c:pt>
                <c:pt idx="346">
                  <c:v>0.66522114758898576</c:v>
                </c:pt>
                <c:pt idx="347">
                  <c:v>0.14434006125036181</c:v>
                </c:pt>
                <c:pt idx="348">
                  <c:v>-1.3550193460237567</c:v>
                </c:pt>
                <c:pt idx="349">
                  <c:v>0.80198324965882684</c:v>
                </c:pt>
                <c:pt idx="350">
                  <c:v>-0.21764499116343039</c:v>
                </c:pt>
                <c:pt idx="351">
                  <c:v>0.84164119417934202</c:v>
                </c:pt>
                <c:pt idx="352">
                  <c:v>-8.0830543607442795E-2</c:v>
                </c:pt>
                <c:pt idx="353">
                  <c:v>1.3871165194304071</c:v>
                </c:pt>
                <c:pt idx="354">
                  <c:v>-0.59462351117810286</c:v>
                </c:pt>
                <c:pt idx="355">
                  <c:v>4.3305330131639064E-2</c:v>
                </c:pt>
                <c:pt idx="356">
                  <c:v>2.1128200199298064E-2</c:v>
                </c:pt>
                <c:pt idx="357">
                  <c:v>7.7949387587942454E-2</c:v>
                </c:pt>
                <c:pt idx="358">
                  <c:v>-1.7522651342227991</c:v>
                </c:pt>
                <c:pt idx="359">
                  <c:v>0.31020430563075418</c:v>
                </c:pt>
                <c:pt idx="360">
                  <c:v>-0.40184401463956343</c:v>
                </c:pt>
                <c:pt idx="361">
                  <c:v>1.4839574257558361</c:v>
                </c:pt>
                <c:pt idx="362">
                  <c:v>-0.76366689703869595</c:v>
                </c:pt>
                <c:pt idx="363">
                  <c:v>0.92699471129649424</c:v>
                </c:pt>
                <c:pt idx="364">
                  <c:v>1.9135759019519563</c:v>
                </c:pt>
                <c:pt idx="365">
                  <c:v>0.92976705790825598</c:v>
                </c:pt>
                <c:pt idx="366">
                  <c:v>-0.44267781737891188</c:v>
                </c:pt>
                <c:pt idx="367">
                  <c:v>0.61914096262161999</c:v>
                </c:pt>
                <c:pt idx="368">
                  <c:v>-0.83084277618938041</c:v>
                </c:pt>
                <c:pt idx="369">
                  <c:v>-0.11672396129995466</c:v>
                </c:pt>
                <c:pt idx="370">
                  <c:v>4.8480129598158506E-3</c:v>
                </c:pt>
                <c:pt idx="371">
                  <c:v>-1.0475575587637391</c:v>
                </c:pt>
                <c:pt idx="372">
                  <c:v>-0.48192028757016603</c:v>
                </c:pt>
                <c:pt idx="373">
                  <c:v>0.31911086908540387</c:v>
                </c:pt>
                <c:pt idx="374">
                  <c:v>0.8032032534201976</c:v>
                </c:pt>
                <c:pt idx="375">
                  <c:v>1.3311531300111767</c:v>
                </c:pt>
                <c:pt idx="376">
                  <c:v>0.93675620820403083</c:v>
                </c:pt>
                <c:pt idx="377">
                  <c:v>0.2854034966060337</c:v>
                </c:pt>
                <c:pt idx="378">
                  <c:v>-0.76419546174966646</c:v>
                </c:pt>
                <c:pt idx="379">
                  <c:v>1.8098608500489102</c:v>
                </c:pt>
                <c:pt idx="380">
                  <c:v>0.1411771228214671</c:v>
                </c:pt>
                <c:pt idx="381">
                  <c:v>1.3489219414294007</c:v>
                </c:pt>
                <c:pt idx="382">
                  <c:v>1.8221001833452999</c:v>
                </c:pt>
                <c:pt idx="383">
                  <c:v>0.68720929565486566</c:v>
                </c:pt>
                <c:pt idx="384">
                  <c:v>-0.91706796756201125</c:v>
                </c:pt>
                <c:pt idx="385">
                  <c:v>1.223363394329632</c:v>
                </c:pt>
                <c:pt idx="386">
                  <c:v>-0.49820047480964824</c:v>
                </c:pt>
                <c:pt idx="387">
                  <c:v>5.6005184128051777E-2</c:v>
                </c:pt>
                <c:pt idx="388">
                  <c:v>0.25130193670027312</c:v>
                </c:pt>
                <c:pt idx="389">
                  <c:v>0.20089039065983538</c:v>
                </c:pt>
                <c:pt idx="390">
                  <c:v>-0.38171550260406706</c:v>
                </c:pt>
                <c:pt idx="391">
                  <c:v>0.75765082331240396</c:v>
                </c:pt>
                <c:pt idx="392">
                  <c:v>1.5808194944641685</c:v>
                </c:pt>
                <c:pt idx="393">
                  <c:v>1.4433033919433023</c:v>
                </c:pt>
                <c:pt idx="394">
                  <c:v>0.76143054953519052</c:v>
                </c:pt>
                <c:pt idx="395">
                  <c:v>0.51557723310700876</c:v>
                </c:pt>
                <c:pt idx="396">
                  <c:v>1.1682696353584499</c:v>
                </c:pt>
                <c:pt idx="397">
                  <c:v>1.5300999081289426</c:v>
                </c:pt>
                <c:pt idx="398">
                  <c:v>-0.69606981764417686</c:v>
                </c:pt>
                <c:pt idx="399">
                  <c:v>0.66271941488975816</c:v>
                </c:pt>
                <c:pt idx="400">
                  <c:v>-1.2468190226254685</c:v>
                </c:pt>
                <c:pt idx="401">
                  <c:v>0.26009470916791688</c:v>
                </c:pt>
                <c:pt idx="402">
                  <c:v>1.8808495880003846</c:v>
                </c:pt>
                <c:pt idx="403">
                  <c:v>1.2888192192478112</c:v>
                </c:pt>
                <c:pt idx="404">
                  <c:v>-0.25088264305067343</c:v>
                </c:pt>
                <c:pt idx="405">
                  <c:v>1.3118054397921204</c:v>
                </c:pt>
                <c:pt idx="406">
                  <c:v>0.64643922765027639</c:v>
                </c:pt>
                <c:pt idx="407">
                  <c:v>1.0996392735167699</c:v>
                </c:pt>
                <c:pt idx="408">
                  <c:v>0.11802073116704515</c:v>
                </c:pt>
                <c:pt idx="409">
                  <c:v>-0.2381482948525262</c:v>
                </c:pt>
                <c:pt idx="410">
                  <c:v>-4.828740902672557E-2</c:v>
                </c:pt>
                <c:pt idx="411">
                  <c:v>-0.44349128536649873</c:v>
                </c:pt>
                <c:pt idx="412">
                  <c:v>1.3984433718594249</c:v>
                </c:pt>
                <c:pt idx="413">
                  <c:v>-0.15294998629560963</c:v>
                </c:pt>
                <c:pt idx="414">
                  <c:v>-0.16570984276529455</c:v>
                </c:pt>
                <c:pt idx="415">
                  <c:v>0.27414002032887108</c:v>
                </c:pt>
                <c:pt idx="416">
                  <c:v>0.98608693984859741</c:v>
                </c:pt>
                <c:pt idx="417">
                  <c:v>0.90303965710561229</c:v>
                </c:pt>
                <c:pt idx="418">
                  <c:v>-0.90713685092655716</c:v>
                </c:pt>
                <c:pt idx="419">
                  <c:v>0.53918571935506954</c:v>
                </c:pt>
                <c:pt idx="420">
                  <c:v>0.54586548705029658</c:v>
                </c:pt>
                <c:pt idx="421">
                  <c:v>-0.26696536768969015</c:v>
                </c:pt>
                <c:pt idx="422">
                  <c:v>-1.2524256615556899</c:v>
                </c:pt>
                <c:pt idx="423">
                  <c:v>-0.63618878349379759</c:v>
                </c:pt>
                <c:pt idx="424">
                  <c:v>-0.7318270370540807</c:v>
                </c:pt>
                <c:pt idx="425">
                  <c:v>-1.2008950391699114</c:v>
                </c:pt>
                <c:pt idx="426">
                  <c:v>8.7942480887266417E-2</c:v>
                </c:pt>
                <c:pt idx="427">
                  <c:v>0.83457872972569058</c:v>
                </c:pt>
                <c:pt idx="428">
                  <c:v>0.52553392228935536</c:v>
                </c:pt>
                <c:pt idx="429">
                  <c:v>1.2318246096701126</c:v>
                </c:pt>
                <c:pt idx="430">
                  <c:v>0.31111277965476214</c:v>
                </c:pt>
                <c:pt idx="431">
                  <c:v>1.3037287985566355</c:v>
                </c:pt>
                <c:pt idx="432">
                  <c:v>-1.0189224823129823</c:v>
                </c:pt>
                <c:pt idx="433">
                  <c:v>0.4596275573270483</c:v>
                </c:pt>
                <c:pt idx="434">
                  <c:v>0.10876115504981865</c:v>
                </c:pt>
                <c:pt idx="435">
                  <c:v>0.95767580608046643</c:v>
                </c:pt>
                <c:pt idx="436">
                  <c:v>0.38420371613583404</c:v>
                </c:pt>
                <c:pt idx="437">
                  <c:v>0.92479550456733062</c:v>
                </c:pt>
                <c:pt idx="438">
                  <c:v>-0.31256270543346121</c:v>
                </c:pt>
                <c:pt idx="439">
                  <c:v>0.23669269403931681</c:v>
                </c:pt>
                <c:pt idx="440">
                  <c:v>-1.1107570545711143</c:v>
                </c:pt>
                <c:pt idx="441">
                  <c:v>0.83270046026620159</c:v>
                </c:pt>
                <c:pt idx="442">
                  <c:v>-1.0322611915264925</c:v>
                </c:pt>
                <c:pt idx="443">
                  <c:v>-0.25729374592489407</c:v>
                </c:pt>
                <c:pt idx="444">
                  <c:v>0.62106921893650924</c:v>
                </c:pt>
                <c:pt idx="445">
                  <c:v>-0.44267781737891188</c:v>
                </c:pt>
                <c:pt idx="446">
                  <c:v>-0.63999246479594873</c:v>
                </c:pt>
                <c:pt idx="447">
                  <c:v>0.14434006125036181</c:v>
                </c:pt>
                <c:pt idx="448">
                  <c:v>1.0880060123116944</c:v>
                </c:pt>
                <c:pt idx="449">
                  <c:v>-0.26415645712837854</c:v>
                </c:pt>
                <c:pt idx="450">
                  <c:v>-0.83720784472815346</c:v>
                </c:pt>
                <c:pt idx="451">
                  <c:v>1.0382025146701048</c:v>
                </c:pt>
                <c:pt idx="452">
                  <c:v>-0.7372015480457037</c:v>
                </c:pt>
                <c:pt idx="453">
                  <c:v>-0.78289954842127996</c:v>
                </c:pt>
                <c:pt idx="454">
                  <c:v>1.045627070228508</c:v>
                </c:pt>
                <c:pt idx="455">
                  <c:v>-0.60416617031807274</c:v>
                </c:pt>
                <c:pt idx="456">
                  <c:v>1.4007364985688076</c:v>
                </c:pt>
                <c:pt idx="457">
                  <c:v>0.10132946132601672</c:v>
                </c:pt>
                <c:pt idx="458">
                  <c:v>-0.40448323937790542</c:v>
                </c:pt>
                <c:pt idx="459">
                  <c:v>-6.8821291545040353E-2</c:v>
                </c:pt>
                <c:pt idx="460">
                  <c:v>1.0293000766773592</c:v>
                </c:pt>
                <c:pt idx="461">
                  <c:v>1.8847541424126646</c:v>
                </c:pt>
                <c:pt idx="462">
                  <c:v>-9.7376271080898302E-2</c:v>
                </c:pt>
                <c:pt idx="463">
                  <c:v>0.41868868188675457</c:v>
                </c:pt>
                <c:pt idx="464">
                  <c:v>0.73907483803407992</c:v>
                </c:pt>
                <c:pt idx="465">
                  <c:v>0.90736305399536166</c:v>
                </c:pt>
                <c:pt idx="466">
                  <c:v>0.96322155719702263</c:v>
                </c:pt>
                <c:pt idx="467">
                  <c:v>0.86307891077258292</c:v>
                </c:pt>
                <c:pt idx="468">
                  <c:v>-1.5013450384386875</c:v>
                </c:pt>
                <c:pt idx="469">
                  <c:v>1.1115126121947445</c:v>
                </c:pt>
                <c:pt idx="470">
                  <c:v>1.7899115009706288</c:v>
                </c:pt>
                <c:pt idx="471">
                  <c:v>0.27501086969047117</c:v>
                </c:pt>
                <c:pt idx="472">
                  <c:v>0.3199661730493859</c:v>
                </c:pt>
                <c:pt idx="473">
                  <c:v>1.2572761825686252</c:v>
                </c:pt>
                <c:pt idx="474">
                  <c:v>7.7211022739517077E-2</c:v>
                </c:pt>
                <c:pt idx="475">
                  <c:v>1.5973361149799652</c:v>
                </c:pt>
                <c:pt idx="476">
                  <c:v>0.27300273438628109</c:v>
                </c:pt>
                <c:pt idx="477">
                  <c:v>-0.69681307896313083</c:v>
                </c:pt>
                <c:pt idx="478">
                  <c:v>-0.495049566239953</c:v>
                </c:pt>
                <c:pt idx="479">
                  <c:v>0.90704536221821241</c:v>
                </c:pt>
                <c:pt idx="480">
                  <c:v>1.4403299092511439</c:v>
                </c:pt>
                <c:pt idx="481">
                  <c:v>0.30257823600555334</c:v>
                </c:pt>
                <c:pt idx="482">
                  <c:v>2.1899599506272649</c:v>
                </c:pt>
                <c:pt idx="483">
                  <c:v>-0.14484694784531005</c:v>
                </c:pt>
                <c:pt idx="484">
                  <c:v>0.40749185028150281</c:v>
                </c:pt>
                <c:pt idx="485">
                  <c:v>-0.15100476082882475</c:v>
                </c:pt>
                <c:pt idx="486">
                  <c:v>1.9905038083652427</c:v>
                </c:pt>
                <c:pt idx="487">
                  <c:v>1.1210307777572455</c:v>
                </c:pt>
                <c:pt idx="488">
                  <c:v>-1.1801607898511781</c:v>
                </c:pt>
                <c:pt idx="489">
                  <c:v>0.4641589594023845</c:v>
                </c:pt>
                <c:pt idx="490">
                  <c:v>-0.82056584024007462</c:v>
                </c:pt>
                <c:pt idx="491">
                  <c:v>-0.39686729054933378</c:v>
                </c:pt>
                <c:pt idx="492">
                  <c:v>0.50008234939084284</c:v>
                </c:pt>
                <c:pt idx="493">
                  <c:v>-0.66218211289454532</c:v>
                </c:pt>
                <c:pt idx="494">
                  <c:v>0.30538932019685294</c:v>
                </c:pt>
                <c:pt idx="495">
                  <c:v>-1.4505154023657449</c:v>
                </c:pt>
                <c:pt idx="496">
                  <c:v>0.42143297932604185</c:v>
                </c:pt>
                <c:pt idx="497">
                  <c:v>-0.413147477788816</c:v>
                </c:pt>
                <c:pt idx="498">
                  <c:v>-0.43671949288455636</c:v>
                </c:pt>
                <c:pt idx="499">
                  <c:v>0.58821517333300077</c:v>
                </c:pt>
                <c:pt idx="500">
                  <c:v>0.97682755178313396</c:v>
                </c:pt>
                <c:pt idx="501">
                  <c:v>-1.4599805580613712</c:v>
                </c:pt>
                <c:pt idx="502">
                  <c:v>0.31388480994923817</c:v>
                </c:pt>
                <c:pt idx="503">
                  <c:v>-0.40448323937790542</c:v>
                </c:pt>
                <c:pt idx="504">
                  <c:v>0.64277006581147678</c:v>
                </c:pt>
                <c:pt idx="505">
                  <c:v>1.2977101516363494</c:v>
                </c:pt>
                <c:pt idx="506">
                  <c:v>0.38145197649417284</c:v>
                </c:pt>
                <c:pt idx="507">
                  <c:v>-4.3086943265879363E-2</c:v>
                </c:pt>
                <c:pt idx="508">
                  <c:v>1.5218274944140739</c:v>
                </c:pt>
                <c:pt idx="509">
                  <c:v>0.55713392477905765</c:v>
                </c:pt>
                <c:pt idx="510">
                  <c:v>-6.5894325227012107E-2</c:v>
                </c:pt>
                <c:pt idx="511">
                  <c:v>0.62648987857199501</c:v>
                </c:pt>
                <c:pt idx="512">
                  <c:v>-0.43671949288455636</c:v>
                </c:pt>
                <c:pt idx="513">
                  <c:v>0.38462717951210079</c:v>
                </c:pt>
                <c:pt idx="514">
                  <c:v>0.51581442983994341</c:v>
                </c:pt>
                <c:pt idx="515">
                  <c:v>-1.022093729672414</c:v>
                </c:pt>
                <c:pt idx="516">
                  <c:v>-1.1309660329715086</c:v>
                </c:pt>
                <c:pt idx="517">
                  <c:v>1.3971495495221915</c:v>
                </c:pt>
                <c:pt idx="518">
                  <c:v>0.12197614314364369</c:v>
                </c:pt>
                <c:pt idx="519">
                  <c:v>-0.72364276162603014</c:v>
                </c:pt>
                <c:pt idx="520">
                  <c:v>-7.3465393772261134E-2</c:v>
                </c:pt>
                <c:pt idx="521">
                  <c:v>1.1719296107743111</c:v>
                </c:pt>
                <c:pt idx="522">
                  <c:v>1.0618805488039662</c:v>
                </c:pt>
                <c:pt idx="523">
                  <c:v>0.56186885656873997</c:v>
                </c:pt>
                <c:pt idx="524">
                  <c:v>0.4667845176342702</c:v>
                </c:pt>
                <c:pt idx="525">
                  <c:v>0.26577183930490156</c:v>
                </c:pt>
                <c:pt idx="526">
                  <c:v>4.3305330131639064E-2</c:v>
                </c:pt>
                <c:pt idx="527">
                  <c:v>-0.63268593367877468</c:v>
                </c:pt>
                <c:pt idx="528">
                  <c:v>1.3525887048026484</c:v>
                </c:pt>
                <c:pt idx="529">
                  <c:v>0.16317607297135917</c:v>
                </c:pt>
                <c:pt idx="530">
                  <c:v>-0.82612728887819609</c:v>
                </c:pt>
                <c:pt idx="531">
                  <c:v>-0.57003052371303475</c:v>
                </c:pt>
                <c:pt idx="532">
                  <c:v>1.0110997733972984</c:v>
                </c:pt>
                <c:pt idx="533">
                  <c:v>-7.2815637346612672E-2</c:v>
                </c:pt>
                <c:pt idx="534">
                  <c:v>1.7329329436356236</c:v>
                </c:pt>
                <c:pt idx="535">
                  <c:v>1.3015548206391707</c:v>
                </c:pt>
                <c:pt idx="536">
                  <c:v>-0.23184217302638155</c:v>
                </c:pt>
                <c:pt idx="537">
                  <c:v>2.1762515075046895E-2</c:v>
                </c:pt>
                <c:pt idx="538">
                  <c:v>0.16412886586616793</c:v>
                </c:pt>
                <c:pt idx="539">
                  <c:v>1.5633977398855152</c:v>
                </c:pt>
                <c:pt idx="540">
                  <c:v>-0.24893058386593081</c:v>
                </c:pt>
                <c:pt idx="541">
                  <c:v>-0.596495872706027</c:v>
                </c:pt>
                <c:pt idx="542">
                  <c:v>1.634673178829058</c:v>
                </c:pt>
                <c:pt idx="543">
                  <c:v>-0.68396208919548585</c:v>
                </c:pt>
                <c:pt idx="544">
                  <c:v>-1.8852168610126618E-2</c:v>
                </c:pt>
                <c:pt idx="545">
                  <c:v>-0.30099563942221774</c:v>
                </c:pt>
                <c:pt idx="546">
                  <c:v>0.25153563583196314</c:v>
                </c:pt>
                <c:pt idx="547">
                  <c:v>0.90845804251676343</c:v>
                </c:pt>
                <c:pt idx="548">
                  <c:v>-0.93327778089332858</c:v>
                </c:pt>
                <c:pt idx="549">
                  <c:v>-1.3203883799551717</c:v>
                </c:pt>
                <c:pt idx="550">
                  <c:v>0.44256565654926217</c:v>
                </c:pt>
                <c:pt idx="551">
                  <c:v>0.28737831330374997</c:v>
                </c:pt>
                <c:pt idx="552">
                  <c:v>-1.4068483140570622</c:v>
                </c:pt>
                <c:pt idx="553">
                  <c:v>-0.23184217302638155</c:v>
                </c:pt>
                <c:pt idx="554">
                  <c:v>0.81410859832892513</c:v>
                </c:pt>
                <c:pt idx="555">
                  <c:v>-0.1328764518787251</c:v>
                </c:pt>
                <c:pt idx="556">
                  <c:v>1.5288434185957582</c:v>
                </c:pt>
                <c:pt idx="557">
                  <c:v>-0.88462306113470612</c:v>
                </c:pt>
                <c:pt idx="558">
                  <c:v>-8.1599960786564729E-3</c:v>
                </c:pt>
                <c:pt idx="559">
                  <c:v>0.23890385247615642</c:v>
                </c:pt>
                <c:pt idx="560">
                  <c:v>1.3322438021846008</c:v>
                </c:pt>
                <c:pt idx="561">
                  <c:v>-0.33919021742322419</c:v>
                </c:pt>
                <c:pt idx="562">
                  <c:v>1.3772612647102995</c:v>
                </c:pt>
                <c:pt idx="563">
                  <c:v>-8.9262926492388317E-3</c:v>
                </c:pt>
                <c:pt idx="564">
                  <c:v>0.42450078065061092</c:v>
                </c:pt>
                <c:pt idx="565">
                  <c:v>0.21963634996083314</c:v>
                </c:pt>
                <c:pt idx="566">
                  <c:v>0.7543544042172301</c:v>
                </c:pt>
                <c:pt idx="567">
                  <c:v>6.3810117786135212E-2</c:v>
                </c:pt>
                <c:pt idx="568">
                  <c:v>-1.0364693085898828</c:v>
                </c:pt>
                <c:pt idx="569">
                  <c:v>0.21798255023105817</c:v>
                </c:pt>
                <c:pt idx="570">
                  <c:v>-0.16239645254894874</c:v>
                </c:pt>
                <c:pt idx="571">
                  <c:v>-0.9645175728417037</c:v>
                </c:pt>
                <c:pt idx="572">
                  <c:v>1.8358303169156109</c:v>
                </c:pt>
                <c:pt idx="573">
                  <c:v>0.31953956861299693</c:v>
                </c:pt>
                <c:pt idx="574">
                  <c:v>0.41868868188675457</c:v>
                </c:pt>
                <c:pt idx="575">
                  <c:v>-7.568868494551495E-2</c:v>
                </c:pt>
                <c:pt idx="576">
                  <c:v>1.5127791852951276</c:v>
                </c:pt>
                <c:pt idx="577">
                  <c:v>-0.15100476082882475</c:v>
                </c:pt>
                <c:pt idx="578">
                  <c:v>0.75027414460981801</c:v>
                </c:pt>
                <c:pt idx="579">
                  <c:v>0.9896620568040575</c:v>
                </c:pt>
                <c:pt idx="580">
                  <c:v>-0.82283226581068458</c:v>
                </c:pt>
                <c:pt idx="581">
                  <c:v>1.1174259404062732</c:v>
                </c:pt>
                <c:pt idx="582">
                  <c:v>0.59368938972310747</c:v>
                </c:pt>
                <c:pt idx="583">
                  <c:v>0.81065612157316158</c:v>
                </c:pt>
                <c:pt idx="584">
                  <c:v>-0.36146209207131541</c:v>
                </c:pt>
                <c:pt idx="585">
                  <c:v>2.3036733549675503E-2</c:v>
                </c:pt>
                <c:pt idx="586">
                  <c:v>0.40879124858603477</c:v>
                </c:pt>
                <c:pt idx="587">
                  <c:v>0.62172611666791466</c:v>
                </c:pt>
                <c:pt idx="588">
                  <c:v>-0.43682551192267738</c:v>
                </c:pt>
                <c:pt idx="589">
                  <c:v>-0.39833408864287811</c:v>
                </c:pt>
                <c:pt idx="590">
                  <c:v>1.0642343217489287</c:v>
                </c:pt>
                <c:pt idx="591">
                  <c:v>3.7112844814323864E-2</c:v>
                </c:pt>
                <c:pt idx="592">
                  <c:v>-1.4607923383150507</c:v>
                </c:pt>
                <c:pt idx="593">
                  <c:v>1.310317508130511</c:v>
                </c:pt>
                <c:pt idx="594">
                  <c:v>0.92082632399511555</c:v>
                </c:pt>
                <c:pt idx="595">
                  <c:v>-0.16628466443855094</c:v>
                </c:pt>
                <c:pt idx="596">
                  <c:v>1.2064735611140747</c:v>
                </c:pt>
                <c:pt idx="597">
                  <c:v>0.35004184393094961</c:v>
                </c:pt>
                <c:pt idx="598">
                  <c:v>0.97585575037956884</c:v>
                </c:pt>
                <c:pt idx="599">
                  <c:v>1.6841618350180507</c:v>
                </c:pt>
                <c:pt idx="600">
                  <c:v>-0.42054532468319517</c:v>
                </c:pt>
                <c:pt idx="601">
                  <c:v>0.48334475409796829</c:v>
                </c:pt>
                <c:pt idx="602">
                  <c:v>0.52501918424571414</c:v>
                </c:pt>
                <c:pt idx="603">
                  <c:v>-1.5542808098854861</c:v>
                </c:pt>
                <c:pt idx="604">
                  <c:v>-0.80986795299866055</c:v>
                </c:pt>
                <c:pt idx="605">
                  <c:v>-0.1512050214711631</c:v>
                </c:pt>
                <c:pt idx="606">
                  <c:v>0.37296455345029322</c:v>
                </c:pt>
                <c:pt idx="607">
                  <c:v>-0.5941025722155393</c:v>
                </c:pt>
                <c:pt idx="608">
                  <c:v>0.72659611047595662</c:v>
                </c:pt>
                <c:pt idx="609">
                  <c:v>-0.49945629879094877</c:v>
                </c:pt>
                <c:pt idx="610">
                  <c:v>-1.1698838539018723</c:v>
                </c:pt>
                <c:pt idx="611">
                  <c:v>1.5888493127840275</c:v>
                </c:pt>
                <c:pt idx="612">
                  <c:v>7.7223750205365427E-2</c:v>
                </c:pt>
                <c:pt idx="613">
                  <c:v>1.2045678421779327</c:v>
                </c:pt>
                <c:pt idx="614">
                  <c:v>-0.52199163114926916</c:v>
                </c:pt>
                <c:pt idx="615">
                  <c:v>0.52611415646966719</c:v>
                </c:pt>
                <c:pt idx="616">
                  <c:v>-0.26696536768969015</c:v>
                </c:pt>
                <c:pt idx="617">
                  <c:v>-0.15627002827645953</c:v>
                </c:pt>
                <c:pt idx="618">
                  <c:v>-0.5527258119203049</c:v>
                </c:pt>
                <c:pt idx="619">
                  <c:v>-0.54879845950172301</c:v>
                </c:pt>
                <c:pt idx="620">
                  <c:v>-5.6823570957261538E-2</c:v>
                </c:pt>
                <c:pt idx="621">
                  <c:v>-0.17900157766752756</c:v>
                </c:pt>
                <c:pt idx="622">
                  <c:v>-0.55423797132288799</c:v>
                </c:pt>
                <c:pt idx="623">
                  <c:v>-1.1525187708013531</c:v>
                </c:pt>
                <c:pt idx="624">
                  <c:v>0.62514980400988263</c:v>
                </c:pt>
                <c:pt idx="625">
                  <c:v>0.11937386565477182</c:v>
                </c:pt>
                <c:pt idx="626">
                  <c:v>0.2995915932273836</c:v>
                </c:pt>
                <c:pt idx="627">
                  <c:v>0.40781971207696266</c:v>
                </c:pt>
                <c:pt idx="628">
                  <c:v>-1.4980446482442451</c:v>
                </c:pt>
                <c:pt idx="629">
                  <c:v>1.2749070390173438</c:v>
                </c:pt>
                <c:pt idx="630">
                  <c:v>0.42510139191776108</c:v>
                </c:pt>
                <c:pt idx="631">
                  <c:v>-1.8874524442378844</c:v>
                </c:pt>
                <c:pt idx="632">
                  <c:v>-0.46901775916112909</c:v>
                </c:pt>
                <c:pt idx="633">
                  <c:v>-0.92062401325982135</c:v>
                </c:pt>
                <c:pt idx="634">
                  <c:v>0.58829324117569914</c:v>
                </c:pt>
                <c:pt idx="635">
                  <c:v>1.1483296340347868</c:v>
                </c:pt>
                <c:pt idx="636">
                  <c:v>-0.98419700607285554</c:v>
                </c:pt>
                <c:pt idx="637">
                  <c:v>0.7543544042172301</c:v>
                </c:pt>
                <c:pt idx="638">
                  <c:v>0.87914881795736788</c:v>
                </c:pt>
                <c:pt idx="639">
                  <c:v>6.9521669706647859E-2</c:v>
                </c:pt>
                <c:pt idx="640">
                  <c:v>-0.26977226439423863</c:v>
                </c:pt>
                <c:pt idx="641">
                  <c:v>-0.36022012718534624</c:v>
                </c:pt>
                <c:pt idx="642">
                  <c:v>-8.2294645245327036E-2</c:v>
                </c:pt>
                <c:pt idx="643">
                  <c:v>0.36806141499250433</c:v>
                </c:pt>
                <c:pt idx="644">
                  <c:v>-7.8499192918067617E-2</c:v>
                </c:pt>
                <c:pt idx="645">
                  <c:v>-4.3086943265879363E-2</c:v>
                </c:pt>
                <c:pt idx="646">
                  <c:v>0.25250984706226731</c:v>
                </c:pt>
                <c:pt idx="647">
                  <c:v>-0.46374546248089077</c:v>
                </c:pt>
                <c:pt idx="648">
                  <c:v>-0.19870063221019985</c:v>
                </c:pt>
                <c:pt idx="649">
                  <c:v>0.57476713688400416</c:v>
                </c:pt>
                <c:pt idx="650">
                  <c:v>0.73500671399817374</c:v>
                </c:pt>
                <c:pt idx="651">
                  <c:v>-0.62686582501646626</c:v>
                </c:pt>
                <c:pt idx="652">
                  <c:v>1.5973361149799652</c:v>
                </c:pt>
                <c:pt idx="653">
                  <c:v>-1.6577684098411742</c:v>
                </c:pt>
                <c:pt idx="654">
                  <c:v>1.1210307777572455</c:v>
                </c:pt>
                <c:pt idx="655">
                  <c:v>-0.15294998629560963</c:v>
                </c:pt>
                <c:pt idx="656">
                  <c:v>0.71445348485564342</c:v>
                </c:pt>
                <c:pt idx="657">
                  <c:v>-0.1586308304540256</c:v>
                </c:pt>
                <c:pt idx="658">
                  <c:v>1.6219239123246587</c:v>
                </c:pt>
                <c:pt idx="659">
                  <c:v>-0.63854255643876057</c:v>
                </c:pt>
                <c:pt idx="660">
                  <c:v>-1.1525187708013531</c:v>
                </c:pt>
                <c:pt idx="661">
                  <c:v>-1.3260193797698467</c:v>
                </c:pt>
                <c:pt idx="662">
                  <c:v>-0.87699699150950527</c:v>
                </c:pt>
                <c:pt idx="663">
                  <c:v>-0.85033448450763593</c:v>
                </c:pt>
                <c:pt idx="664">
                  <c:v>0.33348644800287275</c:v>
                </c:pt>
                <c:pt idx="665">
                  <c:v>4.2580056670931565E-2</c:v>
                </c:pt>
                <c:pt idx="666">
                  <c:v>-0.62686582501646626</c:v>
                </c:pt>
                <c:pt idx="667">
                  <c:v>1.020537389186019</c:v>
                </c:pt>
                <c:pt idx="668">
                  <c:v>0.43870738650387198</c:v>
                </c:pt>
                <c:pt idx="669">
                  <c:v>-1.4525208053060563</c:v>
                </c:pt>
                <c:pt idx="670">
                  <c:v>0.18372603796882148</c:v>
                </c:pt>
                <c:pt idx="671">
                  <c:v>-1.268360613847535</c:v>
                </c:pt>
                <c:pt idx="672">
                  <c:v>0.6486290197753517</c:v>
                </c:pt>
                <c:pt idx="673">
                  <c:v>0.30538932019685294</c:v>
                </c:pt>
                <c:pt idx="674">
                  <c:v>-0.64085167564921885</c:v>
                </c:pt>
                <c:pt idx="675">
                  <c:v>0.65030354573516513</c:v>
                </c:pt>
                <c:pt idx="676">
                  <c:v>0.95361726410662184</c:v>
                </c:pt>
                <c:pt idx="677">
                  <c:v>0.66433393934240792</c:v>
                </c:pt>
                <c:pt idx="678">
                  <c:v>0.82393777277486135</c:v>
                </c:pt>
                <c:pt idx="679">
                  <c:v>-6.4524659859120703E-2</c:v>
                </c:pt>
                <c:pt idx="680">
                  <c:v>0.75686150492358273</c:v>
                </c:pt>
                <c:pt idx="681">
                  <c:v>0.92083662378662767</c:v>
                </c:pt>
                <c:pt idx="682">
                  <c:v>1.3087685683260926</c:v>
                </c:pt>
                <c:pt idx="683">
                  <c:v>-1.1670341500716961</c:v>
                </c:pt>
                <c:pt idx="684">
                  <c:v>-2.7609711528183478E-2</c:v>
                </c:pt>
                <c:pt idx="685">
                  <c:v>0.45913364227947762</c:v>
                </c:pt>
                <c:pt idx="686">
                  <c:v>0.85431622328124268</c:v>
                </c:pt>
                <c:pt idx="687">
                  <c:v>1.550049257207224</c:v>
                </c:pt>
                <c:pt idx="688">
                  <c:v>0.85124295543748429</c:v>
                </c:pt>
                <c:pt idx="689">
                  <c:v>1.7699447749493744</c:v>
                </c:pt>
                <c:pt idx="690">
                  <c:v>-0.72359555345959281</c:v>
                </c:pt>
                <c:pt idx="691">
                  <c:v>-1.2617184261600043</c:v>
                </c:pt>
                <c:pt idx="692">
                  <c:v>0.96794540444320321</c:v>
                </c:pt>
                <c:pt idx="693">
                  <c:v>0.42715788158507317</c:v>
                </c:pt>
                <c:pt idx="694">
                  <c:v>0.66717735363563202</c:v>
                </c:pt>
                <c:pt idx="695">
                  <c:v>1.4239557017242461</c:v>
                </c:pt>
                <c:pt idx="696">
                  <c:v>-0.67304477693395492</c:v>
                </c:pt>
                <c:pt idx="697">
                  <c:v>-1.063113009312417</c:v>
                </c:pt>
                <c:pt idx="698">
                  <c:v>-0.59439614927449114</c:v>
                </c:pt>
                <c:pt idx="699">
                  <c:v>7.5877888427504203E-2</c:v>
                </c:pt>
                <c:pt idx="700">
                  <c:v>0.15901102825401203</c:v>
                </c:pt>
                <c:pt idx="701">
                  <c:v>-0.42694527105826685</c:v>
                </c:pt>
                <c:pt idx="702">
                  <c:v>1.310317508130511</c:v>
                </c:pt>
                <c:pt idx="703">
                  <c:v>-0.92026349070603874</c:v>
                </c:pt>
                <c:pt idx="704">
                  <c:v>1.2749662574982814</c:v>
                </c:pt>
                <c:pt idx="705">
                  <c:v>0.66928418671118362</c:v>
                </c:pt>
                <c:pt idx="706">
                  <c:v>0.55947148163640747</c:v>
                </c:pt>
                <c:pt idx="707">
                  <c:v>-0.16462599875005823</c:v>
                </c:pt>
                <c:pt idx="708">
                  <c:v>-0.25771633474253353</c:v>
                </c:pt>
                <c:pt idx="709">
                  <c:v>-0.53187226656259767</c:v>
                </c:pt>
                <c:pt idx="710">
                  <c:v>-0.14986987849876776</c:v>
                </c:pt>
                <c:pt idx="711">
                  <c:v>-1.1648730138918468</c:v>
                </c:pt>
                <c:pt idx="712">
                  <c:v>-0.65676458969447271</c:v>
                </c:pt>
                <c:pt idx="713">
                  <c:v>-5.3376041357459769E-2</c:v>
                </c:pt>
                <c:pt idx="714">
                  <c:v>-0.66222059057262195</c:v>
                </c:pt>
                <c:pt idx="715">
                  <c:v>0.38734013236776255</c:v>
                </c:pt>
                <c:pt idx="716">
                  <c:v>0.2281316007912535</c:v>
                </c:pt>
                <c:pt idx="717">
                  <c:v>0.49037684546467908</c:v>
                </c:pt>
                <c:pt idx="718">
                  <c:v>-0.16628466443855094</c:v>
                </c:pt>
                <c:pt idx="719">
                  <c:v>-1.005316487726871</c:v>
                </c:pt>
                <c:pt idx="720">
                  <c:v>-0.29059157768146626</c:v>
                </c:pt>
                <c:pt idx="721">
                  <c:v>0.7606921545329266</c:v>
                </c:pt>
                <c:pt idx="722">
                  <c:v>-0.75926996830658577</c:v>
                </c:pt>
                <c:pt idx="723">
                  <c:v>-0.83720784472815346</c:v>
                </c:pt>
                <c:pt idx="724">
                  <c:v>0.64452447865724016</c:v>
                </c:pt>
                <c:pt idx="725">
                  <c:v>1.1541429438848083</c:v>
                </c:pt>
                <c:pt idx="726">
                  <c:v>0.49646673962088705</c:v>
                </c:pt>
                <c:pt idx="727">
                  <c:v>-0.52199163114926916</c:v>
                </c:pt>
                <c:pt idx="728">
                  <c:v>0.60168710731666408</c:v>
                </c:pt>
                <c:pt idx="729">
                  <c:v>-0.1726651158655752</c:v>
                </c:pt>
                <c:pt idx="730">
                  <c:v>-0.39248929328773752</c:v>
                </c:pt>
                <c:pt idx="731">
                  <c:v>1.3215154654461383</c:v>
                </c:pt>
                <c:pt idx="732">
                  <c:v>0.24431876366451766</c:v>
                </c:pt>
                <c:pt idx="733">
                  <c:v>0.35696168186138122</c:v>
                </c:pt>
                <c:pt idx="734">
                  <c:v>-1.3335150197346533</c:v>
                </c:pt>
                <c:pt idx="735">
                  <c:v>4.8227864068039139E-2</c:v>
                </c:pt>
                <c:pt idx="736">
                  <c:v>0.10876115504981865</c:v>
                </c:pt>
                <c:pt idx="737">
                  <c:v>-0.15222365144373029</c:v>
                </c:pt>
                <c:pt idx="738">
                  <c:v>-0.53827181838875138</c:v>
                </c:pt>
                <c:pt idx="739">
                  <c:v>0.42450078065061092</c:v>
                </c:pt>
                <c:pt idx="740">
                  <c:v>-0.94823738560222148</c:v>
                </c:pt>
                <c:pt idx="741">
                  <c:v>0.94175587427333607</c:v>
                </c:pt>
                <c:pt idx="742">
                  <c:v>-0.77182153137486731</c:v>
                </c:pt>
                <c:pt idx="743">
                  <c:v>1.9013134959025622</c:v>
                </c:pt>
                <c:pt idx="744">
                  <c:v>-1.2995540307768549</c:v>
                </c:pt>
                <c:pt idx="745">
                  <c:v>0.55156572936817927</c:v>
                </c:pt>
                <c:pt idx="746">
                  <c:v>-0.57094547704424148</c:v>
                </c:pt>
                <c:pt idx="747">
                  <c:v>0.99548740768070054</c:v>
                </c:pt>
                <c:pt idx="748">
                  <c:v>1.4472960063081766</c:v>
                </c:pt>
                <c:pt idx="749">
                  <c:v>0.40540955474729934</c:v>
                </c:pt>
                <c:pt idx="750">
                  <c:v>0.62084644452337834</c:v>
                </c:pt>
                <c:pt idx="751">
                  <c:v>0.76885813164933303</c:v>
                </c:pt>
                <c:pt idx="752">
                  <c:v>0.7555583348317314</c:v>
                </c:pt>
                <c:pt idx="753">
                  <c:v>0.37568748461770518</c:v>
                </c:pt>
                <c:pt idx="754">
                  <c:v>-1.7013176201556375</c:v>
                </c:pt>
                <c:pt idx="755">
                  <c:v>0.24876195715444105</c:v>
                </c:pt>
                <c:pt idx="756">
                  <c:v>0.14688685567498228</c:v>
                </c:pt>
                <c:pt idx="757">
                  <c:v>-0.66960446865118461</c:v>
                </c:pt>
                <c:pt idx="758">
                  <c:v>9.8673040947988788E-2</c:v>
                </c:pt>
                <c:pt idx="759">
                  <c:v>-0.13318708281491176</c:v>
                </c:pt>
                <c:pt idx="760">
                  <c:v>0.55356129827253886</c:v>
                </c:pt>
                <c:pt idx="761">
                  <c:v>0.93477034102783407</c:v>
                </c:pt>
                <c:pt idx="762">
                  <c:v>0.53292553035934942</c:v>
                </c:pt>
                <c:pt idx="763">
                  <c:v>1.8783535464331171</c:v>
                </c:pt>
                <c:pt idx="764">
                  <c:v>-0.17590168557759167</c:v>
                </c:pt>
                <c:pt idx="765">
                  <c:v>0.13813319824053671</c:v>
                </c:pt>
                <c:pt idx="766">
                  <c:v>0.39490411546140658</c:v>
                </c:pt>
                <c:pt idx="767">
                  <c:v>0.56826582425471894</c:v>
                </c:pt>
                <c:pt idx="768">
                  <c:v>1.1990456374345699</c:v>
                </c:pt>
                <c:pt idx="769">
                  <c:v>1.5777925078385242</c:v>
                </c:pt>
                <c:pt idx="770">
                  <c:v>0.81675650381938425</c:v>
                </c:pt>
                <c:pt idx="771">
                  <c:v>-0.2898809303459351</c:v>
                </c:pt>
                <c:pt idx="772">
                  <c:v>-0.1992356348427875</c:v>
                </c:pt>
                <c:pt idx="773">
                  <c:v>-0.31179741629293201</c:v>
                </c:pt>
                <c:pt idx="774">
                  <c:v>0.97702349629952279</c:v>
                </c:pt>
                <c:pt idx="775">
                  <c:v>-0.24657681092096828</c:v>
                </c:pt>
                <c:pt idx="776">
                  <c:v>1.1424684943504864</c:v>
                </c:pt>
                <c:pt idx="777">
                  <c:v>0.32722374767876161</c:v>
                </c:pt>
                <c:pt idx="778">
                  <c:v>0.17399810513856551</c:v>
                </c:pt>
                <c:pt idx="779">
                  <c:v>0.87956442324710427</c:v>
                </c:pt>
                <c:pt idx="780">
                  <c:v>0.19001255249935589</c:v>
                </c:pt>
                <c:pt idx="781">
                  <c:v>-0.1328764518787251</c:v>
                </c:pt>
                <c:pt idx="782">
                  <c:v>0.95726518030930574</c:v>
                </c:pt>
                <c:pt idx="783">
                  <c:v>0.73121211127396535</c:v>
                </c:pt>
                <c:pt idx="784">
                  <c:v>-0.45822908753867964</c:v>
                </c:pt>
                <c:pt idx="785">
                  <c:v>1.3772002004439103</c:v>
                </c:pt>
                <c:pt idx="786">
                  <c:v>2.0819117761869861</c:v>
                </c:pt>
                <c:pt idx="787">
                  <c:v>-0.50839703270408965</c:v>
                </c:pt>
                <c:pt idx="788">
                  <c:v>0.88264204578562122</c:v>
                </c:pt>
                <c:pt idx="789">
                  <c:v>-5.126813638177552E-2</c:v>
                </c:pt>
                <c:pt idx="790">
                  <c:v>0.90736305399536166</c:v>
                </c:pt>
                <c:pt idx="791">
                  <c:v>1.0231589850674174</c:v>
                </c:pt>
                <c:pt idx="792">
                  <c:v>0.71493192403448313</c:v>
                </c:pt>
                <c:pt idx="793">
                  <c:v>0.37059772154972315</c:v>
                </c:pt>
                <c:pt idx="794">
                  <c:v>0.91113795433328582</c:v>
                </c:pt>
                <c:pt idx="795">
                  <c:v>-0.47801858219770832</c:v>
                </c:pt>
                <c:pt idx="796">
                  <c:v>1.0625199694058716</c:v>
                </c:pt>
                <c:pt idx="797">
                  <c:v>1.2427110845486884</c:v>
                </c:pt>
                <c:pt idx="798">
                  <c:v>0.20437655564494683</c:v>
                </c:pt>
                <c:pt idx="799">
                  <c:v>-0.5941025722155393</c:v>
                </c:pt>
                <c:pt idx="800">
                  <c:v>-0.60752278905397317</c:v>
                </c:pt>
                <c:pt idx="801">
                  <c:v>-0.77896326427594254</c:v>
                </c:pt>
                <c:pt idx="802">
                  <c:v>-0.13652965079235813</c:v>
                </c:pt>
                <c:pt idx="803">
                  <c:v>-0.38706694699021904</c:v>
                </c:pt>
                <c:pt idx="804">
                  <c:v>1.9135759019519563</c:v>
                </c:pt>
                <c:pt idx="805">
                  <c:v>1.2759797600369716E-2</c:v>
                </c:pt>
                <c:pt idx="806">
                  <c:v>1.1004926324525695</c:v>
                </c:pt>
                <c:pt idx="807">
                  <c:v>0.77073357767822248</c:v>
                </c:pt>
                <c:pt idx="808">
                  <c:v>-0.59462351117810286</c:v>
                </c:pt>
                <c:pt idx="809">
                  <c:v>3.9334624585512845E-2</c:v>
                </c:pt>
                <c:pt idx="810">
                  <c:v>-1.0151155575337785</c:v>
                </c:pt>
                <c:pt idx="811">
                  <c:v>-0.15356314359379342</c:v>
                </c:pt>
                <c:pt idx="812">
                  <c:v>0.80922522640769312</c:v>
                </c:pt>
                <c:pt idx="813">
                  <c:v>5.8601697368886096E-2</c:v>
                </c:pt>
                <c:pt idx="814">
                  <c:v>1.3086896602552622</c:v>
                </c:pt>
                <c:pt idx="815">
                  <c:v>0.75765082331240396</c:v>
                </c:pt>
                <c:pt idx="816">
                  <c:v>1.0417432277974843</c:v>
                </c:pt>
                <c:pt idx="817">
                  <c:v>-0.18347443657080031</c:v>
                </c:pt>
                <c:pt idx="818">
                  <c:v>1.1120900438441046</c:v>
                </c:pt>
                <c:pt idx="819">
                  <c:v>-0.19175772159479987</c:v>
                </c:pt>
                <c:pt idx="820">
                  <c:v>1.1092553199439097</c:v>
                </c:pt>
                <c:pt idx="821">
                  <c:v>0.80046253891635288</c:v>
                </c:pt>
                <c:pt idx="822">
                  <c:v>-1.1223155720971292</c:v>
                </c:pt>
                <c:pt idx="823">
                  <c:v>0.3441323725567309</c:v>
                </c:pt>
                <c:pt idx="824">
                  <c:v>-1.1040445418433236</c:v>
                </c:pt>
                <c:pt idx="825">
                  <c:v>-1.4253495919927852</c:v>
                </c:pt>
                <c:pt idx="826">
                  <c:v>-0.5527258119203049</c:v>
                </c:pt>
                <c:pt idx="827">
                  <c:v>1.0505059152888245</c:v>
                </c:pt>
                <c:pt idx="828">
                  <c:v>1.4798760395525976</c:v>
                </c:pt>
                <c:pt idx="829">
                  <c:v>-0.35827153052867011</c:v>
                </c:pt>
                <c:pt idx="830">
                  <c:v>5.341518405605683E-2</c:v>
                </c:pt>
                <c:pt idx="831">
                  <c:v>0.41344893905139246</c:v>
                </c:pt>
                <c:pt idx="832">
                  <c:v>8.7535213548461943E-2</c:v>
                </c:pt>
                <c:pt idx="833">
                  <c:v>0.14753275614557326</c:v>
                </c:pt>
                <c:pt idx="834">
                  <c:v>0.28395160360361205</c:v>
                </c:pt>
                <c:pt idx="835">
                  <c:v>-0.23743021284379395</c:v>
                </c:pt>
                <c:pt idx="836">
                  <c:v>-0.94394152483990057</c:v>
                </c:pt>
                <c:pt idx="837">
                  <c:v>-0.70359374649661843</c:v>
                </c:pt>
                <c:pt idx="838">
                  <c:v>-0.50101647084583778</c:v>
                </c:pt>
                <c:pt idx="839">
                  <c:v>-0.25896762367695025</c:v>
                </c:pt>
                <c:pt idx="840">
                  <c:v>1.7726038804805391</c:v>
                </c:pt>
                <c:pt idx="841">
                  <c:v>1.5347113597650455</c:v>
                </c:pt>
                <c:pt idx="842">
                  <c:v>-1.4716335857589264</c:v>
                </c:pt>
                <c:pt idx="843">
                  <c:v>-1.0902113523548529E-2</c:v>
                </c:pt>
                <c:pt idx="844">
                  <c:v>1.7639900472801291</c:v>
                </c:pt>
                <c:pt idx="845">
                  <c:v>0.59050236323266514</c:v>
                </c:pt>
                <c:pt idx="846">
                  <c:v>1.0555475987702945</c:v>
                </c:pt>
                <c:pt idx="847">
                  <c:v>2.363928065314358E-2</c:v>
                </c:pt>
                <c:pt idx="848">
                  <c:v>0.79505608292458918</c:v>
                </c:pt>
                <c:pt idx="849">
                  <c:v>0.12804737446636016</c:v>
                </c:pt>
                <c:pt idx="850">
                  <c:v>0.23351526981076987</c:v>
                </c:pt>
                <c:pt idx="851">
                  <c:v>-1.3582205534819414</c:v>
                </c:pt>
                <c:pt idx="852">
                  <c:v>7.7665544937960185E-2</c:v>
                </c:pt>
                <c:pt idx="853">
                  <c:v>-0.1077078912530669</c:v>
                </c:pt>
                <c:pt idx="854">
                  <c:v>0.41137414087112889</c:v>
                </c:pt>
                <c:pt idx="855">
                  <c:v>0.56192256453906619</c:v>
                </c:pt>
                <c:pt idx="856">
                  <c:v>-0.71463674584968429</c:v>
                </c:pt>
                <c:pt idx="857">
                  <c:v>-0.9921898479473894</c:v>
                </c:pt>
                <c:pt idx="858">
                  <c:v>0.76311709170857034</c:v>
                </c:pt>
                <c:pt idx="859">
                  <c:v>-0.38935129170311278</c:v>
                </c:pt>
                <c:pt idx="860">
                  <c:v>-0.33244854667664114</c:v>
                </c:pt>
                <c:pt idx="861">
                  <c:v>-0.73126883125123099</c:v>
                </c:pt>
                <c:pt idx="862">
                  <c:v>1.3806567049699221</c:v>
                </c:pt>
                <c:pt idx="863">
                  <c:v>-1.6432062925959556E-2</c:v>
                </c:pt>
                <c:pt idx="864">
                  <c:v>1.976162110234408</c:v>
                </c:pt>
                <c:pt idx="865">
                  <c:v>-0.64648765374516692</c:v>
                </c:pt>
                <c:pt idx="866">
                  <c:v>1.3626222526909824</c:v>
                </c:pt>
                <c:pt idx="867">
                  <c:v>-1.0120980629641712</c:v>
                </c:pt>
                <c:pt idx="868">
                  <c:v>0.4977905662175055</c:v>
                </c:pt>
                <c:pt idx="869">
                  <c:v>-0.63416727377461601</c:v>
                </c:pt>
                <c:pt idx="870">
                  <c:v>0.29491674835659243</c:v>
                </c:pt>
                <c:pt idx="871">
                  <c:v>-1.2532593414443269</c:v>
                </c:pt>
                <c:pt idx="872">
                  <c:v>1.3631933306233004</c:v>
                </c:pt>
                <c:pt idx="873">
                  <c:v>-0.33398358088676305</c:v>
                </c:pt>
                <c:pt idx="874">
                  <c:v>-1.2050573063952297</c:v>
                </c:pt>
                <c:pt idx="875">
                  <c:v>0.50065378141398487</c:v>
                </c:pt>
                <c:pt idx="876">
                  <c:v>-0.33919021742322419</c:v>
                </c:pt>
                <c:pt idx="877">
                  <c:v>0.25153563583196314</c:v>
                </c:pt>
                <c:pt idx="878">
                  <c:v>1.1794139801334376</c:v>
                </c:pt>
                <c:pt idx="879">
                  <c:v>1.0382025146701048</c:v>
                </c:pt>
                <c:pt idx="880">
                  <c:v>0.72103103800052182</c:v>
                </c:pt>
                <c:pt idx="881">
                  <c:v>-0.38221235733843173</c:v>
                </c:pt>
                <c:pt idx="882">
                  <c:v>1.8014256400198305</c:v>
                </c:pt>
                <c:pt idx="883">
                  <c:v>0.92976705790825598</c:v>
                </c:pt>
                <c:pt idx="884">
                  <c:v>6.1833858654150031E-2</c:v>
                </c:pt>
                <c:pt idx="885">
                  <c:v>-0.16239645254894874</c:v>
                </c:pt>
                <c:pt idx="886">
                  <c:v>0.2172350825712881</c:v>
                </c:pt>
                <c:pt idx="887">
                  <c:v>5.695924931699814E-2</c:v>
                </c:pt>
                <c:pt idx="888">
                  <c:v>-1.0322611915264925</c:v>
                </c:pt>
                <c:pt idx="889">
                  <c:v>1.7041111840963321</c:v>
                </c:pt>
                <c:pt idx="890">
                  <c:v>0.31119693559607464</c:v>
                </c:pt>
                <c:pt idx="891">
                  <c:v>0.26386308437956529</c:v>
                </c:pt>
                <c:pt idx="892">
                  <c:v>0.65670786971720707</c:v>
                </c:pt>
                <c:pt idx="893">
                  <c:v>-1.6141465681985259</c:v>
                </c:pt>
                <c:pt idx="894">
                  <c:v>-0.21380725096978859</c:v>
                </c:pt>
                <c:pt idx="895">
                  <c:v>0.17862128387237952</c:v>
                </c:pt>
                <c:pt idx="896">
                  <c:v>0.54921195642321674</c:v>
                </c:pt>
                <c:pt idx="897">
                  <c:v>0.88741370491708027</c:v>
                </c:pt>
                <c:pt idx="898">
                  <c:v>1.374621250456032</c:v>
                </c:pt>
                <c:pt idx="899">
                  <c:v>0.57547223200281028</c:v>
                </c:pt>
                <c:pt idx="900">
                  <c:v>1.5128867605009333</c:v>
                </c:pt>
                <c:pt idx="901">
                  <c:v>0.49046255176813203</c:v>
                </c:pt>
                <c:pt idx="902">
                  <c:v>0.16004800383495965</c:v>
                </c:pt>
                <c:pt idx="903">
                  <c:v>-0.15694715527395431</c:v>
                </c:pt>
                <c:pt idx="904">
                  <c:v>-1.0517940854673746</c:v>
                </c:pt>
                <c:pt idx="905">
                  <c:v>1.342672903612701</c:v>
                </c:pt>
                <c:pt idx="906">
                  <c:v>-1.5013450384386875</c:v>
                </c:pt>
                <c:pt idx="907">
                  <c:v>1.4583383707552264</c:v>
                </c:pt>
                <c:pt idx="908">
                  <c:v>1.0033286067032687E-2</c:v>
                </c:pt>
                <c:pt idx="909">
                  <c:v>1.6087986618623087</c:v>
                </c:pt>
                <c:pt idx="910">
                  <c:v>0.69816753170433499</c:v>
                </c:pt>
                <c:pt idx="911">
                  <c:v>1.7094863769120909</c:v>
                </c:pt>
                <c:pt idx="912">
                  <c:v>0.38145197649417284</c:v>
                </c:pt>
                <c:pt idx="913">
                  <c:v>-0.19110050619600116</c:v>
                </c:pt>
                <c:pt idx="914">
                  <c:v>2.0049838697736995</c:v>
                </c:pt>
                <c:pt idx="915">
                  <c:v>0.24918186288700062</c:v>
                </c:pt>
                <c:pt idx="916">
                  <c:v>-0.92779347784829858</c:v>
                </c:pt>
                <c:pt idx="917">
                  <c:v>-0.71336582567672391</c:v>
                </c:pt>
                <c:pt idx="918">
                  <c:v>0.4505529648162736</c:v>
                </c:pt>
                <c:pt idx="919">
                  <c:v>-0.36764405708406667</c:v>
                </c:pt>
                <c:pt idx="920">
                  <c:v>-1.1942016072384138</c:v>
                </c:pt>
                <c:pt idx="921">
                  <c:v>-0.64706151259624356</c:v>
                </c:pt>
                <c:pt idx="922">
                  <c:v>-0.35585617489720445</c:v>
                </c:pt>
                <c:pt idx="923">
                  <c:v>1.2432064812683112</c:v>
                </c:pt>
                <c:pt idx="924">
                  <c:v>0.80403140943479467</c:v>
                </c:pt>
                <c:pt idx="925">
                  <c:v>0.99129907988949384</c:v>
                </c:pt>
                <c:pt idx="926">
                  <c:v>0.61577624890395599</c:v>
                </c:pt>
                <c:pt idx="927">
                  <c:v>1.0466068648571536</c:v>
                </c:pt>
                <c:pt idx="928">
                  <c:v>0.15052287128005704</c:v>
                </c:pt>
                <c:pt idx="929">
                  <c:v>0.48864122839485091</c:v>
                </c:pt>
                <c:pt idx="930">
                  <c:v>0.7288290637731123</c:v>
                </c:pt>
                <c:pt idx="931">
                  <c:v>7.7949387587942454E-2</c:v>
                </c:pt>
                <c:pt idx="932">
                  <c:v>1.5432652110073148</c:v>
                </c:pt>
                <c:pt idx="933">
                  <c:v>-1.5634681580170584</c:v>
                </c:pt>
                <c:pt idx="934">
                  <c:v>0.61783386999319001</c:v>
                </c:pt>
                <c:pt idx="935">
                  <c:v>-0.72364276162603014</c:v>
                </c:pt>
                <c:pt idx="936">
                  <c:v>-0.60752278905397317</c:v>
                </c:pt>
                <c:pt idx="937">
                  <c:v>1.2572761825686252</c:v>
                </c:pt>
                <c:pt idx="938">
                  <c:v>0.61464711278252082</c:v>
                </c:pt>
                <c:pt idx="939">
                  <c:v>-0.90478307798159419</c:v>
                </c:pt>
                <c:pt idx="940">
                  <c:v>-1.1779214199989321</c:v>
                </c:pt>
                <c:pt idx="941">
                  <c:v>7.5877888427504203E-2</c:v>
                </c:pt>
                <c:pt idx="942">
                  <c:v>-0.49855094706176395</c:v>
                </c:pt>
                <c:pt idx="943">
                  <c:v>-0.40144252590768836</c:v>
                </c:pt>
                <c:pt idx="944">
                  <c:v>-0.22054706569012872</c:v>
                </c:pt>
                <c:pt idx="945">
                  <c:v>1.2367716794972752</c:v>
                </c:pt>
                <c:pt idx="946">
                  <c:v>0.39180356016118845</c:v>
                </c:pt>
                <c:pt idx="947">
                  <c:v>-7.6171261176317895E-2</c:v>
                </c:pt>
                <c:pt idx="948">
                  <c:v>-0.82639900681743006</c:v>
                </c:pt>
                <c:pt idx="949">
                  <c:v>0.17939569405401601</c:v>
                </c:pt>
                <c:pt idx="950">
                  <c:v>0.22523931678888154</c:v>
                </c:pt>
                <c:pt idx="951">
                  <c:v>3.7112844814323864E-2</c:v>
                </c:pt>
                <c:pt idx="952">
                  <c:v>1.2246269142258841</c:v>
                </c:pt>
                <c:pt idx="953">
                  <c:v>-3.0779984839780283E-2</c:v>
                </c:pt>
                <c:pt idx="954">
                  <c:v>0.47815890891637336</c:v>
                </c:pt>
                <c:pt idx="955">
                  <c:v>0.86026609947107624</c:v>
                </c:pt>
                <c:pt idx="956">
                  <c:v>0.48953684538453857</c:v>
                </c:pt>
                <c:pt idx="957">
                  <c:v>-0.91364612359219688</c:v>
                </c:pt>
                <c:pt idx="958">
                  <c:v>8.5014243540114443E-2</c:v>
                </c:pt>
                <c:pt idx="959">
                  <c:v>0.1492406286199448</c:v>
                </c:pt>
                <c:pt idx="960">
                  <c:v>0.47815890891637336</c:v>
                </c:pt>
                <c:pt idx="961">
                  <c:v>0.34259618664444513</c:v>
                </c:pt>
                <c:pt idx="962">
                  <c:v>-0.34709348740586421</c:v>
                </c:pt>
                <c:pt idx="963">
                  <c:v>0.38420371613583404</c:v>
                </c:pt>
                <c:pt idx="964">
                  <c:v>0.10441473658093425</c:v>
                </c:pt>
                <c:pt idx="965">
                  <c:v>-0.68840282403965469</c:v>
                </c:pt>
                <c:pt idx="966">
                  <c:v>-8.5596464346702206E-3</c:v>
                </c:pt>
                <c:pt idx="967">
                  <c:v>1.3215154654461383</c:v>
                </c:pt>
                <c:pt idx="968">
                  <c:v>0.3370226155812035</c:v>
                </c:pt>
                <c:pt idx="969">
                  <c:v>-0.82056584024007462</c:v>
                </c:pt>
                <c:pt idx="970">
                  <c:v>0.38333967568752225</c:v>
                </c:pt>
                <c:pt idx="971">
                  <c:v>1.8358303169156109</c:v>
                </c:pt>
                <c:pt idx="972">
                  <c:v>-0.54584352317121265</c:v>
                </c:pt>
                <c:pt idx="973">
                  <c:v>-1.6487775342671118</c:v>
                </c:pt>
                <c:pt idx="974">
                  <c:v>9.6297901039802181E-2</c:v>
                </c:pt>
                <c:pt idx="975">
                  <c:v>0.3425861029439119</c:v>
                </c:pt>
                <c:pt idx="976">
                  <c:v>1.3411845360977415</c:v>
                </c:pt>
                <c:pt idx="977">
                  <c:v>0.8032032534201976</c:v>
                </c:pt>
                <c:pt idx="978">
                  <c:v>0.32264683756616375</c:v>
                </c:pt>
                <c:pt idx="979">
                  <c:v>0.47161048610162881</c:v>
                </c:pt>
                <c:pt idx="980">
                  <c:v>-0.31256270543346121</c:v>
                </c:pt>
                <c:pt idx="981">
                  <c:v>-4.681160934919415E-2</c:v>
                </c:pt>
                <c:pt idx="982">
                  <c:v>-0.61179223994327359</c:v>
                </c:pt>
                <c:pt idx="983">
                  <c:v>-0.4520546994434782</c:v>
                </c:pt>
                <c:pt idx="984">
                  <c:v>0.75027414460981801</c:v>
                </c:pt>
                <c:pt idx="985">
                  <c:v>0.17763789300693444</c:v>
                </c:pt>
                <c:pt idx="986">
                  <c:v>0.81226018560813262</c:v>
                </c:pt>
                <c:pt idx="987">
                  <c:v>-0.89843985558389949</c:v>
                </c:pt>
                <c:pt idx="988">
                  <c:v>-4.828740902672557E-2</c:v>
                </c:pt>
                <c:pt idx="989">
                  <c:v>-1.1309660329715086</c:v>
                </c:pt>
                <c:pt idx="990">
                  <c:v>0.54822189759659601</c:v>
                </c:pt>
                <c:pt idx="991">
                  <c:v>0.27501086969047117</c:v>
                </c:pt>
                <c:pt idx="992">
                  <c:v>1.3212351870194601</c:v>
                </c:pt>
                <c:pt idx="993">
                  <c:v>0.87956442324710427</c:v>
                </c:pt>
                <c:pt idx="994">
                  <c:v>0.97585575037956884</c:v>
                </c:pt>
                <c:pt idx="995">
                  <c:v>-0.29899502804601541</c:v>
                </c:pt>
                <c:pt idx="996">
                  <c:v>-0.81011881957794829</c:v>
                </c:pt>
                <c:pt idx="997">
                  <c:v>-0.34829636686501031</c:v>
                </c:pt>
                <c:pt idx="998">
                  <c:v>-0.81749402262386139</c:v>
                </c:pt>
                <c:pt idx="999">
                  <c:v>4.3138248106751043E-2</c:v>
                </c:pt>
                <c:pt idx="1000">
                  <c:v>0.89760620760379251</c:v>
                </c:pt>
                <c:pt idx="1001">
                  <c:v>5.9437083315862616E-2</c:v>
                </c:pt>
                <c:pt idx="1002">
                  <c:v>1.5833470889637964</c:v>
                </c:pt>
                <c:pt idx="1003">
                  <c:v>-1.1899126514916487</c:v>
                </c:pt>
                <c:pt idx="1004">
                  <c:v>-0.88815433751784578</c:v>
                </c:pt>
                <c:pt idx="1005">
                  <c:v>0.95361726410662184</c:v>
                </c:pt>
                <c:pt idx="1006">
                  <c:v>0.69959332140728092</c:v>
                </c:pt>
                <c:pt idx="1007">
                  <c:v>-0.32693828435093053</c:v>
                </c:pt>
                <c:pt idx="1008">
                  <c:v>1.0425066752864738</c:v>
                </c:pt>
                <c:pt idx="1009">
                  <c:v>0.56826582425471894</c:v>
                </c:pt>
                <c:pt idx="1010">
                  <c:v>1.1769957911816955</c:v>
                </c:pt>
                <c:pt idx="1011">
                  <c:v>-2.7792902523267049E-2</c:v>
                </c:pt>
                <c:pt idx="1012">
                  <c:v>0.38896330358406672</c:v>
                </c:pt>
                <c:pt idx="1013">
                  <c:v>-1.0606841985432212</c:v>
                </c:pt>
                <c:pt idx="1014">
                  <c:v>0.13596042739460223</c:v>
                </c:pt>
                <c:pt idx="1015">
                  <c:v>1.0231316309986453</c:v>
                </c:pt>
                <c:pt idx="1016">
                  <c:v>1.3118054397921204</c:v>
                </c:pt>
                <c:pt idx="1017">
                  <c:v>0.8270821859666091</c:v>
                </c:pt>
                <c:pt idx="1018">
                  <c:v>1.1773209393020747</c:v>
                </c:pt>
                <c:pt idx="1019">
                  <c:v>0.86789216909627709</c:v>
                </c:pt>
                <c:pt idx="1020">
                  <c:v>0.84336237320609087</c:v>
                </c:pt>
                <c:pt idx="1021">
                  <c:v>0.28737831330374997</c:v>
                </c:pt>
                <c:pt idx="1022">
                  <c:v>-0.40144252590768836</c:v>
                </c:pt>
                <c:pt idx="1023">
                  <c:v>0.51051045375107806</c:v>
                </c:pt>
                <c:pt idx="1024">
                  <c:v>-1.0864250515359606</c:v>
                </c:pt>
                <c:pt idx="1025">
                  <c:v>1.0110997733972984</c:v>
                </c:pt>
                <c:pt idx="1026">
                  <c:v>0.23890385247615642</c:v>
                </c:pt>
                <c:pt idx="1027">
                  <c:v>-1.1698838539018723</c:v>
                </c:pt>
                <c:pt idx="1028">
                  <c:v>0.16004800383495965</c:v>
                </c:pt>
                <c:pt idx="1029">
                  <c:v>-0.10040677613674998</c:v>
                </c:pt>
                <c:pt idx="1030">
                  <c:v>-6.7703903827960765E-2</c:v>
                </c:pt>
                <c:pt idx="1031">
                  <c:v>0.16880671388789059</c:v>
                </c:pt>
                <c:pt idx="1032">
                  <c:v>-0.59505307438370059</c:v>
                </c:pt>
                <c:pt idx="1033">
                  <c:v>1.1076376696128265</c:v>
                </c:pt>
                <c:pt idx="1034">
                  <c:v>1.6042947283226767</c:v>
                </c:pt>
                <c:pt idx="1035">
                  <c:v>1.6922631091640699</c:v>
                </c:pt>
                <c:pt idx="1036">
                  <c:v>-0.88816291963459371</c:v>
                </c:pt>
                <c:pt idx="1037">
                  <c:v>2.585547983114278E-3</c:v>
                </c:pt>
                <c:pt idx="1038">
                  <c:v>2.7539293396639852E-2</c:v>
                </c:pt>
                <c:pt idx="1039">
                  <c:v>0.98573207133270646</c:v>
                </c:pt>
                <c:pt idx="1040">
                  <c:v>0.27265709674550864</c:v>
                </c:pt>
                <c:pt idx="1041">
                  <c:v>0.35152683685705277</c:v>
                </c:pt>
                <c:pt idx="1042">
                  <c:v>-1.2663859812238085</c:v>
                </c:pt>
                <c:pt idx="1043">
                  <c:v>0.66717735363563202</c:v>
                </c:pt>
                <c:pt idx="1044">
                  <c:v>0.89179026411422946</c:v>
                </c:pt>
                <c:pt idx="1045">
                  <c:v>-0.86102997288601602</c:v>
                </c:pt>
                <c:pt idx="1046">
                  <c:v>-0.63268593367877468</c:v>
                </c:pt>
                <c:pt idx="1047">
                  <c:v>1.8008943447338341</c:v>
                </c:pt>
                <c:pt idx="1048">
                  <c:v>9.315438360435202E-2</c:v>
                </c:pt>
                <c:pt idx="1049">
                  <c:v>-8.4126588897267762E-2</c:v>
                </c:pt>
                <c:pt idx="1050">
                  <c:v>-1.0364693085898828</c:v>
                </c:pt>
                <c:pt idx="1051">
                  <c:v>-0.38706694699021904</c:v>
                </c:pt>
                <c:pt idx="1052">
                  <c:v>0.18014870750946788</c:v>
                </c:pt>
                <c:pt idx="1053">
                  <c:v>-1.2447995919304891</c:v>
                </c:pt>
                <c:pt idx="1054">
                  <c:v>0.40879124858603477</c:v>
                </c:pt>
                <c:pt idx="1055">
                  <c:v>-6.5894325227012107E-2</c:v>
                </c:pt>
                <c:pt idx="1056">
                  <c:v>-1.2075868501953329</c:v>
                </c:pt>
                <c:pt idx="1057">
                  <c:v>0.46925671315666628</c:v>
                </c:pt>
                <c:pt idx="1058">
                  <c:v>-1.0453878313059741</c:v>
                </c:pt>
                <c:pt idx="1059">
                  <c:v>-0.86102997288601602</c:v>
                </c:pt>
                <c:pt idx="1060">
                  <c:v>1.4184742467688849</c:v>
                </c:pt>
                <c:pt idx="1061">
                  <c:v>-0.19110050619600116</c:v>
                </c:pt>
                <c:pt idx="1062">
                  <c:v>0.30303554725189041</c:v>
                </c:pt>
                <c:pt idx="1063">
                  <c:v>-1.9819491686195101</c:v>
                </c:pt>
                <c:pt idx="1064">
                  <c:v>1.063014846261884</c:v>
                </c:pt>
                <c:pt idx="1065">
                  <c:v>0.25791979652478769</c:v>
                </c:pt>
                <c:pt idx="1066">
                  <c:v>0.28931465727807781</c:v>
                </c:pt>
                <c:pt idx="1067">
                  <c:v>0.77726941603508637</c:v>
                </c:pt>
                <c:pt idx="1068">
                  <c:v>0.90845804251676343</c:v>
                </c:pt>
                <c:pt idx="1069">
                  <c:v>-0.87139547631301717</c:v>
                </c:pt>
                <c:pt idx="1070">
                  <c:v>1.2433127434079134</c:v>
                </c:pt>
                <c:pt idx="1071">
                  <c:v>0.41108888302865232</c:v>
                </c:pt>
                <c:pt idx="1072">
                  <c:v>-0.8447497856465338</c:v>
                </c:pt>
                <c:pt idx="1073">
                  <c:v>-1.1300763489221479</c:v>
                </c:pt>
                <c:pt idx="1074">
                  <c:v>-0.82283226581068458</c:v>
                </c:pt>
                <c:pt idx="1075">
                  <c:v>0.51940013805730478</c:v>
                </c:pt>
                <c:pt idx="1076">
                  <c:v>0.52501918424571414</c:v>
                </c:pt>
                <c:pt idx="1077">
                  <c:v>7.9909143923261094E-2</c:v>
                </c:pt>
                <c:pt idx="1078">
                  <c:v>0.30239164951261799</c:v>
                </c:pt>
                <c:pt idx="1079">
                  <c:v>1.3322438021846008</c:v>
                </c:pt>
                <c:pt idx="1080">
                  <c:v>1.4096772324819484</c:v>
                </c:pt>
                <c:pt idx="1081">
                  <c:v>0.28931465727807781</c:v>
                </c:pt>
                <c:pt idx="1082">
                  <c:v>1.4785244872521504</c:v>
                </c:pt>
                <c:pt idx="1083">
                  <c:v>0.49281632471309411</c:v>
                </c:pt>
                <c:pt idx="1084">
                  <c:v>-0.27734799204366567</c:v>
                </c:pt>
                <c:pt idx="1085">
                  <c:v>-0.15694715527395431</c:v>
                </c:pt>
                <c:pt idx="1086">
                  <c:v>0.80403140943479467</c:v>
                </c:pt>
                <c:pt idx="1087">
                  <c:v>-0.57798040126172046</c:v>
                </c:pt>
                <c:pt idx="1088">
                  <c:v>2.1681087035012592E-2</c:v>
                </c:pt>
                <c:pt idx="1089">
                  <c:v>0.20300429106740392</c:v>
                </c:pt>
                <c:pt idx="1090">
                  <c:v>0.50410377082005775</c:v>
                </c:pt>
                <c:pt idx="1091">
                  <c:v>0.79070677249487975</c:v>
                </c:pt>
                <c:pt idx="1092">
                  <c:v>0.86026609947107624</c:v>
                </c:pt>
                <c:pt idx="1093">
                  <c:v>-0.58047448923979816</c:v>
                </c:pt>
                <c:pt idx="1094">
                  <c:v>-0.58886980308082615</c:v>
                </c:pt>
                <c:pt idx="1095">
                  <c:v>-7.3465393772261134E-2</c:v>
                </c:pt>
                <c:pt idx="1096">
                  <c:v>0.83287850668800179</c:v>
                </c:pt>
                <c:pt idx="1097">
                  <c:v>-0.67236185177562202</c:v>
                </c:pt>
                <c:pt idx="1098">
                  <c:v>0.14688685567498228</c:v>
                </c:pt>
                <c:pt idx="1099">
                  <c:v>0.49281632471309411</c:v>
                </c:pt>
                <c:pt idx="1100">
                  <c:v>-0.5654751804723448</c:v>
                </c:pt>
                <c:pt idx="1101">
                  <c:v>-0.71136618488142345</c:v>
                </c:pt>
                <c:pt idx="1102">
                  <c:v>-0.9645175728417037</c:v>
                </c:pt>
                <c:pt idx="1103">
                  <c:v>-0.74066855292850864</c:v>
                </c:pt>
                <c:pt idx="1104">
                  <c:v>1.5288434185957582</c:v>
                </c:pt>
                <c:pt idx="1105">
                  <c:v>-0.55511763875893383</c:v>
                </c:pt>
                <c:pt idx="1106">
                  <c:v>-1.4195966858883589</c:v>
                </c:pt>
                <c:pt idx="1107">
                  <c:v>0.52668776842260767</c:v>
                </c:pt>
                <c:pt idx="1108">
                  <c:v>0.56039155796653528</c:v>
                </c:pt>
                <c:pt idx="1109">
                  <c:v>-0.90713685092655716</c:v>
                </c:pt>
                <c:pt idx="1110">
                  <c:v>0.12313422263889651</c:v>
                </c:pt>
                <c:pt idx="1111">
                  <c:v>1.6518397853480034</c:v>
                </c:pt>
                <c:pt idx="1112">
                  <c:v>1.6692004756602674</c:v>
                </c:pt>
                <c:pt idx="1113">
                  <c:v>-0.54879845950172301</c:v>
                </c:pt>
                <c:pt idx="1114">
                  <c:v>1.5897070917084142</c:v>
                </c:pt>
                <c:pt idx="1115">
                  <c:v>0.56186885656873997</c:v>
                </c:pt>
                <c:pt idx="1116">
                  <c:v>0.49646673962088705</c:v>
                </c:pt>
                <c:pt idx="1117">
                  <c:v>-0.82612728887819609</c:v>
                </c:pt>
                <c:pt idx="1118">
                  <c:v>1.374621250456032</c:v>
                </c:pt>
                <c:pt idx="1119">
                  <c:v>-0.56861355024035731</c:v>
                </c:pt>
                <c:pt idx="1120">
                  <c:v>1.2333896017172243</c:v>
                </c:pt>
                <c:pt idx="1121">
                  <c:v>-1.1801607898511781</c:v>
                </c:pt>
                <c:pt idx="1122">
                  <c:v>0.63351654153908932</c:v>
                </c:pt>
                <c:pt idx="1123">
                  <c:v>-0.16406966614161389</c:v>
                </c:pt>
                <c:pt idx="1124">
                  <c:v>0.35004184393094961</c:v>
                </c:pt>
                <c:pt idx="1125">
                  <c:v>-0.65599847406507372</c:v>
                </c:pt>
                <c:pt idx="1126">
                  <c:v>-0.27675429056645307</c:v>
                </c:pt>
                <c:pt idx="1127">
                  <c:v>-0.69731728981810948</c:v>
                </c:pt>
                <c:pt idx="1128">
                  <c:v>0.85124295543748429</c:v>
                </c:pt>
                <c:pt idx="1129">
                  <c:v>0.87914881795736788</c:v>
                </c:pt>
                <c:pt idx="1130">
                  <c:v>0.33991661702806208</c:v>
                </c:pt>
                <c:pt idx="1131">
                  <c:v>1.3984433718594249</c:v>
                </c:pt>
                <c:pt idx="1132">
                  <c:v>-1.1063983147882865</c:v>
                </c:pt>
                <c:pt idx="1133">
                  <c:v>2.1214672542430582</c:v>
                </c:pt>
                <c:pt idx="1134">
                  <c:v>5.341518405605683E-2</c:v>
                </c:pt>
                <c:pt idx="1135">
                  <c:v>-0.43304199341137384</c:v>
                </c:pt>
                <c:pt idx="1136">
                  <c:v>0.67570001114149392</c:v>
                </c:pt>
                <c:pt idx="1137">
                  <c:v>0.57589189387991979</c:v>
                </c:pt>
                <c:pt idx="1138">
                  <c:v>-0.14059443228310586</c:v>
                </c:pt>
                <c:pt idx="1139">
                  <c:v>0.70693021919567522</c:v>
                </c:pt>
                <c:pt idx="1140">
                  <c:v>-0.41212095058886922</c:v>
                </c:pt>
                <c:pt idx="1141">
                  <c:v>-0.4866408919283689</c:v>
                </c:pt>
                <c:pt idx="1142">
                  <c:v>0.44256565654926217</c:v>
                </c:pt>
                <c:pt idx="1143">
                  <c:v>1.082707047711237</c:v>
                </c:pt>
                <c:pt idx="1144">
                  <c:v>-0.98466504695653034</c:v>
                </c:pt>
                <c:pt idx="1145">
                  <c:v>-1.0357760970980325</c:v>
                </c:pt>
                <c:pt idx="1146">
                  <c:v>0.98573207133270646</c:v>
                </c:pt>
                <c:pt idx="1147">
                  <c:v>-6.6760958427475536E-2</c:v>
                </c:pt>
                <c:pt idx="1148">
                  <c:v>0.80198324965882684</c:v>
                </c:pt>
                <c:pt idx="1149">
                  <c:v>-0.11021598177672409</c:v>
                </c:pt>
                <c:pt idx="1150">
                  <c:v>0.7068409529559978</c:v>
                </c:pt>
                <c:pt idx="1151">
                  <c:v>1.2246269142258841</c:v>
                </c:pt>
                <c:pt idx="1152">
                  <c:v>0.44982414534104231</c:v>
                </c:pt>
                <c:pt idx="1153">
                  <c:v>2.3036733549675503E-2</c:v>
                </c:pt>
                <c:pt idx="1154">
                  <c:v>0.28159783065864952</c:v>
                </c:pt>
                <c:pt idx="1155">
                  <c:v>1.4403299092511439</c:v>
                </c:pt>
                <c:pt idx="1156">
                  <c:v>0.20781591111725994</c:v>
                </c:pt>
                <c:pt idx="1157">
                  <c:v>0.86195265807528276</c:v>
                </c:pt>
                <c:pt idx="1158">
                  <c:v>0.70693021919567522</c:v>
                </c:pt>
                <c:pt idx="1159">
                  <c:v>1.0231316309986453</c:v>
                </c:pt>
                <c:pt idx="1160">
                  <c:v>5.9437083315862616E-2</c:v>
                </c:pt>
                <c:pt idx="1161">
                  <c:v>0.60172152871745288</c:v>
                </c:pt>
                <c:pt idx="1162">
                  <c:v>-0.596495872706027</c:v>
                </c:pt>
                <c:pt idx="1163">
                  <c:v>-0.47801858219770832</c:v>
                </c:pt>
                <c:pt idx="1164">
                  <c:v>-0.64961436314055909</c:v>
                </c:pt>
                <c:pt idx="1165">
                  <c:v>1.3212351870194601</c:v>
                </c:pt>
                <c:pt idx="1166">
                  <c:v>-0.26636467335363223</c:v>
                </c:pt>
                <c:pt idx="1167">
                  <c:v>-1.2315226553882219</c:v>
                </c:pt>
                <c:pt idx="1168">
                  <c:v>-1.0227416271589793</c:v>
                </c:pt>
                <c:pt idx="1169">
                  <c:v>0.42104414900033182</c:v>
                </c:pt>
                <c:pt idx="1170">
                  <c:v>0.66873564119466877</c:v>
                </c:pt>
                <c:pt idx="1171">
                  <c:v>-9.6940627630769605E-2</c:v>
                </c:pt>
                <c:pt idx="1172">
                  <c:v>-0.23727664846456253</c:v>
                </c:pt>
                <c:pt idx="1173">
                  <c:v>1.1318095550023695</c:v>
                </c:pt>
                <c:pt idx="1174">
                  <c:v>4.3138248106751043E-2</c:v>
                </c:pt>
                <c:pt idx="1175">
                  <c:v>-0.23125098574954128</c:v>
                </c:pt>
                <c:pt idx="1176">
                  <c:v>-1.6487775342671118</c:v>
                </c:pt>
                <c:pt idx="1177">
                  <c:v>-0.46139168953592824</c:v>
                </c:pt>
                <c:pt idx="1178">
                  <c:v>1.6185419535914307</c:v>
                </c:pt>
                <c:pt idx="1179">
                  <c:v>0.48864122839485091</c:v>
                </c:pt>
                <c:pt idx="1180">
                  <c:v>-0.71699051879464681</c:v>
                </c:pt>
                <c:pt idx="1181">
                  <c:v>-0.35585617489720445</c:v>
                </c:pt>
                <c:pt idx="1182">
                  <c:v>-2.7609711528183478E-2</c:v>
                </c:pt>
                <c:pt idx="1183">
                  <c:v>0.42186742919897213</c:v>
                </c:pt>
                <c:pt idx="1184">
                  <c:v>0.55947148163640747</c:v>
                </c:pt>
                <c:pt idx="1185">
                  <c:v>-0.27260861799979219</c:v>
                </c:pt>
                <c:pt idx="1186">
                  <c:v>2.1899599506272649</c:v>
                </c:pt>
                <c:pt idx="1187">
                  <c:v>-0.1612576828091008</c:v>
                </c:pt>
                <c:pt idx="1188">
                  <c:v>-0.60416617031807274</c:v>
                </c:pt>
                <c:pt idx="1189">
                  <c:v>0.65161515300287487</c:v>
                </c:pt>
                <c:pt idx="1190">
                  <c:v>-1.005316487726871</c:v>
                </c:pt>
                <c:pt idx="1191">
                  <c:v>0.2995915932273836</c:v>
                </c:pt>
                <c:pt idx="1192">
                  <c:v>0.55584057470167814</c:v>
                </c:pt>
                <c:pt idx="1193">
                  <c:v>0.25365504416722473</c:v>
                </c:pt>
                <c:pt idx="1194">
                  <c:v>0.8270821859666091</c:v>
                </c:pt>
                <c:pt idx="1195">
                  <c:v>-1.0174405180634229</c:v>
                </c:pt>
                <c:pt idx="1196">
                  <c:v>0.88725220390529769</c:v>
                </c:pt>
                <c:pt idx="1197">
                  <c:v>-0.91925402720329163</c:v>
                </c:pt>
                <c:pt idx="1198">
                  <c:v>-0.88816291963459371</c:v>
                </c:pt>
                <c:pt idx="1199">
                  <c:v>-0.11659626463924333</c:v>
                </c:pt>
                <c:pt idx="1200">
                  <c:v>0.83345628854798148</c:v>
                </c:pt>
                <c:pt idx="1201">
                  <c:v>0.36806141499250433</c:v>
                </c:pt>
                <c:pt idx="1202">
                  <c:v>-1.0971510599850034</c:v>
                </c:pt>
                <c:pt idx="1203">
                  <c:v>-1.5470175296876811</c:v>
                </c:pt>
                <c:pt idx="1204">
                  <c:v>-0.11031965101410046</c:v>
                </c:pt>
                <c:pt idx="1205">
                  <c:v>1.9905038083652427</c:v>
                </c:pt>
                <c:pt idx="1206">
                  <c:v>-1.0606841985432212</c:v>
                </c:pt>
                <c:pt idx="1207">
                  <c:v>1.1865242120357933</c:v>
                </c:pt>
                <c:pt idx="1208">
                  <c:v>-0.5654751804723448</c:v>
                </c:pt>
                <c:pt idx="1209">
                  <c:v>0.20300429106740392</c:v>
                </c:pt>
                <c:pt idx="1210">
                  <c:v>-0.59732809148077681</c:v>
                </c:pt>
                <c:pt idx="1211">
                  <c:v>-0.51180646939575913</c:v>
                </c:pt>
                <c:pt idx="1212">
                  <c:v>0.4455786790228049</c:v>
                </c:pt>
                <c:pt idx="1213">
                  <c:v>0.6080649686405768</c:v>
                </c:pt>
                <c:pt idx="1214">
                  <c:v>0.27935751311802859</c:v>
                </c:pt>
                <c:pt idx="1215">
                  <c:v>-0.69935736131210513</c:v>
                </c:pt>
                <c:pt idx="1216">
                  <c:v>1.1076376696128265</c:v>
                </c:pt>
                <c:pt idx="1217">
                  <c:v>0.89179026411422946</c:v>
                </c:pt>
                <c:pt idx="1218">
                  <c:v>-1.688190980376155</c:v>
                </c:pt>
                <c:pt idx="1219">
                  <c:v>1.2749070390173438</c:v>
                </c:pt>
                <c:pt idx="1220">
                  <c:v>-0.49552628215627692</c:v>
                </c:pt>
                <c:pt idx="1221">
                  <c:v>-0.14304876232989239</c:v>
                </c:pt>
                <c:pt idx="1222">
                  <c:v>-0.49855094706176395</c:v>
                </c:pt>
                <c:pt idx="1223">
                  <c:v>0.74327524439493464</c:v>
                </c:pt>
                <c:pt idx="1224">
                  <c:v>-0.19175772159479987</c:v>
                </c:pt>
                <c:pt idx="1225">
                  <c:v>0.23502174946079091</c:v>
                </c:pt>
                <c:pt idx="1226">
                  <c:v>0.61577624890395599</c:v>
                </c:pt>
                <c:pt idx="1227">
                  <c:v>1.1990456374345699</c:v>
                </c:pt>
                <c:pt idx="1228">
                  <c:v>1.0466068648571536</c:v>
                </c:pt>
                <c:pt idx="1229">
                  <c:v>-0.26977226439423863</c:v>
                </c:pt>
                <c:pt idx="1230">
                  <c:v>-0.2898809303459351</c:v>
                </c:pt>
                <c:pt idx="1231">
                  <c:v>0.55156572936817927</c:v>
                </c:pt>
                <c:pt idx="1232">
                  <c:v>-0.15356314359379342</c:v>
                </c:pt>
                <c:pt idx="1233">
                  <c:v>-0.84211485939458219</c:v>
                </c:pt>
                <c:pt idx="1234">
                  <c:v>-0.19907262478114873</c:v>
                </c:pt>
                <c:pt idx="1235">
                  <c:v>1.7726038804805391</c:v>
                </c:pt>
                <c:pt idx="1236">
                  <c:v>0.16317607297135917</c:v>
                </c:pt>
                <c:pt idx="1237">
                  <c:v>-1.6577684098411742</c:v>
                </c:pt>
                <c:pt idx="1238">
                  <c:v>0.23056525262299266</c:v>
                </c:pt>
                <c:pt idx="1239">
                  <c:v>0.48334475409796829</c:v>
                </c:pt>
                <c:pt idx="1240">
                  <c:v>0.6486290197753517</c:v>
                </c:pt>
                <c:pt idx="1241">
                  <c:v>1.3814104643419398</c:v>
                </c:pt>
                <c:pt idx="1242">
                  <c:v>0.31020430563075418</c:v>
                </c:pt>
                <c:pt idx="1243">
                  <c:v>0.58539779839757466</c:v>
                </c:pt>
                <c:pt idx="1244">
                  <c:v>-0.50226799995740734</c:v>
                </c:pt>
                <c:pt idx="1245">
                  <c:v>1.6772913582465157</c:v>
                </c:pt>
                <c:pt idx="1246">
                  <c:v>6.4661478378003068E-3</c:v>
                </c:pt>
                <c:pt idx="1247">
                  <c:v>-1.0715436258138755E-2</c:v>
                </c:pt>
                <c:pt idx="1248">
                  <c:v>0.26803062308469361</c:v>
                </c:pt>
                <c:pt idx="1249">
                  <c:v>0.23502174946079091</c:v>
                </c:pt>
                <c:pt idx="1250">
                  <c:v>-0.84211485939458219</c:v>
                </c:pt>
                <c:pt idx="1251">
                  <c:v>-1.1567572141223903</c:v>
                </c:pt>
                <c:pt idx="1252">
                  <c:v>0.93477034102783407</c:v>
                </c:pt>
                <c:pt idx="1253">
                  <c:v>0.42510139191776108</c:v>
                </c:pt>
                <c:pt idx="1254">
                  <c:v>0.76885813164933303</c:v>
                </c:pt>
                <c:pt idx="1255">
                  <c:v>0.71575805828619643</c:v>
                </c:pt>
                <c:pt idx="1256">
                  <c:v>-0.77896326427594254</c:v>
                </c:pt>
                <c:pt idx="1257">
                  <c:v>-1.2617184261600043</c:v>
                </c:pt>
                <c:pt idx="1258">
                  <c:v>0.3728962389277557</c:v>
                </c:pt>
                <c:pt idx="1259">
                  <c:v>-0.46139168953592824</c:v>
                </c:pt>
                <c:pt idx="1260">
                  <c:v>0.15647349005871414</c:v>
                </c:pt>
                <c:pt idx="1261">
                  <c:v>1.1483296340347868</c:v>
                </c:pt>
                <c:pt idx="1262">
                  <c:v>0.9572460890324086</c:v>
                </c:pt>
                <c:pt idx="1263">
                  <c:v>-0.41212095058886922</c:v>
                </c:pt>
                <c:pt idx="1264">
                  <c:v>0.91849015378835208</c:v>
                </c:pt>
                <c:pt idx="1265">
                  <c:v>-1.268360613847535</c:v>
                </c:pt>
                <c:pt idx="1266">
                  <c:v>1.7041111840963321</c:v>
                </c:pt>
                <c:pt idx="1267">
                  <c:v>-0.11659626463924333</c:v>
                </c:pt>
                <c:pt idx="1268">
                  <c:v>0.27300273438628109</c:v>
                </c:pt>
                <c:pt idx="1269">
                  <c:v>-0.33398358088676305</c:v>
                </c:pt>
                <c:pt idx="1270">
                  <c:v>-1.2315226553882219</c:v>
                </c:pt>
                <c:pt idx="1271">
                  <c:v>-1.3519996064938393</c:v>
                </c:pt>
                <c:pt idx="1272">
                  <c:v>8.8671831414601332E-2</c:v>
                </c:pt>
                <c:pt idx="1273">
                  <c:v>-6.2662987944194892E-2</c:v>
                </c:pt>
                <c:pt idx="1274">
                  <c:v>-1.1165904540540392</c:v>
                </c:pt>
                <c:pt idx="1275">
                  <c:v>-0.91162795757809079</c:v>
                </c:pt>
                <c:pt idx="1276">
                  <c:v>-0.14059443228310586</c:v>
                </c:pt>
                <c:pt idx="1277">
                  <c:v>0.83287850668800179</c:v>
                </c:pt>
                <c:pt idx="1278">
                  <c:v>1.2644123198797768</c:v>
                </c:pt>
                <c:pt idx="1279">
                  <c:v>-0.29264435928091226</c:v>
                </c:pt>
                <c:pt idx="1280">
                  <c:v>1.0425066752864738</c:v>
                </c:pt>
                <c:pt idx="1281">
                  <c:v>-0.27260861799979219</c:v>
                </c:pt>
                <c:pt idx="1282">
                  <c:v>-0.55511763875893383</c:v>
                </c:pt>
                <c:pt idx="1283">
                  <c:v>1.4798760395525976</c:v>
                </c:pt>
                <c:pt idx="1284">
                  <c:v>0.93341810761199406</c:v>
                </c:pt>
                <c:pt idx="1285">
                  <c:v>-0.21380725096978859</c:v>
                </c:pt>
                <c:pt idx="1286">
                  <c:v>0.10869227767397582</c:v>
                </c:pt>
                <c:pt idx="1287">
                  <c:v>1.3231617245348617</c:v>
                </c:pt>
                <c:pt idx="1288">
                  <c:v>0.55713392477905765</c:v>
                </c:pt>
                <c:pt idx="1289">
                  <c:v>1.5153636695459891</c:v>
                </c:pt>
                <c:pt idx="1290">
                  <c:v>5.6005184128051777E-2</c:v>
                </c:pt>
                <c:pt idx="1291">
                  <c:v>1.0838037470453972</c:v>
                </c:pt>
                <c:pt idx="1292">
                  <c:v>0.7068409529559978</c:v>
                </c:pt>
                <c:pt idx="1293">
                  <c:v>1.3087685683260926</c:v>
                </c:pt>
                <c:pt idx="1294">
                  <c:v>-1.3550193460237567</c:v>
                </c:pt>
                <c:pt idx="1295">
                  <c:v>-1.2050573063952297</c:v>
                </c:pt>
                <c:pt idx="1296">
                  <c:v>7.9909143923261094E-2</c:v>
                </c:pt>
                <c:pt idx="1297">
                  <c:v>-0.32580185478669454</c:v>
                </c:pt>
                <c:pt idx="1298">
                  <c:v>-1.0097442900192082</c:v>
                </c:pt>
                <c:pt idx="1299">
                  <c:v>-0.49283081302450338</c:v>
                </c:pt>
                <c:pt idx="1300">
                  <c:v>0.33756284408309956</c:v>
                </c:pt>
                <c:pt idx="1301">
                  <c:v>1.7129835945573424</c:v>
                </c:pt>
                <c:pt idx="1302">
                  <c:v>1.5897070917084142</c:v>
                </c:pt>
                <c:pt idx="1303">
                  <c:v>0.13223638890832667</c:v>
                </c:pt>
                <c:pt idx="1304">
                  <c:v>-1.7013176201556375</c:v>
                </c:pt>
                <c:pt idx="1305">
                  <c:v>0.23119144079085485</c:v>
                </c:pt>
                <c:pt idx="1306">
                  <c:v>7.7211022739517077E-2</c:v>
                </c:pt>
                <c:pt idx="1307">
                  <c:v>-0.71359747705759169</c:v>
                </c:pt>
                <c:pt idx="1308">
                  <c:v>1.0996392735167699</c:v>
                </c:pt>
                <c:pt idx="1309">
                  <c:v>-0.59505307438370059</c:v>
                </c:pt>
                <c:pt idx="1310">
                  <c:v>-0.2381482948525262</c:v>
                </c:pt>
                <c:pt idx="1311">
                  <c:v>2.1762515075046895E-2</c:v>
                </c:pt>
                <c:pt idx="1312">
                  <c:v>1.5153636695459891</c:v>
                </c:pt>
                <c:pt idx="1313">
                  <c:v>0.53918571935506954</c:v>
                </c:pt>
                <c:pt idx="1314">
                  <c:v>1.0838037470453972</c:v>
                </c:pt>
                <c:pt idx="1315">
                  <c:v>2.3935181803811343</c:v>
                </c:pt>
                <c:pt idx="1316">
                  <c:v>0.61577624890395599</c:v>
                </c:pt>
                <c:pt idx="1317">
                  <c:v>-0.13259199414259815</c:v>
                </c:pt>
                <c:pt idx="1318">
                  <c:v>0.15647349005871414</c:v>
                </c:pt>
                <c:pt idx="1319">
                  <c:v>1.7041111840963321</c:v>
                </c:pt>
                <c:pt idx="1320">
                  <c:v>-0.94823738560222148</c:v>
                </c:pt>
                <c:pt idx="1321">
                  <c:v>-0.88816291963459371</c:v>
                </c:pt>
                <c:pt idx="1322">
                  <c:v>-0.30403383681876273</c:v>
                </c:pt>
                <c:pt idx="1323">
                  <c:v>1.7129835945573424</c:v>
                </c:pt>
                <c:pt idx="1324">
                  <c:v>2.363928065314358E-2</c:v>
                </c:pt>
                <c:pt idx="1325">
                  <c:v>1.1795945167833204</c:v>
                </c:pt>
                <c:pt idx="1326">
                  <c:v>0.70693021919567522</c:v>
                </c:pt>
                <c:pt idx="1327">
                  <c:v>-1.0174405180634229</c:v>
                </c:pt>
                <c:pt idx="1328">
                  <c:v>1.1973811836728236</c:v>
                </c:pt>
                <c:pt idx="1329">
                  <c:v>-0.24657681092096828</c:v>
                </c:pt>
                <c:pt idx="1330">
                  <c:v>1.1318095550023695</c:v>
                </c:pt>
                <c:pt idx="1331">
                  <c:v>-1.2617184261600043</c:v>
                </c:pt>
                <c:pt idx="1332">
                  <c:v>-0.72364276162603014</c:v>
                </c:pt>
                <c:pt idx="1333">
                  <c:v>1.3015548206391707</c:v>
                </c:pt>
                <c:pt idx="1334">
                  <c:v>0.1411771228214671</c:v>
                </c:pt>
                <c:pt idx="1335">
                  <c:v>0.41137414087112889</c:v>
                </c:pt>
                <c:pt idx="1336">
                  <c:v>1.0231316309986453</c:v>
                </c:pt>
                <c:pt idx="1337">
                  <c:v>0.55584057470167814</c:v>
                </c:pt>
                <c:pt idx="1338">
                  <c:v>0.46399706387891193</c:v>
                </c:pt>
                <c:pt idx="1339">
                  <c:v>-0.84211485939458219</c:v>
                </c:pt>
                <c:pt idx="1340">
                  <c:v>-0.34709348740586421</c:v>
                </c:pt>
                <c:pt idx="1341">
                  <c:v>0.7288290637731123</c:v>
                </c:pt>
                <c:pt idx="1342">
                  <c:v>1.7639900472801291</c:v>
                </c:pt>
                <c:pt idx="1343">
                  <c:v>0.11802073116704515</c:v>
                </c:pt>
                <c:pt idx="1344">
                  <c:v>-1.2468190226254685</c:v>
                </c:pt>
                <c:pt idx="1345">
                  <c:v>-0.41212095058886922</c:v>
                </c:pt>
                <c:pt idx="1346">
                  <c:v>-0.38171550260406706</c:v>
                </c:pt>
                <c:pt idx="1347">
                  <c:v>0.4641589594023845</c:v>
                </c:pt>
                <c:pt idx="1348">
                  <c:v>1.1386317790177385</c:v>
                </c:pt>
                <c:pt idx="1349">
                  <c:v>1.976162110234408</c:v>
                </c:pt>
                <c:pt idx="1350">
                  <c:v>3.1340442044159644E-2</c:v>
                </c:pt>
                <c:pt idx="1351">
                  <c:v>-0.89843985558389949</c:v>
                </c:pt>
                <c:pt idx="1352">
                  <c:v>-0.83595890559016661</c:v>
                </c:pt>
                <c:pt idx="1353">
                  <c:v>-0.40448323937790542</c:v>
                </c:pt>
                <c:pt idx="1354">
                  <c:v>0.89735109013660708</c:v>
                </c:pt>
                <c:pt idx="1355">
                  <c:v>-1.9664801014888766E-2</c:v>
                </c:pt>
                <c:pt idx="1356">
                  <c:v>-0.53827181838875138</c:v>
                </c:pt>
                <c:pt idx="1357">
                  <c:v>-0.85741122663182923</c:v>
                </c:pt>
                <c:pt idx="1358">
                  <c:v>7.5877888427504203E-2</c:v>
                </c:pt>
                <c:pt idx="1359">
                  <c:v>0.10441473658093425</c:v>
                </c:pt>
                <c:pt idx="1360">
                  <c:v>-0.46139168953592824</c:v>
                </c:pt>
                <c:pt idx="1361">
                  <c:v>0.26577183930490156</c:v>
                </c:pt>
                <c:pt idx="1362">
                  <c:v>-1.5542808098854861</c:v>
                </c:pt>
                <c:pt idx="1363">
                  <c:v>-0.35827153052867011</c:v>
                </c:pt>
                <c:pt idx="1364">
                  <c:v>1.6692004756602674</c:v>
                </c:pt>
                <c:pt idx="1365">
                  <c:v>-0.14059443228310586</c:v>
                </c:pt>
                <c:pt idx="1366">
                  <c:v>1.0033286067032687E-2</c:v>
                </c:pt>
                <c:pt idx="1367">
                  <c:v>0.56039155796653528</c:v>
                </c:pt>
                <c:pt idx="1368">
                  <c:v>-1.1223155720971292</c:v>
                </c:pt>
                <c:pt idx="1369">
                  <c:v>-0.55356818562599797</c:v>
                </c:pt>
                <c:pt idx="1370">
                  <c:v>-1.4980446482442451</c:v>
                </c:pt>
                <c:pt idx="1371">
                  <c:v>-0.25896762367695025</c:v>
                </c:pt>
                <c:pt idx="1372">
                  <c:v>1.020537389186019</c:v>
                </c:pt>
                <c:pt idx="1373">
                  <c:v>-9.7376271080898302E-2</c:v>
                </c:pt>
                <c:pt idx="1374">
                  <c:v>-0.7318270370540807</c:v>
                </c:pt>
                <c:pt idx="1375">
                  <c:v>-9.6940627630769605E-2</c:v>
                </c:pt>
                <c:pt idx="1376">
                  <c:v>0.76885813164933303</c:v>
                </c:pt>
                <c:pt idx="1377">
                  <c:v>-0.66222059057262195</c:v>
                </c:pt>
                <c:pt idx="1378">
                  <c:v>-1.5013450384386875</c:v>
                </c:pt>
                <c:pt idx="1379">
                  <c:v>0.19714213624591759</c:v>
                </c:pt>
                <c:pt idx="1380">
                  <c:v>1.3814104643419398</c:v>
                </c:pt>
                <c:pt idx="1381">
                  <c:v>0.75027414460981801</c:v>
                </c:pt>
                <c:pt idx="1382">
                  <c:v>0.82393777277486135</c:v>
                </c:pt>
                <c:pt idx="1383">
                  <c:v>-0.49945629879094877</c:v>
                </c:pt>
                <c:pt idx="1384">
                  <c:v>1.2367716794972752</c:v>
                </c:pt>
                <c:pt idx="1385">
                  <c:v>-0.50226799995740734</c:v>
                </c:pt>
                <c:pt idx="1386">
                  <c:v>0.98631980277357845</c:v>
                </c:pt>
                <c:pt idx="1387">
                  <c:v>0.47815890891637336</c:v>
                </c:pt>
                <c:pt idx="1388">
                  <c:v>-0.66276784098464914</c:v>
                </c:pt>
                <c:pt idx="1389">
                  <c:v>-0.90478307798159419</c:v>
                </c:pt>
                <c:pt idx="1390">
                  <c:v>5.6005184128051777E-2</c:v>
                </c:pt>
                <c:pt idx="1391">
                  <c:v>-1.8874524442378844</c:v>
                </c:pt>
                <c:pt idx="1392">
                  <c:v>-0.18347443657080031</c:v>
                </c:pt>
                <c:pt idx="1393">
                  <c:v>0.42104414900033182</c:v>
                </c:pt>
                <c:pt idx="1394">
                  <c:v>0.2281316007912535</c:v>
                </c:pt>
                <c:pt idx="1395">
                  <c:v>-0.38221235733843173</c:v>
                </c:pt>
                <c:pt idx="1396">
                  <c:v>-1.9819491686195101</c:v>
                </c:pt>
                <c:pt idx="1397">
                  <c:v>9.6297901039802181E-2</c:v>
                </c:pt>
                <c:pt idx="1398">
                  <c:v>1.1120900438441046</c:v>
                </c:pt>
                <c:pt idx="1399">
                  <c:v>0.92976705790825598</c:v>
                </c:pt>
                <c:pt idx="1400">
                  <c:v>-0.44267781737891188</c:v>
                </c:pt>
                <c:pt idx="1401">
                  <c:v>-1.2663859812238085</c:v>
                </c:pt>
                <c:pt idx="1402">
                  <c:v>0.69816753170433499</c:v>
                </c:pt>
                <c:pt idx="1403">
                  <c:v>0.12405752228706524</c:v>
                </c:pt>
                <c:pt idx="1404">
                  <c:v>0.62172611666791466</c:v>
                </c:pt>
                <c:pt idx="1405">
                  <c:v>-0.26415645712837854</c:v>
                </c:pt>
                <c:pt idx="1406">
                  <c:v>0.32883600531948431</c:v>
                </c:pt>
                <c:pt idx="1407">
                  <c:v>1.2318246096701126</c:v>
                </c:pt>
                <c:pt idx="1408">
                  <c:v>1.2427110845486884</c:v>
                </c:pt>
                <c:pt idx="1409">
                  <c:v>-0.66218211289454532</c:v>
                </c:pt>
                <c:pt idx="1410">
                  <c:v>0.96720744717184814</c:v>
                </c:pt>
                <c:pt idx="1411">
                  <c:v>2.3021102125593904</c:v>
                </c:pt>
                <c:pt idx="1412">
                  <c:v>0.86307891077258292</c:v>
                </c:pt>
                <c:pt idx="1413">
                  <c:v>0.90704536221821241</c:v>
                </c:pt>
                <c:pt idx="1414">
                  <c:v>0.26009470916791688</c:v>
                </c:pt>
                <c:pt idx="1415">
                  <c:v>-0.46374546248089077</c:v>
                </c:pt>
                <c:pt idx="1416">
                  <c:v>0.50065378141398487</c:v>
                </c:pt>
                <c:pt idx="1417">
                  <c:v>0.20781591111725994</c:v>
                </c:pt>
                <c:pt idx="1418">
                  <c:v>0.56192256453906619</c:v>
                </c:pt>
                <c:pt idx="1419">
                  <c:v>-0.4866408919283689</c:v>
                </c:pt>
                <c:pt idx="1420">
                  <c:v>5.8601697368886096E-2</c:v>
                </c:pt>
                <c:pt idx="1421">
                  <c:v>1.3086896602552622</c:v>
                </c:pt>
                <c:pt idx="1422">
                  <c:v>-0.57003052371303475</c:v>
                </c:pt>
                <c:pt idx="1423">
                  <c:v>1.1424684943504864</c:v>
                </c:pt>
                <c:pt idx="1424">
                  <c:v>1.3231617245348617</c:v>
                </c:pt>
                <c:pt idx="1425">
                  <c:v>0.64277006581147678</c:v>
                </c:pt>
                <c:pt idx="1426">
                  <c:v>1.8553980151018723</c:v>
                </c:pt>
                <c:pt idx="1427">
                  <c:v>-0.16462599875005823</c:v>
                </c:pt>
                <c:pt idx="1428">
                  <c:v>1.6922631091640699</c:v>
                </c:pt>
                <c:pt idx="1429">
                  <c:v>-1.0357760970980325</c:v>
                </c:pt>
                <c:pt idx="1430">
                  <c:v>0.83270046026620159</c:v>
                </c:pt>
                <c:pt idx="1431">
                  <c:v>-1.8852168610126618E-2</c:v>
                </c:pt>
                <c:pt idx="1432">
                  <c:v>-0.92026349070603874</c:v>
                </c:pt>
                <c:pt idx="1433">
                  <c:v>-0.26636467335363223</c:v>
                </c:pt>
                <c:pt idx="1434">
                  <c:v>0.66928418671118362</c:v>
                </c:pt>
                <c:pt idx="1435">
                  <c:v>0.49646673962088705</c:v>
                </c:pt>
                <c:pt idx="1436">
                  <c:v>-0.64648765374516692</c:v>
                </c:pt>
                <c:pt idx="1437">
                  <c:v>-0.76366689703869595</c:v>
                </c:pt>
                <c:pt idx="1438">
                  <c:v>1.0305451705199085</c:v>
                </c:pt>
                <c:pt idx="1439">
                  <c:v>0.63351654153908932</c:v>
                </c:pt>
                <c:pt idx="1440">
                  <c:v>0.59050236323266514</c:v>
                </c:pt>
                <c:pt idx="1441">
                  <c:v>0.86026609947107624</c:v>
                </c:pt>
                <c:pt idx="1442">
                  <c:v>0.97682755178313396</c:v>
                </c:pt>
                <c:pt idx="1443">
                  <c:v>1.8014256400198305</c:v>
                </c:pt>
                <c:pt idx="1444">
                  <c:v>0.87956442324710427</c:v>
                </c:pt>
                <c:pt idx="1445">
                  <c:v>-0.71136618488142345</c:v>
                </c:pt>
                <c:pt idx="1446">
                  <c:v>1.4239557017242461</c:v>
                </c:pt>
                <c:pt idx="1447">
                  <c:v>1.0293000766773592</c:v>
                </c:pt>
                <c:pt idx="1448">
                  <c:v>1.5833470889637964</c:v>
                </c:pt>
                <c:pt idx="1449">
                  <c:v>-4.654663500795575E-2</c:v>
                </c:pt>
                <c:pt idx="1450">
                  <c:v>0.54586548705029658</c:v>
                </c:pt>
                <c:pt idx="1451">
                  <c:v>-0.32693828435093053</c:v>
                </c:pt>
                <c:pt idx="1452">
                  <c:v>-0.45822908753867964</c:v>
                </c:pt>
                <c:pt idx="1453">
                  <c:v>-0.58047448923979816</c:v>
                </c:pt>
                <c:pt idx="1454">
                  <c:v>1.3772002004439103</c:v>
                </c:pt>
                <c:pt idx="1455">
                  <c:v>0.20300429106740392</c:v>
                </c:pt>
                <c:pt idx="1456">
                  <c:v>0.58821517333300077</c:v>
                </c:pt>
                <c:pt idx="1457">
                  <c:v>0.6486290197753517</c:v>
                </c:pt>
                <c:pt idx="1458">
                  <c:v>-1.2719953621093101</c:v>
                </c:pt>
                <c:pt idx="1459">
                  <c:v>-0.54879845950172301</c:v>
                </c:pt>
                <c:pt idx="1460">
                  <c:v>0.30239164951261799</c:v>
                </c:pt>
                <c:pt idx="1461">
                  <c:v>-0.23743021284379395</c:v>
                </c:pt>
                <c:pt idx="1462">
                  <c:v>0.35004184393094961</c:v>
                </c:pt>
                <c:pt idx="1463">
                  <c:v>-0.25088264305067343</c:v>
                </c:pt>
                <c:pt idx="1464">
                  <c:v>-0.3432184715904123</c:v>
                </c:pt>
                <c:pt idx="1465">
                  <c:v>-0.16570984276529455</c:v>
                </c:pt>
                <c:pt idx="1466">
                  <c:v>0.52376038352470422</c:v>
                </c:pt>
                <c:pt idx="1467">
                  <c:v>-0.27260861799979219</c:v>
                </c:pt>
                <c:pt idx="1468">
                  <c:v>6.9521669706647859E-2</c:v>
                </c:pt>
                <c:pt idx="1469">
                  <c:v>-1.2532593414443269</c:v>
                </c:pt>
                <c:pt idx="1470">
                  <c:v>-0.47137153210609162</c:v>
                </c:pt>
                <c:pt idx="1471">
                  <c:v>-1.285948036190744</c:v>
                </c:pt>
                <c:pt idx="1472">
                  <c:v>-1.2447995919304891</c:v>
                </c:pt>
                <c:pt idx="1473">
                  <c:v>0.82020315080822126</c:v>
                </c:pt>
                <c:pt idx="1474">
                  <c:v>-0.14092808552185732</c:v>
                </c:pt>
                <c:pt idx="1475">
                  <c:v>0.10876115504981865</c:v>
                </c:pt>
                <c:pt idx="1476">
                  <c:v>-0.41212095058886922</c:v>
                </c:pt>
                <c:pt idx="1477">
                  <c:v>-0.66960446865118461</c:v>
                </c:pt>
                <c:pt idx="1478">
                  <c:v>-0.1328764518787251</c:v>
                </c:pt>
                <c:pt idx="1479">
                  <c:v>-0.71463674584968429</c:v>
                </c:pt>
                <c:pt idx="1480">
                  <c:v>0.15244985451253523</c:v>
                </c:pt>
                <c:pt idx="1481">
                  <c:v>1.4184742467688849</c:v>
                </c:pt>
                <c:pt idx="1482">
                  <c:v>-0.8447497856465338</c:v>
                </c:pt>
                <c:pt idx="1483">
                  <c:v>0.39863604292476884</c:v>
                </c:pt>
                <c:pt idx="1484">
                  <c:v>0.87914881795736788</c:v>
                </c:pt>
                <c:pt idx="1485">
                  <c:v>-1.4068483140570622</c:v>
                </c:pt>
                <c:pt idx="1486">
                  <c:v>-1.5470175296876811</c:v>
                </c:pt>
                <c:pt idx="1487">
                  <c:v>-0.1077078912530669</c:v>
                </c:pt>
                <c:pt idx="1488">
                  <c:v>1.4007364985688076</c:v>
                </c:pt>
                <c:pt idx="1489">
                  <c:v>0.38462717951210079</c:v>
                </c:pt>
                <c:pt idx="1490">
                  <c:v>-0.94823738560222148</c:v>
                </c:pt>
                <c:pt idx="1491">
                  <c:v>-1.1040445418433236</c:v>
                </c:pt>
                <c:pt idx="1492">
                  <c:v>8.8671831414601332E-2</c:v>
                </c:pt>
                <c:pt idx="1493">
                  <c:v>1.0769853153635349</c:v>
                </c:pt>
                <c:pt idx="1494">
                  <c:v>-6.2662987944194892E-2</c:v>
                </c:pt>
                <c:pt idx="1495">
                  <c:v>-8.5596464346702206E-3</c:v>
                </c:pt>
                <c:pt idx="1496">
                  <c:v>-1.1801607898511781</c:v>
                </c:pt>
                <c:pt idx="1497">
                  <c:v>0.33348644800287275</c:v>
                </c:pt>
                <c:pt idx="1498">
                  <c:v>1.1208451121282357</c:v>
                </c:pt>
                <c:pt idx="1499">
                  <c:v>-8.9262926492388317E-3</c:v>
                </c:pt>
                <c:pt idx="1500">
                  <c:v>-0.90713685092655716</c:v>
                </c:pt>
                <c:pt idx="1501">
                  <c:v>0.95726518030930574</c:v>
                </c:pt>
                <c:pt idx="1502">
                  <c:v>0.42510139191776108</c:v>
                </c:pt>
                <c:pt idx="1503">
                  <c:v>-0.33398358088676305</c:v>
                </c:pt>
                <c:pt idx="1504">
                  <c:v>1.0382025146701048</c:v>
                </c:pt>
                <c:pt idx="1505">
                  <c:v>-1.4599805580613712</c:v>
                </c:pt>
                <c:pt idx="1506">
                  <c:v>0.89760620760379251</c:v>
                </c:pt>
                <c:pt idx="1507">
                  <c:v>0.59584124295820162</c:v>
                </c:pt>
                <c:pt idx="1508">
                  <c:v>0.28395160360361205</c:v>
                </c:pt>
                <c:pt idx="1509">
                  <c:v>0.57476713688400416</c:v>
                </c:pt>
                <c:pt idx="1510">
                  <c:v>0.39905702458562242</c:v>
                </c:pt>
                <c:pt idx="1511">
                  <c:v>-1.268360613847535</c:v>
                </c:pt>
                <c:pt idx="1512">
                  <c:v>-0.25896762367695025</c:v>
                </c:pt>
                <c:pt idx="1513">
                  <c:v>1.8008943447338341</c:v>
                </c:pt>
                <c:pt idx="1514">
                  <c:v>0.27300273438628109</c:v>
                </c:pt>
                <c:pt idx="1515">
                  <c:v>-0.39833408864287811</c:v>
                </c:pt>
                <c:pt idx="1516">
                  <c:v>-0.55423797132288799</c:v>
                </c:pt>
                <c:pt idx="1517">
                  <c:v>0.13223638890832667</c:v>
                </c:pt>
                <c:pt idx="1518">
                  <c:v>0.96720744717184814</c:v>
                </c:pt>
                <c:pt idx="1519">
                  <c:v>0.92479550456733062</c:v>
                </c:pt>
                <c:pt idx="1520">
                  <c:v>1.3631933306233004</c:v>
                </c:pt>
                <c:pt idx="1521">
                  <c:v>1.3772002004439103</c:v>
                </c:pt>
                <c:pt idx="1522">
                  <c:v>0.66433393934240792</c:v>
                </c:pt>
                <c:pt idx="1523">
                  <c:v>0.9896620568040575</c:v>
                </c:pt>
                <c:pt idx="1524">
                  <c:v>-1.7013176201556375</c:v>
                </c:pt>
                <c:pt idx="1525">
                  <c:v>0.79505608292458918</c:v>
                </c:pt>
                <c:pt idx="1526">
                  <c:v>0.66717735363563202</c:v>
                </c:pt>
                <c:pt idx="1527">
                  <c:v>0.12804737446636016</c:v>
                </c:pt>
                <c:pt idx="1528">
                  <c:v>0.95767580608046643</c:v>
                </c:pt>
                <c:pt idx="1529">
                  <c:v>-0.9645175728417037</c:v>
                </c:pt>
                <c:pt idx="1530">
                  <c:v>0.32883600531948431</c:v>
                </c:pt>
                <c:pt idx="1531">
                  <c:v>1.1958051546865927</c:v>
                </c:pt>
                <c:pt idx="1532">
                  <c:v>-0.24480876690932218</c:v>
                </c:pt>
                <c:pt idx="1533">
                  <c:v>-0.26696536768969015</c:v>
                </c:pt>
                <c:pt idx="1534">
                  <c:v>1.6042947283226767</c:v>
                </c:pt>
                <c:pt idx="1535">
                  <c:v>-0.33919021742322419</c:v>
                </c:pt>
                <c:pt idx="1536">
                  <c:v>-0.36898281467668648</c:v>
                </c:pt>
                <c:pt idx="1537">
                  <c:v>1.6185419535914307</c:v>
                </c:pt>
                <c:pt idx="1538">
                  <c:v>0.72659611047595662</c:v>
                </c:pt>
                <c:pt idx="1539">
                  <c:v>-0.53827181838875138</c:v>
                </c:pt>
                <c:pt idx="1540">
                  <c:v>-1.4195966858883589</c:v>
                </c:pt>
                <c:pt idx="1541">
                  <c:v>-1.0097442900192082</c:v>
                </c:pt>
                <c:pt idx="1542">
                  <c:v>1.3215154654461383</c:v>
                </c:pt>
                <c:pt idx="1543">
                  <c:v>-0.63999246479594873</c:v>
                </c:pt>
                <c:pt idx="1544">
                  <c:v>1.3871165194304071</c:v>
                </c:pt>
                <c:pt idx="1545">
                  <c:v>-0.80204351581547906</c:v>
                </c:pt>
                <c:pt idx="1546">
                  <c:v>-1.1670341500716961</c:v>
                </c:pt>
                <c:pt idx="1547">
                  <c:v>-0.14304876232989239</c:v>
                </c:pt>
                <c:pt idx="1548">
                  <c:v>-0.5493805831347065</c:v>
                </c:pt>
                <c:pt idx="1549">
                  <c:v>1.0110997733972984</c:v>
                </c:pt>
                <c:pt idx="1550">
                  <c:v>1.5777925078385242</c:v>
                </c:pt>
                <c:pt idx="1551">
                  <c:v>1.310317508130511</c:v>
                </c:pt>
                <c:pt idx="1552">
                  <c:v>-0.42054532468319517</c:v>
                </c:pt>
                <c:pt idx="1553">
                  <c:v>-0.36392883571456425</c:v>
                </c:pt>
                <c:pt idx="1554">
                  <c:v>0.41868868188675457</c:v>
                </c:pt>
                <c:pt idx="1555">
                  <c:v>-1.4607923383150507</c:v>
                </c:pt>
                <c:pt idx="1556">
                  <c:v>0.19654483363781683</c:v>
                </c:pt>
                <c:pt idx="1557">
                  <c:v>-1.2207134899748144</c:v>
                </c:pt>
                <c:pt idx="1558">
                  <c:v>0.47815890891637336</c:v>
                </c:pt>
                <c:pt idx="1559">
                  <c:v>-0.16239645254894874</c:v>
                </c:pt>
                <c:pt idx="1560">
                  <c:v>-0.43682551192267738</c:v>
                </c:pt>
                <c:pt idx="1561">
                  <c:v>0.32264683756616375</c:v>
                </c:pt>
                <c:pt idx="1562">
                  <c:v>-1.1914513118091188</c:v>
                </c:pt>
                <c:pt idx="1563">
                  <c:v>-0.87699699150950527</c:v>
                </c:pt>
                <c:pt idx="1564">
                  <c:v>0.97702349629952279</c:v>
                </c:pt>
                <c:pt idx="1565">
                  <c:v>2.1214672542430582</c:v>
                </c:pt>
                <c:pt idx="1566">
                  <c:v>0.30538932019685294</c:v>
                </c:pt>
                <c:pt idx="1567">
                  <c:v>-0.15627002827645953</c:v>
                </c:pt>
                <c:pt idx="1568">
                  <c:v>0.54822189759659601</c:v>
                </c:pt>
                <c:pt idx="1569">
                  <c:v>1.3212351870194601</c:v>
                </c:pt>
                <c:pt idx="1570">
                  <c:v>0.2995915932273836</c:v>
                </c:pt>
                <c:pt idx="1571">
                  <c:v>1.4785244872521504</c:v>
                </c:pt>
                <c:pt idx="1572">
                  <c:v>-6.7919066327857713E-2</c:v>
                </c:pt>
                <c:pt idx="1573">
                  <c:v>-0.87139547631301717</c:v>
                </c:pt>
                <c:pt idx="1574">
                  <c:v>-8.2113381896221416E-2</c:v>
                </c:pt>
                <c:pt idx="1575">
                  <c:v>0.16317607297135917</c:v>
                </c:pt>
                <c:pt idx="1576">
                  <c:v>0.85124295543748429</c:v>
                </c:pt>
                <c:pt idx="1577">
                  <c:v>0.87914881795736788</c:v>
                </c:pt>
                <c:pt idx="1578">
                  <c:v>-6.6760958427475536E-2</c:v>
                </c:pt>
                <c:pt idx="1579">
                  <c:v>-0.42694527105826685</c:v>
                </c:pt>
                <c:pt idx="1580">
                  <c:v>-0.30455925135463868</c:v>
                </c:pt>
                <c:pt idx="1581">
                  <c:v>0.55713392477905765</c:v>
                </c:pt>
                <c:pt idx="1582">
                  <c:v>-0.11672396129995466</c:v>
                </c:pt>
                <c:pt idx="1583">
                  <c:v>-0.57003052371303475</c:v>
                </c:pt>
                <c:pt idx="1584">
                  <c:v>0.42372587500069825</c:v>
                </c:pt>
                <c:pt idx="1585">
                  <c:v>-0.27871299830737906</c:v>
                </c:pt>
                <c:pt idx="1586">
                  <c:v>2.1762515075046895E-2</c:v>
                </c:pt>
                <c:pt idx="1587">
                  <c:v>-0.1328764518787251</c:v>
                </c:pt>
                <c:pt idx="1588">
                  <c:v>-0.31179741629293201</c:v>
                </c:pt>
                <c:pt idx="1589">
                  <c:v>0.44256565654926217</c:v>
                </c:pt>
                <c:pt idx="1590">
                  <c:v>-4.681160934919415E-2</c:v>
                </c:pt>
                <c:pt idx="1591">
                  <c:v>0.56826582425471894</c:v>
                </c:pt>
                <c:pt idx="1592">
                  <c:v>-0.24833454780099773</c:v>
                </c:pt>
                <c:pt idx="1593">
                  <c:v>0.31953956861299693</c:v>
                </c:pt>
                <c:pt idx="1594">
                  <c:v>0.88884352011245227</c:v>
                </c:pt>
                <c:pt idx="1595">
                  <c:v>0.3728962389277557</c:v>
                </c:pt>
                <c:pt idx="1596">
                  <c:v>-0.80986795299866055</c:v>
                </c:pt>
                <c:pt idx="1597">
                  <c:v>-0.50839703270408965</c:v>
                </c:pt>
                <c:pt idx="1598">
                  <c:v>0.42715788158507317</c:v>
                </c:pt>
                <c:pt idx="1599">
                  <c:v>0.9572460890324086</c:v>
                </c:pt>
                <c:pt idx="1600">
                  <c:v>-6.5894325227012107E-2</c:v>
                </c:pt>
                <c:pt idx="1601">
                  <c:v>0.4262854693097804</c:v>
                </c:pt>
                <c:pt idx="1602">
                  <c:v>0.46925671315666628</c:v>
                </c:pt>
                <c:pt idx="1603">
                  <c:v>0.52501918424571414</c:v>
                </c:pt>
                <c:pt idx="1604">
                  <c:v>-1.2050573063952297</c:v>
                </c:pt>
                <c:pt idx="1605">
                  <c:v>1.6922631091640699</c:v>
                </c:pt>
                <c:pt idx="1606">
                  <c:v>-0.63618878349379759</c:v>
                </c:pt>
                <c:pt idx="1607">
                  <c:v>4.3138248106751043E-2</c:v>
                </c:pt>
                <c:pt idx="1608">
                  <c:v>-1.6141465681985259</c:v>
                </c:pt>
                <c:pt idx="1609">
                  <c:v>0.95361726410662184</c:v>
                </c:pt>
                <c:pt idx="1610">
                  <c:v>0.27265709674550864</c:v>
                </c:pt>
                <c:pt idx="1611">
                  <c:v>-1.6432062925959556E-2</c:v>
                </c:pt>
                <c:pt idx="1612">
                  <c:v>1.6772913582465157</c:v>
                </c:pt>
                <c:pt idx="1613">
                  <c:v>-0.17590168557759167</c:v>
                </c:pt>
                <c:pt idx="1614">
                  <c:v>-0.82056584024007462</c:v>
                </c:pt>
                <c:pt idx="1615">
                  <c:v>0.13813319824053671</c:v>
                </c:pt>
                <c:pt idx="1616">
                  <c:v>0.34259618664444513</c:v>
                </c:pt>
                <c:pt idx="1617">
                  <c:v>-0.83720784472815346</c:v>
                </c:pt>
                <c:pt idx="1618">
                  <c:v>-0.80030067891881851</c:v>
                </c:pt>
                <c:pt idx="1619">
                  <c:v>0.61783386999319001</c:v>
                </c:pt>
                <c:pt idx="1620">
                  <c:v>1.3411845360977415</c:v>
                </c:pt>
                <c:pt idx="1621">
                  <c:v>1.3231617245348617</c:v>
                </c:pt>
                <c:pt idx="1622">
                  <c:v>0.9572460890324086</c:v>
                </c:pt>
                <c:pt idx="1623">
                  <c:v>-0.29059157768146626</c:v>
                </c:pt>
                <c:pt idx="1624">
                  <c:v>-0.22952549105979303</c:v>
                </c:pt>
                <c:pt idx="1625">
                  <c:v>-0.16570984276529455</c:v>
                </c:pt>
                <c:pt idx="1626">
                  <c:v>1.1719296107743111</c:v>
                </c:pt>
                <c:pt idx="1627">
                  <c:v>1.4311149490751891</c:v>
                </c:pt>
                <c:pt idx="1628">
                  <c:v>-0.1612576828091008</c:v>
                </c:pt>
                <c:pt idx="1629">
                  <c:v>-0.37944087736501819</c:v>
                </c:pt>
                <c:pt idx="1630">
                  <c:v>1.9905038083652427</c:v>
                </c:pt>
                <c:pt idx="1631">
                  <c:v>0.14688685567498228</c:v>
                </c:pt>
                <c:pt idx="1632">
                  <c:v>-1.7931521924137694</c:v>
                </c:pt>
                <c:pt idx="1633">
                  <c:v>-0.43304199341137384</c:v>
                </c:pt>
                <c:pt idx="1634">
                  <c:v>7.7665544937960185E-2</c:v>
                </c:pt>
                <c:pt idx="1635">
                  <c:v>1.2644123198797768</c:v>
                </c:pt>
                <c:pt idx="1636">
                  <c:v>-0.23727664846456253</c:v>
                </c:pt>
                <c:pt idx="1637">
                  <c:v>-0.29899502804601541</c:v>
                </c:pt>
                <c:pt idx="1638">
                  <c:v>-0.73126883125123099</c:v>
                </c:pt>
                <c:pt idx="1639">
                  <c:v>-0.64085167564921885</c:v>
                </c:pt>
                <c:pt idx="1640">
                  <c:v>0.44982414534104231</c:v>
                </c:pt>
                <c:pt idx="1641">
                  <c:v>1.1483296340347868</c:v>
                </c:pt>
                <c:pt idx="1642">
                  <c:v>0.52553392228935536</c:v>
                </c:pt>
                <c:pt idx="1643">
                  <c:v>0.1492406286199448</c:v>
                </c:pt>
                <c:pt idx="1644">
                  <c:v>-0.71136618488142345</c:v>
                </c:pt>
                <c:pt idx="1645">
                  <c:v>0.55947148163640747</c:v>
                </c:pt>
                <c:pt idx="1646">
                  <c:v>0.84336237320609087</c:v>
                </c:pt>
                <c:pt idx="1647">
                  <c:v>-0.24480876690932218</c:v>
                </c:pt>
                <c:pt idx="1648">
                  <c:v>4.7488642474921239E-2</c:v>
                </c:pt>
                <c:pt idx="1649">
                  <c:v>0.69959332140728092</c:v>
                </c:pt>
                <c:pt idx="1650">
                  <c:v>1.1208451121282357</c:v>
                </c:pt>
                <c:pt idx="1651">
                  <c:v>-0.68840282403965469</c:v>
                </c:pt>
                <c:pt idx="1652">
                  <c:v>-0.596495872706027</c:v>
                </c:pt>
                <c:pt idx="1653">
                  <c:v>1.9013134959025622</c:v>
                </c:pt>
                <c:pt idx="1654">
                  <c:v>0.27935751311802859</c:v>
                </c:pt>
                <c:pt idx="1655">
                  <c:v>-0.58047448923979816</c:v>
                </c:pt>
                <c:pt idx="1656">
                  <c:v>0.86789216909627709</c:v>
                </c:pt>
                <c:pt idx="1657">
                  <c:v>-1.005316487726871</c:v>
                </c:pt>
                <c:pt idx="1658">
                  <c:v>0.23119144079085485</c:v>
                </c:pt>
                <c:pt idx="1659">
                  <c:v>-0.91706796756201125</c:v>
                </c:pt>
                <c:pt idx="1660">
                  <c:v>-0.13318708281491176</c:v>
                </c:pt>
                <c:pt idx="1661">
                  <c:v>0.47161048610162881</c:v>
                </c:pt>
                <c:pt idx="1662">
                  <c:v>1.2045678421779327</c:v>
                </c:pt>
                <c:pt idx="1663">
                  <c:v>-0.69731728981810948</c:v>
                </c:pt>
                <c:pt idx="1664">
                  <c:v>-0.34829636686501031</c:v>
                </c:pt>
                <c:pt idx="1665">
                  <c:v>-0.69935736131210513</c:v>
                </c:pt>
                <c:pt idx="1666">
                  <c:v>1.3886449035218127</c:v>
                </c:pt>
                <c:pt idx="1667">
                  <c:v>-1.2315226553882219</c:v>
                </c:pt>
                <c:pt idx="1668">
                  <c:v>0.56826582425471894</c:v>
                </c:pt>
                <c:pt idx="1669">
                  <c:v>1.0769853153635349</c:v>
                </c:pt>
                <c:pt idx="1670">
                  <c:v>0.41868868188675457</c:v>
                </c:pt>
                <c:pt idx="1671">
                  <c:v>0.41344893905139246</c:v>
                </c:pt>
                <c:pt idx="1672">
                  <c:v>0.24897906261164726</c:v>
                </c:pt>
                <c:pt idx="1673">
                  <c:v>-0.2898809303459351</c:v>
                </c:pt>
                <c:pt idx="1674">
                  <c:v>-0.10273350752085086</c:v>
                </c:pt>
                <c:pt idx="1675">
                  <c:v>0.40781971207696266</c:v>
                </c:pt>
                <c:pt idx="1676">
                  <c:v>0.89179026411422946</c:v>
                </c:pt>
                <c:pt idx="1677">
                  <c:v>-0.13652965079235813</c:v>
                </c:pt>
                <c:pt idx="1678">
                  <c:v>0.94175587427333607</c:v>
                </c:pt>
                <c:pt idx="1679">
                  <c:v>1.5347113597650455</c:v>
                </c:pt>
                <c:pt idx="1680">
                  <c:v>2.1899599506272649</c:v>
                </c:pt>
                <c:pt idx="1681">
                  <c:v>-0.56861355024035731</c:v>
                </c:pt>
                <c:pt idx="1682">
                  <c:v>0.15647349005871414</c:v>
                </c:pt>
                <c:pt idx="1683">
                  <c:v>1.4403299092511439</c:v>
                </c:pt>
                <c:pt idx="1684">
                  <c:v>1.329895498866728</c:v>
                </c:pt>
                <c:pt idx="1685">
                  <c:v>-5.3376041357459769E-2</c:v>
                </c:pt>
                <c:pt idx="1686">
                  <c:v>-0.36022012718534624</c:v>
                </c:pt>
                <c:pt idx="1687">
                  <c:v>-0.56859170409927851</c:v>
                </c:pt>
                <c:pt idx="1688">
                  <c:v>2.1374218059466266E-2</c:v>
                </c:pt>
                <c:pt idx="1689">
                  <c:v>1.5633977398855152</c:v>
                </c:pt>
                <c:pt idx="1690">
                  <c:v>6.2653020350695865E-2</c:v>
                </c:pt>
                <c:pt idx="1691">
                  <c:v>-8.1599960786564729E-3</c:v>
                </c:pt>
                <c:pt idx="1692">
                  <c:v>-1.1107570545711143</c:v>
                </c:pt>
                <c:pt idx="1693">
                  <c:v>-4.828740902672557E-2</c:v>
                </c:pt>
                <c:pt idx="1694">
                  <c:v>-1.1309660329715086</c:v>
                </c:pt>
                <c:pt idx="1695">
                  <c:v>1.5777925078385242</c:v>
                </c:pt>
                <c:pt idx="1696">
                  <c:v>1.0886148099855966</c:v>
                </c:pt>
                <c:pt idx="1697">
                  <c:v>-0.40184401463956343</c:v>
                </c:pt>
                <c:pt idx="1698">
                  <c:v>-0.74298978106710356</c:v>
                </c:pt>
                <c:pt idx="1699">
                  <c:v>0.60985343677263604</c:v>
                </c:pt>
                <c:pt idx="1700">
                  <c:v>-0.17522539835169137</c:v>
                </c:pt>
                <c:pt idx="1701">
                  <c:v>-1.2075868501953329</c:v>
                </c:pt>
                <c:pt idx="1702">
                  <c:v>0.47161048610162881</c:v>
                </c:pt>
              </c:numCache>
            </c:numRef>
          </c:yVal>
          <c:smooth val="0"/>
          <c:extLst>
            <c:ext xmlns:c16="http://schemas.microsoft.com/office/drawing/2014/chart" uri="{C3380CC4-5D6E-409C-BE32-E72D297353CC}">
              <c16:uniqueId val="{00000004-1646-4AA9-9A0B-04CC546DA5EE}"/>
            </c:ext>
          </c:extLst>
        </c:ser>
        <c:dLbls>
          <c:showLegendKey val="0"/>
          <c:showVal val="0"/>
          <c:showCatName val="0"/>
          <c:showSerName val="0"/>
          <c:showPercent val="0"/>
          <c:showBubbleSize val="0"/>
        </c:dLbls>
        <c:axId val="1099711471"/>
        <c:axId val="1275220191"/>
      </c:scatterChart>
      <c:valAx>
        <c:axId val="1099711471"/>
        <c:scaling>
          <c:orientation val="minMax"/>
        </c:scaling>
        <c:delete val="0"/>
        <c:axPos val="b"/>
        <c:title>
          <c:tx>
            <c:rich>
              <a:bodyPr/>
              <a:lstStyle/>
              <a:p>
                <a:pPr>
                  <a:defRPr/>
                </a:pPr>
                <a:r>
                  <a:rPr lang="en-CA"/>
                  <a:t>HOM Gol</a:t>
                </a:r>
              </a:p>
            </c:rich>
          </c:tx>
          <c:overlay val="0"/>
        </c:title>
        <c:numFmt formatCode="General" sourceLinked="1"/>
        <c:majorTickMark val="out"/>
        <c:minorTickMark val="none"/>
        <c:tickLblPos val="nextTo"/>
        <c:crossAx val="1275220191"/>
        <c:crosses val="autoZero"/>
        <c:crossBetween val="midCat"/>
      </c:valAx>
      <c:valAx>
        <c:axId val="1275220191"/>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09971147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VIS Gol Line Fit  Plot</a:t>
            </a:r>
          </a:p>
        </c:rich>
      </c:tx>
      <c:overlay val="0"/>
    </c:title>
    <c:autoTitleDeleted val="0"/>
    <c:plotArea>
      <c:layout/>
      <c:scatterChart>
        <c:scatterStyle val="lineMarker"/>
        <c:varyColors val="0"/>
        <c:ser>
          <c:idx val="0"/>
          <c:order val="0"/>
          <c:tx>
            <c:v>Goal Differntial</c:v>
          </c:tx>
          <c:spPr>
            <a:ln w="28575">
              <a:noFill/>
            </a:ln>
          </c:spPr>
          <c:xVal>
            <c:numRef>
              <c:f>test!$M$2:$M$1704</c:f>
              <c:numCache>
                <c:formatCode>General</c:formatCode>
                <c:ptCount val="1703"/>
                <c:pt idx="0">
                  <c:v>-11.484000000000002</c:v>
                </c:pt>
                <c:pt idx="1">
                  <c:v>34.236000000000004</c:v>
                </c:pt>
                <c:pt idx="2">
                  <c:v>55.58</c:v>
                </c:pt>
                <c:pt idx="3">
                  <c:v>1.0240000000000009</c:v>
                </c:pt>
                <c:pt idx="4">
                  <c:v>-1.9600000000000004</c:v>
                </c:pt>
                <c:pt idx="5">
                  <c:v>0.20799999999999841</c:v>
                </c:pt>
                <c:pt idx="6">
                  <c:v>12.236000000000001</c:v>
                </c:pt>
                <c:pt idx="7">
                  <c:v>15.092000000000001</c:v>
                </c:pt>
                <c:pt idx="8">
                  <c:v>26.248000000000001</c:v>
                </c:pt>
                <c:pt idx="9">
                  <c:v>61.292000000000002</c:v>
                </c:pt>
                <c:pt idx="10">
                  <c:v>-4.2679999999999989</c:v>
                </c:pt>
                <c:pt idx="11">
                  <c:v>24.772000000000002</c:v>
                </c:pt>
                <c:pt idx="12">
                  <c:v>-1.9600000000000004</c:v>
                </c:pt>
                <c:pt idx="13">
                  <c:v>36.112000000000002</c:v>
                </c:pt>
                <c:pt idx="14">
                  <c:v>17.608000000000001</c:v>
                </c:pt>
                <c:pt idx="15">
                  <c:v>30.108000000000004</c:v>
                </c:pt>
                <c:pt idx="16">
                  <c:v>2.9200000000000017</c:v>
                </c:pt>
                <c:pt idx="17">
                  <c:v>23.744</c:v>
                </c:pt>
                <c:pt idx="18">
                  <c:v>21.227999999999998</c:v>
                </c:pt>
                <c:pt idx="19">
                  <c:v>12.236000000000001</c:v>
                </c:pt>
                <c:pt idx="20">
                  <c:v>1.0240000000000009</c:v>
                </c:pt>
                <c:pt idx="21">
                  <c:v>31.347999999999995</c:v>
                </c:pt>
                <c:pt idx="22">
                  <c:v>-9.1679999999999993</c:v>
                </c:pt>
                <c:pt idx="23">
                  <c:v>36.112000000000002</c:v>
                </c:pt>
                <c:pt idx="24">
                  <c:v>23.744</c:v>
                </c:pt>
                <c:pt idx="25">
                  <c:v>30.108000000000004</c:v>
                </c:pt>
                <c:pt idx="26">
                  <c:v>34.236000000000004</c:v>
                </c:pt>
                <c:pt idx="27">
                  <c:v>2.4839999999999995</c:v>
                </c:pt>
                <c:pt idx="28">
                  <c:v>18.195999999999998</c:v>
                </c:pt>
                <c:pt idx="29">
                  <c:v>15.204000000000004</c:v>
                </c:pt>
                <c:pt idx="30">
                  <c:v>-1.972</c:v>
                </c:pt>
                <c:pt idx="31">
                  <c:v>15.092000000000001</c:v>
                </c:pt>
                <c:pt idx="32">
                  <c:v>1.0240000000000009</c:v>
                </c:pt>
                <c:pt idx="33">
                  <c:v>55.58</c:v>
                </c:pt>
                <c:pt idx="34">
                  <c:v>12.236000000000001</c:v>
                </c:pt>
                <c:pt idx="35">
                  <c:v>0.20799999999999841</c:v>
                </c:pt>
                <c:pt idx="36">
                  <c:v>-4.2679999999999989</c:v>
                </c:pt>
                <c:pt idx="37">
                  <c:v>31.347999999999995</c:v>
                </c:pt>
                <c:pt idx="38">
                  <c:v>30.108000000000004</c:v>
                </c:pt>
                <c:pt idx="39">
                  <c:v>37.052</c:v>
                </c:pt>
                <c:pt idx="40">
                  <c:v>18.195999999999998</c:v>
                </c:pt>
                <c:pt idx="41">
                  <c:v>24.772000000000002</c:v>
                </c:pt>
                <c:pt idx="42">
                  <c:v>45.915999999999997</c:v>
                </c:pt>
                <c:pt idx="43">
                  <c:v>-1.972</c:v>
                </c:pt>
                <c:pt idx="44">
                  <c:v>-9.1679999999999993</c:v>
                </c:pt>
                <c:pt idx="45">
                  <c:v>23.744</c:v>
                </c:pt>
                <c:pt idx="46">
                  <c:v>15.092000000000001</c:v>
                </c:pt>
                <c:pt idx="47">
                  <c:v>15.092000000000001</c:v>
                </c:pt>
                <c:pt idx="48">
                  <c:v>55.58</c:v>
                </c:pt>
                <c:pt idx="49">
                  <c:v>-4.4720000000000004</c:v>
                </c:pt>
                <c:pt idx="50">
                  <c:v>-1.972</c:v>
                </c:pt>
                <c:pt idx="51">
                  <c:v>18.195999999999998</c:v>
                </c:pt>
                <c:pt idx="52">
                  <c:v>-11.484000000000002</c:v>
                </c:pt>
                <c:pt idx="53">
                  <c:v>61.292000000000002</c:v>
                </c:pt>
                <c:pt idx="54">
                  <c:v>17.076000000000001</c:v>
                </c:pt>
                <c:pt idx="55">
                  <c:v>37.052</c:v>
                </c:pt>
                <c:pt idx="56">
                  <c:v>17.076000000000001</c:v>
                </c:pt>
                <c:pt idx="57">
                  <c:v>15.2</c:v>
                </c:pt>
                <c:pt idx="58">
                  <c:v>-1.972</c:v>
                </c:pt>
                <c:pt idx="59">
                  <c:v>34.236000000000004</c:v>
                </c:pt>
                <c:pt idx="60">
                  <c:v>-4.4720000000000004</c:v>
                </c:pt>
                <c:pt idx="61">
                  <c:v>-9.1679999999999993</c:v>
                </c:pt>
                <c:pt idx="62">
                  <c:v>15.092000000000001</c:v>
                </c:pt>
                <c:pt idx="63">
                  <c:v>23.744</c:v>
                </c:pt>
                <c:pt idx="64">
                  <c:v>2.9200000000000017</c:v>
                </c:pt>
                <c:pt idx="65">
                  <c:v>-11.484000000000002</c:v>
                </c:pt>
                <c:pt idx="66">
                  <c:v>21.227999999999998</c:v>
                </c:pt>
                <c:pt idx="67">
                  <c:v>18.195999999999998</c:v>
                </c:pt>
                <c:pt idx="68">
                  <c:v>17.608000000000001</c:v>
                </c:pt>
                <c:pt idx="69">
                  <c:v>37.052</c:v>
                </c:pt>
                <c:pt idx="70">
                  <c:v>15.204000000000004</c:v>
                </c:pt>
                <c:pt idx="71">
                  <c:v>-1.9600000000000004</c:v>
                </c:pt>
                <c:pt idx="72">
                  <c:v>1.0240000000000009</c:v>
                </c:pt>
                <c:pt idx="73">
                  <c:v>12.036000000000001</c:v>
                </c:pt>
                <c:pt idx="74">
                  <c:v>45.915999999999997</c:v>
                </c:pt>
                <c:pt idx="75">
                  <c:v>-9.1679999999999993</c:v>
                </c:pt>
                <c:pt idx="76">
                  <c:v>15.2</c:v>
                </c:pt>
                <c:pt idx="77">
                  <c:v>17.608000000000001</c:v>
                </c:pt>
                <c:pt idx="78">
                  <c:v>-11.484000000000002</c:v>
                </c:pt>
                <c:pt idx="79">
                  <c:v>17.076000000000001</c:v>
                </c:pt>
                <c:pt idx="80">
                  <c:v>23.744</c:v>
                </c:pt>
                <c:pt idx="81">
                  <c:v>55.175999999999995</c:v>
                </c:pt>
                <c:pt idx="82">
                  <c:v>-4.4720000000000004</c:v>
                </c:pt>
                <c:pt idx="83">
                  <c:v>24.772000000000002</c:v>
                </c:pt>
                <c:pt idx="84">
                  <c:v>26.248000000000001</c:v>
                </c:pt>
                <c:pt idx="85">
                  <c:v>18.195999999999998</c:v>
                </c:pt>
                <c:pt idx="86">
                  <c:v>-1.9600000000000004</c:v>
                </c:pt>
                <c:pt idx="87">
                  <c:v>-1.972</c:v>
                </c:pt>
                <c:pt idx="88">
                  <c:v>55.175999999999995</c:v>
                </c:pt>
                <c:pt idx="89">
                  <c:v>0.20799999999999841</c:v>
                </c:pt>
                <c:pt idx="90">
                  <c:v>-11.484000000000002</c:v>
                </c:pt>
                <c:pt idx="91">
                  <c:v>45.915999999999997</c:v>
                </c:pt>
                <c:pt idx="92">
                  <c:v>21.227999999999998</c:v>
                </c:pt>
                <c:pt idx="93">
                  <c:v>17.608000000000001</c:v>
                </c:pt>
                <c:pt idx="94">
                  <c:v>-9.1679999999999993</c:v>
                </c:pt>
                <c:pt idx="95">
                  <c:v>26.248000000000001</c:v>
                </c:pt>
                <c:pt idx="96">
                  <c:v>15.2</c:v>
                </c:pt>
                <c:pt idx="97">
                  <c:v>17.608000000000001</c:v>
                </c:pt>
                <c:pt idx="98">
                  <c:v>23.744</c:v>
                </c:pt>
                <c:pt idx="99">
                  <c:v>45.915999999999997</c:v>
                </c:pt>
                <c:pt idx="100">
                  <c:v>30.108000000000004</c:v>
                </c:pt>
                <c:pt idx="101">
                  <c:v>2.9200000000000017</c:v>
                </c:pt>
                <c:pt idx="102">
                  <c:v>1.0240000000000009</c:v>
                </c:pt>
                <c:pt idx="103">
                  <c:v>12.036000000000001</c:v>
                </c:pt>
                <c:pt idx="104">
                  <c:v>24.772000000000002</c:v>
                </c:pt>
                <c:pt idx="105">
                  <c:v>-4.4720000000000004</c:v>
                </c:pt>
                <c:pt idx="106">
                  <c:v>55.58</c:v>
                </c:pt>
                <c:pt idx="107">
                  <c:v>1.0240000000000009</c:v>
                </c:pt>
                <c:pt idx="108">
                  <c:v>36.112000000000002</c:v>
                </c:pt>
                <c:pt idx="109">
                  <c:v>-11.727999999999998</c:v>
                </c:pt>
                <c:pt idx="110">
                  <c:v>15.204000000000004</c:v>
                </c:pt>
                <c:pt idx="111">
                  <c:v>31.347999999999995</c:v>
                </c:pt>
                <c:pt idx="112">
                  <c:v>-11.727999999999998</c:v>
                </c:pt>
                <c:pt idx="113">
                  <c:v>21.227999999999998</c:v>
                </c:pt>
                <c:pt idx="114">
                  <c:v>37.052</c:v>
                </c:pt>
                <c:pt idx="115">
                  <c:v>15.2</c:v>
                </c:pt>
                <c:pt idx="116">
                  <c:v>12.036000000000001</c:v>
                </c:pt>
                <c:pt idx="117">
                  <c:v>30.108000000000004</c:v>
                </c:pt>
                <c:pt idx="118">
                  <c:v>15.092000000000001</c:v>
                </c:pt>
                <c:pt idx="119">
                  <c:v>26.248000000000001</c:v>
                </c:pt>
                <c:pt idx="120">
                  <c:v>37.052</c:v>
                </c:pt>
                <c:pt idx="121">
                  <c:v>55.175999999999995</c:v>
                </c:pt>
                <c:pt idx="122">
                  <c:v>61.292000000000002</c:v>
                </c:pt>
                <c:pt idx="123">
                  <c:v>24.772000000000002</c:v>
                </c:pt>
                <c:pt idx="124">
                  <c:v>45.915999999999997</c:v>
                </c:pt>
                <c:pt idx="125">
                  <c:v>-1.972</c:v>
                </c:pt>
                <c:pt idx="126">
                  <c:v>12.236000000000001</c:v>
                </c:pt>
                <c:pt idx="127">
                  <c:v>-11.727999999999998</c:v>
                </c:pt>
                <c:pt idx="128">
                  <c:v>36.112000000000002</c:v>
                </c:pt>
                <c:pt idx="129">
                  <c:v>12.036000000000001</c:v>
                </c:pt>
                <c:pt idx="130">
                  <c:v>-4.2679999999999989</c:v>
                </c:pt>
                <c:pt idx="131">
                  <c:v>26.248000000000001</c:v>
                </c:pt>
                <c:pt idx="132">
                  <c:v>21.227999999999998</c:v>
                </c:pt>
                <c:pt idx="133">
                  <c:v>24.772000000000002</c:v>
                </c:pt>
                <c:pt idx="134">
                  <c:v>-9.1679999999999993</c:v>
                </c:pt>
                <c:pt idx="135">
                  <c:v>45.915999999999997</c:v>
                </c:pt>
                <c:pt idx="136">
                  <c:v>1.0240000000000009</c:v>
                </c:pt>
                <c:pt idx="137">
                  <c:v>31.347999999999995</c:v>
                </c:pt>
                <c:pt idx="138">
                  <c:v>26.248000000000001</c:v>
                </c:pt>
                <c:pt idx="139">
                  <c:v>36.112000000000002</c:v>
                </c:pt>
                <c:pt idx="140">
                  <c:v>12.036000000000001</c:v>
                </c:pt>
                <c:pt idx="141">
                  <c:v>0.20799999999999841</c:v>
                </c:pt>
                <c:pt idx="142">
                  <c:v>37.052</c:v>
                </c:pt>
                <c:pt idx="143">
                  <c:v>15.204000000000004</c:v>
                </c:pt>
                <c:pt idx="144">
                  <c:v>21.227999999999998</c:v>
                </c:pt>
                <c:pt idx="145">
                  <c:v>18.195999999999998</c:v>
                </c:pt>
                <c:pt idx="146">
                  <c:v>30.108000000000004</c:v>
                </c:pt>
                <c:pt idx="147">
                  <c:v>-1.9600000000000004</c:v>
                </c:pt>
                <c:pt idx="148">
                  <c:v>55.175999999999995</c:v>
                </c:pt>
                <c:pt idx="149">
                  <c:v>18.195999999999998</c:v>
                </c:pt>
                <c:pt idx="150">
                  <c:v>34.236000000000004</c:v>
                </c:pt>
                <c:pt idx="151">
                  <c:v>31.347999999999995</c:v>
                </c:pt>
                <c:pt idx="152">
                  <c:v>17.076000000000001</c:v>
                </c:pt>
                <c:pt idx="153">
                  <c:v>61.292000000000002</c:v>
                </c:pt>
                <c:pt idx="154">
                  <c:v>-1.972</c:v>
                </c:pt>
                <c:pt idx="155">
                  <c:v>-4.2679999999999989</c:v>
                </c:pt>
                <c:pt idx="156">
                  <c:v>2.9200000000000017</c:v>
                </c:pt>
                <c:pt idx="157">
                  <c:v>55.58</c:v>
                </c:pt>
                <c:pt idx="158">
                  <c:v>45.915999999999997</c:v>
                </c:pt>
                <c:pt idx="159">
                  <c:v>17.076000000000001</c:v>
                </c:pt>
                <c:pt idx="160">
                  <c:v>17.608000000000001</c:v>
                </c:pt>
                <c:pt idx="161">
                  <c:v>34.236000000000004</c:v>
                </c:pt>
                <c:pt idx="162">
                  <c:v>18.195999999999998</c:v>
                </c:pt>
                <c:pt idx="163">
                  <c:v>21.227999999999998</c:v>
                </c:pt>
                <c:pt idx="164">
                  <c:v>2.9200000000000017</c:v>
                </c:pt>
                <c:pt idx="165">
                  <c:v>-1.9600000000000004</c:v>
                </c:pt>
                <c:pt idx="166">
                  <c:v>61.292000000000002</c:v>
                </c:pt>
                <c:pt idx="167">
                  <c:v>55.58</c:v>
                </c:pt>
                <c:pt idx="168">
                  <c:v>30.108000000000004</c:v>
                </c:pt>
                <c:pt idx="169">
                  <c:v>55.175999999999995</c:v>
                </c:pt>
                <c:pt idx="170">
                  <c:v>-9.1679999999999993</c:v>
                </c:pt>
                <c:pt idx="171">
                  <c:v>-1.972</c:v>
                </c:pt>
                <c:pt idx="172">
                  <c:v>31.347999999999995</c:v>
                </c:pt>
                <c:pt idx="173">
                  <c:v>-4.4720000000000004</c:v>
                </c:pt>
                <c:pt idx="174">
                  <c:v>0.20799999999999841</c:v>
                </c:pt>
                <c:pt idx="175">
                  <c:v>24.772000000000002</c:v>
                </c:pt>
                <c:pt idx="176">
                  <c:v>2.9200000000000017</c:v>
                </c:pt>
                <c:pt idx="177">
                  <c:v>55.175999999999995</c:v>
                </c:pt>
                <c:pt idx="178">
                  <c:v>17.608000000000001</c:v>
                </c:pt>
                <c:pt idx="179">
                  <c:v>30.108000000000004</c:v>
                </c:pt>
                <c:pt idx="180">
                  <c:v>55.58</c:v>
                </c:pt>
                <c:pt idx="181">
                  <c:v>17.076000000000001</c:v>
                </c:pt>
                <c:pt idx="182">
                  <c:v>-1.9600000000000004</c:v>
                </c:pt>
                <c:pt idx="183">
                  <c:v>-1.972</c:v>
                </c:pt>
                <c:pt idx="184">
                  <c:v>-4.4720000000000004</c:v>
                </c:pt>
                <c:pt idx="185">
                  <c:v>61.292000000000002</c:v>
                </c:pt>
                <c:pt idx="186">
                  <c:v>34.236000000000004</c:v>
                </c:pt>
                <c:pt idx="187">
                  <c:v>12.236000000000001</c:v>
                </c:pt>
                <c:pt idx="188">
                  <c:v>23.744</c:v>
                </c:pt>
                <c:pt idx="189">
                  <c:v>30.108000000000004</c:v>
                </c:pt>
                <c:pt idx="190">
                  <c:v>26.248000000000001</c:v>
                </c:pt>
                <c:pt idx="191">
                  <c:v>15.204000000000004</c:v>
                </c:pt>
                <c:pt idx="192">
                  <c:v>15.2</c:v>
                </c:pt>
                <c:pt idx="193">
                  <c:v>2.4839999999999995</c:v>
                </c:pt>
                <c:pt idx="194">
                  <c:v>-11.727999999999998</c:v>
                </c:pt>
                <c:pt idx="195">
                  <c:v>23.744</c:v>
                </c:pt>
                <c:pt idx="196">
                  <c:v>31.347999999999995</c:v>
                </c:pt>
                <c:pt idx="197">
                  <c:v>12.036000000000001</c:v>
                </c:pt>
                <c:pt idx="198">
                  <c:v>2.4839999999999995</c:v>
                </c:pt>
                <c:pt idx="199">
                  <c:v>55.175999999999995</c:v>
                </c:pt>
                <c:pt idx="200">
                  <c:v>15.092000000000001</c:v>
                </c:pt>
                <c:pt idx="201">
                  <c:v>15.2</c:v>
                </c:pt>
                <c:pt idx="202">
                  <c:v>34.236000000000004</c:v>
                </c:pt>
                <c:pt idx="203">
                  <c:v>-11.727999999999998</c:v>
                </c:pt>
                <c:pt idx="204">
                  <c:v>55.58</c:v>
                </c:pt>
                <c:pt idx="205">
                  <c:v>17.608000000000001</c:v>
                </c:pt>
                <c:pt idx="206">
                  <c:v>12.036000000000001</c:v>
                </c:pt>
                <c:pt idx="207">
                  <c:v>-9.1679999999999993</c:v>
                </c:pt>
                <c:pt idx="208">
                  <c:v>15.092000000000001</c:v>
                </c:pt>
                <c:pt idx="209">
                  <c:v>45.915999999999997</c:v>
                </c:pt>
                <c:pt idx="210">
                  <c:v>2.4839999999999995</c:v>
                </c:pt>
                <c:pt idx="211">
                  <c:v>55.58</c:v>
                </c:pt>
                <c:pt idx="212">
                  <c:v>-11.727999999999998</c:v>
                </c:pt>
                <c:pt idx="213">
                  <c:v>17.076000000000001</c:v>
                </c:pt>
                <c:pt idx="214">
                  <c:v>34.236000000000004</c:v>
                </c:pt>
                <c:pt idx="215">
                  <c:v>36.112000000000002</c:v>
                </c:pt>
                <c:pt idx="216">
                  <c:v>12.236000000000001</c:v>
                </c:pt>
                <c:pt idx="217">
                  <c:v>-4.2679999999999989</c:v>
                </c:pt>
                <c:pt idx="218">
                  <c:v>23.744</c:v>
                </c:pt>
                <c:pt idx="219">
                  <c:v>-11.484000000000002</c:v>
                </c:pt>
                <c:pt idx="220">
                  <c:v>-11.484000000000002</c:v>
                </c:pt>
                <c:pt idx="221">
                  <c:v>12.036000000000001</c:v>
                </c:pt>
                <c:pt idx="222">
                  <c:v>45.915999999999997</c:v>
                </c:pt>
                <c:pt idx="223">
                  <c:v>1.0240000000000009</c:v>
                </c:pt>
                <c:pt idx="224">
                  <c:v>12.236000000000001</c:v>
                </c:pt>
                <c:pt idx="225">
                  <c:v>61.292000000000002</c:v>
                </c:pt>
                <c:pt idx="226">
                  <c:v>37.052</c:v>
                </c:pt>
                <c:pt idx="227">
                  <c:v>-9.1679999999999993</c:v>
                </c:pt>
                <c:pt idx="228">
                  <c:v>-11.727999999999998</c:v>
                </c:pt>
                <c:pt idx="229">
                  <c:v>15.204000000000004</c:v>
                </c:pt>
                <c:pt idx="230">
                  <c:v>45.915999999999997</c:v>
                </c:pt>
                <c:pt idx="231">
                  <c:v>23.744</c:v>
                </c:pt>
                <c:pt idx="232">
                  <c:v>36.112000000000002</c:v>
                </c:pt>
                <c:pt idx="233">
                  <c:v>0.20799999999999841</c:v>
                </c:pt>
                <c:pt idx="234">
                  <c:v>-4.2679999999999989</c:v>
                </c:pt>
                <c:pt idx="235">
                  <c:v>15.092000000000001</c:v>
                </c:pt>
                <c:pt idx="236">
                  <c:v>15.2</c:v>
                </c:pt>
                <c:pt idx="237">
                  <c:v>15.092000000000001</c:v>
                </c:pt>
                <c:pt idx="238">
                  <c:v>-11.484000000000002</c:v>
                </c:pt>
                <c:pt idx="239">
                  <c:v>23.744</c:v>
                </c:pt>
                <c:pt idx="240">
                  <c:v>17.608000000000001</c:v>
                </c:pt>
                <c:pt idx="241">
                  <c:v>37.052</c:v>
                </c:pt>
                <c:pt idx="242">
                  <c:v>21.227999999999998</c:v>
                </c:pt>
                <c:pt idx="243">
                  <c:v>18.195999999999998</c:v>
                </c:pt>
                <c:pt idx="244">
                  <c:v>-9.1679999999999993</c:v>
                </c:pt>
                <c:pt idx="245">
                  <c:v>15.2</c:v>
                </c:pt>
                <c:pt idx="246">
                  <c:v>55.175999999999995</c:v>
                </c:pt>
                <c:pt idx="247">
                  <c:v>15.204000000000004</c:v>
                </c:pt>
                <c:pt idx="248">
                  <c:v>15.092000000000001</c:v>
                </c:pt>
                <c:pt idx="249">
                  <c:v>17.076000000000001</c:v>
                </c:pt>
                <c:pt idx="250">
                  <c:v>21.227999999999998</c:v>
                </c:pt>
                <c:pt idx="251">
                  <c:v>2.9200000000000017</c:v>
                </c:pt>
                <c:pt idx="252">
                  <c:v>12.036000000000001</c:v>
                </c:pt>
                <c:pt idx="253">
                  <c:v>26.248000000000001</c:v>
                </c:pt>
                <c:pt idx="254">
                  <c:v>17.608000000000001</c:v>
                </c:pt>
                <c:pt idx="255">
                  <c:v>-11.484000000000002</c:v>
                </c:pt>
                <c:pt idx="256">
                  <c:v>15.2</c:v>
                </c:pt>
                <c:pt idx="257">
                  <c:v>18.195999999999998</c:v>
                </c:pt>
                <c:pt idx="258">
                  <c:v>-4.4720000000000004</c:v>
                </c:pt>
                <c:pt idx="259">
                  <c:v>17.076000000000001</c:v>
                </c:pt>
                <c:pt idx="260">
                  <c:v>24.772000000000002</c:v>
                </c:pt>
                <c:pt idx="261">
                  <c:v>31.347999999999995</c:v>
                </c:pt>
                <c:pt idx="262">
                  <c:v>17.608000000000001</c:v>
                </c:pt>
                <c:pt idx="263">
                  <c:v>45.915999999999997</c:v>
                </c:pt>
                <c:pt idx="264">
                  <c:v>55.175999999999995</c:v>
                </c:pt>
                <c:pt idx="265">
                  <c:v>36.112000000000002</c:v>
                </c:pt>
                <c:pt idx="266">
                  <c:v>15.204000000000004</c:v>
                </c:pt>
                <c:pt idx="267">
                  <c:v>21.227999999999998</c:v>
                </c:pt>
                <c:pt idx="268">
                  <c:v>2.4839999999999995</c:v>
                </c:pt>
                <c:pt idx="269">
                  <c:v>2.9200000000000017</c:v>
                </c:pt>
                <c:pt idx="270">
                  <c:v>23.744</c:v>
                </c:pt>
                <c:pt idx="271">
                  <c:v>-1.972</c:v>
                </c:pt>
                <c:pt idx="272">
                  <c:v>18.195999999999998</c:v>
                </c:pt>
                <c:pt idx="273">
                  <c:v>12.236000000000001</c:v>
                </c:pt>
                <c:pt idx="274">
                  <c:v>15.204000000000004</c:v>
                </c:pt>
                <c:pt idx="275">
                  <c:v>55.175999999999995</c:v>
                </c:pt>
                <c:pt idx="276">
                  <c:v>55.58</c:v>
                </c:pt>
                <c:pt idx="277">
                  <c:v>2.4839999999999995</c:v>
                </c:pt>
                <c:pt idx="278">
                  <c:v>-9.1679999999999993</c:v>
                </c:pt>
                <c:pt idx="279">
                  <c:v>17.076000000000001</c:v>
                </c:pt>
                <c:pt idx="280">
                  <c:v>1.0240000000000009</c:v>
                </c:pt>
                <c:pt idx="281">
                  <c:v>2.9200000000000017</c:v>
                </c:pt>
                <c:pt idx="282">
                  <c:v>18.195999999999998</c:v>
                </c:pt>
                <c:pt idx="283">
                  <c:v>36.112000000000002</c:v>
                </c:pt>
                <c:pt idx="284">
                  <c:v>-1.972</c:v>
                </c:pt>
                <c:pt idx="285">
                  <c:v>-4.4720000000000004</c:v>
                </c:pt>
                <c:pt idx="286">
                  <c:v>45.915999999999997</c:v>
                </c:pt>
                <c:pt idx="287">
                  <c:v>24.772000000000002</c:v>
                </c:pt>
                <c:pt idx="288">
                  <c:v>30.108000000000004</c:v>
                </c:pt>
                <c:pt idx="289">
                  <c:v>45.915999999999997</c:v>
                </c:pt>
                <c:pt idx="290">
                  <c:v>24.772000000000002</c:v>
                </c:pt>
                <c:pt idx="291">
                  <c:v>-11.727999999999998</c:v>
                </c:pt>
                <c:pt idx="292">
                  <c:v>23.744</c:v>
                </c:pt>
                <c:pt idx="293">
                  <c:v>2.4839999999999995</c:v>
                </c:pt>
                <c:pt idx="294">
                  <c:v>-4.2679999999999989</c:v>
                </c:pt>
                <c:pt idx="295">
                  <c:v>-1.972</c:v>
                </c:pt>
                <c:pt idx="296">
                  <c:v>61.292000000000002</c:v>
                </c:pt>
                <c:pt idx="297">
                  <c:v>55.175999999999995</c:v>
                </c:pt>
                <c:pt idx="298">
                  <c:v>55.58</c:v>
                </c:pt>
                <c:pt idx="299">
                  <c:v>-9.1679999999999993</c:v>
                </c:pt>
                <c:pt idx="300">
                  <c:v>36.112000000000002</c:v>
                </c:pt>
                <c:pt idx="301">
                  <c:v>-4.4720000000000004</c:v>
                </c:pt>
                <c:pt idx="302">
                  <c:v>36.112000000000002</c:v>
                </c:pt>
                <c:pt idx="303">
                  <c:v>15.2</c:v>
                </c:pt>
                <c:pt idx="304">
                  <c:v>23.744</c:v>
                </c:pt>
                <c:pt idx="305">
                  <c:v>31.347999999999995</c:v>
                </c:pt>
                <c:pt idx="306">
                  <c:v>15.092000000000001</c:v>
                </c:pt>
                <c:pt idx="307">
                  <c:v>12.236000000000001</c:v>
                </c:pt>
                <c:pt idx="308">
                  <c:v>34.236000000000004</c:v>
                </c:pt>
                <c:pt idx="309">
                  <c:v>61.292000000000002</c:v>
                </c:pt>
                <c:pt idx="310">
                  <c:v>37.052</c:v>
                </c:pt>
                <c:pt idx="311">
                  <c:v>26.248000000000001</c:v>
                </c:pt>
                <c:pt idx="312">
                  <c:v>-11.727999999999998</c:v>
                </c:pt>
                <c:pt idx="313">
                  <c:v>2.4839999999999995</c:v>
                </c:pt>
                <c:pt idx="314">
                  <c:v>-11.484000000000002</c:v>
                </c:pt>
                <c:pt idx="315">
                  <c:v>-4.2679999999999989</c:v>
                </c:pt>
                <c:pt idx="316">
                  <c:v>17.076000000000001</c:v>
                </c:pt>
                <c:pt idx="317">
                  <c:v>-4.2679999999999989</c:v>
                </c:pt>
                <c:pt idx="318">
                  <c:v>-9.1679999999999993</c:v>
                </c:pt>
                <c:pt idx="319">
                  <c:v>2.9200000000000017</c:v>
                </c:pt>
                <c:pt idx="320">
                  <c:v>55.175999999999995</c:v>
                </c:pt>
                <c:pt idx="321">
                  <c:v>31.347999999999995</c:v>
                </c:pt>
                <c:pt idx="322">
                  <c:v>37.052</c:v>
                </c:pt>
                <c:pt idx="323">
                  <c:v>23.744</c:v>
                </c:pt>
                <c:pt idx="324">
                  <c:v>26.248000000000001</c:v>
                </c:pt>
                <c:pt idx="325">
                  <c:v>45.915999999999997</c:v>
                </c:pt>
                <c:pt idx="326">
                  <c:v>18.195999999999998</c:v>
                </c:pt>
                <c:pt idx="327">
                  <c:v>15.2</c:v>
                </c:pt>
                <c:pt idx="328">
                  <c:v>-1.9600000000000004</c:v>
                </c:pt>
                <c:pt idx="329">
                  <c:v>2.4839999999999995</c:v>
                </c:pt>
                <c:pt idx="330">
                  <c:v>2.4839999999999995</c:v>
                </c:pt>
                <c:pt idx="331">
                  <c:v>17.608000000000001</c:v>
                </c:pt>
                <c:pt idx="332">
                  <c:v>15.2</c:v>
                </c:pt>
                <c:pt idx="333">
                  <c:v>21.227999999999998</c:v>
                </c:pt>
                <c:pt idx="334">
                  <c:v>17.076000000000001</c:v>
                </c:pt>
                <c:pt idx="335">
                  <c:v>-11.727999999999998</c:v>
                </c:pt>
                <c:pt idx="336">
                  <c:v>26.248000000000001</c:v>
                </c:pt>
                <c:pt idx="337">
                  <c:v>15.092000000000001</c:v>
                </c:pt>
                <c:pt idx="338">
                  <c:v>-1.9600000000000004</c:v>
                </c:pt>
                <c:pt idx="339">
                  <c:v>37.052</c:v>
                </c:pt>
                <c:pt idx="340">
                  <c:v>-4.2679999999999989</c:v>
                </c:pt>
                <c:pt idx="341">
                  <c:v>23.744</c:v>
                </c:pt>
                <c:pt idx="342">
                  <c:v>15.092000000000001</c:v>
                </c:pt>
                <c:pt idx="343">
                  <c:v>1.0240000000000009</c:v>
                </c:pt>
                <c:pt idx="344">
                  <c:v>55.58</c:v>
                </c:pt>
                <c:pt idx="345">
                  <c:v>26.248000000000001</c:v>
                </c:pt>
                <c:pt idx="346">
                  <c:v>30.108000000000004</c:v>
                </c:pt>
                <c:pt idx="347">
                  <c:v>2.9200000000000017</c:v>
                </c:pt>
                <c:pt idx="348">
                  <c:v>17.608000000000001</c:v>
                </c:pt>
                <c:pt idx="349">
                  <c:v>1.0240000000000009</c:v>
                </c:pt>
                <c:pt idx="350">
                  <c:v>30.108000000000004</c:v>
                </c:pt>
                <c:pt idx="351">
                  <c:v>-1.9600000000000004</c:v>
                </c:pt>
                <c:pt idx="352">
                  <c:v>-11.484000000000002</c:v>
                </c:pt>
                <c:pt idx="353">
                  <c:v>-1.972</c:v>
                </c:pt>
                <c:pt idx="354">
                  <c:v>55.175999999999995</c:v>
                </c:pt>
                <c:pt idx="355">
                  <c:v>-9.1679999999999993</c:v>
                </c:pt>
                <c:pt idx="356">
                  <c:v>21.227999999999998</c:v>
                </c:pt>
                <c:pt idx="357">
                  <c:v>24.772000000000002</c:v>
                </c:pt>
                <c:pt idx="358">
                  <c:v>-11.727999999999998</c:v>
                </c:pt>
                <c:pt idx="359">
                  <c:v>-4.4720000000000004</c:v>
                </c:pt>
                <c:pt idx="360">
                  <c:v>36.112000000000002</c:v>
                </c:pt>
                <c:pt idx="361">
                  <c:v>-11.484000000000002</c:v>
                </c:pt>
                <c:pt idx="362">
                  <c:v>24.772000000000002</c:v>
                </c:pt>
                <c:pt idx="363">
                  <c:v>31.347999999999995</c:v>
                </c:pt>
                <c:pt idx="364">
                  <c:v>-1.972</c:v>
                </c:pt>
                <c:pt idx="365">
                  <c:v>23.744</c:v>
                </c:pt>
                <c:pt idx="366">
                  <c:v>-11.727999999999998</c:v>
                </c:pt>
                <c:pt idx="367">
                  <c:v>34.236000000000004</c:v>
                </c:pt>
                <c:pt idx="368">
                  <c:v>1.0240000000000009</c:v>
                </c:pt>
                <c:pt idx="369">
                  <c:v>55.58</c:v>
                </c:pt>
                <c:pt idx="370">
                  <c:v>21.227999999999998</c:v>
                </c:pt>
                <c:pt idx="371">
                  <c:v>-9.1679999999999993</c:v>
                </c:pt>
                <c:pt idx="372">
                  <c:v>30.108000000000004</c:v>
                </c:pt>
                <c:pt idx="373">
                  <c:v>34.236000000000004</c:v>
                </c:pt>
                <c:pt idx="374">
                  <c:v>-4.2679999999999989</c:v>
                </c:pt>
                <c:pt idx="375">
                  <c:v>0.20799999999999841</c:v>
                </c:pt>
                <c:pt idx="376">
                  <c:v>24.772000000000002</c:v>
                </c:pt>
                <c:pt idx="377">
                  <c:v>21.227999999999998</c:v>
                </c:pt>
                <c:pt idx="378">
                  <c:v>55.58</c:v>
                </c:pt>
                <c:pt idx="379">
                  <c:v>31.347999999999995</c:v>
                </c:pt>
                <c:pt idx="380">
                  <c:v>-9.1679999999999993</c:v>
                </c:pt>
                <c:pt idx="381">
                  <c:v>-1.972</c:v>
                </c:pt>
                <c:pt idx="382">
                  <c:v>12.236000000000001</c:v>
                </c:pt>
                <c:pt idx="383">
                  <c:v>-11.484000000000002</c:v>
                </c:pt>
                <c:pt idx="384">
                  <c:v>2.9200000000000017</c:v>
                </c:pt>
                <c:pt idx="385">
                  <c:v>15.2</c:v>
                </c:pt>
                <c:pt idx="386">
                  <c:v>30.108000000000004</c:v>
                </c:pt>
                <c:pt idx="387">
                  <c:v>26.248000000000001</c:v>
                </c:pt>
                <c:pt idx="388">
                  <c:v>23.744</c:v>
                </c:pt>
                <c:pt idx="389">
                  <c:v>-11.484000000000002</c:v>
                </c:pt>
                <c:pt idx="390">
                  <c:v>15.204000000000004</c:v>
                </c:pt>
                <c:pt idx="391">
                  <c:v>12.036000000000001</c:v>
                </c:pt>
                <c:pt idx="392">
                  <c:v>12.236000000000001</c:v>
                </c:pt>
                <c:pt idx="393">
                  <c:v>-1.972</c:v>
                </c:pt>
                <c:pt idx="394">
                  <c:v>55.58</c:v>
                </c:pt>
                <c:pt idx="395">
                  <c:v>23.744</c:v>
                </c:pt>
                <c:pt idx="396">
                  <c:v>21.227999999999998</c:v>
                </c:pt>
                <c:pt idx="397">
                  <c:v>15.2</c:v>
                </c:pt>
                <c:pt idx="398">
                  <c:v>24.772000000000002</c:v>
                </c:pt>
                <c:pt idx="399">
                  <c:v>31.347999999999995</c:v>
                </c:pt>
                <c:pt idx="400">
                  <c:v>-9.1679999999999993</c:v>
                </c:pt>
                <c:pt idx="401">
                  <c:v>26.248000000000001</c:v>
                </c:pt>
                <c:pt idx="402">
                  <c:v>12.236000000000001</c:v>
                </c:pt>
                <c:pt idx="403">
                  <c:v>15.2</c:v>
                </c:pt>
                <c:pt idx="404">
                  <c:v>18.195999999999998</c:v>
                </c:pt>
                <c:pt idx="405">
                  <c:v>0.20799999999999841</c:v>
                </c:pt>
                <c:pt idx="406">
                  <c:v>31.347999999999995</c:v>
                </c:pt>
                <c:pt idx="407">
                  <c:v>15.204000000000004</c:v>
                </c:pt>
                <c:pt idx="408">
                  <c:v>30.108000000000004</c:v>
                </c:pt>
                <c:pt idx="409">
                  <c:v>-4.4720000000000004</c:v>
                </c:pt>
                <c:pt idx="410">
                  <c:v>12.036000000000001</c:v>
                </c:pt>
                <c:pt idx="411">
                  <c:v>61.292000000000002</c:v>
                </c:pt>
                <c:pt idx="412">
                  <c:v>23.744</c:v>
                </c:pt>
                <c:pt idx="413">
                  <c:v>21.227999999999998</c:v>
                </c:pt>
                <c:pt idx="414">
                  <c:v>15.092000000000001</c:v>
                </c:pt>
                <c:pt idx="415">
                  <c:v>36.112000000000002</c:v>
                </c:pt>
                <c:pt idx="416">
                  <c:v>-4.2679999999999989</c:v>
                </c:pt>
                <c:pt idx="417">
                  <c:v>15.204000000000004</c:v>
                </c:pt>
                <c:pt idx="418">
                  <c:v>37.052</c:v>
                </c:pt>
                <c:pt idx="419">
                  <c:v>34.236000000000004</c:v>
                </c:pt>
                <c:pt idx="420">
                  <c:v>18.195999999999998</c:v>
                </c:pt>
                <c:pt idx="421">
                  <c:v>-11.484000000000002</c:v>
                </c:pt>
                <c:pt idx="422">
                  <c:v>61.292000000000002</c:v>
                </c:pt>
                <c:pt idx="423">
                  <c:v>45.915999999999997</c:v>
                </c:pt>
                <c:pt idx="424">
                  <c:v>2.4839999999999995</c:v>
                </c:pt>
                <c:pt idx="425">
                  <c:v>37.052</c:v>
                </c:pt>
                <c:pt idx="426">
                  <c:v>36.112000000000002</c:v>
                </c:pt>
                <c:pt idx="427">
                  <c:v>12.036000000000001</c:v>
                </c:pt>
                <c:pt idx="428">
                  <c:v>55.175999999999995</c:v>
                </c:pt>
                <c:pt idx="429">
                  <c:v>17.076000000000001</c:v>
                </c:pt>
                <c:pt idx="430">
                  <c:v>-1.9600000000000004</c:v>
                </c:pt>
                <c:pt idx="431">
                  <c:v>15.204000000000004</c:v>
                </c:pt>
                <c:pt idx="432">
                  <c:v>18.195999999999998</c:v>
                </c:pt>
                <c:pt idx="433">
                  <c:v>-4.2679999999999989</c:v>
                </c:pt>
                <c:pt idx="434">
                  <c:v>-9.1679999999999993</c:v>
                </c:pt>
                <c:pt idx="435">
                  <c:v>-4.4720000000000004</c:v>
                </c:pt>
                <c:pt idx="436">
                  <c:v>30.108000000000004</c:v>
                </c:pt>
                <c:pt idx="437">
                  <c:v>2.4839999999999995</c:v>
                </c:pt>
                <c:pt idx="438">
                  <c:v>12.036000000000001</c:v>
                </c:pt>
                <c:pt idx="439">
                  <c:v>17.076000000000001</c:v>
                </c:pt>
                <c:pt idx="440">
                  <c:v>18.195999999999998</c:v>
                </c:pt>
                <c:pt idx="441">
                  <c:v>-1.9600000000000004</c:v>
                </c:pt>
                <c:pt idx="442">
                  <c:v>24.772000000000002</c:v>
                </c:pt>
                <c:pt idx="443">
                  <c:v>61.292000000000002</c:v>
                </c:pt>
                <c:pt idx="444">
                  <c:v>21.227999999999998</c:v>
                </c:pt>
                <c:pt idx="445">
                  <c:v>-11.727999999999998</c:v>
                </c:pt>
                <c:pt idx="446">
                  <c:v>2.4839999999999995</c:v>
                </c:pt>
                <c:pt idx="447">
                  <c:v>2.9200000000000017</c:v>
                </c:pt>
                <c:pt idx="448">
                  <c:v>-1.972</c:v>
                </c:pt>
                <c:pt idx="449">
                  <c:v>17.608000000000001</c:v>
                </c:pt>
                <c:pt idx="450">
                  <c:v>34.236000000000004</c:v>
                </c:pt>
                <c:pt idx="451">
                  <c:v>55.175999999999995</c:v>
                </c:pt>
                <c:pt idx="452">
                  <c:v>18.195999999999998</c:v>
                </c:pt>
                <c:pt idx="453">
                  <c:v>21.227999999999998</c:v>
                </c:pt>
                <c:pt idx="454">
                  <c:v>17.076000000000001</c:v>
                </c:pt>
                <c:pt idx="455">
                  <c:v>-9.1679999999999993</c:v>
                </c:pt>
                <c:pt idx="456">
                  <c:v>0.20799999999999841</c:v>
                </c:pt>
                <c:pt idx="457">
                  <c:v>17.608000000000001</c:v>
                </c:pt>
                <c:pt idx="458">
                  <c:v>-11.727999999999998</c:v>
                </c:pt>
                <c:pt idx="459">
                  <c:v>23.744</c:v>
                </c:pt>
                <c:pt idx="460">
                  <c:v>-1.9600000000000004</c:v>
                </c:pt>
                <c:pt idx="461">
                  <c:v>-1.972</c:v>
                </c:pt>
                <c:pt idx="462">
                  <c:v>55.58</c:v>
                </c:pt>
                <c:pt idx="463">
                  <c:v>15.092000000000001</c:v>
                </c:pt>
                <c:pt idx="464">
                  <c:v>15.204000000000004</c:v>
                </c:pt>
                <c:pt idx="465">
                  <c:v>31.347999999999995</c:v>
                </c:pt>
                <c:pt idx="466">
                  <c:v>18.195999999999998</c:v>
                </c:pt>
                <c:pt idx="467">
                  <c:v>-1.9600000000000004</c:v>
                </c:pt>
                <c:pt idx="468">
                  <c:v>55.58</c:v>
                </c:pt>
                <c:pt idx="469">
                  <c:v>-4.4720000000000004</c:v>
                </c:pt>
                <c:pt idx="470">
                  <c:v>15.2</c:v>
                </c:pt>
                <c:pt idx="471">
                  <c:v>45.915999999999997</c:v>
                </c:pt>
                <c:pt idx="472">
                  <c:v>-1.972</c:v>
                </c:pt>
                <c:pt idx="473">
                  <c:v>17.076000000000001</c:v>
                </c:pt>
                <c:pt idx="474">
                  <c:v>26.248000000000001</c:v>
                </c:pt>
                <c:pt idx="475">
                  <c:v>0.20799999999999841</c:v>
                </c:pt>
                <c:pt idx="476">
                  <c:v>34.236000000000004</c:v>
                </c:pt>
                <c:pt idx="477">
                  <c:v>17.608000000000001</c:v>
                </c:pt>
                <c:pt idx="478">
                  <c:v>55.175999999999995</c:v>
                </c:pt>
                <c:pt idx="479">
                  <c:v>15.2</c:v>
                </c:pt>
                <c:pt idx="480">
                  <c:v>12.236000000000001</c:v>
                </c:pt>
                <c:pt idx="481">
                  <c:v>-4.4720000000000004</c:v>
                </c:pt>
                <c:pt idx="482">
                  <c:v>0.20799999999999841</c:v>
                </c:pt>
                <c:pt idx="483">
                  <c:v>17.608000000000001</c:v>
                </c:pt>
                <c:pt idx="484">
                  <c:v>34.236000000000004</c:v>
                </c:pt>
                <c:pt idx="485">
                  <c:v>-4.2679999999999989</c:v>
                </c:pt>
                <c:pt idx="486">
                  <c:v>-1.972</c:v>
                </c:pt>
                <c:pt idx="487">
                  <c:v>-11.484000000000002</c:v>
                </c:pt>
                <c:pt idx="488">
                  <c:v>1.0240000000000009</c:v>
                </c:pt>
                <c:pt idx="489">
                  <c:v>30.108000000000004</c:v>
                </c:pt>
                <c:pt idx="490">
                  <c:v>36.112000000000002</c:v>
                </c:pt>
                <c:pt idx="491">
                  <c:v>37.052</c:v>
                </c:pt>
                <c:pt idx="492">
                  <c:v>55.175999999999995</c:v>
                </c:pt>
                <c:pt idx="493">
                  <c:v>26.248000000000001</c:v>
                </c:pt>
                <c:pt idx="494">
                  <c:v>45.915999999999997</c:v>
                </c:pt>
                <c:pt idx="495">
                  <c:v>36.112000000000002</c:v>
                </c:pt>
                <c:pt idx="496">
                  <c:v>-4.2679999999999989</c:v>
                </c:pt>
                <c:pt idx="497">
                  <c:v>37.052</c:v>
                </c:pt>
                <c:pt idx="498">
                  <c:v>2.4839999999999995</c:v>
                </c:pt>
                <c:pt idx="499">
                  <c:v>31.347999999999995</c:v>
                </c:pt>
                <c:pt idx="500">
                  <c:v>30.108000000000004</c:v>
                </c:pt>
                <c:pt idx="501">
                  <c:v>17.608000000000001</c:v>
                </c:pt>
                <c:pt idx="502">
                  <c:v>55.175999999999995</c:v>
                </c:pt>
                <c:pt idx="503">
                  <c:v>-11.727999999999998</c:v>
                </c:pt>
                <c:pt idx="504">
                  <c:v>15.2</c:v>
                </c:pt>
                <c:pt idx="505">
                  <c:v>-4.4720000000000004</c:v>
                </c:pt>
                <c:pt idx="506">
                  <c:v>15.204000000000004</c:v>
                </c:pt>
                <c:pt idx="507">
                  <c:v>2.9200000000000017</c:v>
                </c:pt>
                <c:pt idx="508">
                  <c:v>-1.972</c:v>
                </c:pt>
                <c:pt idx="509">
                  <c:v>0.20799999999999841</c:v>
                </c:pt>
                <c:pt idx="510">
                  <c:v>36.112000000000002</c:v>
                </c:pt>
                <c:pt idx="511">
                  <c:v>15.2</c:v>
                </c:pt>
                <c:pt idx="512">
                  <c:v>2.4839999999999995</c:v>
                </c:pt>
                <c:pt idx="513">
                  <c:v>1.0240000000000009</c:v>
                </c:pt>
                <c:pt idx="514">
                  <c:v>-4.2679999999999989</c:v>
                </c:pt>
                <c:pt idx="515">
                  <c:v>12.036000000000001</c:v>
                </c:pt>
                <c:pt idx="516">
                  <c:v>34.236000000000004</c:v>
                </c:pt>
                <c:pt idx="517">
                  <c:v>31.347999999999995</c:v>
                </c:pt>
                <c:pt idx="518">
                  <c:v>-11.727999999999998</c:v>
                </c:pt>
                <c:pt idx="519">
                  <c:v>1.0240000000000009</c:v>
                </c:pt>
                <c:pt idx="520">
                  <c:v>2.9200000000000017</c:v>
                </c:pt>
                <c:pt idx="521">
                  <c:v>23.744</c:v>
                </c:pt>
                <c:pt idx="522">
                  <c:v>37.052</c:v>
                </c:pt>
                <c:pt idx="523">
                  <c:v>2.4839999999999995</c:v>
                </c:pt>
                <c:pt idx="524">
                  <c:v>55.175999999999995</c:v>
                </c:pt>
                <c:pt idx="525">
                  <c:v>21.227999999999998</c:v>
                </c:pt>
                <c:pt idx="526">
                  <c:v>-9.1679999999999993</c:v>
                </c:pt>
                <c:pt idx="527">
                  <c:v>12.036000000000001</c:v>
                </c:pt>
                <c:pt idx="528">
                  <c:v>17.076000000000001</c:v>
                </c:pt>
                <c:pt idx="529">
                  <c:v>-1.9600000000000004</c:v>
                </c:pt>
                <c:pt idx="530">
                  <c:v>2.4839999999999995</c:v>
                </c:pt>
                <c:pt idx="531">
                  <c:v>18.195999999999998</c:v>
                </c:pt>
                <c:pt idx="532">
                  <c:v>17.076000000000001</c:v>
                </c:pt>
                <c:pt idx="533">
                  <c:v>0.20799999999999841</c:v>
                </c:pt>
                <c:pt idx="534">
                  <c:v>31.347999999999995</c:v>
                </c:pt>
                <c:pt idx="535">
                  <c:v>15.092000000000001</c:v>
                </c:pt>
                <c:pt idx="536">
                  <c:v>61.292000000000002</c:v>
                </c:pt>
                <c:pt idx="537">
                  <c:v>24.772000000000002</c:v>
                </c:pt>
                <c:pt idx="538">
                  <c:v>30.108000000000004</c:v>
                </c:pt>
                <c:pt idx="539">
                  <c:v>15.2</c:v>
                </c:pt>
                <c:pt idx="540">
                  <c:v>37.052</c:v>
                </c:pt>
                <c:pt idx="541">
                  <c:v>24.772000000000002</c:v>
                </c:pt>
                <c:pt idx="542">
                  <c:v>12.236000000000001</c:v>
                </c:pt>
                <c:pt idx="543">
                  <c:v>-11.727999999999998</c:v>
                </c:pt>
                <c:pt idx="544">
                  <c:v>55.58</c:v>
                </c:pt>
                <c:pt idx="545">
                  <c:v>17.608000000000001</c:v>
                </c:pt>
                <c:pt idx="546">
                  <c:v>45.915999999999997</c:v>
                </c:pt>
                <c:pt idx="547">
                  <c:v>21.227999999999998</c:v>
                </c:pt>
                <c:pt idx="548">
                  <c:v>61.292000000000002</c:v>
                </c:pt>
                <c:pt idx="549">
                  <c:v>26.248000000000001</c:v>
                </c:pt>
                <c:pt idx="550">
                  <c:v>-11.484000000000002</c:v>
                </c:pt>
                <c:pt idx="551">
                  <c:v>12.036000000000001</c:v>
                </c:pt>
                <c:pt idx="552">
                  <c:v>55.58</c:v>
                </c:pt>
                <c:pt idx="553">
                  <c:v>61.292000000000002</c:v>
                </c:pt>
                <c:pt idx="554">
                  <c:v>15.204000000000004</c:v>
                </c:pt>
                <c:pt idx="555">
                  <c:v>2.4839999999999995</c:v>
                </c:pt>
                <c:pt idx="556">
                  <c:v>31.347999999999995</c:v>
                </c:pt>
                <c:pt idx="557">
                  <c:v>26.248000000000001</c:v>
                </c:pt>
                <c:pt idx="558">
                  <c:v>15.204000000000004</c:v>
                </c:pt>
                <c:pt idx="559">
                  <c:v>18.195999999999998</c:v>
                </c:pt>
                <c:pt idx="560">
                  <c:v>31.347999999999995</c:v>
                </c:pt>
                <c:pt idx="561">
                  <c:v>17.608000000000001</c:v>
                </c:pt>
                <c:pt idx="562">
                  <c:v>0.20799999999999841</c:v>
                </c:pt>
                <c:pt idx="563">
                  <c:v>17.076000000000001</c:v>
                </c:pt>
                <c:pt idx="564">
                  <c:v>12.236000000000001</c:v>
                </c:pt>
                <c:pt idx="565">
                  <c:v>36.112000000000002</c:v>
                </c:pt>
                <c:pt idx="566">
                  <c:v>15.092000000000001</c:v>
                </c:pt>
                <c:pt idx="567">
                  <c:v>-4.2679999999999989</c:v>
                </c:pt>
                <c:pt idx="568">
                  <c:v>34.236000000000004</c:v>
                </c:pt>
                <c:pt idx="569">
                  <c:v>30.108000000000004</c:v>
                </c:pt>
                <c:pt idx="570">
                  <c:v>2.9200000000000017</c:v>
                </c:pt>
                <c:pt idx="571">
                  <c:v>-11.727999999999998</c:v>
                </c:pt>
                <c:pt idx="572">
                  <c:v>-4.4720000000000004</c:v>
                </c:pt>
                <c:pt idx="573">
                  <c:v>12.236000000000001</c:v>
                </c:pt>
                <c:pt idx="574">
                  <c:v>15.092000000000001</c:v>
                </c:pt>
                <c:pt idx="575">
                  <c:v>26.248000000000001</c:v>
                </c:pt>
                <c:pt idx="576">
                  <c:v>-11.484000000000002</c:v>
                </c:pt>
                <c:pt idx="577">
                  <c:v>-4.2679999999999989</c:v>
                </c:pt>
                <c:pt idx="578">
                  <c:v>37.052</c:v>
                </c:pt>
                <c:pt idx="579">
                  <c:v>17.076000000000001</c:v>
                </c:pt>
                <c:pt idx="580">
                  <c:v>12.036000000000001</c:v>
                </c:pt>
                <c:pt idx="581">
                  <c:v>23.744</c:v>
                </c:pt>
                <c:pt idx="582">
                  <c:v>34.236000000000004</c:v>
                </c:pt>
                <c:pt idx="583">
                  <c:v>31.347999999999995</c:v>
                </c:pt>
                <c:pt idx="584">
                  <c:v>-11.484000000000002</c:v>
                </c:pt>
                <c:pt idx="585">
                  <c:v>36.112000000000002</c:v>
                </c:pt>
                <c:pt idx="586">
                  <c:v>-9.1679999999999993</c:v>
                </c:pt>
                <c:pt idx="587">
                  <c:v>-4.4720000000000004</c:v>
                </c:pt>
                <c:pt idx="588">
                  <c:v>55.175999999999995</c:v>
                </c:pt>
                <c:pt idx="589">
                  <c:v>17.076000000000001</c:v>
                </c:pt>
                <c:pt idx="590">
                  <c:v>45.915999999999997</c:v>
                </c:pt>
                <c:pt idx="591">
                  <c:v>55.58</c:v>
                </c:pt>
                <c:pt idx="592">
                  <c:v>1.0240000000000009</c:v>
                </c:pt>
                <c:pt idx="593">
                  <c:v>-1.9600000000000004</c:v>
                </c:pt>
                <c:pt idx="594">
                  <c:v>23.744</c:v>
                </c:pt>
                <c:pt idx="595">
                  <c:v>17.608000000000001</c:v>
                </c:pt>
                <c:pt idx="596">
                  <c:v>31.347999999999995</c:v>
                </c:pt>
                <c:pt idx="597">
                  <c:v>-9.1679999999999993</c:v>
                </c:pt>
                <c:pt idx="598">
                  <c:v>0.20799999999999841</c:v>
                </c:pt>
                <c:pt idx="599">
                  <c:v>15.2</c:v>
                </c:pt>
                <c:pt idx="600">
                  <c:v>55.175999999999995</c:v>
                </c:pt>
                <c:pt idx="601">
                  <c:v>2.4839999999999995</c:v>
                </c:pt>
                <c:pt idx="602">
                  <c:v>-4.4720000000000004</c:v>
                </c:pt>
                <c:pt idx="603">
                  <c:v>17.608000000000001</c:v>
                </c:pt>
                <c:pt idx="604">
                  <c:v>2.9200000000000017</c:v>
                </c:pt>
                <c:pt idx="605">
                  <c:v>1.0240000000000009</c:v>
                </c:pt>
                <c:pt idx="606">
                  <c:v>34.236000000000004</c:v>
                </c:pt>
                <c:pt idx="607">
                  <c:v>21.227999999999998</c:v>
                </c:pt>
                <c:pt idx="608">
                  <c:v>55.175999999999995</c:v>
                </c:pt>
                <c:pt idx="609">
                  <c:v>61.292000000000002</c:v>
                </c:pt>
                <c:pt idx="610">
                  <c:v>36.112000000000002</c:v>
                </c:pt>
                <c:pt idx="611">
                  <c:v>15.2</c:v>
                </c:pt>
                <c:pt idx="612">
                  <c:v>23.744</c:v>
                </c:pt>
                <c:pt idx="613">
                  <c:v>-1.9600000000000004</c:v>
                </c:pt>
                <c:pt idx="614">
                  <c:v>24.772000000000002</c:v>
                </c:pt>
                <c:pt idx="615">
                  <c:v>45.915999999999997</c:v>
                </c:pt>
                <c:pt idx="616">
                  <c:v>-11.484000000000002</c:v>
                </c:pt>
                <c:pt idx="617">
                  <c:v>55.175999999999995</c:v>
                </c:pt>
                <c:pt idx="618">
                  <c:v>23.744</c:v>
                </c:pt>
                <c:pt idx="619">
                  <c:v>30.108000000000004</c:v>
                </c:pt>
                <c:pt idx="620">
                  <c:v>1.0240000000000009</c:v>
                </c:pt>
                <c:pt idx="621">
                  <c:v>34.236000000000004</c:v>
                </c:pt>
                <c:pt idx="622">
                  <c:v>12.036000000000001</c:v>
                </c:pt>
                <c:pt idx="623">
                  <c:v>-9.1679999999999993</c:v>
                </c:pt>
                <c:pt idx="624">
                  <c:v>24.772000000000002</c:v>
                </c:pt>
                <c:pt idx="625">
                  <c:v>15.2</c:v>
                </c:pt>
                <c:pt idx="626">
                  <c:v>36.112000000000002</c:v>
                </c:pt>
                <c:pt idx="627">
                  <c:v>-1.9600000000000004</c:v>
                </c:pt>
                <c:pt idx="628">
                  <c:v>61.292000000000002</c:v>
                </c:pt>
                <c:pt idx="629">
                  <c:v>15.204000000000004</c:v>
                </c:pt>
                <c:pt idx="630">
                  <c:v>18.195999999999998</c:v>
                </c:pt>
                <c:pt idx="631">
                  <c:v>61.292000000000002</c:v>
                </c:pt>
                <c:pt idx="632">
                  <c:v>45.915999999999997</c:v>
                </c:pt>
                <c:pt idx="633">
                  <c:v>2.4839999999999995</c:v>
                </c:pt>
                <c:pt idx="634">
                  <c:v>30.108000000000004</c:v>
                </c:pt>
                <c:pt idx="635">
                  <c:v>15.2</c:v>
                </c:pt>
                <c:pt idx="636">
                  <c:v>26.248000000000001</c:v>
                </c:pt>
                <c:pt idx="637">
                  <c:v>15.092000000000001</c:v>
                </c:pt>
                <c:pt idx="638">
                  <c:v>0.20799999999999841</c:v>
                </c:pt>
                <c:pt idx="639">
                  <c:v>17.076000000000001</c:v>
                </c:pt>
                <c:pt idx="640">
                  <c:v>-11.727999999999998</c:v>
                </c:pt>
                <c:pt idx="641">
                  <c:v>-1.9600000000000004</c:v>
                </c:pt>
                <c:pt idx="642">
                  <c:v>34.236000000000004</c:v>
                </c:pt>
                <c:pt idx="643">
                  <c:v>-11.484000000000002</c:v>
                </c:pt>
                <c:pt idx="644">
                  <c:v>-1.9600000000000004</c:v>
                </c:pt>
                <c:pt idx="645">
                  <c:v>2.9200000000000017</c:v>
                </c:pt>
                <c:pt idx="646">
                  <c:v>30.108000000000004</c:v>
                </c:pt>
                <c:pt idx="647">
                  <c:v>37.052</c:v>
                </c:pt>
                <c:pt idx="648">
                  <c:v>17.608000000000001</c:v>
                </c:pt>
                <c:pt idx="649">
                  <c:v>12.036000000000001</c:v>
                </c:pt>
                <c:pt idx="650">
                  <c:v>15.092000000000001</c:v>
                </c:pt>
                <c:pt idx="651">
                  <c:v>2.4839999999999995</c:v>
                </c:pt>
                <c:pt idx="652">
                  <c:v>0.20799999999999841</c:v>
                </c:pt>
                <c:pt idx="653">
                  <c:v>-11.727999999999998</c:v>
                </c:pt>
                <c:pt idx="654">
                  <c:v>-11.484000000000002</c:v>
                </c:pt>
                <c:pt idx="655">
                  <c:v>21.227999999999998</c:v>
                </c:pt>
                <c:pt idx="656">
                  <c:v>34.236000000000004</c:v>
                </c:pt>
                <c:pt idx="657">
                  <c:v>-4.2679999999999989</c:v>
                </c:pt>
                <c:pt idx="658">
                  <c:v>-1.9600000000000004</c:v>
                </c:pt>
                <c:pt idx="659">
                  <c:v>37.052</c:v>
                </c:pt>
                <c:pt idx="660">
                  <c:v>-9.1679999999999993</c:v>
                </c:pt>
                <c:pt idx="661">
                  <c:v>24.772000000000002</c:v>
                </c:pt>
                <c:pt idx="662">
                  <c:v>26.248000000000001</c:v>
                </c:pt>
                <c:pt idx="663">
                  <c:v>34.236000000000004</c:v>
                </c:pt>
                <c:pt idx="664">
                  <c:v>12.036000000000001</c:v>
                </c:pt>
                <c:pt idx="665">
                  <c:v>17.608000000000001</c:v>
                </c:pt>
                <c:pt idx="666">
                  <c:v>2.4839999999999995</c:v>
                </c:pt>
                <c:pt idx="667">
                  <c:v>15.092000000000001</c:v>
                </c:pt>
                <c:pt idx="668">
                  <c:v>30.108000000000004</c:v>
                </c:pt>
                <c:pt idx="669">
                  <c:v>2.9200000000000017</c:v>
                </c:pt>
                <c:pt idx="670">
                  <c:v>37.052</c:v>
                </c:pt>
                <c:pt idx="671">
                  <c:v>-11.727999999999998</c:v>
                </c:pt>
                <c:pt idx="672">
                  <c:v>26.248000000000001</c:v>
                </c:pt>
                <c:pt idx="673">
                  <c:v>45.915999999999997</c:v>
                </c:pt>
                <c:pt idx="674">
                  <c:v>-1.9600000000000004</c:v>
                </c:pt>
                <c:pt idx="675">
                  <c:v>-4.2679999999999989</c:v>
                </c:pt>
                <c:pt idx="676">
                  <c:v>2.4839999999999995</c:v>
                </c:pt>
                <c:pt idx="677">
                  <c:v>0.20799999999999841</c:v>
                </c:pt>
                <c:pt idx="678">
                  <c:v>15.092000000000001</c:v>
                </c:pt>
                <c:pt idx="679">
                  <c:v>2.9200000000000017</c:v>
                </c:pt>
                <c:pt idx="680">
                  <c:v>23.744</c:v>
                </c:pt>
                <c:pt idx="681">
                  <c:v>-4.4720000000000004</c:v>
                </c:pt>
                <c:pt idx="682">
                  <c:v>31.347999999999995</c:v>
                </c:pt>
                <c:pt idx="683">
                  <c:v>1.0240000000000009</c:v>
                </c:pt>
                <c:pt idx="684">
                  <c:v>-11.727999999999998</c:v>
                </c:pt>
                <c:pt idx="685">
                  <c:v>17.076000000000001</c:v>
                </c:pt>
                <c:pt idx="686">
                  <c:v>15.092000000000001</c:v>
                </c:pt>
                <c:pt idx="687">
                  <c:v>31.347999999999995</c:v>
                </c:pt>
                <c:pt idx="688">
                  <c:v>23.744</c:v>
                </c:pt>
                <c:pt idx="689">
                  <c:v>17.076000000000001</c:v>
                </c:pt>
                <c:pt idx="690">
                  <c:v>30.108000000000004</c:v>
                </c:pt>
                <c:pt idx="691">
                  <c:v>36.112000000000002</c:v>
                </c:pt>
                <c:pt idx="692">
                  <c:v>15.204000000000004</c:v>
                </c:pt>
                <c:pt idx="693">
                  <c:v>2.4839999999999995</c:v>
                </c:pt>
                <c:pt idx="694">
                  <c:v>21.227999999999998</c:v>
                </c:pt>
                <c:pt idx="695">
                  <c:v>-1.972</c:v>
                </c:pt>
                <c:pt idx="696">
                  <c:v>1.0240000000000009</c:v>
                </c:pt>
                <c:pt idx="697">
                  <c:v>2.9200000000000017</c:v>
                </c:pt>
                <c:pt idx="698">
                  <c:v>-4.2679999999999989</c:v>
                </c:pt>
                <c:pt idx="699">
                  <c:v>17.608000000000001</c:v>
                </c:pt>
                <c:pt idx="700">
                  <c:v>15.204000000000004</c:v>
                </c:pt>
                <c:pt idx="701">
                  <c:v>-4.4720000000000004</c:v>
                </c:pt>
                <c:pt idx="702">
                  <c:v>-1.9600000000000004</c:v>
                </c:pt>
                <c:pt idx="703">
                  <c:v>37.052</c:v>
                </c:pt>
                <c:pt idx="704">
                  <c:v>0.20799999999999841</c:v>
                </c:pt>
                <c:pt idx="705">
                  <c:v>-1.972</c:v>
                </c:pt>
                <c:pt idx="706">
                  <c:v>30.108000000000004</c:v>
                </c:pt>
                <c:pt idx="707">
                  <c:v>12.036000000000001</c:v>
                </c:pt>
                <c:pt idx="708">
                  <c:v>24.772000000000002</c:v>
                </c:pt>
                <c:pt idx="709">
                  <c:v>61.292000000000002</c:v>
                </c:pt>
                <c:pt idx="710">
                  <c:v>45.915999999999997</c:v>
                </c:pt>
                <c:pt idx="711">
                  <c:v>17.608000000000001</c:v>
                </c:pt>
                <c:pt idx="712">
                  <c:v>1.0240000000000009</c:v>
                </c:pt>
                <c:pt idx="713">
                  <c:v>21.227999999999998</c:v>
                </c:pt>
                <c:pt idx="714">
                  <c:v>55.175999999999995</c:v>
                </c:pt>
                <c:pt idx="715">
                  <c:v>12.036000000000001</c:v>
                </c:pt>
                <c:pt idx="716">
                  <c:v>-1.972</c:v>
                </c:pt>
                <c:pt idx="717">
                  <c:v>1.0240000000000009</c:v>
                </c:pt>
                <c:pt idx="718">
                  <c:v>17.608000000000001</c:v>
                </c:pt>
                <c:pt idx="719">
                  <c:v>30.108000000000004</c:v>
                </c:pt>
                <c:pt idx="720">
                  <c:v>61.292000000000002</c:v>
                </c:pt>
                <c:pt idx="721">
                  <c:v>12.236000000000001</c:v>
                </c:pt>
                <c:pt idx="722">
                  <c:v>2.9200000000000017</c:v>
                </c:pt>
                <c:pt idx="723">
                  <c:v>34.236000000000004</c:v>
                </c:pt>
                <c:pt idx="724">
                  <c:v>37.052</c:v>
                </c:pt>
                <c:pt idx="725">
                  <c:v>15.204000000000004</c:v>
                </c:pt>
                <c:pt idx="726">
                  <c:v>-4.2679999999999989</c:v>
                </c:pt>
                <c:pt idx="727">
                  <c:v>24.772000000000002</c:v>
                </c:pt>
                <c:pt idx="728">
                  <c:v>-1.972</c:v>
                </c:pt>
                <c:pt idx="729">
                  <c:v>-11.484000000000002</c:v>
                </c:pt>
                <c:pt idx="730">
                  <c:v>1.0240000000000009</c:v>
                </c:pt>
                <c:pt idx="731">
                  <c:v>23.744</c:v>
                </c:pt>
                <c:pt idx="732">
                  <c:v>17.076000000000001</c:v>
                </c:pt>
                <c:pt idx="733">
                  <c:v>12.036000000000001</c:v>
                </c:pt>
                <c:pt idx="734">
                  <c:v>26.248000000000001</c:v>
                </c:pt>
                <c:pt idx="735">
                  <c:v>18.195999999999998</c:v>
                </c:pt>
                <c:pt idx="736">
                  <c:v>-9.1679999999999993</c:v>
                </c:pt>
                <c:pt idx="737">
                  <c:v>37.052</c:v>
                </c:pt>
                <c:pt idx="738">
                  <c:v>24.772000000000002</c:v>
                </c:pt>
                <c:pt idx="739">
                  <c:v>12.236000000000001</c:v>
                </c:pt>
                <c:pt idx="740">
                  <c:v>-11.727999999999998</c:v>
                </c:pt>
                <c:pt idx="741">
                  <c:v>21.227999999999998</c:v>
                </c:pt>
                <c:pt idx="742">
                  <c:v>55.58</c:v>
                </c:pt>
                <c:pt idx="743">
                  <c:v>-11.484000000000002</c:v>
                </c:pt>
                <c:pt idx="744">
                  <c:v>18.195999999999998</c:v>
                </c:pt>
                <c:pt idx="745">
                  <c:v>45.915999999999997</c:v>
                </c:pt>
                <c:pt idx="746">
                  <c:v>37.052</c:v>
                </c:pt>
                <c:pt idx="747">
                  <c:v>0.20799999999999841</c:v>
                </c:pt>
                <c:pt idx="748">
                  <c:v>-4.4720000000000004</c:v>
                </c:pt>
                <c:pt idx="749">
                  <c:v>30.108000000000004</c:v>
                </c:pt>
                <c:pt idx="750">
                  <c:v>55.175999999999995</c:v>
                </c:pt>
                <c:pt idx="751">
                  <c:v>-1.972</c:v>
                </c:pt>
                <c:pt idx="752">
                  <c:v>21.227999999999998</c:v>
                </c:pt>
                <c:pt idx="753">
                  <c:v>-11.484000000000002</c:v>
                </c:pt>
                <c:pt idx="754">
                  <c:v>61.292000000000002</c:v>
                </c:pt>
                <c:pt idx="755">
                  <c:v>55.58</c:v>
                </c:pt>
                <c:pt idx="756">
                  <c:v>37.052</c:v>
                </c:pt>
                <c:pt idx="757">
                  <c:v>18.195999999999998</c:v>
                </c:pt>
                <c:pt idx="758">
                  <c:v>30.108000000000004</c:v>
                </c:pt>
                <c:pt idx="759">
                  <c:v>-4.4720000000000004</c:v>
                </c:pt>
                <c:pt idx="760">
                  <c:v>12.036000000000001</c:v>
                </c:pt>
                <c:pt idx="761">
                  <c:v>12.236000000000001</c:v>
                </c:pt>
                <c:pt idx="762">
                  <c:v>-9.1679999999999993</c:v>
                </c:pt>
                <c:pt idx="763">
                  <c:v>0.20799999999999841</c:v>
                </c:pt>
                <c:pt idx="764">
                  <c:v>55.175999999999995</c:v>
                </c:pt>
                <c:pt idx="765">
                  <c:v>15.092000000000001</c:v>
                </c:pt>
                <c:pt idx="766">
                  <c:v>36.112000000000002</c:v>
                </c:pt>
                <c:pt idx="767">
                  <c:v>15.2</c:v>
                </c:pt>
                <c:pt idx="768">
                  <c:v>12.236000000000001</c:v>
                </c:pt>
                <c:pt idx="769">
                  <c:v>-1.972</c:v>
                </c:pt>
                <c:pt idx="770">
                  <c:v>17.076000000000001</c:v>
                </c:pt>
                <c:pt idx="771">
                  <c:v>15.204000000000004</c:v>
                </c:pt>
                <c:pt idx="772">
                  <c:v>2.9200000000000017</c:v>
                </c:pt>
                <c:pt idx="773">
                  <c:v>61.292000000000002</c:v>
                </c:pt>
                <c:pt idx="774">
                  <c:v>-4.4720000000000004</c:v>
                </c:pt>
                <c:pt idx="775">
                  <c:v>45.915999999999997</c:v>
                </c:pt>
                <c:pt idx="776">
                  <c:v>-11.484000000000002</c:v>
                </c:pt>
                <c:pt idx="777">
                  <c:v>2.9200000000000017</c:v>
                </c:pt>
                <c:pt idx="778">
                  <c:v>18.195999999999998</c:v>
                </c:pt>
                <c:pt idx="779">
                  <c:v>15.204000000000004</c:v>
                </c:pt>
                <c:pt idx="780">
                  <c:v>55.58</c:v>
                </c:pt>
                <c:pt idx="781">
                  <c:v>2.4839999999999995</c:v>
                </c:pt>
                <c:pt idx="782">
                  <c:v>-4.2679999999999989</c:v>
                </c:pt>
                <c:pt idx="783">
                  <c:v>0.20799999999999841</c:v>
                </c:pt>
                <c:pt idx="784">
                  <c:v>23.744</c:v>
                </c:pt>
                <c:pt idx="785">
                  <c:v>15.2</c:v>
                </c:pt>
                <c:pt idx="786">
                  <c:v>12.236000000000001</c:v>
                </c:pt>
                <c:pt idx="787">
                  <c:v>61.292000000000002</c:v>
                </c:pt>
                <c:pt idx="788">
                  <c:v>-4.4720000000000004</c:v>
                </c:pt>
                <c:pt idx="789">
                  <c:v>55.58</c:v>
                </c:pt>
                <c:pt idx="790">
                  <c:v>31.347999999999995</c:v>
                </c:pt>
                <c:pt idx="791">
                  <c:v>-11.484000000000002</c:v>
                </c:pt>
                <c:pt idx="792">
                  <c:v>0.20799999999999841</c:v>
                </c:pt>
                <c:pt idx="793">
                  <c:v>18.195999999999998</c:v>
                </c:pt>
                <c:pt idx="794">
                  <c:v>17.076000000000001</c:v>
                </c:pt>
                <c:pt idx="795">
                  <c:v>61.292000000000002</c:v>
                </c:pt>
                <c:pt idx="796">
                  <c:v>21.227999999999998</c:v>
                </c:pt>
                <c:pt idx="797">
                  <c:v>15.2</c:v>
                </c:pt>
                <c:pt idx="798">
                  <c:v>18.195999999999998</c:v>
                </c:pt>
                <c:pt idx="799">
                  <c:v>21.227999999999998</c:v>
                </c:pt>
                <c:pt idx="800">
                  <c:v>-4.2679999999999989</c:v>
                </c:pt>
                <c:pt idx="801">
                  <c:v>-9.1679999999999993</c:v>
                </c:pt>
                <c:pt idx="802">
                  <c:v>61.292000000000002</c:v>
                </c:pt>
                <c:pt idx="803">
                  <c:v>12.036000000000001</c:v>
                </c:pt>
                <c:pt idx="804">
                  <c:v>-1.972</c:v>
                </c:pt>
                <c:pt idx="805">
                  <c:v>1.0240000000000009</c:v>
                </c:pt>
                <c:pt idx="806">
                  <c:v>15.092000000000001</c:v>
                </c:pt>
                <c:pt idx="807">
                  <c:v>2.4839999999999995</c:v>
                </c:pt>
                <c:pt idx="808">
                  <c:v>55.175999999999995</c:v>
                </c:pt>
                <c:pt idx="809">
                  <c:v>-1.972</c:v>
                </c:pt>
                <c:pt idx="810">
                  <c:v>-11.727999999999998</c:v>
                </c:pt>
                <c:pt idx="811">
                  <c:v>55.58</c:v>
                </c:pt>
                <c:pt idx="812">
                  <c:v>-1.9600000000000004</c:v>
                </c:pt>
                <c:pt idx="813">
                  <c:v>24.772000000000002</c:v>
                </c:pt>
                <c:pt idx="814">
                  <c:v>-11.484000000000002</c:v>
                </c:pt>
                <c:pt idx="815">
                  <c:v>12.036000000000001</c:v>
                </c:pt>
                <c:pt idx="816">
                  <c:v>15.092000000000001</c:v>
                </c:pt>
                <c:pt idx="817">
                  <c:v>2.4839999999999995</c:v>
                </c:pt>
                <c:pt idx="818">
                  <c:v>-11.484000000000002</c:v>
                </c:pt>
                <c:pt idx="819">
                  <c:v>55.58</c:v>
                </c:pt>
                <c:pt idx="820">
                  <c:v>-1.9600000000000004</c:v>
                </c:pt>
                <c:pt idx="821">
                  <c:v>15.092000000000001</c:v>
                </c:pt>
                <c:pt idx="822">
                  <c:v>-11.727999999999998</c:v>
                </c:pt>
                <c:pt idx="823">
                  <c:v>24.772000000000002</c:v>
                </c:pt>
                <c:pt idx="824">
                  <c:v>45.915999999999997</c:v>
                </c:pt>
                <c:pt idx="825">
                  <c:v>26.248000000000001</c:v>
                </c:pt>
                <c:pt idx="826">
                  <c:v>23.744</c:v>
                </c:pt>
                <c:pt idx="827">
                  <c:v>-1.9600000000000004</c:v>
                </c:pt>
                <c:pt idx="828">
                  <c:v>21.227999999999998</c:v>
                </c:pt>
                <c:pt idx="829">
                  <c:v>2.4839999999999995</c:v>
                </c:pt>
                <c:pt idx="830">
                  <c:v>36.112000000000002</c:v>
                </c:pt>
                <c:pt idx="831">
                  <c:v>1.0240000000000009</c:v>
                </c:pt>
                <c:pt idx="832">
                  <c:v>15.092000000000001</c:v>
                </c:pt>
                <c:pt idx="833">
                  <c:v>24.772000000000002</c:v>
                </c:pt>
                <c:pt idx="834">
                  <c:v>45.915999999999997</c:v>
                </c:pt>
                <c:pt idx="835">
                  <c:v>2.9200000000000017</c:v>
                </c:pt>
                <c:pt idx="836">
                  <c:v>55.175999999999995</c:v>
                </c:pt>
                <c:pt idx="837">
                  <c:v>-11.727999999999998</c:v>
                </c:pt>
                <c:pt idx="838">
                  <c:v>34.236000000000004</c:v>
                </c:pt>
                <c:pt idx="839">
                  <c:v>23.744</c:v>
                </c:pt>
                <c:pt idx="840">
                  <c:v>0.20799999999999841</c:v>
                </c:pt>
                <c:pt idx="841">
                  <c:v>12.236000000000001</c:v>
                </c:pt>
                <c:pt idx="842">
                  <c:v>-11.727999999999998</c:v>
                </c:pt>
                <c:pt idx="843">
                  <c:v>-1.9600000000000004</c:v>
                </c:pt>
                <c:pt idx="844">
                  <c:v>-1.972</c:v>
                </c:pt>
                <c:pt idx="845">
                  <c:v>-11.484000000000002</c:v>
                </c:pt>
                <c:pt idx="846">
                  <c:v>-4.4720000000000004</c:v>
                </c:pt>
                <c:pt idx="847">
                  <c:v>30.108000000000004</c:v>
                </c:pt>
                <c:pt idx="848">
                  <c:v>23.744</c:v>
                </c:pt>
                <c:pt idx="849">
                  <c:v>2.4839999999999995</c:v>
                </c:pt>
                <c:pt idx="850">
                  <c:v>15.204000000000004</c:v>
                </c:pt>
                <c:pt idx="851">
                  <c:v>2.9200000000000017</c:v>
                </c:pt>
                <c:pt idx="852">
                  <c:v>1.0240000000000009</c:v>
                </c:pt>
                <c:pt idx="853">
                  <c:v>61.292000000000002</c:v>
                </c:pt>
                <c:pt idx="854">
                  <c:v>12.236000000000001</c:v>
                </c:pt>
                <c:pt idx="855">
                  <c:v>-4.2679999999999989</c:v>
                </c:pt>
                <c:pt idx="856">
                  <c:v>45.915999999999997</c:v>
                </c:pt>
                <c:pt idx="857">
                  <c:v>30.108000000000004</c:v>
                </c:pt>
                <c:pt idx="858">
                  <c:v>-1.9600000000000004</c:v>
                </c:pt>
                <c:pt idx="859">
                  <c:v>-9.1679999999999993</c:v>
                </c:pt>
                <c:pt idx="860">
                  <c:v>-4.4720000000000004</c:v>
                </c:pt>
                <c:pt idx="861">
                  <c:v>1.0240000000000009</c:v>
                </c:pt>
                <c:pt idx="862">
                  <c:v>15.204000000000004</c:v>
                </c:pt>
                <c:pt idx="863">
                  <c:v>24.772000000000002</c:v>
                </c:pt>
                <c:pt idx="864">
                  <c:v>12.236000000000001</c:v>
                </c:pt>
                <c:pt idx="865">
                  <c:v>36.112000000000002</c:v>
                </c:pt>
                <c:pt idx="866">
                  <c:v>31.347999999999995</c:v>
                </c:pt>
                <c:pt idx="867">
                  <c:v>37.052</c:v>
                </c:pt>
                <c:pt idx="868">
                  <c:v>15.204000000000004</c:v>
                </c:pt>
                <c:pt idx="869">
                  <c:v>61.292000000000002</c:v>
                </c:pt>
                <c:pt idx="870">
                  <c:v>17.076000000000001</c:v>
                </c:pt>
                <c:pt idx="871">
                  <c:v>2.9200000000000017</c:v>
                </c:pt>
                <c:pt idx="872">
                  <c:v>-11.484000000000002</c:v>
                </c:pt>
                <c:pt idx="873">
                  <c:v>30.108000000000004</c:v>
                </c:pt>
                <c:pt idx="874">
                  <c:v>18.195999999999998</c:v>
                </c:pt>
                <c:pt idx="875">
                  <c:v>36.112000000000002</c:v>
                </c:pt>
                <c:pt idx="876">
                  <c:v>17.608000000000001</c:v>
                </c:pt>
                <c:pt idx="877">
                  <c:v>45.915999999999997</c:v>
                </c:pt>
                <c:pt idx="878">
                  <c:v>12.236000000000001</c:v>
                </c:pt>
                <c:pt idx="879">
                  <c:v>55.175999999999995</c:v>
                </c:pt>
                <c:pt idx="880">
                  <c:v>21.227999999999998</c:v>
                </c:pt>
                <c:pt idx="881">
                  <c:v>36.112000000000002</c:v>
                </c:pt>
                <c:pt idx="882">
                  <c:v>0.20799999999999841</c:v>
                </c:pt>
                <c:pt idx="883">
                  <c:v>23.744</c:v>
                </c:pt>
                <c:pt idx="884">
                  <c:v>30.108000000000004</c:v>
                </c:pt>
                <c:pt idx="885">
                  <c:v>2.9200000000000017</c:v>
                </c:pt>
                <c:pt idx="886">
                  <c:v>15.204000000000004</c:v>
                </c:pt>
                <c:pt idx="887">
                  <c:v>-4.4720000000000004</c:v>
                </c:pt>
                <c:pt idx="888">
                  <c:v>24.772000000000002</c:v>
                </c:pt>
                <c:pt idx="889">
                  <c:v>31.347999999999995</c:v>
                </c:pt>
                <c:pt idx="890">
                  <c:v>17.076000000000001</c:v>
                </c:pt>
                <c:pt idx="891">
                  <c:v>1.0240000000000009</c:v>
                </c:pt>
                <c:pt idx="892">
                  <c:v>0.20799999999999841</c:v>
                </c:pt>
                <c:pt idx="893">
                  <c:v>26.248000000000001</c:v>
                </c:pt>
                <c:pt idx="894">
                  <c:v>-11.727999999999998</c:v>
                </c:pt>
                <c:pt idx="895">
                  <c:v>34.236000000000004</c:v>
                </c:pt>
                <c:pt idx="896">
                  <c:v>37.052</c:v>
                </c:pt>
                <c:pt idx="897">
                  <c:v>15.2</c:v>
                </c:pt>
                <c:pt idx="898">
                  <c:v>-4.2679999999999989</c:v>
                </c:pt>
                <c:pt idx="899">
                  <c:v>17.076000000000001</c:v>
                </c:pt>
                <c:pt idx="900">
                  <c:v>-1.972</c:v>
                </c:pt>
                <c:pt idx="901">
                  <c:v>37.052</c:v>
                </c:pt>
                <c:pt idx="902">
                  <c:v>55.175999999999995</c:v>
                </c:pt>
                <c:pt idx="903">
                  <c:v>-1.9600000000000004</c:v>
                </c:pt>
                <c:pt idx="904">
                  <c:v>26.248000000000001</c:v>
                </c:pt>
                <c:pt idx="905">
                  <c:v>15.2</c:v>
                </c:pt>
                <c:pt idx="906">
                  <c:v>55.58</c:v>
                </c:pt>
                <c:pt idx="907">
                  <c:v>17.076000000000001</c:v>
                </c:pt>
                <c:pt idx="908">
                  <c:v>18.195999999999998</c:v>
                </c:pt>
                <c:pt idx="909">
                  <c:v>31.347999999999995</c:v>
                </c:pt>
                <c:pt idx="910">
                  <c:v>15.092000000000001</c:v>
                </c:pt>
                <c:pt idx="911">
                  <c:v>-1.972</c:v>
                </c:pt>
                <c:pt idx="912">
                  <c:v>15.204000000000004</c:v>
                </c:pt>
                <c:pt idx="913">
                  <c:v>2.4839999999999995</c:v>
                </c:pt>
                <c:pt idx="914">
                  <c:v>12.236000000000001</c:v>
                </c:pt>
                <c:pt idx="915">
                  <c:v>37.052</c:v>
                </c:pt>
                <c:pt idx="916">
                  <c:v>12.036000000000001</c:v>
                </c:pt>
                <c:pt idx="917">
                  <c:v>36.112000000000002</c:v>
                </c:pt>
                <c:pt idx="918">
                  <c:v>18.195999999999998</c:v>
                </c:pt>
                <c:pt idx="919">
                  <c:v>-11.727999999999998</c:v>
                </c:pt>
                <c:pt idx="920">
                  <c:v>61.292000000000002</c:v>
                </c:pt>
                <c:pt idx="921">
                  <c:v>34.236000000000004</c:v>
                </c:pt>
                <c:pt idx="922">
                  <c:v>15.092000000000001</c:v>
                </c:pt>
                <c:pt idx="923">
                  <c:v>-4.4720000000000004</c:v>
                </c:pt>
                <c:pt idx="924">
                  <c:v>2.4839999999999995</c:v>
                </c:pt>
                <c:pt idx="925">
                  <c:v>-1.972</c:v>
                </c:pt>
                <c:pt idx="926">
                  <c:v>-4.2679999999999989</c:v>
                </c:pt>
                <c:pt idx="927">
                  <c:v>-4.4720000000000004</c:v>
                </c:pt>
                <c:pt idx="928">
                  <c:v>18.195999999999998</c:v>
                </c:pt>
                <c:pt idx="929">
                  <c:v>31.347999999999995</c:v>
                </c:pt>
                <c:pt idx="930">
                  <c:v>12.036000000000001</c:v>
                </c:pt>
                <c:pt idx="931">
                  <c:v>24.772000000000002</c:v>
                </c:pt>
                <c:pt idx="932">
                  <c:v>-1.972</c:v>
                </c:pt>
                <c:pt idx="933">
                  <c:v>-11.727999999999998</c:v>
                </c:pt>
                <c:pt idx="934">
                  <c:v>2.4839999999999995</c:v>
                </c:pt>
                <c:pt idx="935">
                  <c:v>1.0240000000000009</c:v>
                </c:pt>
                <c:pt idx="936">
                  <c:v>-4.2679999999999989</c:v>
                </c:pt>
                <c:pt idx="937">
                  <c:v>17.076000000000001</c:v>
                </c:pt>
                <c:pt idx="938">
                  <c:v>12.236000000000001</c:v>
                </c:pt>
                <c:pt idx="939">
                  <c:v>45.915999999999997</c:v>
                </c:pt>
                <c:pt idx="940">
                  <c:v>61.292000000000002</c:v>
                </c:pt>
                <c:pt idx="941">
                  <c:v>17.608000000000001</c:v>
                </c:pt>
                <c:pt idx="942">
                  <c:v>36.112000000000002</c:v>
                </c:pt>
                <c:pt idx="943">
                  <c:v>34.236000000000004</c:v>
                </c:pt>
                <c:pt idx="944">
                  <c:v>21.227999999999998</c:v>
                </c:pt>
                <c:pt idx="945">
                  <c:v>0.20799999999999841</c:v>
                </c:pt>
                <c:pt idx="946">
                  <c:v>18.195999999999998</c:v>
                </c:pt>
                <c:pt idx="947">
                  <c:v>1.0240000000000009</c:v>
                </c:pt>
                <c:pt idx="948">
                  <c:v>26.248000000000001</c:v>
                </c:pt>
                <c:pt idx="949">
                  <c:v>55.175999999999995</c:v>
                </c:pt>
                <c:pt idx="950">
                  <c:v>12.236000000000001</c:v>
                </c:pt>
                <c:pt idx="951">
                  <c:v>55.58</c:v>
                </c:pt>
                <c:pt idx="952">
                  <c:v>15.092000000000001</c:v>
                </c:pt>
                <c:pt idx="953">
                  <c:v>61.292000000000002</c:v>
                </c:pt>
                <c:pt idx="954">
                  <c:v>15.204000000000004</c:v>
                </c:pt>
                <c:pt idx="955">
                  <c:v>12.236000000000001</c:v>
                </c:pt>
                <c:pt idx="956">
                  <c:v>0.20799999999999841</c:v>
                </c:pt>
                <c:pt idx="957">
                  <c:v>61.292000000000002</c:v>
                </c:pt>
                <c:pt idx="958">
                  <c:v>55.175999999999995</c:v>
                </c:pt>
                <c:pt idx="959">
                  <c:v>45.915999999999997</c:v>
                </c:pt>
                <c:pt idx="960">
                  <c:v>15.204000000000004</c:v>
                </c:pt>
                <c:pt idx="961">
                  <c:v>31.347999999999995</c:v>
                </c:pt>
                <c:pt idx="962">
                  <c:v>-1.9600000000000004</c:v>
                </c:pt>
                <c:pt idx="963">
                  <c:v>30.108000000000004</c:v>
                </c:pt>
                <c:pt idx="964">
                  <c:v>18.195999999999998</c:v>
                </c:pt>
                <c:pt idx="965">
                  <c:v>21.227999999999998</c:v>
                </c:pt>
                <c:pt idx="966">
                  <c:v>2.9200000000000017</c:v>
                </c:pt>
                <c:pt idx="967">
                  <c:v>23.744</c:v>
                </c:pt>
                <c:pt idx="968">
                  <c:v>26.248000000000001</c:v>
                </c:pt>
                <c:pt idx="969">
                  <c:v>36.112000000000002</c:v>
                </c:pt>
                <c:pt idx="970">
                  <c:v>-9.1679999999999993</c:v>
                </c:pt>
                <c:pt idx="971">
                  <c:v>-4.4720000000000004</c:v>
                </c:pt>
                <c:pt idx="972">
                  <c:v>26.248000000000001</c:v>
                </c:pt>
                <c:pt idx="973">
                  <c:v>17.608000000000001</c:v>
                </c:pt>
                <c:pt idx="974">
                  <c:v>-1.9600000000000004</c:v>
                </c:pt>
                <c:pt idx="975">
                  <c:v>34.236000000000004</c:v>
                </c:pt>
                <c:pt idx="976">
                  <c:v>31.347999999999995</c:v>
                </c:pt>
                <c:pt idx="977">
                  <c:v>-4.2679999999999989</c:v>
                </c:pt>
                <c:pt idx="978">
                  <c:v>15.2</c:v>
                </c:pt>
                <c:pt idx="979">
                  <c:v>45.915999999999997</c:v>
                </c:pt>
                <c:pt idx="980">
                  <c:v>12.036000000000001</c:v>
                </c:pt>
                <c:pt idx="981">
                  <c:v>31.347999999999995</c:v>
                </c:pt>
                <c:pt idx="982">
                  <c:v>-9.1679999999999993</c:v>
                </c:pt>
                <c:pt idx="983">
                  <c:v>-1.9600000000000004</c:v>
                </c:pt>
                <c:pt idx="984">
                  <c:v>37.052</c:v>
                </c:pt>
                <c:pt idx="985">
                  <c:v>2.9200000000000017</c:v>
                </c:pt>
                <c:pt idx="986">
                  <c:v>36.112000000000002</c:v>
                </c:pt>
                <c:pt idx="987">
                  <c:v>1.0240000000000009</c:v>
                </c:pt>
                <c:pt idx="988">
                  <c:v>12.036000000000001</c:v>
                </c:pt>
                <c:pt idx="989">
                  <c:v>34.236000000000004</c:v>
                </c:pt>
                <c:pt idx="990">
                  <c:v>24.772000000000002</c:v>
                </c:pt>
                <c:pt idx="991">
                  <c:v>45.915999999999997</c:v>
                </c:pt>
                <c:pt idx="992">
                  <c:v>15.2</c:v>
                </c:pt>
                <c:pt idx="993">
                  <c:v>15.204000000000004</c:v>
                </c:pt>
                <c:pt idx="994">
                  <c:v>0.20799999999999841</c:v>
                </c:pt>
                <c:pt idx="995">
                  <c:v>21.227999999999998</c:v>
                </c:pt>
                <c:pt idx="996">
                  <c:v>26.248000000000001</c:v>
                </c:pt>
                <c:pt idx="997">
                  <c:v>-11.727999999999998</c:v>
                </c:pt>
                <c:pt idx="998">
                  <c:v>2.9200000000000017</c:v>
                </c:pt>
                <c:pt idx="999">
                  <c:v>1.0240000000000009</c:v>
                </c:pt>
                <c:pt idx="1000">
                  <c:v>-1.9600000000000004</c:v>
                </c:pt>
                <c:pt idx="1001">
                  <c:v>15.204000000000004</c:v>
                </c:pt>
                <c:pt idx="1002">
                  <c:v>31.347999999999995</c:v>
                </c:pt>
                <c:pt idx="1003">
                  <c:v>-11.727999999999998</c:v>
                </c:pt>
                <c:pt idx="1004">
                  <c:v>-4.2679999999999989</c:v>
                </c:pt>
                <c:pt idx="1005">
                  <c:v>2.4839999999999995</c:v>
                </c:pt>
                <c:pt idx="1006">
                  <c:v>21.227999999999998</c:v>
                </c:pt>
                <c:pt idx="1007">
                  <c:v>34.236000000000004</c:v>
                </c:pt>
                <c:pt idx="1008">
                  <c:v>-11.484000000000002</c:v>
                </c:pt>
                <c:pt idx="1009">
                  <c:v>15.2</c:v>
                </c:pt>
                <c:pt idx="1010">
                  <c:v>-11.484000000000002</c:v>
                </c:pt>
                <c:pt idx="1011">
                  <c:v>55.58</c:v>
                </c:pt>
                <c:pt idx="1012">
                  <c:v>2.4839999999999995</c:v>
                </c:pt>
                <c:pt idx="1013">
                  <c:v>-9.1679999999999993</c:v>
                </c:pt>
                <c:pt idx="1014">
                  <c:v>26.248000000000001</c:v>
                </c:pt>
                <c:pt idx="1015">
                  <c:v>-4.4720000000000004</c:v>
                </c:pt>
                <c:pt idx="1016">
                  <c:v>0.20799999999999841</c:v>
                </c:pt>
                <c:pt idx="1017">
                  <c:v>-1.972</c:v>
                </c:pt>
                <c:pt idx="1018">
                  <c:v>17.076000000000001</c:v>
                </c:pt>
                <c:pt idx="1019">
                  <c:v>12.236000000000001</c:v>
                </c:pt>
                <c:pt idx="1020">
                  <c:v>-1.972</c:v>
                </c:pt>
                <c:pt idx="1021">
                  <c:v>12.036000000000001</c:v>
                </c:pt>
                <c:pt idx="1022">
                  <c:v>34.236000000000004</c:v>
                </c:pt>
                <c:pt idx="1023">
                  <c:v>-11.727999999999998</c:v>
                </c:pt>
                <c:pt idx="1024">
                  <c:v>17.608000000000001</c:v>
                </c:pt>
                <c:pt idx="1025">
                  <c:v>17.076000000000001</c:v>
                </c:pt>
                <c:pt idx="1026">
                  <c:v>18.195999999999998</c:v>
                </c:pt>
                <c:pt idx="1027">
                  <c:v>36.112000000000002</c:v>
                </c:pt>
                <c:pt idx="1028">
                  <c:v>55.175999999999995</c:v>
                </c:pt>
                <c:pt idx="1029">
                  <c:v>-4.2679999999999989</c:v>
                </c:pt>
                <c:pt idx="1030">
                  <c:v>-11.484000000000002</c:v>
                </c:pt>
                <c:pt idx="1031">
                  <c:v>55.58</c:v>
                </c:pt>
                <c:pt idx="1032">
                  <c:v>2.9200000000000017</c:v>
                </c:pt>
                <c:pt idx="1033">
                  <c:v>-1.972</c:v>
                </c:pt>
                <c:pt idx="1034">
                  <c:v>12.236000000000001</c:v>
                </c:pt>
                <c:pt idx="1035">
                  <c:v>15.204000000000004</c:v>
                </c:pt>
                <c:pt idx="1036">
                  <c:v>36.112000000000002</c:v>
                </c:pt>
                <c:pt idx="1037">
                  <c:v>55.58</c:v>
                </c:pt>
                <c:pt idx="1038">
                  <c:v>15.2</c:v>
                </c:pt>
                <c:pt idx="1039">
                  <c:v>23.744</c:v>
                </c:pt>
                <c:pt idx="1040">
                  <c:v>37.052</c:v>
                </c:pt>
                <c:pt idx="1041">
                  <c:v>34.236000000000004</c:v>
                </c:pt>
                <c:pt idx="1042">
                  <c:v>2.9200000000000017</c:v>
                </c:pt>
                <c:pt idx="1043">
                  <c:v>21.227999999999998</c:v>
                </c:pt>
                <c:pt idx="1044">
                  <c:v>17.076000000000001</c:v>
                </c:pt>
                <c:pt idx="1045">
                  <c:v>17.608000000000001</c:v>
                </c:pt>
                <c:pt idx="1046">
                  <c:v>12.036000000000001</c:v>
                </c:pt>
                <c:pt idx="1047">
                  <c:v>12.236000000000001</c:v>
                </c:pt>
                <c:pt idx="1048">
                  <c:v>-11.727999999999998</c:v>
                </c:pt>
                <c:pt idx="1049">
                  <c:v>-4.2679999999999989</c:v>
                </c:pt>
                <c:pt idx="1050">
                  <c:v>34.236000000000004</c:v>
                </c:pt>
                <c:pt idx="1051">
                  <c:v>12.036000000000001</c:v>
                </c:pt>
                <c:pt idx="1052">
                  <c:v>-4.2679999999999989</c:v>
                </c:pt>
                <c:pt idx="1053">
                  <c:v>61.292000000000002</c:v>
                </c:pt>
                <c:pt idx="1054">
                  <c:v>-9.1679999999999993</c:v>
                </c:pt>
                <c:pt idx="1055">
                  <c:v>36.112000000000002</c:v>
                </c:pt>
                <c:pt idx="1056">
                  <c:v>55.58</c:v>
                </c:pt>
                <c:pt idx="1057">
                  <c:v>37.052</c:v>
                </c:pt>
                <c:pt idx="1058">
                  <c:v>24.772000000000002</c:v>
                </c:pt>
                <c:pt idx="1059">
                  <c:v>17.608000000000001</c:v>
                </c:pt>
                <c:pt idx="1060">
                  <c:v>-4.4720000000000004</c:v>
                </c:pt>
                <c:pt idx="1061">
                  <c:v>2.4839999999999995</c:v>
                </c:pt>
                <c:pt idx="1062">
                  <c:v>37.052</c:v>
                </c:pt>
                <c:pt idx="1063">
                  <c:v>61.292000000000002</c:v>
                </c:pt>
                <c:pt idx="1064">
                  <c:v>-4.2679999999999989</c:v>
                </c:pt>
                <c:pt idx="1065">
                  <c:v>55.175999999999995</c:v>
                </c:pt>
                <c:pt idx="1066">
                  <c:v>1.0240000000000009</c:v>
                </c:pt>
                <c:pt idx="1067">
                  <c:v>15.204000000000004</c:v>
                </c:pt>
                <c:pt idx="1068">
                  <c:v>21.227999999999998</c:v>
                </c:pt>
                <c:pt idx="1069">
                  <c:v>55.58</c:v>
                </c:pt>
                <c:pt idx="1070">
                  <c:v>31.347999999999995</c:v>
                </c:pt>
                <c:pt idx="1071">
                  <c:v>0.20799999999999841</c:v>
                </c:pt>
                <c:pt idx="1072">
                  <c:v>17.608000000000001</c:v>
                </c:pt>
                <c:pt idx="1073">
                  <c:v>55.175999999999995</c:v>
                </c:pt>
                <c:pt idx="1074">
                  <c:v>12.036000000000001</c:v>
                </c:pt>
                <c:pt idx="1075">
                  <c:v>24.772000000000002</c:v>
                </c:pt>
                <c:pt idx="1076">
                  <c:v>-4.4720000000000004</c:v>
                </c:pt>
                <c:pt idx="1077">
                  <c:v>15.092000000000001</c:v>
                </c:pt>
                <c:pt idx="1078">
                  <c:v>17.608000000000001</c:v>
                </c:pt>
                <c:pt idx="1079">
                  <c:v>31.347999999999995</c:v>
                </c:pt>
                <c:pt idx="1080">
                  <c:v>0.20799999999999841</c:v>
                </c:pt>
                <c:pt idx="1081">
                  <c:v>1.0240000000000009</c:v>
                </c:pt>
                <c:pt idx="1082">
                  <c:v>12.236000000000001</c:v>
                </c:pt>
                <c:pt idx="1083">
                  <c:v>45.915999999999997</c:v>
                </c:pt>
                <c:pt idx="1084">
                  <c:v>24.772000000000002</c:v>
                </c:pt>
                <c:pt idx="1085">
                  <c:v>-1.9600000000000004</c:v>
                </c:pt>
                <c:pt idx="1086">
                  <c:v>2.4839999999999995</c:v>
                </c:pt>
                <c:pt idx="1087">
                  <c:v>61.292000000000002</c:v>
                </c:pt>
                <c:pt idx="1088">
                  <c:v>0.20799999999999841</c:v>
                </c:pt>
                <c:pt idx="1089">
                  <c:v>-4.4720000000000004</c:v>
                </c:pt>
                <c:pt idx="1090">
                  <c:v>-9.1679999999999993</c:v>
                </c:pt>
                <c:pt idx="1091">
                  <c:v>15.2</c:v>
                </c:pt>
                <c:pt idx="1092">
                  <c:v>12.236000000000001</c:v>
                </c:pt>
                <c:pt idx="1093">
                  <c:v>17.608000000000001</c:v>
                </c:pt>
                <c:pt idx="1094">
                  <c:v>24.772000000000002</c:v>
                </c:pt>
                <c:pt idx="1095">
                  <c:v>2.9200000000000017</c:v>
                </c:pt>
                <c:pt idx="1096">
                  <c:v>15.092000000000001</c:v>
                </c:pt>
                <c:pt idx="1097">
                  <c:v>61.292000000000002</c:v>
                </c:pt>
                <c:pt idx="1098">
                  <c:v>37.052</c:v>
                </c:pt>
                <c:pt idx="1099">
                  <c:v>45.915999999999997</c:v>
                </c:pt>
                <c:pt idx="1100">
                  <c:v>26.248000000000001</c:v>
                </c:pt>
                <c:pt idx="1101">
                  <c:v>-9.1679999999999993</c:v>
                </c:pt>
                <c:pt idx="1102">
                  <c:v>-11.727999999999998</c:v>
                </c:pt>
                <c:pt idx="1103">
                  <c:v>55.175999999999995</c:v>
                </c:pt>
                <c:pt idx="1104">
                  <c:v>31.347999999999995</c:v>
                </c:pt>
                <c:pt idx="1105">
                  <c:v>15.092000000000001</c:v>
                </c:pt>
                <c:pt idx="1106">
                  <c:v>61.292000000000002</c:v>
                </c:pt>
                <c:pt idx="1107">
                  <c:v>21.227999999999998</c:v>
                </c:pt>
                <c:pt idx="1108">
                  <c:v>34.236000000000004</c:v>
                </c:pt>
                <c:pt idx="1109">
                  <c:v>37.052</c:v>
                </c:pt>
                <c:pt idx="1110">
                  <c:v>2.9200000000000017</c:v>
                </c:pt>
                <c:pt idx="1111">
                  <c:v>0.20799999999999841</c:v>
                </c:pt>
                <c:pt idx="1112">
                  <c:v>12.236000000000001</c:v>
                </c:pt>
                <c:pt idx="1113">
                  <c:v>30.108000000000004</c:v>
                </c:pt>
                <c:pt idx="1114">
                  <c:v>-11.484000000000002</c:v>
                </c:pt>
                <c:pt idx="1115">
                  <c:v>2.4839999999999995</c:v>
                </c:pt>
                <c:pt idx="1116">
                  <c:v>-4.2679999999999989</c:v>
                </c:pt>
                <c:pt idx="1117">
                  <c:v>2.4839999999999995</c:v>
                </c:pt>
                <c:pt idx="1118">
                  <c:v>-4.2679999999999989</c:v>
                </c:pt>
                <c:pt idx="1119">
                  <c:v>34.236000000000004</c:v>
                </c:pt>
                <c:pt idx="1120">
                  <c:v>-1.9600000000000004</c:v>
                </c:pt>
                <c:pt idx="1121">
                  <c:v>1.0240000000000009</c:v>
                </c:pt>
                <c:pt idx="1122">
                  <c:v>12.036000000000001</c:v>
                </c:pt>
                <c:pt idx="1123">
                  <c:v>26.248000000000001</c:v>
                </c:pt>
                <c:pt idx="1124">
                  <c:v>-9.1679999999999993</c:v>
                </c:pt>
                <c:pt idx="1125">
                  <c:v>30.108000000000004</c:v>
                </c:pt>
                <c:pt idx="1126">
                  <c:v>15.204000000000004</c:v>
                </c:pt>
                <c:pt idx="1127">
                  <c:v>55.58</c:v>
                </c:pt>
                <c:pt idx="1128">
                  <c:v>23.744</c:v>
                </c:pt>
                <c:pt idx="1129">
                  <c:v>0.20799999999999841</c:v>
                </c:pt>
                <c:pt idx="1130">
                  <c:v>45.915999999999997</c:v>
                </c:pt>
                <c:pt idx="1131">
                  <c:v>23.744</c:v>
                </c:pt>
                <c:pt idx="1132">
                  <c:v>37.052</c:v>
                </c:pt>
                <c:pt idx="1133">
                  <c:v>31.347999999999995</c:v>
                </c:pt>
                <c:pt idx="1134">
                  <c:v>36.112000000000002</c:v>
                </c:pt>
                <c:pt idx="1135">
                  <c:v>55.58</c:v>
                </c:pt>
                <c:pt idx="1136">
                  <c:v>45.915999999999997</c:v>
                </c:pt>
                <c:pt idx="1137">
                  <c:v>15.2</c:v>
                </c:pt>
                <c:pt idx="1138">
                  <c:v>26.248000000000001</c:v>
                </c:pt>
                <c:pt idx="1139">
                  <c:v>-1.9600000000000004</c:v>
                </c:pt>
                <c:pt idx="1140">
                  <c:v>1.0240000000000009</c:v>
                </c:pt>
                <c:pt idx="1141">
                  <c:v>12.036000000000001</c:v>
                </c:pt>
                <c:pt idx="1142">
                  <c:v>-11.484000000000002</c:v>
                </c:pt>
                <c:pt idx="1143">
                  <c:v>12.236000000000001</c:v>
                </c:pt>
                <c:pt idx="1144">
                  <c:v>2.9200000000000017</c:v>
                </c:pt>
                <c:pt idx="1145">
                  <c:v>55.175999999999995</c:v>
                </c:pt>
                <c:pt idx="1146">
                  <c:v>23.744</c:v>
                </c:pt>
                <c:pt idx="1147">
                  <c:v>15.2</c:v>
                </c:pt>
                <c:pt idx="1148">
                  <c:v>1.0240000000000009</c:v>
                </c:pt>
                <c:pt idx="1149">
                  <c:v>26.248000000000001</c:v>
                </c:pt>
                <c:pt idx="1150">
                  <c:v>-11.484000000000002</c:v>
                </c:pt>
                <c:pt idx="1151">
                  <c:v>15.092000000000001</c:v>
                </c:pt>
                <c:pt idx="1152">
                  <c:v>55.58</c:v>
                </c:pt>
                <c:pt idx="1153">
                  <c:v>36.112000000000002</c:v>
                </c:pt>
                <c:pt idx="1154">
                  <c:v>37.052</c:v>
                </c:pt>
                <c:pt idx="1155">
                  <c:v>12.236000000000001</c:v>
                </c:pt>
                <c:pt idx="1156">
                  <c:v>0.20799999999999841</c:v>
                </c:pt>
                <c:pt idx="1157">
                  <c:v>-4.2679999999999989</c:v>
                </c:pt>
                <c:pt idx="1158">
                  <c:v>-1.9600000000000004</c:v>
                </c:pt>
                <c:pt idx="1159">
                  <c:v>-4.4720000000000004</c:v>
                </c:pt>
                <c:pt idx="1160">
                  <c:v>15.204000000000004</c:v>
                </c:pt>
                <c:pt idx="1161">
                  <c:v>21.227999999999998</c:v>
                </c:pt>
                <c:pt idx="1162">
                  <c:v>24.772000000000002</c:v>
                </c:pt>
                <c:pt idx="1163">
                  <c:v>61.292000000000002</c:v>
                </c:pt>
                <c:pt idx="1164">
                  <c:v>15.092000000000001</c:v>
                </c:pt>
                <c:pt idx="1165">
                  <c:v>15.2</c:v>
                </c:pt>
                <c:pt idx="1166">
                  <c:v>26.248000000000001</c:v>
                </c:pt>
                <c:pt idx="1167">
                  <c:v>24.772000000000002</c:v>
                </c:pt>
                <c:pt idx="1168">
                  <c:v>-11.727999999999998</c:v>
                </c:pt>
                <c:pt idx="1169">
                  <c:v>31.347999999999995</c:v>
                </c:pt>
                <c:pt idx="1170">
                  <c:v>-1.9600000000000004</c:v>
                </c:pt>
                <c:pt idx="1171">
                  <c:v>2.9200000000000017</c:v>
                </c:pt>
                <c:pt idx="1172">
                  <c:v>30.108000000000004</c:v>
                </c:pt>
                <c:pt idx="1173">
                  <c:v>34.236000000000004</c:v>
                </c:pt>
                <c:pt idx="1174">
                  <c:v>1.0240000000000009</c:v>
                </c:pt>
                <c:pt idx="1175">
                  <c:v>18.195999999999998</c:v>
                </c:pt>
                <c:pt idx="1176">
                  <c:v>17.608000000000001</c:v>
                </c:pt>
                <c:pt idx="1177">
                  <c:v>45.915999999999997</c:v>
                </c:pt>
                <c:pt idx="1178">
                  <c:v>0.20799999999999841</c:v>
                </c:pt>
                <c:pt idx="1179">
                  <c:v>31.347999999999995</c:v>
                </c:pt>
                <c:pt idx="1180">
                  <c:v>37.052</c:v>
                </c:pt>
                <c:pt idx="1181">
                  <c:v>15.092000000000001</c:v>
                </c:pt>
                <c:pt idx="1182">
                  <c:v>-11.727999999999998</c:v>
                </c:pt>
                <c:pt idx="1183">
                  <c:v>12.036000000000001</c:v>
                </c:pt>
                <c:pt idx="1184">
                  <c:v>30.108000000000004</c:v>
                </c:pt>
                <c:pt idx="1185">
                  <c:v>55.175999999999995</c:v>
                </c:pt>
                <c:pt idx="1186">
                  <c:v>0.20799999999999841</c:v>
                </c:pt>
                <c:pt idx="1187">
                  <c:v>15.2</c:v>
                </c:pt>
                <c:pt idx="1188">
                  <c:v>-9.1679999999999993</c:v>
                </c:pt>
                <c:pt idx="1189">
                  <c:v>18.195999999999998</c:v>
                </c:pt>
                <c:pt idx="1190">
                  <c:v>30.108000000000004</c:v>
                </c:pt>
                <c:pt idx="1191">
                  <c:v>36.112000000000002</c:v>
                </c:pt>
                <c:pt idx="1192">
                  <c:v>17.076000000000001</c:v>
                </c:pt>
                <c:pt idx="1193">
                  <c:v>34.236000000000004</c:v>
                </c:pt>
                <c:pt idx="1194">
                  <c:v>-1.972</c:v>
                </c:pt>
                <c:pt idx="1195">
                  <c:v>55.58</c:v>
                </c:pt>
                <c:pt idx="1196">
                  <c:v>21.227999999999998</c:v>
                </c:pt>
                <c:pt idx="1197">
                  <c:v>17.608000000000001</c:v>
                </c:pt>
                <c:pt idx="1198">
                  <c:v>36.112000000000002</c:v>
                </c:pt>
                <c:pt idx="1199">
                  <c:v>2.4839999999999995</c:v>
                </c:pt>
                <c:pt idx="1200">
                  <c:v>15.204000000000004</c:v>
                </c:pt>
                <c:pt idx="1201">
                  <c:v>-11.484000000000002</c:v>
                </c:pt>
                <c:pt idx="1202">
                  <c:v>30.108000000000004</c:v>
                </c:pt>
                <c:pt idx="1203">
                  <c:v>2.9200000000000017</c:v>
                </c:pt>
                <c:pt idx="1204">
                  <c:v>17.608000000000001</c:v>
                </c:pt>
                <c:pt idx="1205">
                  <c:v>-1.972</c:v>
                </c:pt>
                <c:pt idx="1206">
                  <c:v>-9.1679999999999993</c:v>
                </c:pt>
                <c:pt idx="1207">
                  <c:v>15.2</c:v>
                </c:pt>
                <c:pt idx="1208">
                  <c:v>26.248000000000001</c:v>
                </c:pt>
                <c:pt idx="1209">
                  <c:v>-4.4720000000000004</c:v>
                </c:pt>
                <c:pt idx="1210">
                  <c:v>61.292000000000002</c:v>
                </c:pt>
                <c:pt idx="1211">
                  <c:v>18.195999999999998</c:v>
                </c:pt>
                <c:pt idx="1212">
                  <c:v>55.175999999999995</c:v>
                </c:pt>
                <c:pt idx="1213">
                  <c:v>12.036000000000001</c:v>
                </c:pt>
                <c:pt idx="1214">
                  <c:v>55.175999999999995</c:v>
                </c:pt>
                <c:pt idx="1215">
                  <c:v>-4.2679999999999989</c:v>
                </c:pt>
                <c:pt idx="1216">
                  <c:v>-1.972</c:v>
                </c:pt>
                <c:pt idx="1217">
                  <c:v>17.076000000000001</c:v>
                </c:pt>
                <c:pt idx="1218">
                  <c:v>61.292000000000002</c:v>
                </c:pt>
                <c:pt idx="1219">
                  <c:v>15.204000000000004</c:v>
                </c:pt>
                <c:pt idx="1220">
                  <c:v>18.195999999999998</c:v>
                </c:pt>
                <c:pt idx="1221">
                  <c:v>2.9200000000000017</c:v>
                </c:pt>
                <c:pt idx="1222">
                  <c:v>36.112000000000002</c:v>
                </c:pt>
                <c:pt idx="1223">
                  <c:v>34.236000000000004</c:v>
                </c:pt>
                <c:pt idx="1224">
                  <c:v>55.58</c:v>
                </c:pt>
                <c:pt idx="1225">
                  <c:v>23.744</c:v>
                </c:pt>
                <c:pt idx="1226">
                  <c:v>-4.2679999999999989</c:v>
                </c:pt>
                <c:pt idx="1227">
                  <c:v>12.236000000000001</c:v>
                </c:pt>
                <c:pt idx="1228">
                  <c:v>-4.4720000000000004</c:v>
                </c:pt>
                <c:pt idx="1229">
                  <c:v>-11.727999999999998</c:v>
                </c:pt>
                <c:pt idx="1230">
                  <c:v>15.204000000000004</c:v>
                </c:pt>
                <c:pt idx="1231">
                  <c:v>45.915999999999997</c:v>
                </c:pt>
                <c:pt idx="1232">
                  <c:v>55.58</c:v>
                </c:pt>
                <c:pt idx="1233">
                  <c:v>24.772000000000002</c:v>
                </c:pt>
                <c:pt idx="1234">
                  <c:v>17.076000000000001</c:v>
                </c:pt>
                <c:pt idx="1235">
                  <c:v>0.20799999999999841</c:v>
                </c:pt>
                <c:pt idx="1236">
                  <c:v>-1.9600000000000004</c:v>
                </c:pt>
                <c:pt idx="1237">
                  <c:v>-11.727999999999998</c:v>
                </c:pt>
                <c:pt idx="1238">
                  <c:v>1.0240000000000009</c:v>
                </c:pt>
                <c:pt idx="1239">
                  <c:v>2.4839999999999995</c:v>
                </c:pt>
                <c:pt idx="1240">
                  <c:v>26.248000000000001</c:v>
                </c:pt>
                <c:pt idx="1241">
                  <c:v>17.076000000000001</c:v>
                </c:pt>
                <c:pt idx="1242">
                  <c:v>-4.4720000000000004</c:v>
                </c:pt>
                <c:pt idx="1243">
                  <c:v>-4.2679999999999989</c:v>
                </c:pt>
                <c:pt idx="1244">
                  <c:v>21.227999999999998</c:v>
                </c:pt>
                <c:pt idx="1245">
                  <c:v>0.20799999999999841</c:v>
                </c:pt>
                <c:pt idx="1246">
                  <c:v>-9.1679999999999993</c:v>
                </c:pt>
                <c:pt idx="1247">
                  <c:v>1.0240000000000009</c:v>
                </c:pt>
                <c:pt idx="1248">
                  <c:v>12.036000000000001</c:v>
                </c:pt>
                <c:pt idx="1249">
                  <c:v>23.744</c:v>
                </c:pt>
                <c:pt idx="1250">
                  <c:v>24.772000000000002</c:v>
                </c:pt>
                <c:pt idx="1251">
                  <c:v>36.112000000000002</c:v>
                </c:pt>
                <c:pt idx="1252">
                  <c:v>12.236000000000001</c:v>
                </c:pt>
                <c:pt idx="1253">
                  <c:v>18.195999999999998</c:v>
                </c:pt>
                <c:pt idx="1254">
                  <c:v>-1.972</c:v>
                </c:pt>
                <c:pt idx="1255">
                  <c:v>2.9200000000000017</c:v>
                </c:pt>
                <c:pt idx="1256">
                  <c:v>-9.1679999999999993</c:v>
                </c:pt>
                <c:pt idx="1257">
                  <c:v>36.112000000000002</c:v>
                </c:pt>
                <c:pt idx="1258">
                  <c:v>55.58</c:v>
                </c:pt>
                <c:pt idx="1259">
                  <c:v>45.915999999999997</c:v>
                </c:pt>
                <c:pt idx="1260">
                  <c:v>24.772000000000002</c:v>
                </c:pt>
                <c:pt idx="1261">
                  <c:v>15.2</c:v>
                </c:pt>
                <c:pt idx="1262">
                  <c:v>17.076000000000001</c:v>
                </c:pt>
                <c:pt idx="1263">
                  <c:v>1.0240000000000009</c:v>
                </c:pt>
                <c:pt idx="1264">
                  <c:v>12.236000000000001</c:v>
                </c:pt>
                <c:pt idx="1265">
                  <c:v>-11.727999999999998</c:v>
                </c:pt>
                <c:pt idx="1266">
                  <c:v>31.347999999999995</c:v>
                </c:pt>
                <c:pt idx="1267">
                  <c:v>2.4839999999999995</c:v>
                </c:pt>
                <c:pt idx="1268">
                  <c:v>34.236000000000004</c:v>
                </c:pt>
                <c:pt idx="1269">
                  <c:v>30.108000000000004</c:v>
                </c:pt>
                <c:pt idx="1270">
                  <c:v>24.772000000000002</c:v>
                </c:pt>
                <c:pt idx="1271">
                  <c:v>61.292000000000002</c:v>
                </c:pt>
                <c:pt idx="1272">
                  <c:v>-1.9600000000000004</c:v>
                </c:pt>
                <c:pt idx="1273">
                  <c:v>34.236000000000004</c:v>
                </c:pt>
                <c:pt idx="1274">
                  <c:v>12.036000000000001</c:v>
                </c:pt>
                <c:pt idx="1275">
                  <c:v>17.608000000000001</c:v>
                </c:pt>
                <c:pt idx="1276">
                  <c:v>26.248000000000001</c:v>
                </c:pt>
                <c:pt idx="1277">
                  <c:v>15.092000000000001</c:v>
                </c:pt>
                <c:pt idx="1278">
                  <c:v>-4.4720000000000004</c:v>
                </c:pt>
                <c:pt idx="1279">
                  <c:v>-9.1679999999999993</c:v>
                </c:pt>
                <c:pt idx="1280">
                  <c:v>-11.484000000000002</c:v>
                </c:pt>
                <c:pt idx="1281">
                  <c:v>55.175999999999995</c:v>
                </c:pt>
                <c:pt idx="1282">
                  <c:v>15.092000000000001</c:v>
                </c:pt>
                <c:pt idx="1283">
                  <c:v>21.227999999999998</c:v>
                </c:pt>
                <c:pt idx="1284">
                  <c:v>15.204000000000004</c:v>
                </c:pt>
                <c:pt idx="1285">
                  <c:v>-11.727999999999998</c:v>
                </c:pt>
                <c:pt idx="1286">
                  <c:v>37.052</c:v>
                </c:pt>
                <c:pt idx="1287">
                  <c:v>-4.4720000000000004</c:v>
                </c:pt>
                <c:pt idx="1288">
                  <c:v>0.20799999999999841</c:v>
                </c:pt>
                <c:pt idx="1289">
                  <c:v>12.236000000000001</c:v>
                </c:pt>
                <c:pt idx="1290">
                  <c:v>26.248000000000001</c:v>
                </c:pt>
                <c:pt idx="1291">
                  <c:v>-1.9600000000000004</c:v>
                </c:pt>
                <c:pt idx="1292">
                  <c:v>-11.484000000000002</c:v>
                </c:pt>
                <c:pt idx="1293">
                  <c:v>31.347999999999995</c:v>
                </c:pt>
                <c:pt idx="1294">
                  <c:v>17.608000000000001</c:v>
                </c:pt>
                <c:pt idx="1295">
                  <c:v>18.195999999999998</c:v>
                </c:pt>
                <c:pt idx="1296">
                  <c:v>15.092000000000001</c:v>
                </c:pt>
                <c:pt idx="1297">
                  <c:v>-4.2679999999999989</c:v>
                </c:pt>
                <c:pt idx="1298">
                  <c:v>45.915999999999997</c:v>
                </c:pt>
                <c:pt idx="1299">
                  <c:v>17.076000000000001</c:v>
                </c:pt>
                <c:pt idx="1300">
                  <c:v>37.052</c:v>
                </c:pt>
                <c:pt idx="1301">
                  <c:v>15.2</c:v>
                </c:pt>
                <c:pt idx="1302">
                  <c:v>-11.484000000000002</c:v>
                </c:pt>
                <c:pt idx="1303">
                  <c:v>-9.1679999999999993</c:v>
                </c:pt>
                <c:pt idx="1304">
                  <c:v>61.292000000000002</c:v>
                </c:pt>
                <c:pt idx="1305">
                  <c:v>12.036000000000001</c:v>
                </c:pt>
                <c:pt idx="1306">
                  <c:v>26.248000000000001</c:v>
                </c:pt>
                <c:pt idx="1307">
                  <c:v>55.58</c:v>
                </c:pt>
                <c:pt idx="1308">
                  <c:v>15.204000000000004</c:v>
                </c:pt>
                <c:pt idx="1309">
                  <c:v>2.9200000000000017</c:v>
                </c:pt>
                <c:pt idx="1310">
                  <c:v>-4.4720000000000004</c:v>
                </c:pt>
                <c:pt idx="1311">
                  <c:v>24.772000000000002</c:v>
                </c:pt>
                <c:pt idx="1312">
                  <c:v>12.236000000000001</c:v>
                </c:pt>
                <c:pt idx="1313">
                  <c:v>34.236000000000004</c:v>
                </c:pt>
                <c:pt idx="1314">
                  <c:v>-1.9600000000000004</c:v>
                </c:pt>
                <c:pt idx="1315">
                  <c:v>12.236000000000001</c:v>
                </c:pt>
                <c:pt idx="1316">
                  <c:v>-4.2679999999999989</c:v>
                </c:pt>
                <c:pt idx="1317">
                  <c:v>37.052</c:v>
                </c:pt>
                <c:pt idx="1318">
                  <c:v>24.772000000000002</c:v>
                </c:pt>
                <c:pt idx="1319">
                  <c:v>31.347999999999995</c:v>
                </c:pt>
                <c:pt idx="1320">
                  <c:v>-11.727999999999998</c:v>
                </c:pt>
                <c:pt idx="1321">
                  <c:v>36.112000000000002</c:v>
                </c:pt>
                <c:pt idx="1322">
                  <c:v>17.076000000000001</c:v>
                </c:pt>
                <c:pt idx="1323">
                  <c:v>15.2</c:v>
                </c:pt>
                <c:pt idx="1324">
                  <c:v>30.108000000000004</c:v>
                </c:pt>
                <c:pt idx="1325">
                  <c:v>15.204000000000004</c:v>
                </c:pt>
                <c:pt idx="1326">
                  <c:v>-1.9600000000000004</c:v>
                </c:pt>
                <c:pt idx="1327">
                  <c:v>55.58</c:v>
                </c:pt>
                <c:pt idx="1328">
                  <c:v>23.744</c:v>
                </c:pt>
                <c:pt idx="1329">
                  <c:v>45.915999999999997</c:v>
                </c:pt>
                <c:pt idx="1330">
                  <c:v>34.236000000000004</c:v>
                </c:pt>
                <c:pt idx="1331">
                  <c:v>36.112000000000002</c:v>
                </c:pt>
                <c:pt idx="1332">
                  <c:v>1.0240000000000009</c:v>
                </c:pt>
                <c:pt idx="1333">
                  <c:v>15.092000000000001</c:v>
                </c:pt>
                <c:pt idx="1334">
                  <c:v>-9.1679999999999993</c:v>
                </c:pt>
                <c:pt idx="1335">
                  <c:v>12.236000000000001</c:v>
                </c:pt>
                <c:pt idx="1336">
                  <c:v>-4.4720000000000004</c:v>
                </c:pt>
                <c:pt idx="1337">
                  <c:v>17.076000000000001</c:v>
                </c:pt>
                <c:pt idx="1338">
                  <c:v>2.4839999999999995</c:v>
                </c:pt>
                <c:pt idx="1339">
                  <c:v>24.772000000000002</c:v>
                </c:pt>
                <c:pt idx="1340">
                  <c:v>-1.9600000000000004</c:v>
                </c:pt>
                <c:pt idx="1341">
                  <c:v>12.036000000000001</c:v>
                </c:pt>
                <c:pt idx="1342">
                  <c:v>-1.972</c:v>
                </c:pt>
                <c:pt idx="1343">
                  <c:v>30.108000000000004</c:v>
                </c:pt>
                <c:pt idx="1344">
                  <c:v>-9.1679999999999993</c:v>
                </c:pt>
                <c:pt idx="1345">
                  <c:v>1.0240000000000009</c:v>
                </c:pt>
                <c:pt idx="1346">
                  <c:v>15.204000000000004</c:v>
                </c:pt>
                <c:pt idx="1347">
                  <c:v>30.108000000000004</c:v>
                </c:pt>
                <c:pt idx="1348">
                  <c:v>23.744</c:v>
                </c:pt>
                <c:pt idx="1349">
                  <c:v>12.236000000000001</c:v>
                </c:pt>
                <c:pt idx="1350">
                  <c:v>2.4839999999999995</c:v>
                </c:pt>
                <c:pt idx="1351">
                  <c:v>1.0240000000000009</c:v>
                </c:pt>
                <c:pt idx="1352">
                  <c:v>12.036000000000001</c:v>
                </c:pt>
                <c:pt idx="1353">
                  <c:v>-11.727999999999998</c:v>
                </c:pt>
                <c:pt idx="1354">
                  <c:v>23.744</c:v>
                </c:pt>
                <c:pt idx="1355">
                  <c:v>15.092000000000001</c:v>
                </c:pt>
                <c:pt idx="1356">
                  <c:v>24.772000000000002</c:v>
                </c:pt>
                <c:pt idx="1357">
                  <c:v>-9.1679999999999993</c:v>
                </c:pt>
                <c:pt idx="1358">
                  <c:v>17.608000000000001</c:v>
                </c:pt>
                <c:pt idx="1359">
                  <c:v>18.195999999999998</c:v>
                </c:pt>
                <c:pt idx="1360">
                  <c:v>45.915999999999997</c:v>
                </c:pt>
                <c:pt idx="1361">
                  <c:v>21.227999999999998</c:v>
                </c:pt>
                <c:pt idx="1362">
                  <c:v>17.608000000000001</c:v>
                </c:pt>
                <c:pt idx="1363">
                  <c:v>2.4839999999999995</c:v>
                </c:pt>
                <c:pt idx="1364">
                  <c:v>12.236000000000001</c:v>
                </c:pt>
                <c:pt idx="1365">
                  <c:v>26.248000000000001</c:v>
                </c:pt>
                <c:pt idx="1366">
                  <c:v>18.195999999999998</c:v>
                </c:pt>
                <c:pt idx="1367">
                  <c:v>34.236000000000004</c:v>
                </c:pt>
                <c:pt idx="1368">
                  <c:v>-11.727999999999998</c:v>
                </c:pt>
                <c:pt idx="1369">
                  <c:v>-9.1679999999999993</c:v>
                </c:pt>
                <c:pt idx="1370">
                  <c:v>61.292000000000002</c:v>
                </c:pt>
                <c:pt idx="1371">
                  <c:v>23.744</c:v>
                </c:pt>
                <c:pt idx="1372">
                  <c:v>15.092000000000001</c:v>
                </c:pt>
                <c:pt idx="1373">
                  <c:v>55.58</c:v>
                </c:pt>
                <c:pt idx="1374">
                  <c:v>2.4839999999999995</c:v>
                </c:pt>
                <c:pt idx="1375">
                  <c:v>2.9200000000000017</c:v>
                </c:pt>
                <c:pt idx="1376">
                  <c:v>-1.972</c:v>
                </c:pt>
                <c:pt idx="1377">
                  <c:v>55.175999999999995</c:v>
                </c:pt>
                <c:pt idx="1378">
                  <c:v>55.58</c:v>
                </c:pt>
                <c:pt idx="1379">
                  <c:v>-9.1679999999999993</c:v>
                </c:pt>
                <c:pt idx="1380">
                  <c:v>17.076000000000001</c:v>
                </c:pt>
                <c:pt idx="1381">
                  <c:v>37.052</c:v>
                </c:pt>
                <c:pt idx="1382">
                  <c:v>15.092000000000001</c:v>
                </c:pt>
                <c:pt idx="1383">
                  <c:v>61.292000000000002</c:v>
                </c:pt>
                <c:pt idx="1384">
                  <c:v>0.20799999999999841</c:v>
                </c:pt>
                <c:pt idx="1385">
                  <c:v>21.227999999999998</c:v>
                </c:pt>
                <c:pt idx="1386">
                  <c:v>-11.484000000000002</c:v>
                </c:pt>
                <c:pt idx="1387">
                  <c:v>15.204000000000004</c:v>
                </c:pt>
                <c:pt idx="1388">
                  <c:v>36.112000000000002</c:v>
                </c:pt>
                <c:pt idx="1389">
                  <c:v>45.915999999999997</c:v>
                </c:pt>
                <c:pt idx="1390">
                  <c:v>26.248000000000001</c:v>
                </c:pt>
                <c:pt idx="1391">
                  <c:v>61.292000000000002</c:v>
                </c:pt>
                <c:pt idx="1392">
                  <c:v>2.4839999999999995</c:v>
                </c:pt>
                <c:pt idx="1393">
                  <c:v>31.347999999999995</c:v>
                </c:pt>
                <c:pt idx="1394">
                  <c:v>-1.972</c:v>
                </c:pt>
                <c:pt idx="1395">
                  <c:v>36.112000000000002</c:v>
                </c:pt>
                <c:pt idx="1396">
                  <c:v>61.292000000000002</c:v>
                </c:pt>
                <c:pt idx="1397">
                  <c:v>-1.9600000000000004</c:v>
                </c:pt>
                <c:pt idx="1398">
                  <c:v>-11.484000000000002</c:v>
                </c:pt>
                <c:pt idx="1399">
                  <c:v>23.744</c:v>
                </c:pt>
                <c:pt idx="1400">
                  <c:v>-11.727999999999998</c:v>
                </c:pt>
                <c:pt idx="1401">
                  <c:v>2.9200000000000017</c:v>
                </c:pt>
                <c:pt idx="1402">
                  <c:v>15.092000000000001</c:v>
                </c:pt>
                <c:pt idx="1403">
                  <c:v>24.772000000000002</c:v>
                </c:pt>
                <c:pt idx="1404">
                  <c:v>-4.4720000000000004</c:v>
                </c:pt>
                <c:pt idx="1405">
                  <c:v>17.608000000000001</c:v>
                </c:pt>
                <c:pt idx="1406">
                  <c:v>-9.1679999999999993</c:v>
                </c:pt>
                <c:pt idx="1407">
                  <c:v>17.076000000000001</c:v>
                </c:pt>
                <c:pt idx="1408">
                  <c:v>15.2</c:v>
                </c:pt>
                <c:pt idx="1409">
                  <c:v>26.248000000000001</c:v>
                </c:pt>
                <c:pt idx="1410">
                  <c:v>21.227999999999998</c:v>
                </c:pt>
                <c:pt idx="1411">
                  <c:v>-1.972</c:v>
                </c:pt>
                <c:pt idx="1412">
                  <c:v>-1.9600000000000004</c:v>
                </c:pt>
                <c:pt idx="1413">
                  <c:v>15.2</c:v>
                </c:pt>
                <c:pt idx="1414">
                  <c:v>26.248000000000001</c:v>
                </c:pt>
                <c:pt idx="1415">
                  <c:v>37.052</c:v>
                </c:pt>
                <c:pt idx="1416">
                  <c:v>36.112000000000002</c:v>
                </c:pt>
                <c:pt idx="1417">
                  <c:v>0.20799999999999841</c:v>
                </c:pt>
                <c:pt idx="1418">
                  <c:v>-4.2679999999999989</c:v>
                </c:pt>
                <c:pt idx="1419">
                  <c:v>12.036000000000001</c:v>
                </c:pt>
                <c:pt idx="1420">
                  <c:v>24.772000000000002</c:v>
                </c:pt>
                <c:pt idx="1421">
                  <c:v>-11.484000000000002</c:v>
                </c:pt>
                <c:pt idx="1422">
                  <c:v>18.195999999999998</c:v>
                </c:pt>
                <c:pt idx="1423">
                  <c:v>-11.484000000000002</c:v>
                </c:pt>
                <c:pt idx="1424">
                  <c:v>-4.4720000000000004</c:v>
                </c:pt>
                <c:pt idx="1425">
                  <c:v>15.2</c:v>
                </c:pt>
                <c:pt idx="1426">
                  <c:v>12.236000000000001</c:v>
                </c:pt>
                <c:pt idx="1427">
                  <c:v>12.036000000000001</c:v>
                </c:pt>
                <c:pt idx="1428">
                  <c:v>15.204000000000004</c:v>
                </c:pt>
                <c:pt idx="1429">
                  <c:v>55.175999999999995</c:v>
                </c:pt>
                <c:pt idx="1430">
                  <c:v>-1.9600000000000004</c:v>
                </c:pt>
                <c:pt idx="1431">
                  <c:v>55.58</c:v>
                </c:pt>
                <c:pt idx="1432">
                  <c:v>37.052</c:v>
                </c:pt>
                <c:pt idx="1433">
                  <c:v>26.248000000000001</c:v>
                </c:pt>
                <c:pt idx="1434">
                  <c:v>-1.972</c:v>
                </c:pt>
                <c:pt idx="1435">
                  <c:v>-4.2679999999999989</c:v>
                </c:pt>
                <c:pt idx="1436">
                  <c:v>36.112000000000002</c:v>
                </c:pt>
                <c:pt idx="1437">
                  <c:v>24.772000000000002</c:v>
                </c:pt>
                <c:pt idx="1438">
                  <c:v>2.4839999999999995</c:v>
                </c:pt>
                <c:pt idx="1439">
                  <c:v>12.036000000000001</c:v>
                </c:pt>
                <c:pt idx="1440">
                  <c:v>-11.484000000000002</c:v>
                </c:pt>
                <c:pt idx="1441">
                  <c:v>12.236000000000001</c:v>
                </c:pt>
                <c:pt idx="1442">
                  <c:v>30.108000000000004</c:v>
                </c:pt>
                <c:pt idx="1443">
                  <c:v>0.20799999999999841</c:v>
                </c:pt>
                <c:pt idx="1444">
                  <c:v>15.204000000000004</c:v>
                </c:pt>
                <c:pt idx="1445">
                  <c:v>-9.1679999999999993</c:v>
                </c:pt>
                <c:pt idx="1446">
                  <c:v>-1.972</c:v>
                </c:pt>
                <c:pt idx="1447">
                  <c:v>-1.9600000000000004</c:v>
                </c:pt>
                <c:pt idx="1448">
                  <c:v>31.347999999999995</c:v>
                </c:pt>
                <c:pt idx="1449">
                  <c:v>36.112000000000002</c:v>
                </c:pt>
                <c:pt idx="1450">
                  <c:v>18.195999999999998</c:v>
                </c:pt>
                <c:pt idx="1451">
                  <c:v>34.236000000000004</c:v>
                </c:pt>
                <c:pt idx="1452">
                  <c:v>23.744</c:v>
                </c:pt>
                <c:pt idx="1453">
                  <c:v>17.608000000000001</c:v>
                </c:pt>
                <c:pt idx="1454">
                  <c:v>15.2</c:v>
                </c:pt>
                <c:pt idx="1455">
                  <c:v>-4.4720000000000004</c:v>
                </c:pt>
                <c:pt idx="1456">
                  <c:v>31.347999999999995</c:v>
                </c:pt>
                <c:pt idx="1457">
                  <c:v>26.248000000000001</c:v>
                </c:pt>
                <c:pt idx="1458">
                  <c:v>1.0240000000000009</c:v>
                </c:pt>
                <c:pt idx="1459">
                  <c:v>30.108000000000004</c:v>
                </c:pt>
                <c:pt idx="1460">
                  <c:v>17.608000000000001</c:v>
                </c:pt>
                <c:pt idx="1461">
                  <c:v>2.9200000000000017</c:v>
                </c:pt>
                <c:pt idx="1462">
                  <c:v>-9.1679999999999993</c:v>
                </c:pt>
                <c:pt idx="1463">
                  <c:v>18.195999999999998</c:v>
                </c:pt>
                <c:pt idx="1464">
                  <c:v>34.236000000000004</c:v>
                </c:pt>
                <c:pt idx="1465">
                  <c:v>15.092000000000001</c:v>
                </c:pt>
                <c:pt idx="1466">
                  <c:v>37.052</c:v>
                </c:pt>
                <c:pt idx="1467">
                  <c:v>55.175999999999995</c:v>
                </c:pt>
                <c:pt idx="1468">
                  <c:v>17.076000000000001</c:v>
                </c:pt>
                <c:pt idx="1469">
                  <c:v>2.9200000000000017</c:v>
                </c:pt>
                <c:pt idx="1470">
                  <c:v>37.052</c:v>
                </c:pt>
                <c:pt idx="1471">
                  <c:v>30.108000000000004</c:v>
                </c:pt>
                <c:pt idx="1472">
                  <c:v>61.292000000000002</c:v>
                </c:pt>
                <c:pt idx="1473">
                  <c:v>34.236000000000004</c:v>
                </c:pt>
                <c:pt idx="1474">
                  <c:v>36.112000000000002</c:v>
                </c:pt>
                <c:pt idx="1475">
                  <c:v>-9.1679999999999993</c:v>
                </c:pt>
                <c:pt idx="1476">
                  <c:v>1.0240000000000009</c:v>
                </c:pt>
                <c:pt idx="1477">
                  <c:v>18.195999999999998</c:v>
                </c:pt>
                <c:pt idx="1478">
                  <c:v>2.4839999999999995</c:v>
                </c:pt>
                <c:pt idx="1479">
                  <c:v>45.915999999999997</c:v>
                </c:pt>
                <c:pt idx="1480">
                  <c:v>31.347999999999995</c:v>
                </c:pt>
                <c:pt idx="1481">
                  <c:v>-4.4720000000000004</c:v>
                </c:pt>
                <c:pt idx="1482">
                  <c:v>17.608000000000001</c:v>
                </c:pt>
                <c:pt idx="1483">
                  <c:v>24.772000000000002</c:v>
                </c:pt>
                <c:pt idx="1484">
                  <c:v>0.20799999999999841</c:v>
                </c:pt>
                <c:pt idx="1485">
                  <c:v>55.58</c:v>
                </c:pt>
                <c:pt idx="1486">
                  <c:v>2.9200000000000017</c:v>
                </c:pt>
                <c:pt idx="1487">
                  <c:v>61.292000000000002</c:v>
                </c:pt>
                <c:pt idx="1488">
                  <c:v>0.20799999999999841</c:v>
                </c:pt>
                <c:pt idx="1489">
                  <c:v>1.0240000000000009</c:v>
                </c:pt>
                <c:pt idx="1490">
                  <c:v>-11.727999999999998</c:v>
                </c:pt>
                <c:pt idx="1491">
                  <c:v>45.915999999999997</c:v>
                </c:pt>
                <c:pt idx="1492">
                  <c:v>-1.9600000000000004</c:v>
                </c:pt>
                <c:pt idx="1493">
                  <c:v>-4.4720000000000004</c:v>
                </c:pt>
                <c:pt idx="1494">
                  <c:v>34.236000000000004</c:v>
                </c:pt>
                <c:pt idx="1495">
                  <c:v>2.9200000000000017</c:v>
                </c:pt>
                <c:pt idx="1496">
                  <c:v>1.0240000000000009</c:v>
                </c:pt>
                <c:pt idx="1497">
                  <c:v>12.036000000000001</c:v>
                </c:pt>
                <c:pt idx="1498">
                  <c:v>15.204000000000004</c:v>
                </c:pt>
                <c:pt idx="1499">
                  <c:v>17.076000000000001</c:v>
                </c:pt>
                <c:pt idx="1500">
                  <c:v>37.052</c:v>
                </c:pt>
                <c:pt idx="1501">
                  <c:v>-4.2679999999999989</c:v>
                </c:pt>
                <c:pt idx="1502">
                  <c:v>18.195999999999998</c:v>
                </c:pt>
                <c:pt idx="1503">
                  <c:v>30.108000000000004</c:v>
                </c:pt>
                <c:pt idx="1504">
                  <c:v>55.175999999999995</c:v>
                </c:pt>
                <c:pt idx="1505">
                  <c:v>17.608000000000001</c:v>
                </c:pt>
                <c:pt idx="1506">
                  <c:v>-1.9600000000000004</c:v>
                </c:pt>
                <c:pt idx="1507">
                  <c:v>31.347999999999995</c:v>
                </c:pt>
                <c:pt idx="1508">
                  <c:v>45.915999999999997</c:v>
                </c:pt>
                <c:pt idx="1509">
                  <c:v>12.036000000000001</c:v>
                </c:pt>
                <c:pt idx="1510">
                  <c:v>15.092000000000001</c:v>
                </c:pt>
                <c:pt idx="1511">
                  <c:v>-11.727999999999998</c:v>
                </c:pt>
                <c:pt idx="1512">
                  <c:v>23.744</c:v>
                </c:pt>
                <c:pt idx="1513">
                  <c:v>12.236000000000001</c:v>
                </c:pt>
                <c:pt idx="1514">
                  <c:v>34.236000000000004</c:v>
                </c:pt>
                <c:pt idx="1515">
                  <c:v>17.076000000000001</c:v>
                </c:pt>
                <c:pt idx="1516">
                  <c:v>12.036000000000001</c:v>
                </c:pt>
                <c:pt idx="1517">
                  <c:v>-9.1679999999999993</c:v>
                </c:pt>
                <c:pt idx="1518">
                  <c:v>21.227999999999998</c:v>
                </c:pt>
                <c:pt idx="1519">
                  <c:v>2.4839999999999995</c:v>
                </c:pt>
                <c:pt idx="1520">
                  <c:v>-11.484000000000002</c:v>
                </c:pt>
                <c:pt idx="1521">
                  <c:v>15.2</c:v>
                </c:pt>
                <c:pt idx="1522">
                  <c:v>0.20799999999999841</c:v>
                </c:pt>
                <c:pt idx="1523">
                  <c:v>17.076000000000001</c:v>
                </c:pt>
                <c:pt idx="1524">
                  <c:v>61.292000000000002</c:v>
                </c:pt>
                <c:pt idx="1525">
                  <c:v>23.744</c:v>
                </c:pt>
                <c:pt idx="1526">
                  <c:v>21.227999999999998</c:v>
                </c:pt>
                <c:pt idx="1527">
                  <c:v>2.4839999999999995</c:v>
                </c:pt>
                <c:pt idx="1528">
                  <c:v>-4.4720000000000004</c:v>
                </c:pt>
                <c:pt idx="1529">
                  <c:v>-11.727999999999998</c:v>
                </c:pt>
                <c:pt idx="1530">
                  <c:v>-9.1679999999999993</c:v>
                </c:pt>
                <c:pt idx="1531">
                  <c:v>15.092000000000001</c:v>
                </c:pt>
                <c:pt idx="1532">
                  <c:v>17.608000000000001</c:v>
                </c:pt>
                <c:pt idx="1533">
                  <c:v>-11.484000000000002</c:v>
                </c:pt>
                <c:pt idx="1534">
                  <c:v>12.236000000000001</c:v>
                </c:pt>
                <c:pt idx="1535">
                  <c:v>17.608000000000001</c:v>
                </c:pt>
                <c:pt idx="1536">
                  <c:v>15.092000000000001</c:v>
                </c:pt>
                <c:pt idx="1537">
                  <c:v>0.20799999999999841</c:v>
                </c:pt>
                <c:pt idx="1538">
                  <c:v>55.175999999999995</c:v>
                </c:pt>
                <c:pt idx="1539">
                  <c:v>24.772000000000002</c:v>
                </c:pt>
                <c:pt idx="1540">
                  <c:v>61.292000000000002</c:v>
                </c:pt>
                <c:pt idx="1541">
                  <c:v>45.915999999999997</c:v>
                </c:pt>
                <c:pt idx="1542">
                  <c:v>23.744</c:v>
                </c:pt>
                <c:pt idx="1543">
                  <c:v>2.4839999999999995</c:v>
                </c:pt>
                <c:pt idx="1544">
                  <c:v>-1.972</c:v>
                </c:pt>
                <c:pt idx="1545">
                  <c:v>30.108000000000004</c:v>
                </c:pt>
                <c:pt idx="1546">
                  <c:v>1.0240000000000009</c:v>
                </c:pt>
                <c:pt idx="1547">
                  <c:v>2.9200000000000017</c:v>
                </c:pt>
                <c:pt idx="1548">
                  <c:v>55.58</c:v>
                </c:pt>
                <c:pt idx="1549">
                  <c:v>17.076000000000001</c:v>
                </c:pt>
                <c:pt idx="1550">
                  <c:v>-1.972</c:v>
                </c:pt>
                <c:pt idx="1551">
                  <c:v>-1.9600000000000004</c:v>
                </c:pt>
                <c:pt idx="1552">
                  <c:v>55.175999999999995</c:v>
                </c:pt>
                <c:pt idx="1553">
                  <c:v>23.744</c:v>
                </c:pt>
                <c:pt idx="1554">
                  <c:v>15.092000000000001</c:v>
                </c:pt>
                <c:pt idx="1555">
                  <c:v>1.0240000000000009</c:v>
                </c:pt>
                <c:pt idx="1556">
                  <c:v>30.108000000000004</c:v>
                </c:pt>
                <c:pt idx="1557">
                  <c:v>55.58</c:v>
                </c:pt>
                <c:pt idx="1558">
                  <c:v>15.204000000000004</c:v>
                </c:pt>
                <c:pt idx="1559">
                  <c:v>2.9200000000000017</c:v>
                </c:pt>
                <c:pt idx="1560">
                  <c:v>55.175999999999995</c:v>
                </c:pt>
                <c:pt idx="1561">
                  <c:v>15.2</c:v>
                </c:pt>
                <c:pt idx="1562">
                  <c:v>30.108000000000004</c:v>
                </c:pt>
                <c:pt idx="1563">
                  <c:v>26.248000000000001</c:v>
                </c:pt>
                <c:pt idx="1564">
                  <c:v>-4.4720000000000004</c:v>
                </c:pt>
                <c:pt idx="1565">
                  <c:v>31.347999999999995</c:v>
                </c:pt>
                <c:pt idx="1566">
                  <c:v>45.915999999999997</c:v>
                </c:pt>
                <c:pt idx="1567">
                  <c:v>55.175999999999995</c:v>
                </c:pt>
                <c:pt idx="1568">
                  <c:v>24.772000000000002</c:v>
                </c:pt>
                <c:pt idx="1569">
                  <c:v>15.2</c:v>
                </c:pt>
                <c:pt idx="1570">
                  <c:v>36.112000000000002</c:v>
                </c:pt>
                <c:pt idx="1571">
                  <c:v>12.236000000000001</c:v>
                </c:pt>
                <c:pt idx="1572">
                  <c:v>12.036000000000001</c:v>
                </c:pt>
                <c:pt idx="1573">
                  <c:v>55.58</c:v>
                </c:pt>
                <c:pt idx="1574">
                  <c:v>-11.727999999999998</c:v>
                </c:pt>
                <c:pt idx="1575">
                  <c:v>-1.9600000000000004</c:v>
                </c:pt>
                <c:pt idx="1576">
                  <c:v>23.744</c:v>
                </c:pt>
                <c:pt idx="1577">
                  <c:v>0.20799999999999841</c:v>
                </c:pt>
                <c:pt idx="1578">
                  <c:v>15.2</c:v>
                </c:pt>
                <c:pt idx="1579">
                  <c:v>-4.4720000000000004</c:v>
                </c:pt>
                <c:pt idx="1580">
                  <c:v>26.248000000000001</c:v>
                </c:pt>
                <c:pt idx="1581">
                  <c:v>0.20799999999999841</c:v>
                </c:pt>
                <c:pt idx="1582">
                  <c:v>55.58</c:v>
                </c:pt>
                <c:pt idx="1583">
                  <c:v>18.195999999999998</c:v>
                </c:pt>
                <c:pt idx="1584">
                  <c:v>36.112000000000002</c:v>
                </c:pt>
                <c:pt idx="1585">
                  <c:v>-11.727999999999998</c:v>
                </c:pt>
                <c:pt idx="1586">
                  <c:v>24.772000000000002</c:v>
                </c:pt>
                <c:pt idx="1587">
                  <c:v>2.4839999999999995</c:v>
                </c:pt>
                <c:pt idx="1588">
                  <c:v>61.292000000000002</c:v>
                </c:pt>
                <c:pt idx="1589">
                  <c:v>-11.484000000000002</c:v>
                </c:pt>
                <c:pt idx="1590">
                  <c:v>31.347999999999995</c:v>
                </c:pt>
                <c:pt idx="1591">
                  <c:v>15.2</c:v>
                </c:pt>
                <c:pt idx="1592">
                  <c:v>-11.727999999999998</c:v>
                </c:pt>
                <c:pt idx="1593">
                  <c:v>12.236000000000001</c:v>
                </c:pt>
                <c:pt idx="1594">
                  <c:v>15.092000000000001</c:v>
                </c:pt>
                <c:pt idx="1595">
                  <c:v>55.58</c:v>
                </c:pt>
                <c:pt idx="1596">
                  <c:v>2.9200000000000017</c:v>
                </c:pt>
                <c:pt idx="1597">
                  <c:v>61.292000000000002</c:v>
                </c:pt>
                <c:pt idx="1598">
                  <c:v>2.4839999999999995</c:v>
                </c:pt>
                <c:pt idx="1599">
                  <c:v>17.076000000000001</c:v>
                </c:pt>
                <c:pt idx="1600">
                  <c:v>36.112000000000002</c:v>
                </c:pt>
                <c:pt idx="1601">
                  <c:v>-11.484000000000002</c:v>
                </c:pt>
                <c:pt idx="1602">
                  <c:v>37.052</c:v>
                </c:pt>
                <c:pt idx="1603">
                  <c:v>-4.4720000000000004</c:v>
                </c:pt>
                <c:pt idx="1604">
                  <c:v>18.195999999999998</c:v>
                </c:pt>
                <c:pt idx="1605">
                  <c:v>15.204000000000004</c:v>
                </c:pt>
                <c:pt idx="1606">
                  <c:v>45.915999999999997</c:v>
                </c:pt>
                <c:pt idx="1607">
                  <c:v>1.0240000000000009</c:v>
                </c:pt>
                <c:pt idx="1608">
                  <c:v>26.248000000000001</c:v>
                </c:pt>
                <c:pt idx="1609">
                  <c:v>2.4839999999999995</c:v>
                </c:pt>
                <c:pt idx="1610">
                  <c:v>37.052</c:v>
                </c:pt>
                <c:pt idx="1611">
                  <c:v>24.772000000000002</c:v>
                </c:pt>
                <c:pt idx="1612">
                  <c:v>0.20799999999999841</c:v>
                </c:pt>
                <c:pt idx="1613">
                  <c:v>55.175999999999995</c:v>
                </c:pt>
                <c:pt idx="1614">
                  <c:v>36.112000000000002</c:v>
                </c:pt>
                <c:pt idx="1615">
                  <c:v>15.092000000000001</c:v>
                </c:pt>
                <c:pt idx="1616">
                  <c:v>31.347999999999995</c:v>
                </c:pt>
                <c:pt idx="1617">
                  <c:v>34.236000000000004</c:v>
                </c:pt>
                <c:pt idx="1618">
                  <c:v>-11.727999999999998</c:v>
                </c:pt>
                <c:pt idx="1619">
                  <c:v>2.4839999999999995</c:v>
                </c:pt>
                <c:pt idx="1620">
                  <c:v>31.347999999999995</c:v>
                </c:pt>
                <c:pt idx="1621">
                  <c:v>-4.4720000000000004</c:v>
                </c:pt>
                <c:pt idx="1622">
                  <c:v>17.076000000000001</c:v>
                </c:pt>
                <c:pt idx="1623">
                  <c:v>61.292000000000002</c:v>
                </c:pt>
                <c:pt idx="1624">
                  <c:v>26.248000000000001</c:v>
                </c:pt>
                <c:pt idx="1625">
                  <c:v>15.092000000000001</c:v>
                </c:pt>
                <c:pt idx="1626">
                  <c:v>23.744</c:v>
                </c:pt>
                <c:pt idx="1627">
                  <c:v>0.20799999999999841</c:v>
                </c:pt>
                <c:pt idx="1628">
                  <c:v>15.2</c:v>
                </c:pt>
                <c:pt idx="1629">
                  <c:v>12.036000000000001</c:v>
                </c:pt>
                <c:pt idx="1630">
                  <c:v>-1.972</c:v>
                </c:pt>
                <c:pt idx="1631">
                  <c:v>37.052</c:v>
                </c:pt>
                <c:pt idx="1632">
                  <c:v>61.292000000000002</c:v>
                </c:pt>
                <c:pt idx="1633">
                  <c:v>55.58</c:v>
                </c:pt>
                <c:pt idx="1634">
                  <c:v>1.0240000000000009</c:v>
                </c:pt>
                <c:pt idx="1635">
                  <c:v>-4.4720000000000004</c:v>
                </c:pt>
                <c:pt idx="1636">
                  <c:v>30.108000000000004</c:v>
                </c:pt>
                <c:pt idx="1637">
                  <c:v>21.227999999999998</c:v>
                </c:pt>
                <c:pt idx="1638">
                  <c:v>1.0240000000000009</c:v>
                </c:pt>
                <c:pt idx="1639">
                  <c:v>-1.9600000000000004</c:v>
                </c:pt>
                <c:pt idx="1640">
                  <c:v>55.58</c:v>
                </c:pt>
                <c:pt idx="1641">
                  <c:v>15.2</c:v>
                </c:pt>
                <c:pt idx="1642">
                  <c:v>55.175999999999995</c:v>
                </c:pt>
                <c:pt idx="1643">
                  <c:v>45.915999999999997</c:v>
                </c:pt>
                <c:pt idx="1644">
                  <c:v>-9.1679999999999993</c:v>
                </c:pt>
                <c:pt idx="1645">
                  <c:v>30.108000000000004</c:v>
                </c:pt>
                <c:pt idx="1646">
                  <c:v>-1.972</c:v>
                </c:pt>
                <c:pt idx="1647">
                  <c:v>17.608000000000001</c:v>
                </c:pt>
                <c:pt idx="1648">
                  <c:v>31.347999999999995</c:v>
                </c:pt>
                <c:pt idx="1649">
                  <c:v>21.227999999999998</c:v>
                </c:pt>
                <c:pt idx="1650">
                  <c:v>15.204000000000004</c:v>
                </c:pt>
                <c:pt idx="1651">
                  <c:v>21.227999999999998</c:v>
                </c:pt>
                <c:pt idx="1652">
                  <c:v>24.772000000000002</c:v>
                </c:pt>
                <c:pt idx="1653">
                  <c:v>-11.484000000000002</c:v>
                </c:pt>
                <c:pt idx="1654">
                  <c:v>55.175999999999995</c:v>
                </c:pt>
                <c:pt idx="1655">
                  <c:v>17.608000000000001</c:v>
                </c:pt>
                <c:pt idx="1656">
                  <c:v>12.236000000000001</c:v>
                </c:pt>
                <c:pt idx="1657">
                  <c:v>30.108000000000004</c:v>
                </c:pt>
                <c:pt idx="1658">
                  <c:v>12.036000000000001</c:v>
                </c:pt>
                <c:pt idx="1659">
                  <c:v>2.9200000000000017</c:v>
                </c:pt>
                <c:pt idx="1660">
                  <c:v>-4.4720000000000004</c:v>
                </c:pt>
                <c:pt idx="1661">
                  <c:v>45.915999999999997</c:v>
                </c:pt>
                <c:pt idx="1662">
                  <c:v>-1.9600000000000004</c:v>
                </c:pt>
                <c:pt idx="1663">
                  <c:v>55.58</c:v>
                </c:pt>
                <c:pt idx="1664">
                  <c:v>-11.727999999999998</c:v>
                </c:pt>
                <c:pt idx="1665">
                  <c:v>-4.2679999999999989</c:v>
                </c:pt>
                <c:pt idx="1666">
                  <c:v>-11.484000000000002</c:v>
                </c:pt>
                <c:pt idx="1667">
                  <c:v>24.772000000000002</c:v>
                </c:pt>
                <c:pt idx="1668">
                  <c:v>15.2</c:v>
                </c:pt>
                <c:pt idx="1669">
                  <c:v>-4.4720000000000004</c:v>
                </c:pt>
                <c:pt idx="1670">
                  <c:v>15.092000000000001</c:v>
                </c:pt>
                <c:pt idx="1671">
                  <c:v>1.0240000000000009</c:v>
                </c:pt>
                <c:pt idx="1672">
                  <c:v>55.175999999999995</c:v>
                </c:pt>
                <c:pt idx="1673">
                  <c:v>15.204000000000004</c:v>
                </c:pt>
                <c:pt idx="1674">
                  <c:v>36.112000000000002</c:v>
                </c:pt>
                <c:pt idx="1675">
                  <c:v>-1.9600000000000004</c:v>
                </c:pt>
                <c:pt idx="1676">
                  <c:v>17.076000000000001</c:v>
                </c:pt>
                <c:pt idx="1677">
                  <c:v>61.292000000000002</c:v>
                </c:pt>
                <c:pt idx="1678">
                  <c:v>21.227999999999998</c:v>
                </c:pt>
                <c:pt idx="1679">
                  <c:v>12.236000000000001</c:v>
                </c:pt>
                <c:pt idx="1680">
                  <c:v>0.20799999999999841</c:v>
                </c:pt>
                <c:pt idx="1681">
                  <c:v>34.236000000000004</c:v>
                </c:pt>
                <c:pt idx="1682">
                  <c:v>24.772000000000002</c:v>
                </c:pt>
                <c:pt idx="1683">
                  <c:v>12.236000000000001</c:v>
                </c:pt>
                <c:pt idx="1684">
                  <c:v>-11.484000000000002</c:v>
                </c:pt>
                <c:pt idx="1685">
                  <c:v>21.227999999999998</c:v>
                </c:pt>
                <c:pt idx="1686">
                  <c:v>-1.9600000000000004</c:v>
                </c:pt>
                <c:pt idx="1687">
                  <c:v>45.915999999999997</c:v>
                </c:pt>
                <c:pt idx="1688">
                  <c:v>17.608000000000001</c:v>
                </c:pt>
                <c:pt idx="1689">
                  <c:v>15.2</c:v>
                </c:pt>
                <c:pt idx="1690">
                  <c:v>-9.1679999999999993</c:v>
                </c:pt>
                <c:pt idx="1691">
                  <c:v>15.204000000000004</c:v>
                </c:pt>
                <c:pt idx="1692">
                  <c:v>18.195999999999998</c:v>
                </c:pt>
                <c:pt idx="1693">
                  <c:v>12.036000000000001</c:v>
                </c:pt>
                <c:pt idx="1694">
                  <c:v>34.236000000000004</c:v>
                </c:pt>
                <c:pt idx="1695">
                  <c:v>-1.972</c:v>
                </c:pt>
                <c:pt idx="1696">
                  <c:v>-11.484000000000002</c:v>
                </c:pt>
                <c:pt idx="1697">
                  <c:v>36.112000000000002</c:v>
                </c:pt>
                <c:pt idx="1698">
                  <c:v>2.9200000000000017</c:v>
                </c:pt>
                <c:pt idx="1699">
                  <c:v>-9.1679999999999993</c:v>
                </c:pt>
                <c:pt idx="1700">
                  <c:v>17.608000000000001</c:v>
                </c:pt>
                <c:pt idx="1701">
                  <c:v>55.58</c:v>
                </c:pt>
                <c:pt idx="1702">
                  <c:v>45.915999999999997</c:v>
                </c:pt>
              </c:numCache>
            </c:numRef>
          </c:xVal>
          <c:yVal>
            <c:numRef>
              <c:f>test!$G$2:$G$1704</c:f>
              <c:numCache>
                <c:formatCode>General</c:formatCode>
                <c:ptCount val="1703"/>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pt idx="1604">
                  <c:v>-3</c:v>
                </c:pt>
                <c:pt idx="1605">
                  <c:v>-3</c:v>
                </c:pt>
                <c:pt idx="1606">
                  <c:v>1</c:v>
                </c:pt>
                <c:pt idx="1607">
                  <c:v>-6</c:v>
                </c:pt>
                <c:pt idx="1608">
                  <c:v>1</c:v>
                </c:pt>
                <c:pt idx="1609">
                  <c:v>-3</c:v>
                </c:pt>
                <c:pt idx="1610">
                  <c:v>-3</c:v>
                </c:pt>
                <c:pt idx="1611">
                  <c:v>-1</c:v>
                </c:pt>
                <c:pt idx="1612">
                  <c:v>-1</c:v>
                </c:pt>
                <c:pt idx="1613">
                  <c:v>-2</c:v>
                </c:pt>
                <c:pt idx="1614">
                  <c:v>-2</c:v>
                </c:pt>
                <c:pt idx="1615">
                  <c:v>-4</c:v>
                </c:pt>
                <c:pt idx="1616">
                  <c:v>-1</c:v>
                </c:pt>
                <c:pt idx="1617">
                  <c:v>-5</c:v>
                </c:pt>
                <c:pt idx="1618">
                  <c:v>-5</c:v>
                </c:pt>
                <c:pt idx="1619">
                  <c:v>2</c:v>
                </c:pt>
                <c:pt idx="1620">
                  <c:v>4</c:v>
                </c:pt>
                <c:pt idx="1621">
                  <c:v>5</c:v>
                </c:pt>
                <c:pt idx="1622">
                  <c:v>-1</c:v>
                </c:pt>
                <c:pt idx="1623">
                  <c:v>3</c:v>
                </c:pt>
                <c:pt idx="1624">
                  <c:v>1</c:v>
                </c:pt>
                <c:pt idx="1625">
                  <c:v>1</c:v>
                </c:pt>
                <c:pt idx="1626">
                  <c:v>-2</c:v>
                </c:pt>
                <c:pt idx="1627">
                  <c:v>1</c:v>
                </c:pt>
                <c:pt idx="1628">
                  <c:v>-2</c:v>
                </c:pt>
                <c:pt idx="1629">
                  <c:v>3</c:v>
                </c:pt>
                <c:pt idx="1630">
                  <c:v>6</c:v>
                </c:pt>
                <c:pt idx="1631">
                  <c:v>1</c:v>
                </c:pt>
                <c:pt idx="1632">
                  <c:v>3</c:v>
                </c:pt>
                <c:pt idx="1633">
                  <c:v>1</c:v>
                </c:pt>
                <c:pt idx="1634">
                  <c:v>3</c:v>
                </c:pt>
                <c:pt idx="1635">
                  <c:v>-4</c:v>
                </c:pt>
                <c:pt idx="1636">
                  <c:v>-5</c:v>
                </c:pt>
                <c:pt idx="1637">
                  <c:v>1</c:v>
                </c:pt>
                <c:pt idx="1638">
                  <c:v>2</c:v>
                </c:pt>
                <c:pt idx="1639">
                  <c:v>1</c:v>
                </c:pt>
                <c:pt idx="1640">
                  <c:v>1</c:v>
                </c:pt>
                <c:pt idx="1641">
                  <c:v>2</c:v>
                </c:pt>
                <c:pt idx="1642">
                  <c:v>1</c:v>
                </c:pt>
                <c:pt idx="1643">
                  <c:v>1</c:v>
                </c:pt>
                <c:pt idx="1644">
                  <c:v>-3</c:v>
                </c:pt>
                <c:pt idx="1645">
                  <c:v>1</c:v>
                </c:pt>
                <c:pt idx="1646">
                  <c:v>2</c:v>
                </c:pt>
                <c:pt idx="1647">
                  <c:v>-2</c:v>
                </c:pt>
                <c:pt idx="1648">
                  <c:v>-2</c:v>
                </c:pt>
                <c:pt idx="1649">
                  <c:v>-1</c:v>
                </c:pt>
                <c:pt idx="1650">
                  <c:v>1</c:v>
                </c:pt>
                <c:pt idx="1651">
                  <c:v>-1</c:v>
                </c:pt>
                <c:pt idx="1652">
                  <c:v>1</c:v>
                </c:pt>
                <c:pt idx="1653">
                  <c:v>3</c:v>
                </c:pt>
                <c:pt idx="1654">
                  <c:v>-1</c:v>
                </c:pt>
                <c:pt idx="1655">
                  <c:v>1</c:v>
                </c:pt>
                <c:pt idx="1656">
                  <c:v>4</c:v>
                </c:pt>
                <c:pt idx="1657">
                  <c:v>-4</c:v>
                </c:pt>
                <c:pt idx="1658">
                  <c:v>-5</c:v>
                </c:pt>
                <c:pt idx="1659">
                  <c:v>-1</c:v>
                </c:pt>
                <c:pt idx="1660">
                  <c:v>2</c:v>
                </c:pt>
                <c:pt idx="1661">
                  <c:v>-2</c:v>
                </c:pt>
                <c:pt idx="1662">
                  <c:v>1</c:v>
                </c:pt>
                <c:pt idx="1663">
                  <c:v>-3</c:v>
                </c:pt>
                <c:pt idx="1664">
                  <c:v>-2</c:v>
                </c:pt>
                <c:pt idx="1665">
                  <c:v>2</c:v>
                </c:pt>
                <c:pt idx="1666">
                  <c:v>-3</c:v>
                </c:pt>
                <c:pt idx="1667">
                  <c:v>1</c:v>
                </c:pt>
                <c:pt idx="1668">
                  <c:v>3</c:v>
                </c:pt>
                <c:pt idx="1669">
                  <c:v>4</c:v>
                </c:pt>
                <c:pt idx="1670">
                  <c:v>-1</c:v>
                </c:pt>
                <c:pt idx="1671">
                  <c:v>7</c:v>
                </c:pt>
                <c:pt idx="1672">
                  <c:v>-1</c:v>
                </c:pt>
                <c:pt idx="1673">
                  <c:v>-1</c:v>
                </c:pt>
                <c:pt idx="1674">
                  <c:v>-1</c:v>
                </c:pt>
                <c:pt idx="1675">
                  <c:v>2</c:v>
                </c:pt>
                <c:pt idx="1676">
                  <c:v>-1</c:v>
                </c:pt>
                <c:pt idx="1677">
                  <c:v>-1</c:v>
                </c:pt>
                <c:pt idx="1678">
                  <c:v>3</c:v>
                </c:pt>
                <c:pt idx="1679">
                  <c:v>2</c:v>
                </c:pt>
                <c:pt idx="1680">
                  <c:v>2</c:v>
                </c:pt>
                <c:pt idx="1681">
                  <c:v>-1</c:v>
                </c:pt>
                <c:pt idx="1682">
                  <c:v>3</c:v>
                </c:pt>
                <c:pt idx="1683">
                  <c:v>3</c:v>
                </c:pt>
                <c:pt idx="1684">
                  <c:v>1</c:v>
                </c:pt>
                <c:pt idx="1685">
                  <c:v>6</c:v>
                </c:pt>
                <c:pt idx="1686">
                  <c:v>2</c:v>
                </c:pt>
                <c:pt idx="1687">
                  <c:v>1</c:v>
                </c:pt>
                <c:pt idx="1688">
                  <c:v>4</c:v>
                </c:pt>
                <c:pt idx="1689">
                  <c:v>-1</c:v>
                </c:pt>
                <c:pt idx="1690">
                  <c:v>1</c:v>
                </c:pt>
                <c:pt idx="1691">
                  <c:v>-2</c:v>
                </c:pt>
                <c:pt idx="1692">
                  <c:v>-1</c:v>
                </c:pt>
                <c:pt idx="1693">
                  <c:v>-3</c:v>
                </c:pt>
                <c:pt idx="1694">
                  <c:v>-1</c:v>
                </c:pt>
                <c:pt idx="1695">
                  <c:v>1</c:v>
                </c:pt>
                <c:pt idx="1696">
                  <c:v>-1</c:v>
                </c:pt>
                <c:pt idx="1697">
                  <c:v>4</c:v>
                </c:pt>
                <c:pt idx="1698">
                  <c:v>-1</c:v>
                </c:pt>
                <c:pt idx="1699">
                  <c:v>5</c:v>
                </c:pt>
                <c:pt idx="1700">
                  <c:v>1</c:v>
                </c:pt>
                <c:pt idx="1701">
                  <c:v>-3</c:v>
                </c:pt>
                <c:pt idx="1702">
                  <c:v>2</c:v>
                </c:pt>
              </c:numCache>
            </c:numRef>
          </c:yVal>
          <c:smooth val="0"/>
          <c:extLst>
            <c:ext xmlns:c16="http://schemas.microsoft.com/office/drawing/2014/chart" uri="{C3380CC4-5D6E-409C-BE32-E72D297353CC}">
              <c16:uniqueId val="{00000003-A6A4-4AE9-8944-2353B1811281}"/>
            </c:ext>
          </c:extLst>
        </c:ser>
        <c:ser>
          <c:idx val="1"/>
          <c:order val="1"/>
          <c:tx>
            <c:v>Predicted Goal Differntial</c:v>
          </c:tx>
          <c:spPr>
            <a:ln w="28575">
              <a:noFill/>
            </a:ln>
          </c:spPr>
          <c:xVal>
            <c:numRef>
              <c:f>test!$M$2:$M$1704</c:f>
              <c:numCache>
                <c:formatCode>General</c:formatCode>
                <c:ptCount val="1703"/>
                <c:pt idx="0">
                  <c:v>-11.484000000000002</c:v>
                </c:pt>
                <c:pt idx="1">
                  <c:v>34.236000000000004</c:v>
                </c:pt>
                <c:pt idx="2">
                  <c:v>55.58</c:v>
                </c:pt>
                <c:pt idx="3">
                  <c:v>1.0240000000000009</c:v>
                </c:pt>
                <c:pt idx="4">
                  <c:v>-1.9600000000000004</c:v>
                </c:pt>
                <c:pt idx="5">
                  <c:v>0.20799999999999841</c:v>
                </c:pt>
                <c:pt idx="6">
                  <c:v>12.236000000000001</c:v>
                </c:pt>
                <c:pt idx="7">
                  <c:v>15.092000000000001</c:v>
                </c:pt>
                <c:pt idx="8">
                  <c:v>26.248000000000001</c:v>
                </c:pt>
                <c:pt idx="9">
                  <c:v>61.292000000000002</c:v>
                </c:pt>
                <c:pt idx="10">
                  <c:v>-4.2679999999999989</c:v>
                </c:pt>
                <c:pt idx="11">
                  <c:v>24.772000000000002</c:v>
                </c:pt>
                <c:pt idx="12">
                  <c:v>-1.9600000000000004</c:v>
                </c:pt>
                <c:pt idx="13">
                  <c:v>36.112000000000002</c:v>
                </c:pt>
                <c:pt idx="14">
                  <c:v>17.608000000000001</c:v>
                </c:pt>
                <c:pt idx="15">
                  <c:v>30.108000000000004</c:v>
                </c:pt>
                <c:pt idx="16">
                  <c:v>2.9200000000000017</c:v>
                </c:pt>
                <c:pt idx="17">
                  <c:v>23.744</c:v>
                </c:pt>
                <c:pt idx="18">
                  <c:v>21.227999999999998</c:v>
                </c:pt>
                <c:pt idx="19">
                  <c:v>12.236000000000001</c:v>
                </c:pt>
                <c:pt idx="20">
                  <c:v>1.0240000000000009</c:v>
                </c:pt>
                <c:pt idx="21">
                  <c:v>31.347999999999995</c:v>
                </c:pt>
                <c:pt idx="22">
                  <c:v>-9.1679999999999993</c:v>
                </c:pt>
                <c:pt idx="23">
                  <c:v>36.112000000000002</c:v>
                </c:pt>
                <c:pt idx="24">
                  <c:v>23.744</c:v>
                </c:pt>
                <c:pt idx="25">
                  <c:v>30.108000000000004</c:v>
                </c:pt>
                <c:pt idx="26">
                  <c:v>34.236000000000004</c:v>
                </c:pt>
                <c:pt idx="27">
                  <c:v>2.4839999999999995</c:v>
                </c:pt>
                <c:pt idx="28">
                  <c:v>18.195999999999998</c:v>
                </c:pt>
                <c:pt idx="29">
                  <c:v>15.204000000000004</c:v>
                </c:pt>
                <c:pt idx="30">
                  <c:v>-1.972</c:v>
                </c:pt>
                <c:pt idx="31">
                  <c:v>15.092000000000001</c:v>
                </c:pt>
                <c:pt idx="32">
                  <c:v>1.0240000000000009</c:v>
                </c:pt>
                <c:pt idx="33">
                  <c:v>55.58</c:v>
                </c:pt>
                <c:pt idx="34">
                  <c:v>12.236000000000001</c:v>
                </c:pt>
                <c:pt idx="35">
                  <c:v>0.20799999999999841</c:v>
                </c:pt>
                <c:pt idx="36">
                  <c:v>-4.2679999999999989</c:v>
                </c:pt>
                <c:pt idx="37">
                  <c:v>31.347999999999995</c:v>
                </c:pt>
                <c:pt idx="38">
                  <c:v>30.108000000000004</c:v>
                </c:pt>
                <c:pt idx="39">
                  <c:v>37.052</c:v>
                </c:pt>
                <c:pt idx="40">
                  <c:v>18.195999999999998</c:v>
                </c:pt>
                <c:pt idx="41">
                  <c:v>24.772000000000002</c:v>
                </c:pt>
                <c:pt idx="42">
                  <c:v>45.915999999999997</c:v>
                </c:pt>
                <c:pt idx="43">
                  <c:v>-1.972</c:v>
                </c:pt>
                <c:pt idx="44">
                  <c:v>-9.1679999999999993</c:v>
                </c:pt>
                <c:pt idx="45">
                  <c:v>23.744</c:v>
                </c:pt>
                <c:pt idx="46">
                  <c:v>15.092000000000001</c:v>
                </c:pt>
                <c:pt idx="47">
                  <c:v>15.092000000000001</c:v>
                </c:pt>
                <c:pt idx="48">
                  <c:v>55.58</c:v>
                </c:pt>
                <c:pt idx="49">
                  <c:v>-4.4720000000000004</c:v>
                </c:pt>
                <c:pt idx="50">
                  <c:v>-1.972</c:v>
                </c:pt>
                <c:pt idx="51">
                  <c:v>18.195999999999998</c:v>
                </c:pt>
                <c:pt idx="52">
                  <c:v>-11.484000000000002</c:v>
                </c:pt>
                <c:pt idx="53">
                  <c:v>61.292000000000002</c:v>
                </c:pt>
                <c:pt idx="54">
                  <c:v>17.076000000000001</c:v>
                </c:pt>
                <c:pt idx="55">
                  <c:v>37.052</c:v>
                </c:pt>
                <c:pt idx="56">
                  <c:v>17.076000000000001</c:v>
                </c:pt>
                <c:pt idx="57">
                  <c:v>15.2</c:v>
                </c:pt>
                <c:pt idx="58">
                  <c:v>-1.972</c:v>
                </c:pt>
                <c:pt idx="59">
                  <c:v>34.236000000000004</c:v>
                </c:pt>
                <c:pt idx="60">
                  <c:v>-4.4720000000000004</c:v>
                </c:pt>
                <c:pt idx="61">
                  <c:v>-9.1679999999999993</c:v>
                </c:pt>
                <c:pt idx="62">
                  <c:v>15.092000000000001</c:v>
                </c:pt>
                <c:pt idx="63">
                  <c:v>23.744</c:v>
                </c:pt>
                <c:pt idx="64">
                  <c:v>2.9200000000000017</c:v>
                </c:pt>
                <c:pt idx="65">
                  <c:v>-11.484000000000002</c:v>
                </c:pt>
                <c:pt idx="66">
                  <c:v>21.227999999999998</c:v>
                </c:pt>
                <c:pt idx="67">
                  <c:v>18.195999999999998</c:v>
                </c:pt>
                <c:pt idx="68">
                  <c:v>17.608000000000001</c:v>
                </c:pt>
                <c:pt idx="69">
                  <c:v>37.052</c:v>
                </c:pt>
                <c:pt idx="70">
                  <c:v>15.204000000000004</c:v>
                </c:pt>
                <c:pt idx="71">
                  <c:v>-1.9600000000000004</c:v>
                </c:pt>
                <c:pt idx="72">
                  <c:v>1.0240000000000009</c:v>
                </c:pt>
                <c:pt idx="73">
                  <c:v>12.036000000000001</c:v>
                </c:pt>
                <c:pt idx="74">
                  <c:v>45.915999999999997</c:v>
                </c:pt>
                <c:pt idx="75">
                  <c:v>-9.1679999999999993</c:v>
                </c:pt>
                <c:pt idx="76">
                  <c:v>15.2</c:v>
                </c:pt>
                <c:pt idx="77">
                  <c:v>17.608000000000001</c:v>
                </c:pt>
                <c:pt idx="78">
                  <c:v>-11.484000000000002</c:v>
                </c:pt>
                <c:pt idx="79">
                  <c:v>17.076000000000001</c:v>
                </c:pt>
                <c:pt idx="80">
                  <c:v>23.744</c:v>
                </c:pt>
                <c:pt idx="81">
                  <c:v>55.175999999999995</c:v>
                </c:pt>
                <c:pt idx="82">
                  <c:v>-4.4720000000000004</c:v>
                </c:pt>
                <c:pt idx="83">
                  <c:v>24.772000000000002</c:v>
                </c:pt>
                <c:pt idx="84">
                  <c:v>26.248000000000001</c:v>
                </c:pt>
                <c:pt idx="85">
                  <c:v>18.195999999999998</c:v>
                </c:pt>
                <c:pt idx="86">
                  <c:v>-1.9600000000000004</c:v>
                </c:pt>
                <c:pt idx="87">
                  <c:v>-1.972</c:v>
                </c:pt>
                <c:pt idx="88">
                  <c:v>55.175999999999995</c:v>
                </c:pt>
                <c:pt idx="89">
                  <c:v>0.20799999999999841</c:v>
                </c:pt>
                <c:pt idx="90">
                  <c:v>-11.484000000000002</c:v>
                </c:pt>
                <c:pt idx="91">
                  <c:v>45.915999999999997</c:v>
                </c:pt>
                <c:pt idx="92">
                  <c:v>21.227999999999998</c:v>
                </c:pt>
                <c:pt idx="93">
                  <c:v>17.608000000000001</c:v>
                </c:pt>
                <c:pt idx="94">
                  <c:v>-9.1679999999999993</c:v>
                </c:pt>
                <c:pt idx="95">
                  <c:v>26.248000000000001</c:v>
                </c:pt>
                <c:pt idx="96">
                  <c:v>15.2</c:v>
                </c:pt>
                <c:pt idx="97">
                  <c:v>17.608000000000001</c:v>
                </c:pt>
                <c:pt idx="98">
                  <c:v>23.744</c:v>
                </c:pt>
                <c:pt idx="99">
                  <c:v>45.915999999999997</c:v>
                </c:pt>
                <c:pt idx="100">
                  <c:v>30.108000000000004</c:v>
                </c:pt>
                <c:pt idx="101">
                  <c:v>2.9200000000000017</c:v>
                </c:pt>
                <c:pt idx="102">
                  <c:v>1.0240000000000009</c:v>
                </c:pt>
                <c:pt idx="103">
                  <c:v>12.036000000000001</c:v>
                </c:pt>
                <c:pt idx="104">
                  <c:v>24.772000000000002</c:v>
                </c:pt>
                <c:pt idx="105">
                  <c:v>-4.4720000000000004</c:v>
                </c:pt>
                <c:pt idx="106">
                  <c:v>55.58</c:v>
                </c:pt>
                <c:pt idx="107">
                  <c:v>1.0240000000000009</c:v>
                </c:pt>
                <c:pt idx="108">
                  <c:v>36.112000000000002</c:v>
                </c:pt>
                <c:pt idx="109">
                  <c:v>-11.727999999999998</c:v>
                </c:pt>
                <c:pt idx="110">
                  <c:v>15.204000000000004</c:v>
                </c:pt>
                <c:pt idx="111">
                  <c:v>31.347999999999995</c:v>
                </c:pt>
                <c:pt idx="112">
                  <c:v>-11.727999999999998</c:v>
                </c:pt>
                <c:pt idx="113">
                  <c:v>21.227999999999998</c:v>
                </c:pt>
                <c:pt idx="114">
                  <c:v>37.052</c:v>
                </c:pt>
                <c:pt idx="115">
                  <c:v>15.2</c:v>
                </c:pt>
                <c:pt idx="116">
                  <c:v>12.036000000000001</c:v>
                </c:pt>
                <c:pt idx="117">
                  <c:v>30.108000000000004</c:v>
                </c:pt>
                <c:pt idx="118">
                  <c:v>15.092000000000001</c:v>
                </c:pt>
                <c:pt idx="119">
                  <c:v>26.248000000000001</c:v>
                </c:pt>
                <c:pt idx="120">
                  <c:v>37.052</c:v>
                </c:pt>
                <c:pt idx="121">
                  <c:v>55.175999999999995</c:v>
                </c:pt>
                <c:pt idx="122">
                  <c:v>61.292000000000002</c:v>
                </c:pt>
                <c:pt idx="123">
                  <c:v>24.772000000000002</c:v>
                </c:pt>
                <c:pt idx="124">
                  <c:v>45.915999999999997</c:v>
                </c:pt>
                <c:pt idx="125">
                  <c:v>-1.972</c:v>
                </c:pt>
                <c:pt idx="126">
                  <c:v>12.236000000000001</c:v>
                </c:pt>
                <c:pt idx="127">
                  <c:v>-11.727999999999998</c:v>
                </c:pt>
                <c:pt idx="128">
                  <c:v>36.112000000000002</c:v>
                </c:pt>
                <c:pt idx="129">
                  <c:v>12.036000000000001</c:v>
                </c:pt>
                <c:pt idx="130">
                  <c:v>-4.2679999999999989</c:v>
                </c:pt>
                <c:pt idx="131">
                  <c:v>26.248000000000001</c:v>
                </c:pt>
                <c:pt idx="132">
                  <c:v>21.227999999999998</c:v>
                </c:pt>
                <c:pt idx="133">
                  <c:v>24.772000000000002</c:v>
                </c:pt>
                <c:pt idx="134">
                  <c:v>-9.1679999999999993</c:v>
                </c:pt>
                <c:pt idx="135">
                  <c:v>45.915999999999997</c:v>
                </c:pt>
                <c:pt idx="136">
                  <c:v>1.0240000000000009</c:v>
                </c:pt>
                <c:pt idx="137">
                  <c:v>31.347999999999995</c:v>
                </c:pt>
                <c:pt idx="138">
                  <c:v>26.248000000000001</c:v>
                </c:pt>
                <c:pt idx="139">
                  <c:v>36.112000000000002</c:v>
                </c:pt>
                <c:pt idx="140">
                  <c:v>12.036000000000001</c:v>
                </c:pt>
                <c:pt idx="141">
                  <c:v>0.20799999999999841</c:v>
                </c:pt>
                <c:pt idx="142">
                  <c:v>37.052</c:v>
                </c:pt>
                <c:pt idx="143">
                  <c:v>15.204000000000004</c:v>
                </c:pt>
                <c:pt idx="144">
                  <c:v>21.227999999999998</c:v>
                </c:pt>
                <c:pt idx="145">
                  <c:v>18.195999999999998</c:v>
                </c:pt>
                <c:pt idx="146">
                  <c:v>30.108000000000004</c:v>
                </c:pt>
                <c:pt idx="147">
                  <c:v>-1.9600000000000004</c:v>
                </c:pt>
                <c:pt idx="148">
                  <c:v>55.175999999999995</c:v>
                </c:pt>
                <c:pt idx="149">
                  <c:v>18.195999999999998</c:v>
                </c:pt>
                <c:pt idx="150">
                  <c:v>34.236000000000004</c:v>
                </c:pt>
                <c:pt idx="151">
                  <c:v>31.347999999999995</c:v>
                </c:pt>
                <c:pt idx="152">
                  <c:v>17.076000000000001</c:v>
                </c:pt>
                <c:pt idx="153">
                  <c:v>61.292000000000002</c:v>
                </c:pt>
                <c:pt idx="154">
                  <c:v>-1.972</c:v>
                </c:pt>
                <c:pt idx="155">
                  <c:v>-4.2679999999999989</c:v>
                </c:pt>
                <c:pt idx="156">
                  <c:v>2.9200000000000017</c:v>
                </c:pt>
                <c:pt idx="157">
                  <c:v>55.58</c:v>
                </c:pt>
                <c:pt idx="158">
                  <c:v>45.915999999999997</c:v>
                </c:pt>
                <c:pt idx="159">
                  <c:v>17.076000000000001</c:v>
                </c:pt>
                <c:pt idx="160">
                  <c:v>17.608000000000001</c:v>
                </c:pt>
                <c:pt idx="161">
                  <c:v>34.236000000000004</c:v>
                </c:pt>
                <c:pt idx="162">
                  <c:v>18.195999999999998</c:v>
                </c:pt>
                <c:pt idx="163">
                  <c:v>21.227999999999998</c:v>
                </c:pt>
                <c:pt idx="164">
                  <c:v>2.9200000000000017</c:v>
                </c:pt>
                <c:pt idx="165">
                  <c:v>-1.9600000000000004</c:v>
                </c:pt>
                <c:pt idx="166">
                  <c:v>61.292000000000002</c:v>
                </c:pt>
                <c:pt idx="167">
                  <c:v>55.58</c:v>
                </c:pt>
                <c:pt idx="168">
                  <c:v>30.108000000000004</c:v>
                </c:pt>
                <c:pt idx="169">
                  <c:v>55.175999999999995</c:v>
                </c:pt>
                <c:pt idx="170">
                  <c:v>-9.1679999999999993</c:v>
                </c:pt>
                <c:pt idx="171">
                  <c:v>-1.972</c:v>
                </c:pt>
                <c:pt idx="172">
                  <c:v>31.347999999999995</c:v>
                </c:pt>
                <c:pt idx="173">
                  <c:v>-4.4720000000000004</c:v>
                </c:pt>
                <c:pt idx="174">
                  <c:v>0.20799999999999841</c:v>
                </c:pt>
                <c:pt idx="175">
                  <c:v>24.772000000000002</c:v>
                </c:pt>
                <c:pt idx="176">
                  <c:v>2.9200000000000017</c:v>
                </c:pt>
                <c:pt idx="177">
                  <c:v>55.175999999999995</c:v>
                </c:pt>
                <c:pt idx="178">
                  <c:v>17.608000000000001</c:v>
                </c:pt>
                <c:pt idx="179">
                  <c:v>30.108000000000004</c:v>
                </c:pt>
                <c:pt idx="180">
                  <c:v>55.58</c:v>
                </c:pt>
                <c:pt idx="181">
                  <c:v>17.076000000000001</c:v>
                </c:pt>
                <c:pt idx="182">
                  <c:v>-1.9600000000000004</c:v>
                </c:pt>
                <c:pt idx="183">
                  <c:v>-1.972</c:v>
                </c:pt>
                <c:pt idx="184">
                  <c:v>-4.4720000000000004</c:v>
                </c:pt>
                <c:pt idx="185">
                  <c:v>61.292000000000002</c:v>
                </c:pt>
                <c:pt idx="186">
                  <c:v>34.236000000000004</c:v>
                </c:pt>
                <c:pt idx="187">
                  <c:v>12.236000000000001</c:v>
                </c:pt>
                <c:pt idx="188">
                  <c:v>23.744</c:v>
                </c:pt>
                <c:pt idx="189">
                  <c:v>30.108000000000004</c:v>
                </c:pt>
                <c:pt idx="190">
                  <c:v>26.248000000000001</c:v>
                </c:pt>
                <c:pt idx="191">
                  <c:v>15.204000000000004</c:v>
                </c:pt>
                <c:pt idx="192">
                  <c:v>15.2</c:v>
                </c:pt>
                <c:pt idx="193">
                  <c:v>2.4839999999999995</c:v>
                </c:pt>
                <c:pt idx="194">
                  <c:v>-11.727999999999998</c:v>
                </c:pt>
                <c:pt idx="195">
                  <c:v>23.744</c:v>
                </c:pt>
                <c:pt idx="196">
                  <c:v>31.347999999999995</c:v>
                </c:pt>
                <c:pt idx="197">
                  <c:v>12.036000000000001</c:v>
                </c:pt>
                <c:pt idx="198">
                  <c:v>2.4839999999999995</c:v>
                </c:pt>
                <c:pt idx="199">
                  <c:v>55.175999999999995</c:v>
                </c:pt>
                <c:pt idx="200">
                  <c:v>15.092000000000001</c:v>
                </c:pt>
                <c:pt idx="201">
                  <c:v>15.2</c:v>
                </c:pt>
                <c:pt idx="202">
                  <c:v>34.236000000000004</c:v>
                </c:pt>
                <c:pt idx="203">
                  <c:v>-11.727999999999998</c:v>
                </c:pt>
                <c:pt idx="204">
                  <c:v>55.58</c:v>
                </c:pt>
                <c:pt idx="205">
                  <c:v>17.608000000000001</c:v>
                </c:pt>
                <c:pt idx="206">
                  <c:v>12.036000000000001</c:v>
                </c:pt>
                <c:pt idx="207">
                  <c:v>-9.1679999999999993</c:v>
                </c:pt>
                <c:pt idx="208">
                  <c:v>15.092000000000001</c:v>
                </c:pt>
                <c:pt idx="209">
                  <c:v>45.915999999999997</c:v>
                </c:pt>
                <c:pt idx="210">
                  <c:v>2.4839999999999995</c:v>
                </c:pt>
                <c:pt idx="211">
                  <c:v>55.58</c:v>
                </c:pt>
                <c:pt idx="212">
                  <c:v>-11.727999999999998</c:v>
                </c:pt>
                <c:pt idx="213">
                  <c:v>17.076000000000001</c:v>
                </c:pt>
                <c:pt idx="214">
                  <c:v>34.236000000000004</c:v>
                </c:pt>
                <c:pt idx="215">
                  <c:v>36.112000000000002</c:v>
                </c:pt>
                <c:pt idx="216">
                  <c:v>12.236000000000001</c:v>
                </c:pt>
                <c:pt idx="217">
                  <c:v>-4.2679999999999989</c:v>
                </c:pt>
                <c:pt idx="218">
                  <c:v>23.744</c:v>
                </c:pt>
                <c:pt idx="219">
                  <c:v>-11.484000000000002</c:v>
                </c:pt>
                <c:pt idx="220">
                  <c:v>-11.484000000000002</c:v>
                </c:pt>
                <c:pt idx="221">
                  <c:v>12.036000000000001</c:v>
                </c:pt>
                <c:pt idx="222">
                  <c:v>45.915999999999997</c:v>
                </c:pt>
                <c:pt idx="223">
                  <c:v>1.0240000000000009</c:v>
                </c:pt>
                <c:pt idx="224">
                  <c:v>12.236000000000001</c:v>
                </c:pt>
                <c:pt idx="225">
                  <c:v>61.292000000000002</c:v>
                </c:pt>
                <c:pt idx="226">
                  <c:v>37.052</c:v>
                </c:pt>
                <c:pt idx="227">
                  <c:v>-9.1679999999999993</c:v>
                </c:pt>
                <c:pt idx="228">
                  <c:v>-11.727999999999998</c:v>
                </c:pt>
                <c:pt idx="229">
                  <c:v>15.204000000000004</c:v>
                </c:pt>
                <c:pt idx="230">
                  <c:v>45.915999999999997</c:v>
                </c:pt>
                <c:pt idx="231">
                  <c:v>23.744</c:v>
                </c:pt>
                <c:pt idx="232">
                  <c:v>36.112000000000002</c:v>
                </c:pt>
                <c:pt idx="233">
                  <c:v>0.20799999999999841</c:v>
                </c:pt>
                <c:pt idx="234">
                  <c:v>-4.2679999999999989</c:v>
                </c:pt>
                <c:pt idx="235">
                  <c:v>15.092000000000001</c:v>
                </c:pt>
                <c:pt idx="236">
                  <c:v>15.2</c:v>
                </c:pt>
                <c:pt idx="237">
                  <c:v>15.092000000000001</c:v>
                </c:pt>
                <c:pt idx="238">
                  <c:v>-11.484000000000002</c:v>
                </c:pt>
                <c:pt idx="239">
                  <c:v>23.744</c:v>
                </c:pt>
                <c:pt idx="240">
                  <c:v>17.608000000000001</c:v>
                </c:pt>
                <c:pt idx="241">
                  <c:v>37.052</c:v>
                </c:pt>
                <c:pt idx="242">
                  <c:v>21.227999999999998</c:v>
                </c:pt>
                <c:pt idx="243">
                  <c:v>18.195999999999998</c:v>
                </c:pt>
                <c:pt idx="244">
                  <c:v>-9.1679999999999993</c:v>
                </c:pt>
                <c:pt idx="245">
                  <c:v>15.2</c:v>
                </c:pt>
                <c:pt idx="246">
                  <c:v>55.175999999999995</c:v>
                </c:pt>
                <c:pt idx="247">
                  <c:v>15.204000000000004</c:v>
                </c:pt>
                <c:pt idx="248">
                  <c:v>15.092000000000001</c:v>
                </c:pt>
                <c:pt idx="249">
                  <c:v>17.076000000000001</c:v>
                </c:pt>
                <c:pt idx="250">
                  <c:v>21.227999999999998</c:v>
                </c:pt>
                <c:pt idx="251">
                  <c:v>2.9200000000000017</c:v>
                </c:pt>
                <c:pt idx="252">
                  <c:v>12.036000000000001</c:v>
                </c:pt>
                <c:pt idx="253">
                  <c:v>26.248000000000001</c:v>
                </c:pt>
                <c:pt idx="254">
                  <c:v>17.608000000000001</c:v>
                </c:pt>
                <c:pt idx="255">
                  <c:v>-11.484000000000002</c:v>
                </c:pt>
                <c:pt idx="256">
                  <c:v>15.2</c:v>
                </c:pt>
                <c:pt idx="257">
                  <c:v>18.195999999999998</c:v>
                </c:pt>
                <c:pt idx="258">
                  <c:v>-4.4720000000000004</c:v>
                </c:pt>
                <c:pt idx="259">
                  <c:v>17.076000000000001</c:v>
                </c:pt>
                <c:pt idx="260">
                  <c:v>24.772000000000002</c:v>
                </c:pt>
                <c:pt idx="261">
                  <c:v>31.347999999999995</c:v>
                </c:pt>
                <c:pt idx="262">
                  <c:v>17.608000000000001</c:v>
                </c:pt>
                <c:pt idx="263">
                  <c:v>45.915999999999997</c:v>
                </c:pt>
                <c:pt idx="264">
                  <c:v>55.175999999999995</c:v>
                </c:pt>
                <c:pt idx="265">
                  <c:v>36.112000000000002</c:v>
                </c:pt>
                <c:pt idx="266">
                  <c:v>15.204000000000004</c:v>
                </c:pt>
                <c:pt idx="267">
                  <c:v>21.227999999999998</c:v>
                </c:pt>
                <c:pt idx="268">
                  <c:v>2.4839999999999995</c:v>
                </c:pt>
                <c:pt idx="269">
                  <c:v>2.9200000000000017</c:v>
                </c:pt>
                <c:pt idx="270">
                  <c:v>23.744</c:v>
                </c:pt>
                <c:pt idx="271">
                  <c:v>-1.972</c:v>
                </c:pt>
                <c:pt idx="272">
                  <c:v>18.195999999999998</c:v>
                </c:pt>
                <c:pt idx="273">
                  <c:v>12.236000000000001</c:v>
                </c:pt>
                <c:pt idx="274">
                  <c:v>15.204000000000004</c:v>
                </c:pt>
                <c:pt idx="275">
                  <c:v>55.175999999999995</c:v>
                </c:pt>
                <c:pt idx="276">
                  <c:v>55.58</c:v>
                </c:pt>
                <c:pt idx="277">
                  <c:v>2.4839999999999995</c:v>
                </c:pt>
                <c:pt idx="278">
                  <c:v>-9.1679999999999993</c:v>
                </c:pt>
                <c:pt idx="279">
                  <c:v>17.076000000000001</c:v>
                </c:pt>
                <c:pt idx="280">
                  <c:v>1.0240000000000009</c:v>
                </c:pt>
                <c:pt idx="281">
                  <c:v>2.9200000000000017</c:v>
                </c:pt>
                <c:pt idx="282">
                  <c:v>18.195999999999998</c:v>
                </c:pt>
                <c:pt idx="283">
                  <c:v>36.112000000000002</c:v>
                </c:pt>
                <c:pt idx="284">
                  <c:v>-1.972</c:v>
                </c:pt>
                <c:pt idx="285">
                  <c:v>-4.4720000000000004</c:v>
                </c:pt>
                <c:pt idx="286">
                  <c:v>45.915999999999997</c:v>
                </c:pt>
                <c:pt idx="287">
                  <c:v>24.772000000000002</c:v>
                </c:pt>
                <c:pt idx="288">
                  <c:v>30.108000000000004</c:v>
                </c:pt>
                <c:pt idx="289">
                  <c:v>45.915999999999997</c:v>
                </c:pt>
                <c:pt idx="290">
                  <c:v>24.772000000000002</c:v>
                </c:pt>
                <c:pt idx="291">
                  <c:v>-11.727999999999998</c:v>
                </c:pt>
                <c:pt idx="292">
                  <c:v>23.744</c:v>
                </c:pt>
                <c:pt idx="293">
                  <c:v>2.4839999999999995</c:v>
                </c:pt>
                <c:pt idx="294">
                  <c:v>-4.2679999999999989</c:v>
                </c:pt>
                <c:pt idx="295">
                  <c:v>-1.972</c:v>
                </c:pt>
                <c:pt idx="296">
                  <c:v>61.292000000000002</c:v>
                </c:pt>
                <c:pt idx="297">
                  <c:v>55.175999999999995</c:v>
                </c:pt>
                <c:pt idx="298">
                  <c:v>55.58</c:v>
                </c:pt>
                <c:pt idx="299">
                  <c:v>-9.1679999999999993</c:v>
                </c:pt>
                <c:pt idx="300">
                  <c:v>36.112000000000002</c:v>
                </c:pt>
                <c:pt idx="301">
                  <c:v>-4.4720000000000004</c:v>
                </c:pt>
                <c:pt idx="302">
                  <c:v>36.112000000000002</c:v>
                </c:pt>
                <c:pt idx="303">
                  <c:v>15.2</c:v>
                </c:pt>
                <c:pt idx="304">
                  <c:v>23.744</c:v>
                </c:pt>
                <c:pt idx="305">
                  <c:v>31.347999999999995</c:v>
                </c:pt>
                <c:pt idx="306">
                  <c:v>15.092000000000001</c:v>
                </c:pt>
                <c:pt idx="307">
                  <c:v>12.236000000000001</c:v>
                </c:pt>
                <c:pt idx="308">
                  <c:v>34.236000000000004</c:v>
                </c:pt>
                <c:pt idx="309">
                  <c:v>61.292000000000002</c:v>
                </c:pt>
                <c:pt idx="310">
                  <c:v>37.052</c:v>
                </c:pt>
                <c:pt idx="311">
                  <c:v>26.248000000000001</c:v>
                </c:pt>
                <c:pt idx="312">
                  <c:v>-11.727999999999998</c:v>
                </c:pt>
                <c:pt idx="313">
                  <c:v>2.4839999999999995</c:v>
                </c:pt>
                <c:pt idx="314">
                  <c:v>-11.484000000000002</c:v>
                </c:pt>
                <c:pt idx="315">
                  <c:v>-4.2679999999999989</c:v>
                </c:pt>
                <c:pt idx="316">
                  <c:v>17.076000000000001</c:v>
                </c:pt>
                <c:pt idx="317">
                  <c:v>-4.2679999999999989</c:v>
                </c:pt>
                <c:pt idx="318">
                  <c:v>-9.1679999999999993</c:v>
                </c:pt>
                <c:pt idx="319">
                  <c:v>2.9200000000000017</c:v>
                </c:pt>
                <c:pt idx="320">
                  <c:v>55.175999999999995</c:v>
                </c:pt>
                <c:pt idx="321">
                  <c:v>31.347999999999995</c:v>
                </c:pt>
                <c:pt idx="322">
                  <c:v>37.052</c:v>
                </c:pt>
                <c:pt idx="323">
                  <c:v>23.744</c:v>
                </c:pt>
                <c:pt idx="324">
                  <c:v>26.248000000000001</c:v>
                </c:pt>
                <c:pt idx="325">
                  <c:v>45.915999999999997</c:v>
                </c:pt>
                <c:pt idx="326">
                  <c:v>18.195999999999998</c:v>
                </c:pt>
                <c:pt idx="327">
                  <c:v>15.2</c:v>
                </c:pt>
                <c:pt idx="328">
                  <c:v>-1.9600000000000004</c:v>
                </c:pt>
                <c:pt idx="329">
                  <c:v>2.4839999999999995</c:v>
                </c:pt>
                <c:pt idx="330">
                  <c:v>2.4839999999999995</c:v>
                </c:pt>
                <c:pt idx="331">
                  <c:v>17.608000000000001</c:v>
                </c:pt>
                <c:pt idx="332">
                  <c:v>15.2</c:v>
                </c:pt>
                <c:pt idx="333">
                  <c:v>21.227999999999998</c:v>
                </c:pt>
                <c:pt idx="334">
                  <c:v>17.076000000000001</c:v>
                </c:pt>
                <c:pt idx="335">
                  <c:v>-11.727999999999998</c:v>
                </c:pt>
                <c:pt idx="336">
                  <c:v>26.248000000000001</c:v>
                </c:pt>
                <c:pt idx="337">
                  <c:v>15.092000000000001</c:v>
                </c:pt>
                <c:pt idx="338">
                  <c:v>-1.9600000000000004</c:v>
                </c:pt>
                <c:pt idx="339">
                  <c:v>37.052</c:v>
                </c:pt>
                <c:pt idx="340">
                  <c:v>-4.2679999999999989</c:v>
                </c:pt>
                <c:pt idx="341">
                  <c:v>23.744</c:v>
                </c:pt>
                <c:pt idx="342">
                  <c:v>15.092000000000001</c:v>
                </c:pt>
                <c:pt idx="343">
                  <c:v>1.0240000000000009</c:v>
                </c:pt>
                <c:pt idx="344">
                  <c:v>55.58</c:v>
                </c:pt>
                <c:pt idx="345">
                  <c:v>26.248000000000001</c:v>
                </c:pt>
                <c:pt idx="346">
                  <c:v>30.108000000000004</c:v>
                </c:pt>
                <c:pt idx="347">
                  <c:v>2.9200000000000017</c:v>
                </c:pt>
                <c:pt idx="348">
                  <c:v>17.608000000000001</c:v>
                </c:pt>
                <c:pt idx="349">
                  <c:v>1.0240000000000009</c:v>
                </c:pt>
                <c:pt idx="350">
                  <c:v>30.108000000000004</c:v>
                </c:pt>
                <c:pt idx="351">
                  <c:v>-1.9600000000000004</c:v>
                </c:pt>
                <c:pt idx="352">
                  <c:v>-11.484000000000002</c:v>
                </c:pt>
                <c:pt idx="353">
                  <c:v>-1.972</c:v>
                </c:pt>
                <c:pt idx="354">
                  <c:v>55.175999999999995</c:v>
                </c:pt>
                <c:pt idx="355">
                  <c:v>-9.1679999999999993</c:v>
                </c:pt>
                <c:pt idx="356">
                  <c:v>21.227999999999998</c:v>
                </c:pt>
                <c:pt idx="357">
                  <c:v>24.772000000000002</c:v>
                </c:pt>
                <c:pt idx="358">
                  <c:v>-11.727999999999998</c:v>
                </c:pt>
                <c:pt idx="359">
                  <c:v>-4.4720000000000004</c:v>
                </c:pt>
                <c:pt idx="360">
                  <c:v>36.112000000000002</c:v>
                </c:pt>
                <c:pt idx="361">
                  <c:v>-11.484000000000002</c:v>
                </c:pt>
                <c:pt idx="362">
                  <c:v>24.772000000000002</c:v>
                </c:pt>
                <c:pt idx="363">
                  <c:v>31.347999999999995</c:v>
                </c:pt>
                <c:pt idx="364">
                  <c:v>-1.972</c:v>
                </c:pt>
                <c:pt idx="365">
                  <c:v>23.744</c:v>
                </c:pt>
                <c:pt idx="366">
                  <c:v>-11.727999999999998</c:v>
                </c:pt>
                <c:pt idx="367">
                  <c:v>34.236000000000004</c:v>
                </c:pt>
                <c:pt idx="368">
                  <c:v>1.0240000000000009</c:v>
                </c:pt>
                <c:pt idx="369">
                  <c:v>55.58</c:v>
                </c:pt>
                <c:pt idx="370">
                  <c:v>21.227999999999998</c:v>
                </c:pt>
                <c:pt idx="371">
                  <c:v>-9.1679999999999993</c:v>
                </c:pt>
                <c:pt idx="372">
                  <c:v>30.108000000000004</c:v>
                </c:pt>
                <c:pt idx="373">
                  <c:v>34.236000000000004</c:v>
                </c:pt>
                <c:pt idx="374">
                  <c:v>-4.2679999999999989</c:v>
                </c:pt>
                <c:pt idx="375">
                  <c:v>0.20799999999999841</c:v>
                </c:pt>
                <c:pt idx="376">
                  <c:v>24.772000000000002</c:v>
                </c:pt>
                <c:pt idx="377">
                  <c:v>21.227999999999998</c:v>
                </c:pt>
                <c:pt idx="378">
                  <c:v>55.58</c:v>
                </c:pt>
                <c:pt idx="379">
                  <c:v>31.347999999999995</c:v>
                </c:pt>
                <c:pt idx="380">
                  <c:v>-9.1679999999999993</c:v>
                </c:pt>
                <c:pt idx="381">
                  <c:v>-1.972</c:v>
                </c:pt>
                <c:pt idx="382">
                  <c:v>12.236000000000001</c:v>
                </c:pt>
                <c:pt idx="383">
                  <c:v>-11.484000000000002</c:v>
                </c:pt>
                <c:pt idx="384">
                  <c:v>2.9200000000000017</c:v>
                </c:pt>
                <c:pt idx="385">
                  <c:v>15.2</c:v>
                </c:pt>
                <c:pt idx="386">
                  <c:v>30.108000000000004</c:v>
                </c:pt>
                <c:pt idx="387">
                  <c:v>26.248000000000001</c:v>
                </c:pt>
                <c:pt idx="388">
                  <c:v>23.744</c:v>
                </c:pt>
                <c:pt idx="389">
                  <c:v>-11.484000000000002</c:v>
                </c:pt>
                <c:pt idx="390">
                  <c:v>15.204000000000004</c:v>
                </c:pt>
                <c:pt idx="391">
                  <c:v>12.036000000000001</c:v>
                </c:pt>
                <c:pt idx="392">
                  <c:v>12.236000000000001</c:v>
                </c:pt>
                <c:pt idx="393">
                  <c:v>-1.972</c:v>
                </c:pt>
                <c:pt idx="394">
                  <c:v>55.58</c:v>
                </c:pt>
                <c:pt idx="395">
                  <c:v>23.744</c:v>
                </c:pt>
                <c:pt idx="396">
                  <c:v>21.227999999999998</c:v>
                </c:pt>
                <c:pt idx="397">
                  <c:v>15.2</c:v>
                </c:pt>
                <c:pt idx="398">
                  <c:v>24.772000000000002</c:v>
                </c:pt>
                <c:pt idx="399">
                  <c:v>31.347999999999995</c:v>
                </c:pt>
                <c:pt idx="400">
                  <c:v>-9.1679999999999993</c:v>
                </c:pt>
                <c:pt idx="401">
                  <c:v>26.248000000000001</c:v>
                </c:pt>
                <c:pt idx="402">
                  <c:v>12.236000000000001</c:v>
                </c:pt>
                <c:pt idx="403">
                  <c:v>15.2</c:v>
                </c:pt>
                <c:pt idx="404">
                  <c:v>18.195999999999998</c:v>
                </c:pt>
                <c:pt idx="405">
                  <c:v>0.20799999999999841</c:v>
                </c:pt>
                <c:pt idx="406">
                  <c:v>31.347999999999995</c:v>
                </c:pt>
                <c:pt idx="407">
                  <c:v>15.204000000000004</c:v>
                </c:pt>
                <c:pt idx="408">
                  <c:v>30.108000000000004</c:v>
                </c:pt>
                <c:pt idx="409">
                  <c:v>-4.4720000000000004</c:v>
                </c:pt>
                <c:pt idx="410">
                  <c:v>12.036000000000001</c:v>
                </c:pt>
                <c:pt idx="411">
                  <c:v>61.292000000000002</c:v>
                </c:pt>
                <c:pt idx="412">
                  <c:v>23.744</c:v>
                </c:pt>
                <c:pt idx="413">
                  <c:v>21.227999999999998</c:v>
                </c:pt>
                <c:pt idx="414">
                  <c:v>15.092000000000001</c:v>
                </c:pt>
                <c:pt idx="415">
                  <c:v>36.112000000000002</c:v>
                </c:pt>
                <c:pt idx="416">
                  <c:v>-4.2679999999999989</c:v>
                </c:pt>
                <c:pt idx="417">
                  <c:v>15.204000000000004</c:v>
                </c:pt>
                <c:pt idx="418">
                  <c:v>37.052</c:v>
                </c:pt>
                <c:pt idx="419">
                  <c:v>34.236000000000004</c:v>
                </c:pt>
                <c:pt idx="420">
                  <c:v>18.195999999999998</c:v>
                </c:pt>
                <c:pt idx="421">
                  <c:v>-11.484000000000002</c:v>
                </c:pt>
                <c:pt idx="422">
                  <c:v>61.292000000000002</c:v>
                </c:pt>
                <c:pt idx="423">
                  <c:v>45.915999999999997</c:v>
                </c:pt>
                <c:pt idx="424">
                  <c:v>2.4839999999999995</c:v>
                </c:pt>
                <c:pt idx="425">
                  <c:v>37.052</c:v>
                </c:pt>
                <c:pt idx="426">
                  <c:v>36.112000000000002</c:v>
                </c:pt>
                <c:pt idx="427">
                  <c:v>12.036000000000001</c:v>
                </c:pt>
                <c:pt idx="428">
                  <c:v>55.175999999999995</c:v>
                </c:pt>
                <c:pt idx="429">
                  <c:v>17.076000000000001</c:v>
                </c:pt>
                <c:pt idx="430">
                  <c:v>-1.9600000000000004</c:v>
                </c:pt>
                <c:pt idx="431">
                  <c:v>15.204000000000004</c:v>
                </c:pt>
                <c:pt idx="432">
                  <c:v>18.195999999999998</c:v>
                </c:pt>
                <c:pt idx="433">
                  <c:v>-4.2679999999999989</c:v>
                </c:pt>
                <c:pt idx="434">
                  <c:v>-9.1679999999999993</c:v>
                </c:pt>
                <c:pt idx="435">
                  <c:v>-4.4720000000000004</c:v>
                </c:pt>
                <c:pt idx="436">
                  <c:v>30.108000000000004</c:v>
                </c:pt>
                <c:pt idx="437">
                  <c:v>2.4839999999999995</c:v>
                </c:pt>
                <c:pt idx="438">
                  <c:v>12.036000000000001</c:v>
                </c:pt>
                <c:pt idx="439">
                  <c:v>17.076000000000001</c:v>
                </c:pt>
                <c:pt idx="440">
                  <c:v>18.195999999999998</c:v>
                </c:pt>
                <c:pt idx="441">
                  <c:v>-1.9600000000000004</c:v>
                </c:pt>
                <c:pt idx="442">
                  <c:v>24.772000000000002</c:v>
                </c:pt>
                <c:pt idx="443">
                  <c:v>61.292000000000002</c:v>
                </c:pt>
                <c:pt idx="444">
                  <c:v>21.227999999999998</c:v>
                </c:pt>
                <c:pt idx="445">
                  <c:v>-11.727999999999998</c:v>
                </c:pt>
                <c:pt idx="446">
                  <c:v>2.4839999999999995</c:v>
                </c:pt>
                <c:pt idx="447">
                  <c:v>2.9200000000000017</c:v>
                </c:pt>
                <c:pt idx="448">
                  <c:v>-1.972</c:v>
                </c:pt>
                <c:pt idx="449">
                  <c:v>17.608000000000001</c:v>
                </c:pt>
                <c:pt idx="450">
                  <c:v>34.236000000000004</c:v>
                </c:pt>
                <c:pt idx="451">
                  <c:v>55.175999999999995</c:v>
                </c:pt>
                <c:pt idx="452">
                  <c:v>18.195999999999998</c:v>
                </c:pt>
                <c:pt idx="453">
                  <c:v>21.227999999999998</c:v>
                </c:pt>
                <c:pt idx="454">
                  <c:v>17.076000000000001</c:v>
                </c:pt>
                <c:pt idx="455">
                  <c:v>-9.1679999999999993</c:v>
                </c:pt>
                <c:pt idx="456">
                  <c:v>0.20799999999999841</c:v>
                </c:pt>
                <c:pt idx="457">
                  <c:v>17.608000000000001</c:v>
                </c:pt>
                <c:pt idx="458">
                  <c:v>-11.727999999999998</c:v>
                </c:pt>
                <c:pt idx="459">
                  <c:v>23.744</c:v>
                </c:pt>
                <c:pt idx="460">
                  <c:v>-1.9600000000000004</c:v>
                </c:pt>
                <c:pt idx="461">
                  <c:v>-1.972</c:v>
                </c:pt>
                <c:pt idx="462">
                  <c:v>55.58</c:v>
                </c:pt>
                <c:pt idx="463">
                  <c:v>15.092000000000001</c:v>
                </c:pt>
                <c:pt idx="464">
                  <c:v>15.204000000000004</c:v>
                </c:pt>
                <c:pt idx="465">
                  <c:v>31.347999999999995</c:v>
                </c:pt>
                <c:pt idx="466">
                  <c:v>18.195999999999998</c:v>
                </c:pt>
                <c:pt idx="467">
                  <c:v>-1.9600000000000004</c:v>
                </c:pt>
                <c:pt idx="468">
                  <c:v>55.58</c:v>
                </c:pt>
                <c:pt idx="469">
                  <c:v>-4.4720000000000004</c:v>
                </c:pt>
                <c:pt idx="470">
                  <c:v>15.2</c:v>
                </c:pt>
                <c:pt idx="471">
                  <c:v>45.915999999999997</c:v>
                </c:pt>
                <c:pt idx="472">
                  <c:v>-1.972</c:v>
                </c:pt>
                <c:pt idx="473">
                  <c:v>17.076000000000001</c:v>
                </c:pt>
                <c:pt idx="474">
                  <c:v>26.248000000000001</c:v>
                </c:pt>
                <c:pt idx="475">
                  <c:v>0.20799999999999841</c:v>
                </c:pt>
                <c:pt idx="476">
                  <c:v>34.236000000000004</c:v>
                </c:pt>
                <c:pt idx="477">
                  <c:v>17.608000000000001</c:v>
                </c:pt>
                <c:pt idx="478">
                  <c:v>55.175999999999995</c:v>
                </c:pt>
                <c:pt idx="479">
                  <c:v>15.2</c:v>
                </c:pt>
                <c:pt idx="480">
                  <c:v>12.236000000000001</c:v>
                </c:pt>
                <c:pt idx="481">
                  <c:v>-4.4720000000000004</c:v>
                </c:pt>
                <c:pt idx="482">
                  <c:v>0.20799999999999841</c:v>
                </c:pt>
                <c:pt idx="483">
                  <c:v>17.608000000000001</c:v>
                </c:pt>
                <c:pt idx="484">
                  <c:v>34.236000000000004</c:v>
                </c:pt>
                <c:pt idx="485">
                  <c:v>-4.2679999999999989</c:v>
                </c:pt>
                <c:pt idx="486">
                  <c:v>-1.972</c:v>
                </c:pt>
                <c:pt idx="487">
                  <c:v>-11.484000000000002</c:v>
                </c:pt>
                <c:pt idx="488">
                  <c:v>1.0240000000000009</c:v>
                </c:pt>
                <c:pt idx="489">
                  <c:v>30.108000000000004</c:v>
                </c:pt>
                <c:pt idx="490">
                  <c:v>36.112000000000002</c:v>
                </c:pt>
                <c:pt idx="491">
                  <c:v>37.052</c:v>
                </c:pt>
                <c:pt idx="492">
                  <c:v>55.175999999999995</c:v>
                </c:pt>
                <c:pt idx="493">
                  <c:v>26.248000000000001</c:v>
                </c:pt>
                <c:pt idx="494">
                  <c:v>45.915999999999997</c:v>
                </c:pt>
                <c:pt idx="495">
                  <c:v>36.112000000000002</c:v>
                </c:pt>
                <c:pt idx="496">
                  <c:v>-4.2679999999999989</c:v>
                </c:pt>
                <c:pt idx="497">
                  <c:v>37.052</c:v>
                </c:pt>
                <c:pt idx="498">
                  <c:v>2.4839999999999995</c:v>
                </c:pt>
                <c:pt idx="499">
                  <c:v>31.347999999999995</c:v>
                </c:pt>
                <c:pt idx="500">
                  <c:v>30.108000000000004</c:v>
                </c:pt>
                <c:pt idx="501">
                  <c:v>17.608000000000001</c:v>
                </c:pt>
                <c:pt idx="502">
                  <c:v>55.175999999999995</c:v>
                </c:pt>
                <c:pt idx="503">
                  <c:v>-11.727999999999998</c:v>
                </c:pt>
                <c:pt idx="504">
                  <c:v>15.2</c:v>
                </c:pt>
                <c:pt idx="505">
                  <c:v>-4.4720000000000004</c:v>
                </c:pt>
                <c:pt idx="506">
                  <c:v>15.204000000000004</c:v>
                </c:pt>
                <c:pt idx="507">
                  <c:v>2.9200000000000017</c:v>
                </c:pt>
                <c:pt idx="508">
                  <c:v>-1.972</c:v>
                </c:pt>
                <c:pt idx="509">
                  <c:v>0.20799999999999841</c:v>
                </c:pt>
                <c:pt idx="510">
                  <c:v>36.112000000000002</c:v>
                </c:pt>
                <c:pt idx="511">
                  <c:v>15.2</c:v>
                </c:pt>
                <c:pt idx="512">
                  <c:v>2.4839999999999995</c:v>
                </c:pt>
                <c:pt idx="513">
                  <c:v>1.0240000000000009</c:v>
                </c:pt>
                <c:pt idx="514">
                  <c:v>-4.2679999999999989</c:v>
                </c:pt>
                <c:pt idx="515">
                  <c:v>12.036000000000001</c:v>
                </c:pt>
                <c:pt idx="516">
                  <c:v>34.236000000000004</c:v>
                </c:pt>
                <c:pt idx="517">
                  <c:v>31.347999999999995</c:v>
                </c:pt>
                <c:pt idx="518">
                  <c:v>-11.727999999999998</c:v>
                </c:pt>
                <c:pt idx="519">
                  <c:v>1.0240000000000009</c:v>
                </c:pt>
                <c:pt idx="520">
                  <c:v>2.9200000000000017</c:v>
                </c:pt>
                <c:pt idx="521">
                  <c:v>23.744</c:v>
                </c:pt>
                <c:pt idx="522">
                  <c:v>37.052</c:v>
                </c:pt>
                <c:pt idx="523">
                  <c:v>2.4839999999999995</c:v>
                </c:pt>
                <c:pt idx="524">
                  <c:v>55.175999999999995</c:v>
                </c:pt>
                <c:pt idx="525">
                  <c:v>21.227999999999998</c:v>
                </c:pt>
                <c:pt idx="526">
                  <c:v>-9.1679999999999993</c:v>
                </c:pt>
                <c:pt idx="527">
                  <c:v>12.036000000000001</c:v>
                </c:pt>
                <c:pt idx="528">
                  <c:v>17.076000000000001</c:v>
                </c:pt>
                <c:pt idx="529">
                  <c:v>-1.9600000000000004</c:v>
                </c:pt>
                <c:pt idx="530">
                  <c:v>2.4839999999999995</c:v>
                </c:pt>
                <c:pt idx="531">
                  <c:v>18.195999999999998</c:v>
                </c:pt>
                <c:pt idx="532">
                  <c:v>17.076000000000001</c:v>
                </c:pt>
                <c:pt idx="533">
                  <c:v>0.20799999999999841</c:v>
                </c:pt>
                <c:pt idx="534">
                  <c:v>31.347999999999995</c:v>
                </c:pt>
                <c:pt idx="535">
                  <c:v>15.092000000000001</c:v>
                </c:pt>
                <c:pt idx="536">
                  <c:v>61.292000000000002</c:v>
                </c:pt>
                <c:pt idx="537">
                  <c:v>24.772000000000002</c:v>
                </c:pt>
                <c:pt idx="538">
                  <c:v>30.108000000000004</c:v>
                </c:pt>
                <c:pt idx="539">
                  <c:v>15.2</c:v>
                </c:pt>
                <c:pt idx="540">
                  <c:v>37.052</c:v>
                </c:pt>
                <c:pt idx="541">
                  <c:v>24.772000000000002</c:v>
                </c:pt>
                <c:pt idx="542">
                  <c:v>12.236000000000001</c:v>
                </c:pt>
                <c:pt idx="543">
                  <c:v>-11.727999999999998</c:v>
                </c:pt>
                <c:pt idx="544">
                  <c:v>55.58</c:v>
                </c:pt>
                <c:pt idx="545">
                  <c:v>17.608000000000001</c:v>
                </c:pt>
                <c:pt idx="546">
                  <c:v>45.915999999999997</c:v>
                </c:pt>
                <c:pt idx="547">
                  <c:v>21.227999999999998</c:v>
                </c:pt>
                <c:pt idx="548">
                  <c:v>61.292000000000002</c:v>
                </c:pt>
                <c:pt idx="549">
                  <c:v>26.248000000000001</c:v>
                </c:pt>
                <c:pt idx="550">
                  <c:v>-11.484000000000002</c:v>
                </c:pt>
                <c:pt idx="551">
                  <c:v>12.036000000000001</c:v>
                </c:pt>
                <c:pt idx="552">
                  <c:v>55.58</c:v>
                </c:pt>
                <c:pt idx="553">
                  <c:v>61.292000000000002</c:v>
                </c:pt>
                <c:pt idx="554">
                  <c:v>15.204000000000004</c:v>
                </c:pt>
                <c:pt idx="555">
                  <c:v>2.4839999999999995</c:v>
                </c:pt>
                <c:pt idx="556">
                  <c:v>31.347999999999995</c:v>
                </c:pt>
                <c:pt idx="557">
                  <c:v>26.248000000000001</c:v>
                </c:pt>
                <c:pt idx="558">
                  <c:v>15.204000000000004</c:v>
                </c:pt>
                <c:pt idx="559">
                  <c:v>18.195999999999998</c:v>
                </c:pt>
                <c:pt idx="560">
                  <c:v>31.347999999999995</c:v>
                </c:pt>
                <c:pt idx="561">
                  <c:v>17.608000000000001</c:v>
                </c:pt>
                <c:pt idx="562">
                  <c:v>0.20799999999999841</c:v>
                </c:pt>
                <c:pt idx="563">
                  <c:v>17.076000000000001</c:v>
                </c:pt>
                <c:pt idx="564">
                  <c:v>12.236000000000001</c:v>
                </c:pt>
                <c:pt idx="565">
                  <c:v>36.112000000000002</c:v>
                </c:pt>
                <c:pt idx="566">
                  <c:v>15.092000000000001</c:v>
                </c:pt>
                <c:pt idx="567">
                  <c:v>-4.2679999999999989</c:v>
                </c:pt>
                <c:pt idx="568">
                  <c:v>34.236000000000004</c:v>
                </c:pt>
                <c:pt idx="569">
                  <c:v>30.108000000000004</c:v>
                </c:pt>
                <c:pt idx="570">
                  <c:v>2.9200000000000017</c:v>
                </c:pt>
                <c:pt idx="571">
                  <c:v>-11.727999999999998</c:v>
                </c:pt>
                <c:pt idx="572">
                  <c:v>-4.4720000000000004</c:v>
                </c:pt>
                <c:pt idx="573">
                  <c:v>12.236000000000001</c:v>
                </c:pt>
                <c:pt idx="574">
                  <c:v>15.092000000000001</c:v>
                </c:pt>
                <c:pt idx="575">
                  <c:v>26.248000000000001</c:v>
                </c:pt>
                <c:pt idx="576">
                  <c:v>-11.484000000000002</c:v>
                </c:pt>
                <c:pt idx="577">
                  <c:v>-4.2679999999999989</c:v>
                </c:pt>
                <c:pt idx="578">
                  <c:v>37.052</c:v>
                </c:pt>
                <c:pt idx="579">
                  <c:v>17.076000000000001</c:v>
                </c:pt>
                <c:pt idx="580">
                  <c:v>12.036000000000001</c:v>
                </c:pt>
                <c:pt idx="581">
                  <c:v>23.744</c:v>
                </c:pt>
                <c:pt idx="582">
                  <c:v>34.236000000000004</c:v>
                </c:pt>
                <c:pt idx="583">
                  <c:v>31.347999999999995</c:v>
                </c:pt>
                <c:pt idx="584">
                  <c:v>-11.484000000000002</c:v>
                </c:pt>
                <c:pt idx="585">
                  <c:v>36.112000000000002</c:v>
                </c:pt>
                <c:pt idx="586">
                  <c:v>-9.1679999999999993</c:v>
                </c:pt>
                <c:pt idx="587">
                  <c:v>-4.4720000000000004</c:v>
                </c:pt>
                <c:pt idx="588">
                  <c:v>55.175999999999995</c:v>
                </c:pt>
                <c:pt idx="589">
                  <c:v>17.076000000000001</c:v>
                </c:pt>
                <c:pt idx="590">
                  <c:v>45.915999999999997</c:v>
                </c:pt>
                <c:pt idx="591">
                  <c:v>55.58</c:v>
                </c:pt>
                <c:pt idx="592">
                  <c:v>1.0240000000000009</c:v>
                </c:pt>
                <c:pt idx="593">
                  <c:v>-1.9600000000000004</c:v>
                </c:pt>
                <c:pt idx="594">
                  <c:v>23.744</c:v>
                </c:pt>
                <c:pt idx="595">
                  <c:v>17.608000000000001</c:v>
                </c:pt>
                <c:pt idx="596">
                  <c:v>31.347999999999995</c:v>
                </c:pt>
                <c:pt idx="597">
                  <c:v>-9.1679999999999993</c:v>
                </c:pt>
                <c:pt idx="598">
                  <c:v>0.20799999999999841</c:v>
                </c:pt>
                <c:pt idx="599">
                  <c:v>15.2</c:v>
                </c:pt>
                <c:pt idx="600">
                  <c:v>55.175999999999995</c:v>
                </c:pt>
                <c:pt idx="601">
                  <c:v>2.4839999999999995</c:v>
                </c:pt>
                <c:pt idx="602">
                  <c:v>-4.4720000000000004</c:v>
                </c:pt>
                <c:pt idx="603">
                  <c:v>17.608000000000001</c:v>
                </c:pt>
                <c:pt idx="604">
                  <c:v>2.9200000000000017</c:v>
                </c:pt>
                <c:pt idx="605">
                  <c:v>1.0240000000000009</c:v>
                </c:pt>
                <c:pt idx="606">
                  <c:v>34.236000000000004</c:v>
                </c:pt>
                <c:pt idx="607">
                  <c:v>21.227999999999998</c:v>
                </c:pt>
                <c:pt idx="608">
                  <c:v>55.175999999999995</c:v>
                </c:pt>
                <c:pt idx="609">
                  <c:v>61.292000000000002</c:v>
                </c:pt>
                <c:pt idx="610">
                  <c:v>36.112000000000002</c:v>
                </c:pt>
                <c:pt idx="611">
                  <c:v>15.2</c:v>
                </c:pt>
                <c:pt idx="612">
                  <c:v>23.744</c:v>
                </c:pt>
                <c:pt idx="613">
                  <c:v>-1.9600000000000004</c:v>
                </c:pt>
                <c:pt idx="614">
                  <c:v>24.772000000000002</c:v>
                </c:pt>
                <c:pt idx="615">
                  <c:v>45.915999999999997</c:v>
                </c:pt>
                <c:pt idx="616">
                  <c:v>-11.484000000000002</c:v>
                </c:pt>
                <c:pt idx="617">
                  <c:v>55.175999999999995</c:v>
                </c:pt>
                <c:pt idx="618">
                  <c:v>23.744</c:v>
                </c:pt>
                <c:pt idx="619">
                  <c:v>30.108000000000004</c:v>
                </c:pt>
                <c:pt idx="620">
                  <c:v>1.0240000000000009</c:v>
                </c:pt>
                <c:pt idx="621">
                  <c:v>34.236000000000004</c:v>
                </c:pt>
                <c:pt idx="622">
                  <c:v>12.036000000000001</c:v>
                </c:pt>
                <c:pt idx="623">
                  <c:v>-9.1679999999999993</c:v>
                </c:pt>
                <c:pt idx="624">
                  <c:v>24.772000000000002</c:v>
                </c:pt>
                <c:pt idx="625">
                  <c:v>15.2</c:v>
                </c:pt>
                <c:pt idx="626">
                  <c:v>36.112000000000002</c:v>
                </c:pt>
                <c:pt idx="627">
                  <c:v>-1.9600000000000004</c:v>
                </c:pt>
                <c:pt idx="628">
                  <c:v>61.292000000000002</c:v>
                </c:pt>
                <c:pt idx="629">
                  <c:v>15.204000000000004</c:v>
                </c:pt>
                <c:pt idx="630">
                  <c:v>18.195999999999998</c:v>
                </c:pt>
                <c:pt idx="631">
                  <c:v>61.292000000000002</c:v>
                </c:pt>
                <c:pt idx="632">
                  <c:v>45.915999999999997</c:v>
                </c:pt>
                <c:pt idx="633">
                  <c:v>2.4839999999999995</c:v>
                </c:pt>
                <c:pt idx="634">
                  <c:v>30.108000000000004</c:v>
                </c:pt>
                <c:pt idx="635">
                  <c:v>15.2</c:v>
                </c:pt>
                <c:pt idx="636">
                  <c:v>26.248000000000001</c:v>
                </c:pt>
                <c:pt idx="637">
                  <c:v>15.092000000000001</c:v>
                </c:pt>
                <c:pt idx="638">
                  <c:v>0.20799999999999841</c:v>
                </c:pt>
                <c:pt idx="639">
                  <c:v>17.076000000000001</c:v>
                </c:pt>
                <c:pt idx="640">
                  <c:v>-11.727999999999998</c:v>
                </c:pt>
                <c:pt idx="641">
                  <c:v>-1.9600000000000004</c:v>
                </c:pt>
                <c:pt idx="642">
                  <c:v>34.236000000000004</c:v>
                </c:pt>
                <c:pt idx="643">
                  <c:v>-11.484000000000002</c:v>
                </c:pt>
                <c:pt idx="644">
                  <c:v>-1.9600000000000004</c:v>
                </c:pt>
                <c:pt idx="645">
                  <c:v>2.9200000000000017</c:v>
                </c:pt>
                <c:pt idx="646">
                  <c:v>30.108000000000004</c:v>
                </c:pt>
                <c:pt idx="647">
                  <c:v>37.052</c:v>
                </c:pt>
                <c:pt idx="648">
                  <c:v>17.608000000000001</c:v>
                </c:pt>
                <c:pt idx="649">
                  <c:v>12.036000000000001</c:v>
                </c:pt>
                <c:pt idx="650">
                  <c:v>15.092000000000001</c:v>
                </c:pt>
                <c:pt idx="651">
                  <c:v>2.4839999999999995</c:v>
                </c:pt>
                <c:pt idx="652">
                  <c:v>0.20799999999999841</c:v>
                </c:pt>
                <c:pt idx="653">
                  <c:v>-11.727999999999998</c:v>
                </c:pt>
                <c:pt idx="654">
                  <c:v>-11.484000000000002</c:v>
                </c:pt>
                <c:pt idx="655">
                  <c:v>21.227999999999998</c:v>
                </c:pt>
                <c:pt idx="656">
                  <c:v>34.236000000000004</c:v>
                </c:pt>
                <c:pt idx="657">
                  <c:v>-4.2679999999999989</c:v>
                </c:pt>
                <c:pt idx="658">
                  <c:v>-1.9600000000000004</c:v>
                </c:pt>
                <c:pt idx="659">
                  <c:v>37.052</c:v>
                </c:pt>
                <c:pt idx="660">
                  <c:v>-9.1679999999999993</c:v>
                </c:pt>
                <c:pt idx="661">
                  <c:v>24.772000000000002</c:v>
                </c:pt>
                <c:pt idx="662">
                  <c:v>26.248000000000001</c:v>
                </c:pt>
                <c:pt idx="663">
                  <c:v>34.236000000000004</c:v>
                </c:pt>
                <c:pt idx="664">
                  <c:v>12.036000000000001</c:v>
                </c:pt>
                <c:pt idx="665">
                  <c:v>17.608000000000001</c:v>
                </c:pt>
                <c:pt idx="666">
                  <c:v>2.4839999999999995</c:v>
                </c:pt>
                <c:pt idx="667">
                  <c:v>15.092000000000001</c:v>
                </c:pt>
                <c:pt idx="668">
                  <c:v>30.108000000000004</c:v>
                </c:pt>
                <c:pt idx="669">
                  <c:v>2.9200000000000017</c:v>
                </c:pt>
                <c:pt idx="670">
                  <c:v>37.052</c:v>
                </c:pt>
                <c:pt idx="671">
                  <c:v>-11.727999999999998</c:v>
                </c:pt>
                <c:pt idx="672">
                  <c:v>26.248000000000001</c:v>
                </c:pt>
                <c:pt idx="673">
                  <c:v>45.915999999999997</c:v>
                </c:pt>
                <c:pt idx="674">
                  <c:v>-1.9600000000000004</c:v>
                </c:pt>
                <c:pt idx="675">
                  <c:v>-4.2679999999999989</c:v>
                </c:pt>
                <c:pt idx="676">
                  <c:v>2.4839999999999995</c:v>
                </c:pt>
                <c:pt idx="677">
                  <c:v>0.20799999999999841</c:v>
                </c:pt>
                <c:pt idx="678">
                  <c:v>15.092000000000001</c:v>
                </c:pt>
                <c:pt idx="679">
                  <c:v>2.9200000000000017</c:v>
                </c:pt>
                <c:pt idx="680">
                  <c:v>23.744</c:v>
                </c:pt>
                <c:pt idx="681">
                  <c:v>-4.4720000000000004</c:v>
                </c:pt>
                <c:pt idx="682">
                  <c:v>31.347999999999995</c:v>
                </c:pt>
                <c:pt idx="683">
                  <c:v>1.0240000000000009</c:v>
                </c:pt>
                <c:pt idx="684">
                  <c:v>-11.727999999999998</c:v>
                </c:pt>
                <c:pt idx="685">
                  <c:v>17.076000000000001</c:v>
                </c:pt>
                <c:pt idx="686">
                  <c:v>15.092000000000001</c:v>
                </c:pt>
                <c:pt idx="687">
                  <c:v>31.347999999999995</c:v>
                </c:pt>
                <c:pt idx="688">
                  <c:v>23.744</c:v>
                </c:pt>
                <c:pt idx="689">
                  <c:v>17.076000000000001</c:v>
                </c:pt>
                <c:pt idx="690">
                  <c:v>30.108000000000004</c:v>
                </c:pt>
                <c:pt idx="691">
                  <c:v>36.112000000000002</c:v>
                </c:pt>
                <c:pt idx="692">
                  <c:v>15.204000000000004</c:v>
                </c:pt>
                <c:pt idx="693">
                  <c:v>2.4839999999999995</c:v>
                </c:pt>
                <c:pt idx="694">
                  <c:v>21.227999999999998</c:v>
                </c:pt>
                <c:pt idx="695">
                  <c:v>-1.972</c:v>
                </c:pt>
                <c:pt idx="696">
                  <c:v>1.0240000000000009</c:v>
                </c:pt>
                <c:pt idx="697">
                  <c:v>2.9200000000000017</c:v>
                </c:pt>
                <c:pt idx="698">
                  <c:v>-4.2679999999999989</c:v>
                </c:pt>
                <c:pt idx="699">
                  <c:v>17.608000000000001</c:v>
                </c:pt>
                <c:pt idx="700">
                  <c:v>15.204000000000004</c:v>
                </c:pt>
                <c:pt idx="701">
                  <c:v>-4.4720000000000004</c:v>
                </c:pt>
                <c:pt idx="702">
                  <c:v>-1.9600000000000004</c:v>
                </c:pt>
                <c:pt idx="703">
                  <c:v>37.052</c:v>
                </c:pt>
                <c:pt idx="704">
                  <c:v>0.20799999999999841</c:v>
                </c:pt>
                <c:pt idx="705">
                  <c:v>-1.972</c:v>
                </c:pt>
                <c:pt idx="706">
                  <c:v>30.108000000000004</c:v>
                </c:pt>
                <c:pt idx="707">
                  <c:v>12.036000000000001</c:v>
                </c:pt>
                <c:pt idx="708">
                  <c:v>24.772000000000002</c:v>
                </c:pt>
                <c:pt idx="709">
                  <c:v>61.292000000000002</c:v>
                </c:pt>
                <c:pt idx="710">
                  <c:v>45.915999999999997</c:v>
                </c:pt>
                <c:pt idx="711">
                  <c:v>17.608000000000001</c:v>
                </c:pt>
                <c:pt idx="712">
                  <c:v>1.0240000000000009</c:v>
                </c:pt>
                <c:pt idx="713">
                  <c:v>21.227999999999998</c:v>
                </c:pt>
                <c:pt idx="714">
                  <c:v>55.175999999999995</c:v>
                </c:pt>
                <c:pt idx="715">
                  <c:v>12.036000000000001</c:v>
                </c:pt>
                <c:pt idx="716">
                  <c:v>-1.972</c:v>
                </c:pt>
                <c:pt idx="717">
                  <c:v>1.0240000000000009</c:v>
                </c:pt>
                <c:pt idx="718">
                  <c:v>17.608000000000001</c:v>
                </c:pt>
                <c:pt idx="719">
                  <c:v>30.108000000000004</c:v>
                </c:pt>
                <c:pt idx="720">
                  <c:v>61.292000000000002</c:v>
                </c:pt>
                <c:pt idx="721">
                  <c:v>12.236000000000001</c:v>
                </c:pt>
                <c:pt idx="722">
                  <c:v>2.9200000000000017</c:v>
                </c:pt>
                <c:pt idx="723">
                  <c:v>34.236000000000004</c:v>
                </c:pt>
                <c:pt idx="724">
                  <c:v>37.052</c:v>
                </c:pt>
                <c:pt idx="725">
                  <c:v>15.204000000000004</c:v>
                </c:pt>
                <c:pt idx="726">
                  <c:v>-4.2679999999999989</c:v>
                </c:pt>
                <c:pt idx="727">
                  <c:v>24.772000000000002</c:v>
                </c:pt>
                <c:pt idx="728">
                  <c:v>-1.972</c:v>
                </c:pt>
                <c:pt idx="729">
                  <c:v>-11.484000000000002</c:v>
                </c:pt>
                <c:pt idx="730">
                  <c:v>1.0240000000000009</c:v>
                </c:pt>
                <c:pt idx="731">
                  <c:v>23.744</c:v>
                </c:pt>
                <c:pt idx="732">
                  <c:v>17.076000000000001</c:v>
                </c:pt>
                <c:pt idx="733">
                  <c:v>12.036000000000001</c:v>
                </c:pt>
                <c:pt idx="734">
                  <c:v>26.248000000000001</c:v>
                </c:pt>
                <c:pt idx="735">
                  <c:v>18.195999999999998</c:v>
                </c:pt>
                <c:pt idx="736">
                  <c:v>-9.1679999999999993</c:v>
                </c:pt>
                <c:pt idx="737">
                  <c:v>37.052</c:v>
                </c:pt>
                <c:pt idx="738">
                  <c:v>24.772000000000002</c:v>
                </c:pt>
                <c:pt idx="739">
                  <c:v>12.236000000000001</c:v>
                </c:pt>
                <c:pt idx="740">
                  <c:v>-11.727999999999998</c:v>
                </c:pt>
                <c:pt idx="741">
                  <c:v>21.227999999999998</c:v>
                </c:pt>
                <c:pt idx="742">
                  <c:v>55.58</c:v>
                </c:pt>
                <c:pt idx="743">
                  <c:v>-11.484000000000002</c:v>
                </c:pt>
                <c:pt idx="744">
                  <c:v>18.195999999999998</c:v>
                </c:pt>
                <c:pt idx="745">
                  <c:v>45.915999999999997</c:v>
                </c:pt>
                <c:pt idx="746">
                  <c:v>37.052</c:v>
                </c:pt>
                <c:pt idx="747">
                  <c:v>0.20799999999999841</c:v>
                </c:pt>
                <c:pt idx="748">
                  <c:v>-4.4720000000000004</c:v>
                </c:pt>
                <c:pt idx="749">
                  <c:v>30.108000000000004</c:v>
                </c:pt>
                <c:pt idx="750">
                  <c:v>55.175999999999995</c:v>
                </c:pt>
                <c:pt idx="751">
                  <c:v>-1.972</c:v>
                </c:pt>
                <c:pt idx="752">
                  <c:v>21.227999999999998</c:v>
                </c:pt>
                <c:pt idx="753">
                  <c:v>-11.484000000000002</c:v>
                </c:pt>
                <c:pt idx="754">
                  <c:v>61.292000000000002</c:v>
                </c:pt>
                <c:pt idx="755">
                  <c:v>55.58</c:v>
                </c:pt>
                <c:pt idx="756">
                  <c:v>37.052</c:v>
                </c:pt>
                <c:pt idx="757">
                  <c:v>18.195999999999998</c:v>
                </c:pt>
                <c:pt idx="758">
                  <c:v>30.108000000000004</c:v>
                </c:pt>
                <c:pt idx="759">
                  <c:v>-4.4720000000000004</c:v>
                </c:pt>
                <c:pt idx="760">
                  <c:v>12.036000000000001</c:v>
                </c:pt>
                <c:pt idx="761">
                  <c:v>12.236000000000001</c:v>
                </c:pt>
                <c:pt idx="762">
                  <c:v>-9.1679999999999993</c:v>
                </c:pt>
                <c:pt idx="763">
                  <c:v>0.20799999999999841</c:v>
                </c:pt>
                <c:pt idx="764">
                  <c:v>55.175999999999995</c:v>
                </c:pt>
                <c:pt idx="765">
                  <c:v>15.092000000000001</c:v>
                </c:pt>
                <c:pt idx="766">
                  <c:v>36.112000000000002</c:v>
                </c:pt>
                <c:pt idx="767">
                  <c:v>15.2</c:v>
                </c:pt>
                <c:pt idx="768">
                  <c:v>12.236000000000001</c:v>
                </c:pt>
                <c:pt idx="769">
                  <c:v>-1.972</c:v>
                </c:pt>
                <c:pt idx="770">
                  <c:v>17.076000000000001</c:v>
                </c:pt>
                <c:pt idx="771">
                  <c:v>15.204000000000004</c:v>
                </c:pt>
                <c:pt idx="772">
                  <c:v>2.9200000000000017</c:v>
                </c:pt>
                <c:pt idx="773">
                  <c:v>61.292000000000002</c:v>
                </c:pt>
                <c:pt idx="774">
                  <c:v>-4.4720000000000004</c:v>
                </c:pt>
                <c:pt idx="775">
                  <c:v>45.915999999999997</c:v>
                </c:pt>
                <c:pt idx="776">
                  <c:v>-11.484000000000002</c:v>
                </c:pt>
                <c:pt idx="777">
                  <c:v>2.9200000000000017</c:v>
                </c:pt>
                <c:pt idx="778">
                  <c:v>18.195999999999998</c:v>
                </c:pt>
                <c:pt idx="779">
                  <c:v>15.204000000000004</c:v>
                </c:pt>
                <c:pt idx="780">
                  <c:v>55.58</c:v>
                </c:pt>
                <c:pt idx="781">
                  <c:v>2.4839999999999995</c:v>
                </c:pt>
                <c:pt idx="782">
                  <c:v>-4.2679999999999989</c:v>
                </c:pt>
                <c:pt idx="783">
                  <c:v>0.20799999999999841</c:v>
                </c:pt>
                <c:pt idx="784">
                  <c:v>23.744</c:v>
                </c:pt>
                <c:pt idx="785">
                  <c:v>15.2</c:v>
                </c:pt>
                <c:pt idx="786">
                  <c:v>12.236000000000001</c:v>
                </c:pt>
                <c:pt idx="787">
                  <c:v>61.292000000000002</c:v>
                </c:pt>
                <c:pt idx="788">
                  <c:v>-4.4720000000000004</c:v>
                </c:pt>
                <c:pt idx="789">
                  <c:v>55.58</c:v>
                </c:pt>
                <c:pt idx="790">
                  <c:v>31.347999999999995</c:v>
                </c:pt>
                <c:pt idx="791">
                  <c:v>-11.484000000000002</c:v>
                </c:pt>
                <c:pt idx="792">
                  <c:v>0.20799999999999841</c:v>
                </c:pt>
                <c:pt idx="793">
                  <c:v>18.195999999999998</c:v>
                </c:pt>
                <c:pt idx="794">
                  <c:v>17.076000000000001</c:v>
                </c:pt>
                <c:pt idx="795">
                  <c:v>61.292000000000002</c:v>
                </c:pt>
                <c:pt idx="796">
                  <c:v>21.227999999999998</c:v>
                </c:pt>
                <c:pt idx="797">
                  <c:v>15.2</c:v>
                </c:pt>
                <c:pt idx="798">
                  <c:v>18.195999999999998</c:v>
                </c:pt>
                <c:pt idx="799">
                  <c:v>21.227999999999998</c:v>
                </c:pt>
                <c:pt idx="800">
                  <c:v>-4.2679999999999989</c:v>
                </c:pt>
                <c:pt idx="801">
                  <c:v>-9.1679999999999993</c:v>
                </c:pt>
                <c:pt idx="802">
                  <c:v>61.292000000000002</c:v>
                </c:pt>
                <c:pt idx="803">
                  <c:v>12.036000000000001</c:v>
                </c:pt>
                <c:pt idx="804">
                  <c:v>-1.972</c:v>
                </c:pt>
                <c:pt idx="805">
                  <c:v>1.0240000000000009</c:v>
                </c:pt>
                <c:pt idx="806">
                  <c:v>15.092000000000001</c:v>
                </c:pt>
                <c:pt idx="807">
                  <c:v>2.4839999999999995</c:v>
                </c:pt>
                <c:pt idx="808">
                  <c:v>55.175999999999995</c:v>
                </c:pt>
                <c:pt idx="809">
                  <c:v>-1.972</c:v>
                </c:pt>
                <c:pt idx="810">
                  <c:v>-11.727999999999998</c:v>
                </c:pt>
                <c:pt idx="811">
                  <c:v>55.58</c:v>
                </c:pt>
                <c:pt idx="812">
                  <c:v>-1.9600000000000004</c:v>
                </c:pt>
                <c:pt idx="813">
                  <c:v>24.772000000000002</c:v>
                </c:pt>
                <c:pt idx="814">
                  <c:v>-11.484000000000002</c:v>
                </c:pt>
                <c:pt idx="815">
                  <c:v>12.036000000000001</c:v>
                </c:pt>
                <c:pt idx="816">
                  <c:v>15.092000000000001</c:v>
                </c:pt>
                <c:pt idx="817">
                  <c:v>2.4839999999999995</c:v>
                </c:pt>
                <c:pt idx="818">
                  <c:v>-11.484000000000002</c:v>
                </c:pt>
                <c:pt idx="819">
                  <c:v>55.58</c:v>
                </c:pt>
                <c:pt idx="820">
                  <c:v>-1.9600000000000004</c:v>
                </c:pt>
                <c:pt idx="821">
                  <c:v>15.092000000000001</c:v>
                </c:pt>
                <c:pt idx="822">
                  <c:v>-11.727999999999998</c:v>
                </c:pt>
                <c:pt idx="823">
                  <c:v>24.772000000000002</c:v>
                </c:pt>
                <c:pt idx="824">
                  <c:v>45.915999999999997</c:v>
                </c:pt>
                <c:pt idx="825">
                  <c:v>26.248000000000001</c:v>
                </c:pt>
                <c:pt idx="826">
                  <c:v>23.744</c:v>
                </c:pt>
                <c:pt idx="827">
                  <c:v>-1.9600000000000004</c:v>
                </c:pt>
                <c:pt idx="828">
                  <c:v>21.227999999999998</c:v>
                </c:pt>
                <c:pt idx="829">
                  <c:v>2.4839999999999995</c:v>
                </c:pt>
                <c:pt idx="830">
                  <c:v>36.112000000000002</c:v>
                </c:pt>
                <c:pt idx="831">
                  <c:v>1.0240000000000009</c:v>
                </c:pt>
                <c:pt idx="832">
                  <c:v>15.092000000000001</c:v>
                </c:pt>
                <c:pt idx="833">
                  <c:v>24.772000000000002</c:v>
                </c:pt>
                <c:pt idx="834">
                  <c:v>45.915999999999997</c:v>
                </c:pt>
                <c:pt idx="835">
                  <c:v>2.9200000000000017</c:v>
                </c:pt>
                <c:pt idx="836">
                  <c:v>55.175999999999995</c:v>
                </c:pt>
                <c:pt idx="837">
                  <c:v>-11.727999999999998</c:v>
                </c:pt>
                <c:pt idx="838">
                  <c:v>34.236000000000004</c:v>
                </c:pt>
                <c:pt idx="839">
                  <c:v>23.744</c:v>
                </c:pt>
                <c:pt idx="840">
                  <c:v>0.20799999999999841</c:v>
                </c:pt>
                <c:pt idx="841">
                  <c:v>12.236000000000001</c:v>
                </c:pt>
                <c:pt idx="842">
                  <c:v>-11.727999999999998</c:v>
                </c:pt>
                <c:pt idx="843">
                  <c:v>-1.9600000000000004</c:v>
                </c:pt>
                <c:pt idx="844">
                  <c:v>-1.972</c:v>
                </c:pt>
                <c:pt idx="845">
                  <c:v>-11.484000000000002</c:v>
                </c:pt>
                <c:pt idx="846">
                  <c:v>-4.4720000000000004</c:v>
                </c:pt>
                <c:pt idx="847">
                  <c:v>30.108000000000004</c:v>
                </c:pt>
                <c:pt idx="848">
                  <c:v>23.744</c:v>
                </c:pt>
                <c:pt idx="849">
                  <c:v>2.4839999999999995</c:v>
                </c:pt>
                <c:pt idx="850">
                  <c:v>15.204000000000004</c:v>
                </c:pt>
                <c:pt idx="851">
                  <c:v>2.9200000000000017</c:v>
                </c:pt>
                <c:pt idx="852">
                  <c:v>1.0240000000000009</c:v>
                </c:pt>
                <c:pt idx="853">
                  <c:v>61.292000000000002</c:v>
                </c:pt>
                <c:pt idx="854">
                  <c:v>12.236000000000001</c:v>
                </c:pt>
                <c:pt idx="855">
                  <c:v>-4.2679999999999989</c:v>
                </c:pt>
                <c:pt idx="856">
                  <c:v>45.915999999999997</c:v>
                </c:pt>
                <c:pt idx="857">
                  <c:v>30.108000000000004</c:v>
                </c:pt>
                <c:pt idx="858">
                  <c:v>-1.9600000000000004</c:v>
                </c:pt>
                <c:pt idx="859">
                  <c:v>-9.1679999999999993</c:v>
                </c:pt>
                <c:pt idx="860">
                  <c:v>-4.4720000000000004</c:v>
                </c:pt>
                <c:pt idx="861">
                  <c:v>1.0240000000000009</c:v>
                </c:pt>
                <c:pt idx="862">
                  <c:v>15.204000000000004</c:v>
                </c:pt>
                <c:pt idx="863">
                  <c:v>24.772000000000002</c:v>
                </c:pt>
                <c:pt idx="864">
                  <c:v>12.236000000000001</c:v>
                </c:pt>
                <c:pt idx="865">
                  <c:v>36.112000000000002</c:v>
                </c:pt>
                <c:pt idx="866">
                  <c:v>31.347999999999995</c:v>
                </c:pt>
                <c:pt idx="867">
                  <c:v>37.052</c:v>
                </c:pt>
                <c:pt idx="868">
                  <c:v>15.204000000000004</c:v>
                </c:pt>
                <c:pt idx="869">
                  <c:v>61.292000000000002</c:v>
                </c:pt>
                <c:pt idx="870">
                  <c:v>17.076000000000001</c:v>
                </c:pt>
                <c:pt idx="871">
                  <c:v>2.9200000000000017</c:v>
                </c:pt>
                <c:pt idx="872">
                  <c:v>-11.484000000000002</c:v>
                </c:pt>
                <c:pt idx="873">
                  <c:v>30.108000000000004</c:v>
                </c:pt>
                <c:pt idx="874">
                  <c:v>18.195999999999998</c:v>
                </c:pt>
                <c:pt idx="875">
                  <c:v>36.112000000000002</c:v>
                </c:pt>
                <c:pt idx="876">
                  <c:v>17.608000000000001</c:v>
                </c:pt>
                <c:pt idx="877">
                  <c:v>45.915999999999997</c:v>
                </c:pt>
                <c:pt idx="878">
                  <c:v>12.236000000000001</c:v>
                </c:pt>
                <c:pt idx="879">
                  <c:v>55.175999999999995</c:v>
                </c:pt>
                <c:pt idx="880">
                  <c:v>21.227999999999998</c:v>
                </c:pt>
                <c:pt idx="881">
                  <c:v>36.112000000000002</c:v>
                </c:pt>
                <c:pt idx="882">
                  <c:v>0.20799999999999841</c:v>
                </c:pt>
                <c:pt idx="883">
                  <c:v>23.744</c:v>
                </c:pt>
                <c:pt idx="884">
                  <c:v>30.108000000000004</c:v>
                </c:pt>
                <c:pt idx="885">
                  <c:v>2.9200000000000017</c:v>
                </c:pt>
                <c:pt idx="886">
                  <c:v>15.204000000000004</c:v>
                </c:pt>
                <c:pt idx="887">
                  <c:v>-4.4720000000000004</c:v>
                </c:pt>
                <c:pt idx="888">
                  <c:v>24.772000000000002</c:v>
                </c:pt>
                <c:pt idx="889">
                  <c:v>31.347999999999995</c:v>
                </c:pt>
                <c:pt idx="890">
                  <c:v>17.076000000000001</c:v>
                </c:pt>
                <c:pt idx="891">
                  <c:v>1.0240000000000009</c:v>
                </c:pt>
                <c:pt idx="892">
                  <c:v>0.20799999999999841</c:v>
                </c:pt>
                <c:pt idx="893">
                  <c:v>26.248000000000001</c:v>
                </c:pt>
                <c:pt idx="894">
                  <c:v>-11.727999999999998</c:v>
                </c:pt>
                <c:pt idx="895">
                  <c:v>34.236000000000004</c:v>
                </c:pt>
                <c:pt idx="896">
                  <c:v>37.052</c:v>
                </c:pt>
                <c:pt idx="897">
                  <c:v>15.2</c:v>
                </c:pt>
                <c:pt idx="898">
                  <c:v>-4.2679999999999989</c:v>
                </c:pt>
                <c:pt idx="899">
                  <c:v>17.076000000000001</c:v>
                </c:pt>
                <c:pt idx="900">
                  <c:v>-1.972</c:v>
                </c:pt>
                <c:pt idx="901">
                  <c:v>37.052</c:v>
                </c:pt>
                <c:pt idx="902">
                  <c:v>55.175999999999995</c:v>
                </c:pt>
                <c:pt idx="903">
                  <c:v>-1.9600000000000004</c:v>
                </c:pt>
                <c:pt idx="904">
                  <c:v>26.248000000000001</c:v>
                </c:pt>
                <c:pt idx="905">
                  <c:v>15.2</c:v>
                </c:pt>
                <c:pt idx="906">
                  <c:v>55.58</c:v>
                </c:pt>
                <c:pt idx="907">
                  <c:v>17.076000000000001</c:v>
                </c:pt>
                <c:pt idx="908">
                  <c:v>18.195999999999998</c:v>
                </c:pt>
                <c:pt idx="909">
                  <c:v>31.347999999999995</c:v>
                </c:pt>
                <c:pt idx="910">
                  <c:v>15.092000000000001</c:v>
                </c:pt>
                <c:pt idx="911">
                  <c:v>-1.972</c:v>
                </c:pt>
                <c:pt idx="912">
                  <c:v>15.204000000000004</c:v>
                </c:pt>
                <c:pt idx="913">
                  <c:v>2.4839999999999995</c:v>
                </c:pt>
                <c:pt idx="914">
                  <c:v>12.236000000000001</c:v>
                </c:pt>
                <c:pt idx="915">
                  <c:v>37.052</c:v>
                </c:pt>
                <c:pt idx="916">
                  <c:v>12.036000000000001</c:v>
                </c:pt>
                <c:pt idx="917">
                  <c:v>36.112000000000002</c:v>
                </c:pt>
                <c:pt idx="918">
                  <c:v>18.195999999999998</c:v>
                </c:pt>
                <c:pt idx="919">
                  <c:v>-11.727999999999998</c:v>
                </c:pt>
                <c:pt idx="920">
                  <c:v>61.292000000000002</c:v>
                </c:pt>
                <c:pt idx="921">
                  <c:v>34.236000000000004</c:v>
                </c:pt>
                <c:pt idx="922">
                  <c:v>15.092000000000001</c:v>
                </c:pt>
                <c:pt idx="923">
                  <c:v>-4.4720000000000004</c:v>
                </c:pt>
                <c:pt idx="924">
                  <c:v>2.4839999999999995</c:v>
                </c:pt>
                <c:pt idx="925">
                  <c:v>-1.972</c:v>
                </c:pt>
                <c:pt idx="926">
                  <c:v>-4.2679999999999989</c:v>
                </c:pt>
                <c:pt idx="927">
                  <c:v>-4.4720000000000004</c:v>
                </c:pt>
                <c:pt idx="928">
                  <c:v>18.195999999999998</c:v>
                </c:pt>
                <c:pt idx="929">
                  <c:v>31.347999999999995</c:v>
                </c:pt>
                <c:pt idx="930">
                  <c:v>12.036000000000001</c:v>
                </c:pt>
                <c:pt idx="931">
                  <c:v>24.772000000000002</c:v>
                </c:pt>
                <c:pt idx="932">
                  <c:v>-1.972</c:v>
                </c:pt>
                <c:pt idx="933">
                  <c:v>-11.727999999999998</c:v>
                </c:pt>
                <c:pt idx="934">
                  <c:v>2.4839999999999995</c:v>
                </c:pt>
                <c:pt idx="935">
                  <c:v>1.0240000000000009</c:v>
                </c:pt>
                <c:pt idx="936">
                  <c:v>-4.2679999999999989</c:v>
                </c:pt>
                <c:pt idx="937">
                  <c:v>17.076000000000001</c:v>
                </c:pt>
                <c:pt idx="938">
                  <c:v>12.236000000000001</c:v>
                </c:pt>
                <c:pt idx="939">
                  <c:v>45.915999999999997</c:v>
                </c:pt>
                <c:pt idx="940">
                  <c:v>61.292000000000002</c:v>
                </c:pt>
                <c:pt idx="941">
                  <c:v>17.608000000000001</c:v>
                </c:pt>
                <c:pt idx="942">
                  <c:v>36.112000000000002</c:v>
                </c:pt>
                <c:pt idx="943">
                  <c:v>34.236000000000004</c:v>
                </c:pt>
                <c:pt idx="944">
                  <c:v>21.227999999999998</c:v>
                </c:pt>
                <c:pt idx="945">
                  <c:v>0.20799999999999841</c:v>
                </c:pt>
                <c:pt idx="946">
                  <c:v>18.195999999999998</c:v>
                </c:pt>
                <c:pt idx="947">
                  <c:v>1.0240000000000009</c:v>
                </c:pt>
                <c:pt idx="948">
                  <c:v>26.248000000000001</c:v>
                </c:pt>
                <c:pt idx="949">
                  <c:v>55.175999999999995</c:v>
                </c:pt>
                <c:pt idx="950">
                  <c:v>12.236000000000001</c:v>
                </c:pt>
                <c:pt idx="951">
                  <c:v>55.58</c:v>
                </c:pt>
                <c:pt idx="952">
                  <c:v>15.092000000000001</c:v>
                </c:pt>
                <c:pt idx="953">
                  <c:v>61.292000000000002</c:v>
                </c:pt>
                <c:pt idx="954">
                  <c:v>15.204000000000004</c:v>
                </c:pt>
                <c:pt idx="955">
                  <c:v>12.236000000000001</c:v>
                </c:pt>
                <c:pt idx="956">
                  <c:v>0.20799999999999841</c:v>
                </c:pt>
                <c:pt idx="957">
                  <c:v>61.292000000000002</c:v>
                </c:pt>
                <c:pt idx="958">
                  <c:v>55.175999999999995</c:v>
                </c:pt>
                <c:pt idx="959">
                  <c:v>45.915999999999997</c:v>
                </c:pt>
                <c:pt idx="960">
                  <c:v>15.204000000000004</c:v>
                </c:pt>
                <c:pt idx="961">
                  <c:v>31.347999999999995</c:v>
                </c:pt>
                <c:pt idx="962">
                  <c:v>-1.9600000000000004</c:v>
                </c:pt>
                <c:pt idx="963">
                  <c:v>30.108000000000004</c:v>
                </c:pt>
                <c:pt idx="964">
                  <c:v>18.195999999999998</c:v>
                </c:pt>
                <c:pt idx="965">
                  <c:v>21.227999999999998</c:v>
                </c:pt>
                <c:pt idx="966">
                  <c:v>2.9200000000000017</c:v>
                </c:pt>
                <c:pt idx="967">
                  <c:v>23.744</c:v>
                </c:pt>
                <c:pt idx="968">
                  <c:v>26.248000000000001</c:v>
                </c:pt>
                <c:pt idx="969">
                  <c:v>36.112000000000002</c:v>
                </c:pt>
                <c:pt idx="970">
                  <c:v>-9.1679999999999993</c:v>
                </c:pt>
                <c:pt idx="971">
                  <c:v>-4.4720000000000004</c:v>
                </c:pt>
                <c:pt idx="972">
                  <c:v>26.248000000000001</c:v>
                </c:pt>
                <c:pt idx="973">
                  <c:v>17.608000000000001</c:v>
                </c:pt>
                <c:pt idx="974">
                  <c:v>-1.9600000000000004</c:v>
                </c:pt>
                <c:pt idx="975">
                  <c:v>34.236000000000004</c:v>
                </c:pt>
                <c:pt idx="976">
                  <c:v>31.347999999999995</c:v>
                </c:pt>
                <c:pt idx="977">
                  <c:v>-4.2679999999999989</c:v>
                </c:pt>
                <c:pt idx="978">
                  <c:v>15.2</c:v>
                </c:pt>
                <c:pt idx="979">
                  <c:v>45.915999999999997</c:v>
                </c:pt>
                <c:pt idx="980">
                  <c:v>12.036000000000001</c:v>
                </c:pt>
                <c:pt idx="981">
                  <c:v>31.347999999999995</c:v>
                </c:pt>
                <c:pt idx="982">
                  <c:v>-9.1679999999999993</c:v>
                </c:pt>
                <c:pt idx="983">
                  <c:v>-1.9600000000000004</c:v>
                </c:pt>
                <c:pt idx="984">
                  <c:v>37.052</c:v>
                </c:pt>
                <c:pt idx="985">
                  <c:v>2.9200000000000017</c:v>
                </c:pt>
                <c:pt idx="986">
                  <c:v>36.112000000000002</c:v>
                </c:pt>
                <c:pt idx="987">
                  <c:v>1.0240000000000009</c:v>
                </c:pt>
                <c:pt idx="988">
                  <c:v>12.036000000000001</c:v>
                </c:pt>
                <c:pt idx="989">
                  <c:v>34.236000000000004</c:v>
                </c:pt>
                <c:pt idx="990">
                  <c:v>24.772000000000002</c:v>
                </c:pt>
                <c:pt idx="991">
                  <c:v>45.915999999999997</c:v>
                </c:pt>
                <c:pt idx="992">
                  <c:v>15.2</c:v>
                </c:pt>
                <c:pt idx="993">
                  <c:v>15.204000000000004</c:v>
                </c:pt>
                <c:pt idx="994">
                  <c:v>0.20799999999999841</c:v>
                </c:pt>
                <c:pt idx="995">
                  <c:v>21.227999999999998</c:v>
                </c:pt>
                <c:pt idx="996">
                  <c:v>26.248000000000001</c:v>
                </c:pt>
                <c:pt idx="997">
                  <c:v>-11.727999999999998</c:v>
                </c:pt>
                <c:pt idx="998">
                  <c:v>2.9200000000000017</c:v>
                </c:pt>
                <c:pt idx="999">
                  <c:v>1.0240000000000009</c:v>
                </c:pt>
                <c:pt idx="1000">
                  <c:v>-1.9600000000000004</c:v>
                </c:pt>
                <c:pt idx="1001">
                  <c:v>15.204000000000004</c:v>
                </c:pt>
                <c:pt idx="1002">
                  <c:v>31.347999999999995</c:v>
                </c:pt>
                <c:pt idx="1003">
                  <c:v>-11.727999999999998</c:v>
                </c:pt>
                <c:pt idx="1004">
                  <c:v>-4.2679999999999989</c:v>
                </c:pt>
                <c:pt idx="1005">
                  <c:v>2.4839999999999995</c:v>
                </c:pt>
                <c:pt idx="1006">
                  <c:v>21.227999999999998</c:v>
                </c:pt>
                <c:pt idx="1007">
                  <c:v>34.236000000000004</c:v>
                </c:pt>
                <c:pt idx="1008">
                  <c:v>-11.484000000000002</c:v>
                </c:pt>
                <c:pt idx="1009">
                  <c:v>15.2</c:v>
                </c:pt>
                <c:pt idx="1010">
                  <c:v>-11.484000000000002</c:v>
                </c:pt>
                <c:pt idx="1011">
                  <c:v>55.58</c:v>
                </c:pt>
                <c:pt idx="1012">
                  <c:v>2.4839999999999995</c:v>
                </c:pt>
                <c:pt idx="1013">
                  <c:v>-9.1679999999999993</c:v>
                </c:pt>
                <c:pt idx="1014">
                  <c:v>26.248000000000001</c:v>
                </c:pt>
                <c:pt idx="1015">
                  <c:v>-4.4720000000000004</c:v>
                </c:pt>
                <c:pt idx="1016">
                  <c:v>0.20799999999999841</c:v>
                </c:pt>
                <c:pt idx="1017">
                  <c:v>-1.972</c:v>
                </c:pt>
                <c:pt idx="1018">
                  <c:v>17.076000000000001</c:v>
                </c:pt>
                <c:pt idx="1019">
                  <c:v>12.236000000000001</c:v>
                </c:pt>
                <c:pt idx="1020">
                  <c:v>-1.972</c:v>
                </c:pt>
                <c:pt idx="1021">
                  <c:v>12.036000000000001</c:v>
                </c:pt>
                <c:pt idx="1022">
                  <c:v>34.236000000000004</c:v>
                </c:pt>
                <c:pt idx="1023">
                  <c:v>-11.727999999999998</c:v>
                </c:pt>
                <c:pt idx="1024">
                  <c:v>17.608000000000001</c:v>
                </c:pt>
                <c:pt idx="1025">
                  <c:v>17.076000000000001</c:v>
                </c:pt>
                <c:pt idx="1026">
                  <c:v>18.195999999999998</c:v>
                </c:pt>
                <c:pt idx="1027">
                  <c:v>36.112000000000002</c:v>
                </c:pt>
                <c:pt idx="1028">
                  <c:v>55.175999999999995</c:v>
                </c:pt>
                <c:pt idx="1029">
                  <c:v>-4.2679999999999989</c:v>
                </c:pt>
                <c:pt idx="1030">
                  <c:v>-11.484000000000002</c:v>
                </c:pt>
                <c:pt idx="1031">
                  <c:v>55.58</c:v>
                </c:pt>
                <c:pt idx="1032">
                  <c:v>2.9200000000000017</c:v>
                </c:pt>
                <c:pt idx="1033">
                  <c:v>-1.972</c:v>
                </c:pt>
                <c:pt idx="1034">
                  <c:v>12.236000000000001</c:v>
                </c:pt>
                <c:pt idx="1035">
                  <c:v>15.204000000000004</c:v>
                </c:pt>
                <c:pt idx="1036">
                  <c:v>36.112000000000002</c:v>
                </c:pt>
                <c:pt idx="1037">
                  <c:v>55.58</c:v>
                </c:pt>
                <c:pt idx="1038">
                  <c:v>15.2</c:v>
                </c:pt>
                <c:pt idx="1039">
                  <c:v>23.744</c:v>
                </c:pt>
                <c:pt idx="1040">
                  <c:v>37.052</c:v>
                </c:pt>
                <c:pt idx="1041">
                  <c:v>34.236000000000004</c:v>
                </c:pt>
                <c:pt idx="1042">
                  <c:v>2.9200000000000017</c:v>
                </c:pt>
                <c:pt idx="1043">
                  <c:v>21.227999999999998</c:v>
                </c:pt>
                <c:pt idx="1044">
                  <c:v>17.076000000000001</c:v>
                </c:pt>
                <c:pt idx="1045">
                  <c:v>17.608000000000001</c:v>
                </c:pt>
                <c:pt idx="1046">
                  <c:v>12.036000000000001</c:v>
                </c:pt>
                <c:pt idx="1047">
                  <c:v>12.236000000000001</c:v>
                </c:pt>
                <c:pt idx="1048">
                  <c:v>-11.727999999999998</c:v>
                </c:pt>
                <c:pt idx="1049">
                  <c:v>-4.2679999999999989</c:v>
                </c:pt>
                <c:pt idx="1050">
                  <c:v>34.236000000000004</c:v>
                </c:pt>
                <c:pt idx="1051">
                  <c:v>12.036000000000001</c:v>
                </c:pt>
                <c:pt idx="1052">
                  <c:v>-4.2679999999999989</c:v>
                </c:pt>
                <c:pt idx="1053">
                  <c:v>61.292000000000002</c:v>
                </c:pt>
                <c:pt idx="1054">
                  <c:v>-9.1679999999999993</c:v>
                </c:pt>
                <c:pt idx="1055">
                  <c:v>36.112000000000002</c:v>
                </c:pt>
                <c:pt idx="1056">
                  <c:v>55.58</c:v>
                </c:pt>
                <c:pt idx="1057">
                  <c:v>37.052</c:v>
                </c:pt>
                <c:pt idx="1058">
                  <c:v>24.772000000000002</c:v>
                </c:pt>
                <c:pt idx="1059">
                  <c:v>17.608000000000001</c:v>
                </c:pt>
                <c:pt idx="1060">
                  <c:v>-4.4720000000000004</c:v>
                </c:pt>
                <c:pt idx="1061">
                  <c:v>2.4839999999999995</c:v>
                </c:pt>
                <c:pt idx="1062">
                  <c:v>37.052</c:v>
                </c:pt>
                <c:pt idx="1063">
                  <c:v>61.292000000000002</c:v>
                </c:pt>
                <c:pt idx="1064">
                  <c:v>-4.2679999999999989</c:v>
                </c:pt>
                <c:pt idx="1065">
                  <c:v>55.175999999999995</c:v>
                </c:pt>
                <c:pt idx="1066">
                  <c:v>1.0240000000000009</c:v>
                </c:pt>
                <c:pt idx="1067">
                  <c:v>15.204000000000004</c:v>
                </c:pt>
                <c:pt idx="1068">
                  <c:v>21.227999999999998</c:v>
                </c:pt>
                <c:pt idx="1069">
                  <c:v>55.58</c:v>
                </c:pt>
                <c:pt idx="1070">
                  <c:v>31.347999999999995</c:v>
                </c:pt>
                <c:pt idx="1071">
                  <c:v>0.20799999999999841</c:v>
                </c:pt>
                <c:pt idx="1072">
                  <c:v>17.608000000000001</c:v>
                </c:pt>
                <c:pt idx="1073">
                  <c:v>55.175999999999995</c:v>
                </c:pt>
                <c:pt idx="1074">
                  <c:v>12.036000000000001</c:v>
                </c:pt>
                <c:pt idx="1075">
                  <c:v>24.772000000000002</c:v>
                </c:pt>
                <c:pt idx="1076">
                  <c:v>-4.4720000000000004</c:v>
                </c:pt>
                <c:pt idx="1077">
                  <c:v>15.092000000000001</c:v>
                </c:pt>
                <c:pt idx="1078">
                  <c:v>17.608000000000001</c:v>
                </c:pt>
                <c:pt idx="1079">
                  <c:v>31.347999999999995</c:v>
                </c:pt>
                <c:pt idx="1080">
                  <c:v>0.20799999999999841</c:v>
                </c:pt>
                <c:pt idx="1081">
                  <c:v>1.0240000000000009</c:v>
                </c:pt>
                <c:pt idx="1082">
                  <c:v>12.236000000000001</c:v>
                </c:pt>
                <c:pt idx="1083">
                  <c:v>45.915999999999997</c:v>
                </c:pt>
                <c:pt idx="1084">
                  <c:v>24.772000000000002</c:v>
                </c:pt>
                <c:pt idx="1085">
                  <c:v>-1.9600000000000004</c:v>
                </c:pt>
                <c:pt idx="1086">
                  <c:v>2.4839999999999995</c:v>
                </c:pt>
                <c:pt idx="1087">
                  <c:v>61.292000000000002</c:v>
                </c:pt>
                <c:pt idx="1088">
                  <c:v>0.20799999999999841</c:v>
                </c:pt>
                <c:pt idx="1089">
                  <c:v>-4.4720000000000004</c:v>
                </c:pt>
                <c:pt idx="1090">
                  <c:v>-9.1679999999999993</c:v>
                </c:pt>
                <c:pt idx="1091">
                  <c:v>15.2</c:v>
                </c:pt>
                <c:pt idx="1092">
                  <c:v>12.236000000000001</c:v>
                </c:pt>
                <c:pt idx="1093">
                  <c:v>17.608000000000001</c:v>
                </c:pt>
                <c:pt idx="1094">
                  <c:v>24.772000000000002</c:v>
                </c:pt>
                <c:pt idx="1095">
                  <c:v>2.9200000000000017</c:v>
                </c:pt>
                <c:pt idx="1096">
                  <c:v>15.092000000000001</c:v>
                </c:pt>
                <c:pt idx="1097">
                  <c:v>61.292000000000002</c:v>
                </c:pt>
                <c:pt idx="1098">
                  <c:v>37.052</c:v>
                </c:pt>
                <c:pt idx="1099">
                  <c:v>45.915999999999997</c:v>
                </c:pt>
                <c:pt idx="1100">
                  <c:v>26.248000000000001</c:v>
                </c:pt>
                <c:pt idx="1101">
                  <c:v>-9.1679999999999993</c:v>
                </c:pt>
                <c:pt idx="1102">
                  <c:v>-11.727999999999998</c:v>
                </c:pt>
                <c:pt idx="1103">
                  <c:v>55.175999999999995</c:v>
                </c:pt>
                <c:pt idx="1104">
                  <c:v>31.347999999999995</c:v>
                </c:pt>
                <c:pt idx="1105">
                  <c:v>15.092000000000001</c:v>
                </c:pt>
                <c:pt idx="1106">
                  <c:v>61.292000000000002</c:v>
                </c:pt>
                <c:pt idx="1107">
                  <c:v>21.227999999999998</c:v>
                </c:pt>
                <c:pt idx="1108">
                  <c:v>34.236000000000004</c:v>
                </c:pt>
                <c:pt idx="1109">
                  <c:v>37.052</c:v>
                </c:pt>
                <c:pt idx="1110">
                  <c:v>2.9200000000000017</c:v>
                </c:pt>
                <c:pt idx="1111">
                  <c:v>0.20799999999999841</c:v>
                </c:pt>
                <c:pt idx="1112">
                  <c:v>12.236000000000001</c:v>
                </c:pt>
                <c:pt idx="1113">
                  <c:v>30.108000000000004</c:v>
                </c:pt>
                <c:pt idx="1114">
                  <c:v>-11.484000000000002</c:v>
                </c:pt>
                <c:pt idx="1115">
                  <c:v>2.4839999999999995</c:v>
                </c:pt>
                <c:pt idx="1116">
                  <c:v>-4.2679999999999989</c:v>
                </c:pt>
                <c:pt idx="1117">
                  <c:v>2.4839999999999995</c:v>
                </c:pt>
                <c:pt idx="1118">
                  <c:v>-4.2679999999999989</c:v>
                </c:pt>
                <c:pt idx="1119">
                  <c:v>34.236000000000004</c:v>
                </c:pt>
                <c:pt idx="1120">
                  <c:v>-1.9600000000000004</c:v>
                </c:pt>
                <c:pt idx="1121">
                  <c:v>1.0240000000000009</c:v>
                </c:pt>
                <c:pt idx="1122">
                  <c:v>12.036000000000001</c:v>
                </c:pt>
                <c:pt idx="1123">
                  <c:v>26.248000000000001</c:v>
                </c:pt>
                <c:pt idx="1124">
                  <c:v>-9.1679999999999993</c:v>
                </c:pt>
                <c:pt idx="1125">
                  <c:v>30.108000000000004</c:v>
                </c:pt>
                <c:pt idx="1126">
                  <c:v>15.204000000000004</c:v>
                </c:pt>
                <c:pt idx="1127">
                  <c:v>55.58</c:v>
                </c:pt>
                <c:pt idx="1128">
                  <c:v>23.744</c:v>
                </c:pt>
                <c:pt idx="1129">
                  <c:v>0.20799999999999841</c:v>
                </c:pt>
                <c:pt idx="1130">
                  <c:v>45.915999999999997</c:v>
                </c:pt>
                <c:pt idx="1131">
                  <c:v>23.744</c:v>
                </c:pt>
                <c:pt idx="1132">
                  <c:v>37.052</c:v>
                </c:pt>
                <c:pt idx="1133">
                  <c:v>31.347999999999995</c:v>
                </c:pt>
                <c:pt idx="1134">
                  <c:v>36.112000000000002</c:v>
                </c:pt>
                <c:pt idx="1135">
                  <c:v>55.58</c:v>
                </c:pt>
                <c:pt idx="1136">
                  <c:v>45.915999999999997</c:v>
                </c:pt>
                <c:pt idx="1137">
                  <c:v>15.2</c:v>
                </c:pt>
                <c:pt idx="1138">
                  <c:v>26.248000000000001</c:v>
                </c:pt>
                <c:pt idx="1139">
                  <c:v>-1.9600000000000004</c:v>
                </c:pt>
                <c:pt idx="1140">
                  <c:v>1.0240000000000009</c:v>
                </c:pt>
                <c:pt idx="1141">
                  <c:v>12.036000000000001</c:v>
                </c:pt>
                <c:pt idx="1142">
                  <c:v>-11.484000000000002</c:v>
                </c:pt>
                <c:pt idx="1143">
                  <c:v>12.236000000000001</c:v>
                </c:pt>
                <c:pt idx="1144">
                  <c:v>2.9200000000000017</c:v>
                </c:pt>
                <c:pt idx="1145">
                  <c:v>55.175999999999995</c:v>
                </c:pt>
                <c:pt idx="1146">
                  <c:v>23.744</c:v>
                </c:pt>
                <c:pt idx="1147">
                  <c:v>15.2</c:v>
                </c:pt>
                <c:pt idx="1148">
                  <c:v>1.0240000000000009</c:v>
                </c:pt>
                <c:pt idx="1149">
                  <c:v>26.248000000000001</c:v>
                </c:pt>
                <c:pt idx="1150">
                  <c:v>-11.484000000000002</c:v>
                </c:pt>
                <c:pt idx="1151">
                  <c:v>15.092000000000001</c:v>
                </c:pt>
                <c:pt idx="1152">
                  <c:v>55.58</c:v>
                </c:pt>
                <c:pt idx="1153">
                  <c:v>36.112000000000002</c:v>
                </c:pt>
                <c:pt idx="1154">
                  <c:v>37.052</c:v>
                </c:pt>
                <c:pt idx="1155">
                  <c:v>12.236000000000001</c:v>
                </c:pt>
                <c:pt idx="1156">
                  <c:v>0.20799999999999841</c:v>
                </c:pt>
                <c:pt idx="1157">
                  <c:v>-4.2679999999999989</c:v>
                </c:pt>
                <c:pt idx="1158">
                  <c:v>-1.9600000000000004</c:v>
                </c:pt>
                <c:pt idx="1159">
                  <c:v>-4.4720000000000004</c:v>
                </c:pt>
                <c:pt idx="1160">
                  <c:v>15.204000000000004</c:v>
                </c:pt>
                <c:pt idx="1161">
                  <c:v>21.227999999999998</c:v>
                </c:pt>
                <c:pt idx="1162">
                  <c:v>24.772000000000002</c:v>
                </c:pt>
                <c:pt idx="1163">
                  <c:v>61.292000000000002</c:v>
                </c:pt>
                <c:pt idx="1164">
                  <c:v>15.092000000000001</c:v>
                </c:pt>
                <c:pt idx="1165">
                  <c:v>15.2</c:v>
                </c:pt>
                <c:pt idx="1166">
                  <c:v>26.248000000000001</c:v>
                </c:pt>
                <c:pt idx="1167">
                  <c:v>24.772000000000002</c:v>
                </c:pt>
                <c:pt idx="1168">
                  <c:v>-11.727999999999998</c:v>
                </c:pt>
                <c:pt idx="1169">
                  <c:v>31.347999999999995</c:v>
                </c:pt>
                <c:pt idx="1170">
                  <c:v>-1.9600000000000004</c:v>
                </c:pt>
                <c:pt idx="1171">
                  <c:v>2.9200000000000017</c:v>
                </c:pt>
                <c:pt idx="1172">
                  <c:v>30.108000000000004</c:v>
                </c:pt>
                <c:pt idx="1173">
                  <c:v>34.236000000000004</c:v>
                </c:pt>
                <c:pt idx="1174">
                  <c:v>1.0240000000000009</c:v>
                </c:pt>
                <c:pt idx="1175">
                  <c:v>18.195999999999998</c:v>
                </c:pt>
                <c:pt idx="1176">
                  <c:v>17.608000000000001</c:v>
                </c:pt>
                <c:pt idx="1177">
                  <c:v>45.915999999999997</c:v>
                </c:pt>
                <c:pt idx="1178">
                  <c:v>0.20799999999999841</c:v>
                </c:pt>
                <c:pt idx="1179">
                  <c:v>31.347999999999995</c:v>
                </c:pt>
                <c:pt idx="1180">
                  <c:v>37.052</c:v>
                </c:pt>
                <c:pt idx="1181">
                  <c:v>15.092000000000001</c:v>
                </c:pt>
                <c:pt idx="1182">
                  <c:v>-11.727999999999998</c:v>
                </c:pt>
                <c:pt idx="1183">
                  <c:v>12.036000000000001</c:v>
                </c:pt>
                <c:pt idx="1184">
                  <c:v>30.108000000000004</c:v>
                </c:pt>
                <c:pt idx="1185">
                  <c:v>55.175999999999995</c:v>
                </c:pt>
                <c:pt idx="1186">
                  <c:v>0.20799999999999841</c:v>
                </c:pt>
                <c:pt idx="1187">
                  <c:v>15.2</c:v>
                </c:pt>
                <c:pt idx="1188">
                  <c:v>-9.1679999999999993</c:v>
                </c:pt>
                <c:pt idx="1189">
                  <c:v>18.195999999999998</c:v>
                </c:pt>
                <c:pt idx="1190">
                  <c:v>30.108000000000004</c:v>
                </c:pt>
                <c:pt idx="1191">
                  <c:v>36.112000000000002</c:v>
                </c:pt>
                <c:pt idx="1192">
                  <c:v>17.076000000000001</c:v>
                </c:pt>
                <c:pt idx="1193">
                  <c:v>34.236000000000004</c:v>
                </c:pt>
                <c:pt idx="1194">
                  <c:v>-1.972</c:v>
                </c:pt>
                <c:pt idx="1195">
                  <c:v>55.58</c:v>
                </c:pt>
                <c:pt idx="1196">
                  <c:v>21.227999999999998</c:v>
                </c:pt>
                <c:pt idx="1197">
                  <c:v>17.608000000000001</c:v>
                </c:pt>
                <c:pt idx="1198">
                  <c:v>36.112000000000002</c:v>
                </c:pt>
                <c:pt idx="1199">
                  <c:v>2.4839999999999995</c:v>
                </c:pt>
                <c:pt idx="1200">
                  <c:v>15.204000000000004</c:v>
                </c:pt>
                <c:pt idx="1201">
                  <c:v>-11.484000000000002</c:v>
                </c:pt>
                <c:pt idx="1202">
                  <c:v>30.108000000000004</c:v>
                </c:pt>
                <c:pt idx="1203">
                  <c:v>2.9200000000000017</c:v>
                </c:pt>
                <c:pt idx="1204">
                  <c:v>17.608000000000001</c:v>
                </c:pt>
                <c:pt idx="1205">
                  <c:v>-1.972</c:v>
                </c:pt>
                <c:pt idx="1206">
                  <c:v>-9.1679999999999993</c:v>
                </c:pt>
                <c:pt idx="1207">
                  <c:v>15.2</c:v>
                </c:pt>
                <c:pt idx="1208">
                  <c:v>26.248000000000001</c:v>
                </c:pt>
                <c:pt idx="1209">
                  <c:v>-4.4720000000000004</c:v>
                </c:pt>
                <c:pt idx="1210">
                  <c:v>61.292000000000002</c:v>
                </c:pt>
                <c:pt idx="1211">
                  <c:v>18.195999999999998</c:v>
                </c:pt>
                <c:pt idx="1212">
                  <c:v>55.175999999999995</c:v>
                </c:pt>
                <c:pt idx="1213">
                  <c:v>12.036000000000001</c:v>
                </c:pt>
                <c:pt idx="1214">
                  <c:v>55.175999999999995</c:v>
                </c:pt>
                <c:pt idx="1215">
                  <c:v>-4.2679999999999989</c:v>
                </c:pt>
                <c:pt idx="1216">
                  <c:v>-1.972</c:v>
                </c:pt>
                <c:pt idx="1217">
                  <c:v>17.076000000000001</c:v>
                </c:pt>
                <c:pt idx="1218">
                  <c:v>61.292000000000002</c:v>
                </c:pt>
                <c:pt idx="1219">
                  <c:v>15.204000000000004</c:v>
                </c:pt>
                <c:pt idx="1220">
                  <c:v>18.195999999999998</c:v>
                </c:pt>
                <c:pt idx="1221">
                  <c:v>2.9200000000000017</c:v>
                </c:pt>
                <c:pt idx="1222">
                  <c:v>36.112000000000002</c:v>
                </c:pt>
                <c:pt idx="1223">
                  <c:v>34.236000000000004</c:v>
                </c:pt>
                <c:pt idx="1224">
                  <c:v>55.58</c:v>
                </c:pt>
                <c:pt idx="1225">
                  <c:v>23.744</c:v>
                </c:pt>
                <c:pt idx="1226">
                  <c:v>-4.2679999999999989</c:v>
                </c:pt>
                <c:pt idx="1227">
                  <c:v>12.236000000000001</c:v>
                </c:pt>
                <c:pt idx="1228">
                  <c:v>-4.4720000000000004</c:v>
                </c:pt>
                <c:pt idx="1229">
                  <c:v>-11.727999999999998</c:v>
                </c:pt>
                <c:pt idx="1230">
                  <c:v>15.204000000000004</c:v>
                </c:pt>
                <c:pt idx="1231">
                  <c:v>45.915999999999997</c:v>
                </c:pt>
                <c:pt idx="1232">
                  <c:v>55.58</c:v>
                </c:pt>
                <c:pt idx="1233">
                  <c:v>24.772000000000002</c:v>
                </c:pt>
                <c:pt idx="1234">
                  <c:v>17.076000000000001</c:v>
                </c:pt>
                <c:pt idx="1235">
                  <c:v>0.20799999999999841</c:v>
                </c:pt>
                <c:pt idx="1236">
                  <c:v>-1.9600000000000004</c:v>
                </c:pt>
                <c:pt idx="1237">
                  <c:v>-11.727999999999998</c:v>
                </c:pt>
                <c:pt idx="1238">
                  <c:v>1.0240000000000009</c:v>
                </c:pt>
                <c:pt idx="1239">
                  <c:v>2.4839999999999995</c:v>
                </c:pt>
                <c:pt idx="1240">
                  <c:v>26.248000000000001</c:v>
                </c:pt>
                <c:pt idx="1241">
                  <c:v>17.076000000000001</c:v>
                </c:pt>
                <c:pt idx="1242">
                  <c:v>-4.4720000000000004</c:v>
                </c:pt>
                <c:pt idx="1243">
                  <c:v>-4.2679999999999989</c:v>
                </c:pt>
                <c:pt idx="1244">
                  <c:v>21.227999999999998</c:v>
                </c:pt>
                <c:pt idx="1245">
                  <c:v>0.20799999999999841</c:v>
                </c:pt>
                <c:pt idx="1246">
                  <c:v>-9.1679999999999993</c:v>
                </c:pt>
                <c:pt idx="1247">
                  <c:v>1.0240000000000009</c:v>
                </c:pt>
                <c:pt idx="1248">
                  <c:v>12.036000000000001</c:v>
                </c:pt>
                <c:pt idx="1249">
                  <c:v>23.744</c:v>
                </c:pt>
                <c:pt idx="1250">
                  <c:v>24.772000000000002</c:v>
                </c:pt>
                <c:pt idx="1251">
                  <c:v>36.112000000000002</c:v>
                </c:pt>
                <c:pt idx="1252">
                  <c:v>12.236000000000001</c:v>
                </c:pt>
                <c:pt idx="1253">
                  <c:v>18.195999999999998</c:v>
                </c:pt>
                <c:pt idx="1254">
                  <c:v>-1.972</c:v>
                </c:pt>
                <c:pt idx="1255">
                  <c:v>2.9200000000000017</c:v>
                </c:pt>
                <c:pt idx="1256">
                  <c:v>-9.1679999999999993</c:v>
                </c:pt>
                <c:pt idx="1257">
                  <c:v>36.112000000000002</c:v>
                </c:pt>
                <c:pt idx="1258">
                  <c:v>55.58</c:v>
                </c:pt>
                <c:pt idx="1259">
                  <c:v>45.915999999999997</c:v>
                </c:pt>
                <c:pt idx="1260">
                  <c:v>24.772000000000002</c:v>
                </c:pt>
                <c:pt idx="1261">
                  <c:v>15.2</c:v>
                </c:pt>
                <c:pt idx="1262">
                  <c:v>17.076000000000001</c:v>
                </c:pt>
                <c:pt idx="1263">
                  <c:v>1.0240000000000009</c:v>
                </c:pt>
                <c:pt idx="1264">
                  <c:v>12.236000000000001</c:v>
                </c:pt>
                <c:pt idx="1265">
                  <c:v>-11.727999999999998</c:v>
                </c:pt>
                <c:pt idx="1266">
                  <c:v>31.347999999999995</c:v>
                </c:pt>
                <c:pt idx="1267">
                  <c:v>2.4839999999999995</c:v>
                </c:pt>
                <c:pt idx="1268">
                  <c:v>34.236000000000004</c:v>
                </c:pt>
                <c:pt idx="1269">
                  <c:v>30.108000000000004</c:v>
                </c:pt>
                <c:pt idx="1270">
                  <c:v>24.772000000000002</c:v>
                </c:pt>
                <c:pt idx="1271">
                  <c:v>61.292000000000002</c:v>
                </c:pt>
                <c:pt idx="1272">
                  <c:v>-1.9600000000000004</c:v>
                </c:pt>
                <c:pt idx="1273">
                  <c:v>34.236000000000004</c:v>
                </c:pt>
                <c:pt idx="1274">
                  <c:v>12.036000000000001</c:v>
                </c:pt>
                <c:pt idx="1275">
                  <c:v>17.608000000000001</c:v>
                </c:pt>
                <c:pt idx="1276">
                  <c:v>26.248000000000001</c:v>
                </c:pt>
                <c:pt idx="1277">
                  <c:v>15.092000000000001</c:v>
                </c:pt>
                <c:pt idx="1278">
                  <c:v>-4.4720000000000004</c:v>
                </c:pt>
                <c:pt idx="1279">
                  <c:v>-9.1679999999999993</c:v>
                </c:pt>
                <c:pt idx="1280">
                  <c:v>-11.484000000000002</c:v>
                </c:pt>
                <c:pt idx="1281">
                  <c:v>55.175999999999995</c:v>
                </c:pt>
                <c:pt idx="1282">
                  <c:v>15.092000000000001</c:v>
                </c:pt>
                <c:pt idx="1283">
                  <c:v>21.227999999999998</c:v>
                </c:pt>
                <c:pt idx="1284">
                  <c:v>15.204000000000004</c:v>
                </c:pt>
                <c:pt idx="1285">
                  <c:v>-11.727999999999998</c:v>
                </c:pt>
                <c:pt idx="1286">
                  <c:v>37.052</c:v>
                </c:pt>
                <c:pt idx="1287">
                  <c:v>-4.4720000000000004</c:v>
                </c:pt>
                <c:pt idx="1288">
                  <c:v>0.20799999999999841</c:v>
                </c:pt>
                <c:pt idx="1289">
                  <c:v>12.236000000000001</c:v>
                </c:pt>
                <c:pt idx="1290">
                  <c:v>26.248000000000001</c:v>
                </c:pt>
                <c:pt idx="1291">
                  <c:v>-1.9600000000000004</c:v>
                </c:pt>
                <c:pt idx="1292">
                  <c:v>-11.484000000000002</c:v>
                </c:pt>
                <c:pt idx="1293">
                  <c:v>31.347999999999995</c:v>
                </c:pt>
                <c:pt idx="1294">
                  <c:v>17.608000000000001</c:v>
                </c:pt>
                <c:pt idx="1295">
                  <c:v>18.195999999999998</c:v>
                </c:pt>
                <c:pt idx="1296">
                  <c:v>15.092000000000001</c:v>
                </c:pt>
                <c:pt idx="1297">
                  <c:v>-4.2679999999999989</c:v>
                </c:pt>
                <c:pt idx="1298">
                  <c:v>45.915999999999997</c:v>
                </c:pt>
                <c:pt idx="1299">
                  <c:v>17.076000000000001</c:v>
                </c:pt>
                <c:pt idx="1300">
                  <c:v>37.052</c:v>
                </c:pt>
                <c:pt idx="1301">
                  <c:v>15.2</c:v>
                </c:pt>
                <c:pt idx="1302">
                  <c:v>-11.484000000000002</c:v>
                </c:pt>
                <c:pt idx="1303">
                  <c:v>-9.1679999999999993</c:v>
                </c:pt>
                <c:pt idx="1304">
                  <c:v>61.292000000000002</c:v>
                </c:pt>
                <c:pt idx="1305">
                  <c:v>12.036000000000001</c:v>
                </c:pt>
                <c:pt idx="1306">
                  <c:v>26.248000000000001</c:v>
                </c:pt>
                <c:pt idx="1307">
                  <c:v>55.58</c:v>
                </c:pt>
                <c:pt idx="1308">
                  <c:v>15.204000000000004</c:v>
                </c:pt>
                <c:pt idx="1309">
                  <c:v>2.9200000000000017</c:v>
                </c:pt>
                <c:pt idx="1310">
                  <c:v>-4.4720000000000004</c:v>
                </c:pt>
                <c:pt idx="1311">
                  <c:v>24.772000000000002</c:v>
                </c:pt>
                <c:pt idx="1312">
                  <c:v>12.236000000000001</c:v>
                </c:pt>
                <c:pt idx="1313">
                  <c:v>34.236000000000004</c:v>
                </c:pt>
                <c:pt idx="1314">
                  <c:v>-1.9600000000000004</c:v>
                </c:pt>
                <c:pt idx="1315">
                  <c:v>12.236000000000001</c:v>
                </c:pt>
                <c:pt idx="1316">
                  <c:v>-4.2679999999999989</c:v>
                </c:pt>
                <c:pt idx="1317">
                  <c:v>37.052</c:v>
                </c:pt>
                <c:pt idx="1318">
                  <c:v>24.772000000000002</c:v>
                </c:pt>
                <c:pt idx="1319">
                  <c:v>31.347999999999995</c:v>
                </c:pt>
                <c:pt idx="1320">
                  <c:v>-11.727999999999998</c:v>
                </c:pt>
                <c:pt idx="1321">
                  <c:v>36.112000000000002</c:v>
                </c:pt>
                <c:pt idx="1322">
                  <c:v>17.076000000000001</c:v>
                </c:pt>
                <c:pt idx="1323">
                  <c:v>15.2</c:v>
                </c:pt>
                <c:pt idx="1324">
                  <c:v>30.108000000000004</c:v>
                </c:pt>
                <c:pt idx="1325">
                  <c:v>15.204000000000004</c:v>
                </c:pt>
                <c:pt idx="1326">
                  <c:v>-1.9600000000000004</c:v>
                </c:pt>
                <c:pt idx="1327">
                  <c:v>55.58</c:v>
                </c:pt>
                <c:pt idx="1328">
                  <c:v>23.744</c:v>
                </c:pt>
                <c:pt idx="1329">
                  <c:v>45.915999999999997</c:v>
                </c:pt>
                <c:pt idx="1330">
                  <c:v>34.236000000000004</c:v>
                </c:pt>
                <c:pt idx="1331">
                  <c:v>36.112000000000002</c:v>
                </c:pt>
                <c:pt idx="1332">
                  <c:v>1.0240000000000009</c:v>
                </c:pt>
                <c:pt idx="1333">
                  <c:v>15.092000000000001</c:v>
                </c:pt>
                <c:pt idx="1334">
                  <c:v>-9.1679999999999993</c:v>
                </c:pt>
                <c:pt idx="1335">
                  <c:v>12.236000000000001</c:v>
                </c:pt>
                <c:pt idx="1336">
                  <c:v>-4.4720000000000004</c:v>
                </c:pt>
                <c:pt idx="1337">
                  <c:v>17.076000000000001</c:v>
                </c:pt>
                <c:pt idx="1338">
                  <c:v>2.4839999999999995</c:v>
                </c:pt>
                <c:pt idx="1339">
                  <c:v>24.772000000000002</c:v>
                </c:pt>
                <c:pt idx="1340">
                  <c:v>-1.9600000000000004</c:v>
                </c:pt>
                <c:pt idx="1341">
                  <c:v>12.036000000000001</c:v>
                </c:pt>
                <c:pt idx="1342">
                  <c:v>-1.972</c:v>
                </c:pt>
                <c:pt idx="1343">
                  <c:v>30.108000000000004</c:v>
                </c:pt>
                <c:pt idx="1344">
                  <c:v>-9.1679999999999993</c:v>
                </c:pt>
                <c:pt idx="1345">
                  <c:v>1.0240000000000009</c:v>
                </c:pt>
                <c:pt idx="1346">
                  <c:v>15.204000000000004</c:v>
                </c:pt>
                <c:pt idx="1347">
                  <c:v>30.108000000000004</c:v>
                </c:pt>
                <c:pt idx="1348">
                  <c:v>23.744</c:v>
                </c:pt>
                <c:pt idx="1349">
                  <c:v>12.236000000000001</c:v>
                </c:pt>
                <c:pt idx="1350">
                  <c:v>2.4839999999999995</c:v>
                </c:pt>
                <c:pt idx="1351">
                  <c:v>1.0240000000000009</c:v>
                </c:pt>
                <c:pt idx="1352">
                  <c:v>12.036000000000001</c:v>
                </c:pt>
                <c:pt idx="1353">
                  <c:v>-11.727999999999998</c:v>
                </c:pt>
                <c:pt idx="1354">
                  <c:v>23.744</c:v>
                </c:pt>
                <c:pt idx="1355">
                  <c:v>15.092000000000001</c:v>
                </c:pt>
                <c:pt idx="1356">
                  <c:v>24.772000000000002</c:v>
                </c:pt>
                <c:pt idx="1357">
                  <c:v>-9.1679999999999993</c:v>
                </c:pt>
                <c:pt idx="1358">
                  <c:v>17.608000000000001</c:v>
                </c:pt>
                <c:pt idx="1359">
                  <c:v>18.195999999999998</c:v>
                </c:pt>
                <c:pt idx="1360">
                  <c:v>45.915999999999997</c:v>
                </c:pt>
                <c:pt idx="1361">
                  <c:v>21.227999999999998</c:v>
                </c:pt>
                <c:pt idx="1362">
                  <c:v>17.608000000000001</c:v>
                </c:pt>
                <c:pt idx="1363">
                  <c:v>2.4839999999999995</c:v>
                </c:pt>
                <c:pt idx="1364">
                  <c:v>12.236000000000001</c:v>
                </c:pt>
                <c:pt idx="1365">
                  <c:v>26.248000000000001</c:v>
                </c:pt>
                <c:pt idx="1366">
                  <c:v>18.195999999999998</c:v>
                </c:pt>
                <c:pt idx="1367">
                  <c:v>34.236000000000004</c:v>
                </c:pt>
                <c:pt idx="1368">
                  <c:v>-11.727999999999998</c:v>
                </c:pt>
                <c:pt idx="1369">
                  <c:v>-9.1679999999999993</c:v>
                </c:pt>
                <c:pt idx="1370">
                  <c:v>61.292000000000002</c:v>
                </c:pt>
                <c:pt idx="1371">
                  <c:v>23.744</c:v>
                </c:pt>
                <c:pt idx="1372">
                  <c:v>15.092000000000001</c:v>
                </c:pt>
                <c:pt idx="1373">
                  <c:v>55.58</c:v>
                </c:pt>
                <c:pt idx="1374">
                  <c:v>2.4839999999999995</c:v>
                </c:pt>
                <c:pt idx="1375">
                  <c:v>2.9200000000000017</c:v>
                </c:pt>
                <c:pt idx="1376">
                  <c:v>-1.972</c:v>
                </c:pt>
                <c:pt idx="1377">
                  <c:v>55.175999999999995</c:v>
                </c:pt>
                <c:pt idx="1378">
                  <c:v>55.58</c:v>
                </c:pt>
                <c:pt idx="1379">
                  <c:v>-9.1679999999999993</c:v>
                </c:pt>
                <c:pt idx="1380">
                  <c:v>17.076000000000001</c:v>
                </c:pt>
                <c:pt idx="1381">
                  <c:v>37.052</c:v>
                </c:pt>
                <c:pt idx="1382">
                  <c:v>15.092000000000001</c:v>
                </c:pt>
                <c:pt idx="1383">
                  <c:v>61.292000000000002</c:v>
                </c:pt>
                <c:pt idx="1384">
                  <c:v>0.20799999999999841</c:v>
                </c:pt>
                <c:pt idx="1385">
                  <c:v>21.227999999999998</c:v>
                </c:pt>
                <c:pt idx="1386">
                  <c:v>-11.484000000000002</c:v>
                </c:pt>
                <c:pt idx="1387">
                  <c:v>15.204000000000004</c:v>
                </c:pt>
                <c:pt idx="1388">
                  <c:v>36.112000000000002</c:v>
                </c:pt>
                <c:pt idx="1389">
                  <c:v>45.915999999999997</c:v>
                </c:pt>
                <c:pt idx="1390">
                  <c:v>26.248000000000001</c:v>
                </c:pt>
                <c:pt idx="1391">
                  <c:v>61.292000000000002</c:v>
                </c:pt>
                <c:pt idx="1392">
                  <c:v>2.4839999999999995</c:v>
                </c:pt>
                <c:pt idx="1393">
                  <c:v>31.347999999999995</c:v>
                </c:pt>
                <c:pt idx="1394">
                  <c:v>-1.972</c:v>
                </c:pt>
                <c:pt idx="1395">
                  <c:v>36.112000000000002</c:v>
                </c:pt>
                <c:pt idx="1396">
                  <c:v>61.292000000000002</c:v>
                </c:pt>
                <c:pt idx="1397">
                  <c:v>-1.9600000000000004</c:v>
                </c:pt>
                <c:pt idx="1398">
                  <c:v>-11.484000000000002</c:v>
                </c:pt>
                <c:pt idx="1399">
                  <c:v>23.744</c:v>
                </c:pt>
                <c:pt idx="1400">
                  <c:v>-11.727999999999998</c:v>
                </c:pt>
                <c:pt idx="1401">
                  <c:v>2.9200000000000017</c:v>
                </c:pt>
                <c:pt idx="1402">
                  <c:v>15.092000000000001</c:v>
                </c:pt>
                <c:pt idx="1403">
                  <c:v>24.772000000000002</c:v>
                </c:pt>
                <c:pt idx="1404">
                  <c:v>-4.4720000000000004</c:v>
                </c:pt>
                <c:pt idx="1405">
                  <c:v>17.608000000000001</c:v>
                </c:pt>
                <c:pt idx="1406">
                  <c:v>-9.1679999999999993</c:v>
                </c:pt>
                <c:pt idx="1407">
                  <c:v>17.076000000000001</c:v>
                </c:pt>
                <c:pt idx="1408">
                  <c:v>15.2</c:v>
                </c:pt>
                <c:pt idx="1409">
                  <c:v>26.248000000000001</c:v>
                </c:pt>
                <c:pt idx="1410">
                  <c:v>21.227999999999998</c:v>
                </c:pt>
                <c:pt idx="1411">
                  <c:v>-1.972</c:v>
                </c:pt>
                <c:pt idx="1412">
                  <c:v>-1.9600000000000004</c:v>
                </c:pt>
                <c:pt idx="1413">
                  <c:v>15.2</c:v>
                </c:pt>
                <c:pt idx="1414">
                  <c:v>26.248000000000001</c:v>
                </c:pt>
                <c:pt idx="1415">
                  <c:v>37.052</c:v>
                </c:pt>
                <c:pt idx="1416">
                  <c:v>36.112000000000002</c:v>
                </c:pt>
                <c:pt idx="1417">
                  <c:v>0.20799999999999841</c:v>
                </c:pt>
                <c:pt idx="1418">
                  <c:v>-4.2679999999999989</c:v>
                </c:pt>
                <c:pt idx="1419">
                  <c:v>12.036000000000001</c:v>
                </c:pt>
                <c:pt idx="1420">
                  <c:v>24.772000000000002</c:v>
                </c:pt>
                <c:pt idx="1421">
                  <c:v>-11.484000000000002</c:v>
                </c:pt>
                <c:pt idx="1422">
                  <c:v>18.195999999999998</c:v>
                </c:pt>
                <c:pt idx="1423">
                  <c:v>-11.484000000000002</c:v>
                </c:pt>
                <c:pt idx="1424">
                  <c:v>-4.4720000000000004</c:v>
                </c:pt>
                <c:pt idx="1425">
                  <c:v>15.2</c:v>
                </c:pt>
                <c:pt idx="1426">
                  <c:v>12.236000000000001</c:v>
                </c:pt>
                <c:pt idx="1427">
                  <c:v>12.036000000000001</c:v>
                </c:pt>
                <c:pt idx="1428">
                  <c:v>15.204000000000004</c:v>
                </c:pt>
                <c:pt idx="1429">
                  <c:v>55.175999999999995</c:v>
                </c:pt>
                <c:pt idx="1430">
                  <c:v>-1.9600000000000004</c:v>
                </c:pt>
                <c:pt idx="1431">
                  <c:v>55.58</c:v>
                </c:pt>
                <c:pt idx="1432">
                  <c:v>37.052</c:v>
                </c:pt>
                <c:pt idx="1433">
                  <c:v>26.248000000000001</c:v>
                </c:pt>
                <c:pt idx="1434">
                  <c:v>-1.972</c:v>
                </c:pt>
                <c:pt idx="1435">
                  <c:v>-4.2679999999999989</c:v>
                </c:pt>
                <c:pt idx="1436">
                  <c:v>36.112000000000002</c:v>
                </c:pt>
                <c:pt idx="1437">
                  <c:v>24.772000000000002</c:v>
                </c:pt>
                <c:pt idx="1438">
                  <c:v>2.4839999999999995</c:v>
                </c:pt>
                <c:pt idx="1439">
                  <c:v>12.036000000000001</c:v>
                </c:pt>
                <c:pt idx="1440">
                  <c:v>-11.484000000000002</c:v>
                </c:pt>
                <c:pt idx="1441">
                  <c:v>12.236000000000001</c:v>
                </c:pt>
                <c:pt idx="1442">
                  <c:v>30.108000000000004</c:v>
                </c:pt>
                <c:pt idx="1443">
                  <c:v>0.20799999999999841</c:v>
                </c:pt>
                <c:pt idx="1444">
                  <c:v>15.204000000000004</c:v>
                </c:pt>
                <c:pt idx="1445">
                  <c:v>-9.1679999999999993</c:v>
                </c:pt>
                <c:pt idx="1446">
                  <c:v>-1.972</c:v>
                </c:pt>
                <c:pt idx="1447">
                  <c:v>-1.9600000000000004</c:v>
                </c:pt>
                <c:pt idx="1448">
                  <c:v>31.347999999999995</c:v>
                </c:pt>
                <c:pt idx="1449">
                  <c:v>36.112000000000002</c:v>
                </c:pt>
                <c:pt idx="1450">
                  <c:v>18.195999999999998</c:v>
                </c:pt>
                <c:pt idx="1451">
                  <c:v>34.236000000000004</c:v>
                </c:pt>
                <c:pt idx="1452">
                  <c:v>23.744</c:v>
                </c:pt>
                <c:pt idx="1453">
                  <c:v>17.608000000000001</c:v>
                </c:pt>
                <c:pt idx="1454">
                  <c:v>15.2</c:v>
                </c:pt>
                <c:pt idx="1455">
                  <c:v>-4.4720000000000004</c:v>
                </c:pt>
                <c:pt idx="1456">
                  <c:v>31.347999999999995</c:v>
                </c:pt>
                <c:pt idx="1457">
                  <c:v>26.248000000000001</c:v>
                </c:pt>
                <c:pt idx="1458">
                  <c:v>1.0240000000000009</c:v>
                </c:pt>
                <c:pt idx="1459">
                  <c:v>30.108000000000004</c:v>
                </c:pt>
                <c:pt idx="1460">
                  <c:v>17.608000000000001</c:v>
                </c:pt>
                <c:pt idx="1461">
                  <c:v>2.9200000000000017</c:v>
                </c:pt>
                <c:pt idx="1462">
                  <c:v>-9.1679999999999993</c:v>
                </c:pt>
                <c:pt idx="1463">
                  <c:v>18.195999999999998</c:v>
                </c:pt>
                <c:pt idx="1464">
                  <c:v>34.236000000000004</c:v>
                </c:pt>
                <c:pt idx="1465">
                  <c:v>15.092000000000001</c:v>
                </c:pt>
                <c:pt idx="1466">
                  <c:v>37.052</c:v>
                </c:pt>
                <c:pt idx="1467">
                  <c:v>55.175999999999995</c:v>
                </c:pt>
                <c:pt idx="1468">
                  <c:v>17.076000000000001</c:v>
                </c:pt>
                <c:pt idx="1469">
                  <c:v>2.9200000000000017</c:v>
                </c:pt>
                <c:pt idx="1470">
                  <c:v>37.052</c:v>
                </c:pt>
                <c:pt idx="1471">
                  <c:v>30.108000000000004</c:v>
                </c:pt>
                <c:pt idx="1472">
                  <c:v>61.292000000000002</c:v>
                </c:pt>
                <c:pt idx="1473">
                  <c:v>34.236000000000004</c:v>
                </c:pt>
                <c:pt idx="1474">
                  <c:v>36.112000000000002</c:v>
                </c:pt>
                <c:pt idx="1475">
                  <c:v>-9.1679999999999993</c:v>
                </c:pt>
                <c:pt idx="1476">
                  <c:v>1.0240000000000009</c:v>
                </c:pt>
                <c:pt idx="1477">
                  <c:v>18.195999999999998</c:v>
                </c:pt>
                <c:pt idx="1478">
                  <c:v>2.4839999999999995</c:v>
                </c:pt>
                <c:pt idx="1479">
                  <c:v>45.915999999999997</c:v>
                </c:pt>
                <c:pt idx="1480">
                  <c:v>31.347999999999995</c:v>
                </c:pt>
                <c:pt idx="1481">
                  <c:v>-4.4720000000000004</c:v>
                </c:pt>
                <c:pt idx="1482">
                  <c:v>17.608000000000001</c:v>
                </c:pt>
                <c:pt idx="1483">
                  <c:v>24.772000000000002</c:v>
                </c:pt>
                <c:pt idx="1484">
                  <c:v>0.20799999999999841</c:v>
                </c:pt>
                <c:pt idx="1485">
                  <c:v>55.58</c:v>
                </c:pt>
                <c:pt idx="1486">
                  <c:v>2.9200000000000017</c:v>
                </c:pt>
                <c:pt idx="1487">
                  <c:v>61.292000000000002</c:v>
                </c:pt>
                <c:pt idx="1488">
                  <c:v>0.20799999999999841</c:v>
                </c:pt>
                <c:pt idx="1489">
                  <c:v>1.0240000000000009</c:v>
                </c:pt>
                <c:pt idx="1490">
                  <c:v>-11.727999999999998</c:v>
                </c:pt>
                <c:pt idx="1491">
                  <c:v>45.915999999999997</c:v>
                </c:pt>
                <c:pt idx="1492">
                  <c:v>-1.9600000000000004</c:v>
                </c:pt>
                <c:pt idx="1493">
                  <c:v>-4.4720000000000004</c:v>
                </c:pt>
                <c:pt idx="1494">
                  <c:v>34.236000000000004</c:v>
                </c:pt>
                <c:pt idx="1495">
                  <c:v>2.9200000000000017</c:v>
                </c:pt>
                <c:pt idx="1496">
                  <c:v>1.0240000000000009</c:v>
                </c:pt>
                <c:pt idx="1497">
                  <c:v>12.036000000000001</c:v>
                </c:pt>
                <c:pt idx="1498">
                  <c:v>15.204000000000004</c:v>
                </c:pt>
                <c:pt idx="1499">
                  <c:v>17.076000000000001</c:v>
                </c:pt>
                <c:pt idx="1500">
                  <c:v>37.052</c:v>
                </c:pt>
                <c:pt idx="1501">
                  <c:v>-4.2679999999999989</c:v>
                </c:pt>
                <c:pt idx="1502">
                  <c:v>18.195999999999998</c:v>
                </c:pt>
                <c:pt idx="1503">
                  <c:v>30.108000000000004</c:v>
                </c:pt>
                <c:pt idx="1504">
                  <c:v>55.175999999999995</c:v>
                </c:pt>
                <c:pt idx="1505">
                  <c:v>17.608000000000001</c:v>
                </c:pt>
                <c:pt idx="1506">
                  <c:v>-1.9600000000000004</c:v>
                </c:pt>
                <c:pt idx="1507">
                  <c:v>31.347999999999995</c:v>
                </c:pt>
                <c:pt idx="1508">
                  <c:v>45.915999999999997</c:v>
                </c:pt>
                <c:pt idx="1509">
                  <c:v>12.036000000000001</c:v>
                </c:pt>
                <c:pt idx="1510">
                  <c:v>15.092000000000001</c:v>
                </c:pt>
                <c:pt idx="1511">
                  <c:v>-11.727999999999998</c:v>
                </c:pt>
                <c:pt idx="1512">
                  <c:v>23.744</c:v>
                </c:pt>
                <c:pt idx="1513">
                  <c:v>12.236000000000001</c:v>
                </c:pt>
                <c:pt idx="1514">
                  <c:v>34.236000000000004</c:v>
                </c:pt>
                <c:pt idx="1515">
                  <c:v>17.076000000000001</c:v>
                </c:pt>
                <c:pt idx="1516">
                  <c:v>12.036000000000001</c:v>
                </c:pt>
                <c:pt idx="1517">
                  <c:v>-9.1679999999999993</c:v>
                </c:pt>
                <c:pt idx="1518">
                  <c:v>21.227999999999998</c:v>
                </c:pt>
                <c:pt idx="1519">
                  <c:v>2.4839999999999995</c:v>
                </c:pt>
                <c:pt idx="1520">
                  <c:v>-11.484000000000002</c:v>
                </c:pt>
                <c:pt idx="1521">
                  <c:v>15.2</c:v>
                </c:pt>
                <c:pt idx="1522">
                  <c:v>0.20799999999999841</c:v>
                </c:pt>
                <c:pt idx="1523">
                  <c:v>17.076000000000001</c:v>
                </c:pt>
                <c:pt idx="1524">
                  <c:v>61.292000000000002</c:v>
                </c:pt>
                <c:pt idx="1525">
                  <c:v>23.744</c:v>
                </c:pt>
                <c:pt idx="1526">
                  <c:v>21.227999999999998</c:v>
                </c:pt>
                <c:pt idx="1527">
                  <c:v>2.4839999999999995</c:v>
                </c:pt>
                <c:pt idx="1528">
                  <c:v>-4.4720000000000004</c:v>
                </c:pt>
                <c:pt idx="1529">
                  <c:v>-11.727999999999998</c:v>
                </c:pt>
                <c:pt idx="1530">
                  <c:v>-9.1679999999999993</c:v>
                </c:pt>
                <c:pt idx="1531">
                  <c:v>15.092000000000001</c:v>
                </c:pt>
                <c:pt idx="1532">
                  <c:v>17.608000000000001</c:v>
                </c:pt>
                <c:pt idx="1533">
                  <c:v>-11.484000000000002</c:v>
                </c:pt>
                <c:pt idx="1534">
                  <c:v>12.236000000000001</c:v>
                </c:pt>
                <c:pt idx="1535">
                  <c:v>17.608000000000001</c:v>
                </c:pt>
                <c:pt idx="1536">
                  <c:v>15.092000000000001</c:v>
                </c:pt>
                <c:pt idx="1537">
                  <c:v>0.20799999999999841</c:v>
                </c:pt>
                <c:pt idx="1538">
                  <c:v>55.175999999999995</c:v>
                </c:pt>
                <c:pt idx="1539">
                  <c:v>24.772000000000002</c:v>
                </c:pt>
                <c:pt idx="1540">
                  <c:v>61.292000000000002</c:v>
                </c:pt>
                <c:pt idx="1541">
                  <c:v>45.915999999999997</c:v>
                </c:pt>
                <c:pt idx="1542">
                  <c:v>23.744</c:v>
                </c:pt>
                <c:pt idx="1543">
                  <c:v>2.4839999999999995</c:v>
                </c:pt>
                <c:pt idx="1544">
                  <c:v>-1.972</c:v>
                </c:pt>
                <c:pt idx="1545">
                  <c:v>30.108000000000004</c:v>
                </c:pt>
                <c:pt idx="1546">
                  <c:v>1.0240000000000009</c:v>
                </c:pt>
                <c:pt idx="1547">
                  <c:v>2.9200000000000017</c:v>
                </c:pt>
                <c:pt idx="1548">
                  <c:v>55.58</c:v>
                </c:pt>
                <c:pt idx="1549">
                  <c:v>17.076000000000001</c:v>
                </c:pt>
                <c:pt idx="1550">
                  <c:v>-1.972</c:v>
                </c:pt>
                <c:pt idx="1551">
                  <c:v>-1.9600000000000004</c:v>
                </c:pt>
                <c:pt idx="1552">
                  <c:v>55.175999999999995</c:v>
                </c:pt>
                <c:pt idx="1553">
                  <c:v>23.744</c:v>
                </c:pt>
                <c:pt idx="1554">
                  <c:v>15.092000000000001</c:v>
                </c:pt>
                <c:pt idx="1555">
                  <c:v>1.0240000000000009</c:v>
                </c:pt>
                <c:pt idx="1556">
                  <c:v>30.108000000000004</c:v>
                </c:pt>
                <c:pt idx="1557">
                  <c:v>55.58</c:v>
                </c:pt>
                <c:pt idx="1558">
                  <c:v>15.204000000000004</c:v>
                </c:pt>
                <c:pt idx="1559">
                  <c:v>2.9200000000000017</c:v>
                </c:pt>
                <c:pt idx="1560">
                  <c:v>55.175999999999995</c:v>
                </c:pt>
                <c:pt idx="1561">
                  <c:v>15.2</c:v>
                </c:pt>
                <c:pt idx="1562">
                  <c:v>30.108000000000004</c:v>
                </c:pt>
                <c:pt idx="1563">
                  <c:v>26.248000000000001</c:v>
                </c:pt>
                <c:pt idx="1564">
                  <c:v>-4.4720000000000004</c:v>
                </c:pt>
                <c:pt idx="1565">
                  <c:v>31.347999999999995</c:v>
                </c:pt>
                <c:pt idx="1566">
                  <c:v>45.915999999999997</c:v>
                </c:pt>
                <c:pt idx="1567">
                  <c:v>55.175999999999995</c:v>
                </c:pt>
                <c:pt idx="1568">
                  <c:v>24.772000000000002</c:v>
                </c:pt>
                <c:pt idx="1569">
                  <c:v>15.2</c:v>
                </c:pt>
                <c:pt idx="1570">
                  <c:v>36.112000000000002</c:v>
                </c:pt>
                <c:pt idx="1571">
                  <c:v>12.236000000000001</c:v>
                </c:pt>
                <c:pt idx="1572">
                  <c:v>12.036000000000001</c:v>
                </c:pt>
                <c:pt idx="1573">
                  <c:v>55.58</c:v>
                </c:pt>
                <c:pt idx="1574">
                  <c:v>-11.727999999999998</c:v>
                </c:pt>
                <c:pt idx="1575">
                  <c:v>-1.9600000000000004</c:v>
                </c:pt>
                <c:pt idx="1576">
                  <c:v>23.744</c:v>
                </c:pt>
                <c:pt idx="1577">
                  <c:v>0.20799999999999841</c:v>
                </c:pt>
                <c:pt idx="1578">
                  <c:v>15.2</c:v>
                </c:pt>
                <c:pt idx="1579">
                  <c:v>-4.4720000000000004</c:v>
                </c:pt>
                <c:pt idx="1580">
                  <c:v>26.248000000000001</c:v>
                </c:pt>
                <c:pt idx="1581">
                  <c:v>0.20799999999999841</c:v>
                </c:pt>
                <c:pt idx="1582">
                  <c:v>55.58</c:v>
                </c:pt>
                <c:pt idx="1583">
                  <c:v>18.195999999999998</c:v>
                </c:pt>
                <c:pt idx="1584">
                  <c:v>36.112000000000002</c:v>
                </c:pt>
                <c:pt idx="1585">
                  <c:v>-11.727999999999998</c:v>
                </c:pt>
                <c:pt idx="1586">
                  <c:v>24.772000000000002</c:v>
                </c:pt>
                <c:pt idx="1587">
                  <c:v>2.4839999999999995</c:v>
                </c:pt>
                <c:pt idx="1588">
                  <c:v>61.292000000000002</c:v>
                </c:pt>
                <c:pt idx="1589">
                  <c:v>-11.484000000000002</c:v>
                </c:pt>
                <c:pt idx="1590">
                  <c:v>31.347999999999995</c:v>
                </c:pt>
                <c:pt idx="1591">
                  <c:v>15.2</c:v>
                </c:pt>
                <c:pt idx="1592">
                  <c:v>-11.727999999999998</c:v>
                </c:pt>
                <c:pt idx="1593">
                  <c:v>12.236000000000001</c:v>
                </c:pt>
                <c:pt idx="1594">
                  <c:v>15.092000000000001</c:v>
                </c:pt>
                <c:pt idx="1595">
                  <c:v>55.58</c:v>
                </c:pt>
                <c:pt idx="1596">
                  <c:v>2.9200000000000017</c:v>
                </c:pt>
                <c:pt idx="1597">
                  <c:v>61.292000000000002</c:v>
                </c:pt>
                <c:pt idx="1598">
                  <c:v>2.4839999999999995</c:v>
                </c:pt>
                <c:pt idx="1599">
                  <c:v>17.076000000000001</c:v>
                </c:pt>
                <c:pt idx="1600">
                  <c:v>36.112000000000002</c:v>
                </c:pt>
                <c:pt idx="1601">
                  <c:v>-11.484000000000002</c:v>
                </c:pt>
                <c:pt idx="1602">
                  <c:v>37.052</c:v>
                </c:pt>
                <c:pt idx="1603">
                  <c:v>-4.4720000000000004</c:v>
                </c:pt>
                <c:pt idx="1604">
                  <c:v>18.195999999999998</c:v>
                </c:pt>
                <c:pt idx="1605">
                  <c:v>15.204000000000004</c:v>
                </c:pt>
                <c:pt idx="1606">
                  <c:v>45.915999999999997</c:v>
                </c:pt>
                <c:pt idx="1607">
                  <c:v>1.0240000000000009</c:v>
                </c:pt>
                <c:pt idx="1608">
                  <c:v>26.248000000000001</c:v>
                </c:pt>
                <c:pt idx="1609">
                  <c:v>2.4839999999999995</c:v>
                </c:pt>
                <c:pt idx="1610">
                  <c:v>37.052</c:v>
                </c:pt>
                <c:pt idx="1611">
                  <c:v>24.772000000000002</c:v>
                </c:pt>
                <c:pt idx="1612">
                  <c:v>0.20799999999999841</c:v>
                </c:pt>
                <c:pt idx="1613">
                  <c:v>55.175999999999995</c:v>
                </c:pt>
                <c:pt idx="1614">
                  <c:v>36.112000000000002</c:v>
                </c:pt>
                <c:pt idx="1615">
                  <c:v>15.092000000000001</c:v>
                </c:pt>
                <c:pt idx="1616">
                  <c:v>31.347999999999995</c:v>
                </c:pt>
                <c:pt idx="1617">
                  <c:v>34.236000000000004</c:v>
                </c:pt>
                <c:pt idx="1618">
                  <c:v>-11.727999999999998</c:v>
                </c:pt>
                <c:pt idx="1619">
                  <c:v>2.4839999999999995</c:v>
                </c:pt>
                <c:pt idx="1620">
                  <c:v>31.347999999999995</c:v>
                </c:pt>
                <c:pt idx="1621">
                  <c:v>-4.4720000000000004</c:v>
                </c:pt>
                <c:pt idx="1622">
                  <c:v>17.076000000000001</c:v>
                </c:pt>
                <c:pt idx="1623">
                  <c:v>61.292000000000002</c:v>
                </c:pt>
                <c:pt idx="1624">
                  <c:v>26.248000000000001</c:v>
                </c:pt>
                <c:pt idx="1625">
                  <c:v>15.092000000000001</c:v>
                </c:pt>
                <c:pt idx="1626">
                  <c:v>23.744</c:v>
                </c:pt>
                <c:pt idx="1627">
                  <c:v>0.20799999999999841</c:v>
                </c:pt>
                <c:pt idx="1628">
                  <c:v>15.2</c:v>
                </c:pt>
                <c:pt idx="1629">
                  <c:v>12.036000000000001</c:v>
                </c:pt>
                <c:pt idx="1630">
                  <c:v>-1.972</c:v>
                </c:pt>
                <c:pt idx="1631">
                  <c:v>37.052</c:v>
                </c:pt>
                <c:pt idx="1632">
                  <c:v>61.292000000000002</c:v>
                </c:pt>
                <c:pt idx="1633">
                  <c:v>55.58</c:v>
                </c:pt>
                <c:pt idx="1634">
                  <c:v>1.0240000000000009</c:v>
                </c:pt>
                <c:pt idx="1635">
                  <c:v>-4.4720000000000004</c:v>
                </c:pt>
                <c:pt idx="1636">
                  <c:v>30.108000000000004</c:v>
                </c:pt>
                <c:pt idx="1637">
                  <c:v>21.227999999999998</c:v>
                </c:pt>
                <c:pt idx="1638">
                  <c:v>1.0240000000000009</c:v>
                </c:pt>
                <c:pt idx="1639">
                  <c:v>-1.9600000000000004</c:v>
                </c:pt>
                <c:pt idx="1640">
                  <c:v>55.58</c:v>
                </c:pt>
                <c:pt idx="1641">
                  <c:v>15.2</c:v>
                </c:pt>
                <c:pt idx="1642">
                  <c:v>55.175999999999995</c:v>
                </c:pt>
                <c:pt idx="1643">
                  <c:v>45.915999999999997</c:v>
                </c:pt>
                <c:pt idx="1644">
                  <c:v>-9.1679999999999993</c:v>
                </c:pt>
                <c:pt idx="1645">
                  <c:v>30.108000000000004</c:v>
                </c:pt>
                <c:pt idx="1646">
                  <c:v>-1.972</c:v>
                </c:pt>
                <c:pt idx="1647">
                  <c:v>17.608000000000001</c:v>
                </c:pt>
                <c:pt idx="1648">
                  <c:v>31.347999999999995</c:v>
                </c:pt>
                <c:pt idx="1649">
                  <c:v>21.227999999999998</c:v>
                </c:pt>
                <c:pt idx="1650">
                  <c:v>15.204000000000004</c:v>
                </c:pt>
                <c:pt idx="1651">
                  <c:v>21.227999999999998</c:v>
                </c:pt>
                <c:pt idx="1652">
                  <c:v>24.772000000000002</c:v>
                </c:pt>
                <c:pt idx="1653">
                  <c:v>-11.484000000000002</c:v>
                </c:pt>
                <c:pt idx="1654">
                  <c:v>55.175999999999995</c:v>
                </c:pt>
                <c:pt idx="1655">
                  <c:v>17.608000000000001</c:v>
                </c:pt>
                <c:pt idx="1656">
                  <c:v>12.236000000000001</c:v>
                </c:pt>
                <c:pt idx="1657">
                  <c:v>30.108000000000004</c:v>
                </c:pt>
                <c:pt idx="1658">
                  <c:v>12.036000000000001</c:v>
                </c:pt>
                <c:pt idx="1659">
                  <c:v>2.9200000000000017</c:v>
                </c:pt>
                <c:pt idx="1660">
                  <c:v>-4.4720000000000004</c:v>
                </c:pt>
                <c:pt idx="1661">
                  <c:v>45.915999999999997</c:v>
                </c:pt>
                <c:pt idx="1662">
                  <c:v>-1.9600000000000004</c:v>
                </c:pt>
                <c:pt idx="1663">
                  <c:v>55.58</c:v>
                </c:pt>
                <c:pt idx="1664">
                  <c:v>-11.727999999999998</c:v>
                </c:pt>
                <c:pt idx="1665">
                  <c:v>-4.2679999999999989</c:v>
                </c:pt>
                <c:pt idx="1666">
                  <c:v>-11.484000000000002</c:v>
                </c:pt>
                <c:pt idx="1667">
                  <c:v>24.772000000000002</c:v>
                </c:pt>
                <c:pt idx="1668">
                  <c:v>15.2</c:v>
                </c:pt>
                <c:pt idx="1669">
                  <c:v>-4.4720000000000004</c:v>
                </c:pt>
                <c:pt idx="1670">
                  <c:v>15.092000000000001</c:v>
                </c:pt>
                <c:pt idx="1671">
                  <c:v>1.0240000000000009</c:v>
                </c:pt>
                <c:pt idx="1672">
                  <c:v>55.175999999999995</c:v>
                </c:pt>
                <c:pt idx="1673">
                  <c:v>15.204000000000004</c:v>
                </c:pt>
                <c:pt idx="1674">
                  <c:v>36.112000000000002</c:v>
                </c:pt>
                <c:pt idx="1675">
                  <c:v>-1.9600000000000004</c:v>
                </c:pt>
                <c:pt idx="1676">
                  <c:v>17.076000000000001</c:v>
                </c:pt>
                <c:pt idx="1677">
                  <c:v>61.292000000000002</c:v>
                </c:pt>
                <c:pt idx="1678">
                  <c:v>21.227999999999998</c:v>
                </c:pt>
                <c:pt idx="1679">
                  <c:v>12.236000000000001</c:v>
                </c:pt>
                <c:pt idx="1680">
                  <c:v>0.20799999999999841</c:v>
                </c:pt>
                <c:pt idx="1681">
                  <c:v>34.236000000000004</c:v>
                </c:pt>
                <c:pt idx="1682">
                  <c:v>24.772000000000002</c:v>
                </c:pt>
                <c:pt idx="1683">
                  <c:v>12.236000000000001</c:v>
                </c:pt>
                <c:pt idx="1684">
                  <c:v>-11.484000000000002</c:v>
                </c:pt>
                <c:pt idx="1685">
                  <c:v>21.227999999999998</c:v>
                </c:pt>
                <c:pt idx="1686">
                  <c:v>-1.9600000000000004</c:v>
                </c:pt>
                <c:pt idx="1687">
                  <c:v>45.915999999999997</c:v>
                </c:pt>
                <c:pt idx="1688">
                  <c:v>17.608000000000001</c:v>
                </c:pt>
                <c:pt idx="1689">
                  <c:v>15.2</c:v>
                </c:pt>
                <c:pt idx="1690">
                  <c:v>-9.1679999999999993</c:v>
                </c:pt>
                <c:pt idx="1691">
                  <c:v>15.204000000000004</c:v>
                </c:pt>
                <c:pt idx="1692">
                  <c:v>18.195999999999998</c:v>
                </c:pt>
                <c:pt idx="1693">
                  <c:v>12.036000000000001</c:v>
                </c:pt>
                <c:pt idx="1694">
                  <c:v>34.236000000000004</c:v>
                </c:pt>
                <c:pt idx="1695">
                  <c:v>-1.972</c:v>
                </c:pt>
                <c:pt idx="1696">
                  <c:v>-11.484000000000002</c:v>
                </c:pt>
                <c:pt idx="1697">
                  <c:v>36.112000000000002</c:v>
                </c:pt>
                <c:pt idx="1698">
                  <c:v>2.9200000000000017</c:v>
                </c:pt>
                <c:pt idx="1699">
                  <c:v>-9.1679999999999993</c:v>
                </c:pt>
                <c:pt idx="1700">
                  <c:v>17.608000000000001</c:v>
                </c:pt>
                <c:pt idx="1701">
                  <c:v>55.58</c:v>
                </c:pt>
                <c:pt idx="1702">
                  <c:v>45.915999999999997</c:v>
                </c:pt>
              </c:numCache>
            </c:numRef>
          </c:xVal>
          <c:yVal>
            <c:numRef>
              <c:f>'Regression 2'!$B$30:$B$1732</c:f>
              <c:numCache>
                <c:formatCode>General</c:formatCode>
                <c:ptCount val="1703"/>
                <c:pt idx="0">
                  <c:v>0.98631980277357845</c:v>
                </c:pt>
                <c:pt idx="1">
                  <c:v>-0.64706151259624356</c:v>
                </c:pt>
                <c:pt idx="2">
                  <c:v>-1.8852168610126618E-2</c:v>
                </c:pt>
                <c:pt idx="3">
                  <c:v>0.23056525262299266</c:v>
                </c:pt>
                <c:pt idx="4">
                  <c:v>-0.54635495126759359</c:v>
                </c:pt>
                <c:pt idx="5">
                  <c:v>1.4311149490751891</c:v>
                </c:pt>
                <c:pt idx="6">
                  <c:v>1.6692004756602674</c:v>
                </c:pt>
                <c:pt idx="7">
                  <c:v>1.3015548206391707</c:v>
                </c:pt>
                <c:pt idx="8">
                  <c:v>-1.3335150197346533</c:v>
                </c:pt>
                <c:pt idx="9">
                  <c:v>-1.0299847133155291</c:v>
                </c:pt>
                <c:pt idx="10">
                  <c:v>-0.32580185478669454</c:v>
                </c:pt>
                <c:pt idx="11">
                  <c:v>-0.25771633474253353</c:v>
                </c:pt>
                <c:pt idx="12">
                  <c:v>0.84164119417934202</c:v>
                </c:pt>
                <c:pt idx="13">
                  <c:v>-0.14092808552185732</c:v>
                </c:pt>
                <c:pt idx="14">
                  <c:v>-0.30099563942221774</c:v>
                </c:pt>
                <c:pt idx="15">
                  <c:v>0.16412886586616793</c:v>
                </c:pt>
                <c:pt idx="16">
                  <c:v>-0.91706796756201125</c:v>
                </c:pt>
                <c:pt idx="17">
                  <c:v>0.83189526521842794</c:v>
                </c:pt>
                <c:pt idx="18">
                  <c:v>1.0625199694058716</c:v>
                </c:pt>
                <c:pt idx="19">
                  <c:v>1.8553980151018723</c:v>
                </c:pt>
                <c:pt idx="20">
                  <c:v>-1.2719953621093101</c:v>
                </c:pt>
                <c:pt idx="21">
                  <c:v>0.59584124295820162</c:v>
                </c:pt>
                <c:pt idx="22">
                  <c:v>-0.85741122663182923</c:v>
                </c:pt>
                <c:pt idx="23">
                  <c:v>-4.654663500795575E-2</c:v>
                </c:pt>
                <c:pt idx="24">
                  <c:v>1.7100497760535727</c:v>
                </c:pt>
                <c:pt idx="25">
                  <c:v>-0.72359555345959281</c:v>
                </c:pt>
                <c:pt idx="26">
                  <c:v>0.74327524439493464</c:v>
                </c:pt>
                <c:pt idx="27">
                  <c:v>1.0305451705199085</c:v>
                </c:pt>
                <c:pt idx="28">
                  <c:v>1.0033286067032687E-2</c:v>
                </c:pt>
                <c:pt idx="29">
                  <c:v>1.1795945167833204</c:v>
                </c:pt>
                <c:pt idx="30">
                  <c:v>1.489411526642425</c:v>
                </c:pt>
                <c:pt idx="31">
                  <c:v>-1.9664801014888766E-2</c:v>
                </c:pt>
                <c:pt idx="32">
                  <c:v>-7.6171261176317895E-2</c:v>
                </c:pt>
                <c:pt idx="33">
                  <c:v>-0.71359747705759169</c:v>
                </c:pt>
                <c:pt idx="34">
                  <c:v>0.61464711278252082</c:v>
                </c:pt>
                <c:pt idx="35">
                  <c:v>0.22094255089674197</c:v>
                </c:pt>
                <c:pt idx="36">
                  <c:v>0.95726518030930574</c:v>
                </c:pt>
                <c:pt idx="37">
                  <c:v>0.81065612157316158</c:v>
                </c:pt>
                <c:pt idx="38">
                  <c:v>0.97682755178313396</c:v>
                </c:pt>
                <c:pt idx="39">
                  <c:v>0.67334623819653139</c:v>
                </c:pt>
                <c:pt idx="40">
                  <c:v>-0.5624044540878339</c:v>
                </c:pt>
                <c:pt idx="41">
                  <c:v>-1.6432062925959556E-2</c:v>
                </c:pt>
                <c:pt idx="42">
                  <c:v>-0.91790971776107622</c:v>
                </c:pt>
                <c:pt idx="43">
                  <c:v>1.7306922155235565</c:v>
                </c:pt>
                <c:pt idx="44">
                  <c:v>-0.55356818562599797</c:v>
                </c:pt>
                <c:pt idx="45">
                  <c:v>1.2926937059068466</c:v>
                </c:pt>
                <c:pt idx="46">
                  <c:v>0.3023500921634219</c:v>
                </c:pt>
                <c:pt idx="47">
                  <c:v>-0.46081738693481844</c:v>
                </c:pt>
                <c:pt idx="48">
                  <c:v>-0.43304199341137384</c:v>
                </c:pt>
                <c:pt idx="49">
                  <c:v>1.524223912721463</c:v>
                </c:pt>
                <c:pt idx="50">
                  <c:v>1.7894416201786414</c:v>
                </c:pt>
                <c:pt idx="51">
                  <c:v>4.8227864068039139E-2</c:v>
                </c:pt>
                <c:pt idx="52">
                  <c:v>1.0886148099855966</c:v>
                </c:pt>
                <c:pt idx="53">
                  <c:v>-0.93327778089332858</c:v>
                </c:pt>
                <c:pt idx="54">
                  <c:v>1.1773209393020747</c:v>
                </c:pt>
                <c:pt idx="55">
                  <c:v>0.33756284408309956</c:v>
                </c:pt>
                <c:pt idx="56">
                  <c:v>0.98072132289091707</c:v>
                </c:pt>
                <c:pt idx="57">
                  <c:v>0.62648987857199501</c:v>
                </c:pt>
                <c:pt idx="58">
                  <c:v>2.3021102125593904</c:v>
                </c:pt>
                <c:pt idx="59">
                  <c:v>-0.9421690567657679</c:v>
                </c:pt>
                <c:pt idx="60">
                  <c:v>0.64135777396904681</c:v>
                </c:pt>
                <c:pt idx="61">
                  <c:v>0.60985343677263604</c:v>
                </c:pt>
                <c:pt idx="62">
                  <c:v>0.65997295370332854</c:v>
                </c:pt>
                <c:pt idx="63">
                  <c:v>-0.27209426345643228</c:v>
                </c:pt>
                <c:pt idx="64">
                  <c:v>-9.6940627630769605E-2</c:v>
                </c:pt>
                <c:pt idx="65">
                  <c:v>1.329895498866728</c:v>
                </c:pt>
                <c:pt idx="66">
                  <c:v>0.26577183930490156</c:v>
                </c:pt>
                <c:pt idx="67">
                  <c:v>8.506704636187834E-2</c:v>
                </c:pt>
                <c:pt idx="68">
                  <c:v>0.1966419835600397</c:v>
                </c:pt>
                <c:pt idx="69">
                  <c:v>0.52376038352470422</c:v>
                </c:pt>
                <c:pt idx="70">
                  <c:v>-0.57051247880980771</c:v>
                </c:pt>
                <c:pt idx="71">
                  <c:v>0.89760620760379251</c:v>
                </c:pt>
                <c:pt idx="72">
                  <c:v>1.2759797600369716E-2</c:v>
                </c:pt>
                <c:pt idx="73">
                  <c:v>1.1461851339198388</c:v>
                </c:pt>
                <c:pt idx="74">
                  <c:v>-1.0097442900192082</c:v>
                </c:pt>
                <c:pt idx="75">
                  <c:v>-0.27301270197978011</c:v>
                </c:pt>
                <c:pt idx="76">
                  <c:v>1.7899115009706288</c:v>
                </c:pt>
                <c:pt idx="77">
                  <c:v>-1.3681459858032392</c:v>
                </c:pt>
                <c:pt idx="78">
                  <c:v>1.3886449035218127</c:v>
                </c:pt>
                <c:pt idx="79">
                  <c:v>0.8549510818203907</c:v>
                </c:pt>
                <c:pt idx="80">
                  <c:v>0.49594557580587617</c:v>
                </c:pt>
                <c:pt idx="81">
                  <c:v>0.4455786790228049</c:v>
                </c:pt>
                <c:pt idx="82">
                  <c:v>0.37708247756231117</c:v>
                </c:pt>
                <c:pt idx="83">
                  <c:v>0.39863604292476884</c:v>
                </c:pt>
                <c:pt idx="84">
                  <c:v>-0.21017780084073667</c:v>
                </c:pt>
                <c:pt idx="85">
                  <c:v>-0.34758957547287395</c:v>
                </c:pt>
                <c:pt idx="86">
                  <c:v>-0.64085167564921885</c:v>
                </c:pt>
                <c:pt idx="87">
                  <c:v>0.77648420127453388</c:v>
                </c:pt>
                <c:pt idx="88">
                  <c:v>0.24897906261164726</c:v>
                </c:pt>
                <c:pt idx="89">
                  <c:v>1.6185419535914307</c:v>
                </c:pt>
                <c:pt idx="90">
                  <c:v>0.26848747005435492</c:v>
                </c:pt>
                <c:pt idx="91">
                  <c:v>0.75262791755478053</c:v>
                </c:pt>
                <c:pt idx="92">
                  <c:v>0.96720744717184814</c:v>
                </c:pt>
                <c:pt idx="93">
                  <c:v>-0.60010614654093031</c:v>
                </c:pt>
                <c:pt idx="94">
                  <c:v>-0.53728799838651575</c:v>
                </c:pt>
                <c:pt idx="95">
                  <c:v>0.11050885449609016</c:v>
                </c:pt>
                <c:pt idx="96">
                  <c:v>1.2427110845486884</c:v>
                </c:pt>
                <c:pt idx="97">
                  <c:v>0.61399805370676575</c:v>
                </c:pt>
                <c:pt idx="98">
                  <c:v>-0.36392883571456425</c:v>
                </c:pt>
                <c:pt idx="99">
                  <c:v>-0.13023822119763562</c:v>
                </c:pt>
                <c:pt idx="100">
                  <c:v>-1.285948036190744</c:v>
                </c:pt>
                <c:pt idx="101">
                  <c:v>-0.80986795299866055</c:v>
                </c:pt>
                <c:pt idx="102">
                  <c:v>2.1700531513510146E-2</c:v>
                </c:pt>
                <c:pt idx="103">
                  <c:v>-0.83595890559016661</c:v>
                </c:pt>
                <c:pt idx="104">
                  <c:v>0.3653382111681962</c:v>
                </c:pt>
                <c:pt idx="105">
                  <c:v>0.3608022903228294</c:v>
                </c:pt>
                <c:pt idx="106">
                  <c:v>-1.0174405180634229</c:v>
                </c:pt>
                <c:pt idx="107">
                  <c:v>-1.3662956139334255</c:v>
                </c:pt>
                <c:pt idx="108">
                  <c:v>-4.3850030883296753E-4</c:v>
                </c:pt>
                <c:pt idx="109">
                  <c:v>-1.4585069459794449</c:v>
                </c:pt>
                <c:pt idx="110">
                  <c:v>1.6922631091640699</c:v>
                </c:pt>
                <c:pt idx="111">
                  <c:v>0.42104414900033182</c:v>
                </c:pt>
                <c:pt idx="112">
                  <c:v>-1.7522651342227991</c:v>
                </c:pt>
                <c:pt idx="113">
                  <c:v>1.0913417289451632</c:v>
                </c:pt>
                <c:pt idx="114">
                  <c:v>0.28159783065864952</c:v>
                </c:pt>
                <c:pt idx="115">
                  <c:v>1.1865242120357933</c:v>
                </c:pt>
                <c:pt idx="116">
                  <c:v>-6.7919066327857713E-2</c:v>
                </c:pt>
                <c:pt idx="117">
                  <c:v>-0.65599847406507372</c:v>
                </c:pt>
                <c:pt idx="118">
                  <c:v>0.13813319824053671</c:v>
                </c:pt>
                <c:pt idx="119">
                  <c:v>-1.1302420478232613</c:v>
                </c:pt>
                <c:pt idx="120">
                  <c:v>-0.47137153210609162</c:v>
                </c:pt>
                <c:pt idx="121">
                  <c:v>0.27935751311802859</c:v>
                </c:pt>
                <c:pt idx="122">
                  <c:v>-1.7931521924137694</c:v>
                </c:pt>
                <c:pt idx="123">
                  <c:v>0.42408761582328136</c:v>
                </c:pt>
                <c:pt idx="124">
                  <c:v>-0.39451351760437126</c:v>
                </c:pt>
                <c:pt idx="125">
                  <c:v>1.7639900472801291</c:v>
                </c:pt>
                <c:pt idx="126">
                  <c:v>0.69309507513840751</c:v>
                </c:pt>
                <c:pt idx="127">
                  <c:v>-0.68396208919548585</c:v>
                </c:pt>
                <c:pt idx="128">
                  <c:v>0.42372587500069825</c:v>
                </c:pt>
                <c:pt idx="129">
                  <c:v>-0.37944087736501819</c:v>
                </c:pt>
                <c:pt idx="130">
                  <c:v>0.58539779839757466</c:v>
                </c:pt>
                <c:pt idx="131">
                  <c:v>-0.13165369836996499</c:v>
                </c:pt>
                <c:pt idx="132">
                  <c:v>0.56488234642361412</c:v>
                </c:pt>
                <c:pt idx="133">
                  <c:v>0.12405752228706524</c:v>
                </c:pt>
                <c:pt idx="134">
                  <c:v>-0.71136618488142345</c:v>
                </c:pt>
                <c:pt idx="135">
                  <c:v>-0.41079370484385302</c:v>
                </c:pt>
                <c:pt idx="136">
                  <c:v>-0.97688781793978618</c:v>
                </c:pt>
                <c:pt idx="137">
                  <c:v>0.15244985451253523</c:v>
                </c:pt>
                <c:pt idx="138">
                  <c:v>-1.519649843816901</c:v>
                </c:pt>
                <c:pt idx="139">
                  <c:v>-0.72099189530192476</c:v>
                </c:pt>
                <c:pt idx="140">
                  <c:v>-1.1165904540540392</c:v>
                </c:pt>
                <c:pt idx="141">
                  <c:v>1.6772913582465157</c:v>
                </c:pt>
                <c:pt idx="142">
                  <c:v>0.52376038352470422</c:v>
                </c:pt>
                <c:pt idx="143">
                  <c:v>-8.1599960786564729E-3</c:v>
                </c:pt>
                <c:pt idx="144">
                  <c:v>0.72103103800052182</c:v>
                </c:pt>
                <c:pt idx="145">
                  <c:v>-1.0057958425335003</c:v>
                </c:pt>
                <c:pt idx="146">
                  <c:v>-0.55642452912692386</c:v>
                </c:pt>
                <c:pt idx="147">
                  <c:v>0.4274513693780948</c:v>
                </c:pt>
                <c:pt idx="148">
                  <c:v>-1.2245730733037732</c:v>
                </c:pt>
                <c:pt idx="149">
                  <c:v>0.57468724658958825</c:v>
                </c:pt>
                <c:pt idx="150">
                  <c:v>0.82020315080822126</c:v>
                </c:pt>
                <c:pt idx="151">
                  <c:v>1.1682789831130682</c:v>
                </c:pt>
                <c:pt idx="152">
                  <c:v>1.19852677791354</c:v>
                </c:pt>
                <c:pt idx="153">
                  <c:v>-0.59732809148077681</c:v>
                </c:pt>
                <c:pt idx="154">
                  <c:v>0.52323914496077784</c:v>
                </c:pt>
                <c:pt idx="155">
                  <c:v>0.78199741480873231</c:v>
                </c:pt>
                <c:pt idx="156">
                  <c:v>-0.74298978106710356</c:v>
                </c:pt>
                <c:pt idx="157">
                  <c:v>-0.5493805831347065</c:v>
                </c:pt>
                <c:pt idx="158">
                  <c:v>-0.63618878349379759</c:v>
                </c:pt>
                <c:pt idx="159">
                  <c:v>1.3525887048026484</c:v>
                </c:pt>
                <c:pt idx="160">
                  <c:v>-0.91925402720329163</c:v>
                </c:pt>
                <c:pt idx="161">
                  <c:v>-6.2662987944194892E-2</c:v>
                </c:pt>
                <c:pt idx="162">
                  <c:v>-1.2995540307768549</c:v>
                </c:pt>
                <c:pt idx="163">
                  <c:v>-4.5749971732258921E-2</c:v>
                </c:pt>
                <c:pt idx="164">
                  <c:v>0.40415165409204823</c:v>
                </c:pt>
                <c:pt idx="165">
                  <c:v>0.66873564119466877</c:v>
                </c:pt>
                <c:pt idx="166">
                  <c:v>-0.29059157768146626</c:v>
                </c:pt>
                <c:pt idx="167">
                  <c:v>-0.45267365071250598</c:v>
                </c:pt>
                <c:pt idx="168">
                  <c:v>-0.80204351581547906</c:v>
                </c:pt>
                <c:pt idx="169">
                  <c:v>-0.93081488506041854</c:v>
                </c:pt>
                <c:pt idx="170">
                  <c:v>0.32883600531948431</c:v>
                </c:pt>
                <c:pt idx="171">
                  <c:v>0.84336237320609087</c:v>
                </c:pt>
                <c:pt idx="172">
                  <c:v>1.2626604336269698</c:v>
                </c:pt>
                <c:pt idx="173">
                  <c:v>1.0769853153635349</c:v>
                </c:pt>
                <c:pt idx="174">
                  <c:v>1.4656422459063985</c:v>
                </c:pt>
                <c:pt idx="175">
                  <c:v>-1.1372224035641065</c:v>
                </c:pt>
                <c:pt idx="176">
                  <c:v>-0.47871448466036792</c:v>
                </c:pt>
                <c:pt idx="177">
                  <c:v>-0.48742349661475215</c:v>
                </c:pt>
                <c:pt idx="178">
                  <c:v>0.30239164951261799</c:v>
                </c:pt>
                <c:pt idx="179">
                  <c:v>0.19654483363781683</c:v>
                </c:pt>
                <c:pt idx="180">
                  <c:v>-1.2207134899748144</c:v>
                </c:pt>
                <c:pt idx="181">
                  <c:v>0.55584057470167814</c:v>
                </c:pt>
                <c:pt idx="182">
                  <c:v>0.74376940148951398</c:v>
                </c:pt>
                <c:pt idx="183">
                  <c:v>0.52323914496077784</c:v>
                </c:pt>
                <c:pt idx="184">
                  <c:v>1.2432064812683112</c:v>
                </c:pt>
                <c:pt idx="185">
                  <c:v>-0.13652965079235813</c:v>
                </c:pt>
                <c:pt idx="186">
                  <c:v>-0.32693828435093053</c:v>
                </c:pt>
                <c:pt idx="187">
                  <c:v>1.5347113597650455</c:v>
                </c:pt>
                <c:pt idx="188">
                  <c:v>0.3992386433836761</c:v>
                </c:pt>
                <c:pt idx="189">
                  <c:v>-1.1914513118091188</c:v>
                </c:pt>
                <c:pt idx="190">
                  <c:v>-0.11021598177672409</c:v>
                </c:pt>
                <c:pt idx="191">
                  <c:v>1.1208451121282357</c:v>
                </c:pt>
                <c:pt idx="192">
                  <c:v>2.1015179051647768</c:v>
                </c:pt>
                <c:pt idx="193">
                  <c:v>0.52945288879709107</c:v>
                </c:pt>
                <c:pt idx="194">
                  <c:v>-0.80030067891881851</c:v>
                </c:pt>
                <c:pt idx="195">
                  <c:v>9.6266708108463384E-3</c:v>
                </c:pt>
                <c:pt idx="196">
                  <c:v>0.59584124295820162</c:v>
                </c:pt>
                <c:pt idx="197">
                  <c:v>0.36590241577452165</c:v>
                </c:pt>
                <c:pt idx="198">
                  <c:v>0.82948298233330719</c:v>
                </c:pt>
                <c:pt idx="199">
                  <c:v>0.4667845176342702</c:v>
                </c:pt>
                <c:pt idx="200">
                  <c:v>0.39905702458562242</c:v>
                </c:pt>
                <c:pt idx="201">
                  <c:v>0.46869187931656953</c:v>
                </c:pt>
                <c:pt idx="202">
                  <c:v>-0.3432184715904123</c:v>
                </c:pt>
                <c:pt idx="203">
                  <c:v>-8.2113381896221416E-2</c:v>
                </c:pt>
                <c:pt idx="204">
                  <c:v>0.34407447938846403</c:v>
                </c:pt>
                <c:pt idx="205">
                  <c:v>-0.24480876690932218</c:v>
                </c:pt>
                <c:pt idx="206">
                  <c:v>-1.022093729672414</c:v>
                </c:pt>
                <c:pt idx="207">
                  <c:v>0.13223638890832667</c:v>
                </c:pt>
                <c:pt idx="208">
                  <c:v>-0.36898281467668648</c:v>
                </c:pt>
                <c:pt idx="209">
                  <c:v>-0.24657681092096828</c:v>
                </c:pt>
                <c:pt idx="210">
                  <c:v>1.3421515747140564</c:v>
                </c:pt>
                <c:pt idx="211">
                  <c:v>-0.93899255570753626</c:v>
                </c:pt>
                <c:pt idx="212">
                  <c:v>-0.24833454780099773</c:v>
                </c:pt>
                <c:pt idx="213">
                  <c:v>-0.30403383681876273</c:v>
                </c:pt>
                <c:pt idx="214">
                  <c:v>0.40749185028150281</c:v>
                </c:pt>
                <c:pt idx="215">
                  <c:v>-0.71336582567672391</c:v>
                </c:pt>
                <c:pt idx="216">
                  <c:v>1.6132354622358172</c:v>
                </c:pt>
                <c:pt idx="217">
                  <c:v>0.86195265807528276</c:v>
                </c:pt>
                <c:pt idx="218">
                  <c:v>0.89735109013660708</c:v>
                </c:pt>
                <c:pt idx="219">
                  <c:v>-6.7703903827960765E-2</c:v>
                </c:pt>
                <c:pt idx="220">
                  <c:v>1.5127791852951276</c:v>
                </c:pt>
                <c:pt idx="221">
                  <c:v>-0.32884289267294342</c:v>
                </c:pt>
                <c:pt idx="222">
                  <c:v>0.64687825160220269</c:v>
                </c:pt>
                <c:pt idx="223">
                  <c:v>-0.50882788301107018</c:v>
                </c:pt>
                <c:pt idx="224">
                  <c:v>0.22523931678888154</c:v>
                </c:pt>
                <c:pt idx="225">
                  <c:v>-1.4195966858883589</c:v>
                </c:pt>
                <c:pt idx="226">
                  <c:v>-0.13259199414259815</c:v>
                </c:pt>
                <c:pt idx="227">
                  <c:v>0.19714213624591759</c:v>
                </c:pt>
                <c:pt idx="228">
                  <c:v>-0.27871299830737906</c:v>
                </c:pt>
                <c:pt idx="229">
                  <c:v>0.91198039101875317</c:v>
                </c:pt>
                <c:pt idx="230">
                  <c:v>-0.91790971776107622</c:v>
                </c:pt>
                <c:pt idx="231">
                  <c:v>1.1973811836728236</c:v>
                </c:pt>
                <c:pt idx="232">
                  <c:v>-0.10273350752085086</c:v>
                </c:pt>
                <c:pt idx="233">
                  <c:v>1.3772612647102995</c:v>
                </c:pt>
                <c:pt idx="234">
                  <c:v>-0.25820477539217546</c:v>
                </c:pt>
                <c:pt idx="235">
                  <c:v>1.1958051546865927</c:v>
                </c:pt>
                <c:pt idx="236">
                  <c:v>1.5633977398855152</c:v>
                </c:pt>
                <c:pt idx="237">
                  <c:v>1.6131612248333187</c:v>
                </c:pt>
                <c:pt idx="238">
                  <c:v>0.94812522477257222</c:v>
                </c:pt>
                <c:pt idx="239">
                  <c:v>1.1386317790177385</c:v>
                </c:pt>
                <c:pt idx="240">
                  <c:v>-1.0188279721414415</c:v>
                </c:pt>
                <c:pt idx="241">
                  <c:v>-0.413147477788816</c:v>
                </c:pt>
                <c:pt idx="242">
                  <c:v>0.88725220390529769</c:v>
                </c:pt>
                <c:pt idx="243">
                  <c:v>-0.23125098574954128</c:v>
                </c:pt>
                <c:pt idx="244">
                  <c:v>-1.3413157470070938</c:v>
                </c:pt>
                <c:pt idx="245">
                  <c:v>1.3772002004439103</c:v>
                </c:pt>
                <c:pt idx="246">
                  <c:v>-0.17590168557759167</c:v>
                </c:pt>
                <c:pt idx="247">
                  <c:v>-0.47601575442818245</c:v>
                </c:pt>
                <c:pt idx="248">
                  <c:v>-8.7261880409407855E-2</c:v>
                </c:pt>
                <c:pt idx="249">
                  <c:v>-0.30403383681876273</c:v>
                </c:pt>
                <c:pt idx="250">
                  <c:v>0.69065258749414049</c:v>
                </c:pt>
                <c:pt idx="251">
                  <c:v>-1.2663859812238085</c:v>
                </c:pt>
                <c:pt idx="252">
                  <c:v>0.23119144079085485</c:v>
                </c:pt>
                <c:pt idx="253">
                  <c:v>-0.22952549105979303</c:v>
                </c:pt>
                <c:pt idx="254">
                  <c:v>2.1374218059466266E-2</c:v>
                </c:pt>
                <c:pt idx="255">
                  <c:v>1.3631933306233004</c:v>
                </c:pt>
                <c:pt idx="256">
                  <c:v>-0.1612576828091008</c:v>
                </c:pt>
                <c:pt idx="257">
                  <c:v>0.65161515300287487</c:v>
                </c:pt>
                <c:pt idx="258">
                  <c:v>0.62172611666791466</c:v>
                </c:pt>
                <c:pt idx="259">
                  <c:v>1.7699447749493744</c:v>
                </c:pt>
                <c:pt idx="260">
                  <c:v>0.17791120665195503</c:v>
                </c:pt>
                <c:pt idx="261">
                  <c:v>4.7488642474921239E-2</c:v>
                </c:pt>
                <c:pt idx="262">
                  <c:v>-0.17522539835169137</c:v>
                </c:pt>
                <c:pt idx="263">
                  <c:v>0.1110460506189388</c:v>
                </c:pt>
                <c:pt idx="264">
                  <c:v>0.12320882154112089</c:v>
                </c:pt>
                <c:pt idx="265">
                  <c:v>-0.66276784098464914</c:v>
                </c:pt>
                <c:pt idx="266">
                  <c:v>-8.6607958434543164E-2</c:v>
                </c:pt>
                <c:pt idx="267">
                  <c:v>-0.48914136017792531</c:v>
                </c:pt>
                <c:pt idx="268">
                  <c:v>0.74952773906675674</c:v>
                </c:pt>
                <c:pt idx="269">
                  <c:v>0.29840198813946994</c:v>
                </c:pt>
                <c:pt idx="270">
                  <c:v>1.1719296107743111</c:v>
                </c:pt>
                <c:pt idx="271">
                  <c:v>1.4433033919433023</c:v>
                </c:pt>
                <c:pt idx="272">
                  <c:v>-0.49552628215627692</c:v>
                </c:pt>
                <c:pt idx="273">
                  <c:v>2.3935181803811343</c:v>
                </c:pt>
                <c:pt idx="274">
                  <c:v>-0.38171550260406706</c:v>
                </c:pt>
                <c:pt idx="275">
                  <c:v>0.64966820406267001</c:v>
                </c:pt>
                <c:pt idx="276">
                  <c:v>0.44982414534104231</c:v>
                </c:pt>
                <c:pt idx="277">
                  <c:v>0.5529281226555991</c:v>
                </c:pt>
                <c:pt idx="278">
                  <c:v>-3.1728430163206145E-2</c:v>
                </c:pt>
                <c:pt idx="279">
                  <c:v>-0.21219926456063076</c:v>
                </c:pt>
                <c:pt idx="280">
                  <c:v>-0.11301044347015665</c:v>
                </c:pt>
                <c:pt idx="281">
                  <c:v>-0.49834614196150007</c:v>
                </c:pt>
                <c:pt idx="282">
                  <c:v>-0.51180646939575913</c:v>
                </c:pt>
                <c:pt idx="283">
                  <c:v>-0.96661088199047995</c:v>
                </c:pt>
                <c:pt idx="284">
                  <c:v>0.33309281282886793</c:v>
                </c:pt>
                <c:pt idx="285">
                  <c:v>1.4184742467688849</c:v>
                </c:pt>
                <c:pt idx="286">
                  <c:v>0.20542750113284036</c:v>
                </c:pt>
                <c:pt idx="287">
                  <c:v>-0.37405492446586619</c:v>
                </c:pt>
                <c:pt idx="288">
                  <c:v>-1.0971510599850034</c:v>
                </c:pt>
                <c:pt idx="289">
                  <c:v>-1.1985412662249488</c:v>
                </c:pt>
                <c:pt idx="290">
                  <c:v>0.54822189759659601</c:v>
                </c:pt>
                <c:pt idx="291">
                  <c:v>-2.1581386296709582E-3</c:v>
                </c:pt>
                <c:pt idx="292">
                  <c:v>0.79505608292458918</c:v>
                </c:pt>
                <c:pt idx="293">
                  <c:v>-0.29067445113415058</c:v>
                </c:pt>
                <c:pt idx="294">
                  <c:v>-0.40424981714258124</c:v>
                </c:pt>
                <c:pt idx="295">
                  <c:v>0.33309281282886793</c:v>
                </c:pt>
                <c:pt idx="296">
                  <c:v>-0.31179741629293201</c:v>
                </c:pt>
                <c:pt idx="297">
                  <c:v>0.62084644452337834</c:v>
                </c:pt>
                <c:pt idx="298">
                  <c:v>-0.69731728981810948</c:v>
                </c:pt>
                <c:pt idx="299">
                  <c:v>6.2653020350695865E-2</c:v>
                </c:pt>
                <c:pt idx="300">
                  <c:v>3.1977467462815934E-2</c:v>
                </c:pt>
                <c:pt idx="301">
                  <c:v>-0.14631372259439424</c:v>
                </c:pt>
                <c:pt idx="302">
                  <c:v>-1.3560186779841197</c:v>
                </c:pt>
                <c:pt idx="303">
                  <c:v>0.40109479992204999</c:v>
                </c:pt>
                <c:pt idx="304">
                  <c:v>0.95120477450149687</c:v>
                </c:pt>
                <c:pt idx="305">
                  <c:v>4.7488642474921239E-2</c:v>
                </c:pt>
                <c:pt idx="306">
                  <c:v>0.88884352011245227</c:v>
                </c:pt>
                <c:pt idx="307">
                  <c:v>2.0049838697736995</c:v>
                </c:pt>
                <c:pt idx="308">
                  <c:v>-0.39381645628248751</c:v>
                </c:pt>
                <c:pt idx="309">
                  <c:v>-0.50839703270408965</c:v>
                </c:pt>
                <c:pt idx="310">
                  <c:v>0.10869227767397582</c:v>
                </c:pt>
                <c:pt idx="311">
                  <c:v>0.13596042739460223</c:v>
                </c:pt>
                <c:pt idx="312">
                  <c:v>-0.30218823216588753</c:v>
                </c:pt>
                <c:pt idx="313">
                  <c:v>0.46399706387891193</c:v>
                </c:pt>
                <c:pt idx="314">
                  <c:v>0.4262854693097804</c:v>
                </c:pt>
                <c:pt idx="315">
                  <c:v>0.83650108517677024</c:v>
                </c:pt>
                <c:pt idx="316">
                  <c:v>0.45913364227947762</c:v>
                </c:pt>
                <c:pt idx="317">
                  <c:v>-0.79365761313622052</c:v>
                </c:pt>
                <c:pt idx="318">
                  <c:v>0.92145984096678424</c:v>
                </c:pt>
                <c:pt idx="319">
                  <c:v>-0.98466504695653034</c:v>
                </c:pt>
                <c:pt idx="320">
                  <c:v>-1.0357760970980325</c:v>
                </c:pt>
                <c:pt idx="321">
                  <c:v>-0.14130833373081941</c:v>
                </c:pt>
                <c:pt idx="322">
                  <c:v>0.67334623819653139</c:v>
                </c:pt>
                <c:pt idx="323">
                  <c:v>0.18442376476871614</c:v>
                </c:pt>
                <c:pt idx="324">
                  <c:v>-0.30455925135463868</c:v>
                </c:pt>
                <c:pt idx="325">
                  <c:v>-0.56859170409927851</c:v>
                </c:pt>
                <c:pt idx="326">
                  <c:v>-0.81564951040158995</c:v>
                </c:pt>
                <c:pt idx="327">
                  <c:v>1.5088940695174771</c:v>
                </c:pt>
                <c:pt idx="328">
                  <c:v>1.0838037470453972</c:v>
                </c:pt>
                <c:pt idx="329">
                  <c:v>3.1340442044159644E-2</c:v>
                </c:pt>
                <c:pt idx="330">
                  <c:v>0.58330657316198042</c:v>
                </c:pt>
                <c:pt idx="331">
                  <c:v>-0.11031965101410046</c:v>
                </c:pt>
                <c:pt idx="332">
                  <c:v>1.3122944531063192</c:v>
                </c:pt>
                <c:pt idx="333">
                  <c:v>0.96720744717184814</c:v>
                </c:pt>
                <c:pt idx="334">
                  <c:v>0.9572460890324086</c:v>
                </c:pt>
                <c:pt idx="335">
                  <c:v>-6.0907543284756116E-2</c:v>
                </c:pt>
                <c:pt idx="336">
                  <c:v>-0.22952549105979303</c:v>
                </c:pt>
                <c:pt idx="337">
                  <c:v>1.0750410595540569</c:v>
                </c:pt>
                <c:pt idx="338">
                  <c:v>-0.54635495126759359</c:v>
                </c:pt>
                <c:pt idx="339">
                  <c:v>-1.2008950391699114</c:v>
                </c:pt>
                <c:pt idx="340">
                  <c:v>0.5943385323107151</c:v>
                </c:pt>
                <c:pt idx="341">
                  <c:v>0.75686150492358273</c:v>
                </c:pt>
                <c:pt idx="342">
                  <c:v>-0.16570984276529455</c:v>
                </c:pt>
                <c:pt idx="343">
                  <c:v>-0.89843985558389949</c:v>
                </c:pt>
                <c:pt idx="344">
                  <c:v>-1.3125480622329468</c:v>
                </c:pt>
                <c:pt idx="345">
                  <c:v>-0.87699699150950527</c:v>
                </c:pt>
                <c:pt idx="346">
                  <c:v>0.66522114758898576</c:v>
                </c:pt>
                <c:pt idx="347">
                  <c:v>0.14434006125036181</c:v>
                </c:pt>
                <c:pt idx="348">
                  <c:v>-1.3550193460237567</c:v>
                </c:pt>
                <c:pt idx="349">
                  <c:v>0.80198324965882684</c:v>
                </c:pt>
                <c:pt idx="350">
                  <c:v>-0.21764499116343039</c:v>
                </c:pt>
                <c:pt idx="351">
                  <c:v>0.84164119417934202</c:v>
                </c:pt>
                <c:pt idx="352">
                  <c:v>-8.0830543607442795E-2</c:v>
                </c:pt>
                <c:pt idx="353">
                  <c:v>1.3871165194304071</c:v>
                </c:pt>
                <c:pt idx="354">
                  <c:v>-0.59462351117810286</c:v>
                </c:pt>
                <c:pt idx="355">
                  <c:v>4.3305330131639064E-2</c:v>
                </c:pt>
                <c:pt idx="356">
                  <c:v>2.1128200199298064E-2</c:v>
                </c:pt>
                <c:pt idx="357">
                  <c:v>7.7949387587942454E-2</c:v>
                </c:pt>
                <c:pt idx="358">
                  <c:v>-1.7522651342227991</c:v>
                </c:pt>
                <c:pt idx="359">
                  <c:v>0.31020430563075418</c:v>
                </c:pt>
                <c:pt idx="360">
                  <c:v>-0.40184401463956343</c:v>
                </c:pt>
                <c:pt idx="361">
                  <c:v>1.4839574257558361</c:v>
                </c:pt>
                <c:pt idx="362">
                  <c:v>-0.76366689703869595</c:v>
                </c:pt>
                <c:pt idx="363">
                  <c:v>0.92699471129649424</c:v>
                </c:pt>
                <c:pt idx="364">
                  <c:v>1.9135759019519563</c:v>
                </c:pt>
                <c:pt idx="365">
                  <c:v>0.92976705790825598</c:v>
                </c:pt>
                <c:pt idx="366">
                  <c:v>-0.44267781737891188</c:v>
                </c:pt>
                <c:pt idx="367">
                  <c:v>0.61914096262161999</c:v>
                </c:pt>
                <c:pt idx="368">
                  <c:v>-0.83084277618938041</c:v>
                </c:pt>
                <c:pt idx="369">
                  <c:v>-0.11672396129995466</c:v>
                </c:pt>
                <c:pt idx="370">
                  <c:v>4.8480129598158506E-3</c:v>
                </c:pt>
                <c:pt idx="371">
                  <c:v>-1.0475575587637391</c:v>
                </c:pt>
                <c:pt idx="372">
                  <c:v>-0.48192028757016603</c:v>
                </c:pt>
                <c:pt idx="373">
                  <c:v>0.31911086908540387</c:v>
                </c:pt>
                <c:pt idx="374">
                  <c:v>0.8032032534201976</c:v>
                </c:pt>
                <c:pt idx="375">
                  <c:v>1.3311531300111767</c:v>
                </c:pt>
                <c:pt idx="376">
                  <c:v>0.93675620820403083</c:v>
                </c:pt>
                <c:pt idx="377">
                  <c:v>0.2854034966060337</c:v>
                </c:pt>
                <c:pt idx="378">
                  <c:v>-0.76419546174966646</c:v>
                </c:pt>
                <c:pt idx="379">
                  <c:v>1.8098608500489102</c:v>
                </c:pt>
                <c:pt idx="380">
                  <c:v>0.1411771228214671</c:v>
                </c:pt>
                <c:pt idx="381">
                  <c:v>1.3489219414294007</c:v>
                </c:pt>
                <c:pt idx="382">
                  <c:v>1.8221001833452999</c:v>
                </c:pt>
                <c:pt idx="383">
                  <c:v>0.68720929565486566</c:v>
                </c:pt>
                <c:pt idx="384">
                  <c:v>-0.91706796756201125</c:v>
                </c:pt>
                <c:pt idx="385">
                  <c:v>1.223363394329632</c:v>
                </c:pt>
                <c:pt idx="386">
                  <c:v>-0.49820047480964824</c:v>
                </c:pt>
                <c:pt idx="387">
                  <c:v>5.6005184128051777E-2</c:v>
                </c:pt>
                <c:pt idx="388">
                  <c:v>0.25130193670027312</c:v>
                </c:pt>
                <c:pt idx="389">
                  <c:v>0.20089039065983538</c:v>
                </c:pt>
                <c:pt idx="390">
                  <c:v>-0.38171550260406706</c:v>
                </c:pt>
                <c:pt idx="391">
                  <c:v>0.75765082331240396</c:v>
                </c:pt>
                <c:pt idx="392">
                  <c:v>1.5808194944641685</c:v>
                </c:pt>
                <c:pt idx="393">
                  <c:v>1.4433033919433023</c:v>
                </c:pt>
                <c:pt idx="394">
                  <c:v>0.76143054953519052</c:v>
                </c:pt>
                <c:pt idx="395">
                  <c:v>0.51557723310700876</c:v>
                </c:pt>
                <c:pt idx="396">
                  <c:v>1.1682696353584499</c:v>
                </c:pt>
                <c:pt idx="397">
                  <c:v>1.5300999081289426</c:v>
                </c:pt>
                <c:pt idx="398">
                  <c:v>-0.69606981764417686</c:v>
                </c:pt>
                <c:pt idx="399">
                  <c:v>0.66271941488975816</c:v>
                </c:pt>
                <c:pt idx="400">
                  <c:v>-1.2468190226254685</c:v>
                </c:pt>
                <c:pt idx="401">
                  <c:v>0.26009470916791688</c:v>
                </c:pt>
                <c:pt idx="402">
                  <c:v>1.8808495880003846</c:v>
                </c:pt>
                <c:pt idx="403">
                  <c:v>1.2888192192478112</c:v>
                </c:pt>
                <c:pt idx="404">
                  <c:v>-0.25088264305067343</c:v>
                </c:pt>
                <c:pt idx="405">
                  <c:v>1.3118054397921204</c:v>
                </c:pt>
                <c:pt idx="406">
                  <c:v>0.64643922765027639</c:v>
                </c:pt>
                <c:pt idx="407">
                  <c:v>1.0996392735167699</c:v>
                </c:pt>
                <c:pt idx="408">
                  <c:v>0.11802073116704515</c:v>
                </c:pt>
                <c:pt idx="409">
                  <c:v>-0.2381482948525262</c:v>
                </c:pt>
                <c:pt idx="410">
                  <c:v>-4.828740902672557E-2</c:v>
                </c:pt>
                <c:pt idx="411">
                  <c:v>-0.44349128536649873</c:v>
                </c:pt>
                <c:pt idx="412">
                  <c:v>1.3984433718594249</c:v>
                </c:pt>
                <c:pt idx="413">
                  <c:v>-0.15294998629560963</c:v>
                </c:pt>
                <c:pt idx="414">
                  <c:v>-0.16570984276529455</c:v>
                </c:pt>
                <c:pt idx="415">
                  <c:v>0.27414002032887108</c:v>
                </c:pt>
                <c:pt idx="416">
                  <c:v>0.98608693984859741</c:v>
                </c:pt>
                <c:pt idx="417">
                  <c:v>0.90303965710561229</c:v>
                </c:pt>
                <c:pt idx="418">
                  <c:v>-0.90713685092655716</c:v>
                </c:pt>
                <c:pt idx="419">
                  <c:v>0.53918571935506954</c:v>
                </c:pt>
                <c:pt idx="420">
                  <c:v>0.54586548705029658</c:v>
                </c:pt>
                <c:pt idx="421">
                  <c:v>-0.26696536768969015</c:v>
                </c:pt>
                <c:pt idx="422">
                  <c:v>-1.2524256615556899</c:v>
                </c:pt>
                <c:pt idx="423">
                  <c:v>-0.63618878349379759</c:v>
                </c:pt>
                <c:pt idx="424">
                  <c:v>-0.7318270370540807</c:v>
                </c:pt>
                <c:pt idx="425">
                  <c:v>-1.2008950391699114</c:v>
                </c:pt>
                <c:pt idx="426">
                  <c:v>8.7942480887266417E-2</c:v>
                </c:pt>
                <c:pt idx="427">
                  <c:v>0.83457872972569058</c:v>
                </c:pt>
                <c:pt idx="428">
                  <c:v>0.52553392228935536</c:v>
                </c:pt>
                <c:pt idx="429">
                  <c:v>1.2318246096701126</c:v>
                </c:pt>
                <c:pt idx="430">
                  <c:v>0.31111277965476214</c:v>
                </c:pt>
                <c:pt idx="431">
                  <c:v>1.3037287985566355</c:v>
                </c:pt>
                <c:pt idx="432">
                  <c:v>-1.0189224823129823</c:v>
                </c:pt>
                <c:pt idx="433">
                  <c:v>0.4596275573270483</c:v>
                </c:pt>
                <c:pt idx="434">
                  <c:v>0.10876115504981865</c:v>
                </c:pt>
                <c:pt idx="435">
                  <c:v>0.95767580608046643</c:v>
                </c:pt>
                <c:pt idx="436">
                  <c:v>0.38420371613583404</c:v>
                </c:pt>
                <c:pt idx="437">
                  <c:v>0.92479550456733062</c:v>
                </c:pt>
                <c:pt idx="438">
                  <c:v>-0.31256270543346121</c:v>
                </c:pt>
                <c:pt idx="439">
                  <c:v>0.23669269403931681</c:v>
                </c:pt>
                <c:pt idx="440">
                  <c:v>-1.1107570545711143</c:v>
                </c:pt>
                <c:pt idx="441">
                  <c:v>0.83270046026620159</c:v>
                </c:pt>
                <c:pt idx="442">
                  <c:v>-1.0322611915264925</c:v>
                </c:pt>
                <c:pt idx="443">
                  <c:v>-0.25729374592489407</c:v>
                </c:pt>
                <c:pt idx="444">
                  <c:v>0.62106921893650924</c:v>
                </c:pt>
                <c:pt idx="445">
                  <c:v>-0.44267781737891188</c:v>
                </c:pt>
                <c:pt idx="446">
                  <c:v>-0.63999246479594873</c:v>
                </c:pt>
                <c:pt idx="447">
                  <c:v>0.14434006125036181</c:v>
                </c:pt>
                <c:pt idx="448">
                  <c:v>1.0880060123116944</c:v>
                </c:pt>
                <c:pt idx="449">
                  <c:v>-0.26415645712837854</c:v>
                </c:pt>
                <c:pt idx="450">
                  <c:v>-0.83720784472815346</c:v>
                </c:pt>
                <c:pt idx="451">
                  <c:v>1.0382025146701048</c:v>
                </c:pt>
                <c:pt idx="452">
                  <c:v>-0.7372015480457037</c:v>
                </c:pt>
                <c:pt idx="453">
                  <c:v>-0.78289954842127996</c:v>
                </c:pt>
                <c:pt idx="454">
                  <c:v>1.045627070228508</c:v>
                </c:pt>
                <c:pt idx="455">
                  <c:v>-0.60416617031807274</c:v>
                </c:pt>
                <c:pt idx="456">
                  <c:v>1.4007364985688076</c:v>
                </c:pt>
                <c:pt idx="457">
                  <c:v>0.10132946132601672</c:v>
                </c:pt>
                <c:pt idx="458">
                  <c:v>-0.40448323937790542</c:v>
                </c:pt>
                <c:pt idx="459">
                  <c:v>-6.8821291545040353E-2</c:v>
                </c:pt>
                <c:pt idx="460">
                  <c:v>1.0293000766773592</c:v>
                </c:pt>
                <c:pt idx="461">
                  <c:v>1.8847541424126646</c:v>
                </c:pt>
                <c:pt idx="462">
                  <c:v>-9.7376271080898302E-2</c:v>
                </c:pt>
                <c:pt idx="463">
                  <c:v>0.41868868188675457</c:v>
                </c:pt>
                <c:pt idx="464">
                  <c:v>0.73907483803407992</c:v>
                </c:pt>
                <c:pt idx="465">
                  <c:v>0.90736305399536166</c:v>
                </c:pt>
                <c:pt idx="466">
                  <c:v>0.96322155719702263</c:v>
                </c:pt>
                <c:pt idx="467">
                  <c:v>0.86307891077258292</c:v>
                </c:pt>
                <c:pt idx="468">
                  <c:v>-1.5013450384386875</c:v>
                </c:pt>
                <c:pt idx="469">
                  <c:v>1.1115126121947445</c:v>
                </c:pt>
                <c:pt idx="470">
                  <c:v>1.7899115009706288</c:v>
                </c:pt>
                <c:pt idx="471">
                  <c:v>0.27501086969047117</c:v>
                </c:pt>
                <c:pt idx="472">
                  <c:v>0.3199661730493859</c:v>
                </c:pt>
                <c:pt idx="473">
                  <c:v>1.2572761825686252</c:v>
                </c:pt>
                <c:pt idx="474">
                  <c:v>7.7211022739517077E-2</c:v>
                </c:pt>
                <c:pt idx="475">
                  <c:v>1.5973361149799652</c:v>
                </c:pt>
                <c:pt idx="476">
                  <c:v>0.27300273438628109</c:v>
                </c:pt>
                <c:pt idx="477">
                  <c:v>-0.69681307896313083</c:v>
                </c:pt>
                <c:pt idx="478">
                  <c:v>-0.495049566239953</c:v>
                </c:pt>
                <c:pt idx="479">
                  <c:v>0.90704536221821241</c:v>
                </c:pt>
                <c:pt idx="480">
                  <c:v>1.4403299092511439</c:v>
                </c:pt>
                <c:pt idx="481">
                  <c:v>0.30257823600555334</c:v>
                </c:pt>
                <c:pt idx="482">
                  <c:v>2.1899599506272649</c:v>
                </c:pt>
                <c:pt idx="483">
                  <c:v>-0.14484694784531005</c:v>
                </c:pt>
                <c:pt idx="484">
                  <c:v>0.40749185028150281</c:v>
                </c:pt>
                <c:pt idx="485">
                  <c:v>-0.15100476082882475</c:v>
                </c:pt>
                <c:pt idx="486">
                  <c:v>1.9905038083652427</c:v>
                </c:pt>
                <c:pt idx="487">
                  <c:v>1.1210307777572455</c:v>
                </c:pt>
                <c:pt idx="488">
                  <c:v>-1.1801607898511781</c:v>
                </c:pt>
                <c:pt idx="489">
                  <c:v>0.4641589594023845</c:v>
                </c:pt>
                <c:pt idx="490">
                  <c:v>-0.82056584024007462</c:v>
                </c:pt>
                <c:pt idx="491">
                  <c:v>-0.39686729054933378</c:v>
                </c:pt>
                <c:pt idx="492">
                  <c:v>0.50008234939084284</c:v>
                </c:pt>
                <c:pt idx="493">
                  <c:v>-0.66218211289454532</c:v>
                </c:pt>
                <c:pt idx="494">
                  <c:v>0.30538932019685294</c:v>
                </c:pt>
                <c:pt idx="495">
                  <c:v>-1.4505154023657449</c:v>
                </c:pt>
                <c:pt idx="496">
                  <c:v>0.42143297932604185</c:v>
                </c:pt>
                <c:pt idx="497">
                  <c:v>-0.413147477788816</c:v>
                </c:pt>
                <c:pt idx="498">
                  <c:v>-0.43671949288455636</c:v>
                </c:pt>
                <c:pt idx="499">
                  <c:v>0.58821517333300077</c:v>
                </c:pt>
                <c:pt idx="500">
                  <c:v>0.97682755178313396</c:v>
                </c:pt>
                <c:pt idx="501">
                  <c:v>-1.4599805580613712</c:v>
                </c:pt>
                <c:pt idx="502">
                  <c:v>0.31388480994923817</c:v>
                </c:pt>
                <c:pt idx="503">
                  <c:v>-0.40448323937790542</c:v>
                </c:pt>
                <c:pt idx="504">
                  <c:v>0.64277006581147678</c:v>
                </c:pt>
                <c:pt idx="505">
                  <c:v>1.2977101516363494</c:v>
                </c:pt>
                <c:pt idx="506">
                  <c:v>0.38145197649417284</c:v>
                </c:pt>
                <c:pt idx="507">
                  <c:v>-4.3086943265879363E-2</c:v>
                </c:pt>
                <c:pt idx="508">
                  <c:v>1.5218274944140739</c:v>
                </c:pt>
                <c:pt idx="509">
                  <c:v>0.55713392477905765</c:v>
                </c:pt>
                <c:pt idx="510">
                  <c:v>-6.5894325227012107E-2</c:v>
                </c:pt>
                <c:pt idx="511">
                  <c:v>0.62648987857199501</c:v>
                </c:pt>
                <c:pt idx="512">
                  <c:v>-0.43671949288455636</c:v>
                </c:pt>
                <c:pt idx="513">
                  <c:v>0.38462717951210079</c:v>
                </c:pt>
                <c:pt idx="514">
                  <c:v>0.51581442983994341</c:v>
                </c:pt>
                <c:pt idx="515">
                  <c:v>-1.022093729672414</c:v>
                </c:pt>
                <c:pt idx="516">
                  <c:v>-1.1309660329715086</c:v>
                </c:pt>
                <c:pt idx="517">
                  <c:v>1.3971495495221915</c:v>
                </c:pt>
                <c:pt idx="518">
                  <c:v>0.12197614314364369</c:v>
                </c:pt>
                <c:pt idx="519">
                  <c:v>-0.72364276162603014</c:v>
                </c:pt>
                <c:pt idx="520">
                  <c:v>-7.3465393772261134E-2</c:v>
                </c:pt>
                <c:pt idx="521">
                  <c:v>1.1719296107743111</c:v>
                </c:pt>
                <c:pt idx="522">
                  <c:v>1.0618805488039662</c:v>
                </c:pt>
                <c:pt idx="523">
                  <c:v>0.56186885656873997</c:v>
                </c:pt>
                <c:pt idx="524">
                  <c:v>0.4667845176342702</c:v>
                </c:pt>
                <c:pt idx="525">
                  <c:v>0.26577183930490156</c:v>
                </c:pt>
                <c:pt idx="526">
                  <c:v>4.3305330131639064E-2</c:v>
                </c:pt>
                <c:pt idx="527">
                  <c:v>-0.63268593367877468</c:v>
                </c:pt>
                <c:pt idx="528">
                  <c:v>1.3525887048026484</c:v>
                </c:pt>
                <c:pt idx="529">
                  <c:v>0.16317607297135917</c:v>
                </c:pt>
                <c:pt idx="530">
                  <c:v>-0.82612728887819609</c:v>
                </c:pt>
                <c:pt idx="531">
                  <c:v>-0.57003052371303475</c:v>
                </c:pt>
                <c:pt idx="532">
                  <c:v>1.0110997733972984</c:v>
                </c:pt>
                <c:pt idx="533">
                  <c:v>-7.2815637346612672E-2</c:v>
                </c:pt>
                <c:pt idx="534">
                  <c:v>1.7329329436356236</c:v>
                </c:pt>
                <c:pt idx="535">
                  <c:v>1.3015548206391707</c:v>
                </c:pt>
                <c:pt idx="536">
                  <c:v>-0.23184217302638155</c:v>
                </c:pt>
                <c:pt idx="537">
                  <c:v>2.1762515075046895E-2</c:v>
                </c:pt>
                <c:pt idx="538">
                  <c:v>0.16412886586616793</c:v>
                </c:pt>
                <c:pt idx="539">
                  <c:v>1.5633977398855152</c:v>
                </c:pt>
                <c:pt idx="540">
                  <c:v>-0.24893058386593081</c:v>
                </c:pt>
                <c:pt idx="541">
                  <c:v>-0.596495872706027</c:v>
                </c:pt>
                <c:pt idx="542">
                  <c:v>1.634673178829058</c:v>
                </c:pt>
                <c:pt idx="543">
                  <c:v>-0.68396208919548585</c:v>
                </c:pt>
                <c:pt idx="544">
                  <c:v>-1.8852168610126618E-2</c:v>
                </c:pt>
                <c:pt idx="545">
                  <c:v>-0.30099563942221774</c:v>
                </c:pt>
                <c:pt idx="546">
                  <c:v>0.25153563583196314</c:v>
                </c:pt>
                <c:pt idx="547">
                  <c:v>0.90845804251676343</c:v>
                </c:pt>
                <c:pt idx="548">
                  <c:v>-0.93327778089332858</c:v>
                </c:pt>
                <c:pt idx="549">
                  <c:v>-1.3203883799551717</c:v>
                </c:pt>
                <c:pt idx="550">
                  <c:v>0.44256565654926217</c:v>
                </c:pt>
                <c:pt idx="551">
                  <c:v>0.28737831330374997</c:v>
                </c:pt>
                <c:pt idx="552">
                  <c:v>-1.4068483140570622</c:v>
                </c:pt>
                <c:pt idx="553">
                  <c:v>-0.23184217302638155</c:v>
                </c:pt>
                <c:pt idx="554">
                  <c:v>0.81410859832892513</c:v>
                </c:pt>
                <c:pt idx="555">
                  <c:v>-0.1328764518787251</c:v>
                </c:pt>
                <c:pt idx="556">
                  <c:v>1.5288434185957582</c:v>
                </c:pt>
                <c:pt idx="557">
                  <c:v>-0.88462306113470612</c:v>
                </c:pt>
                <c:pt idx="558">
                  <c:v>-8.1599960786564729E-3</c:v>
                </c:pt>
                <c:pt idx="559">
                  <c:v>0.23890385247615642</c:v>
                </c:pt>
                <c:pt idx="560">
                  <c:v>1.3322438021846008</c:v>
                </c:pt>
                <c:pt idx="561">
                  <c:v>-0.33919021742322419</c:v>
                </c:pt>
                <c:pt idx="562">
                  <c:v>1.3772612647102995</c:v>
                </c:pt>
                <c:pt idx="563">
                  <c:v>-8.9262926492388317E-3</c:v>
                </c:pt>
                <c:pt idx="564">
                  <c:v>0.42450078065061092</c:v>
                </c:pt>
                <c:pt idx="565">
                  <c:v>0.21963634996083314</c:v>
                </c:pt>
                <c:pt idx="566">
                  <c:v>0.7543544042172301</c:v>
                </c:pt>
                <c:pt idx="567">
                  <c:v>6.3810117786135212E-2</c:v>
                </c:pt>
                <c:pt idx="568">
                  <c:v>-1.0364693085898828</c:v>
                </c:pt>
                <c:pt idx="569">
                  <c:v>0.21798255023105817</c:v>
                </c:pt>
                <c:pt idx="570">
                  <c:v>-0.16239645254894874</c:v>
                </c:pt>
                <c:pt idx="571">
                  <c:v>-0.9645175728417037</c:v>
                </c:pt>
                <c:pt idx="572">
                  <c:v>1.8358303169156109</c:v>
                </c:pt>
                <c:pt idx="573">
                  <c:v>0.31953956861299693</c:v>
                </c:pt>
                <c:pt idx="574">
                  <c:v>0.41868868188675457</c:v>
                </c:pt>
                <c:pt idx="575">
                  <c:v>-7.568868494551495E-2</c:v>
                </c:pt>
                <c:pt idx="576">
                  <c:v>1.5127791852951276</c:v>
                </c:pt>
                <c:pt idx="577">
                  <c:v>-0.15100476082882475</c:v>
                </c:pt>
                <c:pt idx="578">
                  <c:v>0.75027414460981801</c:v>
                </c:pt>
                <c:pt idx="579">
                  <c:v>0.9896620568040575</c:v>
                </c:pt>
                <c:pt idx="580">
                  <c:v>-0.82283226581068458</c:v>
                </c:pt>
                <c:pt idx="581">
                  <c:v>1.1174259404062732</c:v>
                </c:pt>
                <c:pt idx="582">
                  <c:v>0.59368938972310747</c:v>
                </c:pt>
                <c:pt idx="583">
                  <c:v>0.81065612157316158</c:v>
                </c:pt>
                <c:pt idx="584">
                  <c:v>-0.36146209207131541</c:v>
                </c:pt>
                <c:pt idx="585">
                  <c:v>2.3036733549675503E-2</c:v>
                </c:pt>
                <c:pt idx="586">
                  <c:v>0.40879124858603477</c:v>
                </c:pt>
                <c:pt idx="587">
                  <c:v>0.62172611666791466</c:v>
                </c:pt>
                <c:pt idx="588">
                  <c:v>-0.43682551192267738</c:v>
                </c:pt>
                <c:pt idx="589">
                  <c:v>-0.39833408864287811</c:v>
                </c:pt>
                <c:pt idx="590">
                  <c:v>1.0642343217489287</c:v>
                </c:pt>
                <c:pt idx="591">
                  <c:v>3.7112844814323864E-2</c:v>
                </c:pt>
                <c:pt idx="592">
                  <c:v>-1.4607923383150507</c:v>
                </c:pt>
                <c:pt idx="593">
                  <c:v>1.310317508130511</c:v>
                </c:pt>
                <c:pt idx="594">
                  <c:v>0.92082632399511555</c:v>
                </c:pt>
                <c:pt idx="595">
                  <c:v>-0.16628466443855094</c:v>
                </c:pt>
                <c:pt idx="596">
                  <c:v>1.2064735611140747</c:v>
                </c:pt>
                <c:pt idx="597">
                  <c:v>0.35004184393094961</c:v>
                </c:pt>
                <c:pt idx="598">
                  <c:v>0.97585575037956884</c:v>
                </c:pt>
                <c:pt idx="599">
                  <c:v>1.6841618350180507</c:v>
                </c:pt>
                <c:pt idx="600">
                  <c:v>-0.42054532468319517</c:v>
                </c:pt>
                <c:pt idx="601">
                  <c:v>0.48334475409796829</c:v>
                </c:pt>
                <c:pt idx="602">
                  <c:v>0.52501918424571414</c:v>
                </c:pt>
                <c:pt idx="603">
                  <c:v>-1.5542808098854861</c:v>
                </c:pt>
                <c:pt idx="604">
                  <c:v>-0.80986795299866055</c:v>
                </c:pt>
                <c:pt idx="605">
                  <c:v>-0.1512050214711631</c:v>
                </c:pt>
                <c:pt idx="606">
                  <c:v>0.37296455345029322</c:v>
                </c:pt>
                <c:pt idx="607">
                  <c:v>-0.5941025722155393</c:v>
                </c:pt>
                <c:pt idx="608">
                  <c:v>0.72659611047595662</c:v>
                </c:pt>
                <c:pt idx="609">
                  <c:v>-0.49945629879094877</c:v>
                </c:pt>
                <c:pt idx="610">
                  <c:v>-1.1698838539018723</c:v>
                </c:pt>
                <c:pt idx="611">
                  <c:v>1.5888493127840275</c:v>
                </c:pt>
                <c:pt idx="612">
                  <c:v>7.7223750205365427E-2</c:v>
                </c:pt>
                <c:pt idx="613">
                  <c:v>1.2045678421779327</c:v>
                </c:pt>
                <c:pt idx="614">
                  <c:v>-0.52199163114926916</c:v>
                </c:pt>
                <c:pt idx="615">
                  <c:v>0.52611415646966719</c:v>
                </c:pt>
                <c:pt idx="616">
                  <c:v>-0.26696536768969015</c:v>
                </c:pt>
                <c:pt idx="617">
                  <c:v>-0.15627002827645953</c:v>
                </c:pt>
                <c:pt idx="618">
                  <c:v>-0.5527258119203049</c:v>
                </c:pt>
                <c:pt idx="619">
                  <c:v>-0.54879845950172301</c:v>
                </c:pt>
                <c:pt idx="620">
                  <c:v>-5.6823570957261538E-2</c:v>
                </c:pt>
                <c:pt idx="621">
                  <c:v>-0.17900157766752756</c:v>
                </c:pt>
                <c:pt idx="622">
                  <c:v>-0.55423797132288799</c:v>
                </c:pt>
                <c:pt idx="623">
                  <c:v>-1.1525187708013531</c:v>
                </c:pt>
                <c:pt idx="624">
                  <c:v>0.62514980400988263</c:v>
                </c:pt>
                <c:pt idx="625">
                  <c:v>0.11937386565477182</c:v>
                </c:pt>
                <c:pt idx="626">
                  <c:v>0.2995915932273836</c:v>
                </c:pt>
                <c:pt idx="627">
                  <c:v>0.40781971207696266</c:v>
                </c:pt>
                <c:pt idx="628">
                  <c:v>-1.4980446482442451</c:v>
                </c:pt>
                <c:pt idx="629">
                  <c:v>1.2749070390173438</c:v>
                </c:pt>
                <c:pt idx="630">
                  <c:v>0.42510139191776108</c:v>
                </c:pt>
                <c:pt idx="631">
                  <c:v>-1.8874524442378844</c:v>
                </c:pt>
                <c:pt idx="632">
                  <c:v>-0.46901775916112909</c:v>
                </c:pt>
                <c:pt idx="633">
                  <c:v>-0.92062401325982135</c:v>
                </c:pt>
                <c:pt idx="634">
                  <c:v>0.58829324117569914</c:v>
                </c:pt>
                <c:pt idx="635">
                  <c:v>1.1483296340347868</c:v>
                </c:pt>
                <c:pt idx="636">
                  <c:v>-0.98419700607285554</c:v>
                </c:pt>
                <c:pt idx="637">
                  <c:v>0.7543544042172301</c:v>
                </c:pt>
                <c:pt idx="638">
                  <c:v>0.87914881795736788</c:v>
                </c:pt>
                <c:pt idx="639">
                  <c:v>6.9521669706647859E-2</c:v>
                </c:pt>
                <c:pt idx="640">
                  <c:v>-0.26977226439423863</c:v>
                </c:pt>
                <c:pt idx="641">
                  <c:v>-0.36022012718534624</c:v>
                </c:pt>
                <c:pt idx="642">
                  <c:v>-8.2294645245327036E-2</c:v>
                </c:pt>
                <c:pt idx="643">
                  <c:v>0.36806141499250433</c:v>
                </c:pt>
                <c:pt idx="644">
                  <c:v>-7.8499192918067617E-2</c:v>
                </c:pt>
                <c:pt idx="645">
                  <c:v>-4.3086943265879363E-2</c:v>
                </c:pt>
                <c:pt idx="646">
                  <c:v>0.25250984706226731</c:v>
                </c:pt>
                <c:pt idx="647">
                  <c:v>-0.46374546248089077</c:v>
                </c:pt>
                <c:pt idx="648">
                  <c:v>-0.19870063221019985</c:v>
                </c:pt>
                <c:pt idx="649">
                  <c:v>0.57476713688400416</c:v>
                </c:pt>
                <c:pt idx="650">
                  <c:v>0.73500671399817374</c:v>
                </c:pt>
                <c:pt idx="651">
                  <c:v>-0.62686582501646626</c:v>
                </c:pt>
                <c:pt idx="652">
                  <c:v>1.5973361149799652</c:v>
                </c:pt>
                <c:pt idx="653">
                  <c:v>-1.6577684098411742</c:v>
                </c:pt>
                <c:pt idx="654">
                  <c:v>1.1210307777572455</c:v>
                </c:pt>
                <c:pt idx="655">
                  <c:v>-0.15294998629560963</c:v>
                </c:pt>
                <c:pt idx="656">
                  <c:v>0.71445348485564342</c:v>
                </c:pt>
                <c:pt idx="657">
                  <c:v>-0.1586308304540256</c:v>
                </c:pt>
                <c:pt idx="658">
                  <c:v>1.6219239123246587</c:v>
                </c:pt>
                <c:pt idx="659">
                  <c:v>-0.63854255643876057</c:v>
                </c:pt>
                <c:pt idx="660">
                  <c:v>-1.1525187708013531</c:v>
                </c:pt>
                <c:pt idx="661">
                  <c:v>-1.3260193797698467</c:v>
                </c:pt>
                <c:pt idx="662">
                  <c:v>-0.87699699150950527</c:v>
                </c:pt>
                <c:pt idx="663">
                  <c:v>-0.85033448450763593</c:v>
                </c:pt>
                <c:pt idx="664">
                  <c:v>0.33348644800287275</c:v>
                </c:pt>
                <c:pt idx="665">
                  <c:v>4.2580056670931565E-2</c:v>
                </c:pt>
                <c:pt idx="666">
                  <c:v>-0.62686582501646626</c:v>
                </c:pt>
                <c:pt idx="667">
                  <c:v>1.020537389186019</c:v>
                </c:pt>
                <c:pt idx="668">
                  <c:v>0.43870738650387198</c:v>
                </c:pt>
                <c:pt idx="669">
                  <c:v>-1.4525208053060563</c:v>
                </c:pt>
                <c:pt idx="670">
                  <c:v>0.18372603796882148</c:v>
                </c:pt>
                <c:pt idx="671">
                  <c:v>-1.268360613847535</c:v>
                </c:pt>
                <c:pt idx="672">
                  <c:v>0.6486290197753517</c:v>
                </c:pt>
                <c:pt idx="673">
                  <c:v>0.30538932019685294</c:v>
                </c:pt>
                <c:pt idx="674">
                  <c:v>-0.64085167564921885</c:v>
                </c:pt>
                <c:pt idx="675">
                  <c:v>0.65030354573516513</c:v>
                </c:pt>
                <c:pt idx="676">
                  <c:v>0.95361726410662184</c:v>
                </c:pt>
                <c:pt idx="677">
                  <c:v>0.66433393934240792</c:v>
                </c:pt>
                <c:pt idx="678">
                  <c:v>0.82393777277486135</c:v>
                </c:pt>
                <c:pt idx="679">
                  <c:v>-6.4524659859120703E-2</c:v>
                </c:pt>
                <c:pt idx="680">
                  <c:v>0.75686150492358273</c:v>
                </c:pt>
                <c:pt idx="681">
                  <c:v>0.92083662378662767</c:v>
                </c:pt>
                <c:pt idx="682">
                  <c:v>1.3087685683260926</c:v>
                </c:pt>
                <c:pt idx="683">
                  <c:v>-1.1670341500716961</c:v>
                </c:pt>
                <c:pt idx="684">
                  <c:v>-2.7609711528183478E-2</c:v>
                </c:pt>
                <c:pt idx="685">
                  <c:v>0.45913364227947762</c:v>
                </c:pt>
                <c:pt idx="686">
                  <c:v>0.85431622328124268</c:v>
                </c:pt>
                <c:pt idx="687">
                  <c:v>1.550049257207224</c:v>
                </c:pt>
                <c:pt idx="688">
                  <c:v>0.85124295543748429</c:v>
                </c:pt>
                <c:pt idx="689">
                  <c:v>1.7699447749493744</c:v>
                </c:pt>
                <c:pt idx="690">
                  <c:v>-0.72359555345959281</c:v>
                </c:pt>
                <c:pt idx="691">
                  <c:v>-1.2617184261600043</c:v>
                </c:pt>
                <c:pt idx="692">
                  <c:v>0.96794540444320321</c:v>
                </c:pt>
                <c:pt idx="693">
                  <c:v>0.42715788158507317</c:v>
                </c:pt>
                <c:pt idx="694">
                  <c:v>0.66717735363563202</c:v>
                </c:pt>
                <c:pt idx="695">
                  <c:v>1.4239557017242461</c:v>
                </c:pt>
                <c:pt idx="696">
                  <c:v>-0.67304477693395492</c:v>
                </c:pt>
                <c:pt idx="697">
                  <c:v>-1.063113009312417</c:v>
                </c:pt>
                <c:pt idx="698">
                  <c:v>-0.59439614927449114</c:v>
                </c:pt>
                <c:pt idx="699">
                  <c:v>7.5877888427504203E-2</c:v>
                </c:pt>
                <c:pt idx="700">
                  <c:v>0.15901102825401203</c:v>
                </c:pt>
                <c:pt idx="701">
                  <c:v>-0.42694527105826685</c:v>
                </c:pt>
                <c:pt idx="702">
                  <c:v>1.310317508130511</c:v>
                </c:pt>
                <c:pt idx="703">
                  <c:v>-0.92026349070603874</c:v>
                </c:pt>
                <c:pt idx="704">
                  <c:v>1.2749662574982814</c:v>
                </c:pt>
                <c:pt idx="705">
                  <c:v>0.66928418671118362</c:v>
                </c:pt>
                <c:pt idx="706">
                  <c:v>0.55947148163640747</c:v>
                </c:pt>
                <c:pt idx="707">
                  <c:v>-0.16462599875005823</c:v>
                </c:pt>
                <c:pt idx="708">
                  <c:v>-0.25771633474253353</c:v>
                </c:pt>
                <c:pt idx="709">
                  <c:v>-0.53187226656259767</c:v>
                </c:pt>
                <c:pt idx="710">
                  <c:v>-0.14986987849876776</c:v>
                </c:pt>
                <c:pt idx="711">
                  <c:v>-1.1648730138918468</c:v>
                </c:pt>
                <c:pt idx="712">
                  <c:v>-0.65676458969447271</c:v>
                </c:pt>
                <c:pt idx="713">
                  <c:v>-5.3376041357459769E-2</c:v>
                </c:pt>
                <c:pt idx="714">
                  <c:v>-0.66222059057262195</c:v>
                </c:pt>
                <c:pt idx="715">
                  <c:v>0.38734013236776255</c:v>
                </c:pt>
                <c:pt idx="716">
                  <c:v>0.2281316007912535</c:v>
                </c:pt>
                <c:pt idx="717">
                  <c:v>0.49037684546467908</c:v>
                </c:pt>
                <c:pt idx="718">
                  <c:v>-0.16628466443855094</c:v>
                </c:pt>
                <c:pt idx="719">
                  <c:v>-1.005316487726871</c:v>
                </c:pt>
                <c:pt idx="720">
                  <c:v>-0.29059157768146626</c:v>
                </c:pt>
                <c:pt idx="721">
                  <c:v>0.7606921545329266</c:v>
                </c:pt>
                <c:pt idx="722">
                  <c:v>-0.75926996830658577</c:v>
                </c:pt>
                <c:pt idx="723">
                  <c:v>-0.83720784472815346</c:v>
                </c:pt>
                <c:pt idx="724">
                  <c:v>0.64452447865724016</c:v>
                </c:pt>
                <c:pt idx="725">
                  <c:v>1.1541429438848083</c:v>
                </c:pt>
                <c:pt idx="726">
                  <c:v>0.49646673962088705</c:v>
                </c:pt>
                <c:pt idx="727">
                  <c:v>-0.52199163114926916</c:v>
                </c:pt>
                <c:pt idx="728">
                  <c:v>0.60168710731666408</c:v>
                </c:pt>
                <c:pt idx="729">
                  <c:v>-0.1726651158655752</c:v>
                </c:pt>
                <c:pt idx="730">
                  <c:v>-0.39248929328773752</c:v>
                </c:pt>
                <c:pt idx="731">
                  <c:v>1.3215154654461383</c:v>
                </c:pt>
                <c:pt idx="732">
                  <c:v>0.24431876366451766</c:v>
                </c:pt>
                <c:pt idx="733">
                  <c:v>0.35696168186138122</c:v>
                </c:pt>
                <c:pt idx="734">
                  <c:v>-1.3335150197346533</c:v>
                </c:pt>
                <c:pt idx="735">
                  <c:v>4.8227864068039139E-2</c:v>
                </c:pt>
                <c:pt idx="736">
                  <c:v>0.10876115504981865</c:v>
                </c:pt>
                <c:pt idx="737">
                  <c:v>-0.15222365144373029</c:v>
                </c:pt>
                <c:pt idx="738">
                  <c:v>-0.53827181838875138</c:v>
                </c:pt>
                <c:pt idx="739">
                  <c:v>0.42450078065061092</c:v>
                </c:pt>
                <c:pt idx="740">
                  <c:v>-0.94823738560222148</c:v>
                </c:pt>
                <c:pt idx="741">
                  <c:v>0.94175587427333607</c:v>
                </c:pt>
                <c:pt idx="742">
                  <c:v>-0.77182153137486731</c:v>
                </c:pt>
                <c:pt idx="743">
                  <c:v>1.9013134959025622</c:v>
                </c:pt>
                <c:pt idx="744">
                  <c:v>-1.2995540307768549</c:v>
                </c:pt>
                <c:pt idx="745">
                  <c:v>0.55156572936817927</c:v>
                </c:pt>
                <c:pt idx="746">
                  <c:v>-0.57094547704424148</c:v>
                </c:pt>
                <c:pt idx="747">
                  <c:v>0.99548740768070054</c:v>
                </c:pt>
                <c:pt idx="748">
                  <c:v>1.4472960063081766</c:v>
                </c:pt>
                <c:pt idx="749">
                  <c:v>0.40540955474729934</c:v>
                </c:pt>
                <c:pt idx="750">
                  <c:v>0.62084644452337834</c:v>
                </c:pt>
                <c:pt idx="751">
                  <c:v>0.76885813164933303</c:v>
                </c:pt>
                <c:pt idx="752">
                  <c:v>0.7555583348317314</c:v>
                </c:pt>
                <c:pt idx="753">
                  <c:v>0.37568748461770518</c:v>
                </c:pt>
                <c:pt idx="754">
                  <c:v>-1.7013176201556375</c:v>
                </c:pt>
                <c:pt idx="755">
                  <c:v>0.24876195715444105</c:v>
                </c:pt>
                <c:pt idx="756">
                  <c:v>0.14688685567498228</c:v>
                </c:pt>
                <c:pt idx="757">
                  <c:v>-0.66960446865118461</c:v>
                </c:pt>
                <c:pt idx="758">
                  <c:v>9.8673040947988788E-2</c:v>
                </c:pt>
                <c:pt idx="759">
                  <c:v>-0.13318708281491176</c:v>
                </c:pt>
                <c:pt idx="760">
                  <c:v>0.55356129827253886</c:v>
                </c:pt>
                <c:pt idx="761">
                  <c:v>0.93477034102783407</c:v>
                </c:pt>
                <c:pt idx="762">
                  <c:v>0.53292553035934942</c:v>
                </c:pt>
                <c:pt idx="763">
                  <c:v>1.8783535464331171</c:v>
                </c:pt>
                <c:pt idx="764">
                  <c:v>-0.17590168557759167</c:v>
                </c:pt>
                <c:pt idx="765">
                  <c:v>0.13813319824053671</c:v>
                </c:pt>
                <c:pt idx="766">
                  <c:v>0.39490411546140658</c:v>
                </c:pt>
                <c:pt idx="767">
                  <c:v>0.56826582425471894</c:v>
                </c:pt>
                <c:pt idx="768">
                  <c:v>1.1990456374345699</c:v>
                </c:pt>
                <c:pt idx="769">
                  <c:v>1.5777925078385242</c:v>
                </c:pt>
                <c:pt idx="770">
                  <c:v>0.81675650381938425</c:v>
                </c:pt>
                <c:pt idx="771">
                  <c:v>-0.2898809303459351</c:v>
                </c:pt>
                <c:pt idx="772">
                  <c:v>-0.1992356348427875</c:v>
                </c:pt>
                <c:pt idx="773">
                  <c:v>-0.31179741629293201</c:v>
                </c:pt>
                <c:pt idx="774">
                  <c:v>0.97702349629952279</c:v>
                </c:pt>
                <c:pt idx="775">
                  <c:v>-0.24657681092096828</c:v>
                </c:pt>
                <c:pt idx="776">
                  <c:v>1.1424684943504864</c:v>
                </c:pt>
                <c:pt idx="777">
                  <c:v>0.32722374767876161</c:v>
                </c:pt>
                <c:pt idx="778">
                  <c:v>0.17399810513856551</c:v>
                </c:pt>
                <c:pt idx="779">
                  <c:v>0.87956442324710427</c:v>
                </c:pt>
                <c:pt idx="780">
                  <c:v>0.19001255249935589</c:v>
                </c:pt>
                <c:pt idx="781">
                  <c:v>-0.1328764518787251</c:v>
                </c:pt>
                <c:pt idx="782">
                  <c:v>0.95726518030930574</c:v>
                </c:pt>
                <c:pt idx="783">
                  <c:v>0.73121211127396535</c:v>
                </c:pt>
                <c:pt idx="784">
                  <c:v>-0.45822908753867964</c:v>
                </c:pt>
                <c:pt idx="785">
                  <c:v>1.3772002004439103</c:v>
                </c:pt>
                <c:pt idx="786">
                  <c:v>2.0819117761869861</c:v>
                </c:pt>
                <c:pt idx="787">
                  <c:v>-0.50839703270408965</c:v>
                </c:pt>
                <c:pt idx="788">
                  <c:v>0.88264204578562122</c:v>
                </c:pt>
                <c:pt idx="789">
                  <c:v>-5.126813638177552E-2</c:v>
                </c:pt>
                <c:pt idx="790">
                  <c:v>0.90736305399536166</c:v>
                </c:pt>
                <c:pt idx="791">
                  <c:v>1.0231589850674174</c:v>
                </c:pt>
                <c:pt idx="792">
                  <c:v>0.71493192403448313</c:v>
                </c:pt>
                <c:pt idx="793">
                  <c:v>0.37059772154972315</c:v>
                </c:pt>
                <c:pt idx="794">
                  <c:v>0.91113795433328582</c:v>
                </c:pt>
                <c:pt idx="795">
                  <c:v>-0.47801858219770832</c:v>
                </c:pt>
                <c:pt idx="796">
                  <c:v>1.0625199694058716</c:v>
                </c:pt>
                <c:pt idx="797">
                  <c:v>1.2427110845486884</c:v>
                </c:pt>
                <c:pt idx="798">
                  <c:v>0.20437655564494683</c:v>
                </c:pt>
                <c:pt idx="799">
                  <c:v>-0.5941025722155393</c:v>
                </c:pt>
                <c:pt idx="800">
                  <c:v>-0.60752278905397317</c:v>
                </c:pt>
                <c:pt idx="801">
                  <c:v>-0.77896326427594254</c:v>
                </c:pt>
                <c:pt idx="802">
                  <c:v>-0.13652965079235813</c:v>
                </c:pt>
                <c:pt idx="803">
                  <c:v>-0.38706694699021904</c:v>
                </c:pt>
                <c:pt idx="804">
                  <c:v>1.9135759019519563</c:v>
                </c:pt>
                <c:pt idx="805">
                  <c:v>1.2759797600369716E-2</c:v>
                </c:pt>
                <c:pt idx="806">
                  <c:v>1.1004926324525695</c:v>
                </c:pt>
                <c:pt idx="807">
                  <c:v>0.77073357767822248</c:v>
                </c:pt>
                <c:pt idx="808">
                  <c:v>-0.59462351117810286</c:v>
                </c:pt>
                <c:pt idx="809">
                  <c:v>3.9334624585512845E-2</c:v>
                </c:pt>
                <c:pt idx="810">
                  <c:v>-1.0151155575337785</c:v>
                </c:pt>
                <c:pt idx="811">
                  <c:v>-0.15356314359379342</c:v>
                </c:pt>
                <c:pt idx="812">
                  <c:v>0.80922522640769312</c:v>
                </c:pt>
                <c:pt idx="813">
                  <c:v>5.8601697368886096E-2</c:v>
                </c:pt>
                <c:pt idx="814">
                  <c:v>1.3086896602552622</c:v>
                </c:pt>
                <c:pt idx="815">
                  <c:v>0.75765082331240396</c:v>
                </c:pt>
                <c:pt idx="816">
                  <c:v>1.0417432277974843</c:v>
                </c:pt>
                <c:pt idx="817">
                  <c:v>-0.18347443657080031</c:v>
                </c:pt>
                <c:pt idx="818">
                  <c:v>1.1120900438441046</c:v>
                </c:pt>
                <c:pt idx="819">
                  <c:v>-0.19175772159479987</c:v>
                </c:pt>
                <c:pt idx="820">
                  <c:v>1.1092553199439097</c:v>
                </c:pt>
                <c:pt idx="821">
                  <c:v>0.80046253891635288</c:v>
                </c:pt>
                <c:pt idx="822">
                  <c:v>-1.1223155720971292</c:v>
                </c:pt>
                <c:pt idx="823">
                  <c:v>0.3441323725567309</c:v>
                </c:pt>
                <c:pt idx="824">
                  <c:v>-1.1040445418433236</c:v>
                </c:pt>
                <c:pt idx="825">
                  <c:v>-1.4253495919927852</c:v>
                </c:pt>
                <c:pt idx="826">
                  <c:v>-0.5527258119203049</c:v>
                </c:pt>
                <c:pt idx="827">
                  <c:v>1.0505059152888245</c:v>
                </c:pt>
                <c:pt idx="828">
                  <c:v>1.4798760395525976</c:v>
                </c:pt>
                <c:pt idx="829">
                  <c:v>-0.35827153052867011</c:v>
                </c:pt>
                <c:pt idx="830">
                  <c:v>5.341518405605683E-2</c:v>
                </c:pt>
                <c:pt idx="831">
                  <c:v>0.41344893905139246</c:v>
                </c:pt>
                <c:pt idx="832">
                  <c:v>8.7535213548461943E-2</c:v>
                </c:pt>
                <c:pt idx="833">
                  <c:v>0.14753275614557326</c:v>
                </c:pt>
                <c:pt idx="834">
                  <c:v>0.28395160360361205</c:v>
                </c:pt>
                <c:pt idx="835">
                  <c:v>-0.23743021284379395</c:v>
                </c:pt>
                <c:pt idx="836">
                  <c:v>-0.94394152483990057</c:v>
                </c:pt>
                <c:pt idx="837">
                  <c:v>-0.70359374649661843</c:v>
                </c:pt>
                <c:pt idx="838">
                  <c:v>-0.50101647084583778</c:v>
                </c:pt>
                <c:pt idx="839">
                  <c:v>-0.25896762367695025</c:v>
                </c:pt>
                <c:pt idx="840">
                  <c:v>1.7726038804805391</c:v>
                </c:pt>
                <c:pt idx="841">
                  <c:v>1.5347113597650455</c:v>
                </c:pt>
                <c:pt idx="842">
                  <c:v>-1.4716335857589264</c:v>
                </c:pt>
                <c:pt idx="843">
                  <c:v>-1.0902113523548529E-2</c:v>
                </c:pt>
                <c:pt idx="844">
                  <c:v>1.7639900472801291</c:v>
                </c:pt>
                <c:pt idx="845">
                  <c:v>0.59050236323266514</c:v>
                </c:pt>
                <c:pt idx="846">
                  <c:v>1.0555475987702945</c:v>
                </c:pt>
                <c:pt idx="847">
                  <c:v>2.363928065314358E-2</c:v>
                </c:pt>
                <c:pt idx="848">
                  <c:v>0.79505608292458918</c:v>
                </c:pt>
                <c:pt idx="849">
                  <c:v>0.12804737446636016</c:v>
                </c:pt>
                <c:pt idx="850">
                  <c:v>0.23351526981076987</c:v>
                </c:pt>
                <c:pt idx="851">
                  <c:v>-1.3582205534819414</c:v>
                </c:pt>
                <c:pt idx="852">
                  <c:v>7.7665544937960185E-2</c:v>
                </c:pt>
                <c:pt idx="853">
                  <c:v>-0.1077078912530669</c:v>
                </c:pt>
                <c:pt idx="854">
                  <c:v>0.41137414087112889</c:v>
                </c:pt>
                <c:pt idx="855">
                  <c:v>0.56192256453906619</c:v>
                </c:pt>
                <c:pt idx="856">
                  <c:v>-0.71463674584968429</c:v>
                </c:pt>
                <c:pt idx="857">
                  <c:v>-0.9921898479473894</c:v>
                </c:pt>
                <c:pt idx="858">
                  <c:v>0.76311709170857034</c:v>
                </c:pt>
                <c:pt idx="859">
                  <c:v>-0.38935129170311278</c:v>
                </c:pt>
                <c:pt idx="860">
                  <c:v>-0.33244854667664114</c:v>
                </c:pt>
                <c:pt idx="861">
                  <c:v>-0.73126883125123099</c:v>
                </c:pt>
                <c:pt idx="862">
                  <c:v>1.3806567049699221</c:v>
                </c:pt>
                <c:pt idx="863">
                  <c:v>-1.6432062925959556E-2</c:v>
                </c:pt>
                <c:pt idx="864">
                  <c:v>1.976162110234408</c:v>
                </c:pt>
                <c:pt idx="865">
                  <c:v>-0.64648765374516692</c:v>
                </c:pt>
                <c:pt idx="866">
                  <c:v>1.3626222526909824</c:v>
                </c:pt>
                <c:pt idx="867">
                  <c:v>-1.0120980629641712</c:v>
                </c:pt>
                <c:pt idx="868">
                  <c:v>0.4977905662175055</c:v>
                </c:pt>
                <c:pt idx="869">
                  <c:v>-0.63416727377461601</c:v>
                </c:pt>
                <c:pt idx="870">
                  <c:v>0.29491674835659243</c:v>
                </c:pt>
                <c:pt idx="871">
                  <c:v>-1.2532593414443269</c:v>
                </c:pt>
                <c:pt idx="872">
                  <c:v>1.3631933306233004</c:v>
                </c:pt>
                <c:pt idx="873">
                  <c:v>-0.33398358088676305</c:v>
                </c:pt>
                <c:pt idx="874">
                  <c:v>-1.2050573063952297</c:v>
                </c:pt>
                <c:pt idx="875">
                  <c:v>0.50065378141398487</c:v>
                </c:pt>
                <c:pt idx="876">
                  <c:v>-0.33919021742322419</c:v>
                </c:pt>
                <c:pt idx="877">
                  <c:v>0.25153563583196314</c:v>
                </c:pt>
                <c:pt idx="878">
                  <c:v>1.1794139801334376</c:v>
                </c:pt>
                <c:pt idx="879">
                  <c:v>1.0382025146701048</c:v>
                </c:pt>
                <c:pt idx="880">
                  <c:v>0.72103103800052182</c:v>
                </c:pt>
                <c:pt idx="881">
                  <c:v>-0.38221235733843173</c:v>
                </c:pt>
                <c:pt idx="882">
                  <c:v>1.8014256400198305</c:v>
                </c:pt>
                <c:pt idx="883">
                  <c:v>0.92976705790825598</c:v>
                </c:pt>
                <c:pt idx="884">
                  <c:v>6.1833858654150031E-2</c:v>
                </c:pt>
                <c:pt idx="885">
                  <c:v>-0.16239645254894874</c:v>
                </c:pt>
                <c:pt idx="886">
                  <c:v>0.2172350825712881</c:v>
                </c:pt>
                <c:pt idx="887">
                  <c:v>5.695924931699814E-2</c:v>
                </c:pt>
                <c:pt idx="888">
                  <c:v>-1.0322611915264925</c:v>
                </c:pt>
                <c:pt idx="889">
                  <c:v>1.7041111840963321</c:v>
                </c:pt>
                <c:pt idx="890">
                  <c:v>0.31119693559607464</c:v>
                </c:pt>
                <c:pt idx="891">
                  <c:v>0.26386308437956529</c:v>
                </c:pt>
                <c:pt idx="892">
                  <c:v>0.65670786971720707</c:v>
                </c:pt>
                <c:pt idx="893">
                  <c:v>-1.6141465681985259</c:v>
                </c:pt>
                <c:pt idx="894">
                  <c:v>-0.21380725096978859</c:v>
                </c:pt>
                <c:pt idx="895">
                  <c:v>0.17862128387237952</c:v>
                </c:pt>
                <c:pt idx="896">
                  <c:v>0.54921195642321674</c:v>
                </c:pt>
                <c:pt idx="897">
                  <c:v>0.88741370491708027</c:v>
                </c:pt>
                <c:pt idx="898">
                  <c:v>1.374621250456032</c:v>
                </c:pt>
                <c:pt idx="899">
                  <c:v>0.57547223200281028</c:v>
                </c:pt>
                <c:pt idx="900">
                  <c:v>1.5128867605009333</c:v>
                </c:pt>
                <c:pt idx="901">
                  <c:v>0.49046255176813203</c:v>
                </c:pt>
                <c:pt idx="902">
                  <c:v>0.16004800383495965</c:v>
                </c:pt>
                <c:pt idx="903">
                  <c:v>-0.15694715527395431</c:v>
                </c:pt>
                <c:pt idx="904">
                  <c:v>-1.0517940854673746</c:v>
                </c:pt>
                <c:pt idx="905">
                  <c:v>1.342672903612701</c:v>
                </c:pt>
                <c:pt idx="906">
                  <c:v>-1.5013450384386875</c:v>
                </c:pt>
                <c:pt idx="907">
                  <c:v>1.4583383707552264</c:v>
                </c:pt>
                <c:pt idx="908">
                  <c:v>1.0033286067032687E-2</c:v>
                </c:pt>
                <c:pt idx="909">
                  <c:v>1.6087986618623087</c:v>
                </c:pt>
                <c:pt idx="910">
                  <c:v>0.69816753170433499</c:v>
                </c:pt>
                <c:pt idx="911">
                  <c:v>1.7094863769120909</c:v>
                </c:pt>
                <c:pt idx="912">
                  <c:v>0.38145197649417284</c:v>
                </c:pt>
                <c:pt idx="913">
                  <c:v>-0.19110050619600116</c:v>
                </c:pt>
                <c:pt idx="914">
                  <c:v>2.0049838697736995</c:v>
                </c:pt>
                <c:pt idx="915">
                  <c:v>0.24918186288700062</c:v>
                </c:pt>
                <c:pt idx="916">
                  <c:v>-0.92779347784829858</c:v>
                </c:pt>
                <c:pt idx="917">
                  <c:v>-0.71336582567672391</c:v>
                </c:pt>
                <c:pt idx="918">
                  <c:v>0.4505529648162736</c:v>
                </c:pt>
                <c:pt idx="919">
                  <c:v>-0.36764405708406667</c:v>
                </c:pt>
                <c:pt idx="920">
                  <c:v>-1.1942016072384138</c:v>
                </c:pt>
                <c:pt idx="921">
                  <c:v>-0.64706151259624356</c:v>
                </c:pt>
                <c:pt idx="922">
                  <c:v>-0.35585617489720445</c:v>
                </c:pt>
                <c:pt idx="923">
                  <c:v>1.2432064812683112</c:v>
                </c:pt>
                <c:pt idx="924">
                  <c:v>0.80403140943479467</c:v>
                </c:pt>
                <c:pt idx="925">
                  <c:v>0.99129907988949384</c:v>
                </c:pt>
                <c:pt idx="926">
                  <c:v>0.61577624890395599</c:v>
                </c:pt>
                <c:pt idx="927">
                  <c:v>1.0466068648571536</c:v>
                </c:pt>
                <c:pt idx="928">
                  <c:v>0.15052287128005704</c:v>
                </c:pt>
                <c:pt idx="929">
                  <c:v>0.48864122839485091</c:v>
                </c:pt>
                <c:pt idx="930">
                  <c:v>0.7288290637731123</c:v>
                </c:pt>
                <c:pt idx="931">
                  <c:v>7.7949387587942454E-2</c:v>
                </c:pt>
                <c:pt idx="932">
                  <c:v>1.5432652110073148</c:v>
                </c:pt>
                <c:pt idx="933">
                  <c:v>-1.5634681580170584</c:v>
                </c:pt>
                <c:pt idx="934">
                  <c:v>0.61783386999319001</c:v>
                </c:pt>
                <c:pt idx="935">
                  <c:v>-0.72364276162603014</c:v>
                </c:pt>
                <c:pt idx="936">
                  <c:v>-0.60752278905397317</c:v>
                </c:pt>
                <c:pt idx="937">
                  <c:v>1.2572761825686252</c:v>
                </c:pt>
                <c:pt idx="938">
                  <c:v>0.61464711278252082</c:v>
                </c:pt>
                <c:pt idx="939">
                  <c:v>-0.90478307798159419</c:v>
                </c:pt>
                <c:pt idx="940">
                  <c:v>-1.1779214199989321</c:v>
                </c:pt>
                <c:pt idx="941">
                  <c:v>7.5877888427504203E-2</c:v>
                </c:pt>
                <c:pt idx="942">
                  <c:v>-0.49855094706176395</c:v>
                </c:pt>
                <c:pt idx="943">
                  <c:v>-0.40144252590768836</c:v>
                </c:pt>
                <c:pt idx="944">
                  <c:v>-0.22054706569012872</c:v>
                </c:pt>
                <c:pt idx="945">
                  <c:v>1.2367716794972752</c:v>
                </c:pt>
                <c:pt idx="946">
                  <c:v>0.39180356016118845</c:v>
                </c:pt>
                <c:pt idx="947">
                  <c:v>-7.6171261176317895E-2</c:v>
                </c:pt>
                <c:pt idx="948">
                  <c:v>-0.82639900681743006</c:v>
                </c:pt>
                <c:pt idx="949">
                  <c:v>0.17939569405401601</c:v>
                </c:pt>
                <c:pt idx="950">
                  <c:v>0.22523931678888154</c:v>
                </c:pt>
                <c:pt idx="951">
                  <c:v>3.7112844814323864E-2</c:v>
                </c:pt>
                <c:pt idx="952">
                  <c:v>1.2246269142258841</c:v>
                </c:pt>
                <c:pt idx="953">
                  <c:v>-3.0779984839780283E-2</c:v>
                </c:pt>
                <c:pt idx="954">
                  <c:v>0.47815890891637336</c:v>
                </c:pt>
                <c:pt idx="955">
                  <c:v>0.86026609947107624</c:v>
                </c:pt>
                <c:pt idx="956">
                  <c:v>0.48953684538453857</c:v>
                </c:pt>
                <c:pt idx="957">
                  <c:v>-0.91364612359219688</c:v>
                </c:pt>
                <c:pt idx="958">
                  <c:v>8.5014243540114443E-2</c:v>
                </c:pt>
                <c:pt idx="959">
                  <c:v>0.1492406286199448</c:v>
                </c:pt>
                <c:pt idx="960">
                  <c:v>0.47815890891637336</c:v>
                </c:pt>
                <c:pt idx="961">
                  <c:v>0.34259618664444513</c:v>
                </c:pt>
                <c:pt idx="962">
                  <c:v>-0.34709348740586421</c:v>
                </c:pt>
                <c:pt idx="963">
                  <c:v>0.38420371613583404</c:v>
                </c:pt>
                <c:pt idx="964">
                  <c:v>0.10441473658093425</c:v>
                </c:pt>
                <c:pt idx="965">
                  <c:v>-0.68840282403965469</c:v>
                </c:pt>
                <c:pt idx="966">
                  <c:v>-8.5596464346702206E-3</c:v>
                </c:pt>
                <c:pt idx="967">
                  <c:v>1.3215154654461383</c:v>
                </c:pt>
                <c:pt idx="968">
                  <c:v>0.3370226155812035</c:v>
                </c:pt>
                <c:pt idx="969">
                  <c:v>-0.82056584024007462</c:v>
                </c:pt>
                <c:pt idx="970">
                  <c:v>0.38333967568752225</c:v>
                </c:pt>
                <c:pt idx="971">
                  <c:v>1.8358303169156109</c:v>
                </c:pt>
                <c:pt idx="972">
                  <c:v>-0.54584352317121265</c:v>
                </c:pt>
                <c:pt idx="973">
                  <c:v>-1.6487775342671118</c:v>
                </c:pt>
                <c:pt idx="974">
                  <c:v>9.6297901039802181E-2</c:v>
                </c:pt>
                <c:pt idx="975">
                  <c:v>0.3425861029439119</c:v>
                </c:pt>
                <c:pt idx="976">
                  <c:v>1.3411845360977415</c:v>
                </c:pt>
                <c:pt idx="977">
                  <c:v>0.8032032534201976</c:v>
                </c:pt>
                <c:pt idx="978">
                  <c:v>0.32264683756616375</c:v>
                </c:pt>
                <c:pt idx="979">
                  <c:v>0.47161048610162881</c:v>
                </c:pt>
                <c:pt idx="980">
                  <c:v>-0.31256270543346121</c:v>
                </c:pt>
                <c:pt idx="981">
                  <c:v>-4.681160934919415E-2</c:v>
                </c:pt>
                <c:pt idx="982">
                  <c:v>-0.61179223994327359</c:v>
                </c:pt>
                <c:pt idx="983">
                  <c:v>-0.4520546994434782</c:v>
                </c:pt>
                <c:pt idx="984">
                  <c:v>0.75027414460981801</c:v>
                </c:pt>
                <c:pt idx="985">
                  <c:v>0.17763789300693444</c:v>
                </c:pt>
                <c:pt idx="986">
                  <c:v>0.81226018560813262</c:v>
                </c:pt>
                <c:pt idx="987">
                  <c:v>-0.89843985558389949</c:v>
                </c:pt>
                <c:pt idx="988">
                  <c:v>-4.828740902672557E-2</c:v>
                </c:pt>
                <c:pt idx="989">
                  <c:v>-1.1309660329715086</c:v>
                </c:pt>
                <c:pt idx="990">
                  <c:v>0.54822189759659601</c:v>
                </c:pt>
                <c:pt idx="991">
                  <c:v>0.27501086969047117</c:v>
                </c:pt>
                <c:pt idx="992">
                  <c:v>1.3212351870194601</c:v>
                </c:pt>
                <c:pt idx="993">
                  <c:v>0.87956442324710427</c:v>
                </c:pt>
                <c:pt idx="994">
                  <c:v>0.97585575037956884</c:v>
                </c:pt>
                <c:pt idx="995">
                  <c:v>-0.29899502804601541</c:v>
                </c:pt>
                <c:pt idx="996">
                  <c:v>-0.81011881957794829</c:v>
                </c:pt>
                <c:pt idx="997">
                  <c:v>-0.34829636686501031</c:v>
                </c:pt>
                <c:pt idx="998">
                  <c:v>-0.81749402262386139</c:v>
                </c:pt>
                <c:pt idx="999">
                  <c:v>4.3138248106751043E-2</c:v>
                </c:pt>
                <c:pt idx="1000">
                  <c:v>0.89760620760379251</c:v>
                </c:pt>
                <c:pt idx="1001">
                  <c:v>5.9437083315862616E-2</c:v>
                </c:pt>
                <c:pt idx="1002">
                  <c:v>1.5833470889637964</c:v>
                </c:pt>
                <c:pt idx="1003">
                  <c:v>-1.1899126514916487</c:v>
                </c:pt>
                <c:pt idx="1004">
                  <c:v>-0.88815433751784578</c:v>
                </c:pt>
                <c:pt idx="1005">
                  <c:v>0.95361726410662184</c:v>
                </c:pt>
                <c:pt idx="1006">
                  <c:v>0.69959332140728092</c:v>
                </c:pt>
                <c:pt idx="1007">
                  <c:v>-0.32693828435093053</c:v>
                </c:pt>
                <c:pt idx="1008">
                  <c:v>1.0425066752864738</c:v>
                </c:pt>
                <c:pt idx="1009">
                  <c:v>0.56826582425471894</c:v>
                </c:pt>
                <c:pt idx="1010">
                  <c:v>1.1769957911816955</c:v>
                </c:pt>
                <c:pt idx="1011">
                  <c:v>-2.7792902523267049E-2</c:v>
                </c:pt>
                <c:pt idx="1012">
                  <c:v>0.38896330358406672</c:v>
                </c:pt>
                <c:pt idx="1013">
                  <c:v>-1.0606841985432212</c:v>
                </c:pt>
                <c:pt idx="1014">
                  <c:v>0.13596042739460223</c:v>
                </c:pt>
                <c:pt idx="1015">
                  <c:v>1.0231316309986453</c:v>
                </c:pt>
                <c:pt idx="1016">
                  <c:v>1.3118054397921204</c:v>
                </c:pt>
                <c:pt idx="1017">
                  <c:v>0.8270821859666091</c:v>
                </c:pt>
                <c:pt idx="1018">
                  <c:v>1.1773209393020747</c:v>
                </c:pt>
                <c:pt idx="1019">
                  <c:v>0.86789216909627709</c:v>
                </c:pt>
                <c:pt idx="1020">
                  <c:v>0.84336237320609087</c:v>
                </c:pt>
                <c:pt idx="1021">
                  <c:v>0.28737831330374997</c:v>
                </c:pt>
                <c:pt idx="1022">
                  <c:v>-0.40144252590768836</c:v>
                </c:pt>
                <c:pt idx="1023">
                  <c:v>0.51051045375107806</c:v>
                </c:pt>
                <c:pt idx="1024">
                  <c:v>-1.0864250515359606</c:v>
                </c:pt>
                <c:pt idx="1025">
                  <c:v>1.0110997733972984</c:v>
                </c:pt>
                <c:pt idx="1026">
                  <c:v>0.23890385247615642</c:v>
                </c:pt>
                <c:pt idx="1027">
                  <c:v>-1.1698838539018723</c:v>
                </c:pt>
                <c:pt idx="1028">
                  <c:v>0.16004800383495965</c:v>
                </c:pt>
                <c:pt idx="1029">
                  <c:v>-0.10040677613674998</c:v>
                </c:pt>
                <c:pt idx="1030">
                  <c:v>-6.7703903827960765E-2</c:v>
                </c:pt>
                <c:pt idx="1031">
                  <c:v>0.16880671388789059</c:v>
                </c:pt>
                <c:pt idx="1032">
                  <c:v>-0.59505307438370059</c:v>
                </c:pt>
                <c:pt idx="1033">
                  <c:v>1.1076376696128265</c:v>
                </c:pt>
                <c:pt idx="1034">
                  <c:v>1.6042947283226767</c:v>
                </c:pt>
                <c:pt idx="1035">
                  <c:v>1.6922631091640699</c:v>
                </c:pt>
                <c:pt idx="1036">
                  <c:v>-0.88816291963459371</c:v>
                </c:pt>
                <c:pt idx="1037">
                  <c:v>2.585547983114278E-3</c:v>
                </c:pt>
                <c:pt idx="1038">
                  <c:v>2.7539293396639852E-2</c:v>
                </c:pt>
                <c:pt idx="1039">
                  <c:v>0.98573207133270646</c:v>
                </c:pt>
                <c:pt idx="1040">
                  <c:v>0.27265709674550864</c:v>
                </c:pt>
                <c:pt idx="1041">
                  <c:v>0.35152683685705277</c:v>
                </c:pt>
                <c:pt idx="1042">
                  <c:v>-1.2663859812238085</c:v>
                </c:pt>
                <c:pt idx="1043">
                  <c:v>0.66717735363563202</c:v>
                </c:pt>
                <c:pt idx="1044">
                  <c:v>0.89179026411422946</c:v>
                </c:pt>
                <c:pt idx="1045">
                  <c:v>-0.86102997288601602</c:v>
                </c:pt>
                <c:pt idx="1046">
                  <c:v>-0.63268593367877468</c:v>
                </c:pt>
                <c:pt idx="1047">
                  <c:v>1.8008943447338341</c:v>
                </c:pt>
                <c:pt idx="1048">
                  <c:v>9.315438360435202E-2</c:v>
                </c:pt>
                <c:pt idx="1049">
                  <c:v>-8.4126588897267762E-2</c:v>
                </c:pt>
                <c:pt idx="1050">
                  <c:v>-1.0364693085898828</c:v>
                </c:pt>
                <c:pt idx="1051">
                  <c:v>-0.38706694699021904</c:v>
                </c:pt>
                <c:pt idx="1052">
                  <c:v>0.18014870750946788</c:v>
                </c:pt>
                <c:pt idx="1053">
                  <c:v>-1.2447995919304891</c:v>
                </c:pt>
                <c:pt idx="1054">
                  <c:v>0.40879124858603477</c:v>
                </c:pt>
                <c:pt idx="1055">
                  <c:v>-6.5894325227012107E-2</c:v>
                </c:pt>
                <c:pt idx="1056">
                  <c:v>-1.2075868501953329</c:v>
                </c:pt>
                <c:pt idx="1057">
                  <c:v>0.46925671315666628</c:v>
                </c:pt>
                <c:pt idx="1058">
                  <c:v>-1.0453878313059741</c:v>
                </c:pt>
                <c:pt idx="1059">
                  <c:v>-0.86102997288601602</c:v>
                </c:pt>
                <c:pt idx="1060">
                  <c:v>1.4184742467688849</c:v>
                </c:pt>
                <c:pt idx="1061">
                  <c:v>-0.19110050619600116</c:v>
                </c:pt>
                <c:pt idx="1062">
                  <c:v>0.30303554725189041</c:v>
                </c:pt>
                <c:pt idx="1063">
                  <c:v>-1.9819491686195101</c:v>
                </c:pt>
                <c:pt idx="1064">
                  <c:v>1.063014846261884</c:v>
                </c:pt>
                <c:pt idx="1065">
                  <c:v>0.25791979652478769</c:v>
                </c:pt>
                <c:pt idx="1066">
                  <c:v>0.28931465727807781</c:v>
                </c:pt>
                <c:pt idx="1067">
                  <c:v>0.77726941603508637</c:v>
                </c:pt>
                <c:pt idx="1068">
                  <c:v>0.90845804251676343</c:v>
                </c:pt>
                <c:pt idx="1069">
                  <c:v>-0.87139547631301717</c:v>
                </c:pt>
                <c:pt idx="1070">
                  <c:v>1.2433127434079134</c:v>
                </c:pt>
                <c:pt idx="1071">
                  <c:v>0.41108888302865232</c:v>
                </c:pt>
                <c:pt idx="1072">
                  <c:v>-0.8447497856465338</c:v>
                </c:pt>
                <c:pt idx="1073">
                  <c:v>-1.1300763489221479</c:v>
                </c:pt>
                <c:pt idx="1074">
                  <c:v>-0.82283226581068458</c:v>
                </c:pt>
                <c:pt idx="1075">
                  <c:v>0.51940013805730478</c:v>
                </c:pt>
                <c:pt idx="1076">
                  <c:v>0.52501918424571414</c:v>
                </c:pt>
                <c:pt idx="1077">
                  <c:v>7.9909143923261094E-2</c:v>
                </c:pt>
                <c:pt idx="1078">
                  <c:v>0.30239164951261799</c:v>
                </c:pt>
                <c:pt idx="1079">
                  <c:v>1.3322438021846008</c:v>
                </c:pt>
                <c:pt idx="1080">
                  <c:v>1.4096772324819484</c:v>
                </c:pt>
                <c:pt idx="1081">
                  <c:v>0.28931465727807781</c:v>
                </c:pt>
                <c:pt idx="1082">
                  <c:v>1.4785244872521504</c:v>
                </c:pt>
                <c:pt idx="1083">
                  <c:v>0.49281632471309411</c:v>
                </c:pt>
                <c:pt idx="1084">
                  <c:v>-0.27734799204366567</c:v>
                </c:pt>
                <c:pt idx="1085">
                  <c:v>-0.15694715527395431</c:v>
                </c:pt>
                <c:pt idx="1086">
                  <c:v>0.80403140943479467</c:v>
                </c:pt>
                <c:pt idx="1087">
                  <c:v>-0.57798040126172046</c:v>
                </c:pt>
                <c:pt idx="1088">
                  <c:v>2.1681087035012592E-2</c:v>
                </c:pt>
                <c:pt idx="1089">
                  <c:v>0.20300429106740392</c:v>
                </c:pt>
                <c:pt idx="1090">
                  <c:v>0.50410377082005775</c:v>
                </c:pt>
                <c:pt idx="1091">
                  <c:v>0.79070677249487975</c:v>
                </c:pt>
                <c:pt idx="1092">
                  <c:v>0.86026609947107624</c:v>
                </c:pt>
                <c:pt idx="1093">
                  <c:v>-0.58047448923979816</c:v>
                </c:pt>
                <c:pt idx="1094">
                  <c:v>-0.58886980308082615</c:v>
                </c:pt>
                <c:pt idx="1095">
                  <c:v>-7.3465393772261134E-2</c:v>
                </c:pt>
                <c:pt idx="1096">
                  <c:v>0.83287850668800179</c:v>
                </c:pt>
                <c:pt idx="1097">
                  <c:v>-0.67236185177562202</c:v>
                </c:pt>
                <c:pt idx="1098">
                  <c:v>0.14688685567498228</c:v>
                </c:pt>
                <c:pt idx="1099">
                  <c:v>0.49281632471309411</c:v>
                </c:pt>
                <c:pt idx="1100">
                  <c:v>-0.5654751804723448</c:v>
                </c:pt>
                <c:pt idx="1101">
                  <c:v>-0.71136618488142345</c:v>
                </c:pt>
                <c:pt idx="1102">
                  <c:v>-0.9645175728417037</c:v>
                </c:pt>
                <c:pt idx="1103">
                  <c:v>-0.74066855292850864</c:v>
                </c:pt>
                <c:pt idx="1104">
                  <c:v>1.5288434185957582</c:v>
                </c:pt>
                <c:pt idx="1105">
                  <c:v>-0.55511763875893383</c:v>
                </c:pt>
                <c:pt idx="1106">
                  <c:v>-1.4195966858883589</c:v>
                </c:pt>
                <c:pt idx="1107">
                  <c:v>0.52668776842260767</c:v>
                </c:pt>
                <c:pt idx="1108">
                  <c:v>0.56039155796653528</c:v>
                </c:pt>
                <c:pt idx="1109">
                  <c:v>-0.90713685092655716</c:v>
                </c:pt>
                <c:pt idx="1110">
                  <c:v>0.12313422263889651</c:v>
                </c:pt>
                <c:pt idx="1111">
                  <c:v>1.6518397853480034</c:v>
                </c:pt>
                <c:pt idx="1112">
                  <c:v>1.6692004756602674</c:v>
                </c:pt>
                <c:pt idx="1113">
                  <c:v>-0.54879845950172301</c:v>
                </c:pt>
                <c:pt idx="1114">
                  <c:v>1.5897070917084142</c:v>
                </c:pt>
                <c:pt idx="1115">
                  <c:v>0.56186885656873997</c:v>
                </c:pt>
                <c:pt idx="1116">
                  <c:v>0.49646673962088705</c:v>
                </c:pt>
                <c:pt idx="1117">
                  <c:v>-0.82612728887819609</c:v>
                </c:pt>
                <c:pt idx="1118">
                  <c:v>1.374621250456032</c:v>
                </c:pt>
                <c:pt idx="1119">
                  <c:v>-0.56861355024035731</c:v>
                </c:pt>
                <c:pt idx="1120">
                  <c:v>1.2333896017172243</c:v>
                </c:pt>
                <c:pt idx="1121">
                  <c:v>-1.1801607898511781</c:v>
                </c:pt>
                <c:pt idx="1122">
                  <c:v>0.63351654153908932</c:v>
                </c:pt>
                <c:pt idx="1123">
                  <c:v>-0.16406966614161389</c:v>
                </c:pt>
                <c:pt idx="1124">
                  <c:v>0.35004184393094961</c:v>
                </c:pt>
                <c:pt idx="1125">
                  <c:v>-0.65599847406507372</c:v>
                </c:pt>
                <c:pt idx="1126">
                  <c:v>-0.27675429056645307</c:v>
                </c:pt>
                <c:pt idx="1127">
                  <c:v>-0.69731728981810948</c:v>
                </c:pt>
                <c:pt idx="1128">
                  <c:v>0.85124295543748429</c:v>
                </c:pt>
                <c:pt idx="1129">
                  <c:v>0.87914881795736788</c:v>
                </c:pt>
                <c:pt idx="1130">
                  <c:v>0.33991661702806208</c:v>
                </c:pt>
                <c:pt idx="1131">
                  <c:v>1.3984433718594249</c:v>
                </c:pt>
                <c:pt idx="1132">
                  <c:v>-1.1063983147882865</c:v>
                </c:pt>
                <c:pt idx="1133">
                  <c:v>2.1214672542430582</c:v>
                </c:pt>
                <c:pt idx="1134">
                  <c:v>5.341518405605683E-2</c:v>
                </c:pt>
                <c:pt idx="1135">
                  <c:v>-0.43304199341137384</c:v>
                </c:pt>
                <c:pt idx="1136">
                  <c:v>0.67570001114149392</c:v>
                </c:pt>
                <c:pt idx="1137">
                  <c:v>0.57589189387991979</c:v>
                </c:pt>
                <c:pt idx="1138">
                  <c:v>-0.14059443228310586</c:v>
                </c:pt>
                <c:pt idx="1139">
                  <c:v>0.70693021919567522</c:v>
                </c:pt>
                <c:pt idx="1140">
                  <c:v>-0.41212095058886922</c:v>
                </c:pt>
                <c:pt idx="1141">
                  <c:v>-0.4866408919283689</c:v>
                </c:pt>
                <c:pt idx="1142">
                  <c:v>0.44256565654926217</c:v>
                </c:pt>
                <c:pt idx="1143">
                  <c:v>1.082707047711237</c:v>
                </c:pt>
                <c:pt idx="1144">
                  <c:v>-0.98466504695653034</c:v>
                </c:pt>
                <c:pt idx="1145">
                  <c:v>-1.0357760970980325</c:v>
                </c:pt>
                <c:pt idx="1146">
                  <c:v>0.98573207133270646</c:v>
                </c:pt>
                <c:pt idx="1147">
                  <c:v>-6.6760958427475536E-2</c:v>
                </c:pt>
                <c:pt idx="1148">
                  <c:v>0.80198324965882684</c:v>
                </c:pt>
                <c:pt idx="1149">
                  <c:v>-0.11021598177672409</c:v>
                </c:pt>
                <c:pt idx="1150">
                  <c:v>0.7068409529559978</c:v>
                </c:pt>
                <c:pt idx="1151">
                  <c:v>1.2246269142258841</c:v>
                </c:pt>
                <c:pt idx="1152">
                  <c:v>0.44982414534104231</c:v>
                </c:pt>
                <c:pt idx="1153">
                  <c:v>2.3036733549675503E-2</c:v>
                </c:pt>
                <c:pt idx="1154">
                  <c:v>0.28159783065864952</c:v>
                </c:pt>
                <c:pt idx="1155">
                  <c:v>1.4403299092511439</c:v>
                </c:pt>
                <c:pt idx="1156">
                  <c:v>0.20781591111725994</c:v>
                </c:pt>
                <c:pt idx="1157">
                  <c:v>0.86195265807528276</c:v>
                </c:pt>
                <c:pt idx="1158">
                  <c:v>0.70693021919567522</c:v>
                </c:pt>
                <c:pt idx="1159">
                  <c:v>1.0231316309986453</c:v>
                </c:pt>
                <c:pt idx="1160">
                  <c:v>5.9437083315862616E-2</c:v>
                </c:pt>
                <c:pt idx="1161">
                  <c:v>0.60172152871745288</c:v>
                </c:pt>
                <c:pt idx="1162">
                  <c:v>-0.596495872706027</c:v>
                </c:pt>
                <c:pt idx="1163">
                  <c:v>-0.47801858219770832</c:v>
                </c:pt>
                <c:pt idx="1164">
                  <c:v>-0.64961436314055909</c:v>
                </c:pt>
                <c:pt idx="1165">
                  <c:v>1.3212351870194601</c:v>
                </c:pt>
                <c:pt idx="1166">
                  <c:v>-0.26636467335363223</c:v>
                </c:pt>
                <c:pt idx="1167">
                  <c:v>-1.2315226553882219</c:v>
                </c:pt>
                <c:pt idx="1168">
                  <c:v>-1.0227416271589793</c:v>
                </c:pt>
                <c:pt idx="1169">
                  <c:v>0.42104414900033182</c:v>
                </c:pt>
                <c:pt idx="1170">
                  <c:v>0.66873564119466877</c:v>
                </c:pt>
                <c:pt idx="1171">
                  <c:v>-9.6940627630769605E-2</c:v>
                </c:pt>
                <c:pt idx="1172">
                  <c:v>-0.23727664846456253</c:v>
                </c:pt>
                <c:pt idx="1173">
                  <c:v>1.1318095550023695</c:v>
                </c:pt>
                <c:pt idx="1174">
                  <c:v>4.3138248106751043E-2</c:v>
                </c:pt>
                <c:pt idx="1175">
                  <c:v>-0.23125098574954128</c:v>
                </c:pt>
                <c:pt idx="1176">
                  <c:v>-1.6487775342671118</c:v>
                </c:pt>
                <c:pt idx="1177">
                  <c:v>-0.46139168953592824</c:v>
                </c:pt>
                <c:pt idx="1178">
                  <c:v>1.6185419535914307</c:v>
                </c:pt>
                <c:pt idx="1179">
                  <c:v>0.48864122839485091</c:v>
                </c:pt>
                <c:pt idx="1180">
                  <c:v>-0.71699051879464681</c:v>
                </c:pt>
                <c:pt idx="1181">
                  <c:v>-0.35585617489720445</c:v>
                </c:pt>
                <c:pt idx="1182">
                  <c:v>-2.7609711528183478E-2</c:v>
                </c:pt>
                <c:pt idx="1183">
                  <c:v>0.42186742919897213</c:v>
                </c:pt>
                <c:pt idx="1184">
                  <c:v>0.55947148163640747</c:v>
                </c:pt>
                <c:pt idx="1185">
                  <c:v>-0.27260861799979219</c:v>
                </c:pt>
                <c:pt idx="1186">
                  <c:v>2.1899599506272649</c:v>
                </c:pt>
                <c:pt idx="1187">
                  <c:v>-0.1612576828091008</c:v>
                </c:pt>
                <c:pt idx="1188">
                  <c:v>-0.60416617031807274</c:v>
                </c:pt>
                <c:pt idx="1189">
                  <c:v>0.65161515300287487</c:v>
                </c:pt>
                <c:pt idx="1190">
                  <c:v>-1.005316487726871</c:v>
                </c:pt>
                <c:pt idx="1191">
                  <c:v>0.2995915932273836</c:v>
                </c:pt>
                <c:pt idx="1192">
                  <c:v>0.55584057470167814</c:v>
                </c:pt>
                <c:pt idx="1193">
                  <c:v>0.25365504416722473</c:v>
                </c:pt>
                <c:pt idx="1194">
                  <c:v>0.8270821859666091</c:v>
                </c:pt>
                <c:pt idx="1195">
                  <c:v>-1.0174405180634229</c:v>
                </c:pt>
                <c:pt idx="1196">
                  <c:v>0.88725220390529769</c:v>
                </c:pt>
                <c:pt idx="1197">
                  <c:v>-0.91925402720329163</c:v>
                </c:pt>
                <c:pt idx="1198">
                  <c:v>-0.88816291963459371</c:v>
                </c:pt>
                <c:pt idx="1199">
                  <c:v>-0.11659626463924333</c:v>
                </c:pt>
                <c:pt idx="1200">
                  <c:v>0.83345628854798148</c:v>
                </c:pt>
                <c:pt idx="1201">
                  <c:v>0.36806141499250433</c:v>
                </c:pt>
                <c:pt idx="1202">
                  <c:v>-1.0971510599850034</c:v>
                </c:pt>
                <c:pt idx="1203">
                  <c:v>-1.5470175296876811</c:v>
                </c:pt>
                <c:pt idx="1204">
                  <c:v>-0.11031965101410046</c:v>
                </c:pt>
                <c:pt idx="1205">
                  <c:v>1.9905038083652427</c:v>
                </c:pt>
                <c:pt idx="1206">
                  <c:v>-1.0606841985432212</c:v>
                </c:pt>
                <c:pt idx="1207">
                  <c:v>1.1865242120357933</c:v>
                </c:pt>
                <c:pt idx="1208">
                  <c:v>-0.5654751804723448</c:v>
                </c:pt>
                <c:pt idx="1209">
                  <c:v>0.20300429106740392</c:v>
                </c:pt>
                <c:pt idx="1210">
                  <c:v>-0.59732809148077681</c:v>
                </c:pt>
                <c:pt idx="1211">
                  <c:v>-0.51180646939575913</c:v>
                </c:pt>
                <c:pt idx="1212">
                  <c:v>0.4455786790228049</c:v>
                </c:pt>
                <c:pt idx="1213">
                  <c:v>0.6080649686405768</c:v>
                </c:pt>
                <c:pt idx="1214">
                  <c:v>0.27935751311802859</c:v>
                </c:pt>
                <c:pt idx="1215">
                  <c:v>-0.69935736131210513</c:v>
                </c:pt>
                <c:pt idx="1216">
                  <c:v>1.1076376696128265</c:v>
                </c:pt>
                <c:pt idx="1217">
                  <c:v>0.89179026411422946</c:v>
                </c:pt>
                <c:pt idx="1218">
                  <c:v>-1.688190980376155</c:v>
                </c:pt>
                <c:pt idx="1219">
                  <c:v>1.2749070390173438</c:v>
                </c:pt>
                <c:pt idx="1220">
                  <c:v>-0.49552628215627692</c:v>
                </c:pt>
                <c:pt idx="1221">
                  <c:v>-0.14304876232989239</c:v>
                </c:pt>
                <c:pt idx="1222">
                  <c:v>-0.49855094706176395</c:v>
                </c:pt>
                <c:pt idx="1223">
                  <c:v>0.74327524439493464</c:v>
                </c:pt>
                <c:pt idx="1224">
                  <c:v>-0.19175772159479987</c:v>
                </c:pt>
                <c:pt idx="1225">
                  <c:v>0.23502174946079091</c:v>
                </c:pt>
                <c:pt idx="1226">
                  <c:v>0.61577624890395599</c:v>
                </c:pt>
                <c:pt idx="1227">
                  <c:v>1.1990456374345699</c:v>
                </c:pt>
                <c:pt idx="1228">
                  <c:v>1.0466068648571536</c:v>
                </c:pt>
                <c:pt idx="1229">
                  <c:v>-0.26977226439423863</c:v>
                </c:pt>
                <c:pt idx="1230">
                  <c:v>-0.2898809303459351</c:v>
                </c:pt>
                <c:pt idx="1231">
                  <c:v>0.55156572936817927</c:v>
                </c:pt>
                <c:pt idx="1232">
                  <c:v>-0.15356314359379342</c:v>
                </c:pt>
                <c:pt idx="1233">
                  <c:v>-0.84211485939458219</c:v>
                </c:pt>
                <c:pt idx="1234">
                  <c:v>-0.19907262478114873</c:v>
                </c:pt>
                <c:pt idx="1235">
                  <c:v>1.7726038804805391</c:v>
                </c:pt>
                <c:pt idx="1236">
                  <c:v>0.16317607297135917</c:v>
                </c:pt>
                <c:pt idx="1237">
                  <c:v>-1.6577684098411742</c:v>
                </c:pt>
                <c:pt idx="1238">
                  <c:v>0.23056525262299266</c:v>
                </c:pt>
                <c:pt idx="1239">
                  <c:v>0.48334475409796829</c:v>
                </c:pt>
                <c:pt idx="1240">
                  <c:v>0.6486290197753517</c:v>
                </c:pt>
                <c:pt idx="1241">
                  <c:v>1.3814104643419398</c:v>
                </c:pt>
                <c:pt idx="1242">
                  <c:v>0.31020430563075418</c:v>
                </c:pt>
                <c:pt idx="1243">
                  <c:v>0.58539779839757466</c:v>
                </c:pt>
                <c:pt idx="1244">
                  <c:v>-0.50226799995740734</c:v>
                </c:pt>
                <c:pt idx="1245">
                  <c:v>1.6772913582465157</c:v>
                </c:pt>
                <c:pt idx="1246">
                  <c:v>6.4661478378003068E-3</c:v>
                </c:pt>
                <c:pt idx="1247">
                  <c:v>-1.0715436258138755E-2</c:v>
                </c:pt>
                <c:pt idx="1248">
                  <c:v>0.26803062308469361</c:v>
                </c:pt>
                <c:pt idx="1249">
                  <c:v>0.23502174946079091</c:v>
                </c:pt>
                <c:pt idx="1250">
                  <c:v>-0.84211485939458219</c:v>
                </c:pt>
                <c:pt idx="1251">
                  <c:v>-1.1567572141223903</c:v>
                </c:pt>
                <c:pt idx="1252">
                  <c:v>0.93477034102783407</c:v>
                </c:pt>
                <c:pt idx="1253">
                  <c:v>0.42510139191776108</c:v>
                </c:pt>
                <c:pt idx="1254">
                  <c:v>0.76885813164933303</c:v>
                </c:pt>
                <c:pt idx="1255">
                  <c:v>0.71575805828619643</c:v>
                </c:pt>
                <c:pt idx="1256">
                  <c:v>-0.77896326427594254</c:v>
                </c:pt>
                <c:pt idx="1257">
                  <c:v>-1.2617184261600043</c:v>
                </c:pt>
                <c:pt idx="1258">
                  <c:v>0.3728962389277557</c:v>
                </c:pt>
                <c:pt idx="1259">
                  <c:v>-0.46139168953592824</c:v>
                </c:pt>
                <c:pt idx="1260">
                  <c:v>0.15647349005871414</c:v>
                </c:pt>
                <c:pt idx="1261">
                  <c:v>1.1483296340347868</c:v>
                </c:pt>
                <c:pt idx="1262">
                  <c:v>0.9572460890324086</c:v>
                </c:pt>
                <c:pt idx="1263">
                  <c:v>-0.41212095058886922</c:v>
                </c:pt>
                <c:pt idx="1264">
                  <c:v>0.91849015378835208</c:v>
                </c:pt>
                <c:pt idx="1265">
                  <c:v>-1.268360613847535</c:v>
                </c:pt>
                <c:pt idx="1266">
                  <c:v>1.7041111840963321</c:v>
                </c:pt>
                <c:pt idx="1267">
                  <c:v>-0.11659626463924333</c:v>
                </c:pt>
                <c:pt idx="1268">
                  <c:v>0.27300273438628109</c:v>
                </c:pt>
                <c:pt idx="1269">
                  <c:v>-0.33398358088676305</c:v>
                </c:pt>
                <c:pt idx="1270">
                  <c:v>-1.2315226553882219</c:v>
                </c:pt>
                <c:pt idx="1271">
                  <c:v>-1.3519996064938393</c:v>
                </c:pt>
                <c:pt idx="1272">
                  <c:v>8.8671831414601332E-2</c:v>
                </c:pt>
                <c:pt idx="1273">
                  <c:v>-6.2662987944194892E-2</c:v>
                </c:pt>
                <c:pt idx="1274">
                  <c:v>-1.1165904540540392</c:v>
                </c:pt>
                <c:pt idx="1275">
                  <c:v>-0.91162795757809079</c:v>
                </c:pt>
                <c:pt idx="1276">
                  <c:v>-0.14059443228310586</c:v>
                </c:pt>
                <c:pt idx="1277">
                  <c:v>0.83287850668800179</c:v>
                </c:pt>
                <c:pt idx="1278">
                  <c:v>1.2644123198797768</c:v>
                </c:pt>
                <c:pt idx="1279">
                  <c:v>-0.29264435928091226</c:v>
                </c:pt>
                <c:pt idx="1280">
                  <c:v>1.0425066752864738</c:v>
                </c:pt>
                <c:pt idx="1281">
                  <c:v>-0.27260861799979219</c:v>
                </c:pt>
                <c:pt idx="1282">
                  <c:v>-0.55511763875893383</c:v>
                </c:pt>
                <c:pt idx="1283">
                  <c:v>1.4798760395525976</c:v>
                </c:pt>
                <c:pt idx="1284">
                  <c:v>0.93341810761199406</c:v>
                </c:pt>
                <c:pt idx="1285">
                  <c:v>-0.21380725096978859</c:v>
                </c:pt>
                <c:pt idx="1286">
                  <c:v>0.10869227767397582</c:v>
                </c:pt>
                <c:pt idx="1287">
                  <c:v>1.3231617245348617</c:v>
                </c:pt>
                <c:pt idx="1288">
                  <c:v>0.55713392477905765</c:v>
                </c:pt>
                <c:pt idx="1289">
                  <c:v>1.5153636695459891</c:v>
                </c:pt>
                <c:pt idx="1290">
                  <c:v>5.6005184128051777E-2</c:v>
                </c:pt>
                <c:pt idx="1291">
                  <c:v>1.0838037470453972</c:v>
                </c:pt>
                <c:pt idx="1292">
                  <c:v>0.7068409529559978</c:v>
                </c:pt>
                <c:pt idx="1293">
                  <c:v>1.3087685683260926</c:v>
                </c:pt>
                <c:pt idx="1294">
                  <c:v>-1.3550193460237567</c:v>
                </c:pt>
                <c:pt idx="1295">
                  <c:v>-1.2050573063952297</c:v>
                </c:pt>
                <c:pt idx="1296">
                  <c:v>7.9909143923261094E-2</c:v>
                </c:pt>
                <c:pt idx="1297">
                  <c:v>-0.32580185478669454</c:v>
                </c:pt>
                <c:pt idx="1298">
                  <c:v>-1.0097442900192082</c:v>
                </c:pt>
                <c:pt idx="1299">
                  <c:v>-0.49283081302450338</c:v>
                </c:pt>
                <c:pt idx="1300">
                  <c:v>0.33756284408309956</c:v>
                </c:pt>
                <c:pt idx="1301">
                  <c:v>1.7129835945573424</c:v>
                </c:pt>
                <c:pt idx="1302">
                  <c:v>1.5897070917084142</c:v>
                </c:pt>
                <c:pt idx="1303">
                  <c:v>0.13223638890832667</c:v>
                </c:pt>
                <c:pt idx="1304">
                  <c:v>-1.7013176201556375</c:v>
                </c:pt>
                <c:pt idx="1305">
                  <c:v>0.23119144079085485</c:v>
                </c:pt>
                <c:pt idx="1306">
                  <c:v>7.7211022739517077E-2</c:v>
                </c:pt>
                <c:pt idx="1307">
                  <c:v>-0.71359747705759169</c:v>
                </c:pt>
                <c:pt idx="1308">
                  <c:v>1.0996392735167699</c:v>
                </c:pt>
                <c:pt idx="1309">
                  <c:v>-0.59505307438370059</c:v>
                </c:pt>
                <c:pt idx="1310">
                  <c:v>-0.2381482948525262</c:v>
                </c:pt>
                <c:pt idx="1311">
                  <c:v>2.1762515075046895E-2</c:v>
                </c:pt>
                <c:pt idx="1312">
                  <c:v>1.5153636695459891</c:v>
                </c:pt>
                <c:pt idx="1313">
                  <c:v>0.53918571935506954</c:v>
                </c:pt>
                <c:pt idx="1314">
                  <c:v>1.0838037470453972</c:v>
                </c:pt>
                <c:pt idx="1315">
                  <c:v>2.3935181803811343</c:v>
                </c:pt>
                <c:pt idx="1316">
                  <c:v>0.61577624890395599</c:v>
                </c:pt>
                <c:pt idx="1317">
                  <c:v>-0.13259199414259815</c:v>
                </c:pt>
                <c:pt idx="1318">
                  <c:v>0.15647349005871414</c:v>
                </c:pt>
                <c:pt idx="1319">
                  <c:v>1.7041111840963321</c:v>
                </c:pt>
                <c:pt idx="1320">
                  <c:v>-0.94823738560222148</c:v>
                </c:pt>
                <c:pt idx="1321">
                  <c:v>-0.88816291963459371</c:v>
                </c:pt>
                <c:pt idx="1322">
                  <c:v>-0.30403383681876273</c:v>
                </c:pt>
                <c:pt idx="1323">
                  <c:v>1.7129835945573424</c:v>
                </c:pt>
                <c:pt idx="1324">
                  <c:v>2.363928065314358E-2</c:v>
                </c:pt>
                <c:pt idx="1325">
                  <c:v>1.1795945167833204</c:v>
                </c:pt>
                <c:pt idx="1326">
                  <c:v>0.70693021919567522</c:v>
                </c:pt>
                <c:pt idx="1327">
                  <c:v>-1.0174405180634229</c:v>
                </c:pt>
                <c:pt idx="1328">
                  <c:v>1.1973811836728236</c:v>
                </c:pt>
                <c:pt idx="1329">
                  <c:v>-0.24657681092096828</c:v>
                </c:pt>
                <c:pt idx="1330">
                  <c:v>1.1318095550023695</c:v>
                </c:pt>
                <c:pt idx="1331">
                  <c:v>-1.2617184261600043</c:v>
                </c:pt>
                <c:pt idx="1332">
                  <c:v>-0.72364276162603014</c:v>
                </c:pt>
                <c:pt idx="1333">
                  <c:v>1.3015548206391707</c:v>
                </c:pt>
                <c:pt idx="1334">
                  <c:v>0.1411771228214671</c:v>
                </c:pt>
                <c:pt idx="1335">
                  <c:v>0.41137414087112889</c:v>
                </c:pt>
                <c:pt idx="1336">
                  <c:v>1.0231316309986453</c:v>
                </c:pt>
                <c:pt idx="1337">
                  <c:v>0.55584057470167814</c:v>
                </c:pt>
                <c:pt idx="1338">
                  <c:v>0.46399706387891193</c:v>
                </c:pt>
                <c:pt idx="1339">
                  <c:v>-0.84211485939458219</c:v>
                </c:pt>
                <c:pt idx="1340">
                  <c:v>-0.34709348740586421</c:v>
                </c:pt>
                <c:pt idx="1341">
                  <c:v>0.7288290637731123</c:v>
                </c:pt>
                <c:pt idx="1342">
                  <c:v>1.7639900472801291</c:v>
                </c:pt>
                <c:pt idx="1343">
                  <c:v>0.11802073116704515</c:v>
                </c:pt>
                <c:pt idx="1344">
                  <c:v>-1.2468190226254685</c:v>
                </c:pt>
                <c:pt idx="1345">
                  <c:v>-0.41212095058886922</c:v>
                </c:pt>
                <c:pt idx="1346">
                  <c:v>-0.38171550260406706</c:v>
                </c:pt>
                <c:pt idx="1347">
                  <c:v>0.4641589594023845</c:v>
                </c:pt>
                <c:pt idx="1348">
                  <c:v>1.1386317790177385</c:v>
                </c:pt>
                <c:pt idx="1349">
                  <c:v>1.976162110234408</c:v>
                </c:pt>
                <c:pt idx="1350">
                  <c:v>3.1340442044159644E-2</c:v>
                </c:pt>
                <c:pt idx="1351">
                  <c:v>-0.89843985558389949</c:v>
                </c:pt>
                <c:pt idx="1352">
                  <c:v>-0.83595890559016661</c:v>
                </c:pt>
                <c:pt idx="1353">
                  <c:v>-0.40448323937790542</c:v>
                </c:pt>
                <c:pt idx="1354">
                  <c:v>0.89735109013660708</c:v>
                </c:pt>
                <c:pt idx="1355">
                  <c:v>-1.9664801014888766E-2</c:v>
                </c:pt>
                <c:pt idx="1356">
                  <c:v>-0.53827181838875138</c:v>
                </c:pt>
                <c:pt idx="1357">
                  <c:v>-0.85741122663182923</c:v>
                </c:pt>
                <c:pt idx="1358">
                  <c:v>7.5877888427504203E-2</c:v>
                </c:pt>
                <c:pt idx="1359">
                  <c:v>0.10441473658093425</c:v>
                </c:pt>
                <c:pt idx="1360">
                  <c:v>-0.46139168953592824</c:v>
                </c:pt>
                <c:pt idx="1361">
                  <c:v>0.26577183930490156</c:v>
                </c:pt>
                <c:pt idx="1362">
                  <c:v>-1.5542808098854861</c:v>
                </c:pt>
                <c:pt idx="1363">
                  <c:v>-0.35827153052867011</c:v>
                </c:pt>
                <c:pt idx="1364">
                  <c:v>1.6692004756602674</c:v>
                </c:pt>
                <c:pt idx="1365">
                  <c:v>-0.14059443228310586</c:v>
                </c:pt>
                <c:pt idx="1366">
                  <c:v>1.0033286067032687E-2</c:v>
                </c:pt>
                <c:pt idx="1367">
                  <c:v>0.56039155796653528</c:v>
                </c:pt>
                <c:pt idx="1368">
                  <c:v>-1.1223155720971292</c:v>
                </c:pt>
                <c:pt idx="1369">
                  <c:v>-0.55356818562599797</c:v>
                </c:pt>
                <c:pt idx="1370">
                  <c:v>-1.4980446482442451</c:v>
                </c:pt>
                <c:pt idx="1371">
                  <c:v>-0.25896762367695025</c:v>
                </c:pt>
                <c:pt idx="1372">
                  <c:v>1.020537389186019</c:v>
                </c:pt>
                <c:pt idx="1373">
                  <c:v>-9.7376271080898302E-2</c:v>
                </c:pt>
                <c:pt idx="1374">
                  <c:v>-0.7318270370540807</c:v>
                </c:pt>
                <c:pt idx="1375">
                  <c:v>-9.6940627630769605E-2</c:v>
                </c:pt>
                <c:pt idx="1376">
                  <c:v>0.76885813164933303</c:v>
                </c:pt>
                <c:pt idx="1377">
                  <c:v>-0.66222059057262195</c:v>
                </c:pt>
                <c:pt idx="1378">
                  <c:v>-1.5013450384386875</c:v>
                </c:pt>
                <c:pt idx="1379">
                  <c:v>0.19714213624591759</c:v>
                </c:pt>
                <c:pt idx="1380">
                  <c:v>1.3814104643419398</c:v>
                </c:pt>
                <c:pt idx="1381">
                  <c:v>0.75027414460981801</c:v>
                </c:pt>
                <c:pt idx="1382">
                  <c:v>0.82393777277486135</c:v>
                </c:pt>
                <c:pt idx="1383">
                  <c:v>-0.49945629879094877</c:v>
                </c:pt>
                <c:pt idx="1384">
                  <c:v>1.2367716794972752</c:v>
                </c:pt>
                <c:pt idx="1385">
                  <c:v>-0.50226799995740734</c:v>
                </c:pt>
                <c:pt idx="1386">
                  <c:v>0.98631980277357845</c:v>
                </c:pt>
                <c:pt idx="1387">
                  <c:v>0.47815890891637336</c:v>
                </c:pt>
                <c:pt idx="1388">
                  <c:v>-0.66276784098464914</c:v>
                </c:pt>
                <c:pt idx="1389">
                  <c:v>-0.90478307798159419</c:v>
                </c:pt>
                <c:pt idx="1390">
                  <c:v>5.6005184128051777E-2</c:v>
                </c:pt>
                <c:pt idx="1391">
                  <c:v>-1.8874524442378844</c:v>
                </c:pt>
                <c:pt idx="1392">
                  <c:v>-0.18347443657080031</c:v>
                </c:pt>
                <c:pt idx="1393">
                  <c:v>0.42104414900033182</c:v>
                </c:pt>
                <c:pt idx="1394">
                  <c:v>0.2281316007912535</c:v>
                </c:pt>
                <c:pt idx="1395">
                  <c:v>-0.38221235733843173</c:v>
                </c:pt>
                <c:pt idx="1396">
                  <c:v>-1.9819491686195101</c:v>
                </c:pt>
                <c:pt idx="1397">
                  <c:v>9.6297901039802181E-2</c:v>
                </c:pt>
                <c:pt idx="1398">
                  <c:v>1.1120900438441046</c:v>
                </c:pt>
                <c:pt idx="1399">
                  <c:v>0.92976705790825598</c:v>
                </c:pt>
                <c:pt idx="1400">
                  <c:v>-0.44267781737891188</c:v>
                </c:pt>
                <c:pt idx="1401">
                  <c:v>-1.2663859812238085</c:v>
                </c:pt>
                <c:pt idx="1402">
                  <c:v>0.69816753170433499</c:v>
                </c:pt>
                <c:pt idx="1403">
                  <c:v>0.12405752228706524</c:v>
                </c:pt>
                <c:pt idx="1404">
                  <c:v>0.62172611666791466</c:v>
                </c:pt>
                <c:pt idx="1405">
                  <c:v>-0.26415645712837854</c:v>
                </c:pt>
                <c:pt idx="1406">
                  <c:v>0.32883600531948431</c:v>
                </c:pt>
                <c:pt idx="1407">
                  <c:v>1.2318246096701126</c:v>
                </c:pt>
                <c:pt idx="1408">
                  <c:v>1.2427110845486884</c:v>
                </c:pt>
                <c:pt idx="1409">
                  <c:v>-0.66218211289454532</c:v>
                </c:pt>
                <c:pt idx="1410">
                  <c:v>0.96720744717184814</c:v>
                </c:pt>
                <c:pt idx="1411">
                  <c:v>2.3021102125593904</c:v>
                </c:pt>
                <c:pt idx="1412">
                  <c:v>0.86307891077258292</c:v>
                </c:pt>
                <c:pt idx="1413">
                  <c:v>0.90704536221821241</c:v>
                </c:pt>
                <c:pt idx="1414">
                  <c:v>0.26009470916791688</c:v>
                </c:pt>
                <c:pt idx="1415">
                  <c:v>-0.46374546248089077</c:v>
                </c:pt>
                <c:pt idx="1416">
                  <c:v>0.50065378141398487</c:v>
                </c:pt>
                <c:pt idx="1417">
                  <c:v>0.20781591111725994</c:v>
                </c:pt>
                <c:pt idx="1418">
                  <c:v>0.56192256453906619</c:v>
                </c:pt>
                <c:pt idx="1419">
                  <c:v>-0.4866408919283689</c:v>
                </c:pt>
                <c:pt idx="1420">
                  <c:v>5.8601697368886096E-2</c:v>
                </c:pt>
                <c:pt idx="1421">
                  <c:v>1.3086896602552622</c:v>
                </c:pt>
                <c:pt idx="1422">
                  <c:v>-0.57003052371303475</c:v>
                </c:pt>
                <c:pt idx="1423">
                  <c:v>1.1424684943504864</c:v>
                </c:pt>
                <c:pt idx="1424">
                  <c:v>1.3231617245348617</c:v>
                </c:pt>
                <c:pt idx="1425">
                  <c:v>0.64277006581147678</c:v>
                </c:pt>
                <c:pt idx="1426">
                  <c:v>1.8553980151018723</c:v>
                </c:pt>
                <c:pt idx="1427">
                  <c:v>-0.16462599875005823</c:v>
                </c:pt>
                <c:pt idx="1428">
                  <c:v>1.6922631091640699</c:v>
                </c:pt>
                <c:pt idx="1429">
                  <c:v>-1.0357760970980325</c:v>
                </c:pt>
                <c:pt idx="1430">
                  <c:v>0.83270046026620159</c:v>
                </c:pt>
                <c:pt idx="1431">
                  <c:v>-1.8852168610126618E-2</c:v>
                </c:pt>
                <c:pt idx="1432">
                  <c:v>-0.92026349070603874</c:v>
                </c:pt>
                <c:pt idx="1433">
                  <c:v>-0.26636467335363223</c:v>
                </c:pt>
                <c:pt idx="1434">
                  <c:v>0.66928418671118362</c:v>
                </c:pt>
                <c:pt idx="1435">
                  <c:v>0.49646673962088705</c:v>
                </c:pt>
                <c:pt idx="1436">
                  <c:v>-0.64648765374516692</c:v>
                </c:pt>
                <c:pt idx="1437">
                  <c:v>-0.76366689703869595</c:v>
                </c:pt>
                <c:pt idx="1438">
                  <c:v>1.0305451705199085</c:v>
                </c:pt>
                <c:pt idx="1439">
                  <c:v>0.63351654153908932</c:v>
                </c:pt>
                <c:pt idx="1440">
                  <c:v>0.59050236323266514</c:v>
                </c:pt>
                <c:pt idx="1441">
                  <c:v>0.86026609947107624</c:v>
                </c:pt>
                <c:pt idx="1442">
                  <c:v>0.97682755178313396</c:v>
                </c:pt>
                <c:pt idx="1443">
                  <c:v>1.8014256400198305</c:v>
                </c:pt>
                <c:pt idx="1444">
                  <c:v>0.87956442324710427</c:v>
                </c:pt>
                <c:pt idx="1445">
                  <c:v>-0.71136618488142345</c:v>
                </c:pt>
                <c:pt idx="1446">
                  <c:v>1.4239557017242461</c:v>
                </c:pt>
                <c:pt idx="1447">
                  <c:v>1.0293000766773592</c:v>
                </c:pt>
                <c:pt idx="1448">
                  <c:v>1.5833470889637964</c:v>
                </c:pt>
                <c:pt idx="1449">
                  <c:v>-4.654663500795575E-2</c:v>
                </c:pt>
                <c:pt idx="1450">
                  <c:v>0.54586548705029658</c:v>
                </c:pt>
                <c:pt idx="1451">
                  <c:v>-0.32693828435093053</c:v>
                </c:pt>
                <c:pt idx="1452">
                  <c:v>-0.45822908753867964</c:v>
                </c:pt>
                <c:pt idx="1453">
                  <c:v>-0.58047448923979816</c:v>
                </c:pt>
                <c:pt idx="1454">
                  <c:v>1.3772002004439103</c:v>
                </c:pt>
                <c:pt idx="1455">
                  <c:v>0.20300429106740392</c:v>
                </c:pt>
                <c:pt idx="1456">
                  <c:v>0.58821517333300077</c:v>
                </c:pt>
                <c:pt idx="1457">
                  <c:v>0.6486290197753517</c:v>
                </c:pt>
                <c:pt idx="1458">
                  <c:v>-1.2719953621093101</c:v>
                </c:pt>
                <c:pt idx="1459">
                  <c:v>-0.54879845950172301</c:v>
                </c:pt>
                <c:pt idx="1460">
                  <c:v>0.30239164951261799</c:v>
                </c:pt>
                <c:pt idx="1461">
                  <c:v>-0.23743021284379395</c:v>
                </c:pt>
                <c:pt idx="1462">
                  <c:v>0.35004184393094961</c:v>
                </c:pt>
                <c:pt idx="1463">
                  <c:v>-0.25088264305067343</c:v>
                </c:pt>
                <c:pt idx="1464">
                  <c:v>-0.3432184715904123</c:v>
                </c:pt>
                <c:pt idx="1465">
                  <c:v>-0.16570984276529455</c:v>
                </c:pt>
                <c:pt idx="1466">
                  <c:v>0.52376038352470422</c:v>
                </c:pt>
                <c:pt idx="1467">
                  <c:v>-0.27260861799979219</c:v>
                </c:pt>
                <c:pt idx="1468">
                  <c:v>6.9521669706647859E-2</c:v>
                </c:pt>
                <c:pt idx="1469">
                  <c:v>-1.2532593414443269</c:v>
                </c:pt>
                <c:pt idx="1470">
                  <c:v>-0.47137153210609162</c:v>
                </c:pt>
                <c:pt idx="1471">
                  <c:v>-1.285948036190744</c:v>
                </c:pt>
                <c:pt idx="1472">
                  <c:v>-1.2447995919304891</c:v>
                </c:pt>
                <c:pt idx="1473">
                  <c:v>0.82020315080822126</c:v>
                </c:pt>
                <c:pt idx="1474">
                  <c:v>-0.14092808552185732</c:v>
                </c:pt>
                <c:pt idx="1475">
                  <c:v>0.10876115504981865</c:v>
                </c:pt>
                <c:pt idx="1476">
                  <c:v>-0.41212095058886922</c:v>
                </c:pt>
                <c:pt idx="1477">
                  <c:v>-0.66960446865118461</c:v>
                </c:pt>
                <c:pt idx="1478">
                  <c:v>-0.1328764518787251</c:v>
                </c:pt>
                <c:pt idx="1479">
                  <c:v>-0.71463674584968429</c:v>
                </c:pt>
                <c:pt idx="1480">
                  <c:v>0.15244985451253523</c:v>
                </c:pt>
                <c:pt idx="1481">
                  <c:v>1.4184742467688849</c:v>
                </c:pt>
                <c:pt idx="1482">
                  <c:v>-0.8447497856465338</c:v>
                </c:pt>
                <c:pt idx="1483">
                  <c:v>0.39863604292476884</c:v>
                </c:pt>
                <c:pt idx="1484">
                  <c:v>0.87914881795736788</c:v>
                </c:pt>
                <c:pt idx="1485">
                  <c:v>-1.4068483140570622</c:v>
                </c:pt>
                <c:pt idx="1486">
                  <c:v>-1.5470175296876811</c:v>
                </c:pt>
                <c:pt idx="1487">
                  <c:v>-0.1077078912530669</c:v>
                </c:pt>
                <c:pt idx="1488">
                  <c:v>1.4007364985688076</c:v>
                </c:pt>
                <c:pt idx="1489">
                  <c:v>0.38462717951210079</c:v>
                </c:pt>
                <c:pt idx="1490">
                  <c:v>-0.94823738560222148</c:v>
                </c:pt>
                <c:pt idx="1491">
                  <c:v>-1.1040445418433236</c:v>
                </c:pt>
                <c:pt idx="1492">
                  <c:v>8.8671831414601332E-2</c:v>
                </c:pt>
                <c:pt idx="1493">
                  <c:v>1.0769853153635349</c:v>
                </c:pt>
                <c:pt idx="1494">
                  <c:v>-6.2662987944194892E-2</c:v>
                </c:pt>
                <c:pt idx="1495">
                  <c:v>-8.5596464346702206E-3</c:v>
                </c:pt>
                <c:pt idx="1496">
                  <c:v>-1.1801607898511781</c:v>
                </c:pt>
                <c:pt idx="1497">
                  <c:v>0.33348644800287275</c:v>
                </c:pt>
                <c:pt idx="1498">
                  <c:v>1.1208451121282357</c:v>
                </c:pt>
                <c:pt idx="1499">
                  <c:v>-8.9262926492388317E-3</c:v>
                </c:pt>
                <c:pt idx="1500">
                  <c:v>-0.90713685092655716</c:v>
                </c:pt>
                <c:pt idx="1501">
                  <c:v>0.95726518030930574</c:v>
                </c:pt>
                <c:pt idx="1502">
                  <c:v>0.42510139191776108</c:v>
                </c:pt>
                <c:pt idx="1503">
                  <c:v>-0.33398358088676305</c:v>
                </c:pt>
                <c:pt idx="1504">
                  <c:v>1.0382025146701048</c:v>
                </c:pt>
                <c:pt idx="1505">
                  <c:v>-1.4599805580613712</c:v>
                </c:pt>
                <c:pt idx="1506">
                  <c:v>0.89760620760379251</c:v>
                </c:pt>
                <c:pt idx="1507">
                  <c:v>0.59584124295820162</c:v>
                </c:pt>
                <c:pt idx="1508">
                  <c:v>0.28395160360361205</c:v>
                </c:pt>
                <c:pt idx="1509">
                  <c:v>0.57476713688400416</c:v>
                </c:pt>
                <c:pt idx="1510">
                  <c:v>0.39905702458562242</c:v>
                </c:pt>
                <c:pt idx="1511">
                  <c:v>-1.268360613847535</c:v>
                </c:pt>
                <c:pt idx="1512">
                  <c:v>-0.25896762367695025</c:v>
                </c:pt>
                <c:pt idx="1513">
                  <c:v>1.8008943447338341</c:v>
                </c:pt>
                <c:pt idx="1514">
                  <c:v>0.27300273438628109</c:v>
                </c:pt>
                <c:pt idx="1515">
                  <c:v>-0.39833408864287811</c:v>
                </c:pt>
                <c:pt idx="1516">
                  <c:v>-0.55423797132288799</c:v>
                </c:pt>
                <c:pt idx="1517">
                  <c:v>0.13223638890832667</c:v>
                </c:pt>
                <c:pt idx="1518">
                  <c:v>0.96720744717184814</c:v>
                </c:pt>
                <c:pt idx="1519">
                  <c:v>0.92479550456733062</c:v>
                </c:pt>
                <c:pt idx="1520">
                  <c:v>1.3631933306233004</c:v>
                </c:pt>
                <c:pt idx="1521">
                  <c:v>1.3772002004439103</c:v>
                </c:pt>
                <c:pt idx="1522">
                  <c:v>0.66433393934240792</c:v>
                </c:pt>
                <c:pt idx="1523">
                  <c:v>0.9896620568040575</c:v>
                </c:pt>
                <c:pt idx="1524">
                  <c:v>-1.7013176201556375</c:v>
                </c:pt>
                <c:pt idx="1525">
                  <c:v>0.79505608292458918</c:v>
                </c:pt>
                <c:pt idx="1526">
                  <c:v>0.66717735363563202</c:v>
                </c:pt>
                <c:pt idx="1527">
                  <c:v>0.12804737446636016</c:v>
                </c:pt>
                <c:pt idx="1528">
                  <c:v>0.95767580608046643</c:v>
                </c:pt>
                <c:pt idx="1529">
                  <c:v>-0.9645175728417037</c:v>
                </c:pt>
                <c:pt idx="1530">
                  <c:v>0.32883600531948431</c:v>
                </c:pt>
                <c:pt idx="1531">
                  <c:v>1.1958051546865927</c:v>
                </c:pt>
                <c:pt idx="1532">
                  <c:v>-0.24480876690932218</c:v>
                </c:pt>
                <c:pt idx="1533">
                  <c:v>-0.26696536768969015</c:v>
                </c:pt>
                <c:pt idx="1534">
                  <c:v>1.6042947283226767</c:v>
                </c:pt>
                <c:pt idx="1535">
                  <c:v>-0.33919021742322419</c:v>
                </c:pt>
                <c:pt idx="1536">
                  <c:v>-0.36898281467668648</c:v>
                </c:pt>
                <c:pt idx="1537">
                  <c:v>1.6185419535914307</c:v>
                </c:pt>
                <c:pt idx="1538">
                  <c:v>0.72659611047595662</c:v>
                </c:pt>
                <c:pt idx="1539">
                  <c:v>-0.53827181838875138</c:v>
                </c:pt>
                <c:pt idx="1540">
                  <c:v>-1.4195966858883589</c:v>
                </c:pt>
                <c:pt idx="1541">
                  <c:v>-1.0097442900192082</c:v>
                </c:pt>
                <c:pt idx="1542">
                  <c:v>1.3215154654461383</c:v>
                </c:pt>
                <c:pt idx="1543">
                  <c:v>-0.63999246479594873</c:v>
                </c:pt>
                <c:pt idx="1544">
                  <c:v>1.3871165194304071</c:v>
                </c:pt>
                <c:pt idx="1545">
                  <c:v>-0.80204351581547906</c:v>
                </c:pt>
                <c:pt idx="1546">
                  <c:v>-1.1670341500716961</c:v>
                </c:pt>
                <c:pt idx="1547">
                  <c:v>-0.14304876232989239</c:v>
                </c:pt>
                <c:pt idx="1548">
                  <c:v>-0.5493805831347065</c:v>
                </c:pt>
                <c:pt idx="1549">
                  <c:v>1.0110997733972984</c:v>
                </c:pt>
                <c:pt idx="1550">
                  <c:v>1.5777925078385242</c:v>
                </c:pt>
                <c:pt idx="1551">
                  <c:v>1.310317508130511</c:v>
                </c:pt>
                <c:pt idx="1552">
                  <c:v>-0.42054532468319517</c:v>
                </c:pt>
                <c:pt idx="1553">
                  <c:v>-0.36392883571456425</c:v>
                </c:pt>
                <c:pt idx="1554">
                  <c:v>0.41868868188675457</c:v>
                </c:pt>
                <c:pt idx="1555">
                  <c:v>-1.4607923383150507</c:v>
                </c:pt>
                <c:pt idx="1556">
                  <c:v>0.19654483363781683</c:v>
                </c:pt>
                <c:pt idx="1557">
                  <c:v>-1.2207134899748144</c:v>
                </c:pt>
                <c:pt idx="1558">
                  <c:v>0.47815890891637336</c:v>
                </c:pt>
                <c:pt idx="1559">
                  <c:v>-0.16239645254894874</c:v>
                </c:pt>
                <c:pt idx="1560">
                  <c:v>-0.43682551192267738</c:v>
                </c:pt>
                <c:pt idx="1561">
                  <c:v>0.32264683756616375</c:v>
                </c:pt>
                <c:pt idx="1562">
                  <c:v>-1.1914513118091188</c:v>
                </c:pt>
                <c:pt idx="1563">
                  <c:v>-0.87699699150950527</c:v>
                </c:pt>
                <c:pt idx="1564">
                  <c:v>0.97702349629952279</c:v>
                </c:pt>
                <c:pt idx="1565">
                  <c:v>2.1214672542430582</c:v>
                </c:pt>
                <c:pt idx="1566">
                  <c:v>0.30538932019685294</c:v>
                </c:pt>
                <c:pt idx="1567">
                  <c:v>-0.15627002827645953</c:v>
                </c:pt>
                <c:pt idx="1568">
                  <c:v>0.54822189759659601</c:v>
                </c:pt>
                <c:pt idx="1569">
                  <c:v>1.3212351870194601</c:v>
                </c:pt>
                <c:pt idx="1570">
                  <c:v>0.2995915932273836</c:v>
                </c:pt>
                <c:pt idx="1571">
                  <c:v>1.4785244872521504</c:v>
                </c:pt>
                <c:pt idx="1572">
                  <c:v>-6.7919066327857713E-2</c:v>
                </c:pt>
                <c:pt idx="1573">
                  <c:v>-0.87139547631301717</c:v>
                </c:pt>
                <c:pt idx="1574">
                  <c:v>-8.2113381896221416E-2</c:v>
                </c:pt>
                <c:pt idx="1575">
                  <c:v>0.16317607297135917</c:v>
                </c:pt>
                <c:pt idx="1576">
                  <c:v>0.85124295543748429</c:v>
                </c:pt>
                <c:pt idx="1577">
                  <c:v>0.87914881795736788</c:v>
                </c:pt>
                <c:pt idx="1578">
                  <c:v>-6.6760958427475536E-2</c:v>
                </c:pt>
                <c:pt idx="1579">
                  <c:v>-0.42694527105826685</c:v>
                </c:pt>
                <c:pt idx="1580">
                  <c:v>-0.30455925135463868</c:v>
                </c:pt>
                <c:pt idx="1581">
                  <c:v>0.55713392477905765</c:v>
                </c:pt>
                <c:pt idx="1582">
                  <c:v>-0.11672396129995466</c:v>
                </c:pt>
                <c:pt idx="1583">
                  <c:v>-0.57003052371303475</c:v>
                </c:pt>
                <c:pt idx="1584">
                  <c:v>0.42372587500069825</c:v>
                </c:pt>
                <c:pt idx="1585">
                  <c:v>-0.27871299830737906</c:v>
                </c:pt>
                <c:pt idx="1586">
                  <c:v>2.1762515075046895E-2</c:v>
                </c:pt>
                <c:pt idx="1587">
                  <c:v>-0.1328764518787251</c:v>
                </c:pt>
                <c:pt idx="1588">
                  <c:v>-0.31179741629293201</c:v>
                </c:pt>
                <c:pt idx="1589">
                  <c:v>0.44256565654926217</c:v>
                </c:pt>
                <c:pt idx="1590">
                  <c:v>-4.681160934919415E-2</c:v>
                </c:pt>
                <c:pt idx="1591">
                  <c:v>0.56826582425471894</c:v>
                </c:pt>
                <c:pt idx="1592">
                  <c:v>-0.24833454780099773</c:v>
                </c:pt>
                <c:pt idx="1593">
                  <c:v>0.31953956861299693</c:v>
                </c:pt>
                <c:pt idx="1594">
                  <c:v>0.88884352011245227</c:v>
                </c:pt>
                <c:pt idx="1595">
                  <c:v>0.3728962389277557</c:v>
                </c:pt>
                <c:pt idx="1596">
                  <c:v>-0.80986795299866055</c:v>
                </c:pt>
                <c:pt idx="1597">
                  <c:v>-0.50839703270408965</c:v>
                </c:pt>
                <c:pt idx="1598">
                  <c:v>0.42715788158507317</c:v>
                </c:pt>
                <c:pt idx="1599">
                  <c:v>0.9572460890324086</c:v>
                </c:pt>
                <c:pt idx="1600">
                  <c:v>-6.5894325227012107E-2</c:v>
                </c:pt>
                <c:pt idx="1601">
                  <c:v>0.4262854693097804</c:v>
                </c:pt>
                <c:pt idx="1602">
                  <c:v>0.46925671315666628</c:v>
                </c:pt>
                <c:pt idx="1603">
                  <c:v>0.52501918424571414</c:v>
                </c:pt>
                <c:pt idx="1604">
                  <c:v>-1.2050573063952297</c:v>
                </c:pt>
                <c:pt idx="1605">
                  <c:v>1.6922631091640699</c:v>
                </c:pt>
                <c:pt idx="1606">
                  <c:v>-0.63618878349379759</c:v>
                </c:pt>
                <c:pt idx="1607">
                  <c:v>4.3138248106751043E-2</c:v>
                </c:pt>
                <c:pt idx="1608">
                  <c:v>-1.6141465681985259</c:v>
                </c:pt>
                <c:pt idx="1609">
                  <c:v>0.95361726410662184</c:v>
                </c:pt>
                <c:pt idx="1610">
                  <c:v>0.27265709674550864</c:v>
                </c:pt>
                <c:pt idx="1611">
                  <c:v>-1.6432062925959556E-2</c:v>
                </c:pt>
                <c:pt idx="1612">
                  <c:v>1.6772913582465157</c:v>
                </c:pt>
                <c:pt idx="1613">
                  <c:v>-0.17590168557759167</c:v>
                </c:pt>
                <c:pt idx="1614">
                  <c:v>-0.82056584024007462</c:v>
                </c:pt>
                <c:pt idx="1615">
                  <c:v>0.13813319824053671</c:v>
                </c:pt>
                <c:pt idx="1616">
                  <c:v>0.34259618664444513</c:v>
                </c:pt>
                <c:pt idx="1617">
                  <c:v>-0.83720784472815346</c:v>
                </c:pt>
                <c:pt idx="1618">
                  <c:v>-0.80030067891881851</c:v>
                </c:pt>
                <c:pt idx="1619">
                  <c:v>0.61783386999319001</c:v>
                </c:pt>
                <c:pt idx="1620">
                  <c:v>1.3411845360977415</c:v>
                </c:pt>
                <c:pt idx="1621">
                  <c:v>1.3231617245348617</c:v>
                </c:pt>
                <c:pt idx="1622">
                  <c:v>0.9572460890324086</c:v>
                </c:pt>
                <c:pt idx="1623">
                  <c:v>-0.29059157768146626</c:v>
                </c:pt>
                <c:pt idx="1624">
                  <c:v>-0.22952549105979303</c:v>
                </c:pt>
                <c:pt idx="1625">
                  <c:v>-0.16570984276529455</c:v>
                </c:pt>
                <c:pt idx="1626">
                  <c:v>1.1719296107743111</c:v>
                </c:pt>
                <c:pt idx="1627">
                  <c:v>1.4311149490751891</c:v>
                </c:pt>
                <c:pt idx="1628">
                  <c:v>-0.1612576828091008</c:v>
                </c:pt>
                <c:pt idx="1629">
                  <c:v>-0.37944087736501819</c:v>
                </c:pt>
                <c:pt idx="1630">
                  <c:v>1.9905038083652427</c:v>
                </c:pt>
                <c:pt idx="1631">
                  <c:v>0.14688685567498228</c:v>
                </c:pt>
                <c:pt idx="1632">
                  <c:v>-1.7931521924137694</c:v>
                </c:pt>
                <c:pt idx="1633">
                  <c:v>-0.43304199341137384</c:v>
                </c:pt>
                <c:pt idx="1634">
                  <c:v>7.7665544937960185E-2</c:v>
                </c:pt>
                <c:pt idx="1635">
                  <c:v>1.2644123198797768</c:v>
                </c:pt>
                <c:pt idx="1636">
                  <c:v>-0.23727664846456253</c:v>
                </c:pt>
                <c:pt idx="1637">
                  <c:v>-0.29899502804601541</c:v>
                </c:pt>
                <c:pt idx="1638">
                  <c:v>-0.73126883125123099</c:v>
                </c:pt>
                <c:pt idx="1639">
                  <c:v>-0.64085167564921885</c:v>
                </c:pt>
                <c:pt idx="1640">
                  <c:v>0.44982414534104231</c:v>
                </c:pt>
                <c:pt idx="1641">
                  <c:v>1.1483296340347868</c:v>
                </c:pt>
                <c:pt idx="1642">
                  <c:v>0.52553392228935536</c:v>
                </c:pt>
                <c:pt idx="1643">
                  <c:v>0.1492406286199448</c:v>
                </c:pt>
                <c:pt idx="1644">
                  <c:v>-0.71136618488142345</c:v>
                </c:pt>
                <c:pt idx="1645">
                  <c:v>0.55947148163640747</c:v>
                </c:pt>
                <c:pt idx="1646">
                  <c:v>0.84336237320609087</c:v>
                </c:pt>
                <c:pt idx="1647">
                  <c:v>-0.24480876690932218</c:v>
                </c:pt>
                <c:pt idx="1648">
                  <c:v>4.7488642474921239E-2</c:v>
                </c:pt>
                <c:pt idx="1649">
                  <c:v>0.69959332140728092</c:v>
                </c:pt>
                <c:pt idx="1650">
                  <c:v>1.1208451121282357</c:v>
                </c:pt>
                <c:pt idx="1651">
                  <c:v>-0.68840282403965469</c:v>
                </c:pt>
                <c:pt idx="1652">
                  <c:v>-0.596495872706027</c:v>
                </c:pt>
                <c:pt idx="1653">
                  <c:v>1.9013134959025622</c:v>
                </c:pt>
                <c:pt idx="1654">
                  <c:v>0.27935751311802859</c:v>
                </c:pt>
                <c:pt idx="1655">
                  <c:v>-0.58047448923979816</c:v>
                </c:pt>
                <c:pt idx="1656">
                  <c:v>0.86789216909627709</c:v>
                </c:pt>
                <c:pt idx="1657">
                  <c:v>-1.005316487726871</c:v>
                </c:pt>
                <c:pt idx="1658">
                  <c:v>0.23119144079085485</c:v>
                </c:pt>
                <c:pt idx="1659">
                  <c:v>-0.91706796756201125</c:v>
                </c:pt>
                <c:pt idx="1660">
                  <c:v>-0.13318708281491176</c:v>
                </c:pt>
                <c:pt idx="1661">
                  <c:v>0.47161048610162881</c:v>
                </c:pt>
                <c:pt idx="1662">
                  <c:v>1.2045678421779327</c:v>
                </c:pt>
                <c:pt idx="1663">
                  <c:v>-0.69731728981810948</c:v>
                </c:pt>
                <c:pt idx="1664">
                  <c:v>-0.34829636686501031</c:v>
                </c:pt>
                <c:pt idx="1665">
                  <c:v>-0.69935736131210513</c:v>
                </c:pt>
                <c:pt idx="1666">
                  <c:v>1.3886449035218127</c:v>
                </c:pt>
                <c:pt idx="1667">
                  <c:v>-1.2315226553882219</c:v>
                </c:pt>
                <c:pt idx="1668">
                  <c:v>0.56826582425471894</c:v>
                </c:pt>
                <c:pt idx="1669">
                  <c:v>1.0769853153635349</c:v>
                </c:pt>
                <c:pt idx="1670">
                  <c:v>0.41868868188675457</c:v>
                </c:pt>
                <c:pt idx="1671">
                  <c:v>0.41344893905139246</c:v>
                </c:pt>
                <c:pt idx="1672">
                  <c:v>0.24897906261164726</c:v>
                </c:pt>
                <c:pt idx="1673">
                  <c:v>-0.2898809303459351</c:v>
                </c:pt>
                <c:pt idx="1674">
                  <c:v>-0.10273350752085086</c:v>
                </c:pt>
                <c:pt idx="1675">
                  <c:v>0.40781971207696266</c:v>
                </c:pt>
                <c:pt idx="1676">
                  <c:v>0.89179026411422946</c:v>
                </c:pt>
                <c:pt idx="1677">
                  <c:v>-0.13652965079235813</c:v>
                </c:pt>
                <c:pt idx="1678">
                  <c:v>0.94175587427333607</c:v>
                </c:pt>
                <c:pt idx="1679">
                  <c:v>1.5347113597650455</c:v>
                </c:pt>
                <c:pt idx="1680">
                  <c:v>2.1899599506272649</c:v>
                </c:pt>
                <c:pt idx="1681">
                  <c:v>-0.56861355024035731</c:v>
                </c:pt>
                <c:pt idx="1682">
                  <c:v>0.15647349005871414</c:v>
                </c:pt>
                <c:pt idx="1683">
                  <c:v>1.4403299092511439</c:v>
                </c:pt>
                <c:pt idx="1684">
                  <c:v>1.329895498866728</c:v>
                </c:pt>
                <c:pt idx="1685">
                  <c:v>-5.3376041357459769E-2</c:v>
                </c:pt>
                <c:pt idx="1686">
                  <c:v>-0.36022012718534624</c:v>
                </c:pt>
                <c:pt idx="1687">
                  <c:v>-0.56859170409927851</c:v>
                </c:pt>
                <c:pt idx="1688">
                  <c:v>2.1374218059466266E-2</c:v>
                </c:pt>
                <c:pt idx="1689">
                  <c:v>1.5633977398855152</c:v>
                </c:pt>
                <c:pt idx="1690">
                  <c:v>6.2653020350695865E-2</c:v>
                </c:pt>
                <c:pt idx="1691">
                  <c:v>-8.1599960786564729E-3</c:v>
                </c:pt>
                <c:pt idx="1692">
                  <c:v>-1.1107570545711143</c:v>
                </c:pt>
                <c:pt idx="1693">
                  <c:v>-4.828740902672557E-2</c:v>
                </c:pt>
                <c:pt idx="1694">
                  <c:v>-1.1309660329715086</c:v>
                </c:pt>
                <c:pt idx="1695">
                  <c:v>1.5777925078385242</c:v>
                </c:pt>
                <c:pt idx="1696">
                  <c:v>1.0886148099855966</c:v>
                </c:pt>
                <c:pt idx="1697">
                  <c:v>-0.40184401463956343</c:v>
                </c:pt>
                <c:pt idx="1698">
                  <c:v>-0.74298978106710356</c:v>
                </c:pt>
                <c:pt idx="1699">
                  <c:v>0.60985343677263604</c:v>
                </c:pt>
                <c:pt idx="1700">
                  <c:v>-0.17522539835169137</c:v>
                </c:pt>
                <c:pt idx="1701">
                  <c:v>-1.2075868501953329</c:v>
                </c:pt>
                <c:pt idx="1702">
                  <c:v>0.47161048610162881</c:v>
                </c:pt>
              </c:numCache>
            </c:numRef>
          </c:yVal>
          <c:smooth val="0"/>
          <c:extLst>
            <c:ext xmlns:c16="http://schemas.microsoft.com/office/drawing/2014/chart" uri="{C3380CC4-5D6E-409C-BE32-E72D297353CC}">
              <c16:uniqueId val="{00000004-A6A4-4AE9-8944-2353B1811281}"/>
            </c:ext>
          </c:extLst>
        </c:ser>
        <c:dLbls>
          <c:showLegendKey val="0"/>
          <c:showVal val="0"/>
          <c:showCatName val="0"/>
          <c:showSerName val="0"/>
          <c:showPercent val="0"/>
          <c:showBubbleSize val="0"/>
        </c:dLbls>
        <c:axId val="1099735951"/>
        <c:axId val="1278485727"/>
      </c:scatterChart>
      <c:valAx>
        <c:axId val="1099735951"/>
        <c:scaling>
          <c:orientation val="minMax"/>
        </c:scaling>
        <c:delete val="0"/>
        <c:axPos val="b"/>
        <c:title>
          <c:tx>
            <c:rich>
              <a:bodyPr/>
              <a:lstStyle/>
              <a:p>
                <a:pPr>
                  <a:defRPr/>
                </a:pPr>
                <a:r>
                  <a:rPr lang="en-CA"/>
                  <a:t>VIS Gol</a:t>
                </a:r>
              </a:p>
            </c:rich>
          </c:tx>
          <c:overlay val="0"/>
        </c:title>
        <c:numFmt formatCode="General" sourceLinked="1"/>
        <c:majorTickMark val="out"/>
        <c:minorTickMark val="none"/>
        <c:tickLblPos val="nextTo"/>
        <c:crossAx val="1278485727"/>
        <c:crosses val="autoZero"/>
        <c:crossBetween val="midCat"/>
      </c:valAx>
      <c:valAx>
        <c:axId val="1278485727"/>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09973595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HOM Special Line Fit  Plot</a:t>
            </a:r>
          </a:p>
        </c:rich>
      </c:tx>
      <c:overlay val="0"/>
    </c:title>
    <c:autoTitleDeleted val="0"/>
    <c:plotArea>
      <c:layout/>
      <c:scatterChart>
        <c:scatterStyle val="lineMarker"/>
        <c:varyColors val="0"/>
        <c:ser>
          <c:idx val="0"/>
          <c:order val="0"/>
          <c:tx>
            <c:v>Goal Differntial</c:v>
          </c:tx>
          <c:spPr>
            <a:ln w="28575">
              <a:noFill/>
            </a:ln>
          </c:spPr>
          <c:xVal>
            <c:numRef>
              <c:f>test!$N$2:$N$1704</c:f>
              <c:numCache>
                <c:formatCode>General</c:formatCode>
                <c:ptCount val="1703"/>
                <c:pt idx="0">
                  <c:v>9.18</c:v>
                </c:pt>
                <c:pt idx="1">
                  <c:v>7.0949999999999989</c:v>
                </c:pt>
                <c:pt idx="2">
                  <c:v>13.857500000000002</c:v>
                </c:pt>
                <c:pt idx="3">
                  <c:v>18.509999999999998</c:v>
                </c:pt>
                <c:pt idx="4">
                  <c:v>7.1075000000000017</c:v>
                </c:pt>
                <c:pt idx="5">
                  <c:v>11.067499999999995</c:v>
                </c:pt>
                <c:pt idx="6">
                  <c:v>12.754999999999999</c:v>
                </c:pt>
                <c:pt idx="7">
                  <c:v>19.220000000000002</c:v>
                </c:pt>
                <c:pt idx="8">
                  <c:v>2.9150000000000027</c:v>
                </c:pt>
                <c:pt idx="9">
                  <c:v>5.1224999999999987</c:v>
                </c:pt>
                <c:pt idx="10">
                  <c:v>7.3675000000000033</c:v>
                </c:pt>
                <c:pt idx="11">
                  <c:v>7.3599999999999994</c:v>
                </c:pt>
                <c:pt idx="12">
                  <c:v>13.857500000000002</c:v>
                </c:pt>
                <c:pt idx="13">
                  <c:v>8.0474999999999994</c:v>
                </c:pt>
                <c:pt idx="14">
                  <c:v>9.18</c:v>
                </c:pt>
                <c:pt idx="15">
                  <c:v>8.8850000000000016</c:v>
                </c:pt>
                <c:pt idx="16">
                  <c:v>4.0274999999999999</c:v>
                </c:pt>
                <c:pt idx="17">
                  <c:v>6.2475000000000023</c:v>
                </c:pt>
                <c:pt idx="18">
                  <c:v>15.994999999999997</c:v>
                </c:pt>
                <c:pt idx="19">
                  <c:v>12.107499999999998</c:v>
                </c:pt>
                <c:pt idx="20">
                  <c:v>6.4574999999999996</c:v>
                </c:pt>
                <c:pt idx="21">
                  <c:v>10.812500000000004</c:v>
                </c:pt>
                <c:pt idx="22">
                  <c:v>7.0949999999999989</c:v>
                </c:pt>
                <c:pt idx="23">
                  <c:v>7.9725000000000001</c:v>
                </c:pt>
                <c:pt idx="24">
                  <c:v>16.850000000000001</c:v>
                </c:pt>
                <c:pt idx="25">
                  <c:v>7.3675000000000033</c:v>
                </c:pt>
                <c:pt idx="26">
                  <c:v>17.535</c:v>
                </c:pt>
                <c:pt idx="27">
                  <c:v>19.220000000000002</c:v>
                </c:pt>
                <c:pt idx="28">
                  <c:v>8.0474999999999994</c:v>
                </c:pt>
                <c:pt idx="29">
                  <c:v>16.695</c:v>
                </c:pt>
                <c:pt idx="30">
                  <c:v>8.8850000000000016</c:v>
                </c:pt>
                <c:pt idx="31">
                  <c:v>4.0274999999999999</c:v>
                </c:pt>
                <c:pt idx="32">
                  <c:v>6.2475000000000023</c:v>
                </c:pt>
                <c:pt idx="33">
                  <c:v>8.4699999999999989</c:v>
                </c:pt>
                <c:pt idx="34">
                  <c:v>7.0949999999999989</c:v>
                </c:pt>
                <c:pt idx="35">
                  <c:v>1.7224999999999966</c:v>
                </c:pt>
                <c:pt idx="36">
                  <c:v>15.994999999999997</c:v>
                </c:pt>
                <c:pt idx="37">
                  <c:v>5.1224999999999987</c:v>
                </c:pt>
                <c:pt idx="38">
                  <c:v>16.850000000000001</c:v>
                </c:pt>
                <c:pt idx="39">
                  <c:v>17.535</c:v>
                </c:pt>
                <c:pt idx="40">
                  <c:v>10.812500000000004</c:v>
                </c:pt>
                <c:pt idx="41">
                  <c:v>8.0474999999999994</c:v>
                </c:pt>
                <c:pt idx="42">
                  <c:v>2.9150000000000027</c:v>
                </c:pt>
                <c:pt idx="43">
                  <c:v>18.509999999999998</c:v>
                </c:pt>
                <c:pt idx="44">
                  <c:v>8.4699999999999989</c:v>
                </c:pt>
                <c:pt idx="45">
                  <c:v>15.994999999999997</c:v>
                </c:pt>
                <c:pt idx="46">
                  <c:v>5.1224999999999987</c:v>
                </c:pt>
                <c:pt idx="47">
                  <c:v>6.4574999999999996</c:v>
                </c:pt>
                <c:pt idx="48">
                  <c:v>7.3599999999999994</c:v>
                </c:pt>
                <c:pt idx="49">
                  <c:v>19.220000000000002</c:v>
                </c:pt>
                <c:pt idx="50">
                  <c:v>16.695</c:v>
                </c:pt>
                <c:pt idx="51">
                  <c:v>9.18</c:v>
                </c:pt>
                <c:pt idx="52">
                  <c:v>8.8850000000000016</c:v>
                </c:pt>
                <c:pt idx="53">
                  <c:v>9.5024999999999977</c:v>
                </c:pt>
                <c:pt idx="54">
                  <c:v>18.007499999999997</c:v>
                </c:pt>
                <c:pt idx="55">
                  <c:v>12.754999999999999</c:v>
                </c:pt>
                <c:pt idx="56">
                  <c:v>10.142499999999998</c:v>
                </c:pt>
                <c:pt idx="57">
                  <c:v>8.4699999999999989</c:v>
                </c:pt>
                <c:pt idx="58">
                  <c:v>16.850000000000001</c:v>
                </c:pt>
                <c:pt idx="59">
                  <c:v>6.4574999999999996</c:v>
                </c:pt>
                <c:pt idx="60">
                  <c:v>7.3599999999999994</c:v>
                </c:pt>
                <c:pt idx="61">
                  <c:v>19.220000000000002</c:v>
                </c:pt>
                <c:pt idx="62">
                  <c:v>8.0474999999999994</c:v>
                </c:pt>
                <c:pt idx="63">
                  <c:v>2.9150000000000027</c:v>
                </c:pt>
                <c:pt idx="64">
                  <c:v>8.8850000000000016</c:v>
                </c:pt>
                <c:pt idx="65">
                  <c:v>18.509999999999998</c:v>
                </c:pt>
                <c:pt idx="66">
                  <c:v>9.5024999999999977</c:v>
                </c:pt>
                <c:pt idx="67">
                  <c:v>6.2475000000000023</c:v>
                </c:pt>
                <c:pt idx="68">
                  <c:v>15.994999999999997</c:v>
                </c:pt>
                <c:pt idx="69">
                  <c:v>12.107499999999998</c:v>
                </c:pt>
                <c:pt idx="70">
                  <c:v>1.6050000000000004</c:v>
                </c:pt>
                <c:pt idx="71">
                  <c:v>12.754999999999999</c:v>
                </c:pt>
                <c:pt idx="72">
                  <c:v>10.142499999999998</c:v>
                </c:pt>
                <c:pt idx="73">
                  <c:v>16.850000000000001</c:v>
                </c:pt>
                <c:pt idx="74">
                  <c:v>6.4574999999999996</c:v>
                </c:pt>
                <c:pt idx="75">
                  <c:v>7.3599999999999994</c:v>
                </c:pt>
                <c:pt idx="76">
                  <c:v>19.220000000000002</c:v>
                </c:pt>
                <c:pt idx="77">
                  <c:v>2.9150000000000027</c:v>
                </c:pt>
                <c:pt idx="78">
                  <c:v>16.695</c:v>
                </c:pt>
                <c:pt idx="79">
                  <c:v>9.18</c:v>
                </c:pt>
                <c:pt idx="80">
                  <c:v>9.5024999999999977</c:v>
                </c:pt>
                <c:pt idx="81">
                  <c:v>18.007499999999997</c:v>
                </c:pt>
                <c:pt idx="82">
                  <c:v>11.004999999999999</c:v>
                </c:pt>
                <c:pt idx="83">
                  <c:v>12.107499999999998</c:v>
                </c:pt>
                <c:pt idx="84">
                  <c:v>7.9725000000000001</c:v>
                </c:pt>
                <c:pt idx="85">
                  <c:v>5.1224999999999987</c:v>
                </c:pt>
                <c:pt idx="86">
                  <c:v>1.6050000000000004</c:v>
                </c:pt>
                <c:pt idx="87">
                  <c:v>10.812500000000004</c:v>
                </c:pt>
                <c:pt idx="88">
                  <c:v>10.142499999999998</c:v>
                </c:pt>
                <c:pt idx="89">
                  <c:v>18.509999999999998</c:v>
                </c:pt>
                <c:pt idx="90">
                  <c:v>4.0274999999999999</c:v>
                </c:pt>
                <c:pt idx="91">
                  <c:v>19.220000000000002</c:v>
                </c:pt>
                <c:pt idx="92">
                  <c:v>16.695</c:v>
                </c:pt>
                <c:pt idx="93">
                  <c:v>9.5024999999999977</c:v>
                </c:pt>
                <c:pt idx="94">
                  <c:v>11.004999999999999</c:v>
                </c:pt>
                <c:pt idx="95">
                  <c:v>12.107499999999998</c:v>
                </c:pt>
                <c:pt idx="96">
                  <c:v>7.9725000000000001</c:v>
                </c:pt>
                <c:pt idx="97">
                  <c:v>16.850000000000001</c:v>
                </c:pt>
                <c:pt idx="98">
                  <c:v>6.4574999999999996</c:v>
                </c:pt>
                <c:pt idx="99">
                  <c:v>7.3599999999999994</c:v>
                </c:pt>
                <c:pt idx="100">
                  <c:v>1.6050000000000004</c:v>
                </c:pt>
                <c:pt idx="101">
                  <c:v>10.812500000000004</c:v>
                </c:pt>
                <c:pt idx="102">
                  <c:v>13.857500000000002</c:v>
                </c:pt>
                <c:pt idx="103">
                  <c:v>2.9150000000000027</c:v>
                </c:pt>
                <c:pt idx="104">
                  <c:v>18.509999999999998</c:v>
                </c:pt>
                <c:pt idx="105">
                  <c:v>8.4699999999999989</c:v>
                </c:pt>
                <c:pt idx="106">
                  <c:v>7.0949999999999989</c:v>
                </c:pt>
                <c:pt idx="107">
                  <c:v>7.1075000000000017</c:v>
                </c:pt>
                <c:pt idx="108">
                  <c:v>8.8850000000000016</c:v>
                </c:pt>
                <c:pt idx="109">
                  <c:v>1.7224999999999966</c:v>
                </c:pt>
                <c:pt idx="110">
                  <c:v>16.850000000000001</c:v>
                </c:pt>
                <c:pt idx="111">
                  <c:v>7.3675000000000033</c:v>
                </c:pt>
                <c:pt idx="112">
                  <c:v>1.6050000000000004</c:v>
                </c:pt>
                <c:pt idx="113">
                  <c:v>17.535</c:v>
                </c:pt>
                <c:pt idx="114">
                  <c:v>13.857500000000002</c:v>
                </c:pt>
                <c:pt idx="115">
                  <c:v>9.18</c:v>
                </c:pt>
                <c:pt idx="116">
                  <c:v>9.5024999999999977</c:v>
                </c:pt>
                <c:pt idx="117">
                  <c:v>4.0274999999999999</c:v>
                </c:pt>
                <c:pt idx="118">
                  <c:v>8.4699999999999989</c:v>
                </c:pt>
                <c:pt idx="119">
                  <c:v>7.0949999999999989</c:v>
                </c:pt>
                <c:pt idx="120">
                  <c:v>10.215</c:v>
                </c:pt>
                <c:pt idx="121">
                  <c:v>11.067499999999995</c:v>
                </c:pt>
                <c:pt idx="122">
                  <c:v>6.4574999999999996</c:v>
                </c:pt>
                <c:pt idx="123">
                  <c:v>16.695</c:v>
                </c:pt>
                <c:pt idx="124">
                  <c:v>11.004999999999999</c:v>
                </c:pt>
                <c:pt idx="125">
                  <c:v>12.107499999999998</c:v>
                </c:pt>
                <c:pt idx="126">
                  <c:v>7.3675000000000033</c:v>
                </c:pt>
                <c:pt idx="127">
                  <c:v>7.3599999999999994</c:v>
                </c:pt>
                <c:pt idx="128">
                  <c:v>17.535</c:v>
                </c:pt>
                <c:pt idx="129">
                  <c:v>10.812500000000004</c:v>
                </c:pt>
                <c:pt idx="130">
                  <c:v>10.142499999999998</c:v>
                </c:pt>
                <c:pt idx="131">
                  <c:v>13.857500000000002</c:v>
                </c:pt>
                <c:pt idx="132">
                  <c:v>9.18</c:v>
                </c:pt>
                <c:pt idx="133">
                  <c:v>8.8850000000000016</c:v>
                </c:pt>
                <c:pt idx="134">
                  <c:v>4.0274999999999999</c:v>
                </c:pt>
                <c:pt idx="135">
                  <c:v>8.4699999999999989</c:v>
                </c:pt>
                <c:pt idx="136">
                  <c:v>7.0949999999999989</c:v>
                </c:pt>
                <c:pt idx="137">
                  <c:v>1.7224999999999966</c:v>
                </c:pt>
                <c:pt idx="138">
                  <c:v>7.1075000000000017</c:v>
                </c:pt>
                <c:pt idx="139">
                  <c:v>10.215</c:v>
                </c:pt>
                <c:pt idx="140">
                  <c:v>1.6050000000000004</c:v>
                </c:pt>
                <c:pt idx="141">
                  <c:v>16.695</c:v>
                </c:pt>
                <c:pt idx="142">
                  <c:v>12.107499999999998</c:v>
                </c:pt>
                <c:pt idx="143">
                  <c:v>7.3675000000000033</c:v>
                </c:pt>
                <c:pt idx="144">
                  <c:v>11.067499999999995</c:v>
                </c:pt>
                <c:pt idx="145">
                  <c:v>1.7224999999999966</c:v>
                </c:pt>
                <c:pt idx="146">
                  <c:v>10.215</c:v>
                </c:pt>
                <c:pt idx="147">
                  <c:v>7.3599999999999994</c:v>
                </c:pt>
                <c:pt idx="148">
                  <c:v>1.6050000000000004</c:v>
                </c:pt>
                <c:pt idx="149">
                  <c:v>17.535</c:v>
                </c:pt>
                <c:pt idx="150">
                  <c:v>19.220000000000002</c:v>
                </c:pt>
                <c:pt idx="151">
                  <c:v>8.0474999999999994</c:v>
                </c:pt>
                <c:pt idx="152">
                  <c:v>18.509999999999998</c:v>
                </c:pt>
                <c:pt idx="153">
                  <c:v>6.2475000000000023</c:v>
                </c:pt>
                <c:pt idx="154">
                  <c:v>7.0949999999999989</c:v>
                </c:pt>
                <c:pt idx="155">
                  <c:v>18.007499999999997</c:v>
                </c:pt>
                <c:pt idx="156">
                  <c:v>11.004999999999999</c:v>
                </c:pt>
                <c:pt idx="157">
                  <c:v>5.1224999999999987</c:v>
                </c:pt>
                <c:pt idx="158">
                  <c:v>7.3675000000000033</c:v>
                </c:pt>
                <c:pt idx="159">
                  <c:v>15.994999999999997</c:v>
                </c:pt>
                <c:pt idx="160">
                  <c:v>10.215</c:v>
                </c:pt>
                <c:pt idx="161">
                  <c:v>7.3599999999999994</c:v>
                </c:pt>
                <c:pt idx="162">
                  <c:v>1.6050000000000004</c:v>
                </c:pt>
                <c:pt idx="163">
                  <c:v>10.812500000000004</c:v>
                </c:pt>
                <c:pt idx="164">
                  <c:v>19.220000000000002</c:v>
                </c:pt>
                <c:pt idx="165">
                  <c:v>8.0474999999999994</c:v>
                </c:pt>
                <c:pt idx="166">
                  <c:v>18.509999999999998</c:v>
                </c:pt>
                <c:pt idx="167">
                  <c:v>9.5024999999999977</c:v>
                </c:pt>
                <c:pt idx="168">
                  <c:v>7.0949999999999989</c:v>
                </c:pt>
                <c:pt idx="169">
                  <c:v>1.7224999999999966</c:v>
                </c:pt>
                <c:pt idx="170">
                  <c:v>18.007499999999997</c:v>
                </c:pt>
                <c:pt idx="171">
                  <c:v>11.004999999999999</c:v>
                </c:pt>
                <c:pt idx="172">
                  <c:v>7.9725000000000001</c:v>
                </c:pt>
                <c:pt idx="173">
                  <c:v>11.067499999999995</c:v>
                </c:pt>
                <c:pt idx="174">
                  <c:v>12.754999999999999</c:v>
                </c:pt>
                <c:pt idx="175">
                  <c:v>6.4574999999999996</c:v>
                </c:pt>
                <c:pt idx="176">
                  <c:v>7.3599999999999994</c:v>
                </c:pt>
                <c:pt idx="177">
                  <c:v>10.812500000000004</c:v>
                </c:pt>
                <c:pt idx="178">
                  <c:v>19.220000000000002</c:v>
                </c:pt>
                <c:pt idx="179">
                  <c:v>13.857500000000002</c:v>
                </c:pt>
                <c:pt idx="180">
                  <c:v>2.9150000000000027</c:v>
                </c:pt>
                <c:pt idx="181">
                  <c:v>9.5024999999999977</c:v>
                </c:pt>
                <c:pt idx="182">
                  <c:v>6.2475000000000023</c:v>
                </c:pt>
                <c:pt idx="183">
                  <c:v>7.0949999999999989</c:v>
                </c:pt>
                <c:pt idx="184">
                  <c:v>18.007499999999997</c:v>
                </c:pt>
                <c:pt idx="185">
                  <c:v>15.994999999999997</c:v>
                </c:pt>
                <c:pt idx="186">
                  <c:v>11.004999999999999</c:v>
                </c:pt>
                <c:pt idx="187">
                  <c:v>7.9725000000000001</c:v>
                </c:pt>
                <c:pt idx="188">
                  <c:v>5.1224999999999987</c:v>
                </c:pt>
                <c:pt idx="189">
                  <c:v>7.1075000000000017</c:v>
                </c:pt>
                <c:pt idx="190">
                  <c:v>11.067499999999995</c:v>
                </c:pt>
                <c:pt idx="191">
                  <c:v>18.509999999999998</c:v>
                </c:pt>
                <c:pt idx="192">
                  <c:v>16.850000000000001</c:v>
                </c:pt>
                <c:pt idx="193">
                  <c:v>8.8850000000000016</c:v>
                </c:pt>
                <c:pt idx="194">
                  <c:v>5.1224999999999987</c:v>
                </c:pt>
                <c:pt idx="195">
                  <c:v>7.3675000000000033</c:v>
                </c:pt>
                <c:pt idx="196">
                  <c:v>10.812500000000004</c:v>
                </c:pt>
                <c:pt idx="197">
                  <c:v>13.857500000000002</c:v>
                </c:pt>
                <c:pt idx="198">
                  <c:v>16.695</c:v>
                </c:pt>
                <c:pt idx="199">
                  <c:v>18.509999999999998</c:v>
                </c:pt>
                <c:pt idx="200">
                  <c:v>9.5024999999999977</c:v>
                </c:pt>
                <c:pt idx="201">
                  <c:v>4.0274999999999999</c:v>
                </c:pt>
                <c:pt idx="202">
                  <c:v>8.4699999999999989</c:v>
                </c:pt>
                <c:pt idx="203">
                  <c:v>18.007499999999997</c:v>
                </c:pt>
                <c:pt idx="204">
                  <c:v>15.994999999999997</c:v>
                </c:pt>
                <c:pt idx="205">
                  <c:v>7.9725000000000001</c:v>
                </c:pt>
                <c:pt idx="206">
                  <c:v>7.1075000000000017</c:v>
                </c:pt>
                <c:pt idx="207">
                  <c:v>10.142499999999998</c:v>
                </c:pt>
                <c:pt idx="208">
                  <c:v>2.9150000000000027</c:v>
                </c:pt>
                <c:pt idx="209">
                  <c:v>5.1224999999999987</c:v>
                </c:pt>
                <c:pt idx="210">
                  <c:v>16.850000000000001</c:v>
                </c:pt>
                <c:pt idx="211">
                  <c:v>7.3675000000000033</c:v>
                </c:pt>
                <c:pt idx="212">
                  <c:v>11.067499999999995</c:v>
                </c:pt>
                <c:pt idx="213">
                  <c:v>6.4574999999999996</c:v>
                </c:pt>
                <c:pt idx="214">
                  <c:v>12.754999999999999</c:v>
                </c:pt>
                <c:pt idx="215">
                  <c:v>10.812500000000004</c:v>
                </c:pt>
                <c:pt idx="216">
                  <c:v>13.857500000000002</c:v>
                </c:pt>
                <c:pt idx="217">
                  <c:v>16.695</c:v>
                </c:pt>
                <c:pt idx="218">
                  <c:v>8.8850000000000016</c:v>
                </c:pt>
                <c:pt idx="219">
                  <c:v>1.7224999999999966</c:v>
                </c:pt>
                <c:pt idx="220">
                  <c:v>17.535</c:v>
                </c:pt>
                <c:pt idx="221">
                  <c:v>8.4699999999999989</c:v>
                </c:pt>
                <c:pt idx="222">
                  <c:v>15.994999999999997</c:v>
                </c:pt>
                <c:pt idx="223">
                  <c:v>5.1224999999999987</c:v>
                </c:pt>
                <c:pt idx="224">
                  <c:v>7.1075000000000017</c:v>
                </c:pt>
                <c:pt idx="225">
                  <c:v>7.3675000000000033</c:v>
                </c:pt>
                <c:pt idx="226">
                  <c:v>7.3599999999999994</c:v>
                </c:pt>
                <c:pt idx="227">
                  <c:v>12.754999999999999</c:v>
                </c:pt>
                <c:pt idx="228">
                  <c:v>10.142499999999998</c:v>
                </c:pt>
                <c:pt idx="229">
                  <c:v>13.857500000000002</c:v>
                </c:pt>
                <c:pt idx="230">
                  <c:v>2.9150000000000027</c:v>
                </c:pt>
                <c:pt idx="231">
                  <c:v>16.695</c:v>
                </c:pt>
                <c:pt idx="232">
                  <c:v>9.18</c:v>
                </c:pt>
                <c:pt idx="233">
                  <c:v>8.8850000000000016</c:v>
                </c:pt>
                <c:pt idx="234">
                  <c:v>4.0274999999999999</c:v>
                </c:pt>
                <c:pt idx="235">
                  <c:v>15.994999999999997</c:v>
                </c:pt>
                <c:pt idx="236">
                  <c:v>12.107499999999998</c:v>
                </c:pt>
                <c:pt idx="237">
                  <c:v>16.850000000000001</c:v>
                </c:pt>
                <c:pt idx="238">
                  <c:v>8.0474999999999994</c:v>
                </c:pt>
                <c:pt idx="239">
                  <c:v>18.509999999999998</c:v>
                </c:pt>
                <c:pt idx="240">
                  <c:v>4.0274999999999999</c:v>
                </c:pt>
                <c:pt idx="241">
                  <c:v>8.4699999999999989</c:v>
                </c:pt>
                <c:pt idx="242">
                  <c:v>18.007499999999997</c:v>
                </c:pt>
                <c:pt idx="243">
                  <c:v>7.3599999999999994</c:v>
                </c:pt>
                <c:pt idx="244">
                  <c:v>1.6050000000000004</c:v>
                </c:pt>
                <c:pt idx="245">
                  <c:v>12.754999999999999</c:v>
                </c:pt>
                <c:pt idx="246">
                  <c:v>9.5024999999999977</c:v>
                </c:pt>
                <c:pt idx="247">
                  <c:v>7.1075000000000017</c:v>
                </c:pt>
                <c:pt idx="248">
                  <c:v>7.3675000000000033</c:v>
                </c:pt>
                <c:pt idx="249">
                  <c:v>6.4574999999999996</c:v>
                </c:pt>
                <c:pt idx="250">
                  <c:v>10.142499999999998</c:v>
                </c:pt>
                <c:pt idx="251">
                  <c:v>2.9150000000000027</c:v>
                </c:pt>
                <c:pt idx="252">
                  <c:v>9.18</c:v>
                </c:pt>
                <c:pt idx="253">
                  <c:v>6.2475000000000023</c:v>
                </c:pt>
                <c:pt idx="254">
                  <c:v>18.007499999999997</c:v>
                </c:pt>
                <c:pt idx="255">
                  <c:v>12.107499999999998</c:v>
                </c:pt>
                <c:pt idx="256">
                  <c:v>1.6050000000000004</c:v>
                </c:pt>
                <c:pt idx="257">
                  <c:v>19.220000000000002</c:v>
                </c:pt>
                <c:pt idx="258">
                  <c:v>9.5024999999999977</c:v>
                </c:pt>
                <c:pt idx="259">
                  <c:v>16.850000000000001</c:v>
                </c:pt>
                <c:pt idx="260">
                  <c:v>11.067499999999995</c:v>
                </c:pt>
                <c:pt idx="261">
                  <c:v>6.4574999999999996</c:v>
                </c:pt>
                <c:pt idx="262">
                  <c:v>10.142499999999998</c:v>
                </c:pt>
                <c:pt idx="263">
                  <c:v>8.0474999999999994</c:v>
                </c:pt>
                <c:pt idx="264">
                  <c:v>9.18</c:v>
                </c:pt>
                <c:pt idx="265">
                  <c:v>8.4699999999999989</c:v>
                </c:pt>
                <c:pt idx="266">
                  <c:v>7.0949999999999989</c:v>
                </c:pt>
                <c:pt idx="267">
                  <c:v>1.7224999999999966</c:v>
                </c:pt>
                <c:pt idx="268">
                  <c:v>18.007499999999997</c:v>
                </c:pt>
                <c:pt idx="269">
                  <c:v>15.994999999999997</c:v>
                </c:pt>
                <c:pt idx="270">
                  <c:v>12.107499999999998</c:v>
                </c:pt>
                <c:pt idx="271">
                  <c:v>7.9725000000000001</c:v>
                </c:pt>
                <c:pt idx="272">
                  <c:v>11.004999999999999</c:v>
                </c:pt>
                <c:pt idx="273">
                  <c:v>16.850000000000001</c:v>
                </c:pt>
                <c:pt idx="274">
                  <c:v>6.4574999999999996</c:v>
                </c:pt>
                <c:pt idx="275">
                  <c:v>17.535</c:v>
                </c:pt>
                <c:pt idx="276">
                  <c:v>19.220000000000002</c:v>
                </c:pt>
                <c:pt idx="277">
                  <c:v>10.142499999999998</c:v>
                </c:pt>
                <c:pt idx="278">
                  <c:v>8.0474999999999994</c:v>
                </c:pt>
                <c:pt idx="279">
                  <c:v>2.9150000000000027</c:v>
                </c:pt>
                <c:pt idx="280">
                  <c:v>9.18</c:v>
                </c:pt>
                <c:pt idx="281">
                  <c:v>9.5024999999999977</c:v>
                </c:pt>
                <c:pt idx="282">
                  <c:v>8.4699999999999989</c:v>
                </c:pt>
                <c:pt idx="283">
                  <c:v>7.0949999999999989</c:v>
                </c:pt>
                <c:pt idx="284">
                  <c:v>1.7224999999999966</c:v>
                </c:pt>
                <c:pt idx="285">
                  <c:v>15.994999999999997</c:v>
                </c:pt>
                <c:pt idx="286">
                  <c:v>7.9725000000000001</c:v>
                </c:pt>
                <c:pt idx="287">
                  <c:v>5.1224999999999987</c:v>
                </c:pt>
                <c:pt idx="288">
                  <c:v>6.4574999999999996</c:v>
                </c:pt>
                <c:pt idx="289">
                  <c:v>1.6050000000000004</c:v>
                </c:pt>
                <c:pt idx="290">
                  <c:v>17.535</c:v>
                </c:pt>
                <c:pt idx="291">
                  <c:v>16.695</c:v>
                </c:pt>
                <c:pt idx="292">
                  <c:v>9.18</c:v>
                </c:pt>
                <c:pt idx="293">
                  <c:v>4.0274999999999999</c:v>
                </c:pt>
                <c:pt idx="294">
                  <c:v>7.0949999999999989</c:v>
                </c:pt>
                <c:pt idx="295">
                  <c:v>1.7224999999999966</c:v>
                </c:pt>
                <c:pt idx="296">
                  <c:v>18.007499999999997</c:v>
                </c:pt>
                <c:pt idx="297">
                  <c:v>15.994999999999997</c:v>
                </c:pt>
                <c:pt idx="298">
                  <c:v>11.004999999999999</c:v>
                </c:pt>
                <c:pt idx="299">
                  <c:v>7.9725000000000001</c:v>
                </c:pt>
                <c:pt idx="300">
                  <c:v>13.857500000000002</c:v>
                </c:pt>
                <c:pt idx="301">
                  <c:v>2.9150000000000027</c:v>
                </c:pt>
                <c:pt idx="302">
                  <c:v>7.1075000000000017</c:v>
                </c:pt>
                <c:pt idx="303">
                  <c:v>7.3675000000000033</c:v>
                </c:pt>
                <c:pt idx="304">
                  <c:v>11.067499999999995</c:v>
                </c:pt>
                <c:pt idx="305">
                  <c:v>6.4574999999999996</c:v>
                </c:pt>
                <c:pt idx="306">
                  <c:v>12.754999999999999</c:v>
                </c:pt>
                <c:pt idx="307">
                  <c:v>17.535</c:v>
                </c:pt>
                <c:pt idx="308">
                  <c:v>10.812500000000004</c:v>
                </c:pt>
                <c:pt idx="309">
                  <c:v>10.142499999999998</c:v>
                </c:pt>
                <c:pt idx="310">
                  <c:v>8.0474999999999994</c:v>
                </c:pt>
                <c:pt idx="311">
                  <c:v>16.695</c:v>
                </c:pt>
                <c:pt idx="312">
                  <c:v>8.8850000000000016</c:v>
                </c:pt>
                <c:pt idx="313">
                  <c:v>6.2475000000000023</c:v>
                </c:pt>
                <c:pt idx="314">
                  <c:v>8.4699999999999989</c:v>
                </c:pt>
                <c:pt idx="315">
                  <c:v>12.107499999999998</c:v>
                </c:pt>
                <c:pt idx="316">
                  <c:v>5.1224999999999987</c:v>
                </c:pt>
                <c:pt idx="317">
                  <c:v>7.1075000000000017</c:v>
                </c:pt>
                <c:pt idx="318">
                  <c:v>16.850000000000001</c:v>
                </c:pt>
                <c:pt idx="319">
                  <c:v>7.3675000000000033</c:v>
                </c:pt>
                <c:pt idx="320">
                  <c:v>6.4574999999999996</c:v>
                </c:pt>
                <c:pt idx="321">
                  <c:v>1.6050000000000004</c:v>
                </c:pt>
                <c:pt idx="322">
                  <c:v>17.535</c:v>
                </c:pt>
                <c:pt idx="323">
                  <c:v>10.812500000000004</c:v>
                </c:pt>
                <c:pt idx="324">
                  <c:v>8.0474999999999994</c:v>
                </c:pt>
                <c:pt idx="325">
                  <c:v>4.0274999999999999</c:v>
                </c:pt>
                <c:pt idx="326">
                  <c:v>7.0949999999999989</c:v>
                </c:pt>
                <c:pt idx="327">
                  <c:v>18.007499999999997</c:v>
                </c:pt>
                <c:pt idx="328">
                  <c:v>12.107499999999998</c:v>
                </c:pt>
                <c:pt idx="329">
                  <c:v>5.1224999999999987</c:v>
                </c:pt>
                <c:pt idx="330">
                  <c:v>11.067499999999995</c:v>
                </c:pt>
                <c:pt idx="331">
                  <c:v>12.754999999999999</c:v>
                </c:pt>
                <c:pt idx="332">
                  <c:v>10.142499999999998</c:v>
                </c:pt>
                <c:pt idx="333">
                  <c:v>16.695</c:v>
                </c:pt>
                <c:pt idx="334">
                  <c:v>8.8850000000000016</c:v>
                </c:pt>
                <c:pt idx="335">
                  <c:v>18.509999999999998</c:v>
                </c:pt>
                <c:pt idx="336">
                  <c:v>6.2475000000000023</c:v>
                </c:pt>
                <c:pt idx="337">
                  <c:v>12.107499999999998</c:v>
                </c:pt>
                <c:pt idx="338">
                  <c:v>7.1075000000000017</c:v>
                </c:pt>
                <c:pt idx="339">
                  <c:v>1.6050000000000004</c:v>
                </c:pt>
                <c:pt idx="340">
                  <c:v>13.857500000000002</c:v>
                </c:pt>
                <c:pt idx="341">
                  <c:v>8.0474999999999994</c:v>
                </c:pt>
                <c:pt idx="342">
                  <c:v>7.0949999999999989</c:v>
                </c:pt>
                <c:pt idx="343">
                  <c:v>7.3675000000000033</c:v>
                </c:pt>
                <c:pt idx="344">
                  <c:v>6.4574999999999996</c:v>
                </c:pt>
                <c:pt idx="345">
                  <c:v>10.812500000000004</c:v>
                </c:pt>
                <c:pt idx="346">
                  <c:v>19.220000000000002</c:v>
                </c:pt>
                <c:pt idx="347">
                  <c:v>18.509999999999998</c:v>
                </c:pt>
                <c:pt idx="348">
                  <c:v>1.7224999999999966</c:v>
                </c:pt>
                <c:pt idx="349">
                  <c:v>16.850000000000001</c:v>
                </c:pt>
                <c:pt idx="350">
                  <c:v>7.3599999999999994</c:v>
                </c:pt>
                <c:pt idx="351">
                  <c:v>13.857500000000002</c:v>
                </c:pt>
                <c:pt idx="352">
                  <c:v>2.9150000000000027</c:v>
                </c:pt>
                <c:pt idx="353">
                  <c:v>9.18</c:v>
                </c:pt>
                <c:pt idx="354">
                  <c:v>4.0274999999999999</c:v>
                </c:pt>
                <c:pt idx="355">
                  <c:v>6.2475000000000023</c:v>
                </c:pt>
                <c:pt idx="356">
                  <c:v>11.004999999999999</c:v>
                </c:pt>
                <c:pt idx="357">
                  <c:v>7.9725000000000001</c:v>
                </c:pt>
                <c:pt idx="358">
                  <c:v>1.6050000000000004</c:v>
                </c:pt>
                <c:pt idx="359">
                  <c:v>10.812500000000004</c:v>
                </c:pt>
                <c:pt idx="360">
                  <c:v>9.5024999999999977</c:v>
                </c:pt>
                <c:pt idx="361">
                  <c:v>15.994999999999997</c:v>
                </c:pt>
                <c:pt idx="362">
                  <c:v>7.3675000000000033</c:v>
                </c:pt>
                <c:pt idx="363">
                  <c:v>7.3599999999999994</c:v>
                </c:pt>
                <c:pt idx="364">
                  <c:v>17.535</c:v>
                </c:pt>
                <c:pt idx="365">
                  <c:v>13.857500000000002</c:v>
                </c:pt>
                <c:pt idx="366">
                  <c:v>8.0474999999999994</c:v>
                </c:pt>
                <c:pt idx="367">
                  <c:v>16.695</c:v>
                </c:pt>
                <c:pt idx="368">
                  <c:v>4.0274999999999999</c:v>
                </c:pt>
                <c:pt idx="369">
                  <c:v>6.2475000000000023</c:v>
                </c:pt>
                <c:pt idx="370">
                  <c:v>8.4699999999999989</c:v>
                </c:pt>
                <c:pt idx="371">
                  <c:v>1.7224999999999966</c:v>
                </c:pt>
                <c:pt idx="372">
                  <c:v>11.004999999999999</c:v>
                </c:pt>
                <c:pt idx="373">
                  <c:v>8.8850000000000016</c:v>
                </c:pt>
                <c:pt idx="374">
                  <c:v>18.509999999999998</c:v>
                </c:pt>
                <c:pt idx="375">
                  <c:v>7.9725000000000001</c:v>
                </c:pt>
                <c:pt idx="376">
                  <c:v>16.850000000000001</c:v>
                </c:pt>
                <c:pt idx="377">
                  <c:v>7.3599999999999994</c:v>
                </c:pt>
                <c:pt idx="378">
                  <c:v>10.812500000000004</c:v>
                </c:pt>
                <c:pt idx="379">
                  <c:v>19.220000000000002</c:v>
                </c:pt>
                <c:pt idx="380">
                  <c:v>13.857500000000002</c:v>
                </c:pt>
                <c:pt idx="381">
                  <c:v>8.0474999999999994</c:v>
                </c:pt>
                <c:pt idx="382">
                  <c:v>18.509999999999998</c:v>
                </c:pt>
                <c:pt idx="383">
                  <c:v>9.5024999999999977</c:v>
                </c:pt>
                <c:pt idx="384">
                  <c:v>4.0274999999999999</c:v>
                </c:pt>
                <c:pt idx="385">
                  <c:v>6.2475000000000023</c:v>
                </c:pt>
                <c:pt idx="386">
                  <c:v>8.4699999999999989</c:v>
                </c:pt>
                <c:pt idx="387">
                  <c:v>18.007499999999997</c:v>
                </c:pt>
                <c:pt idx="388">
                  <c:v>11.004999999999999</c:v>
                </c:pt>
                <c:pt idx="389">
                  <c:v>7.3675000000000033</c:v>
                </c:pt>
                <c:pt idx="390">
                  <c:v>6.4574999999999996</c:v>
                </c:pt>
                <c:pt idx="391">
                  <c:v>17.535</c:v>
                </c:pt>
                <c:pt idx="392">
                  <c:v>8.8850000000000016</c:v>
                </c:pt>
                <c:pt idx="393">
                  <c:v>7.9725000000000001</c:v>
                </c:pt>
                <c:pt idx="394">
                  <c:v>16.850000000000001</c:v>
                </c:pt>
                <c:pt idx="395">
                  <c:v>7.3599999999999994</c:v>
                </c:pt>
                <c:pt idx="396">
                  <c:v>19.220000000000002</c:v>
                </c:pt>
                <c:pt idx="397">
                  <c:v>18.509999999999998</c:v>
                </c:pt>
                <c:pt idx="398">
                  <c:v>4.0274999999999999</c:v>
                </c:pt>
                <c:pt idx="399">
                  <c:v>11.004999999999999</c:v>
                </c:pt>
                <c:pt idx="400">
                  <c:v>7.1075000000000017</c:v>
                </c:pt>
                <c:pt idx="401">
                  <c:v>17.535</c:v>
                </c:pt>
                <c:pt idx="402">
                  <c:v>16.695</c:v>
                </c:pt>
                <c:pt idx="403">
                  <c:v>8.8850000000000016</c:v>
                </c:pt>
                <c:pt idx="404">
                  <c:v>9.5024999999999977</c:v>
                </c:pt>
                <c:pt idx="405">
                  <c:v>6.2475000000000023</c:v>
                </c:pt>
                <c:pt idx="406">
                  <c:v>8.4699999999999989</c:v>
                </c:pt>
                <c:pt idx="407">
                  <c:v>18.007499999999997</c:v>
                </c:pt>
                <c:pt idx="408">
                  <c:v>7.9725000000000001</c:v>
                </c:pt>
                <c:pt idx="409">
                  <c:v>6.4574999999999996</c:v>
                </c:pt>
                <c:pt idx="410">
                  <c:v>7.3599999999999994</c:v>
                </c:pt>
                <c:pt idx="411">
                  <c:v>12.754999999999999</c:v>
                </c:pt>
                <c:pt idx="412">
                  <c:v>19.220000000000002</c:v>
                </c:pt>
                <c:pt idx="413">
                  <c:v>4.0274999999999999</c:v>
                </c:pt>
                <c:pt idx="414">
                  <c:v>7.0949999999999989</c:v>
                </c:pt>
                <c:pt idx="415">
                  <c:v>12.107499999999998</c:v>
                </c:pt>
                <c:pt idx="416">
                  <c:v>17.535</c:v>
                </c:pt>
                <c:pt idx="417">
                  <c:v>10.142499999999998</c:v>
                </c:pt>
                <c:pt idx="418">
                  <c:v>1.7224999999999966</c:v>
                </c:pt>
                <c:pt idx="419">
                  <c:v>18.007499999999997</c:v>
                </c:pt>
                <c:pt idx="420">
                  <c:v>15.994999999999997</c:v>
                </c:pt>
                <c:pt idx="421">
                  <c:v>7.1075000000000017</c:v>
                </c:pt>
                <c:pt idx="422">
                  <c:v>10.215</c:v>
                </c:pt>
                <c:pt idx="423">
                  <c:v>7.3675000000000033</c:v>
                </c:pt>
                <c:pt idx="424">
                  <c:v>6.4574999999999996</c:v>
                </c:pt>
                <c:pt idx="425">
                  <c:v>1.6050000000000004</c:v>
                </c:pt>
                <c:pt idx="426">
                  <c:v>12.754999999999999</c:v>
                </c:pt>
                <c:pt idx="427">
                  <c:v>19.220000000000002</c:v>
                </c:pt>
                <c:pt idx="428">
                  <c:v>16.695</c:v>
                </c:pt>
                <c:pt idx="429">
                  <c:v>12.107499999999998</c:v>
                </c:pt>
                <c:pt idx="430">
                  <c:v>5.1224999999999987</c:v>
                </c:pt>
                <c:pt idx="431">
                  <c:v>17.535</c:v>
                </c:pt>
                <c:pt idx="432">
                  <c:v>2.9150000000000027</c:v>
                </c:pt>
                <c:pt idx="433">
                  <c:v>9.18</c:v>
                </c:pt>
                <c:pt idx="434">
                  <c:v>8.8850000000000016</c:v>
                </c:pt>
                <c:pt idx="435">
                  <c:v>6.2475000000000023</c:v>
                </c:pt>
                <c:pt idx="436">
                  <c:v>18.007499999999997</c:v>
                </c:pt>
                <c:pt idx="437">
                  <c:v>15.994999999999997</c:v>
                </c:pt>
                <c:pt idx="438">
                  <c:v>11.004999999999999</c:v>
                </c:pt>
                <c:pt idx="439">
                  <c:v>10.215</c:v>
                </c:pt>
                <c:pt idx="440">
                  <c:v>6.4574999999999996</c:v>
                </c:pt>
                <c:pt idx="441">
                  <c:v>10.142499999999998</c:v>
                </c:pt>
                <c:pt idx="442">
                  <c:v>1.7224999999999966</c:v>
                </c:pt>
                <c:pt idx="443">
                  <c:v>12.107499999999998</c:v>
                </c:pt>
                <c:pt idx="444">
                  <c:v>7.9725000000000001</c:v>
                </c:pt>
                <c:pt idx="445">
                  <c:v>8.0474999999999994</c:v>
                </c:pt>
                <c:pt idx="446">
                  <c:v>2.9150000000000027</c:v>
                </c:pt>
                <c:pt idx="447">
                  <c:v>18.509999999999998</c:v>
                </c:pt>
                <c:pt idx="448">
                  <c:v>9.5024999999999977</c:v>
                </c:pt>
                <c:pt idx="449">
                  <c:v>6.2475000000000023</c:v>
                </c:pt>
                <c:pt idx="450">
                  <c:v>1.7224999999999966</c:v>
                </c:pt>
                <c:pt idx="451">
                  <c:v>16.850000000000001</c:v>
                </c:pt>
                <c:pt idx="452">
                  <c:v>7.3675000000000033</c:v>
                </c:pt>
                <c:pt idx="453">
                  <c:v>1.6050000000000004</c:v>
                </c:pt>
                <c:pt idx="454">
                  <c:v>12.754999999999999</c:v>
                </c:pt>
                <c:pt idx="455">
                  <c:v>10.812500000000004</c:v>
                </c:pt>
                <c:pt idx="456">
                  <c:v>10.142499999999998</c:v>
                </c:pt>
                <c:pt idx="457">
                  <c:v>16.695</c:v>
                </c:pt>
                <c:pt idx="458">
                  <c:v>9.18</c:v>
                </c:pt>
                <c:pt idx="459">
                  <c:v>7.0949999999999989</c:v>
                </c:pt>
                <c:pt idx="460">
                  <c:v>18.007499999999997</c:v>
                </c:pt>
                <c:pt idx="461">
                  <c:v>15.994999999999997</c:v>
                </c:pt>
                <c:pt idx="462">
                  <c:v>7.9725000000000001</c:v>
                </c:pt>
                <c:pt idx="463">
                  <c:v>7.3599999999999994</c:v>
                </c:pt>
                <c:pt idx="464">
                  <c:v>8.0474999999999994</c:v>
                </c:pt>
                <c:pt idx="465">
                  <c:v>9.5024999999999977</c:v>
                </c:pt>
                <c:pt idx="466">
                  <c:v>16.850000000000001</c:v>
                </c:pt>
                <c:pt idx="467">
                  <c:v>11.067499999999995</c:v>
                </c:pt>
                <c:pt idx="468">
                  <c:v>1.6050000000000004</c:v>
                </c:pt>
                <c:pt idx="469">
                  <c:v>12.754999999999999</c:v>
                </c:pt>
                <c:pt idx="470">
                  <c:v>19.220000000000002</c:v>
                </c:pt>
                <c:pt idx="471">
                  <c:v>10.142499999999998</c:v>
                </c:pt>
                <c:pt idx="472">
                  <c:v>2.9150000000000027</c:v>
                </c:pt>
                <c:pt idx="473">
                  <c:v>16.695</c:v>
                </c:pt>
                <c:pt idx="474">
                  <c:v>18.509999999999998</c:v>
                </c:pt>
                <c:pt idx="475">
                  <c:v>18.007499999999997</c:v>
                </c:pt>
                <c:pt idx="476">
                  <c:v>7.9725000000000001</c:v>
                </c:pt>
                <c:pt idx="477">
                  <c:v>5.1224999999999987</c:v>
                </c:pt>
                <c:pt idx="478">
                  <c:v>10.215</c:v>
                </c:pt>
                <c:pt idx="479">
                  <c:v>7.3599999999999994</c:v>
                </c:pt>
                <c:pt idx="480">
                  <c:v>8.0474999999999994</c:v>
                </c:pt>
                <c:pt idx="481">
                  <c:v>10.215</c:v>
                </c:pt>
                <c:pt idx="482">
                  <c:v>16.850000000000001</c:v>
                </c:pt>
                <c:pt idx="483">
                  <c:v>11.067499999999995</c:v>
                </c:pt>
                <c:pt idx="484">
                  <c:v>12.754999999999999</c:v>
                </c:pt>
                <c:pt idx="485">
                  <c:v>10.812500000000004</c:v>
                </c:pt>
                <c:pt idx="486">
                  <c:v>19.220000000000002</c:v>
                </c:pt>
                <c:pt idx="487">
                  <c:v>13.857500000000002</c:v>
                </c:pt>
                <c:pt idx="488">
                  <c:v>2.9150000000000027</c:v>
                </c:pt>
                <c:pt idx="489">
                  <c:v>16.695</c:v>
                </c:pt>
                <c:pt idx="490">
                  <c:v>4.0274999999999999</c:v>
                </c:pt>
                <c:pt idx="491">
                  <c:v>11.004999999999999</c:v>
                </c:pt>
                <c:pt idx="492">
                  <c:v>12.107499999999998</c:v>
                </c:pt>
                <c:pt idx="493">
                  <c:v>5.1224999999999987</c:v>
                </c:pt>
                <c:pt idx="494">
                  <c:v>11.067499999999995</c:v>
                </c:pt>
                <c:pt idx="495">
                  <c:v>1.6050000000000004</c:v>
                </c:pt>
                <c:pt idx="496">
                  <c:v>8.0474999999999994</c:v>
                </c:pt>
                <c:pt idx="497">
                  <c:v>8.4699999999999989</c:v>
                </c:pt>
                <c:pt idx="498">
                  <c:v>7.0949999999999989</c:v>
                </c:pt>
                <c:pt idx="499">
                  <c:v>10.215</c:v>
                </c:pt>
                <c:pt idx="500">
                  <c:v>16.850000000000001</c:v>
                </c:pt>
                <c:pt idx="501">
                  <c:v>6.4574999999999996</c:v>
                </c:pt>
                <c:pt idx="502">
                  <c:v>12.754999999999999</c:v>
                </c:pt>
                <c:pt idx="503">
                  <c:v>9.18</c:v>
                </c:pt>
                <c:pt idx="504">
                  <c:v>11.004999999999999</c:v>
                </c:pt>
                <c:pt idx="505">
                  <c:v>12.107499999999998</c:v>
                </c:pt>
                <c:pt idx="506">
                  <c:v>5.1224999999999987</c:v>
                </c:pt>
                <c:pt idx="507">
                  <c:v>11.067499999999995</c:v>
                </c:pt>
                <c:pt idx="508">
                  <c:v>13.857500000000002</c:v>
                </c:pt>
                <c:pt idx="509">
                  <c:v>4.0274999999999999</c:v>
                </c:pt>
                <c:pt idx="510">
                  <c:v>6.2475000000000023</c:v>
                </c:pt>
                <c:pt idx="511">
                  <c:v>8.4699999999999989</c:v>
                </c:pt>
                <c:pt idx="512">
                  <c:v>7.0949999999999989</c:v>
                </c:pt>
                <c:pt idx="513">
                  <c:v>15.994999999999997</c:v>
                </c:pt>
                <c:pt idx="514">
                  <c:v>7.9725000000000001</c:v>
                </c:pt>
                <c:pt idx="515">
                  <c:v>7.1075000000000017</c:v>
                </c:pt>
                <c:pt idx="516">
                  <c:v>1.6050000000000004</c:v>
                </c:pt>
                <c:pt idx="517">
                  <c:v>12.754999999999999</c:v>
                </c:pt>
                <c:pt idx="518">
                  <c:v>17.535</c:v>
                </c:pt>
                <c:pt idx="519">
                  <c:v>10.812500000000004</c:v>
                </c:pt>
                <c:pt idx="520">
                  <c:v>10.142499999999998</c:v>
                </c:pt>
                <c:pt idx="521">
                  <c:v>12.107499999999998</c:v>
                </c:pt>
                <c:pt idx="522">
                  <c:v>16.850000000000001</c:v>
                </c:pt>
                <c:pt idx="523">
                  <c:v>13.857500000000002</c:v>
                </c:pt>
                <c:pt idx="524">
                  <c:v>18.509999999999998</c:v>
                </c:pt>
                <c:pt idx="525">
                  <c:v>9.5024999999999977</c:v>
                </c:pt>
                <c:pt idx="526">
                  <c:v>6.2475000000000023</c:v>
                </c:pt>
                <c:pt idx="527">
                  <c:v>7.0949999999999989</c:v>
                </c:pt>
                <c:pt idx="528">
                  <c:v>15.994999999999997</c:v>
                </c:pt>
                <c:pt idx="529">
                  <c:v>11.004999999999999</c:v>
                </c:pt>
                <c:pt idx="530">
                  <c:v>7.1075000000000017</c:v>
                </c:pt>
                <c:pt idx="531">
                  <c:v>10.215</c:v>
                </c:pt>
                <c:pt idx="532">
                  <c:v>11.067499999999995</c:v>
                </c:pt>
                <c:pt idx="533">
                  <c:v>1.6050000000000004</c:v>
                </c:pt>
                <c:pt idx="534">
                  <c:v>17.535</c:v>
                </c:pt>
                <c:pt idx="535">
                  <c:v>19.220000000000002</c:v>
                </c:pt>
                <c:pt idx="536">
                  <c:v>16.695</c:v>
                </c:pt>
                <c:pt idx="537">
                  <c:v>9.18</c:v>
                </c:pt>
                <c:pt idx="538">
                  <c:v>8.8850000000000016</c:v>
                </c:pt>
                <c:pt idx="539">
                  <c:v>12.107499999999998</c:v>
                </c:pt>
                <c:pt idx="540">
                  <c:v>5.1224999999999987</c:v>
                </c:pt>
                <c:pt idx="541">
                  <c:v>10.215</c:v>
                </c:pt>
                <c:pt idx="542">
                  <c:v>11.067499999999995</c:v>
                </c:pt>
                <c:pt idx="543">
                  <c:v>7.3599999999999994</c:v>
                </c:pt>
                <c:pt idx="544">
                  <c:v>13.857500000000002</c:v>
                </c:pt>
                <c:pt idx="545">
                  <c:v>9.18</c:v>
                </c:pt>
                <c:pt idx="546">
                  <c:v>8.8850000000000016</c:v>
                </c:pt>
                <c:pt idx="547">
                  <c:v>18.509999999999998</c:v>
                </c:pt>
                <c:pt idx="548">
                  <c:v>9.5024999999999977</c:v>
                </c:pt>
                <c:pt idx="549">
                  <c:v>1.7224999999999966</c:v>
                </c:pt>
                <c:pt idx="550">
                  <c:v>11.004999999999999</c:v>
                </c:pt>
                <c:pt idx="551">
                  <c:v>7.9725000000000001</c:v>
                </c:pt>
                <c:pt idx="552">
                  <c:v>7.1075000000000017</c:v>
                </c:pt>
                <c:pt idx="553">
                  <c:v>16.695</c:v>
                </c:pt>
                <c:pt idx="554">
                  <c:v>6.2475000000000023</c:v>
                </c:pt>
                <c:pt idx="555">
                  <c:v>8.4699999999999989</c:v>
                </c:pt>
                <c:pt idx="556">
                  <c:v>18.007499999999997</c:v>
                </c:pt>
                <c:pt idx="557">
                  <c:v>10.215</c:v>
                </c:pt>
                <c:pt idx="558">
                  <c:v>7.3675000000000033</c:v>
                </c:pt>
                <c:pt idx="559">
                  <c:v>12.754999999999999</c:v>
                </c:pt>
                <c:pt idx="560">
                  <c:v>10.142499999999998</c:v>
                </c:pt>
                <c:pt idx="561">
                  <c:v>8.0474999999999994</c:v>
                </c:pt>
                <c:pt idx="562">
                  <c:v>8.8850000000000016</c:v>
                </c:pt>
                <c:pt idx="563">
                  <c:v>7.0949999999999989</c:v>
                </c:pt>
                <c:pt idx="564">
                  <c:v>1.7224999999999966</c:v>
                </c:pt>
                <c:pt idx="565">
                  <c:v>18.007499999999997</c:v>
                </c:pt>
                <c:pt idx="566">
                  <c:v>7.9725000000000001</c:v>
                </c:pt>
                <c:pt idx="567">
                  <c:v>5.1224999999999987</c:v>
                </c:pt>
                <c:pt idx="568">
                  <c:v>7.1075000000000017</c:v>
                </c:pt>
                <c:pt idx="569">
                  <c:v>11.067499999999995</c:v>
                </c:pt>
                <c:pt idx="570">
                  <c:v>6.2475000000000023</c:v>
                </c:pt>
                <c:pt idx="571">
                  <c:v>8.4699999999999989</c:v>
                </c:pt>
                <c:pt idx="572">
                  <c:v>16.850000000000001</c:v>
                </c:pt>
                <c:pt idx="573">
                  <c:v>6.4574999999999996</c:v>
                </c:pt>
                <c:pt idx="574">
                  <c:v>7.3599999999999994</c:v>
                </c:pt>
                <c:pt idx="575">
                  <c:v>12.754999999999999</c:v>
                </c:pt>
                <c:pt idx="576">
                  <c:v>17.535</c:v>
                </c:pt>
                <c:pt idx="577">
                  <c:v>10.812500000000004</c:v>
                </c:pt>
                <c:pt idx="578">
                  <c:v>19.220000000000002</c:v>
                </c:pt>
                <c:pt idx="579">
                  <c:v>13.857500000000002</c:v>
                </c:pt>
                <c:pt idx="580">
                  <c:v>1.7224999999999966</c:v>
                </c:pt>
                <c:pt idx="581">
                  <c:v>18.007499999999997</c:v>
                </c:pt>
                <c:pt idx="582">
                  <c:v>12.107499999999998</c:v>
                </c:pt>
                <c:pt idx="583">
                  <c:v>5.1224999999999987</c:v>
                </c:pt>
                <c:pt idx="584">
                  <c:v>1.6050000000000004</c:v>
                </c:pt>
                <c:pt idx="585">
                  <c:v>10.142499999999998</c:v>
                </c:pt>
                <c:pt idx="586">
                  <c:v>16.695</c:v>
                </c:pt>
                <c:pt idx="587">
                  <c:v>9.5024999999999977</c:v>
                </c:pt>
                <c:pt idx="588">
                  <c:v>8.4699999999999989</c:v>
                </c:pt>
                <c:pt idx="589">
                  <c:v>7.1075000000000017</c:v>
                </c:pt>
                <c:pt idx="590">
                  <c:v>16.850000000000001</c:v>
                </c:pt>
                <c:pt idx="591">
                  <c:v>12.754999999999999</c:v>
                </c:pt>
                <c:pt idx="592">
                  <c:v>1.6050000000000004</c:v>
                </c:pt>
                <c:pt idx="593">
                  <c:v>19.220000000000002</c:v>
                </c:pt>
                <c:pt idx="594">
                  <c:v>10.142499999999998</c:v>
                </c:pt>
                <c:pt idx="595">
                  <c:v>13.857500000000002</c:v>
                </c:pt>
                <c:pt idx="596">
                  <c:v>9.18</c:v>
                </c:pt>
                <c:pt idx="597">
                  <c:v>18.509999999999998</c:v>
                </c:pt>
                <c:pt idx="598">
                  <c:v>9.5024999999999977</c:v>
                </c:pt>
                <c:pt idx="599">
                  <c:v>15.994999999999997</c:v>
                </c:pt>
                <c:pt idx="600">
                  <c:v>11.004999999999999</c:v>
                </c:pt>
                <c:pt idx="601">
                  <c:v>7.9725000000000001</c:v>
                </c:pt>
                <c:pt idx="602">
                  <c:v>5.1224999999999987</c:v>
                </c:pt>
                <c:pt idx="603">
                  <c:v>7.1075000000000017</c:v>
                </c:pt>
                <c:pt idx="604">
                  <c:v>10.812500000000004</c:v>
                </c:pt>
                <c:pt idx="605">
                  <c:v>8.0474999999999994</c:v>
                </c:pt>
                <c:pt idx="606">
                  <c:v>11.067499999999995</c:v>
                </c:pt>
                <c:pt idx="607">
                  <c:v>6.4574999999999996</c:v>
                </c:pt>
                <c:pt idx="608">
                  <c:v>19.220000000000002</c:v>
                </c:pt>
                <c:pt idx="609">
                  <c:v>13.857500000000002</c:v>
                </c:pt>
                <c:pt idx="610">
                  <c:v>2.9150000000000027</c:v>
                </c:pt>
                <c:pt idx="611">
                  <c:v>16.695</c:v>
                </c:pt>
                <c:pt idx="612">
                  <c:v>4.0274999999999999</c:v>
                </c:pt>
                <c:pt idx="613">
                  <c:v>15.994999999999997</c:v>
                </c:pt>
                <c:pt idx="614">
                  <c:v>11.004999999999999</c:v>
                </c:pt>
                <c:pt idx="615">
                  <c:v>12.107499999999998</c:v>
                </c:pt>
                <c:pt idx="616">
                  <c:v>7.1075000000000017</c:v>
                </c:pt>
                <c:pt idx="617">
                  <c:v>7.3599999999999994</c:v>
                </c:pt>
                <c:pt idx="618">
                  <c:v>1.6050000000000004</c:v>
                </c:pt>
                <c:pt idx="619">
                  <c:v>10.812500000000004</c:v>
                </c:pt>
                <c:pt idx="620">
                  <c:v>7.9725000000000001</c:v>
                </c:pt>
                <c:pt idx="621">
                  <c:v>5.1224999999999987</c:v>
                </c:pt>
                <c:pt idx="622">
                  <c:v>7.3675000000000033</c:v>
                </c:pt>
                <c:pt idx="623">
                  <c:v>6.4574999999999996</c:v>
                </c:pt>
                <c:pt idx="624">
                  <c:v>19.220000000000002</c:v>
                </c:pt>
                <c:pt idx="625">
                  <c:v>2.9150000000000027</c:v>
                </c:pt>
                <c:pt idx="626">
                  <c:v>16.695</c:v>
                </c:pt>
                <c:pt idx="627">
                  <c:v>9.5024999999999977</c:v>
                </c:pt>
                <c:pt idx="628">
                  <c:v>7.0949999999999989</c:v>
                </c:pt>
                <c:pt idx="629">
                  <c:v>15.994999999999997</c:v>
                </c:pt>
                <c:pt idx="630">
                  <c:v>12.107499999999998</c:v>
                </c:pt>
                <c:pt idx="631">
                  <c:v>7.1075000000000017</c:v>
                </c:pt>
                <c:pt idx="632">
                  <c:v>10.215</c:v>
                </c:pt>
                <c:pt idx="633">
                  <c:v>1.6050000000000004</c:v>
                </c:pt>
                <c:pt idx="634">
                  <c:v>17.535</c:v>
                </c:pt>
                <c:pt idx="635">
                  <c:v>8.0474999999999994</c:v>
                </c:pt>
                <c:pt idx="636">
                  <c:v>4.0274999999999999</c:v>
                </c:pt>
                <c:pt idx="637">
                  <c:v>7.9725000000000001</c:v>
                </c:pt>
                <c:pt idx="638">
                  <c:v>5.1224999999999987</c:v>
                </c:pt>
                <c:pt idx="639">
                  <c:v>7.3675000000000033</c:v>
                </c:pt>
                <c:pt idx="640">
                  <c:v>13.857500000000002</c:v>
                </c:pt>
                <c:pt idx="641">
                  <c:v>2.9150000000000027</c:v>
                </c:pt>
                <c:pt idx="642">
                  <c:v>9.5024999999999977</c:v>
                </c:pt>
                <c:pt idx="643">
                  <c:v>10.215</c:v>
                </c:pt>
                <c:pt idx="644">
                  <c:v>7.3675000000000033</c:v>
                </c:pt>
                <c:pt idx="645">
                  <c:v>11.067499999999995</c:v>
                </c:pt>
                <c:pt idx="646">
                  <c:v>12.754999999999999</c:v>
                </c:pt>
                <c:pt idx="647">
                  <c:v>10.812500000000004</c:v>
                </c:pt>
                <c:pt idx="648">
                  <c:v>8.8850000000000016</c:v>
                </c:pt>
                <c:pt idx="649">
                  <c:v>18.509999999999998</c:v>
                </c:pt>
                <c:pt idx="650">
                  <c:v>6.2475000000000023</c:v>
                </c:pt>
                <c:pt idx="651">
                  <c:v>1.7224999999999966</c:v>
                </c:pt>
                <c:pt idx="652">
                  <c:v>18.007499999999997</c:v>
                </c:pt>
                <c:pt idx="653">
                  <c:v>7.1075000000000017</c:v>
                </c:pt>
                <c:pt idx="654">
                  <c:v>13.857500000000002</c:v>
                </c:pt>
                <c:pt idx="655">
                  <c:v>4.0274999999999999</c:v>
                </c:pt>
                <c:pt idx="656">
                  <c:v>15.994999999999997</c:v>
                </c:pt>
                <c:pt idx="657">
                  <c:v>10.215</c:v>
                </c:pt>
                <c:pt idx="658">
                  <c:v>16.850000000000001</c:v>
                </c:pt>
                <c:pt idx="659">
                  <c:v>7.3675000000000033</c:v>
                </c:pt>
                <c:pt idx="660">
                  <c:v>6.4574999999999996</c:v>
                </c:pt>
                <c:pt idx="661">
                  <c:v>1.6050000000000004</c:v>
                </c:pt>
                <c:pt idx="662">
                  <c:v>10.812500000000004</c:v>
                </c:pt>
                <c:pt idx="663">
                  <c:v>2.9150000000000027</c:v>
                </c:pt>
                <c:pt idx="664">
                  <c:v>8.8850000000000016</c:v>
                </c:pt>
                <c:pt idx="665">
                  <c:v>18.509999999999998</c:v>
                </c:pt>
                <c:pt idx="666">
                  <c:v>1.7224999999999966</c:v>
                </c:pt>
                <c:pt idx="667">
                  <c:v>18.007499999999997</c:v>
                </c:pt>
                <c:pt idx="668">
                  <c:v>12.107499999999998</c:v>
                </c:pt>
                <c:pt idx="669">
                  <c:v>7.1075000000000017</c:v>
                </c:pt>
                <c:pt idx="670">
                  <c:v>6.2475000000000023</c:v>
                </c:pt>
                <c:pt idx="671">
                  <c:v>7.0949999999999989</c:v>
                </c:pt>
                <c:pt idx="672">
                  <c:v>16.850000000000001</c:v>
                </c:pt>
                <c:pt idx="673">
                  <c:v>11.067499999999995</c:v>
                </c:pt>
                <c:pt idx="674">
                  <c:v>1.6050000000000004</c:v>
                </c:pt>
                <c:pt idx="675">
                  <c:v>12.754999999999999</c:v>
                </c:pt>
                <c:pt idx="676">
                  <c:v>17.535</c:v>
                </c:pt>
                <c:pt idx="677">
                  <c:v>10.812500000000004</c:v>
                </c:pt>
                <c:pt idx="678">
                  <c:v>10.142499999999998</c:v>
                </c:pt>
                <c:pt idx="679">
                  <c:v>13.857500000000002</c:v>
                </c:pt>
                <c:pt idx="680">
                  <c:v>8.0474999999999994</c:v>
                </c:pt>
                <c:pt idx="681">
                  <c:v>9.18</c:v>
                </c:pt>
                <c:pt idx="682">
                  <c:v>8.8850000000000016</c:v>
                </c:pt>
                <c:pt idx="683">
                  <c:v>1.7224999999999966</c:v>
                </c:pt>
                <c:pt idx="684">
                  <c:v>12.107499999999998</c:v>
                </c:pt>
                <c:pt idx="685">
                  <c:v>5.1224999999999987</c:v>
                </c:pt>
                <c:pt idx="686">
                  <c:v>11.067499999999995</c:v>
                </c:pt>
                <c:pt idx="687">
                  <c:v>18.509999999999998</c:v>
                </c:pt>
                <c:pt idx="688">
                  <c:v>7.9725000000000001</c:v>
                </c:pt>
                <c:pt idx="689">
                  <c:v>16.850000000000001</c:v>
                </c:pt>
                <c:pt idx="690">
                  <c:v>7.3675000000000033</c:v>
                </c:pt>
                <c:pt idx="691">
                  <c:v>6.4574999999999996</c:v>
                </c:pt>
                <c:pt idx="692">
                  <c:v>12.754999999999999</c:v>
                </c:pt>
                <c:pt idx="693">
                  <c:v>9.18</c:v>
                </c:pt>
                <c:pt idx="694">
                  <c:v>8.8850000000000016</c:v>
                </c:pt>
                <c:pt idx="695">
                  <c:v>6.2475000000000023</c:v>
                </c:pt>
                <c:pt idx="696">
                  <c:v>8.4699999999999989</c:v>
                </c:pt>
                <c:pt idx="697">
                  <c:v>7.0949999999999989</c:v>
                </c:pt>
                <c:pt idx="698">
                  <c:v>1.7224999999999966</c:v>
                </c:pt>
                <c:pt idx="699">
                  <c:v>12.107499999999998</c:v>
                </c:pt>
                <c:pt idx="700">
                  <c:v>10.215</c:v>
                </c:pt>
                <c:pt idx="701">
                  <c:v>1.6050000000000004</c:v>
                </c:pt>
                <c:pt idx="702">
                  <c:v>19.220000000000002</c:v>
                </c:pt>
                <c:pt idx="703">
                  <c:v>2.9150000000000027</c:v>
                </c:pt>
                <c:pt idx="704">
                  <c:v>9.18</c:v>
                </c:pt>
                <c:pt idx="705">
                  <c:v>4.0274999999999999</c:v>
                </c:pt>
                <c:pt idx="706">
                  <c:v>15.994999999999997</c:v>
                </c:pt>
                <c:pt idx="707">
                  <c:v>5.1224999999999987</c:v>
                </c:pt>
                <c:pt idx="708">
                  <c:v>7.3599999999999994</c:v>
                </c:pt>
                <c:pt idx="709">
                  <c:v>8.8850000000000016</c:v>
                </c:pt>
                <c:pt idx="710">
                  <c:v>9.5024999999999977</c:v>
                </c:pt>
                <c:pt idx="711">
                  <c:v>7.0949999999999989</c:v>
                </c:pt>
                <c:pt idx="712">
                  <c:v>11.004999999999999</c:v>
                </c:pt>
                <c:pt idx="713">
                  <c:v>10.215</c:v>
                </c:pt>
                <c:pt idx="714">
                  <c:v>7.3675000000000033</c:v>
                </c:pt>
                <c:pt idx="715">
                  <c:v>11.067499999999995</c:v>
                </c:pt>
                <c:pt idx="716">
                  <c:v>6.4574999999999996</c:v>
                </c:pt>
                <c:pt idx="717">
                  <c:v>19.220000000000002</c:v>
                </c:pt>
                <c:pt idx="718">
                  <c:v>13.857500000000002</c:v>
                </c:pt>
                <c:pt idx="719">
                  <c:v>2.9150000000000027</c:v>
                </c:pt>
                <c:pt idx="720">
                  <c:v>18.509999999999998</c:v>
                </c:pt>
                <c:pt idx="721">
                  <c:v>4.0274999999999999</c:v>
                </c:pt>
                <c:pt idx="722">
                  <c:v>8.4699999999999989</c:v>
                </c:pt>
                <c:pt idx="723">
                  <c:v>1.7224999999999966</c:v>
                </c:pt>
                <c:pt idx="724">
                  <c:v>15.994999999999997</c:v>
                </c:pt>
                <c:pt idx="725">
                  <c:v>12.107499999999998</c:v>
                </c:pt>
                <c:pt idx="726">
                  <c:v>6.2475000000000023</c:v>
                </c:pt>
                <c:pt idx="727">
                  <c:v>11.004999999999999</c:v>
                </c:pt>
                <c:pt idx="728">
                  <c:v>7.3675000000000033</c:v>
                </c:pt>
                <c:pt idx="729">
                  <c:v>6.4574999999999996</c:v>
                </c:pt>
                <c:pt idx="730">
                  <c:v>7.3599999999999994</c:v>
                </c:pt>
                <c:pt idx="731">
                  <c:v>17.535</c:v>
                </c:pt>
                <c:pt idx="732">
                  <c:v>10.812500000000004</c:v>
                </c:pt>
                <c:pt idx="733">
                  <c:v>10.142499999999998</c:v>
                </c:pt>
                <c:pt idx="734">
                  <c:v>2.9150000000000027</c:v>
                </c:pt>
                <c:pt idx="735">
                  <c:v>9.18</c:v>
                </c:pt>
                <c:pt idx="736">
                  <c:v>8.8850000000000016</c:v>
                </c:pt>
                <c:pt idx="737">
                  <c:v>9.5024999999999977</c:v>
                </c:pt>
                <c:pt idx="738">
                  <c:v>8.4699999999999989</c:v>
                </c:pt>
                <c:pt idx="739">
                  <c:v>1.7224999999999966</c:v>
                </c:pt>
                <c:pt idx="740">
                  <c:v>11.004999999999999</c:v>
                </c:pt>
                <c:pt idx="741">
                  <c:v>12.107499999999998</c:v>
                </c:pt>
                <c:pt idx="742">
                  <c:v>10.215</c:v>
                </c:pt>
                <c:pt idx="743">
                  <c:v>16.850000000000001</c:v>
                </c:pt>
                <c:pt idx="744">
                  <c:v>1.6050000000000004</c:v>
                </c:pt>
                <c:pt idx="745">
                  <c:v>16.695</c:v>
                </c:pt>
                <c:pt idx="746">
                  <c:v>4.0274999999999999</c:v>
                </c:pt>
                <c:pt idx="747">
                  <c:v>7.3599999999999994</c:v>
                </c:pt>
                <c:pt idx="748">
                  <c:v>17.535</c:v>
                </c:pt>
                <c:pt idx="749">
                  <c:v>18.509999999999998</c:v>
                </c:pt>
                <c:pt idx="750">
                  <c:v>15.994999999999997</c:v>
                </c:pt>
                <c:pt idx="751">
                  <c:v>10.215</c:v>
                </c:pt>
                <c:pt idx="752">
                  <c:v>12.754999999999999</c:v>
                </c:pt>
                <c:pt idx="753">
                  <c:v>10.812500000000004</c:v>
                </c:pt>
                <c:pt idx="754">
                  <c:v>2.9150000000000027</c:v>
                </c:pt>
                <c:pt idx="755">
                  <c:v>16.695</c:v>
                </c:pt>
                <c:pt idx="756">
                  <c:v>9.18</c:v>
                </c:pt>
                <c:pt idx="757">
                  <c:v>4.0274999999999999</c:v>
                </c:pt>
                <c:pt idx="758">
                  <c:v>6.2475000000000023</c:v>
                </c:pt>
                <c:pt idx="759">
                  <c:v>1.7224999999999966</c:v>
                </c:pt>
                <c:pt idx="760">
                  <c:v>18.007499999999997</c:v>
                </c:pt>
                <c:pt idx="761">
                  <c:v>11.004999999999999</c:v>
                </c:pt>
                <c:pt idx="762">
                  <c:v>17.535</c:v>
                </c:pt>
                <c:pt idx="763">
                  <c:v>19.220000000000002</c:v>
                </c:pt>
                <c:pt idx="764">
                  <c:v>9.5024999999999977</c:v>
                </c:pt>
                <c:pt idx="765">
                  <c:v>8.4699999999999989</c:v>
                </c:pt>
                <c:pt idx="766">
                  <c:v>15.994999999999997</c:v>
                </c:pt>
                <c:pt idx="767">
                  <c:v>10.215</c:v>
                </c:pt>
                <c:pt idx="768">
                  <c:v>7.3599999999999994</c:v>
                </c:pt>
                <c:pt idx="769">
                  <c:v>12.754999999999999</c:v>
                </c:pt>
                <c:pt idx="770">
                  <c:v>8.0474999999999994</c:v>
                </c:pt>
                <c:pt idx="771">
                  <c:v>2.9150000000000027</c:v>
                </c:pt>
                <c:pt idx="772">
                  <c:v>9.18</c:v>
                </c:pt>
                <c:pt idx="773">
                  <c:v>18.007499999999997</c:v>
                </c:pt>
                <c:pt idx="774">
                  <c:v>7.9725000000000001</c:v>
                </c:pt>
                <c:pt idx="775">
                  <c:v>5.1224999999999987</c:v>
                </c:pt>
                <c:pt idx="776">
                  <c:v>11.067499999999995</c:v>
                </c:pt>
                <c:pt idx="777">
                  <c:v>17.535</c:v>
                </c:pt>
                <c:pt idx="778">
                  <c:v>10.142499999999998</c:v>
                </c:pt>
                <c:pt idx="779">
                  <c:v>8.8850000000000016</c:v>
                </c:pt>
                <c:pt idx="780">
                  <c:v>18.509999999999998</c:v>
                </c:pt>
                <c:pt idx="781">
                  <c:v>8.4699999999999989</c:v>
                </c:pt>
                <c:pt idx="782">
                  <c:v>15.994999999999997</c:v>
                </c:pt>
                <c:pt idx="783">
                  <c:v>11.004999999999999</c:v>
                </c:pt>
                <c:pt idx="784">
                  <c:v>7.1075000000000017</c:v>
                </c:pt>
                <c:pt idx="785">
                  <c:v>12.754999999999999</c:v>
                </c:pt>
                <c:pt idx="786">
                  <c:v>19.220000000000002</c:v>
                </c:pt>
                <c:pt idx="787">
                  <c:v>10.142499999999998</c:v>
                </c:pt>
                <c:pt idx="788">
                  <c:v>8.0474999999999994</c:v>
                </c:pt>
                <c:pt idx="789">
                  <c:v>8.8850000000000016</c:v>
                </c:pt>
                <c:pt idx="790">
                  <c:v>9.5024999999999977</c:v>
                </c:pt>
                <c:pt idx="791">
                  <c:v>6.2475000000000023</c:v>
                </c:pt>
                <c:pt idx="792">
                  <c:v>8.4699999999999989</c:v>
                </c:pt>
                <c:pt idx="793">
                  <c:v>18.007499999999997</c:v>
                </c:pt>
                <c:pt idx="794">
                  <c:v>7.9725000000000001</c:v>
                </c:pt>
                <c:pt idx="795">
                  <c:v>11.067499999999995</c:v>
                </c:pt>
                <c:pt idx="796">
                  <c:v>15.994999999999997</c:v>
                </c:pt>
                <c:pt idx="797">
                  <c:v>7.9725000000000001</c:v>
                </c:pt>
                <c:pt idx="798">
                  <c:v>11.067499999999995</c:v>
                </c:pt>
                <c:pt idx="799">
                  <c:v>6.4574999999999996</c:v>
                </c:pt>
                <c:pt idx="800">
                  <c:v>2.9150000000000027</c:v>
                </c:pt>
                <c:pt idx="801">
                  <c:v>7.3675000000000033</c:v>
                </c:pt>
                <c:pt idx="802">
                  <c:v>15.994999999999997</c:v>
                </c:pt>
                <c:pt idx="803">
                  <c:v>10.215</c:v>
                </c:pt>
                <c:pt idx="804">
                  <c:v>17.535</c:v>
                </c:pt>
                <c:pt idx="805">
                  <c:v>10.142499999999998</c:v>
                </c:pt>
                <c:pt idx="806">
                  <c:v>16.695</c:v>
                </c:pt>
                <c:pt idx="807">
                  <c:v>18.509999999999998</c:v>
                </c:pt>
                <c:pt idx="808">
                  <c:v>4.0274999999999999</c:v>
                </c:pt>
                <c:pt idx="809">
                  <c:v>1.6050000000000004</c:v>
                </c:pt>
                <c:pt idx="810">
                  <c:v>10.812500000000004</c:v>
                </c:pt>
                <c:pt idx="811">
                  <c:v>9.18</c:v>
                </c:pt>
                <c:pt idx="812">
                  <c:v>8.8850000000000016</c:v>
                </c:pt>
                <c:pt idx="813">
                  <c:v>6.2475000000000023</c:v>
                </c:pt>
                <c:pt idx="814">
                  <c:v>18.007499999999997</c:v>
                </c:pt>
                <c:pt idx="815">
                  <c:v>17.535</c:v>
                </c:pt>
                <c:pt idx="816">
                  <c:v>18.509999999999998</c:v>
                </c:pt>
                <c:pt idx="817">
                  <c:v>10.812500000000004</c:v>
                </c:pt>
                <c:pt idx="818">
                  <c:v>10.142499999999998</c:v>
                </c:pt>
                <c:pt idx="819">
                  <c:v>8.0474999999999994</c:v>
                </c:pt>
                <c:pt idx="820">
                  <c:v>16.695</c:v>
                </c:pt>
                <c:pt idx="821">
                  <c:v>8.8850000000000016</c:v>
                </c:pt>
                <c:pt idx="822">
                  <c:v>4.0274999999999999</c:v>
                </c:pt>
                <c:pt idx="823">
                  <c:v>18.007499999999997</c:v>
                </c:pt>
                <c:pt idx="824">
                  <c:v>7.1075000000000017</c:v>
                </c:pt>
                <c:pt idx="825">
                  <c:v>6.4574999999999996</c:v>
                </c:pt>
                <c:pt idx="826">
                  <c:v>1.6050000000000004</c:v>
                </c:pt>
                <c:pt idx="827">
                  <c:v>18.509999999999998</c:v>
                </c:pt>
                <c:pt idx="828">
                  <c:v>16.850000000000001</c:v>
                </c:pt>
                <c:pt idx="829">
                  <c:v>7.3675000000000033</c:v>
                </c:pt>
                <c:pt idx="830">
                  <c:v>11.067499999999995</c:v>
                </c:pt>
                <c:pt idx="831">
                  <c:v>17.535</c:v>
                </c:pt>
                <c:pt idx="832">
                  <c:v>10.812500000000004</c:v>
                </c:pt>
                <c:pt idx="833">
                  <c:v>10.142499999999998</c:v>
                </c:pt>
                <c:pt idx="834">
                  <c:v>13.857500000000002</c:v>
                </c:pt>
                <c:pt idx="835">
                  <c:v>8.0474999999999994</c:v>
                </c:pt>
                <c:pt idx="836">
                  <c:v>2.9150000000000027</c:v>
                </c:pt>
                <c:pt idx="837">
                  <c:v>9.5024999999999977</c:v>
                </c:pt>
                <c:pt idx="838">
                  <c:v>4.0274999999999999</c:v>
                </c:pt>
                <c:pt idx="839">
                  <c:v>1.7224999999999966</c:v>
                </c:pt>
                <c:pt idx="840">
                  <c:v>15.994999999999997</c:v>
                </c:pt>
                <c:pt idx="841">
                  <c:v>7.9725000000000001</c:v>
                </c:pt>
                <c:pt idx="842">
                  <c:v>2.9150000000000027</c:v>
                </c:pt>
                <c:pt idx="843">
                  <c:v>4.0274999999999999</c:v>
                </c:pt>
                <c:pt idx="844">
                  <c:v>12.107499999999998</c:v>
                </c:pt>
                <c:pt idx="845">
                  <c:v>5.1224999999999987</c:v>
                </c:pt>
                <c:pt idx="846">
                  <c:v>13.857500000000002</c:v>
                </c:pt>
                <c:pt idx="847">
                  <c:v>8.0474999999999994</c:v>
                </c:pt>
                <c:pt idx="848">
                  <c:v>9.18</c:v>
                </c:pt>
                <c:pt idx="849">
                  <c:v>9.5024999999999977</c:v>
                </c:pt>
                <c:pt idx="850">
                  <c:v>11.004999999999999</c:v>
                </c:pt>
                <c:pt idx="851">
                  <c:v>6.4574999999999996</c:v>
                </c:pt>
                <c:pt idx="852">
                  <c:v>12.754999999999999</c:v>
                </c:pt>
                <c:pt idx="853">
                  <c:v>17.535</c:v>
                </c:pt>
                <c:pt idx="854">
                  <c:v>2.9150000000000027</c:v>
                </c:pt>
                <c:pt idx="855">
                  <c:v>8.8850000000000016</c:v>
                </c:pt>
                <c:pt idx="856">
                  <c:v>7.0949999999999989</c:v>
                </c:pt>
                <c:pt idx="857">
                  <c:v>1.7224999999999966</c:v>
                </c:pt>
                <c:pt idx="858">
                  <c:v>7.9725000000000001</c:v>
                </c:pt>
                <c:pt idx="859">
                  <c:v>5.1224999999999987</c:v>
                </c:pt>
                <c:pt idx="860">
                  <c:v>7.1075000000000017</c:v>
                </c:pt>
                <c:pt idx="861">
                  <c:v>10.215</c:v>
                </c:pt>
                <c:pt idx="862">
                  <c:v>19.220000000000002</c:v>
                </c:pt>
                <c:pt idx="863">
                  <c:v>8.0474999999999994</c:v>
                </c:pt>
                <c:pt idx="864">
                  <c:v>15.994999999999997</c:v>
                </c:pt>
                <c:pt idx="865">
                  <c:v>11.004999999999999</c:v>
                </c:pt>
                <c:pt idx="866">
                  <c:v>11.067499999999995</c:v>
                </c:pt>
                <c:pt idx="867">
                  <c:v>6.4574999999999996</c:v>
                </c:pt>
                <c:pt idx="868">
                  <c:v>7.3599999999999994</c:v>
                </c:pt>
                <c:pt idx="869">
                  <c:v>9.18</c:v>
                </c:pt>
                <c:pt idx="870">
                  <c:v>8.4699999999999989</c:v>
                </c:pt>
                <c:pt idx="871">
                  <c:v>1.7224999999999966</c:v>
                </c:pt>
                <c:pt idx="872">
                  <c:v>12.107499999999998</c:v>
                </c:pt>
                <c:pt idx="873">
                  <c:v>5.1224999999999987</c:v>
                </c:pt>
                <c:pt idx="874">
                  <c:v>7.1075000000000017</c:v>
                </c:pt>
                <c:pt idx="875">
                  <c:v>19.220000000000002</c:v>
                </c:pt>
                <c:pt idx="876">
                  <c:v>8.0474999999999994</c:v>
                </c:pt>
                <c:pt idx="877">
                  <c:v>8.8850000000000016</c:v>
                </c:pt>
                <c:pt idx="878">
                  <c:v>9.5024999999999977</c:v>
                </c:pt>
                <c:pt idx="879">
                  <c:v>16.850000000000001</c:v>
                </c:pt>
                <c:pt idx="880">
                  <c:v>11.067499999999995</c:v>
                </c:pt>
                <c:pt idx="881">
                  <c:v>7.3599999999999994</c:v>
                </c:pt>
                <c:pt idx="882">
                  <c:v>17.535</c:v>
                </c:pt>
                <c:pt idx="883">
                  <c:v>13.857500000000002</c:v>
                </c:pt>
                <c:pt idx="884">
                  <c:v>9.18</c:v>
                </c:pt>
                <c:pt idx="885">
                  <c:v>6.2475000000000023</c:v>
                </c:pt>
                <c:pt idx="886">
                  <c:v>8.4699999999999989</c:v>
                </c:pt>
                <c:pt idx="887">
                  <c:v>7.0949999999999989</c:v>
                </c:pt>
                <c:pt idx="888">
                  <c:v>1.7224999999999966</c:v>
                </c:pt>
                <c:pt idx="889">
                  <c:v>15.994999999999997</c:v>
                </c:pt>
                <c:pt idx="890">
                  <c:v>11.004999999999999</c:v>
                </c:pt>
                <c:pt idx="891">
                  <c:v>12.107499999999998</c:v>
                </c:pt>
                <c:pt idx="892">
                  <c:v>10.215</c:v>
                </c:pt>
                <c:pt idx="893">
                  <c:v>1.6050000000000004</c:v>
                </c:pt>
                <c:pt idx="894">
                  <c:v>12.754999999999999</c:v>
                </c:pt>
                <c:pt idx="895">
                  <c:v>8.0474999999999994</c:v>
                </c:pt>
                <c:pt idx="896">
                  <c:v>16.695</c:v>
                </c:pt>
                <c:pt idx="897">
                  <c:v>9.5024999999999977</c:v>
                </c:pt>
                <c:pt idx="898">
                  <c:v>16.850000000000001</c:v>
                </c:pt>
                <c:pt idx="899">
                  <c:v>7.3599999999999994</c:v>
                </c:pt>
                <c:pt idx="900">
                  <c:v>10.142499999999998</c:v>
                </c:pt>
                <c:pt idx="901">
                  <c:v>18.509999999999998</c:v>
                </c:pt>
                <c:pt idx="902">
                  <c:v>6.2475000000000023</c:v>
                </c:pt>
                <c:pt idx="903">
                  <c:v>7.0949999999999989</c:v>
                </c:pt>
                <c:pt idx="904">
                  <c:v>7.3675000000000033</c:v>
                </c:pt>
                <c:pt idx="905">
                  <c:v>11.067499999999995</c:v>
                </c:pt>
                <c:pt idx="906">
                  <c:v>1.6050000000000004</c:v>
                </c:pt>
                <c:pt idx="907">
                  <c:v>19.220000000000002</c:v>
                </c:pt>
                <c:pt idx="908">
                  <c:v>8.0474999999999994</c:v>
                </c:pt>
                <c:pt idx="909">
                  <c:v>16.695</c:v>
                </c:pt>
                <c:pt idx="910">
                  <c:v>9.18</c:v>
                </c:pt>
                <c:pt idx="911">
                  <c:v>18.007499999999997</c:v>
                </c:pt>
                <c:pt idx="912">
                  <c:v>5.1224999999999987</c:v>
                </c:pt>
                <c:pt idx="913">
                  <c:v>10.215</c:v>
                </c:pt>
                <c:pt idx="914">
                  <c:v>17.535</c:v>
                </c:pt>
                <c:pt idx="915">
                  <c:v>8.8850000000000016</c:v>
                </c:pt>
                <c:pt idx="916">
                  <c:v>6.4574999999999996</c:v>
                </c:pt>
                <c:pt idx="917">
                  <c:v>10.812500000000004</c:v>
                </c:pt>
                <c:pt idx="918">
                  <c:v>16.695</c:v>
                </c:pt>
                <c:pt idx="919">
                  <c:v>6.2475000000000023</c:v>
                </c:pt>
                <c:pt idx="920">
                  <c:v>8.4699999999999989</c:v>
                </c:pt>
                <c:pt idx="921">
                  <c:v>7.0949999999999989</c:v>
                </c:pt>
                <c:pt idx="922">
                  <c:v>1.7224999999999966</c:v>
                </c:pt>
                <c:pt idx="923">
                  <c:v>18.007499999999997</c:v>
                </c:pt>
                <c:pt idx="924">
                  <c:v>12.107499999999998</c:v>
                </c:pt>
                <c:pt idx="925">
                  <c:v>5.1224999999999987</c:v>
                </c:pt>
                <c:pt idx="926">
                  <c:v>11.067499999999995</c:v>
                </c:pt>
                <c:pt idx="927">
                  <c:v>10.142499999999998</c:v>
                </c:pt>
                <c:pt idx="928">
                  <c:v>8.8850000000000016</c:v>
                </c:pt>
                <c:pt idx="929">
                  <c:v>4.0274999999999999</c:v>
                </c:pt>
                <c:pt idx="930">
                  <c:v>15.994999999999997</c:v>
                </c:pt>
                <c:pt idx="931">
                  <c:v>7.9725000000000001</c:v>
                </c:pt>
                <c:pt idx="932">
                  <c:v>11.067499999999995</c:v>
                </c:pt>
                <c:pt idx="933">
                  <c:v>6.4574999999999996</c:v>
                </c:pt>
                <c:pt idx="934">
                  <c:v>12.754999999999999</c:v>
                </c:pt>
                <c:pt idx="935">
                  <c:v>10.812500000000004</c:v>
                </c:pt>
                <c:pt idx="936">
                  <c:v>2.9150000000000027</c:v>
                </c:pt>
                <c:pt idx="937">
                  <c:v>16.695</c:v>
                </c:pt>
                <c:pt idx="938">
                  <c:v>7.0949999999999989</c:v>
                </c:pt>
                <c:pt idx="939">
                  <c:v>1.7224999999999966</c:v>
                </c:pt>
                <c:pt idx="940">
                  <c:v>11.004999999999999</c:v>
                </c:pt>
                <c:pt idx="941">
                  <c:v>12.107499999999998</c:v>
                </c:pt>
                <c:pt idx="942">
                  <c:v>5.1224999999999987</c:v>
                </c:pt>
                <c:pt idx="943">
                  <c:v>10.215</c:v>
                </c:pt>
                <c:pt idx="944">
                  <c:v>7.3675000000000033</c:v>
                </c:pt>
                <c:pt idx="945">
                  <c:v>8.0474999999999994</c:v>
                </c:pt>
                <c:pt idx="946">
                  <c:v>18.509999999999998</c:v>
                </c:pt>
                <c:pt idx="947">
                  <c:v>6.2475000000000023</c:v>
                </c:pt>
                <c:pt idx="948">
                  <c:v>8.4699999999999989</c:v>
                </c:pt>
                <c:pt idx="949">
                  <c:v>7.9725000000000001</c:v>
                </c:pt>
                <c:pt idx="950">
                  <c:v>7.1075000000000017</c:v>
                </c:pt>
                <c:pt idx="951">
                  <c:v>12.754999999999999</c:v>
                </c:pt>
                <c:pt idx="952">
                  <c:v>17.535</c:v>
                </c:pt>
                <c:pt idx="953">
                  <c:v>19.220000000000002</c:v>
                </c:pt>
                <c:pt idx="954">
                  <c:v>9.5024999999999977</c:v>
                </c:pt>
                <c:pt idx="955">
                  <c:v>10.215</c:v>
                </c:pt>
                <c:pt idx="956">
                  <c:v>7.3675000000000033</c:v>
                </c:pt>
                <c:pt idx="957">
                  <c:v>7.3599999999999994</c:v>
                </c:pt>
                <c:pt idx="958">
                  <c:v>8.0474999999999994</c:v>
                </c:pt>
                <c:pt idx="959">
                  <c:v>9.18</c:v>
                </c:pt>
                <c:pt idx="960">
                  <c:v>9.5024999999999977</c:v>
                </c:pt>
                <c:pt idx="961">
                  <c:v>7.0949999999999989</c:v>
                </c:pt>
                <c:pt idx="962">
                  <c:v>1.7224999999999966</c:v>
                </c:pt>
                <c:pt idx="963">
                  <c:v>18.007499999999997</c:v>
                </c:pt>
                <c:pt idx="964">
                  <c:v>7.9725000000000001</c:v>
                </c:pt>
                <c:pt idx="965">
                  <c:v>7.1075000000000017</c:v>
                </c:pt>
                <c:pt idx="966">
                  <c:v>12.754999999999999</c:v>
                </c:pt>
                <c:pt idx="967">
                  <c:v>17.535</c:v>
                </c:pt>
                <c:pt idx="968">
                  <c:v>19.220000000000002</c:v>
                </c:pt>
                <c:pt idx="969">
                  <c:v>4.0274999999999999</c:v>
                </c:pt>
                <c:pt idx="970">
                  <c:v>12.107499999999998</c:v>
                </c:pt>
                <c:pt idx="971">
                  <c:v>16.850000000000001</c:v>
                </c:pt>
                <c:pt idx="972">
                  <c:v>7.3599999999999994</c:v>
                </c:pt>
                <c:pt idx="973">
                  <c:v>1.6050000000000004</c:v>
                </c:pt>
                <c:pt idx="974">
                  <c:v>10.812500000000004</c:v>
                </c:pt>
                <c:pt idx="975">
                  <c:v>10.142499999999998</c:v>
                </c:pt>
                <c:pt idx="976">
                  <c:v>13.857500000000002</c:v>
                </c:pt>
                <c:pt idx="977">
                  <c:v>18.509999999999998</c:v>
                </c:pt>
                <c:pt idx="978">
                  <c:v>7.0949999999999989</c:v>
                </c:pt>
                <c:pt idx="979">
                  <c:v>18.007499999999997</c:v>
                </c:pt>
                <c:pt idx="980">
                  <c:v>11.004999999999999</c:v>
                </c:pt>
                <c:pt idx="981">
                  <c:v>7.1075000000000017</c:v>
                </c:pt>
                <c:pt idx="982">
                  <c:v>10.215</c:v>
                </c:pt>
                <c:pt idx="983">
                  <c:v>6.4574999999999996</c:v>
                </c:pt>
                <c:pt idx="984">
                  <c:v>19.220000000000002</c:v>
                </c:pt>
                <c:pt idx="985">
                  <c:v>12.107499999999998</c:v>
                </c:pt>
                <c:pt idx="986">
                  <c:v>16.850000000000001</c:v>
                </c:pt>
                <c:pt idx="987">
                  <c:v>7.3675000000000033</c:v>
                </c:pt>
                <c:pt idx="988">
                  <c:v>7.3599999999999994</c:v>
                </c:pt>
                <c:pt idx="989">
                  <c:v>1.6050000000000004</c:v>
                </c:pt>
                <c:pt idx="990">
                  <c:v>17.535</c:v>
                </c:pt>
                <c:pt idx="991">
                  <c:v>10.142499999999998</c:v>
                </c:pt>
                <c:pt idx="992">
                  <c:v>13.857500000000002</c:v>
                </c:pt>
                <c:pt idx="993">
                  <c:v>8.8850000000000016</c:v>
                </c:pt>
                <c:pt idx="994">
                  <c:v>9.5024999999999977</c:v>
                </c:pt>
                <c:pt idx="995">
                  <c:v>7.0949999999999989</c:v>
                </c:pt>
                <c:pt idx="996">
                  <c:v>11.004999999999999</c:v>
                </c:pt>
                <c:pt idx="997">
                  <c:v>7.9725000000000001</c:v>
                </c:pt>
                <c:pt idx="998">
                  <c:v>10.215</c:v>
                </c:pt>
                <c:pt idx="999">
                  <c:v>11.067499999999995</c:v>
                </c:pt>
                <c:pt idx="1000">
                  <c:v>12.754999999999999</c:v>
                </c:pt>
                <c:pt idx="1001">
                  <c:v>4.0274999999999999</c:v>
                </c:pt>
                <c:pt idx="1002">
                  <c:v>12.107499999999998</c:v>
                </c:pt>
                <c:pt idx="1003">
                  <c:v>7.3675000000000033</c:v>
                </c:pt>
                <c:pt idx="1004">
                  <c:v>1.6050000000000004</c:v>
                </c:pt>
                <c:pt idx="1005">
                  <c:v>17.535</c:v>
                </c:pt>
                <c:pt idx="1006">
                  <c:v>13.857500000000002</c:v>
                </c:pt>
                <c:pt idx="1007">
                  <c:v>11.004999999999999</c:v>
                </c:pt>
                <c:pt idx="1008">
                  <c:v>7.9725000000000001</c:v>
                </c:pt>
                <c:pt idx="1009">
                  <c:v>10.215</c:v>
                </c:pt>
                <c:pt idx="1010">
                  <c:v>12.754999999999999</c:v>
                </c:pt>
                <c:pt idx="1011">
                  <c:v>10.142499999999998</c:v>
                </c:pt>
                <c:pt idx="1012">
                  <c:v>8.0474999999999994</c:v>
                </c:pt>
                <c:pt idx="1013">
                  <c:v>2.9150000000000027</c:v>
                </c:pt>
                <c:pt idx="1014">
                  <c:v>16.695</c:v>
                </c:pt>
                <c:pt idx="1015">
                  <c:v>8.8850000000000016</c:v>
                </c:pt>
                <c:pt idx="1016">
                  <c:v>6.2475000000000023</c:v>
                </c:pt>
                <c:pt idx="1017">
                  <c:v>8.4699999999999989</c:v>
                </c:pt>
                <c:pt idx="1018">
                  <c:v>18.007499999999997</c:v>
                </c:pt>
                <c:pt idx="1019">
                  <c:v>10.812500000000004</c:v>
                </c:pt>
                <c:pt idx="1020">
                  <c:v>11.004999999999999</c:v>
                </c:pt>
                <c:pt idx="1021">
                  <c:v>7.9725000000000001</c:v>
                </c:pt>
                <c:pt idx="1022">
                  <c:v>10.215</c:v>
                </c:pt>
                <c:pt idx="1023">
                  <c:v>16.850000000000001</c:v>
                </c:pt>
                <c:pt idx="1024">
                  <c:v>7.3675000000000033</c:v>
                </c:pt>
                <c:pt idx="1025">
                  <c:v>11.067499999999995</c:v>
                </c:pt>
                <c:pt idx="1026">
                  <c:v>12.754999999999999</c:v>
                </c:pt>
                <c:pt idx="1027">
                  <c:v>2.9150000000000027</c:v>
                </c:pt>
                <c:pt idx="1028">
                  <c:v>6.2475000000000023</c:v>
                </c:pt>
                <c:pt idx="1029">
                  <c:v>8.4699999999999989</c:v>
                </c:pt>
                <c:pt idx="1030">
                  <c:v>1.7224999999999966</c:v>
                </c:pt>
                <c:pt idx="1031">
                  <c:v>18.007499999999997</c:v>
                </c:pt>
                <c:pt idx="1032">
                  <c:v>5.1224999999999987</c:v>
                </c:pt>
                <c:pt idx="1033">
                  <c:v>7.3599999999999994</c:v>
                </c:pt>
                <c:pt idx="1034">
                  <c:v>10.142499999999998</c:v>
                </c:pt>
                <c:pt idx="1035">
                  <c:v>16.850000000000001</c:v>
                </c:pt>
                <c:pt idx="1036">
                  <c:v>7.3675000000000033</c:v>
                </c:pt>
                <c:pt idx="1037">
                  <c:v>11.067499999999995</c:v>
                </c:pt>
                <c:pt idx="1038">
                  <c:v>6.4574999999999996</c:v>
                </c:pt>
                <c:pt idx="1039">
                  <c:v>12.754999999999999</c:v>
                </c:pt>
                <c:pt idx="1040">
                  <c:v>10.142499999999998</c:v>
                </c:pt>
                <c:pt idx="1041">
                  <c:v>13.857500000000002</c:v>
                </c:pt>
                <c:pt idx="1042">
                  <c:v>2.9150000000000027</c:v>
                </c:pt>
                <c:pt idx="1043">
                  <c:v>8.8850000000000016</c:v>
                </c:pt>
                <c:pt idx="1044">
                  <c:v>6.2475000000000023</c:v>
                </c:pt>
                <c:pt idx="1045">
                  <c:v>8.4699999999999989</c:v>
                </c:pt>
                <c:pt idx="1046">
                  <c:v>7.0949999999999989</c:v>
                </c:pt>
                <c:pt idx="1047">
                  <c:v>18.007499999999997</c:v>
                </c:pt>
                <c:pt idx="1048">
                  <c:v>15.994999999999997</c:v>
                </c:pt>
                <c:pt idx="1049">
                  <c:v>11.004999999999999</c:v>
                </c:pt>
                <c:pt idx="1050">
                  <c:v>7.1075000000000017</c:v>
                </c:pt>
                <c:pt idx="1051">
                  <c:v>10.215</c:v>
                </c:pt>
                <c:pt idx="1052">
                  <c:v>7.3599999999999994</c:v>
                </c:pt>
                <c:pt idx="1053">
                  <c:v>10.812500000000004</c:v>
                </c:pt>
                <c:pt idx="1054">
                  <c:v>16.695</c:v>
                </c:pt>
                <c:pt idx="1055">
                  <c:v>6.2475000000000023</c:v>
                </c:pt>
                <c:pt idx="1056">
                  <c:v>1.7224999999999966</c:v>
                </c:pt>
                <c:pt idx="1057">
                  <c:v>18.007499999999997</c:v>
                </c:pt>
                <c:pt idx="1058">
                  <c:v>2.9150000000000027</c:v>
                </c:pt>
                <c:pt idx="1059">
                  <c:v>8.4699999999999989</c:v>
                </c:pt>
                <c:pt idx="1060">
                  <c:v>15.994999999999997</c:v>
                </c:pt>
                <c:pt idx="1061">
                  <c:v>10.215</c:v>
                </c:pt>
                <c:pt idx="1062">
                  <c:v>11.067499999999995</c:v>
                </c:pt>
                <c:pt idx="1063">
                  <c:v>1.6050000000000004</c:v>
                </c:pt>
                <c:pt idx="1064">
                  <c:v>19.220000000000002</c:v>
                </c:pt>
                <c:pt idx="1065">
                  <c:v>13.857500000000002</c:v>
                </c:pt>
                <c:pt idx="1066">
                  <c:v>16.695</c:v>
                </c:pt>
                <c:pt idx="1067">
                  <c:v>9.18</c:v>
                </c:pt>
                <c:pt idx="1068">
                  <c:v>18.509999999999998</c:v>
                </c:pt>
                <c:pt idx="1069">
                  <c:v>4.0274999999999999</c:v>
                </c:pt>
                <c:pt idx="1070">
                  <c:v>6.2475000000000023</c:v>
                </c:pt>
                <c:pt idx="1071">
                  <c:v>7.0949999999999989</c:v>
                </c:pt>
                <c:pt idx="1072">
                  <c:v>11.004999999999999</c:v>
                </c:pt>
                <c:pt idx="1073">
                  <c:v>7.1075000000000017</c:v>
                </c:pt>
                <c:pt idx="1074">
                  <c:v>1.7224999999999966</c:v>
                </c:pt>
                <c:pt idx="1075">
                  <c:v>15.994999999999997</c:v>
                </c:pt>
                <c:pt idx="1076">
                  <c:v>5.1224999999999987</c:v>
                </c:pt>
                <c:pt idx="1077">
                  <c:v>10.215</c:v>
                </c:pt>
                <c:pt idx="1078">
                  <c:v>19.220000000000002</c:v>
                </c:pt>
                <c:pt idx="1079">
                  <c:v>10.142499999999998</c:v>
                </c:pt>
                <c:pt idx="1080">
                  <c:v>13.857500000000002</c:v>
                </c:pt>
                <c:pt idx="1081">
                  <c:v>16.695</c:v>
                </c:pt>
                <c:pt idx="1082">
                  <c:v>9.18</c:v>
                </c:pt>
                <c:pt idx="1083">
                  <c:v>18.509999999999998</c:v>
                </c:pt>
                <c:pt idx="1084">
                  <c:v>9.5024999999999977</c:v>
                </c:pt>
                <c:pt idx="1085">
                  <c:v>7.0949999999999989</c:v>
                </c:pt>
                <c:pt idx="1086">
                  <c:v>12.107499999999998</c:v>
                </c:pt>
                <c:pt idx="1087">
                  <c:v>7.9725000000000001</c:v>
                </c:pt>
                <c:pt idx="1088">
                  <c:v>7.1075000000000017</c:v>
                </c:pt>
                <c:pt idx="1089">
                  <c:v>4.0274999999999999</c:v>
                </c:pt>
                <c:pt idx="1090">
                  <c:v>15.994999999999997</c:v>
                </c:pt>
                <c:pt idx="1091">
                  <c:v>5.1224999999999987</c:v>
                </c:pt>
                <c:pt idx="1092">
                  <c:v>10.215</c:v>
                </c:pt>
                <c:pt idx="1093">
                  <c:v>7.3599999999999994</c:v>
                </c:pt>
                <c:pt idx="1094">
                  <c:v>10.812500000000004</c:v>
                </c:pt>
                <c:pt idx="1095">
                  <c:v>10.142499999999998</c:v>
                </c:pt>
                <c:pt idx="1096">
                  <c:v>13.857500000000002</c:v>
                </c:pt>
                <c:pt idx="1097">
                  <c:v>8.0474999999999994</c:v>
                </c:pt>
                <c:pt idx="1098">
                  <c:v>9.18</c:v>
                </c:pt>
                <c:pt idx="1099">
                  <c:v>18.509999999999998</c:v>
                </c:pt>
                <c:pt idx="1100">
                  <c:v>9.5024999999999977</c:v>
                </c:pt>
                <c:pt idx="1101">
                  <c:v>4.0274999999999999</c:v>
                </c:pt>
                <c:pt idx="1102">
                  <c:v>8.4699999999999989</c:v>
                </c:pt>
                <c:pt idx="1103">
                  <c:v>7.0949999999999989</c:v>
                </c:pt>
                <c:pt idx="1104">
                  <c:v>18.007499999999997</c:v>
                </c:pt>
                <c:pt idx="1105">
                  <c:v>7.1075000000000017</c:v>
                </c:pt>
                <c:pt idx="1106">
                  <c:v>7.3675000000000033</c:v>
                </c:pt>
                <c:pt idx="1107">
                  <c:v>8.0474999999999994</c:v>
                </c:pt>
                <c:pt idx="1108">
                  <c:v>18.509999999999998</c:v>
                </c:pt>
                <c:pt idx="1109">
                  <c:v>1.7224999999999966</c:v>
                </c:pt>
                <c:pt idx="1110">
                  <c:v>18.007499999999997</c:v>
                </c:pt>
                <c:pt idx="1111">
                  <c:v>12.107499999999998</c:v>
                </c:pt>
                <c:pt idx="1112">
                  <c:v>12.754999999999999</c:v>
                </c:pt>
                <c:pt idx="1113">
                  <c:v>10.812500000000004</c:v>
                </c:pt>
                <c:pt idx="1114">
                  <c:v>19.220000000000002</c:v>
                </c:pt>
                <c:pt idx="1115">
                  <c:v>13.857500000000002</c:v>
                </c:pt>
                <c:pt idx="1116">
                  <c:v>6.2475000000000023</c:v>
                </c:pt>
                <c:pt idx="1117">
                  <c:v>7.1075000000000017</c:v>
                </c:pt>
                <c:pt idx="1118">
                  <c:v>16.850000000000001</c:v>
                </c:pt>
                <c:pt idx="1119">
                  <c:v>7.3675000000000033</c:v>
                </c:pt>
                <c:pt idx="1120">
                  <c:v>17.535</c:v>
                </c:pt>
                <c:pt idx="1121">
                  <c:v>2.9150000000000027</c:v>
                </c:pt>
                <c:pt idx="1122">
                  <c:v>16.695</c:v>
                </c:pt>
                <c:pt idx="1123">
                  <c:v>8.8850000000000016</c:v>
                </c:pt>
                <c:pt idx="1124">
                  <c:v>18.509999999999998</c:v>
                </c:pt>
                <c:pt idx="1125">
                  <c:v>4.0274999999999999</c:v>
                </c:pt>
                <c:pt idx="1126">
                  <c:v>1.7224999999999966</c:v>
                </c:pt>
                <c:pt idx="1127">
                  <c:v>11.004999999999999</c:v>
                </c:pt>
                <c:pt idx="1128">
                  <c:v>7.9725000000000001</c:v>
                </c:pt>
                <c:pt idx="1129">
                  <c:v>5.1224999999999987</c:v>
                </c:pt>
                <c:pt idx="1130">
                  <c:v>12.754999999999999</c:v>
                </c:pt>
                <c:pt idx="1131">
                  <c:v>19.220000000000002</c:v>
                </c:pt>
                <c:pt idx="1132">
                  <c:v>7.1075000000000017</c:v>
                </c:pt>
                <c:pt idx="1133">
                  <c:v>16.850000000000001</c:v>
                </c:pt>
                <c:pt idx="1134">
                  <c:v>11.067499999999995</c:v>
                </c:pt>
                <c:pt idx="1135">
                  <c:v>7.3599999999999994</c:v>
                </c:pt>
                <c:pt idx="1136">
                  <c:v>17.535</c:v>
                </c:pt>
                <c:pt idx="1137">
                  <c:v>10.812500000000004</c:v>
                </c:pt>
                <c:pt idx="1138">
                  <c:v>10.142499999999998</c:v>
                </c:pt>
                <c:pt idx="1139">
                  <c:v>9.18</c:v>
                </c:pt>
                <c:pt idx="1140">
                  <c:v>9.5024999999999977</c:v>
                </c:pt>
                <c:pt idx="1141">
                  <c:v>4.0274999999999999</c:v>
                </c:pt>
                <c:pt idx="1142">
                  <c:v>11.004999999999999</c:v>
                </c:pt>
                <c:pt idx="1143">
                  <c:v>5.1224999999999987</c:v>
                </c:pt>
                <c:pt idx="1144">
                  <c:v>7.3675000000000033</c:v>
                </c:pt>
                <c:pt idx="1145">
                  <c:v>6.4574999999999996</c:v>
                </c:pt>
                <c:pt idx="1146">
                  <c:v>12.754999999999999</c:v>
                </c:pt>
                <c:pt idx="1147">
                  <c:v>7.1075000000000017</c:v>
                </c:pt>
                <c:pt idx="1148">
                  <c:v>16.850000000000001</c:v>
                </c:pt>
                <c:pt idx="1149">
                  <c:v>11.067499999999995</c:v>
                </c:pt>
                <c:pt idx="1150">
                  <c:v>7.3599999999999994</c:v>
                </c:pt>
                <c:pt idx="1151">
                  <c:v>17.535</c:v>
                </c:pt>
                <c:pt idx="1152">
                  <c:v>19.220000000000002</c:v>
                </c:pt>
                <c:pt idx="1153">
                  <c:v>10.142499999999998</c:v>
                </c:pt>
                <c:pt idx="1154">
                  <c:v>13.857500000000002</c:v>
                </c:pt>
                <c:pt idx="1155">
                  <c:v>8.0474999999999994</c:v>
                </c:pt>
                <c:pt idx="1156">
                  <c:v>2.9150000000000027</c:v>
                </c:pt>
                <c:pt idx="1157">
                  <c:v>16.695</c:v>
                </c:pt>
                <c:pt idx="1158">
                  <c:v>9.18</c:v>
                </c:pt>
                <c:pt idx="1159">
                  <c:v>8.8850000000000016</c:v>
                </c:pt>
                <c:pt idx="1160">
                  <c:v>4.0274999999999999</c:v>
                </c:pt>
                <c:pt idx="1161">
                  <c:v>6.2475000000000023</c:v>
                </c:pt>
                <c:pt idx="1162">
                  <c:v>10.215</c:v>
                </c:pt>
                <c:pt idx="1163">
                  <c:v>11.067499999999995</c:v>
                </c:pt>
                <c:pt idx="1164">
                  <c:v>1.6050000000000004</c:v>
                </c:pt>
                <c:pt idx="1165">
                  <c:v>13.857500000000002</c:v>
                </c:pt>
                <c:pt idx="1166">
                  <c:v>9.18</c:v>
                </c:pt>
                <c:pt idx="1167">
                  <c:v>7.1075000000000017</c:v>
                </c:pt>
                <c:pt idx="1168">
                  <c:v>10.215</c:v>
                </c:pt>
                <c:pt idx="1169">
                  <c:v>7.3675000000000033</c:v>
                </c:pt>
                <c:pt idx="1170">
                  <c:v>8.0474999999999994</c:v>
                </c:pt>
                <c:pt idx="1171">
                  <c:v>8.8850000000000016</c:v>
                </c:pt>
                <c:pt idx="1172">
                  <c:v>9.5024999999999977</c:v>
                </c:pt>
                <c:pt idx="1173">
                  <c:v>16.850000000000001</c:v>
                </c:pt>
                <c:pt idx="1174">
                  <c:v>11.067499999999995</c:v>
                </c:pt>
                <c:pt idx="1175">
                  <c:v>7.3599999999999994</c:v>
                </c:pt>
                <c:pt idx="1176">
                  <c:v>1.6050000000000004</c:v>
                </c:pt>
                <c:pt idx="1177">
                  <c:v>10.812500000000004</c:v>
                </c:pt>
                <c:pt idx="1178">
                  <c:v>18.509999999999998</c:v>
                </c:pt>
                <c:pt idx="1179">
                  <c:v>4.0274999999999999</c:v>
                </c:pt>
                <c:pt idx="1180">
                  <c:v>7.0949999999999989</c:v>
                </c:pt>
                <c:pt idx="1181">
                  <c:v>1.7224999999999966</c:v>
                </c:pt>
                <c:pt idx="1182">
                  <c:v>12.107499999999998</c:v>
                </c:pt>
                <c:pt idx="1183">
                  <c:v>12.754999999999999</c:v>
                </c:pt>
                <c:pt idx="1184">
                  <c:v>15.994999999999997</c:v>
                </c:pt>
                <c:pt idx="1185">
                  <c:v>5.1224999999999987</c:v>
                </c:pt>
                <c:pt idx="1186">
                  <c:v>16.850000000000001</c:v>
                </c:pt>
                <c:pt idx="1187">
                  <c:v>1.6050000000000004</c:v>
                </c:pt>
                <c:pt idx="1188">
                  <c:v>10.812500000000004</c:v>
                </c:pt>
                <c:pt idx="1189">
                  <c:v>19.220000000000002</c:v>
                </c:pt>
                <c:pt idx="1190">
                  <c:v>2.9150000000000027</c:v>
                </c:pt>
                <c:pt idx="1191">
                  <c:v>16.695</c:v>
                </c:pt>
                <c:pt idx="1192">
                  <c:v>9.5024999999999977</c:v>
                </c:pt>
                <c:pt idx="1193">
                  <c:v>6.2475000000000023</c:v>
                </c:pt>
                <c:pt idx="1194">
                  <c:v>8.4699999999999989</c:v>
                </c:pt>
                <c:pt idx="1195">
                  <c:v>7.0949999999999989</c:v>
                </c:pt>
                <c:pt idx="1196">
                  <c:v>18.007499999999997</c:v>
                </c:pt>
                <c:pt idx="1197">
                  <c:v>10.215</c:v>
                </c:pt>
                <c:pt idx="1198">
                  <c:v>7.3675000000000033</c:v>
                </c:pt>
                <c:pt idx="1199">
                  <c:v>11.004999999999999</c:v>
                </c:pt>
                <c:pt idx="1200">
                  <c:v>7.9725000000000001</c:v>
                </c:pt>
                <c:pt idx="1201">
                  <c:v>10.215</c:v>
                </c:pt>
                <c:pt idx="1202">
                  <c:v>6.4574999999999996</c:v>
                </c:pt>
                <c:pt idx="1203">
                  <c:v>1.6050000000000004</c:v>
                </c:pt>
                <c:pt idx="1204">
                  <c:v>12.754999999999999</c:v>
                </c:pt>
                <c:pt idx="1205">
                  <c:v>19.220000000000002</c:v>
                </c:pt>
                <c:pt idx="1206">
                  <c:v>2.9150000000000027</c:v>
                </c:pt>
                <c:pt idx="1207">
                  <c:v>9.18</c:v>
                </c:pt>
                <c:pt idx="1208">
                  <c:v>9.5024999999999977</c:v>
                </c:pt>
                <c:pt idx="1209">
                  <c:v>4.0274999999999999</c:v>
                </c:pt>
                <c:pt idx="1210">
                  <c:v>6.2475000000000023</c:v>
                </c:pt>
                <c:pt idx="1211">
                  <c:v>8.4699999999999989</c:v>
                </c:pt>
                <c:pt idx="1212">
                  <c:v>18.007499999999997</c:v>
                </c:pt>
                <c:pt idx="1213">
                  <c:v>12.107499999999998</c:v>
                </c:pt>
                <c:pt idx="1214">
                  <c:v>11.067499999999995</c:v>
                </c:pt>
                <c:pt idx="1215">
                  <c:v>6.4574999999999996</c:v>
                </c:pt>
                <c:pt idx="1216">
                  <c:v>7.3599999999999994</c:v>
                </c:pt>
                <c:pt idx="1217">
                  <c:v>6.2475000000000023</c:v>
                </c:pt>
                <c:pt idx="1218">
                  <c:v>1.7224999999999966</c:v>
                </c:pt>
                <c:pt idx="1219">
                  <c:v>15.994999999999997</c:v>
                </c:pt>
                <c:pt idx="1220">
                  <c:v>11.004999999999999</c:v>
                </c:pt>
                <c:pt idx="1221">
                  <c:v>7.9725000000000001</c:v>
                </c:pt>
                <c:pt idx="1222">
                  <c:v>5.1224999999999987</c:v>
                </c:pt>
                <c:pt idx="1223">
                  <c:v>17.535</c:v>
                </c:pt>
                <c:pt idx="1224">
                  <c:v>8.0474999999999994</c:v>
                </c:pt>
                <c:pt idx="1225">
                  <c:v>8.4699999999999989</c:v>
                </c:pt>
                <c:pt idx="1226">
                  <c:v>11.067499999999995</c:v>
                </c:pt>
                <c:pt idx="1227">
                  <c:v>7.3599999999999994</c:v>
                </c:pt>
                <c:pt idx="1228">
                  <c:v>10.142499999999998</c:v>
                </c:pt>
                <c:pt idx="1229">
                  <c:v>13.857500000000002</c:v>
                </c:pt>
                <c:pt idx="1230">
                  <c:v>2.9150000000000027</c:v>
                </c:pt>
                <c:pt idx="1231">
                  <c:v>16.695</c:v>
                </c:pt>
                <c:pt idx="1232">
                  <c:v>9.18</c:v>
                </c:pt>
                <c:pt idx="1233">
                  <c:v>7.0949999999999989</c:v>
                </c:pt>
                <c:pt idx="1234">
                  <c:v>1.7224999999999966</c:v>
                </c:pt>
                <c:pt idx="1235">
                  <c:v>15.994999999999997</c:v>
                </c:pt>
                <c:pt idx="1236">
                  <c:v>11.004999999999999</c:v>
                </c:pt>
                <c:pt idx="1237">
                  <c:v>7.1075000000000017</c:v>
                </c:pt>
                <c:pt idx="1238">
                  <c:v>18.509999999999998</c:v>
                </c:pt>
                <c:pt idx="1239">
                  <c:v>7.9725000000000001</c:v>
                </c:pt>
                <c:pt idx="1240">
                  <c:v>16.850000000000001</c:v>
                </c:pt>
                <c:pt idx="1241">
                  <c:v>17.535</c:v>
                </c:pt>
                <c:pt idx="1242">
                  <c:v>10.812500000000004</c:v>
                </c:pt>
                <c:pt idx="1243">
                  <c:v>10.142499999999998</c:v>
                </c:pt>
                <c:pt idx="1244">
                  <c:v>2.9150000000000027</c:v>
                </c:pt>
                <c:pt idx="1245">
                  <c:v>16.695</c:v>
                </c:pt>
                <c:pt idx="1246">
                  <c:v>9.18</c:v>
                </c:pt>
                <c:pt idx="1247">
                  <c:v>8.8850000000000016</c:v>
                </c:pt>
                <c:pt idx="1248">
                  <c:v>6.2475000000000023</c:v>
                </c:pt>
                <c:pt idx="1249">
                  <c:v>8.4699999999999989</c:v>
                </c:pt>
                <c:pt idx="1250">
                  <c:v>7.0949999999999989</c:v>
                </c:pt>
                <c:pt idx="1251">
                  <c:v>1.7224999999999966</c:v>
                </c:pt>
                <c:pt idx="1252">
                  <c:v>11.004999999999999</c:v>
                </c:pt>
                <c:pt idx="1253">
                  <c:v>12.107499999999998</c:v>
                </c:pt>
                <c:pt idx="1254">
                  <c:v>10.215</c:v>
                </c:pt>
                <c:pt idx="1255">
                  <c:v>16.850000000000001</c:v>
                </c:pt>
                <c:pt idx="1256">
                  <c:v>7.3675000000000033</c:v>
                </c:pt>
                <c:pt idx="1257">
                  <c:v>6.4574999999999996</c:v>
                </c:pt>
                <c:pt idx="1258">
                  <c:v>17.535</c:v>
                </c:pt>
                <c:pt idx="1259">
                  <c:v>10.812500000000004</c:v>
                </c:pt>
                <c:pt idx="1260">
                  <c:v>13.857500000000002</c:v>
                </c:pt>
                <c:pt idx="1261">
                  <c:v>8.0474999999999994</c:v>
                </c:pt>
                <c:pt idx="1262">
                  <c:v>8.8850000000000016</c:v>
                </c:pt>
                <c:pt idx="1263">
                  <c:v>9.5024999999999977</c:v>
                </c:pt>
                <c:pt idx="1264">
                  <c:v>8.4699999999999989</c:v>
                </c:pt>
                <c:pt idx="1265">
                  <c:v>7.0949999999999989</c:v>
                </c:pt>
                <c:pt idx="1266">
                  <c:v>15.994999999999997</c:v>
                </c:pt>
                <c:pt idx="1267">
                  <c:v>11.004999999999999</c:v>
                </c:pt>
                <c:pt idx="1268">
                  <c:v>7.9725000000000001</c:v>
                </c:pt>
                <c:pt idx="1269">
                  <c:v>5.1224999999999987</c:v>
                </c:pt>
                <c:pt idx="1270">
                  <c:v>7.1075000000000017</c:v>
                </c:pt>
                <c:pt idx="1271">
                  <c:v>4.0274999999999999</c:v>
                </c:pt>
                <c:pt idx="1272">
                  <c:v>10.215</c:v>
                </c:pt>
                <c:pt idx="1273">
                  <c:v>7.3599999999999994</c:v>
                </c:pt>
                <c:pt idx="1274">
                  <c:v>1.6050000000000004</c:v>
                </c:pt>
                <c:pt idx="1275">
                  <c:v>10.812500000000004</c:v>
                </c:pt>
                <c:pt idx="1276">
                  <c:v>10.142499999999998</c:v>
                </c:pt>
                <c:pt idx="1277">
                  <c:v>13.857500000000002</c:v>
                </c:pt>
                <c:pt idx="1278">
                  <c:v>18.509999999999998</c:v>
                </c:pt>
                <c:pt idx="1279">
                  <c:v>9.5024999999999977</c:v>
                </c:pt>
                <c:pt idx="1280">
                  <c:v>7.9725000000000001</c:v>
                </c:pt>
                <c:pt idx="1281">
                  <c:v>5.1224999999999987</c:v>
                </c:pt>
                <c:pt idx="1282">
                  <c:v>7.1075000000000017</c:v>
                </c:pt>
                <c:pt idx="1283">
                  <c:v>16.850000000000001</c:v>
                </c:pt>
                <c:pt idx="1284">
                  <c:v>11.067499999999995</c:v>
                </c:pt>
                <c:pt idx="1285">
                  <c:v>12.754999999999999</c:v>
                </c:pt>
                <c:pt idx="1286">
                  <c:v>8.0474999999999994</c:v>
                </c:pt>
                <c:pt idx="1287">
                  <c:v>16.695</c:v>
                </c:pt>
                <c:pt idx="1288">
                  <c:v>4.0274999999999999</c:v>
                </c:pt>
                <c:pt idx="1289">
                  <c:v>6.2475000000000023</c:v>
                </c:pt>
                <c:pt idx="1290">
                  <c:v>18.007499999999997</c:v>
                </c:pt>
                <c:pt idx="1291">
                  <c:v>12.107499999999998</c:v>
                </c:pt>
                <c:pt idx="1292">
                  <c:v>7.3599999999999994</c:v>
                </c:pt>
                <c:pt idx="1293">
                  <c:v>8.8850000000000016</c:v>
                </c:pt>
                <c:pt idx="1294">
                  <c:v>1.7224999999999966</c:v>
                </c:pt>
                <c:pt idx="1295">
                  <c:v>7.1075000000000017</c:v>
                </c:pt>
                <c:pt idx="1296">
                  <c:v>10.215</c:v>
                </c:pt>
                <c:pt idx="1297">
                  <c:v>7.3675000000000033</c:v>
                </c:pt>
                <c:pt idx="1298">
                  <c:v>6.4574999999999996</c:v>
                </c:pt>
                <c:pt idx="1299">
                  <c:v>1.6050000000000004</c:v>
                </c:pt>
                <c:pt idx="1300">
                  <c:v>12.754999999999999</c:v>
                </c:pt>
                <c:pt idx="1301">
                  <c:v>17.535</c:v>
                </c:pt>
                <c:pt idx="1302">
                  <c:v>19.220000000000002</c:v>
                </c:pt>
                <c:pt idx="1303">
                  <c:v>10.142499999999998</c:v>
                </c:pt>
                <c:pt idx="1304">
                  <c:v>2.9150000000000027</c:v>
                </c:pt>
                <c:pt idx="1305">
                  <c:v>9.18</c:v>
                </c:pt>
                <c:pt idx="1306">
                  <c:v>18.509999999999998</c:v>
                </c:pt>
                <c:pt idx="1307">
                  <c:v>8.4699999999999989</c:v>
                </c:pt>
                <c:pt idx="1308">
                  <c:v>18.007499999999997</c:v>
                </c:pt>
                <c:pt idx="1309">
                  <c:v>5.1224999999999987</c:v>
                </c:pt>
                <c:pt idx="1310">
                  <c:v>6.4574999999999996</c:v>
                </c:pt>
                <c:pt idx="1311">
                  <c:v>9.18</c:v>
                </c:pt>
                <c:pt idx="1312">
                  <c:v>6.2475000000000023</c:v>
                </c:pt>
                <c:pt idx="1313">
                  <c:v>18.007499999999997</c:v>
                </c:pt>
                <c:pt idx="1314">
                  <c:v>12.107499999999998</c:v>
                </c:pt>
                <c:pt idx="1315">
                  <c:v>16.850000000000001</c:v>
                </c:pt>
                <c:pt idx="1316">
                  <c:v>11.067499999999995</c:v>
                </c:pt>
                <c:pt idx="1317">
                  <c:v>7.3599999999999994</c:v>
                </c:pt>
                <c:pt idx="1318">
                  <c:v>13.857500000000002</c:v>
                </c:pt>
                <c:pt idx="1319">
                  <c:v>15.994999999999997</c:v>
                </c:pt>
                <c:pt idx="1320">
                  <c:v>11.004999999999999</c:v>
                </c:pt>
                <c:pt idx="1321">
                  <c:v>7.3675000000000033</c:v>
                </c:pt>
                <c:pt idx="1322">
                  <c:v>6.4574999999999996</c:v>
                </c:pt>
                <c:pt idx="1323">
                  <c:v>17.535</c:v>
                </c:pt>
                <c:pt idx="1324">
                  <c:v>8.0474999999999994</c:v>
                </c:pt>
                <c:pt idx="1325">
                  <c:v>16.695</c:v>
                </c:pt>
                <c:pt idx="1326">
                  <c:v>9.18</c:v>
                </c:pt>
                <c:pt idx="1327">
                  <c:v>7.0949999999999989</c:v>
                </c:pt>
                <c:pt idx="1328">
                  <c:v>16.695</c:v>
                </c:pt>
                <c:pt idx="1329">
                  <c:v>5.1224999999999987</c:v>
                </c:pt>
                <c:pt idx="1330">
                  <c:v>16.850000000000001</c:v>
                </c:pt>
                <c:pt idx="1331">
                  <c:v>6.4574999999999996</c:v>
                </c:pt>
                <c:pt idx="1332">
                  <c:v>10.812500000000004</c:v>
                </c:pt>
                <c:pt idx="1333">
                  <c:v>19.220000000000002</c:v>
                </c:pt>
                <c:pt idx="1334">
                  <c:v>13.857500000000002</c:v>
                </c:pt>
                <c:pt idx="1335">
                  <c:v>2.9150000000000027</c:v>
                </c:pt>
                <c:pt idx="1336">
                  <c:v>8.8850000000000016</c:v>
                </c:pt>
                <c:pt idx="1337">
                  <c:v>9.5024999999999977</c:v>
                </c:pt>
                <c:pt idx="1338">
                  <c:v>6.2475000000000023</c:v>
                </c:pt>
                <c:pt idx="1339">
                  <c:v>7.0949999999999989</c:v>
                </c:pt>
                <c:pt idx="1340">
                  <c:v>1.7224999999999966</c:v>
                </c:pt>
                <c:pt idx="1341">
                  <c:v>15.994999999999997</c:v>
                </c:pt>
                <c:pt idx="1342">
                  <c:v>12.107499999999998</c:v>
                </c:pt>
                <c:pt idx="1343">
                  <c:v>7.9725000000000001</c:v>
                </c:pt>
                <c:pt idx="1344">
                  <c:v>7.1075000000000017</c:v>
                </c:pt>
                <c:pt idx="1345">
                  <c:v>9.5024999999999977</c:v>
                </c:pt>
                <c:pt idx="1346">
                  <c:v>6.4574999999999996</c:v>
                </c:pt>
                <c:pt idx="1347">
                  <c:v>16.695</c:v>
                </c:pt>
                <c:pt idx="1348">
                  <c:v>18.509999999999998</c:v>
                </c:pt>
                <c:pt idx="1349">
                  <c:v>15.994999999999997</c:v>
                </c:pt>
                <c:pt idx="1350">
                  <c:v>5.1224999999999987</c:v>
                </c:pt>
                <c:pt idx="1351">
                  <c:v>7.3675000000000033</c:v>
                </c:pt>
                <c:pt idx="1352">
                  <c:v>2.9150000000000027</c:v>
                </c:pt>
                <c:pt idx="1353">
                  <c:v>9.18</c:v>
                </c:pt>
                <c:pt idx="1354">
                  <c:v>8.8850000000000016</c:v>
                </c:pt>
                <c:pt idx="1355">
                  <c:v>4.0274999999999999</c:v>
                </c:pt>
                <c:pt idx="1356">
                  <c:v>8.4699999999999989</c:v>
                </c:pt>
                <c:pt idx="1357">
                  <c:v>7.0949999999999989</c:v>
                </c:pt>
                <c:pt idx="1358">
                  <c:v>12.107499999999998</c:v>
                </c:pt>
                <c:pt idx="1359">
                  <c:v>7.9725000000000001</c:v>
                </c:pt>
                <c:pt idx="1360">
                  <c:v>10.812500000000004</c:v>
                </c:pt>
                <c:pt idx="1361">
                  <c:v>9.5024999999999977</c:v>
                </c:pt>
                <c:pt idx="1362">
                  <c:v>7.1075000000000017</c:v>
                </c:pt>
                <c:pt idx="1363">
                  <c:v>7.3675000000000033</c:v>
                </c:pt>
                <c:pt idx="1364">
                  <c:v>12.754999999999999</c:v>
                </c:pt>
                <c:pt idx="1365">
                  <c:v>10.142499999999998</c:v>
                </c:pt>
                <c:pt idx="1366">
                  <c:v>8.0474999999999994</c:v>
                </c:pt>
                <c:pt idx="1367">
                  <c:v>18.509999999999998</c:v>
                </c:pt>
                <c:pt idx="1368">
                  <c:v>4.0274999999999999</c:v>
                </c:pt>
                <c:pt idx="1369">
                  <c:v>8.4699999999999989</c:v>
                </c:pt>
                <c:pt idx="1370">
                  <c:v>7.0949999999999989</c:v>
                </c:pt>
                <c:pt idx="1371">
                  <c:v>1.7224999999999966</c:v>
                </c:pt>
                <c:pt idx="1372">
                  <c:v>18.007499999999997</c:v>
                </c:pt>
                <c:pt idx="1373">
                  <c:v>7.9725000000000001</c:v>
                </c:pt>
                <c:pt idx="1374">
                  <c:v>6.4574999999999996</c:v>
                </c:pt>
                <c:pt idx="1375">
                  <c:v>8.8850000000000016</c:v>
                </c:pt>
                <c:pt idx="1376">
                  <c:v>10.215</c:v>
                </c:pt>
                <c:pt idx="1377">
                  <c:v>7.3675000000000033</c:v>
                </c:pt>
                <c:pt idx="1378">
                  <c:v>1.6050000000000004</c:v>
                </c:pt>
                <c:pt idx="1379">
                  <c:v>12.754999999999999</c:v>
                </c:pt>
                <c:pt idx="1380">
                  <c:v>17.535</c:v>
                </c:pt>
                <c:pt idx="1381">
                  <c:v>19.220000000000002</c:v>
                </c:pt>
                <c:pt idx="1382">
                  <c:v>10.142499999999998</c:v>
                </c:pt>
                <c:pt idx="1383">
                  <c:v>13.857500000000002</c:v>
                </c:pt>
                <c:pt idx="1384">
                  <c:v>8.0474999999999994</c:v>
                </c:pt>
                <c:pt idx="1385">
                  <c:v>2.9150000000000027</c:v>
                </c:pt>
                <c:pt idx="1386">
                  <c:v>9.18</c:v>
                </c:pt>
                <c:pt idx="1387">
                  <c:v>9.5024999999999977</c:v>
                </c:pt>
                <c:pt idx="1388">
                  <c:v>8.4699999999999989</c:v>
                </c:pt>
                <c:pt idx="1389">
                  <c:v>1.7224999999999966</c:v>
                </c:pt>
                <c:pt idx="1390">
                  <c:v>18.007499999999997</c:v>
                </c:pt>
                <c:pt idx="1391">
                  <c:v>7.1075000000000017</c:v>
                </c:pt>
                <c:pt idx="1392">
                  <c:v>10.812500000000004</c:v>
                </c:pt>
                <c:pt idx="1393">
                  <c:v>7.3675000000000033</c:v>
                </c:pt>
                <c:pt idx="1394">
                  <c:v>6.4574999999999996</c:v>
                </c:pt>
                <c:pt idx="1395">
                  <c:v>7.3599999999999994</c:v>
                </c:pt>
                <c:pt idx="1396">
                  <c:v>1.6050000000000004</c:v>
                </c:pt>
                <c:pt idx="1397">
                  <c:v>10.812500000000004</c:v>
                </c:pt>
                <c:pt idx="1398">
                  <c:v>10.142499999999998</c:v>
                </c:pt>
                <c:pt idx="1399">
                  <c:v>13.857500000000002</c:v>
                </c:pt>
                <c:pt idx="1400">
                  <c:v>8.0474999999999994</c:v>
                </c:pt>
                <c:pt idx="1401">
                  <c:v>2.9150000000000027</c:v>
                </c:pt>
                <c:pt idx="1402">
                  <c:v>9.18</c:v>
                </c:pt>
                <c:pt idx="1403">
                  <c:v>8.8850000000000016</c:v>
                </c:pt>
                <c:pt idx="1404">
                  <c:v>9.5024999999999977</c:v>
                </c:pt>
                <c:pt idx="1405">
                  <c:v>6.2475000000000023</c:v>
                </c:pt>
                <c:pt idx="1406">
                  <c:v>18.007499999999997</c:v>
                </c:pt>
                <c:pt idx="1407">
                  <c:v>12.107499999999998</c:v>
                </c:pt>
                <c:pt idx="1408">
                  <c:v>7.9725000000000001</c:v>
                </c:pt>
                <c:pt idx="1409">
                  <c:v>5.1224999999999987</c:v>
                </c:pt>
                <c:pt idx="1410">
                  <c:v>16.695</c:v>
                </c:pt>
                <c:pt idx="1411">
                  <c:v>16.850000000000001</c:v>
                </c:pt>
                <c:pt idx="1412">
                  <c:v>11.067499999999995</c:v>
                </c:pt>
                <c:pt idx="1413">
                  <c:v>7.3599999999999994</c:v>
                </c:pt>
                <c:pt idx="1414">
                  <c:v>17.535</c:v>
                </c:pt>
                <c:pt idx="1415">
                  <c:v>10.812500000000004</c:v>
                </c:pt>
                <c:pt idx="1416">
                  <c:v>19.220000000000002</c:v>
                </c:pt>
                <c:pt idx="1417">
                  <c:v>2.9150000000000027</c:v>
                </c:pt>
                <c:pt idx="1418">
                  <c:v>8.8850000000000016</c:v>
                </c:pt>
                <c:pt idx="1419">
                  <c:v>4.0274999999999999</c:v>
                </c:pt>
                <c:pt idx="1420">
                  <c:v>6.2475000000000023</c:v>
                </c:pt>
                <c:pt idx="1421">
                  <c:v>18.007499999999997</c:v>
                </c:pt>
                <c:pt idx="1422">
                  <c:v>10.215</c:v>
                </c:pt>
                <c:pt idx="1423">
                  <c:v>11.067499999999995</c:v>
                </c:pt>
                <c:pt idx="1424">
                  <c:v>16.695</c:v>
                </c:pt>
                <c:pt idx="1425">
                  <c:v>11.004999999999999</c:v>
                </c:pt>
                <c:pt idx="1426">
                  <c:v>12.107499999999998</c:v>
                </c:pt>
                <c:pt idx="1427">
                  <c:v>5.1224999999999987</c:v>
                </c:pt>
                <c:pt idx="1428">
                  <c:v>16.850000000000001</c:v>
                </c:pt>
                <c:pt idx="1429">
                  <c:v>6.4574999999999996</c:v>
                </c:pt>
                <c:pt idx="1430">
                  <c:v>10.142499999999998</c:v>
                </c:pt>
                <c:pt idx="1431">
                  <c:v>13.857500000000002</c:v>
                </c:pt>
                <c:pt idx="1432">
                  <c:v>2.9150000000000027</c:v>
                </c:pt>
                <c:pt idx="1433">
                  <c:v>9.18</c:v>
                </c:pt>
                <c:pt idx="1434">
                  <c:v>4.0274999999999999</c:v>
                </c:pt>
                <c:pt idx="1435">
                  <c:v>6.2475000000000023</c:v>
                </c:pt>
                <c:pt idx="1436">
                  <c:v>11.004999999999999</c:v>
                </c:pt>
                <c:pt idx="1437">
                  <c:v>7.3675000000000033</c:v>
                </c:pt>
                <c:pt idx="1438">
                  <c:v>19.220000000000002</c:v>
                </c:pt>
                <c:pt idx="1439">
                  <c:v>16.695</c:v>
                </c:pt>
                <c:pt idx="1440">
                  <c:v>5.1224999999999987</c:v>
                </c:pt>
                <c:pt idx="1441">
                  <c:v>10.215</c:v>
                </c:pt>
                <c:pt idx="1442">
                  <c:v>16.850000000000001</c:v>
                </c:pt>
                <c:pt idx="1443">
                  <c:v>17.535</c:v>
                </c:pt>
                <c:pt idx="1444">
                  <c:v>8.8850000000000016</c:v>
                </c:pt>
                <c:pt idx="1445">
                  <c:v>4.0274999999999999</c:v>
                </c:pt>
                <c:pt idx="1446">
                  <c:v>6.2475000000000023</c:v>
                </c:pt>
                <c:pt idx="1447">
                  <c:v>18.007499999999997</c:v>
                </c:pt>
                <c:pt idx="1448">
                  <c:v>12.107499999999998</c:v>
                </c:pt>
                <c:pt idx="1449">
                  <c:v>7.9725000000000001</c:v>
                </c:pt>
                <c:pt idx="1450">
                  <c:v>15.994999999999997</c:v>
                </c:pt>
                <c:pt idx="1451">
                  <c:v>11.004999999999999</c:v>
                </c:pt>
                <c:pt idx="1452">
                  <c:v>7.1075000000000017</c:v>
                </c:pt>
                <c:pt idx="1453">
                  <c:v>7.3599999999999994</c:v>
                </c:pt>
                <c:pt idx="1454">
                  <c:v>12.754999999999999</c:v>
                </c:pt>
                <c:pt idx="1455">
                  <c:v>4.0274999999999999</c:v>
                </c:pt>
                <c:pt idx="1456">
                  <c:v>10.215</c:v>
                </c:pt>
                <c:pt idx="1457">
                  <c:v>16.850000000000001</c:v>
                </c:pt>
                <c:pt idx="1458">
                  <c:v>6.4574999999999996</c:v>
                </c:pt>
                <c:pt idx="1459">
                  <c:v>10.812500000000004</c:v>
                </c:pt>
                <c:pt idx="1460">
                  <c:v>19.220000000000002</c:v>
                </c:pt>
                <c:pt idx="1461">
                  <c:v>8.0474999999999994</c:v>
                </c:pt>
                <c:pt idx="1462">
                  <c:v>18.509999999999998</c:v>
                </c:pt>
                <c:pt idx="1463">
                  <c:v>9.5024999999999977</c:v>
                </c:pt>
                <c:pt idx="1464">
                  <c:v>8.4699999999999989</c:v>
                </c:pt>
                <c:pt idx="1465">
                  <c:v>7.0949999999999989</c:v>
                </c:pt>
                <c:pt idx="1466">
                  <c:v>12.107499999999998</c:v>
                </c:pt>
                <c:pt idx="1467">
                  <c:v>5.1224999999999987</c:v>
                </c:pt>
                <c:pt idx="1468">
                  <c:v>7.3675000000000033</c:v>
                </c:pt>
                <c:pt idx="1469">
                  <c:v>1.7224999999999966</c:v>
                </c:pt>
                <c:pt idx="1470">
                  <c:v>10.215</c:v>
                </c:pt>
                <c:pt idx="1471">
                  <c:v>1.6050000000000004</c:v>
                </c:pt>
                <c:pt idx="1472">
                  <c:v>10.812500000000004</c:v>
                </c:pt>
                <c:pt idx="1473">
                  <c:v>19.220000000000002</c:v>
                </c:pt>
                <c:pt idx="1474">
                  <c:v>8.0474999999999994</c:v>
                </c:pt>
                <c:pt idx="1475">
                  <c:v>8.8850000000000016</c:v>
                </c:pt>
                <c:pt idx="1476">
                  <c:v>9.5024999999999977</c:v>
                </c:pt>
                <c:pt idx="1477">
                  <c:v>4.0274999999999999</c:v>
                </c:pt>
                <c:pt idx="1478">
                  <c:v>8.4699999999999989</c:v>
                </c:pt>
                <c:pt idx="1479">
                  <c:v>7.0949999999999989</c:v>
                </c:pt>
                <c:pt idx="1480">
                  <c:v>1.7224999999999966</c:v>
                </c:pt>
                <c:pt idx="1481">
                  <c:v>15.994999999999997</c:v>
                </c:pt>
                <c:pt idx="1482">
                  <c:v>11.004999999999999</c:v>
                </c:pt>
                <c:pt idx="1483">
                  <c:v>12.107499999999998</c:v>
                </c:pt>
                <c:pt idx="1484">
                  <c:v>5.1224999999999987</c:v>
                </c:pt>
                <c:pt idx="1485">
                  <c:v>7.1075000000000017</c:v>
                </c:pt>
                <c:pt idx="1486">
                  <c:v>1.6050000000000004</c:v>
                </c:pt>
                <c:pt idx="1487">
                  <c:v>17.535</c:v>
                </c:pt>
                <c:pt idx="1488">
                  <c:v>10.142499999999998</c:v>
                </c:pt>
                <c:pt idx="1489">
                  <c:v>15.994999999999997</c:v>
                </c:pt>
                <c:pt idx="1490">
                  <c:v>11.004999999999999</c:v>
                </c:pt>
                <c:pt idx="1491">
                  <c:v>7.1075000000000017</c:v>
                </c:pt>
                <c:pt idx="1492">
                  <c:v>10.215</c:v>
                </c:pt>
                <c:pt idx="1493">
                  <c:v>11.067499999999995</c:v>
                </c:pt>
                <c:pt idx="1494">
                  <c:v>7.3599999999999994</c:v>
                </c:pt>
                <c:pt idx="1495">
                  <c:v>12.754999999999999</c:v>
                </c:pt>
                <c:pt idx="1496">
                  <c:v>2.9150000000000027</c:v>
                </c:pt>
                <c:pt idx="1497">
                  <c:v>8.8850000000000016</c:v>
                </c:pt>
                <c:pt idx="1498">
                  <c:v>18.509999999999998</c:v>
                </c:pt>
                <c:pt idx="1499">
                  <c:v>7.0949999999999989</c:v>
                </c:pt>
                <c:pt idx="1500">
                  <c:v>1.7224999999999966</c:v>
                </c:pt>
                <c:pt idx="1501">
                  <c:v>15.994999999999997</c:v>
                </c:pt>
                <c:pt idx="1502">
                  <c:v>12.107499999999998</c:v>
                </c:pt>
                <c:pt idx="1503">
                  <c:v>5.1224999999999987</c:v>
                </c:pt>
                <c:pt idx="1504">
                  <c:v>16.850000000000001</c:v>
                </c:pt>
                <c:pt idx="1505">
                  <c:v>6.4574999999999996</c:v>
                </c:pt>
                <c:pt idx="1506">
                  <c:v>12.754999999999999</c:v>
                </c:pt>
                <c:pt idx="1507">
                  <c:v>10.812500000000004</c:v>
                </c:pt>
                <c:pt idx="1508">
                  <c:v>13.857500000000002</c:v>
                </c:pt>
                <c:pt idx="1509">
                  <c:v>18.509999999999998</c:v>
                </c:pt>
                <c:pt idx="1510">
                  <c:v>9.5024999999999977</c:v>
                </c:pt>
                <c:pt idx="1511">
                  <c:v>7.0949999999999989</c:v>
                </c:pt>
                <c:pt idx="1512">
                  <c:v>1.7224999999999966</c:v>
                </c:pt>
                <c:pt idx="1513">
                  <c:v>18.007499999999997</c:v>
                </c:pt>
                <c:pt idx="1514">
                  <c:v>7.9725000000000001</c:v>
                </c:pt>
                <c:pt idx="1515">
                  <c:v>7.1075000000000017</c:v>
                </c:pt>
                <c:pt idx="1516">
                  <c:v>7.3675000000000033</c:v>
                </c:pt>
                <c:pt idx="1517">
                  <c:v>10.142499999999998</c:v>
                </c:pt>
                <c:pt idx="1518">
                  <c:v>16.695</c:v>
                </c:pt>
                <c:pt idx="1519">
                  <c:v>15.994999999999997</c:v>
                </c:pt>
                <c:pt idx="1520">
                  <c:v>12.107499999999998</c:v>
                </c:pt>
                <c:pt idx="1521">
                  <c:v>12.754999999999999</c:v>
                </c:pt>
                <c:pt idx="1522">
                  <c:v>10.812500000000004</c:v>
                </c:pt>
                <c:pt idx="1523">
                  <c:v>13.857500000000002</c:v>
                </c:pt>
                <c:pt idx="1524">
                  <c:v>2.9150000000000027</c:v>
                </c:pt>
                <c:pt idx="1525">
                  <c:v>9.18</c:v>
                </c:pt>
                <c:pt idx="1526">
                  <c:v>8.8850000000000016</c:v>
                </c:pt>
                <c:pt idx="1527">
                  <c:v>9.5024999999999977</c:v>
                </c:pt>
                <c:pt idx="1528">
                  <c:v>6.2475000000000023</c:v>
                </c:pt>
                <c:pt idx="1529">
                  <c:v>8.4699999999999989</c:v>
                </c:pt>
                <c:pt idx="1530">
                  <c:v>18.007499999999997</c:v>
                </c:pt>
                <c:pt idx="1531">
                  <c:v>15.994999999999997</c:v>
                </c:pt>
                <c:pt idx="1532">
                  <c:v>7.9725000000000001</c:v>
                </c:pt>
                <c:pt idx="1533">
                  <c:v>7.1075000000000017</c:v>
                </c:pt>
                <c:pt idx="1534">
                  <c:v>10.142499999999998</c:v>
                </c:pt>
                <c:pt idx="1535">
                  <c:v>8.0474999999999994</c:v>
                </c:pt>
                <c:pt idx="1536">
                  <c:v>2.9150000000000027</c:v>
                </c:pt>
                <c:pt idx="1537">
                  <c:v>18.509999999999998</c:v>
                </c:pt>
                <c:pt idx="1538">
                  <c:v>19.220000000000002</c:v>
                </c:pt>
                <c:pt idx="1539">
                  <c:v>8.4699999999999989</c:v>
                </c:pt>
                <c:pt idx="1540">
                  <c:v>7.3675000000000033</c:v>
                </c:pt>
                <c:pt idx="1541">
                  <c:v>6.4574999999999996</c:v>
                </c:pt>
                <c:pt idx="1542">
                  <c:v>17.535</c:v>
                </c:pt>
                <c:pt idx="1543">
                  <c:v>2.9150000000000027</c:v>
                </c:pt>
                <c:pt idx="1544">
                  <c:v>9.18</c:v>
                </c:pt>
                <c:pt idx="1545">
                  <c:v>7.0949999999999989</c:v>
                </c:pt>
                <c:pt idx="1546">
                  <c:v>1.7224999999999966</c:v>
                </c:pt>
                <c:pt idx="1547">
                  <c:v>7.9725000000000001</c:v>
                </c:pt>
                <c:pt idx="1548">
                  <c:v>5.1224999999999987</c:v>
                </c:pt>
                <c:pt idx="1549">
                  <c:v>11.067499999999995</c:v>
                </c:pt>
                <c:pt idx="1550">
                  <c:v>12.754999999999999</c:v>
                </c:pt>
                <c:pt idx="1551">
                  <c:v>19.220000000000002</c:v>
                </c:pt>
                <c:pt idx="1552">
                  <c:v>11.004999999999999</c:v>
                </c:pt>
                <c:pt idx="1553">
                  <c:v>6.4574999999999996</c:v>
                </c:pt>
                <c:pt idx="1554">
                  <c:v>7.3599999999999994</c:v>
                </c:pt>
                <c:pt idx="1555">
                  <c:v>1.6050000000000004</c:v>
                </c:pt>
                <c:pt idx="1556">
                  <c:v>13.857500000000002</c:v>
                </c:pt>
                <c:pt idx="1557">
                  <c:v>2.9150000000000027</c:v>
                </c:pt>
                <c:pt idx="1558">
                  <c:v>9.5024999999999977</c:v>
                </c:pt>
                <c:pt idx="1559">
                  <c:v>6.2475000000000023</c:v>
                </c:pt>
                <c:pt idx="1560">
                  <c:v>8.4699999999999989</c:v>
                </c:pt>
                <c:pt idx="1561">
                  <c:v>7.0949999999999989</c:v>
                </c:pt>
                <c:pt idx="1562">
                  <c:v>7.1075000000000017</c:v>
                </c:pt>
                <c:pt idx="1563">
                  <c:v>10.812500000000004</c:v>
                </c:pt>
                <c:pt idx="1564">
                  <c:v>7.9725000000000001</c:v>
                </c:pt>
                <c:pt idx="1565">
                  <c:v>16.850000000000001</c:v>
                </c:pt>
                <c:pt idx="1566">
                  <c:v>11.067499999999995</c:v>
                </c:pt>
                <c:pt idx="1567">
                  <c:v>7.3599999999999994</c:v>
                </c:pt>
                <c:pt idx="1568">
                  <c:v>17.535</c:v>
                </c:pt>
                <c:pt idx="1569">
                  <c:v>13.857500000000002</c:v>
                </c:pt>
                <c:pt idx="1570">
                  <c:v>16.695</c:v>
                </c:pt>
                <c:pt idx="1571">
                  <c:v>9.18</c:v>
                </c:pt>
                <c:pt idx="1572">
                  <c:v>9.5024999999999977</c:v>
                </c:pt>
                <c:pt idx="1573">
                  <c:v>4.0274999999999999</c:v>
                </c:pt>
                <c:pt idx="1574">
                  <c:v>18.007499999999997</c:v>
                </c:pt>
                <c:pt idx="1575">
                  <c:v>11.004999999999999</c:v>
                </c:pt>
                <c:pt idx="1576">
                  <c:v>7.9725000000000001</c:v>
                </c:pt>
                <c:pt idx="1577">
                  <c:v>5.1224999999999987</c:v>
                </c:pt>
                <c:pt idx="1578">
                  <c:v>7.1075000000000017</c:v>
                </c:pt>
                <c:pt idx="1579">
                  <c:v>1.6050000000000004</c:v>
                </c:pt>
                <c:pt idx="1580">
                  <c:v>8.0474999999999994</c:v>
                </c:pt>
                <c:pt idx="1581">
                  <c:v>4.0274999999999999</c:v>
                </c:pt>
                <c:pt idx="1582">
                  <c:v>6.2475000000000023</c:v>
                </c:pt>
                <c:pt idx="1583">
                  <c:v>10.215</c:v>
                </c:pt>
                <c:pt idx="1584">
                  <c:v>17.535</c:v>
                </c:pt>
                <c:pt idx="1585">
                  <c:v>10.142499999999998</c:v>
                </c:pt>
                <c:pt idx="1586">
                  <c:v>9.18</c:v>
                </c:pt>
                <c:pt idx="1587">
                  <c:v>8.4699999999999989</c:v>
                </c:pt>
                <c:pt idx="1588">
                  <c:v>18.007499999999997</c:v>
                </c:pt>
                <c:pt idx="1589">
                  <c:v>11.004999999999999</c:v>
                </c:pt>
                <c:pt idx="1590">
                  <c:v>7.1075000000000017</c:v>
                </c:pt>
                <c:pt idx="1591">
                  <c:v>10.215</c:v>
                </c:pt>
                <c:pt idx="1592">
                  <c:v>11.067499999999995</c:v>
                </c:pt>
                <c:pt idx="1593">
                  <c:v>6.4574999999999996</c:v>
                </c:pt>
                <c:pt idx="1594">
                  <c:v>12.754999999999999</c:v>
                </c:pt>
                <c:pt idx="1595">
                  <c:v>17.535</c:v>
                </c:pt>
                <c:pt idx="1596">
                  <c:v>10.812500000000004</c:v>
                </c:pt>
                <c:pt idx="1597">
                  <c:v>10.142499999999998</c:v>
                </c:pt>
                <c:pt idx="1598">
                  <c:v>9.18</c:v>
                </c:pt>
                <c:pt idx="1599">
                  <c:v>8.8850000000000016</c:v>
                </c:pt>
                <c:pt idx="1600">
                  <c:v>6.2475000000000023</c:v>
                </c:pt>
                <c:pt idx="1601">
                  <c:v>8.4699999999999989</c:v>
                </c:pt>
                <c:pt idx="1602">
                  <c:v>18.007499999999997</c:v>
                </c:pt>
                <c:pt idx="1603">
                  <c:v>5.1224999999999987</c:v>
                </c:pt>
                <c:pt idx="1604">
                  <c:v>7.1075000000000017</c:v>
                </c:pt>
                <c:pt idx="1605">
                  <c:v>16.850000000000001</c:v>
                </c:pt>
                <c:pt idx="1606">
                  <c:v>7.3675000000000033</c:v>
                </c:pt>
                <c:pt idx="1607">
                  <c:v>11.067499999999995</c:v>
                </c:pt>
                <c:pt idx="1608">
                  <c:v>1.6050000000000004</c:v>
                </c:pt>
                <c:pt idx="1609">
                  <c:v>17.535</c:v>
                </c:pt>
                <c:pt idx="1610">
                  <c:v>10.142499999999998</c:v>
                </c:pt>
                <c:pt idx="1611">
                  <c:v>8.0474999999999994</c:v>
                </c:pt>
                <c:pt idx="1612">
                  <c:v>16.695</c:v>
                </c:pt>
                <c:pt idx="1613">
                  <c:v>9.5024999999999977</c:v>
                </c:pt>
                <c:pt idx="1614">
                  <c:v>4.0274999999999999</c:v>
                </c:pt>
                <c:pt idx="1615">
                  <c:v>8.4699999999999989</c:v>
                </c:pt>
                <c:pt idx="1616">
                  <c:v>7.0949999999999989</c:v>
                </c:pt>
                <c:pt idx="1617">
                  <c:v>1.7224999999999966</c:v>
                </c:pt>
                <c:pt idx="1618">
                  <c:v>5.1224999999999987</c:v>
                </c:pt>
                <c:pt idx="1619">
                  <c:v>12.754999999999999</c:v>
                </c:pt>
                <c:pt idx="1620">
                  <c:v>13.857500000000002</c:v>
                </c:pt>
                <c:pt idx="1621">
                  <c:v>16.695</c:v>
                </c:pt>
                <c:pt idx="1622">
                  <c:v>8.8850000000000016</c:v>
                </c:pt>
                <c:pt idx="1623">
                  <c:v>18.509999999999998</c:v>
                </c:pt>
                <c:pt idx="1624">
                  <c:v>6.2475000000000023</c:v>
                </c:pt>
                <c:pt idx="1625">
                  <c:v>7.0949999999999989</c:v>
                </c:pt>
                <c:pt idx="1626">
                  <c:v>12.107499999999998</c:v>
                </c:pt>
                <c:pt idx="1627">
                  <c:v>11.067499999999995</c:v>
                </c:pt>
                <c:pt idx="1628">
                  <c:v>1.6050000000000004</c:v>
                </c:pt>
                <c:pt idx="1629">
                  <c:v>10.812500000000004</c:v>
                </c:pt>
                <c:pt idx="1630">
                  <c:v>19.220000000000002</c:v>
                </c:pt>
                <c:pt idx="1631">
                  <c:v>9.18</c:v>
                </c:pt>
                <c:pt idx="1632">
                  <c:v>6.4574999999999996</c:v>
                </c:pt>
                <c:pt idx="1633">
                  <c:v>7.3599999999999994</c:v>
                </c:pt>
                <c:pt idx="1634">
                  <c:v>12.754999999999999</c:v>
                </c:pt>
                <c:pt idx="1635">
                  <c:v>18.509999999999998</c:v>
                </c:pt>
                <c:pt idx="1636">
                  <c:v>9.5024999999999977</c:v>
                </c:pt>
                <c:pt idx="1637">
                  <c:v>7.0949999999999989</c:v>
                </c:pt>
                <c:pt idx="1638">
                  <c:v>10.215</c:v>
                </c:pt>
                <c:pt idx="1639">
                  <c:v>1.6050000000000004</c:v>
                </c:pt>
                <c:pt idx="1640">
                  <c:v>19.220000000000002</c:v>
                </c:pt>
                <c:pt idx="1641">
                  <c:v>8.0474999999999994</c:v>
                </c:pt>
                <c:pt idx="1642">
                  <c:v>16.695</c:v>
                </c:pt>
                <c:pt idx="1643">
                  <c:v>9.18</c:v>
                </c:pt>
                <c:pt idx="1644">
                  <c:v>4.0274999999999999</c:v>
                </c:pt>
                <c:pt idx="1645">
                  <c:v>15.994999999999997</c:v>
                </c:pt>
                <c:pt idx="1646">
                  <c:v>11.004999999999999</c:v>
                </c:pt>
                <c:pt idx="1647">
                  <c:v>7.9725000000000001</c:v>
                </c:pt>
                <c:pt idx="1648">
                  <c:v>6.4574999999999996</c:v>
                </c:pt>
                <c:pt idx="1649">
                  <c:v>13.857500000000002</c:v>
                </c:pt>
                <c:pt idx="1650">
                  <c:v>18.509999999999998</c:v>
                </c:pt>
                <c:pt idx="1651">
                  <c:v>7.1075000000000017</c:v>
                </c:pt>
                <c:pt idx="1652">
                  <c:v>10.215</c:v>
                </c:pt>
                <c:pt idx="1653">
                  <c:v>16.850000000000001</c:v>
                </c:pt>
                <c:pt idx="1654">
                  <c:v>11.067499999999995</c:v>
                </c:pt>
                <c:pt idx="1655">
                  <c:v>7.3599999999999994</c:v>
                </c:pt>
                <c:pt idx="1656">
                  <c:v>10.812500000000004</c:v>
                </c:pt>
                <c:pt idx="1657">
                  <c:v>2.9150000000000027</c:v>
                </c:pt>
                <c:pt idx="1658">
                  <c:v>9.18</c:v>
                </c:pt>
                <c:pt idx="1659">
                  <c:v>4.0274999999999999</c:v>
                </c:pt>
                <c:pt idx="1660">
                  <c:v>1.7224999999999966</c:v>
                </c:pt>
                <c:pt idx="1661">
                  <c:v>18.007499999999997</c:v>
                </c:pt>
                <c:pt idx="1662">
                  <c:v>15.994999999999997</c:v>
                </c:pt>
                <c:pt idx="1663">
                  <c:v>11.004999999999999</c:v>
                </c:pt>
                <c:pt idx="1664">
                  <c:v>7.9725000000000001</c:v>
                </c:pt>
                <c:pt idx="1665">
                  <c:v>6.4574999999999996</c:v>
                </c:pt>
                <c:pt idx="1666">
                  <c:v>16.695</c:v>
                </c:pt>
                <c:pt idx="1667">
                  <c:v>7.1075000000000017</c:v>
                </c:pt>
                <c:pt idx="1668">
                  <c:v>10.215</c:v>
                </c:pt>
                <c:pt idx="1669">
                  <c:v>11.067499999999995</c:v>
                </c:pt>
                <c:pt idx="1670">
                  <c:v>7.3599999999999994</c:v>
                </c:pt>
                <c:pt idx="1671">
                  <c:v>17.535</c:v>
                </c:pt>
                <c:pt idx="1672">
                  <c:v>10.142499999999998</c:v>
                </c:pt>
                <c:pt idx="1673">
                  <c:v>2.9150000000000027</c:v>
                </c:pt>
                <c:pt idx="1674">
                  <c:v>9.18</c:v>
                </c:pt>
                <c:pt idx="1675">
                  <c:v>9.5024999999999977</c:v>
                </c:pt>
                <c:pt idx="1676">
                  <c:v>6.2475000000000023</c:v>
                </c:pt>
                <c:pt idx="1677">
                  <c:v>15.994999999999997</c:v>
                </c:pt>
                <c:pt idx="1678">
                  <c:v>12.107499999999998</c:v>
                </c:pt>
                <c:pt idx="1679">
                  <c:v>7.9725000000000001</c:v>
                </c:pt>
                <c:pt idx="1680">
                  <c:v>16.850000000000001</c:v>
                </c:pt>
                <c:pt idx="1681">
                  <c:v>7.3675000000000033</c:v>
                </c:pt>
                <c:pt idx="1682">
                  <c:v>13.857500000000002</c:v>
                </c:pt>
                <c:pt idx="1683">
                  <c:v>8.0474999999999994</c:v>
                </c:pt>
                <c:pt idx="1684">
                  <c:v>18.509999999999998</c:v>
                </c:pt>
                <c:pt idx="1685">
                  <c:v>10.215</c:v>
                </c:pt>
                <c:pt idx="1686">
                  <c:v>2.9150000000000027</c:v>
                </c:pt>
                <c:pt idx="1687">
                  <c:v>4.0274999999999999</c:v>
                </c:pt>
                <c:pt idx="1688">
                  <c:v>18.007499999999997</c:v>
                </c:pt>
                <c:pt idx="1689">
                  <c:v>12.107499999999998</c:v>
                </c:pt>
                <c:pt idx="1690">
                  <c:v>7.9725000000000001</c:v>
                </c:pt>
                <c:pt idx="1691">
                  <c:v>7.3675000000000033</c:v>
                </c:pt>
                <c:pt idx="1692">
                  <c:v>6.4574999999999996</c:v>
                </c:pt>
                <c:pt idx="1693">
                  <c:v>7.3599999999999994</c:v>
                </c:pt>
                <c:pt idx="1694">
                  <c:v>1.6050000000000004</c:v>
                </c:pt>
                <c:pt idx="1695">
                  <c:v>12.754999999999999</c:v>
                </c:pt>
                <c:pt idx="1696">
                  <c:v>8.8850000000000016</c:v>
                </c:pt>
                <c:pt idx="1697">
                  <c:v>9.5024999999999977</c:v>
                </c:pt>
                <c:pt idx="1698">
                  <c:v>11.004999999999999</c:v>
                </c:pt>
                <c:pt idx="1699">
                  <c:v>19.220000000000002</c:v>
                </c:pt>
                <c:pt idx="1700">
                  <c:v>10.142499999999998</c:v>
                </c:pt>
                <c:pt idx="1701">
                  <c:v>1.7224999999999966</c:v>
                </c:pt>
                <c:pt idx="1702">
                  <c:v>18.007499999999997</c:v>
                </c:pt>
              </c:numCache>
            </c:numRef>
          </c:xVal>
          <c:yVal>
            <c:numRef>
              <c:f>test!$G$2:$G$1704</c:f>
              <c:numCache>
                <c:formatCode>General</c:formatCode>
                <c:ptCount val="1703"/>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pt idx="1604">
                  <c:v>-3</c:v>
                </c:pt>
                <c:pt idx="1605">
                  <c:v>-3</c:v>
                </c:pt>
                <c:pt idx="1606">
                  <c:v>1</c:v>
                </c:pt>
                <c:pt idx="1607">
                  <c:v>-6</c:v>
                </c:pt>
                <c:pt idx="1608">
                  <c:v>1</c:v>
                </c:pt>
                <c:pt idx="1609">
                  <c:v>-3</c:v>
                </c:pt>
                <c:pt idx="1610">
                  <c:v>-3</c:v>
                </c:pt>
                <c:pt idx="1611">
                  <c:v>-1</c:v>
                </c:pt>
                <c:pt idx="1612">
                  <c:v>-1</c:v>
                </c:pt>
                <c:pt idx="1613">
                  <c:v>-2</c:v>
                </c:pt>
                <c:pt idx="1614">
                  <c:v>-2</c:v>
                </c:pt>
                <c:pt idx="1615">
                  <c:v>-4</c:v>
                </c:pt>
                <c:pt idx="1616">
                  <c:v>-1</c:v>
                </c:pt>
                <c:pt idx="1617">
                  <c:v>-5</c:v>
                </c:pt>
                <c:pt idx="1618">
                  <c:v>-5</c:v>
                </c:pt>
                <c:pt idx="1619">
                  <c:v>2</c:v>
                </c:pt>
                <c:pt idx="1620">
                  <c:v>4</c:v>
                </c:pt>
                <c:pt idx="1621">
                  <c:v>5</c:v>
                </c:pt>
                <c:pt idx="1622">
                  <c:v>-1</c:v>
                </c:pt>
                <c:pt idx="1623">
                  <c:v>3</c:v>
                </c:pt>
                <c:pt idx="1624">
                  <c:v>1</c:v>
                </c:pt>
                <c:pt idx="1625">
                  <c:v>1</c:v>
                </c:pt>
                <c:pt idx="1626">
                  <c:v>-2</c:v>
                </c:pt>
                <c:pt idx="1627">
                  <c:v>1</c:v>
                </c:pt>
                <c:pt idx="1628">
                  <c:v>-2</c:v>
                </c:pt>
                <c:pt idx="1629">
                  <c:v>3</c:v>
                </c:pt>
                <c:pt idx="1630">
                  <c:v>6</c:v>
                </c:pt>
                <c:pt idx="1631">
                  <c:v>1</c:v>
                </c:pt>
                <c:pt idx="1632">
                  <c:v>3</c:v>
                </c:pt>
                <c:pt idx="1633">
                  <c:v>1</c:v>
                </c:pt>
                <c:pt idx="1634">
                  <c:v>3</c:v>
                </c:pt>
                <c:pt idx="1635">
                  <c:v>-4</c:v>
                </c:pt>
                <c:pt idx="1636">
                  <c:v>-5</c:v>
                </c:pt>
                <c:pt idx="1637">
                  <c:v>1</c:v>
                </c:pt>
                <c:pt idx="1638">
                  <c:v>2</c:v>
                </c:pt>
                <c:pt idx="1639">
                  <c:v>1</c:v>
                </c:pt>
                <c:pt idx="1640">
                  <c:v>1</c:v>
                </c:pt>
                <c:pt idx="1641">
                  <c:v>2</c:v>
                </c:pt>
                <c:pt idx="1642">
                  <c:v>1</c:v>
                </c:pt>
                <c:pt idx="1643">
                  <c:v>1</c:v>
                </c:pt>
                <c:pt idx="1644">
                  <c:v>-3</c:v>
                </c:pt>
                <c:pt idx="1645">
                  <c:v>1</c:v>
                </c:pt>
                <c:pt idx="1646">
                  <c:v>2</c:v>
                </c:pt>
                <c:pt idx="1647">
                  <c:v>-2</c:v>
                </c:pt>
                <c:pt idx="1648">
                  <c:v>-2</c:v>
                </c:pt>
                <c:pt idx="1649">
                  <c:v>-1</c:v>
                </c:pt>
                <c:pt idx="1650">
                  <c:v>1</c:v>
                </c:pt>
                <c:pt idx="1651">
                  <c:v>-1</c:v>
                </c:pt>
                <c:pt idx="1652">
                  <c:v>1</c:v>
                </c:pt>
                <c:pt idx="1653">
                  <c:v>3</c:v>
                </c:pt>
                <c:pt idx="1654">
                  <c:v>-1</c:v>
                </c:pt>
                <c:pt idx="1655">
                  <c:v>1</c:v>
                </c:pt>
                <c:pt idx="1656">
                  <c:v>4</c:v>
                </c:pt>
                <c:pt idx="1657">
                  <c:v>-4</c:v>
                </c:pt>
                <c:pt idx="1658">
                  <c:v>-5</c:v>
                </c:pt>
                <c:pt idx="1659">
                  <c:v>-1</c:v>
                </c:pt>
                <c:pt idx="1660">
                  <c:v>2</c:v>
                </c:pt>
                <c:pt idx="1661">
                  <c:v>-2</c:v>
                </c:pt>
                <c:pt idx="1662">
                  <c:v>1</c:v>
                </c:pt>
                <c:pt idx="1663">
                  <c:v>-3</c:v>
                </c:pt>
                <c:pt idx="1664">
                  <c:v>-2</c:v>
                </c:pt>
                <c:pt idx="1665">
                  <c:v>2</c:v>
                </c:pt>
                <c:pt idx="1666">
                  <c:v>-3</c:v>
                </c:pt>
                <c:pt idx="1667">
                  <c:v>1</c:v>
                </c:pt>
                <c:pt idx="1668">
                  <c:v>3</c:v>
                </c:pt>
                <c:pt idx="1669">
                  <c:v>4</c:v>
                </c:pt>
                <c:pt idx="1670">
                  <c:v>-1</c:v>
                </c:pt>
                <c:pt idx="1671">
                  <c:v>7</c:v>
                </c:pt>
                <c:pt idx="1672">
                  <c:v>-1</c:v>
                </c:pt>
                <c:pt idx="1673">
                  <c:v>-1</c:v>
                </c:pt>
                <c:pt idx="1674">
                  <c:v>-1</c:v>
                </c:pt>
                <c:pt idx="1675">
                  <c:v>2</c:v>
                </c:pt>
                <c:pt idx="1676">
                  <c:v>-1</c:v>
                </c:pt>
                <c:pt idx="1677">
                  <c:v>-1</c:v>
                </c:pt>
                <c:pt idx="1678">
                  <c:v>3</c:v>
                </c:pt>
                <c:pt idx="1679">
                  <c:v>2</c:v>
                </c:pt>
                <c:pt idx="1680">
                  <c:v>2</c:v>
                </c:pt>
                <c:pt idx="1681">
                  <c:v>-1</c:v>
                </c:pt>
                <c:pt idx="1682">
                  <c:v>3</c:v>
                </c:pt>
                <c:pt idx="1683">
                  <c:v>3</c:v>
                </c:pt>
                <c:pt idx="1684">
                  <c:v>1</c:v>
                </c:pt>
                <c:pt idx="1685">
                  <c:v>6</c:v>
                </c:pt>
                <c:pt idx="1686">
                  <c:v>2</c:v>
                </c:pt>
                <c:pt idx="1687">
                  <c:v>1</c:v>
                </c:pt>
                <c:pt idx="1688">
                  <c:v>4</c:v>
                </c:pt>
                <c:pt idx="1689">
                  <c:v>-1</c:v>
                </c:pt>
                <c:pt idx="1690">
                  <c:v>1</c:v>
                </c:pt>
                <c:pt idx="1691">
                  <c:v>-2</c:v>
                </c:pt>
                <c:pt idx="1692">
                  <c:v>-1</c:v>
                </c:pt>
                <c:pt idx="1693">
                  <c:v>-3</c:v>
                </c:pt>
                <c:pt idx="1694">
                  <c:v>-1</c:v>
                </c:pt>
                <c:pt idx="1695">
                  <c:v>1</c:v>
                </c:pt>
                <c:pt idx="1696">
                  <c:v>-1</c:v>
                </c:pt>
                <c:pt idx="1697">
                  <c:v>4</c:v>
                </c:pt>
                <c:pt idx="1698">
                  <c:v>-1</c:v>
                </c:pt>
                <c:pt idx="1699">
                  <c:v>5</c:v>
                </c:pt>
                <c:pt idx="1700">
                  <c:v>1</c:v>
                </c:pt>
                <c:pt idx="1701">
                  <c:v>-3</c:v>
                </c:pt>
                <c:pt idx="1702">
                  <c:v>2</c:v>
                </c:pt>
              </c:numCache>
            </c:numRef>
          </c:yVal>
          <c:smooth val="0"/>
          <c:extLst>
            <c:ext xmlns:c16="http://schemas.microsoft.com/office/drawing/2014/chart" uri="{C3380CC4-5D6E-409C-BE32-E72D297353CC}">
              <c16:uniqueId val="{00000003-D22C-4B63-B68C-B7FF7432CC2D}"/>
            </c:ext>
          </c:extLst>
        </c:ser>
        <c:ser>
          <c:idx val="1"/>
          <c:order val="1"/>
          <c:tx>
            <c:v>Predicted Goal Differntial</c:v>
          </c:tx>
          <c:spPr>
            <a:ln w="28575">
              <a:noFill/>
            </a:ln>
          </c:spPr>
          <c:xVal>
            <c:numRef>
              <c:f>test!$N$2:$N$1704</c:f>
              <c:numCache>
                <c:formatCode>General</c:formatCode>
                <c:ptCount val="1703"/>
                <c:pt idx="0">
                  <c:v>9.18</c:v>
                </c:pt>
                <c:pt idx="1">
                  <c:v>7.0949999999999989</c:v>
                </c:pt>
                <c:pt idx="2">
                  <c:v>13.857500000000002</c:v>
                </c:pt>
                <c:pt idx="3">
                  <c:v>18.509999999999998</c:v>
                </c:pt>
                <c:pt idx="4">
                  <c:v>7.1075000000000017</c:v>
                </c:pt>
                <c:pt idx="5">
                  <c:v>11.067499999999995</c:v>
                </c:pt>
                <c:pt idx="6">
                  <c:v>12.754999999999999</c:v>
                </c:pt>
                <c:pt idx="7">
                  <c:v>19.220000000000002</c:v>
                </c:pt>
                <c:pt idx="8">
                  <c:v>2.9150000000000027</c:v>
                </c:pt>
                <c:pt idx="9">
                  <c:v>5.1224999999999987</c:v>
                </c:pt>
                <c:pt idx="10">
                  <c:v>7.3675000000000033</c:v>
                </c:pt>
                <c:pt idx="11">
                  <c:v>7.3599999999999994</c:v>
                </c:pt>
                <c:pt idx="12">
                  <c:v>13.857500000000002</c:v>
                </c:pt>
                <c:pt idx="13">
                  <c:v>8.0474999999999994</c:v>
                </c:pt>
                <c:pt idx="14">
                  <c:v>9.18</c:v>
                </c:pt>
                <c:pt idx="15">
                  <c:v>8.8850000000000016</c:v>
                </c:pt>
                <c:pt idx="16">
                  <c:v>4.0274999999999999</c:v>
                </c:pt>
                <c:pt idx="17">
                  <c:v>6.2475000000000023</c:v>
                </c:pt>
                <c:pt idx="18">
                  <c:v>15.994999999999997</c:v>
                </c:pt>
                <c:pt idx="19">
                  <c:v>12.107499999999998</c:v>
                </c:pt>
                <c:pt idx="20">
                  <c:v>6.4574999999999996</c:v>
                </c:pt>
                <c:pt idx="21">
                  <c:v>10.812500000000004</c:v>
                </c:pt>
                <c:pt idx="22">
                  <c:v>7.0949999999999989</c:v>
                </c:pt>
                <c:pt idx="23">
                  <c:v>7.9725000000000001</c:v>
                </c:pt>
                <c:pt idx="24">
                  <c:v>16.850000000000001</c:v>
                </c:pt>
                <c:pt idx="25">
                  <c:v>7.3675000000000033</c:v>
                </c:pt>
                <c:pt idx="26">
                  <c:v>17.535</c:v>
                </c:pt>
                <c:pt idx="27">
                  <c:v>19.220000000000002</c:v>
                </c:pt>
                <c:pt idx="28">
                  <c:v>8.0474999999999994</c:v>
                </c:pt>
                <c:pt idx="29">
                  <c:v>16.695</c:v>
                </c:pt>
                <c:pt idx="30">
                  <c:v>8.8850000000000016</c:v>
                </c:pt>
                <c:pt idx="31">
                  <c:v>4.0274999999999999</c:v>
                </c:pt>
                <c:pt idx="32">
                  <c:v>6.2475000000000023</c:v>
                </c:pt>
                <c:pt idx="33">
                  <c:v>8.4699999999999989</c:v>
                </c:pt>
                <c:pt idx="34">
                  <c:v>7.0949999999999989</c:v>
                </c:pt>
                <c:pt idx="35">
                  <c:v>1.7224999999999966</c:v>
                </c:pt>
                <c:pt idx="36">
                  <c:v>15.994999999999997</c:v>
                </c:pt>
                <c:pt idx="37">
                  <c:v>5.1224999999999987</c:v>
                </c:pt>
                <c:pt idx="38">
                  <c:v>16.850000000000001</c:v>
                </c:pt>
                <c:pt idx="39">
                  <c:v>17.535</c:v>
                </c:pt>
                <c:pt idx="40">
                  <c:v>10.812500000000004</c:v>
                </c:pt>
                <c:pt idx="41">
                  <c:v>8.0474999999999994</c:v>
                </c:pt>
                <c:pt idx="42">
                  <c:v>2.9150000000000027</c:v>
                </c:pt>
                <c:pt idx="43">
                  <c:v>18.509999999999998</c:v>
                </c:pt>
                <c:pt idx="44">
                  <c:v>8.4699999999999989</c:v>
                </c:pt>
                <c:pt idx="45">
                  <c:v>15.994999999999997</c:v>
                </c:pt>
                <c:pt idx="46">
                  <c:v>5.1224999999999987</c:v>
                </c:pt>
                <c:pt idx="47">
                  <c:v>6.4574999999999996</c:v>
                </c:pt>
                <c:pt idx="48">
                  <c:v>7.3599999999999994</c:v>
                </c:pt>
                <c:pt idx="49">
                  <c:v>19.220000000000002</c:v>
                </c:pt>
                <c:pt idx="50">
                  <c:v>16.695</c:v>
                </c:pt>
                <c:pt idx="51">
                  <c:v>9.18</c:v>
                </c:pt>
                <c:pt idx="52">
                  <c:v>8.8850000000000016</c:v>
                </c:pt>
                <c:pt idx="53">
                  <c:v>9.5024999999999977</c:v>
                </c:pt>
                <c:pt idx="54">
                  <c:v>18.007499999999997</c:v>
                </c:pt>
                <c:pt idx="55">
                  <c:v>12.754999999999999</c:v>
                </c:pt>
                <c:pt idx="56">
                  <c:v>10.142499999999998</c:v>
                </c:pt>
                <c:pt idx="57">
                  <c:v>8.4699999999999989</c:v>
                </c:pt>
                <c:pt idx="58">
                  <c:v>16.850000000000001</c:v>
                </c:pt>
                <c:pt idx="59">
                  <c:v>6.4574999999999996</c:v>
                </c:pt>
                <c:pt idx="60">
                  <c:v>7.3599999999999994</c:v>
                </c:pt>
                <c:pt idx="61">
                  <c:v>19.220000000000002</c:v>
                </c:pt>
                <c:pt idx="62">
                  <c:v>8.0474999999999994</c:v>
                </c:pt>
                <c:pt idx="63">
                  <c:v>2.9150000000000027</c:v>
                </c:pt>
                <c:pt idx="64">
                  <c:v>8.8850000000000016</c:v>
                </c:pt>
                <c:pt idx="65">
                  <c:v>18.509999999999998</c:v>
                </c:pt>
                <c:pt idx="66">
                  <c:v>9.5024999999999977</c:v>
                </c:pt>
                <c:pt idx="67">
                  <c:v>6.2475000000000023</c:v>
                </c:pt>
                <c:pt idx="68">
                  <c:v>15.994999999999997</c:v>
                </c:pt>
                <c:pt idx="69">
                  <c:v>12.107499999999998</c:v>
                </c:pt>
                <c:pt idx="70">
                  <c:v>1.6050000000000004</c:v>
                </c:pt>
                <c:pt idx="71">
                  <c:v>12.754999999999999</c:v>
                </c:pt>
                <c:pt idx="72">
                  <c:v>10.142499999999998</c:v>
                </c:pt>
                <c:pt idx="73">
                  <c:v>16.850000000000001</c:v>
                </c:pt>
                <c:pt idx="74">
                  <c:v>6.4574999999999996</c:v>
                </c:pt>
                <c:pt idx="75">
                  <c:v>7.3599999999999994</c:v>
                </c:pt>
                <c:pt idx="76">
                  <c:v>19.220000000000002</c:v>
                </c:pt>
                <c:pt idx="77">
                  <c:v>2.9150000000000027</c:v>
                </c:pt>
                <c:pt idx="78">
                  <c:v>16.695</c:v>
                </c:pt>
                <c:pt idx="79">
                  <c:v>9.18</c:v>
                </c:pt>
                <c:pt idx="80">
                  <c:v>9.5024999999999977</c:v>
                </c:pt>
                <c:pt idx="81">
                  <c:v>18.007499999999997</c:v>
                </c:pt>
                <c:pt idx="82">
                  <c:v>11.004999999999999</c:v>
                </c:pt>
                <c:pt idx="83">
                  <c:v>12.107499999999998</c:v>
                </c:pt>
                <c:pt idx="84">
                  <c:v>7.9725000000000001</c:v>
                </c:pt>
                <c:pt idx="85">
                  <c:v>5.1224999999999987</c:v>
                </c:pt>
                <c:pt idx="86">
                  <c:v>1.6050000000000004</c:v>
                </c:pt>
                <c:pt idx="87">
                  <c:v>10.812500000000004</c:v>
                </c:pt>
                <c:pt idx="88">
                  <c:v>10.142499999999998</c:v>
                </c:pt>
                <c:pt idx="89">
                  <c:v>18.509999999999998</c:v>
                </c:pt>
                <c:pt idx="90">
                  <c:v>4.0274999999999999</c:v>
                </c:pt>
                <c:pt idx="91">
                  <c:v>19.220000000000002</c:v>
                </c:pt>
                <c:pt idx="92">
                  <c:v>16.695</c:v>
                </c:pt>
                <c:pt idx="93">
                  <c:v>9.5024999999999977</c:v>
                </c:pt>
                <c:pt idx="94">
                  <c:v>11.004999999999999</c:v>
                </c:pt>
                <c:pt idx="95">
                  <c:v>12.107499999999998</c:v>
                </c:pt>
                <c:pt idx="96">
                  <c:v>7.9725000000000001</c:v>
                </c:pt>
                <c:pt idx="97">
                  <c:v>16.850000000000001</c:v>
                </c:pt>
                <c:pt idx="98">
                  <c:v>6.4574999999999996</c:v>
                </c:pt>
                <c:pt idx="99">
                  <c:v>7.3599999999999994</c:v>
                </c:pt>
                <c:pt idx="100">
                  <c:v>1.6050000000000004</c:v>
                </c:pt>
                <c:pt idx="101">
                  <c:v>10.812500000000004</c:v>
                </c:pt>
                <c:pt idx="102">
                  <c:v>13.857500000000002</c:v>
                </c:pt>
                <c:pt idx="103">
                  <c:v>2.9150000000000027</c:v>
                </c:pt>
                <c:pt idx="104">
                  <c:v>18.509999999999998</c:v>
                </c:pt>
                <c:pt idx="105">
                  <c:v>8.4699999999999989</c:v>
                </c:pt>
                <c:pt idx="106">
                  <c:v>7.0949999999999989</c:v>
                </c:pt>
                <c:pt idx="107">
                  <c:v>7.1075000000000017</c:v>
                </c:pt>
                <c:pt idx="108">
                  <c:v>8.8850000000000016</c:v>
                </c:pt>
                <c:pt idx="109">
                  <c:v>1.7224999999999966</c:v>
                </c:pt>
                <c:pt idx="110">
                  <c:v>16.850000000000001</c:v>
                </c:pt>
                <c:pt idx="111">
                  <c:v>7.3675000000000033</c:v>
                </c:pt>
                <c:pt idx="112">
                  <c:v>1.6050000000000004</c:v>
                </c:pt>
                <c:pt idx="113">
                  <c:v>17.535</c:v>
                </c:pt>
                <c:pt idx="114">
                  <c:v>13.857500000000002</c:v>
                </c:pt>
                <c:pt idx="115">
                  <c:v>9.18</c:v>
                </c:pt>
                <c:pt idx="116">
                  <c:v>9.5024999999999977</c:v>
                </c:pt>
                <c:pt idx="117">
                  <c:v>4.0274999999999999</c:v>
                </c:pt>
                <c:pt idx="118">
                  <c:v>8.4699999999999989</c:v>
                </c:pt>
                <c:pt idx="119">
                  <c:v>7.0949999999999989</c:v>
                </c:pt>
                <c:pt idx="120">
                  <c:v>10.215</c:v>
                </c:pt>
                <c:pt idx="121">
                  <c:v>11.067499999999995</c:v>
                </c:pt>
                <c:pt idx="122">
                  <c:v>6.4574999999999996</c:v>
                </c:pt>
                <c:pt idx="123">
                  <c:v>16.695</c:v>
                </c:pt>
                <c:pt idx="124">
                  <c:v>11.004999999999999</c:v>
                </c:pt>
                <c:pt idx="125">
                  <c:v>12.107499999999998</c:v>
                </c:pt>
                <c:pt idx="126">
                  <c:v>7.3675000000000033</c:v>
                </c:pt>
                <c:pt idx="127">
                  <c:v>7.3599999999999994</c:v>
                </c:pt>
                <c:pt idx="128">
                  <c:v>17.535</c:v>
                </c:pt>
                <c:pt idx="129">
                  <c:v>10.812500000000004</c:v>
                </c:pt>
                <c:pt idx="130">
                  <c:v>10.142499999999998</c:v>
                </c:pt>
                <c:pt idx="131">
                  <c:v>13.857500000000002</c:v>
                </c:pt>
                <c:pt idx="132">
                  <c:v>9.18</c:v>
                </c:pt>
                <c:pt idx="133">
                  <c:v>8.8850000000000016</c:v>
                </c:pt>
                <c:pt idx="134">
                  <c:v>4.0274999999999999</c:v>
                </c:pt>
                <c:pt idx="135">
                  <c:v>8.4699999999999989</c:v>
                </c:pt>
                <c:pt idx="136">
                  <c:v>7.0949999999999989</c:v>
                </c:pt>
                <c:pt idx="137">
                  <c:v>1.7224999999999966</c:v>
                </c:pt>
                <c:pt idx="138">
                  <c:v>7.1075000000000017</c:v>
                </c:pt>
                <c:pt idx="139">
                  <c:v>10.215</c:v>
                </c:pt>
                <c:pt idx="140">
                  <c:v>1.6050000000000004</c:v>
                </c:pt>
                <c:pt idx="141">
                  <c:v>16.695</c:v>
                </c:pt>
                <c:pt idx="142">
                  <c:v>12.107499999999998</c:v>
                </c:pt>
                <c:pt idx="143">
                  <c:v>7.3675000000000033</c:v>
                </c:pt>
                <c:pt idx="144">
                  <c:v>11.067499999999995</c:v>
                </c:pt>
                <c:pt idx="145">
                  <c:v>1.7224999999999966</c:v>
                </c:pt>
                <c:pt idx="146">
                  <c:v>10.215</c:v>
                </c:pt>
                <c:pt idx="147">
                  <c:v>7.3599999999999994</c:v>
                </c:pt>
                <c:pt idx="148">
                  <c:v>1.6050000000000004</c:v>
                </c:pt>
                <c:pt idx="149">
                  <c:v>17.535</c:v>
                </c:pt>
                <c:pt idx="150">
                  <c:v>19.220000000000002</c:v>
                </c:pt>
                <c:pt idx="151">
                  <c:v>8.0474999999999994</c:v>
                </c:pt>
                <c:pt idx="152">
                  <c:v>18.509999999999998</c:v>
                </c:pt>
                <c:pt idx="153">
                  <c:v>6.2475000000000023</c:v>
                </c:pt>
                <c:pt idx="154">
                  <c:v>7.0949999999999989</c:v>
                </c:pt>
                <c:pt idx="155">
                  <c:v>18.007499999999997</c:v>
                </c:pt>
                <c:pt idx="156">
                  <c:v>11.004999999999999</c:v>
                </c:pt>
                <c:pt idx="157">
                  <c:v>5.1224999999999987</c:v>
                </c:pt>
                <c:pt idx="158">
                  <c:v>7.3675000000000033</c:v>
                </c:pt>
                <c:pt idx="159">
                  <c:v>15.994999999999997</c:v>
                </c:pt>
                <c:pt idx="160">
                  <c:v>10.215</c:v>
                </c:pt>
                <c:pt idx="161">
                  <c:v>7.3599999999999994</c:v>
                </c:pt>
                <c:pt idx="162">
                  <c:v>1.6050000000000004</c:v>
                </c:pt>
                <c:pt idx="163">
                  <c:v>10.812500000000004</c:v>
                </c:pt>
                <c:pt idx="164">
                  <c:v>19.220000000000002</c:v>
                </c:pt>
                <c:pt idx="165">
                  <c:v>8.0474999999999994</c:v>
                </c:pt>
                <c:pt idx="166">
                  <c:v>18.509999999999998</c:v>
                </c:pt>
                <c:pt idx="167">
                  <c:v>9.5024999999999977</c:v>
                </c:pt>
                <c:pt idx="168">
                  <c:v>7.0949999999999989</c:v>
                </c:pt>
                <c:pt idx="169">
                  <c:v>1.7224999999999966</c:v>
                </c:pt>
                <c:pt idx="170">
                  <c:v>18.007499999999997</c:v>
                </c:pt>
                <c:pt idx="171">
                  <c:v>11.004999999999999</c:v>
                </c:pt>
                <c:pt idx="172">
                  <c:v>7.9725000000000001</c:v>
                </c:pt>
                <c:pt idx="173">
                  <c:v>11.067499999999995</c:v>
                </c:pt>
                <c:pt idx="174">
                  <c:v>12.754999999999999</c:v>
                </c:pt>
                <c:pt idx="175">
                  <c:v>6.4574999999999996</c:v>
                </c:pt>
                <c:pt idx="176">
                  <c:v>7.3599999999999994</c:v>
                </c:pt>
                <c:pt idx="177">
                  <c:v>10.812500000000004</c:v>
                </c:pt>
                <c:pt idx="178">
                  <c:v>19.220000000000002</c:v>
                </c:pt>
                <c:pt idx="179">
                  <c:v>13.857500000000002</c:v>
                </c:pt>
                <c:pt idx="180">
                  <c:v>2.9150000000000027</c:v>
                </c:pt>
                <c:pt idx="181">
                  <c:v>9.5024999999999977</c:v>
                </c:pt>
                <c:pt idx="182">
                  <c:v>6.2475000000000023</c:v>
                </c:pt>
                <c:pt idx="183">
                  <c:v>7.0949999999999989</c:v>
                </c:pt>
                <c:pt idx="184">
                  <c:v>18.007499999999997</c:v>
                </c:pt>
                <c:pt idx="185">
                  <c:v>15.994999999999997</c:v>
                </c:pt>
                <c:pt idx="186">
                  <c:v>11.004999999999999</c:v>
                </c:pt>
                <c:pt idx="187">
                  <c:v>7.9725000000000001</c:v>
                </c:pt>
                <c:pt idx="188">
                  <c:v>5.1224999999999987</c:v>
                </c:pt>
                <c:pt idx="189">
                  <c:v>7.1075000000000017</c:v>
                </c:pt>
                <c:pt idx="190">
                  <c:v>11.067499999999995</c:v>
                </c:pt>
                <c:pt idx="191">
                  <c:v>18.509999999999998</c:v>
                </c:pt>
                <c:pt idx="192">
                  <c:v>16.850000000000001</c:v>
                </c:pt>
                <c:pt idx="193">
                  <c:v>8.8850000000000016</c:v>
                </c:pt>
                <c:pt idx="194">
                  <c:v>5.1224999999999987</c:v>
                </c:pt>
                <c:pt idx="195">
                  <c:v>7.3675000000000033</c:v>
                </c:pt>
                <c:pt idx="196">
                  <c:v>10.812500000000004</c:v>
                </c:pt>
                <c:pt idx="197">
                  <c:v>13.857500000000002</c:v>
                </c:pt>
                <c:pt idx="198">
                  <c:v>16.695</c:v>
                </c:pt>
                <c:pt idx="199">
                  <c:v>18.509999999999998</c:v>
                </c:pt>
                <c:pt idx="200">
                  <c:v>9.5024999999999977</c:v>
                </c:pt>
                <c:pt idx="201">
                  <c:v>4.0274999999999999</c:v>
                </c:pt>
                <c:pt idx="202">
                  <c:v>8.4699999999999989</c:v>
                </c:pt>
                <c:pt idx="203">
                  <c:v>18.007499999999997</c:v>
                </c:pt>
                <c:pt idx="204">
                  <c:v>15.994999999999997</c:v>
                </c:pt>
                <c:pt idx="205">
                  <c:v>7.9725000000000001</c:v>
                </c:pt>
                <c:pt idx="206">
                  <c:v>7.1075000000000017</c:v>
                </c:pt>
                <c:pt idx="207">
                  <c:v>10.142499999999998</c:v>
                </c:pt>
                <c:pt idx="208">
                  <c:v>2.9150000000000027</c:v>
                </c:pt>
                <c:pt idx="209">
                  <c:v>5.1224999999999987</c:v>
                </c:pt>
                <c:pt idx="210">
                  <c:v>16.850000000000001</c:v>
                </c:pt>
                <c:pt idx="211">
                  <c:v>7.3675000000000033</c:v>
                </c:pt>
                <c:pt idx="212">
                  <c:v>11.067499999999995</c:v>
                </c:pt>
                <c:pt idx="213">
                  <c:v>6.4574999999999996</c:v>
                </c:pt>
                <c:pt idx="214">
                  <c:v>12.754999999999999</c:v>
                </c:pt>
                <c:pt idx="215">
                  <c:v>10.812500000000004</c:v>
                </c:pt>
                <c:pt idx="216">
                  <c:v>13.857500000000002</c:v>
                </c:pt>
                <c:pt idx="217">
                  <c:v>16.695</c:v>
                </c:pt>
                <c:pt idx="218">
                  <c:v>8.8850000000000016</c:v>
                </c:pt>
                <c:pt idx="219">
                  <c:v>1.7224999999999966</c:v>
                </c:pt>
                <c:pt idx="220">
                  <c:v>17.535</c:v>
                </c:pt>
                <c:pt idx="221">
                  <c:v>8.4699999999999989</c:v>
                </c:pt>
                <c:pt idx="222">
                  <c:v>15.994999999999997</c:v>
                </c:pt>
                <c:pt idx="223">
                  <c:v>5.1224999999999987</c:v>
                </c:pt>
                <c:pt idx="224">
                  <c:v>7.1075000000000017</c:v>
                </c:pt>
                <c:pt idx="225">
                  <c:v>7.3675000000000033</c:v>
                </c:pt>
                <c:pt idx="226">
                  <c:v>7.3599999999999994</c:v>
                </c:pt>
                <c:pt idx="227">
                  <c:v>12.754999999999999</c:v>
                </c:pt>
                <c:pt idx="228">
                  <c:v>10.142499999999998</c:v>
                </c:pt>
                <c:pt idx="229">
                  <c:v>13.857500000000002</c:v>
                </c:pt>
                <c:pt idx="230">
                  <c:v>2.9150000000000027</c:v>
                </c:pt>
                <c:pt idx="231">
                  <c:v>16.695</c:v>
                </c:pt>
                <c:pt idx="232">
                  <c:v>9.18</c:v>
                </c:pt>
                <c:pt idx="233">
                  <c:v>8.8850000000000016</c:v>
                </c:pt>
                <c:pt idx="234">
                  <c:v>4.0274999999999999</c:v>
                </c:pt>
                <c:pt idx="235">
                  <c:v>15.994999999999997</c:v>
                </c:pt>
                <c:pt idx="236">
                  <c:v>12.107499999999998</c:v>
                </c:pt>
                <c:pt idx="237">
                  <c:v>16.850000000000001</c:v>
                </c:pt>
                <c:pt idx="238">
                  <c:v>8.0474999999999994</c:v>
                </c:pt>
                <c:pt idx="239">
                  <c:v>18.509999999999998</c:v>
                </c:pt>
                <c:pt idx="240">
                  <c:v>4.0274999999999999</c:v>
                </c:pt>
                <c:pt idx="241">
                  <c:v>8.4699999999999989</c:v>
                </c:pt>
                <c:pt idx="242">
                  <c:v>18.007499999999997</c:v>
                </c:pt>
                <c:pt idx="243">
                  <c:v>7.3599999999999994</c:v>
                </c:pt>
                <c:pt idx="244">
                  <c:v>1.6050000000000004</c:v>
                </c:pt>
                <c:pt idx="245">
                  <c:v>12.754999999999999</c:v>
                </c:pt>
                <c:pt idx="246">
                  <c:v>9.5024999999999977</c:v>
                </c:pt>
                <c:pt idx="247">
                  <c:v>7.1075000000000017</c:v>
                </c:pt>
                <c:pt idx="248">
                  <c:v>7.3675000000000033</c:v>
                </c:pt>
                <c:pt idx="249">
                  <c:v>6.4574999999999996</c:v>
                </c:pt>
                <c:pt idx="250">
                  <c:v>10.142499999999998</c:v>
                </c:pt>
                <c:pt idx="251">
                  <c:v>2.9150000000000027</c:v>
                </c:pt>
                <c:pt idx="252">
                  <c:v>9.18</c:v>
                </c:pt>
                <c:pt idx="253">
                  <c:v>6.2475000000000023</c:v>
                </c:pt>
                <c:pt idx="254">
                  <c:v>18.007499999999997</c:v>
                </c:pt>
                <c:pt idx="255">
                  <c:v>12.107499999999998</c:v>
                </c:pt>
                <c:pt idx="256">
                  <c:v>1.6050000000000004</c:v>
                </c:pt>
                <c:pt idx="257">
                  <c:v>19.220000000000002</c:v>
                </c:pt>
                <c:pt idx="258">
                  <c:v>9.5024999999999977</c:v>
                </c:pt>
                <c:pt idx="259">
                  <c:v>16.850000000000001</c:v>
                </c:pt>
                <c:pt idx="260">
                  <c:v>11.067499999999995</c:v>
                </c:pt>
                <c:pt idx="261">
                  <c:v>6.4574999999999996</c:v>
                </c:pt>
                <c:pt idx="262">
                  <c:v>10.142499999999998</c:v>
                </c:pt>
                <c:pt idx="263">
                  <c:v>8.0474999999999994</c:v>
                </c:pt>
                <c:pt idx="264">
                  <c:v>9.18</c:v>
                </c:pt>
                <c:pt idx="265">
                  <c:v>8.4699999999999989</c:v>
                </c:pt>
                <c:pt idx="266">
                  <c:v>7.0949999999999989</c:v>
                </c:pt>
                <c:pt idx="267">
                  <c:v>1.7224999999999966</c:v>
                </c:pt>
                <c:pt idx="268">
                  <c:v>18.007499999999997</c:v>
                </c:pt>
                <c:pt idx="269">
                  <c:v>15.994999999999997</c:v>
                </c:pt>
                <c:pt idx="270">
                  <c:v>12.107499999999998</c:v>
                </c:pt>
                <c:pt idx="271">
                  <c:v>7.9725000000000001</c:v>
                </c:pt>
                <c:pt idx="272">
                  <c:v>11.004999999999999</c:v>
                </c:pt>
                <c:pt idx="273">
                  <c:v>16.850000000000001</c:v>
                </c:pt>
                <c:pt idx="274">
                  <c:v>6.4574999999999996</c:v>
                </c:pt>
                <c:pt idx="275">
                  <c:v>17.535</c:v>
                </c:pt>
                <c:pt idx="276">
                  <c:v>19.220000000000002</c:v>
                </c:pt>
                <c:pt idx="277">
                  <c:v>10.142499999999998</c:v>
                </c:pt>
                <c:pt idx="278">
                  <c:v>8.0474999999999994</c:v>
                </c:pt>
                <c:pt idx="279">
                  <c:v>2.9150000000000027</c:v>
                </c:pt>
                <c:pt idx="280">
                  <c:v>9.18</c:v>
                </c:pt>
                <c:pt idx="281">
                  <c:v>9.5024999999999977</c:v>
                </c:pt>
                <c:pt idx="282">
                  <c:v>8.4699999999999989</c:v>
                </c:pt>
                <c:pt idx="283">
                  <c:v>7.0949999999999989</c:v>
                </c:pt>
                <c:pt idx="284">
                  <c:v>1.7224999999999966</c:v>
                </c:pt>
                <c:pt idx="285">
                  <c:v>15.994999999999997</c:v>
                </c:pt>
                <c:pt idx="286">
                  <c:v>7.9725000000000001</c:v>
                </c:pt>
                <c:pt idx="287">
                  <c:v>5.1224999999999987</c:v>
                </c:pt>
                <c:pt idx="288">
                  <c:v>6.4574999999999996</c:v>
                </c:pt>
                <c:pt idx="289">
                  <c:v>1.6050000000000004</c:v>
                </c:pt>
                <c:pt idx="290">
                  <c:v>17.535</c:v>
                </c:pt>
                <c:pt idx="291">
                  <c:v>16.695</c:v>
                </c:pt>
                <c:pt idx="292">
                  <c:v>9.18</c:v>
                </c:pt>
                <c:pt idx="293">
                  <c:v>4.0274999999999999</c:v>
                </c:pt>
                <c:pt idx="294">
                  <c:v>7.0949999999999989</c:v>
                </c:pt>
                <c:pt idx="295">
                  <c:v>1.7224999999999966</c:v>
                </c:pt>
                <c:pt idx="296">
                  <c:v>18.007499999999997</c:v>
                </c:pt>
                <c:pt idx="297">
                  <c:v>15.994999999999997</c:v>
                </c:pt>
                <c:pt idx="298">
                  <c:v>11.004999999999999</c:v>
                </c:pt>
                <c:pt idx="299">
                  <c:v>7.9725000000000001</c:v>
                </c:pt>
                <c:pt idx="300">
                  <c:v>13.857500000000002</c:v>
                </c:pt>
                <c:pt idx="301">
                  <c:v>2.9150000000000027</c:v>
                </c:pt>
                <c:pt idx="302">
                  <c:v>7.1075000000000017</c:v>
                </c:pt>
                <c:pt idx="303">
                  <c:v>7.3675000000000033</c:v>
                </c:pt>
                <c:pt idx="304">
                  <c:v>11.067499999999995</c:v>
                </c:pt>
                <c:pt idx="305">
                  <c:v>6.4574999999999996</c:v>
                </c:pt>
                <c:pt idx="306">
                  <c:v>12.754999999999999</c:v>
                </c:pt>
                <c:pt idx="307">
                  <c:v>17.535</c:v>
                </c:pt>
                <c:pt idx="308">
                  <c:v>10.812500000000004</c:v>
                </c:pt>
                <c:pt idx="309">
                  <c:v>10.142499999999998</c:v>
                </c:pt>
                <c:pt idx="310">
                  <c:v>8.0474999999999994</c:v>
                </c:pt>
                <c:pt idx="311">
                  <c:v>16.695</c:v>
                </c:pt>
                <c:pt idx="312">
                  <c:v>8.8850000000000016</c:v>
                </c:pt>
                <c:pt idx="313">
                  <c:v>6.2475000000000023</c:v>
                </c:pt>
                <c:pt idx="314">
                  <c:v>8.4699999999999989</c:v>
                </c:pt>
                <c:pt idx="315">
                  <c:v>12.107499999999998</c:v>
                </c:pt>
                <c:pt idx="316">
                  <c:v>5.1224999999999987</c:v>
                </c:pt>
                <c:pt idx="317">
                  <c:v>7.1075000000000017</c:v>
                </c:pt>
                <c:pt idx="318">
                  <c:v>16.850000000000001</c:v>
                </c:pt>
                <c:pt idx="319">
                  <c:v>7.3675000000000033</c:v>
                </c:pt>
                <c:pt idx="320">
                  <c:v>6.4574999999999996</c:v>
                </c:pt>
                <c:pt idx="321">
                  <c:v>1.6050000000000004</c:v>
                </c:pt>
                <c:pt idx="322">
                  <c:v>17.535</c:v>
                </c:pt>
                <c:pt idx="323">
                  <c:v>10.812500000000004</c:v>
                </c:pt>
                <c:pt idx="324">
                  <c:v>8.0474999999999994</c:v>
                </c:pt>
                <c:pt idx="325">
                  <c:v>4.0274999999999999</c:v>
                </c:pt>
                <c:pt idx="326">
                  <c:v>7.0949999999999989</c:v>
                </c:pt>
                <c:pt idx="327">
                  <c:v>18.007499999999997</c:v>
                </c:pt>
                <c:pt idx="328">
                  <c:v>12.107499999999998</c:v>
                </c:pt>
                <c:pt idx="329">
                  <c:v>5.1224999999999987</c:v>
                </c:pt>
                <c:pt idx="330">
                  <c:v>11.067499999999995</c:v>
                </c:pt>
                <c:pt idx="331">
                  <c:v>12.754999999999999</c:v>
                </c:pt>
                <c:pt idx="332">
                  <c:v>10.142499999999998</c:v>
                </c:pt>
                <c:pt idx="333">
                  <c:v>16.695</c:v>
                </c:pt>
                <c:pt idx="334">
                  <c:v>8.8850000000000016</c:v>
                </c:pt>
                <c:pt idx="335">
                  <c:v>18.509999999999998</c:v>
                </c:pt>
                <c:pt idx="336">
                  <c:v>6.2475000000000023</c:v>
                </c:pt>
                <c:pt idx="337">
                  <c:v>12.107499999999998</c:v>
                </c:pt>
                <c:pt idx="338">
                  <c:v>7.1075000000000017</c:v>
                </c:pt>
                <c:pt idx="339">
                  <c:v>1.6050000000000004</c:v>
                </c:pt>
                <c:pt idx="340">
                  <c:v>13.857500000000002</c:v>
                </c:pt>
                <c:pt idx="341">
                  <c:v>8.0474999999999994</c:v>
                </c:pt>
                <c:pt idx="342">
                  <c:v>7.0949999999999989</c:v>
                </c:pt>
                <c:pt idx="343">
                  <c:v>7.3675000000000033</c:v>
                </c:pt>
                <c:pt idx="344">
                  <c:v>6.4574999999999996</c:v>
                </c:pt>
                <c:pt idx="345">
                  <c:v>10.812500000000004</c:v>
                </c:pt>
                <c:pt idx="346">
                  <c:v>19.220000000000002</c:v>
                </c:pt>
                <c:pt idx="347">
                  <c:v>18.509999999999998</c:v>
                </c:pt>
                <c:pt idx="348">
                  <c:v>1.7224999999999966</c:v>
                </c:pt>
                <c:pt idx="349">
                  <c:v>16.850000000000001</c:v>
                </c:pt>
                <c:pt idx="350">
                  <c:v>7.3599999999999994</c:v>
                </c:pt>
                <c:pt idx="351">
                  <c:v>13.857500000000002</c:v>
                </c:pt>
                <c:pt idx="352">
                  <c:v>2.9150000000000027</c:v>
                </c:pt>
                <c:pt idx="353">
                  <c:v>9.18</c:v>
                </c:pt>
                <c:pt idx="354">
                  <c:v>4.0274999999999999</c:v>
                </c:pt>
                <c:pt idx="355">
                  <c:v>6.2475000000000023</c:v>
                </c:pt>
                <c:pt idx="356">
                  <c:v>11.004999999999999</c:v>
                </c:pt>
                <c:pt idx="357">
                  <c:v>7.9725000000000001</c:v>
                </c:pt>
                <c:pt idx="358">
                  <c:v>1.6050000000000004</c:v>
                </c:pt>
                <c:pt idx="359">
                  <c:v>10.812500000000004</c:v>
                </c:pt>
                <c:pt idx="360">
                  <c:v>9.5024999999999977</c:v>
                </c:pt>
                <c:pt idx="361">
                  <c:v>15.994999999999997</c:v>
                </c:pt>
                <c:pt idx="362">
                  <c:v>7.3675000000000033</c:v>
                </c:pt>
                <c:pt idx="363">
                  <c:v>7.3599999999999994</c:v>
                </c:pt>
                <c:pt idx="364">
                  <c:v>17.535</c:v>
                </c:pt>
                <c:pt idx="365">
                  <c:v>13.857500000000002</c:v>
                </c:pt>
                <c:pt idx="366">
                  <c:v>8.0474999999999994</c:v>
                </c:pt>
                <c:pt idx="367">
                  <c:v>16.695</c:v>
                </c:pt>
                <c:pt idx="368">
                  <c:v>4.0274999999999999</c:v>
                </c:pt>
                <c:pt idx="369">
                  <c:v>6.2475000000000023</c:v>
                </c:pt>
                <c:pt idx="370">
                  <c:v>8.4699999999999989</c:v>
                </c:pt>
                <c:pt idx="371">
                  <c:v>1.7224999999999966</c:v>
                </c:pt>
                <c:pt idx="372">
                  <c:v>11.004999999999999</c:v>
                </c:pt>
                <c:pt idx="373">
                  <c:v>8.8850000000000016</c:v>
                </c:pt>
                <c:pt idx="374">
                  <c:v>18.509999999999998</c:v>
                </c:pt>
                <c:pt idx="375">
                  <c:v>7.9725000000000001</c:v>
                </c:pt>
                <c:pt idx="376">
                  <c:v>16.850000000000001</c:v>
                </c:pt>
                <c:pt idx="377">
                  <c:v>7.3599999999999994</c:v>
                </c:pt>
                <c:pt idx="378">
                  <c:v>10.812500000000004</c:v>
                </c:pt>
                <c:pt idx="379">
                  <c:v>19.220000000000002</c:v>
                </c:pt>
                <c:pt idx="380">
                  <c:v>13.857500000000002</c:v>
                </c:pt>
                <c:pt idx="381">
                  <c:v>8.0474999999999994</c:v>
                </c:pt>
                <c:pt idx="382">
                  <c:v>18.509999999999998</c:v>
                </c:pt>
                <c:pt idx="383">
                  <c:v>9.5024999999999977</c:v>
                </c:pt>
                <c:pt idx="384">
                  <c:v>4.0274999999999999</c:v>
                </c:pt>
                <c:pt idx="385">
                  <c:v>6.2475000000000023</c:v>
                </c:pt>
                <c:pt idx="386">
                  <c:v>8.4699999999999989</c:v>
                </c:pt>
                <c:pt idx="387">
                  <c:v>18.007499999999997</c:v>
                </c:pt>
                <c:pt idx="388">
                  <c:v>11.004999999999999</c:v>
                </c:pt>
                <c:pt idx="389">
                  <c:v>7.3675000000000033</c:v>
                </c:pt>
                <c:pt idx="390">
                  <c:v>6.4574999999999996</c:v>
                </c:pt>
                <c:pt idx="391">
                  <c:v>17.535</c:v>
                </c:pt>
                <c:pt idx="392">
                  <c:v>8.8850000000000016</c:v>
                </c:pt>
                <c:pt idx="393">
                  <c:v>7.9725000000000001</c:v>
                </c:pt>
                <c:pt idx="394">
                  <c:v>16.850000000000001</c:v>
                </c:pt>
                <c:pt idx="395">
                  <c:v>7.3599999999999994</c:v>
                </c:pt>
                <c:pt idx="396">
                  <c:v>19.220000000000002</c:v>
                </c:pt>
                <c:pt idx="397">
                  <c:v>18.509999999999998</c:v>
                </c:pt>
                <c:pt idx="398">
                  <c:v>4.0274999999999999</c:v>
                </c:pt>
                <c:pt idx="399">
                  <c:v>11.004999999999999</c:v>
                </c:pt>
                <c:pt idx="400">
                  <c:v>7.1075000000000017</c:v>
                </c:pt>
                <c:pt idx="401">
                  <c:v>17.535</c:v>
                </c:pt>
                <c:pt idx="402">
                  <c:v>16.695</c:v>
                </c:pt>
                <c:pt idx="403">
                  <c:v>8.8850000000000016</c:v>
                </c:pt>
                <c:pt idx="404">
                  <c:v>9.5024999999999977</c:v>
                </c:pt>
                <c:pt idx="405">
                  <c:v>6.2475000000000023</c:v>
                </c:pt>
                <c:pt idx="406">
                  <c:v>8.4699999999999989</c:v>
                </c:pt>
                <c:pt idx="407">
                  <c:v>18.007499999999997</c:v>
                </c:pt>
                <c:pt idx="408">
                  <c:v>7.9725000000000001</c:v>
                </c:pt>
                <c:pt idx="409">
                  <c:v>6.4574999999999996</c:v>
                </c:pt>
                <c:pt idx="410">
                  <c:v>7.3599999999999994</c:v>
                </c:pt>
                <c:pt idx="411">
                  <c:v>12.754999999999999</c:v>
                </c:pt>
                <c:pt idx="412">
                  <c:v>19.220000000000002</c:v>
                </c:pt>
                <c:pt idx="413">
                  <c:v>4.0274999999999999</c:v>
                </c:pt>
                <c:pt idx="414">
                  <c:v>7.0949999999999989</c:v>
                </c:pt>
                <c:pt idx="415">
                  <c:v>12.107499999999998</c:v>
                </c:pt>
                <c:pt idx="416">
                  <c:v>17.535</c:v>
                </c:pt>
                <c:pt idx="417">
                  <c:v>10.142499999999998</c:v>
                </c:pt>
                <c:pt idx="418">
                  <c:v>1.7224999999999966</c:v>
                </c:pt>
                <c:pt idx="419">
                  <c:v>18.007499999999997</c:v>
                </c:pt>
                <c:pt idx="420">
                  <c:v>15.994999999999997</c:v>
                </c:pt>
                <c:pt idx="421">
                  <c:v>7.1075000000000017</c:v>
                </c:pt>
                <c:pt idx="422">
                  <c:v>10.215</c:v>
                </c:pt>
                <c:pt idx="423">
                  <c:v>7.3675000000000033</c:v>
                </c:pt>
                <c:pt idx="424">
                  <c:v>6.4574999999999996</c:v>
                </c:pt>
                <c:pt idx="425">
                  <c:v>1.6050000000000004</c:v>
                </c:pt>
                <c:pt idx="426">
                  <c:v>12.754999999999999</c:v>
                </c:pt>
                <c:pt idx="427">
                  <c:v>19.220000000000002</c:v>
                </c:pt>
                <c:pt idx="428">
                  <c:v>16.695</c:v>
                </c:pt>
                <c:pt idx="429">
                  <c:v>12.107499999999998</c:v>
                </c:pt>
                <c:pt idx="430">
                  <c:v>5.1224999999999987</c:v>
                </c:pt>
                <c:pt idx="431">
                  <c:v>17.535</c:v>
                </c:pt>
                <c:pt idx="432">
                  <c:v>2.9150000000000027</c:v>
                </c:pt>
                <c:pt idx="433">
                  <c:v>9.18</c:v>
                </c:pt>
                <c:pt idx="434">
                  <c:v>8.8850000000000016</c:v>
                </c:pt>
                <c:pt idx="435">
                  <c:v>6.2475000000000023</c:v>
                </c:pt>
                <c:pt idx="436">
                  <c:v>18.007499999999997</c:v>
                </c:pt>
                <c:pt idx="437">
                  <c:v>15.994999999999997</c:v>
                </c:pt>
                <c:pt idx="438">
                  <c:v>11.004999999999999</c:v>
                </c:pt>
                <c:pt idx="439">
                  <c:v>10.215</c:v>
                </c:pt>
                <c:pt idx="440">
                  <c:v>6.4574999999999996</c:v>
                </c:pt>
                <c:pt idx="441">
                  <c:v>10.142499999999998</c:v>
                </c:pt>
                <c:pt idx="442">
                  <c:v>1.7224999999999966</c:v>
                </c:pt>
                <c:pt idx="443">
                  <c:v>12.107499999999998</c:v>
                </c:pt>
                <c:pt idx="444">
                  <c:v>7.9725000000000001</c:v>
                </c:pt>
                <c:pt idx="445">
                  <c:v>8.0474999999999994</c:v>
                </c:pt>
                <c:pt idx="446">
                  <c:v>2.9150000000000027</c:v>
                </c:pt>
                <c:pt idx="447">
                  <c:v>18.509999999999998</c:v>
                </c:pt>
                <c:pt idx="448">
                  <c:v>9.5024999999999977</c:v>
                </c:pt>
                <c:pt idx="449">
                  <c:v>6.2475000000000023</c:v>
                </c:pt>
                <c:pt idx="450">
                  <c:v>1.7224999999999966</c:v>
                </c:pt>
                <c:pt idx="451">
                  <c:v>16.850000000000001</c:v>
                </c:pt>
                <c:pt idx="452">
                  <c:v>7.3675000000000033</c:v>
                </c:pt>
                <c:pt idx="453">
                  <c:v>1.6050000000000004</c:v>
                </c:pt>
                <c:pt idx="454">
                  <c:v>12.754999999999999</c:v>
                </c:pt>
                <c:pt idx="455">
                  <c:v>10.812500000000004</c:v>
                </c:pt>
                <c:pt idx="456">
                  <c:v>10.142499999999998</c:v>
                </c:pt>
                <c:pt idx="457">
                  <c:v>16.695</c:v>
                </c:pt>
                <c:pt idx="458">
                  <c:v>9.18</c:v>
                </c:pt>
                <c:pt idx="459">
                  <c:v>7.0949999999999989</c:v>
                </c:pt>
                <c:pt idx="460">
                  <c:v>18.007499999999997</c:v>
                </c:pt>
                <c:pt idx="461">
                  <c:v>15.994999999999997</c:v>
                </c:pt>
                <c:pt idx="462">
                  <c:v>7.9725000000000001</c:v>
                </c:pt>
                <c:pt idx="463">
                  <c:v>7.3599999999999994</c:v>
                </c:pt>
                <c:pt idx="464">
                  <c:v>8.0474999999999994</c:v>
                </c:pt>
                <c:pt idx="465">
                  <c:v>9.5024999999999977</c:v>
                </c:pt>
                <c:pt idx="466">
                  <c:v>16.850000000000001</c:v>
                </c:pt>
                <c:pt idx="467">
                  <c:v>11.067499999999995</c:v>
                </c:pt>
                <c:pt idx="468">
                  <c:v>1.6050000000000004</c:v>
                </c:pt>
                <c:pt idx="469">
                  <c:v>12.754999999999999</c:v>
                </c:pt>
                <c:pt idx="470">
                  <c:v>19.220000000000002</c:v>
                </c:pt>
                <c:pt idx="471">
                  <c:v>10.142499999999998</c:v>
                </c:pt>
                <c:pt idx="472">
                  <c:v>2.9150000000000027</c:v>
                </c:pt>
                <c:pt idx="473">
                  <c:v>16.695</c:v>
                </c:pt>
                <c:pt idx="474">
                  <c:v>18.509999999999998</c:v>
                </c:pt>
                <c:pt idx="475">
                  <c:v>18.007499999999997</c:v>
                </c:pt>
                <c:pt idx="476">
                  <c:v>7.9725000000000001</c:v>
                </c:pt>
                <c:pt idx="477">
                  <c:v>5.1224999999999987</c:v>
                </c:pt>
                <c:pt idx="478">
                  <c:v>10.215</c:v>
                </c:pt>
                <c:pt idx="479">
                  <c:v>7.3599999999999994</c:v>
                </c:pt>
                <c:pt idx="480">
                  <c:v>8.0474999999999994</c:v>
                </c:pt>
                <c:pt idx="481">
                  <c:v>10.215</c:v>
                </c:pt>
                <c:pt idx="482">
                  <c:v>16.850000000000001</c:v>
                </c:pt>
                <c:pt idx="483">
                  <c:v>11.067499999999995</c:v>
                </c:pt>
                <c:pt idx="484">
                  <c:v>12.754999999999999</c:v>
                </c:pt>
                <c:pt idx="485">
                  <c:v>10.812500000000004</c:v>
                </c:pt>
                <c:pt idx="486">
                  <c:v>19.220000000000002</c:v>
                </c:pt>
                <c:pt idx="487">
                  <c:v>13.857500000000002</c:v>
                </c:pt>
                <c:pt idx="488">
                  <c:v>2.9150000000000027</c:v>
                </c:pt>
                <c:pt idx="489">
                  <c:v>16.695</c:v>
                </c:pt>
                <c:pt idx="490">
                  <c:v>4.0274999999999999</c:v>
                </c:pt>
                <c:pt idx="491">
                  <c:v>11.004999999999999</c:v>
                </c:pt>
                <c:pt idx="492">
                  <c:v>12.107499999999998</c:v>
                </c:pt>
                <c:pt idx="493">
                  <c:v>5.1224999999999987</c:v>
                </c:pt>
                <c:pt idx="494">
                  <c:v>11.067499999999995</c:v>
                </c:pt>
                <c:pt idx="495">
                  <c:v>1.6050000000000004</c:v>
                </c:pt>
                <c:pt idx="496">
                  <c:v>8.0474999999999994</c:v>
                </c:pt>
                <c:pt idx="497">
                  <c:v>8.4699999999999989</c:v>
                </c:pt>
                <c:pt idx="498">
                  <c:v>7.0949999999999989</c:v>
                </c:pt>
                <c:pt idx="499">
                  <c:v>10.215</c:v>
                </c:pt>
                <c:pt idx="500">
                  <c:v>16.850000000000001</c:v>
                </c:pt>
                <c:pt idx="501">
                  <c:v>6.4574999999999996</c:v>
                </c:pt>
                <c:pt idx="502">
                  <c:v>12.754999999999999</c:v>
                </c:pt>
                <c:pt idx="503">
                  <c:v>9.18</c:v>
                </c:pt>
                <c:pt idx="504">
                  <c:v>11.004999999999999</c:v>
                </c:pt>
                <c:pt idx="505">
                  <c:v>12.107499999999998</c:v>
                </c:pt>
                <c:pt idx="506">
                  <c:v>5.1224999999999987</c:v>
                </c:pt>
                <c:pt idx="507">
                  <c:v>11.067499999999995</c:v>
                </c:pt>
                <c:pt idx="508">
                  <c:v>13.857500000000002</c:v>
                </c:pt>
                <c:pt idx="509">
                  <c:v>4.0274999999999999</c:v>
                </c:pt>
                <c:pt idx="510">
                  <c:v>6.2475000000000023</c:v>
                </c:pt>
                <c:pt idx="511">
                  <c:v>8.4699999999999989</c:v>
                </c:pt>
                <c:pt idx="512">
                  <c:v>7.0949999999999989</c:v>
                </c:pt>
                <c:pt idx="513">
                  <c:v>15.994999999999997</c:v>
                </c:pt>
                <c:pt idx="514">
                  <c:v>7.9725000000000001</c:v>
                </c:pt>
                <c:pt idx="515">
                  <c:v>7.1075000000000017</c:v>
                </c:pt>
                <c:pt idx="516">
                  <c:v>1.6050000000000004</c:v>
                </c:pt>
                <c:pt idx="517">
                  <c:v>12.754999999999999</c:v>
                </c:pt>
                <c:pt idx="518">
                  <c:v>17.535</c:v>
                </c:pt>
                <c:pt idx="519">
                  <c:v>10.812500000000004</c:v>
                </c:pt>
                <c:pt idx="520">
                  <c:v>10.142499999999998</c:v>
                </c:pt>
                <c:pt idx="521">
                  <c:v>12.107499999999998</c:v>
                </c:pt>
                <c:pt idx="522">
                  <c:v>16.850000000000001</c:v>
                </c:pt>
                <c:pt idx="523">
                  <c:v>13.857500000000002</c:v>
                </c:pt>
                <c:pt idx="524">
                  <c:v>18.509999999999998</c:v>
                </c:pt>
                <c:pt idx="525">
                  <c:v>9.5024999999999977</c:v>
                </c:pt>
                <c:pt idx="526">
                  <c:v>6.2475000000000023</c:v>
                </c:pt>
                <c:pt idx="527">
                  <c:v>7.0949999999999989</c:v>
                </c:pt>
                <c:pt idx="528">
                  <c:v>15.994999999999997</c:v>
                </c:pt>
                <c:pt idx="529">
                  <c:v>11.004999999999999</c:v>
                </c:pt>
                <c:pt idx="530">
                  <c:v>7.1075000000000017</c:v>
                </c:pt>
                <c:pt idx="531">
                  <c:v>10.215</c:v>
                </c:pt>
                <c:pt idx="532">
                  <c:v>11.067499999999995</c:v>
                </c:pt>
                <c:pt idx="533">
                  <c:v>1.6050000000000004</c:v>
                </c:pt>
                <c:pt idx="534">
                  <c:v>17.535</c:v>
                </c:pt>
                <c:pt idx="535">
                  <c:v>19.220000000000002</c:v>
                </c:pt>
                <c:pt idx="536">
                  <c:v>16.695</c:v>
                </c:pt>
                <c:pt idx="537">
                  <c:v>9.18</c:v>
                </c:pt>
                <c:pt idx="538">
                  <c:v>8.8850000000000016</c:v>
                </c:pt>
                <c:pt idx="539">
                  <c:v>12.107499999999998</c:v>
                </c:pt>
                <c:pt idx="540">
                  <c:v>5.1224999999999987</c:v>
                </c:pt>
                <c:pt idx="541">
                  <c:v>10.215</c:v>
                </c:pt>
                <c:pt idx="542">
                  <c:v>11.067499999999995</c:v>
                </c:pt>
                <c:pt idx="543">
                  <c:v>7.3599999999999994</c:v>
                </c:pt>
                <c:pt idx="544">
                  <c:v>13.857500000000002</c:v>
                </c:pt>
                <c:pt idx="545">
                  <c:v>9.18</c:v>
                </c:pt>
                <c:pt idx="546">
                  <c:v>8.8850000000000016</c:v>
                </c:pt>
                <c:pt idx="547">
                  <c:v>18.509999999999998</c:v>
                </c:pt>
                <c:pt idx="548">
                  <c:v>9.5024999999999977</c:v>
                </c:pt>
                <c:pt idx="549">
                  <c:v>1.7224999999999966</c:v>
                </c:pt>
                <c:pt idx="550">
                  <c:v>11.004999999999999</c:v>
                </c:pt>
                <c:pt idx="551">
                  <c:v>7.9725000000000001</c:v>
                </c:pt>
                <c:pt idx="552">
                  <c:v>7.1075000000000017</c:v>
                </c:pt>
                <c:pt idx="553">
                  <c:v>16.695</c:v>
                </c:pt>
                <c:pt idx="554">
                  <c:v>6.2475000000000023</c:v>
                </c:pt>
                <c:pt idx="555">
                  <c:v>8.4699999999999989</c:v>
                </c:pt>
                <c:pt idx="556">
                  <c:v>18.007499999999997</c:v>
                </c:pt>
                <c:pt idx="557">
                  <c:v>10.215</c:v>
                </c:pt>
                <c:pt idx="558">
                  <c:v>7.3675000000000033</c:v>
                </c:pt>
                <c:pt idx="559">
                  <c:v>12.754999999999999</c:v>
                </c:pt>
                <c:pt idx="560">
                  <c:v>10.142499999999998</c:v>
                </c:pt>
                <c:pt idx="561">
                  <c:v>8.0474999999999994</c:v>
                </c:pt>
                <c:pt idx="562">
                  <c:v>8.8850000000000016</c:v>
                </c:pt>
                <c:pt idx="563">
                  <c:v>7.0949999999999989</c:v>
                </c:pt>
                <c:pt idx="564">
                  <c:v>1.7224999999999966</c:v>
                </c:pt>
                <c:pt idx="565">
                  <c:v>18.007499999999997</c:v>
                </c:pt>
                <c:pt idx="566">
                  <c:v>7.9725000000000001</c:v>
                </c:pt>
                <c:pt idx="567">
                  <c:v>5.1224999999999987</c:v>
                </c:pt>
                <c:pt idx="568">
                  <c:v>7.1075000000000017</c:v>
                </c:pt>
                <c:pt idx="569">
                  <c:v>11.067499999999995</c:v>
                </c:pt>
                <c:pt idx="570">
                  <c:v>6.2475000000000023</c:v>
                </c:pt>
                <c:pt idx="571">
                  <c:v>8.4699999999999989</c:v>
                </c:pt>
                <c:pt idx="572">
                  <c:v>16.850000000000001</c:v>
                </c:pt>
                <c:pt idx="573">
                  <c:v>6.4574999999999996</c:v>
                </c:pt>
                <c:pt idx="574">
                  <c:v>7.3599999999999994</c:v>
                </c:pt>
                <c:pt idx="575">
                  <c:v>12.754999999999999</c:v>
                </c:pt>
                <c:pt idx="576">
                  <c:v>17.535</c:v>
                </c:pt>
                <c:pt idx="577">
                  <c:v>10.812500000000004</c:v>
                </c:pt>
                <c:pt idx="578">
                  <c:v>19.220000000000002</c:v>
                </c:pt>
                <c:pt idx="579">
                  <c:v>13.857500000000002</c:v>
                </c:pt>
                <c:pt idx="580">
                  <c:v>1.7224999999999966</c:v>
                </c:pt>
                <c:pt idx="581">
                  <c:v>18.007499999999997</c:v>
                </c:pt>
                <c:pt idx="582">
                  <c:v>12.107499999999998</c:v>
                </c:pt>
                <c:pt idx="583">
                  <c:v>5.1224999999999987</c:v>
                </c:pt>
                <c:pt idx="584">
                  <c:v>1.6050000000000004</c:v>
                </c:pt>
                <c:pt idx="585">
                  <c:v>10.142499999999998</c:v>
                </c:pt>
                <c:pt idx="586">
                  <c:v>16.695</c:v>
                </c:pt>
                <c:pt idx="587">
                  <c:v>9.5024999999999977</c:v>
                </c:pt>
                <c:pt idx="588">
                  <c:v>8.4699999999999989</c:v>
                </c:pt>
                <c:pt idx="589">
                  <c:v>7.1075000000000017</c:v>
                </c:pt>
                <c:pt idx="590">
                  <c:v>16.850000000000001</c:v>
                </c:pt>
                <c:pt idx="591">
                  <c:v>12.754999999999999</c:v>
                </c:pt>
                <c:pt idx="592">
                  <c:v>1.6050000000000004</c:v>
                </c:pt>
                <c:pt idx="593">
                  <c:v>19.220000000000002</c:v>
                </c:pt>
                <c:pt idx="594">
                  <c:v>10.142499999999998</c:v>
                </c:pt>
                <c:pt idx="595">
                  <c:v>13.857500000000002</c:v>
                </c:pt>
                <c:pt idx="596">
                  <c:v>9.18</c:v>
                </c:pt>
                <c:pt idx="597">
                  <c:v>18.509999999999998</c:v>
                </c:pt>
                <c:pt idx="598">
                  <c:v>9.5024999999999977</c:v>
                </c:pt>
                <c:pt idx="599">
                  <c:v>15.994999999999997</c:v>
                </c:pt>
                <c:pt idx="600">
                  <c:v>11.004999999999999</c:v>
                </c:pt>
                <c:pt idx="601">
                  <c:v>7.9725000000000001</c:v>
                </c:pt>
                <c:pt idx="602">
                  <c:v>5.1224999999999987</c:v>
                </c:pt>
                <c:pt idx="603">
                  <c:v>7.1075000000000017</c:v>
                </c:pt>
                <c:pt idx="604">
                  <c:v>10.812500000000004</c:v>
                </c:pt>
                <c:pt idx="605">
                  <c:v>8.0474999999999994</c:v>
                </c:pt>
                <c:pt idx="606">
                  <c:v>11.067499999999995</c:v>
                </c:pt>
                <c:pt idx="607">
                  <c:v>6.4574999999999996</c:v>
                </c:pt>
                <c:pt idx="608">
                  <c:v>19.220000000000002</c:v>
                </c:pt>
                <c:pt idx="609">
                  <c:v>13.857500000000002</c:v>
                </c:pt>
                <c:pt idx="610">
                  <c:v>2.9150000000000027</c:v>
                </c:pt>
                <c:pt idx="611">
                  <c:v>16.695</c:v>
                </c:pt>
                <c:pt idx="612">
                  <c:v>4.0274999999999999</c:v>
                </c:pt>
                <c:pt idx="613">
                  <c:v>15.994999999999997</c:v>
                </c:pt>
                <c:pt idx="614">
                  <c:v>11.004999999999999</c:v>
                </c:pt>
                <c:pt idx="615">
                  <c:v>12.107499999999998</c:v>
                </c:pt>
                <c:pt idx="616">
                  <c:v>7.1075000000000017</c:v>
                </c:pt>
                <c:pt idx="617">
                  <c:v>7.3599999999999994</c:v>
                </c:pt>
                <c:pt idx="618">
                  <c:v>1.6050000000000004</c:v>
                </c:pt>
                <c:pt idx="619">
                  <c:v>10.812500000000004</c:v>
                </c:pt>
                <c:pt idx="620">
                  <c:v>7.9725000000000001</c:v>
                </c:pt>
                <c:pt idx="621">
                  <c:v>5.1224999999999987</c:v>
                </c:pt>
                <c:pt idx="622">
                  <c:v>7.3675000000000033</c:v>
                </c:pt>
                <c:pt idx="623">
                  <c:v>6.4574999999999996</c:v>
                </c:pt>
                <c:pt idx="624">
                  <c:v>19.220000000000002</c:v>
                </c:pt>
                <c:pt idx="625">
                  <c:v>2.9150000000000027</c:v>
                </c:pt>
                <c:pt idx="626">
                  <c:v>16.695</c:v>
                </c:pt>
                <c:pt idx="627">
                  <c:v>9.5024999999999977</c:v>
                </c:pt>
                <c:pt idx="628">
                  <c:v>7.0949999999999989</c:v>
                </c:pt>
                <c:pt idx="629">
                  <c:v>15.994999999999997</c:v>
                </c:pt>
                <c:pt idx="630">
                  <c:v>12.107499999999998</c:v>
                </c:pt>
                <c:pt idx="631">
                  <c:v>7.1075000000000017</c:v>
                </c:pt>
                <c:pt idx="632">
                  <c:v>10.215</c:v>
                </c:pt>
                <c:pt idx="633">
                  <c:v>1.6050000000000004</c:v>
                </c:pt>
                <c:pt idx="634">
                  <c:v>17.535</c:v>
                </c:pt>
                <c:pt idx="635">
                  <c:v>8.0474999999999994</c:v>
                </c:pt>
                <c:pt idx="636">
                  <c:v>4.0274999999999999</c:v>
                </c:pt>
                <c:pt idx="637">
                  <c:v>7.9725000000000001</c:v>
                </c:pt>
                <c:pt idx="638">
                  <c:v>5.1224999999999987</c:v>
                </c:pt>
                <c:pt idx="639">
                  <c:v>7.3675000000000033</c:v>
                </c:pt>
                <c:pt idx="640">
                  <c:v>13.857500000000002</c:v>
                </c:pt>
                <c:pt idx="641">
                  <c:v>2.9150000000000027</c:v>
                </c:pt>
                <c:pt idx="642">
                  <c:v>9.5024999999999977</c:v>
                </c:pt>
                <c:pt idx="643">
                  <c:v>10.215</c:v>
                </c:pt>
                <c:pt idx="644">
                  <c:v>7.3675000000000033</c:v>
                </c:pt>
                <c:pt idx="645">
                  <c:v>11.067499999999995</c:v>
                </c:pt>
                <c:pt idx="646">
                  <c:v>12.754999999999999</c:v>
                </c:pt>
                <c:pt idx="647">
                  <c:v>10.812500000000004</c:v>
                </c:pt>
                <c:pt idx="648">
                  <c:v>8.8850000000000016</c:v>
                </c:pt>
                <c:pt idx="649">
                  <c:v>18.509999999999998</c:v>
                </c:pt>
                <c:pt idx="650">
                  <c:v>6.2475000000000023</c:v>
                </c:pt>
                <c:pt idx="651">
                  <c:v>1.7224999999999966</c:v>
                </c:pt>
                <c:pt idx="652">
                  <c:v>18.007499999999997</c:v>
                </c:pt>
                <c:pt idx="653">
                  <c:v>7.1075000000000017</c:v>
                </c:pt>
                <c:pt idx="654">
                  <c:v>13.857500000000002</c:v>
                </c:pt>
                <c:pt idx="655">
                  <c:v>4.0274999999999999</c:v>
                </c:pt>
                <c:pt idx="656">
                  <c:v>15.994999999999997</c:v>
                </c:pt>
                <c:pt idx="657">
                  <c:v>10.215</c:v>
                </c:pt>
                <c:pt idx="658">
                  <c:v>16.850000000000001</c:v>
                </c:pt>
                <c:pt idx="659">
                  <c:v>7.3675000000000033</c:v>
                </c:pt>
                <c:pt idx="660">
                  <c:v>6.4574999999999996</c:v>
                </c:pt>
                <c:pt idx="661">
                  <c:v>1.6050000000000004</c:v>
                </c:pt>
                <c:pt idx="662">
                  <c:v>10.812500000000004</c:v>
                </c:pt>
                <c:pt idx="663">
                  <c:v>2.9150000000000027</c:v>
                </c:pt>
                <c:pt idx="664">
                  <c:v>8.8850000000000016</c:v>
                </c:pt>
                <c:pt idx="665">
                  <c:v>18.509999999999998</c:v>
                </c:pt>
                <c:pt idx="666">
                  <c:v>1.7224999999999966</c:v>
                </c:pt>
                <c:pt idx="667">
                  <c:v>18.007499999999997</c:v>
                </c:pt>
                <c:pt idx="668">
                  <c:v>12.107499999999998</c:v>
                </c:pt>
                <c:pt idx="669">
                  <c:v>7.1075000000000017</c:v>
                </c:pt>
                <c:pt idx="670">
                  <c:v>6.2475000000000023</c:v>
                </c:pt>
                <c:pt idx="671">
                  <c:v>7.0949999999999989</c:v>
                </c:pt>
                <c:pt idx="672">
                  <c:v>16.850000000000001</c:v>
                </c:pt>
                <c:pt idx="673">
                  <c:v>11.067499999999995</c:v>
                </c:pt>
                <c:pt idx="674">
                  <c:v>1.6050000000000004</c:v>
                </c:pt>
                <c:pt idx="675">
                  <c:v>12.754999999999999</c:v>
                </c:pt>
                <c:pt idx="676">
                  <c:v>17.535</c:v>
                </c:pt>
                <c:pt idx="677">
                  <c:v>10.812500000000004</c:v>
                </c:pt>
                <c:pt idx="678">
                  <c:v>10.142499999999998</c:v>
                </c:pt>
                <c:pt idx="679">
                  <c:v>13.857500000000002</c:v>
                </c:pt>
                <c:pt idx="680">
                  <c:v>8.0474999999999994</c:v>
                </c:pt>
                <c:pt idx="681">
                  <c:v>9.18</c:v>
                </c:pt>
                <c:pt idx="682">
                  <c:v>8.8850000000000016</c:v>
                </c:pt>
                <c:pt idx="683">
                  <c:v>1.7224999999999966</c:v>
                </c:pt>
                <c:pt idx="684">
                  <c:v>12.107499999999998</c:v>
                </c:pt>
                <c:pt idx="685">
                  <c:v>5.1224999999999987</c:v>
                </c:pt>
                <c:pt idx="686">
                  <c:v>11.067499999999995</c:v>
                </c:pt>
                <c:pt idx="687">
                  <c:v>18.509999999999998</c:v>
                </c:pt>
                <c:pt idx="688">
                  <c:v>7.9725000000000001</c:v>
                </c:pt>
                <c:pt idx="689">
                  <c:v>16.850000000000001</c:v>
                </c:pt>
                <c:pt idx="690">
                  <c:v>7.3675000000000033</c:v>
                </c:pt>
                <c:pt idx="691">
                  <c:v>6.4574999999999996</c:v>
                </c:pt>
                <c:pt idx="692">
                  <c:v>12.754999999999999</c:v>
                </c:pt>
                <c:pt idx="693">
                  <c:v>9.18</c:v>
                </c:pt>
                <c:pt idx="694">
                  <c:v>8.8850000000000016</c:v>
                </c:pt>
                <c:pt idx="695">
                  <c:v>6.2475000000000023</c:v>
                </c:pt>
                <c:pt idx="696">
                  <c:v>8.4699999999999989</c:v>
                </c:pt>
                <c:pt idx="697">
                  <c:v>7.0949999999999989</c:v>
                </c:pt>
                <c:pt idx="698">
                  <c:v>1.7224999999999966</c:v>
                </c:pt>
                <c:pt idx="699">
                  <c:v>12.107499999999998</c:v>
                </c:pt>
                <c:pt idx="700">
                  <c:v>10.215</c:v>
                </c:pt>
                <c:pt idx="701">
                  <c:v>1.6050000000000004</c:v>
                </c:pt>
                <c:pt idx="702">
                  <c:v>19.220000000000002</c:v>
                </c:pt>
                <c:pt idx="703">
                  <c:v>2.9150000000000027</c:v>
                </c:pt>
                <c:pt idx="704">
                  <c:v>9.18</c:v>
                </c:pt>
                <c:pt idx="705">
                  <c:v>4.0274999999999999</c:v>
                </c:pt>
                <c:pt idx="706">
                  <c:v>15.994999999999997</c:v>
                </c:pt>
                <c:pt idx="707">
                  <c:v>5.1224999999999987</c:v>
                </c:pt>
                <c:pt idx="708">
                  <c:v>7.3599999999999994</c:v>
                </c:pt>
                <c:pt idx="709">
                  <c:v>8.8850000000000016</c:v>
                </c:pt>
                <c:pt idx="710">
                  <c:v>9.5024999999999977</c:v>
                </c:pt>
                <c:pt idx="711">
                  <c:v>7.0949999999999989</c:v>
                </c:pt>
                <c:pt idx="712">
                  <c:v>11.004999999999999</c:v>
                </c:pt>
                <c:pt idx="713">
                  <c:v>10.215</c:v>
                </c:pt>
                <c:pt idx="714">
                  <c:v>7.3675000000000033</c:v>
                </c:pt>
                <c:pt idx="715">
                  <c:v>11.067499999999995</c:v>
                </c:pt>
                <c:pt idx="716">
                  <c:v>6.4574999999999996</c:v>
                </c:pt>
                <c:pt idx="717">
                  <c:v>19.220000000000002</c:v>
                </c:pt>
                <c:pt idx="718">
                  <c:v>13.857500000000002</c:v>
                </c:pt>
                <c:pt idx="719">
                  <c:v>2.9150000000000027</c:v>
                </c:pt>
                <c:pt idx="720">
                  <c:v>18.509999999999998</c:v>
                </c:pt>
                <c:pt idx="721">
                  <c:v>4.0274999999999999</c:v>
                </c:pt>
                <c:pt idx="722">
                  <c:v>8.4699999999999989</c:v>
                </c:pt>
                <c:pt idx="723">
                  <c:v>1.7224999999999966</c:v>
                </c:pt>
                <c:pt idx="724">
                  <c:v>15.994999999999997</c:v>
                </c:pt>
                <c:pt idx="725">
                  <c:v>12.107499999999998</c:v>
                </c:pt>
                <c:pt idx="726">
                  <c:v>6.2475000000000023</c:v>
                </c:pt>
                <c:pt idx="727">
                  <c:v>11.004999999999999</c:v>
                </c:pt>
                <c:pt idx="728">
                  <c:v>7.3675000000000033</c:v>
                </c:pt>
                <c:pt idx="729">
                  <c:v>6.4574999999999996</c:v>
                </c:pt>
                <c:pt idx="730">
                  <c:v>7.3599999999999994</c:v>
                </c:pt>
                <c:pt idx="731">
                  <c:v>17.535</c:v>
                </c:pt>
                <c:pt idx="732">
                  <c:v>10.812500000000004</c:v>
                </c:pt>
                <c:pt idx="733">
                  <c:v>10.142499999999998</c:v>
                </c:pt>
                <c:pt idx="734">
                  <c:v>2.9150000000000027</c:v>
                </c:pt>
                <c:pt idx="735">
                  <c:v>9.18</c:v>
                </c:pt>
                <c:pt idx="736">
                  <c:v>8.8850000000000016</c:v>
                </c:pt>
                <c:pt idx="737">
                  <c:v>9.5024999999999977</c:v>
                </c:pt>
                <c:pt idx="738">
                  <c:v>8.4699999999999989</c:v>
                </c:pt>
                <c:pt idx="739">
                  <c:v>1.7224999999999966</c:v>
                </c:pt>
                <c:pt idx="740">
                  <c:v>11.004999999999999</c:v>
                </c:pt>
                <c:pt idx="741">
                  <c:v>12.107499999999998</c:v>
                </c:pt>
                <c:pt idx="742">
                  <c:v>10.215</c:v>
                </c:pt>
                <c:pt idx="743">
                  <c:v>16.850000000000001</c:v>
                </c:pt>
                <c:pt idx="744">
                  <c:v>1.6050000000000004</c:v>
                </c:pt>
                <c:pt idx="745">
                  <c:v>16.695</c:v>
                </c:pt>
                <c:pt idx="746">
                  <c:v>4.0274999999999999</c:v>
                </c:pt>
                <c:pt idx="747">
                  <c:v>7.3599999999999994</c:v>
                </c:pt>
                <c:pt idx="748">
                  <c:v>17.535</c:v>
                </c:pt>
                <c:pt idx="749">
                  <c:v>18.509999999999998</c:v>
                </c:pt>
                <c:pt idx="750">
                  <c:v>15.994999999999997</c:v>
                </c:pt>
                <c:pt idx="751">
                  <c:v>10.215</c:v>
                </c:pt>
                <c:pt idx="752">
                  <c:v>12.754999999999999</c:v>
                </c:pt>
                <c:pt idx="753">
                  <c:v>10.812500000000004</c:v>
                </c:pt>
                <c:pt idx="754">
                  <c:v>2.9150000000000027</c:v>
                </c:pt>
                <c:pt idx="755">
                  <c:v>16.695</c:v>
                </c:pt>
                <c:pt idx="756">
                  <c:v>9.18</c:v>
                </c:pt>
                <c:pt idx="757">
                  <c:v>4.0274999999999999</c:v>
                </c:pt>
                <c:pt idx="758">
                  <c:v>6.2475000000000023</c:v>
                </c:pt>
                <c:pt idx="759">
                  <c:v>1.7224999999999966</c:v>
                </c:pt>
                <c:pt idx="760">
                  <c:v>18.007499999999997</c:v>
                </c:pt>
                <c:pt idx="761">
                  <c:v>11.004999999999999</c:v>
                </c:pt>
                <c:pt idx="762">
                  <c:v>17.535</c:v>
                </c:pt>
                <c:pt idx="763">
                  <c:v>19.220000000000002</c:v>
                </c:pt>
                <c:pt idx="764">
                  <c:v>9.5024999999999977</c:v>
                </c:pt>
                <c:pt idx="765">
                  <c:v>8.4699999999999989</c:v>
                </c:pt>
                <c:pt idx="766">
                  <c:v>15.994999999999997</c:v>
                </c:pt>
                <c:pt idx="767">
                  <c:v>10.215</c:v>
                </c:pt>
                <c:pt idx="768">
                  <c:v>7.3599999999999994</c:v>
                </c:pt>
                <c:pt idx="769">
                  <c:v>12.754999999999999</c:v>
                </c:pt>
                <c:pt idx="770">
                  <c:v>8.0474999999999994</c:v>
                </c:pt>
                <c:pt idx="771">
                  <c:v>2.9150000000000027</c:v>
                </c:pt>
                <c:pt idx="772">
                  <c:v>9.18</c:v>
                </c:pt>
                <c:pt idx="773">
                  <c:v>18.007499999999997</c:v>
                </c:pt>
                <c:pt idx="774">
                  <c:v>7.9725000000000001</c:v>
                </c:pt>
                <c:pt idx="775">
                  <c:v>5.1224999999999987</c:v>
                </c:pt>
                <c:pt idx="776">
                  <c:v>11.067499999999995</c:v>
                </c:pt>
                <c:pt idx="777">
                  <c:v>17.535</c:v>
                </c:pt>
                <c:pt idx="778">
                  <c:v>10.142499999999998</c:v>
                </c:pt>
                <c:pt idx="779">
                  <c:v>8.8850000000000016</c:v>
                </c:pt>
                <c:pt idx="780">
                  <c:v>18.509999999999998</c:v>
                </c:pt>
                <c:pt idx="781">
                  <c:v>8.4699999999999989</c:v>
                </c:pt>
                <c:pt idx="782">
                  <c:v>15.994999999999997</c:v>
                </c:pt>
                <c:pt idx="783">
                  <c:v>11.004999999999999</c:v>
                </c:pt>
                <c:pt idx="784">
                  <c:v>7.1075000000000017</c:v>
                </c:pt>
                <c:pt idx="785">
                  <c:v>12.754999999999999</c:v>
                </c:pt>
                <c:pt idx="786">
                  <c:v>19.220000000000002</c:v>
                </c:pt>
                <c:pt idx="787">
                  <c:v>10.142499999999998</c:v>
                </c:pt>
                <c:pt idx="788">
                  <c:v>8.0474999999999994</c:v>
                </c:pt>
                <c:pt idx="789">
                  <c:v>8.8850000000000016</c:v>
                </c:pt>
                <c:pt idx="790">
                  <c:v>9.5024999999999977</c:v>
                </c:pt>
                <c:pt idx="791">
                  <c:v>6.2475000000000023</c:v>
                </c:pt>
                <c:pt idx="792">
                  <c:v>8.4699999999999989</c:v>
                </c:pt>
                <c:pt idx="793">
                  <c:v>18.007499999999997</c:v>
                </c:pt>
                <c:pt idx="794">
                  <c:v>7.9725000000000001</c:v>
                </c:pt>
                <c:pt idx="795">
                  <c:v>11.067499999999995</c:v>
                </c:pt>
                <c:pt idx="796">
                  <c:v>15.994999999999997</c:v>
                </c:pt>
                <c:pt idx="797">
                  <c:v>7.9725000000000001</c:v>
                </c:pt>
                <c:pt idx="798">
                  <c:v>11.067499999999995</c:v>
                </c:pt>
                <c:pt idx="799">
                  <c:v>6.4574999999999996</c:v>
                </c:pt>
                <c:pt idx="800">
                  <c:v>2.9150000000000027</c:v>
                </c:pt>
                <c:pt idx="801">
                  <c:v>7.3675000000000033</c:v>
                </c:pt>
                <c:pt idx="802">
                  <c:v>15.994999999999997</c:v>
                </c:pt>
                <c:pt idx="803">
                  <c:v>10.215</c:v>
                </c:pt>
                <c:pt idx="804">
                  <c:v>17.535</c:v>
                </c:pt>
                <c:pt idx="805">
                  <c:v>10.142499999999998</c:v>
                </c:pt>
                <c:pt idx="806">
                  <c:v>16.695</c:v>
                </c:pt>
                <c:pt idx="807">
                  <c:v>18.509999999999998</c:v>
                </c:pt>
                <c:pt idx="808">
                  <c:v>4.0274999999999999</c:v>
                </c:pt>
                <c:pt idx="809">
                  <c:v>1.6050000000000004</c:v>
                </c:pt>
                <c:pt idx="810">
                  <c:v>10.812500000000004</c:v>
                </c:pt>
                <c:pt idx="811">
                  <c:v>9.18</c:v>
                </c:pt>
                <c:pt idx="812">
                  <c:v>8.8850000000000016</c:v>
                </c:pt>
                <c:pt idx="813">
                  <c:v>6.2475000000000023</c:v>
                </c:pt>
                <c:pt idx="814">
                  <c:v>18.007499999999997</c:v>
                </c:pt>
                <c:pt idx="815">
                  <c:v>17.535</c:v>
                </c:pt>
                <c:pt idx="816">
                  <c:v>18.509999999999998</c:v>
                </c:pt>
                <c:pt idx="817">
                  <c:v>10.812500000000004</c:v>
                </c:pt>
                <c:pt idx="818">
                  <c:v>10.142499999999998</c:v>
                </c:pt>
                <c:pt idx="819">
                  <c:v>8.0474999999999994</c:v>
                </c:pt>
                <c:pt idx="820">
                  <c:v>16.695</c:v>
                </c:pt>
                <c:pt idx="821">
                  <c:v>8.8850000000000016</c:v>
                </c:pt>
                <c:pt idx="822">
                  <c:v>4.0274999999999999</c:v>
                </c:pt>
                <c:pt idx="823">
                  <c:v>18.007499999999997</c:v>
                </c:pt>
                <c:pt idx="824">
                  <c:v>7.1075000000000017</c:v>
                </c:pt>
                <c:pt idx="825">
                  <c:v>6.4574999999999996</c:v>
                </c:pt>
                <c:pt idx="826">
                  <c:v>1.6050000000000004</c:v>
                </c:pt>
                <c:pt idx="827">
                  <c:v>18.509999999999998</c:v>
                </c:pt>
                <c:pt idx="828">
                  <c:v>16.850000000000001</c:v>
                </c:pt>
                <c:pt idx="829">
                  <c:v>7.3675000000000033</c:v>
                </c:pt>
                <c:pt idx="830">
                  <c:v>11.067499999999995</c:v>
                </c:pt>
                <c:pt idx="831">
                  <c:v>17.535</c:v>
                </c:pt>
                <c:pt idx="832">
                  <c:v>10.812500000000004</c:v>
                </c:pt>
                <c:pt idx="833">
                  <c:v>10.142499999999998</c:v>
                </c:pt>
                <c:pt idx="834">
                  <c:v>13.857500000000002</c:v>
                </c:pt>
                <c:pt idx="835">
                  <c:v>8.0474999999999994</c:v>
                </c:pt>
                <c:pt idx="836">
                  <c:v>2.9150000000000027</c:v>
                </c:pt>
                <c:pt idx="837">
                  <c:v>9.5024999999999977</c:v>
                </c:pt>
                <c:pt idx="838">
                  <c:v>4.0274999999999999</c:v>
                </c:pt>
                <c:pt idx="839">
                  <c:v>1.7224999999999966</c:v>
                </c:pt>
                <c:pt idx="840">
                  <c:v>15.994999999999997</c:v>
                </c:pt>
                <c:pt idx="841">
                  <c:v>7.9725000000000001</c:v>
                </c:pt>
                <c:pt idx="842">
                  <c:v>2.9150000000000027</c:v>
                </c:pt>
                <c:pt idx="843">
                  <c:v>4.0274999999999999</c:v>
                </c:pt>
                <c:pt idx="844">
                  <c:v>12.107499999999998</c:v>
                </c:pt>
                <c:pt idx="845">
                  <c:v>5.1224999999999987</c:v>
                </c:pt>
                <c:pt idx="846">
                  <c:v>13.857500000000002</c:v>
                </c:pt>
                <c:pt idx="847">
                  <c:v>8.0474999999999994</c:v>
                </c:pt>
                <c:pt idx="848">
                  <c:v>9.18</c:v>
                </c:pt>
                <c:pt idx="849">
                  <c:v>9.5024999999999977</c:v>
                </c:pt>
                <c:pt idx="850">
                  <c:v>11.004999999999999</c:v>
                </c:pt>
                <c:pt idx="851">
                  <c:v>6.4574999999999996</c:v>
                </c:pt>
                <c:pt idx="852">
                  <c:v>12.754999999999999</c:v>
                </c:pt>
                <c:pt idx="853">
                  <c:v>17.535</c:v>
                </c:pt>
                <c:pt idx="854">
                  <c:v>2.9150000000000027</c:v>
                </c:pt>
                <c:pt idx="855">
                  <c:v>8.8850000000000016</c:v>
                </c:pt>
                <c:pt idx="856">
                  <c:v>7.0949999999999989</c:v>
                </c:pt>
                <c:pt idx="857">
                  <c:v>1.7224999999999966</c:v>
                </c:pt>
                <c:pt idx="858">
                  <c:v>7.9725000000000001</c:v>
                </c:pt>
                <c:pt idx="859">
                  <c:v>5.1224999999999987</c:v>
                </c:pt>
                <c:pt idx="860">
                  <c:v>7.1075000000000017</c:v>
                </c:pt>
                <c:pt idx="861">
                  <c:v>10.215</c:v>
                </c:pt>
                <c:pt idx="862">
                  <c:v>19.220000000000002</c:v>
                </c:pt>
                <c:pt idx="863">
                  <c:v>8.0474999999999994</c:v>
                </c:pt>
                <c:pt idx="864">
                  <c:v>15.994999999999997</c:v>
                </c:pt>
                <c:pt idx="865">
                  <c:v>11.004999999999999</c:v>
                </c:pt>
                <c:pt idx="866">
                  <c:v>11.067499999999995</c:v>
                </c:pt>
                <c:pt idx="867">
                  <c:v>6.4574999999999996</c:v>
                </c:pt>
                <c:pt idx="868">
                  <c:v>7.3599999999999994</c:v>
                </c:pt>
                <c:pt idx="869">
                  <c:v>9.18</c:v>
                </c:pt>
                <c:pt idx="870">
                  <c:v>8.4699999999999989</c:v>
                </c:pt>
                <c:pt idx="871">
                  <c:v>1.7224999999999966</c:v>
                </c:pt>
                <c:pt idx="872">
                  <c:v>12.107499999999998</c:v>
                </c:pt>
                <c:pt idx="873">
                  <c:v>5.1224999999999987</c:v>
                </c:pt>
                <c:pt idx="874">
                  <c:v>7.1075000000000017</c:v>
                </c:pt>
                <c:pt idx="875">
                  <c:v>19.220000000000002</c:v>
                </c:pt>
                <c:pt idx="876">
                  <c:v>8.0474999999999994</c:v>
                </c:pt>
                <c:pt idx="877">
                  <c:v>8.8850000000000016</c:v>
                </c:pt>
                <c:pt idx="878">
                  <c:v>9.5024999999999977</c:v>
                </c:pt>
                <c:pt idx="879">
                  <c:v>16.850000000000001</c:v>
                </c:pt>
                <c:pt idx="880">
                  <c:v>11.067499999999995</c:v>
                </c:pt>
                <c:pt idx="881">
                  <c:v>7.3599999999999994</c:v>
                </c:pt>
                <c:pt idx="882">
                  <c:v>17.535</c:v>
                </c:pt>
                <c:pt idx="883">
                  <c:v>13.857500000000002</c:v>
                </c:pt>
                <c:pt idx="884">
                  <c:v>9.18</c:v>
                </c:pt>
                <c:pt idx="885">
                  <c:v>6.2475000000000023</c:v>
                </c:pt>
                <c:pt idx="886">
                  <c:v>8.4699999999999989</c:v>
                </c:pt>
                <c:pt idx="887">
                  <c:v>7.0949999999999989</c:v>
                </c:pt>
                <c:pt idx="888">
                  <c:v>1.7224999999999966</c:v>
                </c:pt>
                <c:pt idx="889">
                  <c:v>15.994999999999997</c:v>
                </c:pt>
                <c:pt idx="890">
                  <c:v>11.004999999999999</c:v>
                </c:pt>
                <c:pt idx="891">
                  <c:v>12.107499999999998</c:v>
                </c:pt>
                <c:pt idx="892">
                  <c:v>10.215</c:v>
                </c:pt>
                <c:pt idx="893">
                  <c:v>1.6050000000000004</c:v>
                </c:pt>
                <c:pt idx="894">
                  <c:v>12.754999999999999</c:v>
                </c:pt>
                <c:pt idx="895">
                  <c:v>8.0474999999999994</c:v>
                </c:pt>
                <c:pt idx="896">
                  <c:v>16.695</c:v>
                </c:pt>
                <c:pt idx="897">
                  <c:v>9.5024999999999977</c:v>
                </c:pt>
                <c:pt idx="898">
                  <c:v>16.850000000000001</c:v>
                </c:pt>
                <c:pt idx="899">
                  <c:v>7.3599999999999994</c:v>
                </c:pt>
                <c:pt idx="900">
                  <c:v>10.142499999999998</c:v>
                </c:pt>
                <c:pt idx="901">
                  <c:v>18.509999999999998</c:v>
                </c:pt>
                <c:pt idx="902">
                  <c:v>6.2475000000000023</c:v>
                </c:pt>
                <c:pt idx="903">
                  <c:v>7.0949999999999989</c:v>
                </c:pt>
                <c:pt idx="904">
                  <c:v>7.3675000000000033</c:v>
                </c:pt>
                <c:pt idx="905">
                  <c:v>11.067499999999995</c:v>
                </c:pt>
                <c:pt idx="906">
                  <c:v>1.6050000000000004</c:v>
                </c:pt>
                <c:pt idx="907">
                  <c:v>19.220000000000002</c:v>
                </c:pt>
                <c:pt idx="908">
                  <c:v>8.0474999999999994</c:v>
                </c:pt>
                <c:pt idx="909">
                  <c:v>16.695</c:v>
                </c:pt>
                <c:pt idx="910">
                  <c:v>9.18</c:v>
                </c:pt>
                <c:pt idx="911">
                  <c:v>18.007499999999997</c:v>
                </c:pt>
                <c:pt idx="912">
                  <c:v>5.1224999999999987</c:v>
                </c:pt>
                <c:pt idx="913">
                  <c:v>10.215</c:v>
                </c:pt>
                <c:pt idx="914">
                  <c:v>17.535</c:v>
                </c:pt>
                <c:pt idx="915">
                  <c:v>8.8850000000000016</c:v>
                </c:pt>
                <c:pt idx="916">
                  <c:v>6.4574999999999996</c:v>
                </c:pt>
                <c:pt idx="917">
                  <c:v>10.812500000000004</c:v>
                </c:pt>
                <c:pt idx="918">
                  <c:v>16.695</c:v>
                </c:pt>
                <c:pt idx="919">
                  <c:v>6.2475000000000023</c:v>
                </c:pt>
                <c:pt idx="920">
                  <c:v>8.4699999999999989</c:v>
                </c:pt>
                <c:pt idx="921">
                  <c:v>7.0949999999999989</c:v>
                </c:pt>
                <c:pt idx="922">
                  <c:v>1.7224999999999966</c:v>
                </c:pt>
                <c:pt idx="923">
                  <c:v>18.007499999999997</c:v>
                </c:pt>
                <c:pt idx="924">
                  <c:v>12.107499999999998</c:v>
                </c:pt>
                <c:pt idx="925">
                  <c:v>5.1224999999999987</c:v>
                </c:pt>
                <c:pt idx="926">
                  <c:v>11.067499999999995</c:v>
                </c:pt>
                <c:pt idx="927">
                  <c:v>10.142499999999998</c:v>
                </c:pt>
                <c:pt idx="928">
                  <c:v>8.8850000000000016</c:v>
                </c:pt>
                <c:pt idx="929">
                  <c:v>4.0274999999999999</c:v>
                </c:pt>
                <c:pt idx="930">
                  <c:v>15.994999999999997</c:v>
                </c:pt>
                <c:pt idx="931">
                  <c:v>7.9725000000000001</c:v>
                </c:pt>
                <c:pt idx="932">
                  <c:v>11.067499999999995</c:v>
                </c:pt>
                <c:pt idx="933">
                  <c:v>6.4574999999999996</c:v>
                </c:pt>
                <c:pt idx="934">
                  <c:v>12.754999999999999</c:v>
                </c:pt>
                <c:pt idx="935">
                  <c:v>10.812500000000004</c:v>
                </c:pt>
                <c:pt idx="936">
                  <c:v>2.9150000000000027</c:v>
                </c:pt>
                <c:pt idx="937">
                  <c:v>16.695</c:v>
                </c:pt>
                <c:pt idx="938">
                  <c:v>7.0949999999999989</c:v>
                </c:pt>
                <c:pt idx="939">
                  <c:v>1.7224999999999966</c:v>
                </c:pt>
                <c:pt idx="940">
                  <c:v>11.004999999999999</c:v>
                </c:pt>
                <c:pt idx="941">
                  <c:v>12.107499999999998</c:v>
                </c:pt>
                <c:pt idx="942">
                  <c:v>5.1224999999999987</c:v>
                </c:pt>
                <c:pt idx="943">
                  <c:v>10.215</c:v>
                </c:pt>
                <c:pt idx="944">
                  <c:v>7.3675000000000033</c:v>
                </c:pt>
                <c:pt idx="945">
                  <c:v>8.0474999999999994</c:v>
                </c:pt>
                <c:pt idx="946">
                  <c:v>18.509999999999998</c:v>
                </c:pt>
                <c:pt idx="947">
                  <c:v>6.2475000000000023</c:v>
                </c:pt>
                <c:pt idx="948">
                  <c:v>8.4699999999999989</c:v>
                </c:pt>
                <c:pt idx="949">
                  <c:v>7.9725000000000001</c:v>
                </c:pt>
                <c:pt idx="950">
                  <c:v>7.1075000000000017</c:v>
                </c:pt>
                <c:pt idx="951">
                  <c:v>12.754999999999999</c:v>
                </c:pt>
                <c:pt idx="952">
                  <c:v>17.535</c:v>
                </c:pt>
                <c:pt idx="953">
                  <c:v>19.220000000000002</c:v>
                </c:pt>
                <c:pt idx="954">
                  <c:v>9.5024999999999977</c:v>
                </c:pt>
                <c:pt idx="955">
                  <c:v>10.215</c:v>
                </c:pt>
                <c:pt idx="956">
                  <c:v>7.3675000000000033</c:v>
                </c:pt>
                <c:pt idx="957">
                  <c:v>7.3599999999999994</c:v>
                </c:pt>
                <c:pt idx="958">
                  <c:v>8.0474999999999994</c:v>
                </c:pt>
                <c:pt idx="959">
                  <c:v>9.18</c:v>
                </c:pt>
                <c:pt idx="960">
                  <c:v>9.5024999999999977</c:v>
                </c:pt>
                <c:pt idx="961">
                  <c:v>7.0949999999999989</c:v>
                </c:pt>
                <c:pt idx="962">
                  <c:v>1.7224999999999966</c:v>
                </c:pt>
                <c:pt idx="963">
                  <c:v>18.007499999999997</c:v>
                </c:pt>
                <c:pt idx="964">
                  <c:v>7.9725000000000001</c:v>
                </c:pt>
                <c:pt idx="965">
                  <c:v>7.1075000000000017</c:v>
                </c:pt>
                <c:pt idx="966">
                  <c:v>12.754999999999999</c:v>
                </c:pt>
                <c:pt idx="967">
                  <c:v>17.535</c:v>
                </c:pt>
                <c:pt idx="968">
                  <c:v>19.220000000000002</c:v>
                </c:pt>
                <c:pt idx="969">
                  <c:v>4.0274999999999999</c:v>
                </c:pt>
                <c:pt idx="970">
                  <c:v>12.107499999999998</c:v>
                </c:pt>
                <c:pt idx="971">
                  <c:v>16.850000000000001</c:v>
                </c:pt>
                <c:pt idx="972">
                  <c:v>7.3599999999999994</c:v>
                </c:pt>
                <c:pt idx="973">
                  <c:v>1.6050000000000004</c:v>
                </c:pt>
                <c:pt idx="974">
                  <c:v>10.812500000000004</c:v>
                </c:pt>
                <c:pt idx="975">
                  <c:v>10.142499999999998</c:v>
                </c:pt>
                <c:pt idx="976">
                  <c:v>13.857500000000002</c:v>
                </c:pt>
                <c:pt idx="977">
                  <c:v>18.509999999999998</c:v>
                </c:pt>
                <c:pt idx="978">
                  <c:v>7.0949999999999989</c:v>
                </c:pt>
                <c:pt idx="979">
                  <c:v>18.007499999999997</c:v>
                </c:pt>
                <c:pt idx="980">
                  <c:v>11.004999999999999</c:v>
                </c:pt>
                <c:pt idx="981">
                  <c:v>7.1075000000000017</c:v>
                </c:pt>
                <c:pt idx="982">
                  <c:v>10.215</c:v>
                </c:pt>
                <c:pt idx="983">
                  <c:v>6.4574999999999996</c:v>
                </c:pt>
                <c:pt idx="984">
                  <c:v>19.220000000000002</c:v>
                </c:pt>
                <c:pt idx="985">
                  <c:v>12.107499999999998</c:v>
                </c:pt>
                <c:pt idx="986">
                  <c:v>16.850000000000001</c:v>
                </c:pt>
                <c:pt idx="987">
                  <c:v>7.3675000000000033</c:v>
                </c:pt>
                <c:pt idx="988">
                  <c:v>7.3599999999999994</c:v>
                </c:pt>
                <c:pt idx="989">
                  <c:v>1.6050000000000004</c:v>
                </c:pt>
                <c:pt idx="990">
                  <c:v>17.535</c:v>
                </c:pt>
                <c:pt idx="991">
                  <c:v>10.142499999999998</c:v>
                </c:pt>
                <c:pt idx="992">
                  <c:v>13.857500000000002</c:v>
                </c:pt>
                <c:pt idx="993">
                  <c:v>8.8850000000000016</c:v>
                </c:pt>
                <c:pt idx="994">
                  <c:v>9.5024999999999977</c:v>
                </c:pt>
                <c:pt idx="995">
                  <c:v>7.0949999999999989</c:v>
                </c:pt>
                <c:pt idx="996">
                  <c:v>11.004999999999999</c:v>
                </c:pt>
                <c:pt idx="997">
                  <c:v>7.9725000000000001</c:v>
                </c:pt>
                <c:pt idx="998">
                  <c:v>10.215</c:v>
                </c:pt>
                <c:pt idx="999">
                  <c:v>11.067499999999995</c:v>
                </c:pt>
                <c:pt idx="1000">
                  <c:v>12.754999999999999</c:v>
                </c:pt>
                <c:pt idx="1001">
                  <c:v>4.0274999999999999</c:v>
                </c:pt>
                <c:pt idx="1002">
                  <c:v>12.107499999999998</c:v>
                </c:pt>
                <c:pt idx="1003">
                  <c:v>7.3675000000000033</c:v>
                </c:pt>
                <c:pt idx="1004">
                  <c:v>1.6050000000000004</c:v>
                </c:pt>
                <c:pt idx="1005">
                  <c:v>17.535</c:v>
                </c:pt>
                <c:pt idx="1006">
                  <c:v>13.857500000000002</c:v>
                </c:pt>
                <c:pt idx="1007">
                  <c:v>11.004999999999999</c:v>
                </c:pt>
                <c:pt idx="1008">
                  <c:v>7.9725000000000001</c:v>
                </c:pt>
                <c:pt idx="1009">
                  <c:v>10.215</c:v>
                </c:pt>
                <c:pt idx="1010">
                  <c:v>12.754999999999999</c:v>
                </c:pt>
                <c:pt idx="1011">
                  <c:v>10.142499999999998</c:v>
                </c:pt>
                <c:pt idx="1012">
                  <c:v>8.0474999999999994</c:v>
                </c:pt>
                <c:pt idx="1013">
                  <c:v>2.9150000000000027</c:v>
                </c:pt>
                <c:pt idx="1014">
                  <c:v>16.695</c:v>
                </c:pt>
                <c:pt idx="1015">
                  <c:v>8.8850000000000016</c:v>
                </c:pt>
                <c:pt idx="1016">
                  <c:v>6.2475000000000023</c:v>
                </c:pt>
                <c:pt idx="1017">
                  <c:v>8.4699999999999989</c:v>
                </c:pt>
                <c:pt idx="1018">
                  <c:v>18.007499999999997</c:v>
                </c:pt>
                <c:pt idx="1019">
                  <c:v>10.812500000000004</c:v>
                </c:pt>
                <c:pt idx="1020">
                  <c:v>11.004999999999999</c:v>
                </c:pt>
                <c:pt idx="1021">
                  <c:v>7.9725000000000001</c:v>
                </c:pt>
                <c:pt idx="1022">
                  <c:v>10.215</c:v>
                </c:pt>
                <c:pt idx="1023">
                  <c:v>16.850000000000001</c:v>
                </c:pt>
                <c:pt idx="1024">
                  <c:v>7.3675000000000033</c:v>
                </c:pt>
                <c:pt idx="1025">
                  <c:v>11.067499999999995</c:v>
                </c:pt>
                <c:pt idx="1026">
                  <c:v>12.754999999999999</c:v>
                </c:pt>
                <c:pt idx="1027">
                  <c:v>2.9150000000000027</c:v>
                </c:pt>
                <c:pt idx="1028">
                  <c:v>6.2475000000000023</c:v>
                </c:pt>
                <c:pt idx="1029">
                  <c:v>8.4699999999999989</c:v>
                </c:pt>
                <c:pt idx="1030">
                  <c:v>1.7224999999999966</c:v>
                </c:pt>
                <c:pt idx="1031">
                  <c:v>18.007499999999997</c:v>
                </c:pt>
                <c:pt idx="1032">
                  <c:v>5.1224999999999987</c:v>
                </c:pt>
                <c:pt idx="1033">
                  <c:v>7.3599999999999994</c:v>
                </c:pt>
                <c:pt idx="1034">
                  <c:v>10.142499999999998</c:v>
                </c:pt>
                <c:pt idx="1035">
                  <c:v>16.850000000000001</c:v>
                </c:pt>
                <c:pt idx="1036">
                  <c:v>7.3675000000000033</c:v>
                </c:pt>
                <c:pt idx="1037">
                  <c:v>11.067499999999995</c:v>
                </c:pt>
                <c:pt idx="1038">
                  <c:v>6.4574999999999996</c:v>
                </c:pt>
                <c:pt idx="1039">
                  <c:v>12.754999999999999</c:v>
                </c:pt>
                <c:pt idx="1040">
                  <c:v>10.142499999999998</c:v>
                </c:pt>
                <c:pt idx="1041">
                  <c:v>13.857500000000002</c:v>
                </c:pt>
                <c:pt idx="1042">
                  <c:v>2.9150000000000027</c:v>
                </c:pt>
                <c:pt idx="1043">
                  <c:v>8.8850000000000016</c:v>
                </c:pt>
                <c:pt idx="1044">
                  <c:v>6.2475000000000023</c:v>
                </c:pt>
                <c:pt idx="1045">
                  <c:v>8.4699999999999989</c:v>
                </c:pt>
                <c:pt idx="1046">
                  <c:v>7.0949999999999989</c:v>
                </c:pt>
                <c:pt idx="1047">
                  <c:v>18.007499999999997</c:v>
                </c:pt>
                <c:pt idx="1048">
                  <c:v>15.994999999999997</c:v>
                </c:pt>
                <c:pt idx="1049">
                  <c:v>11.004999999999999</c:v>
                </c:pt>
                <c:pt idx="1050">
                  <c:v>7.1075000000000017</c:v>
                </c:pt>
                <c:pt idx="1051">
                  <c:v>10.215</c:v>
                </c:pt>
                <c:pt idx="1052">
                  <c:v>7.3599999999999994</c:v>
                </c:pt>
                <c:pt idx="1053">
                  <c:v>10.812500000000004</c:v>
                </c:pt>
                <c:pt idx="1054">
                  <c:v>16.695</c:v>
                </c:pt>
                <c:pt idx="1055">
                  <c:v>6.2475000000000023</c:v>
                </c:pt>
                <c:pt idx="1056">
                  <c:v>1.7224999999999966</c:v>
                </c:pt>
                <c:pt idx="1057">
                  <c:v>18.007499999999997</c:v>
                </c:pt>
                <c:pt idx="1058">
                  <c:v>2.9150000000000027</c:v>
                </c:pt>
                <c:pt idx="1059">
                  <c:v>8.4699999999999989</c:v>
                </c:pt>
                <c:pt idx="1060">
                  <c:v>15.994999999999997</c:v>
                </c:pt>
                <c:pt idx="1061">
                  <c:v>10.215</c:v>
                </c:pt>
                <c:pt idx="1062">
                  <c:v>11.067499999999995</c:v>
                </c:pt>
                <c:pt idx="1063">
                  <c:v>1.6050000000000004</c:v>
                </c:pt>
                <c:pt idx="1064">
                  <c:v>19.220000000000002</c:v>
                </c:pt>
                <c:pt idx="1065">
                  <c:v>13.857500000000002</c:v>
                </c:pt>
                <c:pt idx="1066">
                  <c:v>16.695</c:v>
                </c:pt>
                <c:pt idx="1067">
                  <c:v>9.18</c:v>
                </c:pt>
                <c:pt idx="1068">
                  <c:v>18.509999999999998</c:v>
                </c:pt>
                <c:pt idx="1069">
                  <c:v>4.0274999999999999</c:v>
                </c:pt>
                <c:pt idx="1070">
                  <c:v>6.2475000000000023</c:v>
                </c:pt>
                <c:pt idx="1071">
                  <c:v>7.0949999999999989</c:v>
                </c:pt>
                <c:pt idx="1072">
                  <c:v>11.004999999999999</c:v>
                </c:pt>
                <c:pt idx="1073">
                  <c:v>7.1075000000000017</c:v>
                </c:pt>
                <c:pt idx="1074">
                  <c:v>1.7224999999999966</c:v>
                </c:pt>
                <c:pt idx="1075">
                  <c:v>15.994999999999997</c:v>
                </c:pt>
                <c:pt idx="1076">
                  <c:v>5.1224999999999987</c:v>
                </c:pt>
                <c:pt idx="1077">
                  <c:v>10.215</c:v>
                </c:pt>
                <c:pt idx="1078">
                  <c:v>19.220000000000002</c:v>
                </c:pt>
                <c:pt idx="1079">
                  <c:v>10.142499999999998</c:v>
                </c:pt>
                <c:pt idx="1080">
                  <c:v>13.857500000000002</c:v>
                </c:pt>
                <c:pt idx="1081">
                  <c:v>16.695</c:v>
                </c:pt>
                <c:pt idx="1082">
                  <c:v>9.18</c:v>
                </c:pt>
                <c:pt idx="1083">
                  <c:v>18.509999999999998</c:v>
                </c:pt>
                <c:pt idx="1084">
                  <c:v>9.5024999999999977</c:v>
                </c:pt>
                <c:pt idx="1085">
                  <c:v>7.0949999999999989</c:v>
                </c:pt>
                <c:pt idx="1086">
                  <c:v>12.107499999999998</c:v>
                </c:pt>
                <c:pt idx="1087">
                  <c:v>7.9725000000000001</c:v>
                </c:pt>
                <c:pt idx="1088">
                  <c:v>7.1075000000000017</c:v>
                </c:pt>
                <c:pt idx="1089">
                  <c:v>4.0274999999999999</c:v>
                </c:pt>
                <c:pt idx="1090">
                  <c:v>15.994999999999997</c:v>
                </c:pt>
                <c:pt idx="1091">
                  <c:v>5.1224999999999987</c:v>
                </c:pt>
                <c:pt idx="1092">
                  <c:v>10.215</c:v>
                </c:pt>
                <c:pt idx="1093">
                  <c:v>7.3599999999999994</c:v>
                </c:pt>
                <c:pt idx="1094">
                  <c:v>10.812500000000004</c:v>
                </c:pt>
                <c:pt idx="1095">
                  <c:v>10.142499999999998</c:v>
                </c:pt>
                <c:pt idx="1096">
                  <c:v>13.857500000000002</c:v>
                </c:pt>
                <c:pt idx="1097">
                  <c:v>8.0474999999999994</c:v>
                </c:pt>
                <c:pt idx="1098">
                  <c:v>9.18</c:v>
                </c:pt>
                <c:pt idx="1099">
                  <c:v>18.509999999999998</c:v>
                </c:pt>
                <c:pt idx="1100">
                  <c:v>9.5024999999999977</c:v>
                </c:pt>
                <c:pt idx="1101">
                  <c:v>4.0274999999999999</c:v>
                </c:pt>
                <c:pt idx="1102">
                  <c:v>8.4699999999999989</c:v>
                </c:pt>
                <c:pt idx="1103">
                  <c:v>7.0949999999999989</c:v>
                </c:pt>
                <c:pt idx="1104">
                  <c:v>18.007499999999997</c:v>
                </c:pt>
                <c:pt idx="1105">
                  <c:v>7.1075000000000017</c:v>
                </c:pt>
                <c:pt idx="1106">
                  <c:v>7.3675000000000033</c:v>
                </c:pt>
                <c:pt idx="1107">
                  <c:v>8.0474999999999994</c:v>
                </c:pt>
                <c:pt idx="1108">
                  <c:v>18.509999999999998</c:v>
                </c:pt>
                <c:pt idx="1109">
                  <c:v>1.7224999999999966</c:v>
                </c:pt>
                <c:pt idx="1110">
                  <c:v>18.007499999999997</c:v>
                </c:pt>
                <c:pt idx="1111">
                  <c:v>12.107499999999998</c:v>
                </c:pt>
                <c:pt idx="1112">
                  <c:v>12.754999999999999</c:v>
                </c:pt>
                <c:pt idx="1113">
                  <c:v>10.812500000000004</c:v>
                </c:pt>
                <c:pt idx="1114">
                  <c:v>19.220000000000002</c:v>
                </c:pt>
                <c:pt idx="1115">
                  <c:v>13.857500000000002</c:v>
                </c:pt>
                <c:pt idx="1116">
                  <c:v>6.2475000000000023</c:v>
                </c:pt>
                <c:pt idx="1117">
                  <c:v>7.1075000000000017</c:v>
                </c:pt>
                <c:pt idx="1118">
                  <c:v>16.850000000000001</c:v>
                </c:pt>
                <c:pt idx="1119">
                  <c:v>7.3675000000000033</c:v>
                </c:pt>
                <c:pt idx="1120">
                  <c:v>17.535</c:v>
                </c:pt>
                <c:pt idx="1121">
                  <c:v>2.9150000000000027</c:v>
                </c:pt>
                <c:pt idx="1122">
                  <c:v>16.695</c:v>
                </c:pt>
                <c:pt idx="1123">
                  <c:v>8.8850000000000016</c:v>
                </c:pt>
                <c:pt idx="1124">
                  <c:v>18.509999999999998</c:v>
                </c:pt>
                <c:pt idx="1125">
                  <c:v>4.0274999999999999</c:v>
                </c:pt>
                <c:pt idx="1126">
                  <c:v>1.7224999999999966</c:v>
                </c:pt>
                <c:pt idx="1127">
                  <c:v>11.004999999999999</c:v>
                </c:pt>
                <c:pt idx="1128">
                  <c:v>7.9725000000000001</c:v>
                </c:pt>
                <c:pt idx="1129">
                  <c:v>5.1224999999999987</c:v>
                </c:pt>
                <c:pt idx="1130">
                  <c:v>12.754999999999999</c:v>
                </c:pt>
                <c:pt idx="1131">
                  <c:v>19.220000000000002</c:v>
                </c:pt>
                <c:pt idx="1132">
                  <c:v>7.1075000000000017</c:v>
                </c:pt>
                <c:pt idx="1133">
                  <c:v>16.850000000000001</c:v>
                </c:pt>
                <c:pt idx="1134">
                  <c:v>11.067499999999995</c:v>
                </c:pt>
                <c:pt idx="1135">
                  <c:v>7.3599999999999994</c:v>
                </c:pt>
                <c:pt idx="1136">
                  <c:v>17.535</c:v>
                </c:pt>
                <c:pt idx="1137">
                  <c:v>10.812500000000004</c:v>
                </c:pt>
                <c:pt idx="1138">
                  <c:v>10.142499999999998</c:v>
                </c:pt>
                <c:pt idx="1139">
                  <c:v>9.18</c:v>
                </c:pt>
                <c:pt idx="1140">
                  <c:v>9.5024999999999977</c:v>
                </c:pt>
                <c:pt idx="1141">
                  <c:v>4.0274999999999999</c:v>
                </c:pt>
                <c:pt idx="1142">
                  <c:v>11.004999999999999</c:v>
                </c:pt>
                <c:pt idx="1143">
                  <c:v>5.1224999999999987</c:v>
                </c:pt>
                <c:pt idx="1144">
                  <c:v>7.3675000000000033</c:v>
                </c:pt>
                <c:pt idx="1145">
                  <c:v>6.4574999999999996</c:v>
                </c:pt>
                <c:pt idx="1146">
                  <c:v>12.754999999999999</c:v>
                </c:pt>
                <c:pt idx="1147">
                  <c:v>7.1075000000000017</c:v>
                </c:pt>
                <c:pt idx="1148">
                  <c:v>16.850000000000001</c:v>
                </c:pt>
                <c:pt idx="1149">
                  <c:v>11.067499999999995</c:v>
                </c:pt>
                <c:pt idx="1150">
                  <c:v>7.3599999999999994</c:v>
                </c:pt>
                <c:pt idx="1151">
                  <c:v>17.535</c:v>
                </c:pt>
                <c:pt idx="1152">
                  <c:v>19.220000000000002</c:v>
                </c:pt>
                <c:pt idx="1153">
                  <c:v>10.142499999999998</c:v>
                </c:pt>
                <c:pt idx="1154">
                  <c:v>13.857500000000002</c:v>
                </c:pt>
                <c:pt idx="1155">
                  <c:v>8.0474999999999994</c:v>
                </c:pt>
                <c:pt idx="1156">
                  <c:v>2.9150000000000027</c:v>
                </c:pt>
                <c:pt idx="1157">
                  <c:v>16.695</c:v>
                </c:pt>
                <c:pt idx="1158">
                  <c:v>9.18</c:v>
                </c:pt>
                <c:pt idx="1159">
                  <c:v>8.8850000000000016</c:v>
                </c:pt>
                <c:pt idx="1160">
                  <c:v>4.0274999999999999</c:v>
                </c:pt>
                <c:pt idx="1161">
                  <c:v>6.2475000000000023</c:v>
                </c:pt>
                <c:pt idx="1162">
                  <c:v>10.215</c:v>
                </c:pt>
                <c:pt idx="1163">
                  <c:v>11.067499999999995</c:v>
                </c:pt>
                <c:pt idx="1164">
                  <c:v>1.6050000000000004</c:v>
                </c:pt>
                <c:pt idx="1165">
                  <c:v>13.857500000000002</c:v>
                </c:pt>
                <c:pt idx="1166">
                  <c:v>9.18</c:v>
                </c:pt>
                <c:pt idx="1167">
                  <c:v>7.1075000000000017</c:v>
                </c:pt>
                <c:pt idx="1168">
                  <c:v>10.215</c:v>
                </c:pt>
                <c:pt idx="1169">
                  <c:v>7.3675000000000033</c:v>
                </c:pt>
                <c:pt idx="1170">
                  <c:v>8.0474999999999994</c:v>
                </c:pt>
                <c:pt idx="1171">
                  <c:v>8.8850000000000016</c:v>
                </c:pt>
                <c:pt idx="1172">
                  <c:v>9.5024999999999977</c:v>
                </c:pt>
                <c:pt idx="1173">
                  <c:v>16.850000000000001</c:v>
                </c:pt>
                <c:pt idx="1174">
                  <c:v>11.067499999999995</c:v>
                </c:pt>
                <c:pt idx="1175">
                  <c:v>7.3599999999999994</c:v>
                </c:pt>
                <c:pt idx="1176">
                  <c:v>1.6050000000000004</c:v>
                </c:pt>
                <c:pt idx="1177">
                  <c:v>10.812500000000004</c:v>
                </c:pt>
                <c:pt idx="1178">
                  <c:v>18.509999999999998</c:v>
                </c:pt>
                <c:pt idx="1179">
                  <c:v>4.0274999999999999</c:v>
                </c:pt>
                <c:pt idx="1180">
                  <c:v>7.0949999999999989</c:v>
                </c:pt>
                <c:pt idx="1181">
                  <c:v>1.7224999999999966</c:v>
                </c:pt>
                <c:pt idx="1182">
                  <c:v>12.107499999999998</c:v>
                </c:pt>
                <c:pt idx="1183">
                  <c:v>12.754999999999999</c:v>
                </c:pt>
                <c:pt idx="1184">
                  <c:v>15.994999999999997</c:v>
                </c:pt>
                <c:pt idx="1185">
                  <c:v>5.1224999999999987</c:v>
                </c:pt>
                <c:pt idx="1186">
                  <c:v>16.850000000000001</c:v>
                </c:pt>
                <c:pt idx="1187">
                  <c:v>1.6050000000000004</c:v>
                </c:pt>
                <c:pt idx="1188">
                  <c:v>10.812500000000004</c:v>
                </c:pt>
                <c:pt idx="1189">
                  <c:v>19.220000000000002</c:v>
                </c:pt>
                <c:pt idx="1190">
                  <c:v>2.9150000000000027</c:v>
                </c:pt>
                <c:pt idx="1191">
                  <c:v>16.695</c:v>
                </c:pt>
                <c:pt idx="1192">
                  <c:v>9.5024999999999977</c:v>
                </c:pt>
                <c:pt idx="1193">
                  <c:v>6.2475000000000023</c:v>
                </c:pt>
                <c:pt idx="1194">
                  <c:v>8.4699999999999989</c:v>
                </c:pt>
                <c:pt idx="1195">
                  <c:v>7.0949999999999989</c:v>
                </c:pt>
                <c:pt idx="1196">
                  <c:v>18.007499999999997</c:v>
                </c:pt>
                <c:pt idx="1197">
                  <c:v>10.215</c:v>
                </c:pt>
                <c:pt idx="1198">
                  <c:v>7.3675000000000033</c:v>
                </c:pt>
                <c:pt idx="1199">
                  <c:v>11.004999999999999</c:v>
                </c:pt>
                <c:pt idx="1200">
                  <c:v>7.9725000000000001</c:v>
                </c:pt>
                <c:pt idx="1201">
                  <c:v>10.215</c:v>
                </c:pt>
                <c:pt idx="1202">
                  <c:v>6.4574999999999996</c:v>
                </c:pt>
                <c:pt idx="1203">
                  <c:v>1.6050000000000004</c:v>
                </c:pt>
                <c:pt idx="1204">
                  <c:v>12.754999999999999</c:v>
                </c:pt>
                <c:pt idx="1205">
                  <c:v>19.220000000000002</c:v>
                </c:pt>
                <c:pt idx="1206">
                  <c:v>2.9150000000000027</c:v>
                </c:pt>
                <c:pt idx="1207">
                  <c:v>9.18</c:v>
                </c:pt>
                <c:pt idx="1208">
                  <c:v>9.5024999999999977</c:v>
                </c:pt>
                <c:pt idx="1209">
                  <c:v>4.0274999999999999</c:v>
                </c:pt>
                <c:pt idx="1210">
                  <c:v>6.2475000000000023</c:v>
                </c:pt>
                <c:pt idx="1211">
                  <c:v>8.4699999999999989</c:v>
                </c:pt>
                <c:pt idx="1212">
                  <c:v>18.007499999999997</c:v>
                </c:pt>
                <c:pt idx="1213">
                  <c:v>12.107499999999998</c:v>
                </c:pt>
                <c:pt idx="1214">
                  <c:v>11.067499999999995</c:v>
                </c:pt>
                <c:pt idx="1215">
                  <c:v>6.4574999999999996</c:v>
                </c:pt>
                <c:pt idx="1216">
                  <c:v>7.3599999999999994</c:v>
                </c:pt>
                <c:pt idx="1217">
                  <c:v>6.2475000000000023</c:v>
                </c:pt>
                <c:pt idx="1218">
                  <c:v>1.7224999999999966</c:v>
                </c:pt>
                <c:pt idx="1219">
                  <c:v>15.994999999999997</c:v>
                </c:pt>
                <c:pt idx="1220">
                  <c:v>11.004999999999999</c:v>
                </c:pt>
                <c:pt idx="1221">
                  <c:v>7.9725000000000001</c:v>
                </c:pt>
                <c:pt idx="1222">
                  <c:v>5.1224999999999987</c:v>
                </c:pt>
                <c:pt idx="1223">
                  <c:v>17.535</c:v>
                </c:pt>
                <c:pt idx="1224">
                  <c:v>8.0474999999999994</c:v>
                </c:pt>
                <c:pt idx="1225">
                  <c:v>8.4699999999999989</c:v>
                </c:pt>
                <c:pt idx="1226">
                  <c:v>11.067499999999995</c:v>
                </c:pt>
                <c:pt idx="1227">
                  <c:v>7.3599999999999994</c:v>
                </c:pt>
                <c:pt idx="1228">
                  <c:v>10.142499999999998</c:v>
                </c:pt>
                <c:pt idx="1229">
                  <c:v>13.857500000000002</c:v>
                </c:pt>
                <c:pt idx="1230">
                  <c:v>2.9150000000000027</c:v>
                </c:pt>
                <c:pt idx="1231">
                  <c:v>16.695</c:v>
                </c:pt>
                <c:pt idx="1232">
                  <c:v>9.18</c:v>
                </c:pt>
                <c:pt idx="1233">
                  <c:v>7.0949999999999989</c:v>
                </c:pt>
                <c:pt idx="1234">
                  <c:v>1.7224999999999966</c:v>
                </c:pt>
                <c:pt idx="1235">
                  <c:v>15.994999999999997</c:v>
                </c:pt>
                <c:pt idx="1236">
                  <c:v>11.004999999999999</c:v>
                </c:pt>
                <c:pt idx="1237">
                  <c:v>7.1075000000000017</c:v>
                </c:pt>
                <c:pt idx="1238">
                  <c:v>18.509999999999998</c:v>
                </c:pt>
                <c:pt idx="1239">
                  <c:v>7.9725000000000001</c:v>
                </c:pt>
                <c:pt idx="1240">
                  <c:v>16.850000000000001</c:v>
                </c:pt>
                <c:pt idx="1241">
                  <c:v>17.535</c:v>
                </c:pt>
                <c:pt idx="1242">
                  <c:v>10.812500000000004</c:v>
                </c:pt>
                <c:pt idx="1243">
                  <c:v>10.142499999999998</c:v>
                </c:pt>
                <c:pt idx="1244">
                  <c:v>2.9150000000000027</c:v>
                </c:pt>
                <c:pt idx="1245">
                  <c:v>16.695</c:v>
                </c:pt>
                <c:pt idx="1246">
                  <c:v>9.18</c:v>
                </c:pt>
                <c:pt idx="1247">
                  <c:v>8.8850000000000016</c:v>
                </c:pt>
                <c:pt idx="1248">
                  <c:v>6.2475000000000023</c:v>
                </c:pt>
                <c:pt idx="1249">
                  <c:v>8.4699999999999989</c:v>
                </c:pt>
                <c:pt idx="1250">
                  <c:v>7.0949999999999989</c:v>
                </c:pt>
                <c:pt idx="1251">
                  <c:v>1.7224999999999966</c:v>
                </c:pt>
                <c:pt idx="1252">
                  <c:v>11.004999999999999</c:v>
                </c:pt>
                <c:pt idx="1253">
                  <c:v>12.107499999999998</c:v>
                </c:pt>
                <c:pt idx="1254">
                  <c:v>10.215</c:v>
                </c:pt>
                <c:pt idx="1255">
                  <c:v>16.850000000000001</c:v>
                </c:pt>
                <c:pt idx="1256">
                  <c:v>7.3675000000000033</c:v>
                </c:pt>
                <c:pt idx="1257">
                  <c:v>6.4574999999999996</c:v>
                </c:pt>
                <c:pt idx="1258">
                  <c:v>17.535</c:v>
                </c:pt>
                <c:pt idx="1259">
                  <c:v>10.812500000000004</c:v>
                </c:pt>
                <c:pt idx="1260">
                  <c:v>13.857500000000002</c:v>
                </c:pt>
                <c:pt idx="1261">
                  <c:v>8.0474999999999994</c:v>
                </c:pt>
                <c:pt idx="1262">
                  <c:v>8.8850000000000016</c:v>
                </c:pt>
                <c:pt idx="1263">
                  <c:v>9.5024999999999977</c:v>
                </c:pt>
                <c:pt idx="1264">
                  <c:v>8.4699999999999989</c:v>
                </c:pt>
                <c:pt idx="1265">
                  <c:v>7.0949999999999989</c:v>
                </c:pt>
                <c:pt idx="1266">
                  <c:v>15.994999999999997</c:v>
                </c:pt>
                <c:pt idx="1267">
                  <c:v>11.004999999999999</c:v>
                </c:pt>
                <c:pt idx="1268">
                  <c:v>7.9725000000000001</c:v>
                </c:pt>
                <c:pt idx="1269">
                  <c:v>5.1224999999999987</c:v>
                </c:pt>
                <c:pt idx="1270">
                  <c:v>7.1075000000000017</c:v>
                </c:pt>
                <c:pt idx="1271">
                  <c:v>4.0274999999999999</c:v>
                </c:pt>
                <c:pt idx="1272">
                  <c:v>10.215</c:v>
                </c:pt>
                <c:pt idx="1273">
                  <c:v>7.3599999999999994</c:v>
                </c:pt>
                <c:pt idx="1274">
                  <c:v>1.6050000000000004</c:v>
                </c:pt>
                <c:pt idx="1275">
                  <c:v>10.812500000000004</c:v>
                </c:pt>
                <c:pt idx="1276">
                  <c:v>10.142499999999998</c:v>
                </c:pt>
                <c:pt idx="1277">
                  <c:v>13.857500000000002</c:v>
                </c:pt>
                <c:pt idx="1278">
                  <c:v>18.509999999999998</c:v>
                </c:pt>
                <c:pt idx="1279">
                  <c:v>9.5024999999999977</c:v>
                </c:pt>
                <c:pt idx="1280">
                  <c:v>7.9725000000000001</c:v>
                </c:pt>
                <c:pt idx="1281">
                  <c:v>5.1224999999999987</c:v>
                </c:pt>
                <c:pt idx="1282">
                  <c:v>7.1075000000000017</c:v>
                </c:pt>
                <c:pt idx="1283">
                  <c:v>16.850000000000001</c:v>
                </c:pt>
                <c:pt idx="1284">
                  <c:v>11.067499999999995</c:v>
                </c:pt>
                <c:pt idx="1285">
                  <c:v>12.754999999999999</c:v>
                </c:pt>
                <c:pt idx="1286">
                  <c:v>8.0474999999999994</c:v>
                </c:pt>
                <c:pt idx="1287">
                  <c:v>16.695</c:v>
                </c:pt>
                <c:pt idx="1288">
                  <c:v>4.0274999999999999</c:v>
                </c:pt>
                <c:pt idx="1289">
                  <c:v>6.2475000000000023</c:v>
                </c:pt>
                <c:pt idx="1290">
                  <c:v>18.007499999999997</c:v>
                </c:pt>
                <c:pt idx="1291">
                  <c:v>12.107499999999998</c:v>
                </c:pt>
                <c:pt idx="1292">
                  <c:v>7.3599999999999994</c:v>
                </c:pt>
                <c:pt idx="1293">
                  <c:v>8.8850000000000016</c:v>
                </c:pt>
                <c:pt idx="1294">
                  <c:v>1.7224999999999966</c:v>
                </c:pt>
                <c:pt idx="1295">
                  <c:v>7.1075000000000017</c:v>
                </c:pt>
                <c:pt idx="1296">
                  <c:v>10.215</c:v>
                </c:pt>
                <c:pt idx="1297">
                  <c:v>7.3675000000000033</c:v>
                </c:pt>
                <c:pt idx="1298">
                  <c:v>6.4574999999999996</c:v>
                </c:pt>
                <c:pt idx="1299">
                  <c:v>1.6050000000000004</c:v>
                </c:pt>
                <c:pt idx="1300">
                  <c:v>12.754999999999999</c:v>
                </c:pt>
                <c:pt idx="1301">
                  <c:v>17.535</c:v>
                </c:pt>
                <c:pt idx="1302">
                  <c:v>19.220000000000002</c:v>
                </c:pt>
                <c:pt idx="1303">
                  <c:v>10.142499999999998</c:v>
                </c:pt>
                <c:pt idx="1304">
                  <c:v>2.9150000000000027</c:v>
                </c:pt>
                <c:pt idx="1305">
                  <c:v>9.18</c:v>
                </c:pt>
                <c:pt idx="1306">
                  <c:v>18.509999999999998</c:v>
                </c:pt>
                <c:pt idx="1307">
                  <c:v>8.4699999999999989</c:v>
                </c:pt>
                <c:pt idx="1308">
                  <c:v>18.007499999999997</c:v>
                </c:pt>
                <c:pt idx="1309">
                  <c:v>5.1224999999999987</c:v>
                </c:pt>
                <c:pt idx="1310">
                  <c:v>6.4574999999999996</c:v>
                </c:pt>
                <c:pt idx="1311">
                  <c:v>9.18</c:v>
                </c:pt>
                <c:pt idx="1312">
                  <c:v>6.2475000000000023</c:v>
                </c:pt>
                <c:pt idx="1313">
                  <c:v>18.007499999999997</c:v>
                </c:pt>
                <c:pt idx="1314">
                  <c:v>12.107499999999998</c:v>
                </c:pt>
                <c:pt idx="1315">
                  <c:v>16.850000000000001</c:v>
                </c:pt>
                <c:pt idx="1316">
                  <c:v>11.067499999999995</c:v>
                </c:pt>
                <c:pt idx="1317">
                  <c:v>7.3599999999999994</c:v>
                </c:pt>
                <c:pt idx="1318">
                  <c:v>13.857500000000002</c:v>
                </c:pt>
                <c:pt idx="1319">
                  <c:v>15.994999999999997</c:v>
                </c:pt>
                <c:pt idx="1320">
                  <c:v>11.004999999999999</c:v>
                </c:pt>
                <c:pt idx="1321">
                  <c:v>7.3675000000000033</c:v>
                </c:pt>
                <c:pt idx="1322">
                  <c:v>6.4574999999999996</c:v>
                </c:pt>
                <c:pt idx="1323">
                  <c:v>17.535</c:v>
                </c:pt>
                <c:pt idx="1324">
                  <c:v>8.0474999999999994</c:v>
                </c:pt>
                <c:pt idx="1325">
                  <c:v>16.695</c:v>
                </c:pt>
                <c:pt idx="1326">
                  <c:v>9.18</c:v>
                </c:pt>
                <c:pt idx="1327">
                  <c:v>7.0949999999999989</c:v>
                </c:pt>
                <c:pt idx="1328">
                  <c:v>16.695</c:v>
                </c:pt>
                <c:pt idx="1329">
                  <c:v>5.1224999999999987</c:v>
                </c:pt>
                <c:pt idx="1330">
                  <c:v>16.850000000000001</c:v>
                </c:pt>
                <c:pt idx="1331">
                  <c:v>6.4574999999999996</c:v>
                </c:pt>
                <c:pt idx="1332">
                  <c:v>10.812500000000004</c:v>
                </c:pt>
                <c:pt idx="1333">
                  <c:v>19.220000000000002</c:v>
                </c:pt>
                <c:pt idx="1334">
                  <c:v>13.857500000000002</c:v>
                </c:pt>
                <c:pt idx="1335">
                  <c:v>2.9150000000000027</c:v>
                </c:pt>
                <c:pt idx="1336">
                  <c:v>8.8850000000000016</c:v>
                </c:pt>
                <c:pt idx="1337">
                  <c:v>9.5024999999999977</c:v>
                </c:pt>
                <c:pt idx="1338">
                  <c:v>6.2475000000000023</c:v>
                </c:pt>
                <c:pt idx="1339">
                  <c:v>7.0949999999999989</c:v>
                </c:pt>
                <c:pt idx="1340">
                  <c:v>1.7224999999999966</c:v>
                </c:pt>
                <c:pt idx="1341">
                  <c:v>15.994999999999997</c:v>
                </c:pt>
                <c:pt idx="1342">
                  <c:v>12.107499999999998</c:v>
                </c:pt>
                <c:pt idx="1343">
                  <c:v>7.9725000000000001</c:v>
                </c:pt>
                <c:pt idx="1344">
                  <c:v>7.1075000000000017</c:v>
                </c:pt>
                <c:pt idx="1345">
                  <c:v>9.5024999999999977</c:v>
                </c:pt>
                <c:pt idx="1346">
                  <c:v>6.4574999999999996</c:v>
                </c:pt>
                <c:pt idx="1347">
                  <c:v>16.695</c:v>
                </c:pt>
                <c:pt idx="1348">
                  <c:v>18.509999999999998</c:v>
                </c:pt>
                <c:pt idx="1349">
                  <c:v>15.994999999999997</c:v>
                </c:pt>
                <c:pt idx="1350">
                  <c:v>5.1224999999999987</c:v>
                </c:pt>
                <c:pt idx="1351">
                  <c:v>7.3675000000000033</c:v>
                </c:pt>
                <c:pt idx="1352">
                  <c:v>2.9150000000000027</c:v>
                </c:pt>
                <c:pt idx="1353">
                  <c:v>9.18</c:v>
                </c:pt>
                <c:pt idx="1354">
                  <c:v>8.8850000000000016</c:v>
                </c:pt>
                <c:pt idx="1355">
                  <c:v>4.0274999999999999</c:v>
                </c:pt>
                <c:pt idx="1356">
                  <c:v>8.4699999999999989</c:v>
                </c:pt>
                <c:pt idx="1357">
                  <c:v>7.0949999999999989</c:v>
                </c:pt>
                <c:pt idx="1358">
                  <c:v>12.107499999999998</c:v>
                </c:pt>
                <c:pt idx="1359">
                  <c:v>7.9725000000000001</c:v>
                </c:pt>
                <c:pt idx="1360">
                  <c:v>10.812500000000004</c:v>
                </c:pt>
                <c:pt idx="1361">
                  <c:v>9.5024999999999977</c:v>
                </c:pt>
                <c:pt idx="1362">
                  <c:v>7.1075000000000017</c:v>
                </c:pt>
                <c:pt idx="1363">
                  <c:v>7.3675000000000033</c:v>
                </c:pt>
                <c:pt idx="1364">
                  <c:v>12.754999999999999</c:v>
                </c:pt>
                <c:pt idx="1365">
                  <c:v>10.142499999999998</c:v>
                </c:pt>
                <c:pt idx="1366">
                  <c:v>8.0474999999999994</c:v>
                </c:pt>
                <c:pt idx="1367">
                  <c:v>18.509999999999998</c:v>
                </c:pt>
                <c:pt idx="1368">
                  <c:v>4.0274999999999999</c:v>
                </c:pt>
                <c:pt idx="1369">
                  <c:v>8.4699999999999989</c:v>
                </c:pt>
                <c:pt idx="1370">
                  <c:v>7.0949999999999989</c:v>
                </c:pt>
                <c:pt idx="1371">
                  <c:v>1.7224999999999966</c:v>
                </c:pt>
                <c:pt idx="1372">
                  <c:v>18.007499999999997</c:v>
                </c:pt>
                <c:pt idx="1373">
                  <c:v>7.9725000000000001</c:v>
                </c:pt>
                <c:pt idx="1374">
                  <c:v>6.4574999999999996</c:v>
                </c:pt>
                <c:pt idx="1375">
                  <c:v>8.8850000000000016</c:v>
                </c:pt>
                <c:pt idx="1376">
                  <c:v>10.215</c:v>
                </c:pt>
                <c:pt idx="1377">
                  <c:v>7.3675000000000033</c:v>
                </c:pt>
                <c:pt idx="1378">
                  <c:v>1.6050000000000004</c:v>
                </c:pt>
                <c:pt idx="1379">
                  <c:v>12.754999999999999</c:v>
                </c:pt>
                <c:pt idx="1380">
                  <c:v>17.535</c:v>
                </c:pt>
                <c:pt idx="1381">
                  <c:v>19.220000000000002</c:v>
                </c:pt>
                <c:pt idx="1382">
                  <c:v>10.142499999999998</c:v>
                </c:pt>
                <c:pt idx="1383">
                  <c:v>13.857500000000002</c:v>
                </c:pt>
                <c:pt idx="1384">
                  <c:v>8.0474999999999994</c:v>
                </c:pt>
                <c:pt idx="1385">
                  <c:v>2.9150000000000027</c:v>
                </c:pt>
                <c:pt idx="1386">
                  <c:v>9.18</c:v>
                </c:pt>
                <c:pt idx="1387">
                  <c:v>9.5024999999999977</c:v>
                </c:pt>
                <c:pt idx="1388">
                  <c:v>8.4699999999999989</c:v>
                </c:pt>
                <c:pt idx="1389">
                  <c:v>1.7224999999999966</c:v>
                </c:pt>
                <c:pt idx="1390">
                  <c:v>18.007499999999997</c:v>
                </c:pt>
                <c:pt idx="1391">
                  <c:v>7.1075000000000017</c:v>
                </c:pt>
                <c:pt idx="1392">
                  <c:v>10.812500000000004</c:v>
                </c:pt>
                <c:pt idx="1393">
                  <c:v>7.3675000000000033</c:v>
                </c:pt>
                <c:pt idx="1394">
                  <c:v>6.4574999999999996</c:v>
                </c:pt>
                <c:pt idx="1395">
                  <c:v>7.3599999999999994</c:v>
                </c:pt>
                <c:pt idx="1396">
                  <c:v>1.6050000000000004</c:v>
                </c:pt>
                <c:pt idx="1397">
                  <c:v>10.812500000000004</c:v>
                </c:pt>
                <c:pt idx="1398">
                  <c:v>10.142499999999998</c:v>
                </c:pt>
                <c:pt idx="1399">
                  <c:v>13.857500000000002</c:v>
                </c:pt>
                <c:pt idx="1400">
                  <c:v>8.0474999999999994</c:v>
                </c:pt>
                <c:pt idx="1401">
                  <c:v>2.9150000000000027</c:v>
                </c:pt>
                <c:pt idx="1402">
                  <c:v>9.18</c:v>
                </c:pt>
                <c:pt idx="1403">
                  <c:v>8.8850000000000016</c:v>
                </c:pt>
                <c:pt idx="1404">
                  <c:v>9.5024999999999977</c:v>
                </c:pt>
                <c:pt idx="1405">
                  <c:v>6.2475000000000023</c:v>
                </c:pt>
                <c:pt idx="1406">
                  <c:v>18.007499999999997</c:v>
                </c:pt>
                <c:pt idx="1407">
                  <c:v>12.107499999999998</c:v>
                </c:pt>
                <c:pt idx="1408">
                  <c:v>7.9725000000000001</c:v>
                </c:pt>
                <c:pt idx="1409">
                  <c:v>5.1224999999999987</c:v>
                </c:pt>
                <c:pt idx="1410">
                  <c:v>16.695</c:v>
                </c:pt>
                <c:pt idx="1411">
                  <c:v>16.850000000000001</c:v>
                </c:pt>
                <c:pt idx="1412">
                  <c:v>11.067499999999995</c:v>
                </c:pt>
                <c:pt idx="1413">
                  <c:v>7.3599999999999994</c:v>
                </c:pt>
                <c:pt idx="1414">
                  <c:v>17.535</c:v>
                </c:pt>
                <c:pt idx="1415">
                  <c:v>10.812500000000004</c:v>
                </c:pt>
                <c:pt idx="1416">
                  <c:v>19.220000000000002</c:v>
                </c:pt>
                <c:pt idx="1417">
                  <c:v>2.9150000000000027</c:v>
                </c:pt>
                <c:pt idx="1418">
                  <c:v>8.8850000000000016</c:v>
                </c:pt>
                <c:pt idx="1419">
                  <c:v>4.0274999999999999</c:v>
                </c:pt>
                <c:pt idx="1420">
                  <c:v>6.2475000000000023</c:v>
                </c:pt>
                <c:pt idx="1421">
                  <c:v>18.007499999999997</c:v>
                </c:pt>
                <c:pt idx="1422">
                  <c:v>10.215</c:v>
                </c:pt>
                <c:pt idx="1423">
                  <c:v>11.067499999999995</c:v>
                </c:pt>
                <c:pt idx="1424">
                  <c:v>16.695</c:v>
                </c:pt>
                <c:pt idx="1425">
                  <c:v>11.004999999999999</c:v>
                </c:pt>
                <c:pt idx="1426">
                  <c:v>12.107499999999998</c:v>
                </c:pt>
                <c:pt idx="1427">
                  <c:v>5.1224999999999987</c:v>
                </c:pt>
                <c:pt idx="1428">
                  <c:v>16.850000000000001</c:v>
                </c:pt>
                <c:pt idx="1429">
                  <c:v>6.4574999999999996</c:v>
                </c:pt>
                <c:pt idx="1430">
                  <c:v>10.142499999999998</c:v>
                </c:pt>
                <c:pt idx="1431">
                  <c:v>13.857500000000002</c:v>
                </c:pt>
                <c:pt idx="1432">
                  <c:v>2.9150000000000027</c:v>
                </c:pt>
                <c:pt idx="1433">
                  <c:v>9.18</c:v>
                </c:pt>
                <c:pt idx="1434">
                  <c:v>4.0274999999999999</c:v>
                </c:pt>
                <c:pt idx="1435">
                  <c:v>6.2475000000000023</c:v>
                </c:pt>
                <c:pt idx="1436">
                  <c:v>11.004999999999999</c:v>
                </c:pt>
                <c:pt idx="1437">
                  <c:v>7.3675000000000033</c:v>
                </c:pt>
                <c:pt idx="1438">
                  <c:v>19.220000000000002</c:v>
                </c:pt>
                <c:pt idx="1439">
                  <c:v>16.695</c:v>
                </c:pt>
                <c:pt idx="1440">
                  <c:v>5.1224999999999987</c:v>
                </c:pt>
                <c:pt idx="1441">
                  <c:v>10.215</c:v>
                </c:pt>
                <c:pt idx="1442">
                  <c:v>16.850000000000001</c:v>
                </c:pt>
                <c:pt idx="1443">
                  <c:v>17.535</c:v>
                </c:pt>
                <c:pt idx="1444">
                  <c:v>8.8850000000000016</c:v>
                </c:pt>
                <c:pt idx="1445">
                  <c:v>4.0274999999999999</c:v>
                </c:pt>
                <c:pt idx="1446">
                  <c:v>6.2475000000000023</c:v>
                </c:pt>
                <c:pt idx="1447">
                  <c:v>18.007499999999997</c:v>
                </c:pt>
                <c:pt idx="1448">
                  <c:v>12.107499999999998</c:v>
                </c:pt>
                <c:pt idx="1449">
                  <c:v>7.9725000000000001</c:v>
                </c:pt>
                <c:pt idx="1450">
                  <c:v>15.994999999999997</c:v>
                </c:pt>
                <c:pt idx="1451">
                  <c:v>11.004999999999999</c:v>
                </c:pt>
                <c:pt idx="1452">
                  <c:v>7.1075000000000017</c:v>
                </c:pt>
                <c:pt idx="1453">
                  <c:v>7.3599999999999994</c:v>
                </c:pt>
                <c:pt idx="1454">
                  <c:v>12.754999999999999</c:v>
                </c:pt>
                <c:pt idx="1455">
                  <c:v>4.0274999999999999</c:v>
                </c:pt>
                <c:pt idx="1456">
                  <c:v>10.215</c:v>
                </c:pt>
                <c:pt idx="1457">
                  <c:v>16.850000000000001</c:v>
                </c:pt>
                <c:pt idx="1458">
                  <c:v>6.4574999999999996</c:v>
                </c:pt>
                <c:pt idx="1459">
                  <c:v>10.812500000000004</c:v>
                </c:pt>
                <c:pt idx="1460">
                  <c:v>19.220000000000002</c:v>
                </c:pt>
                <c:pt idx="1461">
                  <c:v>8.0474999999999994</c:v>
                </c:pt>
                <c:pt idx="1462">
                  <c:v>18.509999999999998</c:v>
                </c:pt>
                <c:pt idx="1463">
                  <c:v>9.5024999999999977</c:v>
                </c:pt>
                <c:pt idx="1464">
                  <c:v>8.4699999999999989</c:v>
                </c:pt>
                <c:pt idx="1465">
                  <c:v>7.0949999999999989</c:v>
                </c:pt>
                <c:pt idx="1466">
                  <c:v>12.107499999999998</c:v>
                </c:pt>
                <c:pt idx="1467">
                  <c:v>5.1224999999999987</c:v>
                </c:pt>
                <c:pt idx="1468">
                  <c:v>7.3675000000000033</c:v>
                </c:pt>
                <c:pt idx="1469">
                  <c:v>1.7224999999999966</c:v>
                </c:pt>
                <c:pt idx="1470">
                  <c:v>10.215</c:v>
                </c:pt>
                <c:pt idx="1471">
                  <c:v>1.6050000000000004</c:v>
                </c:pt>
                <c:pt idx="1472">
                  <c:v>10.812500000000004</c:v>
                </c:pt>
                <c:pt idx="1473">
                  <c:v>19.220000000000002</c:v>
                </c:pt>
                <c:pt idx="1474">
                  <c:v>8.0474999999999994</c:v>
                </c:pt>
                <c:pt idx="1475">
                  <c:v>8.8850000000000016</c:v>
                </c:pt>
                <c:pt idx="1476">
                  <c:v>9.5024999999999977</c:v>
                </c:pt>
                <c:pt idx="1477">
                  <c:v>4.0274999999999999</c:v>
                </c:pt>
                <c:pt idx="1478">
                  <c:v>8.4699999999999989</c:v>
                </c:pt>
                <c:pt idx="1479">
                  <c:v>7.0949999999999989</c:v>
                </c:pt>
                <c:pt idx="1480">
                  <c:v>1.7224999999999966</c:v>
                </c:pt>
                <c:pt idx="1481">
                  <c:v>15.994999999999997</c:v>
                </c:pt>
                <c:pt idx="1482">
                  <c:v>11.004999999999999</c:v>
                </c:pt>
                <c:pt idx="1483">
                  <c:v>12.107499999999998</c:v>
                </c:pt>
                <c:pt idx="1484">
                  <c:v>5.1224999999999987</c:v>
                </c:pt>
                <c:pt idx="1485">
                  <c:v>7.1075000000000017</c:v>
                </c:pt>
                <c:pt idx="1486">
                  <c:v>1.6050000000000004</c:v>
                </c:pt>
                <c:pt idx="1487">
                  <c:v>17.535</c:v>
                </c:pt>
                <c:pt idx="1488">
                  <c:v>10.142499999999998</c:v>
                </c:pt>
                <c:pt idx="1489">
                  <c:v>15.994999999999997</c:v>
                </c:pt>
                <c:pt idx="1490">
                  <c:v>11.004999999999999</c:v>
                </c:pt>
                <c:pt idx="1491">
                  <c:v>7.1075000000000017</c:v>
                </c:pt>
                <c:pt idx="1492">
                  <c:v>10.215</c:v>
                </c:pt>
                <c:pt idx="1493">
                  <c:v>11.067499999999995</c:v>
                </c:pt>
                <c:pt idx="1494">
                  <c:v>7.3599999999999994</c:v>
                </c:pt>
                <c:pt idx="1495">
                  <c:v>12.754999999999999</c:v>
                </c:pt>
                <c:pt idx="1496">
                  <c:v>2.9150000000000027</c:v>
                </c:pt>
                <c:pt idx="1497">
                  <c:v>8.8850000000000016</c:v>
                </c:pt>
                <c:pt idx="1498">
                  <c:v>18.509999999999998</c:v>
                </c:pt>
                <c:pt idx="1499">
                  <c:v>7.0949999999999989</c:v>
                </c:pt>
                <c:pt idx="1500">
                  <c:v>1.7224999999999966</c:v>
                </c:pt>
                <c:pt idx="1501">
                  <c:v>15.994999999999997</c:v>
                </c:pt>
                <c:pt idx="1502">
                  <c:v>12.107499999999998</c:v>
                </c:pt>
                <c:pt idx="1503">
                  <c:v>5.1224999999999987</c:v>
                </c:pt>
                <c:pt idx="1504">
                  <c:v>16.850000000000001</c:v>
                </c:pt>
                <c:pt idx="1505">
                  <c:v>6.4574999999999996</c:v>
                </c:pt>
                <c:pt idx="1506">
                  <c:v>12.754999999999999</c:v>
                </c:pt>
                <c:pt idx="1507">
                  <c:v>10.812500000000004</c:v>
                </c:pt>
                <c:pt idx="1508">
                  <c:v>13.857500000000002</c:v>
                </c:pt>
                <c:pt idx="1509">
                  <c:v>18.509999999999998</c:v>
                </c:pt>
                <c:pt idx="1510">
                  <c:v>9.5024999999999977</c:v>
                </c:pt>
                <c:pt idx="1511">
                  <c:v>7.0949999999999989</c:v>
                </c:pt>
                <c:pt idx="1512">
                  <c:v>1.7224999999999966</c:v>
                </c:pt>
                <c:pt idx="1513">
                  <c:v>18.007499999999997</c:v>
                </c:pt>
                <c:pt idx="1514">
                  <c:v>7.9725000000000001</c:v>
                </c:pt>
                <c:pt idx="1515">
                  <c:v>7.1075000000000017</c:v>
                </c:pt>
                <c:pt idx="1516">
                  <c:v>7.3675000000000033</c:v>
                </c:pt>
                <c:pt idx="1517">
                  <c:v>10.142499999999998</c:v>
                </c:pt>
                <c:pt idx="1518">
                  <c:v>16.695</c:v>
                </c:pt>
                <c:pt idx="1519">
                  <c:v>15.994999999999997</c:v>
                </c:pt>
                <c:pt idx="1520">
                  <c:v>12.107499999999998</c:v>
                </c:pt>
                <c:pt idx="1521">
                  <c:v>12.754999999999999</c:v>
                </c:pt>
                <c:pt idx="1522">
                  <c:v>10.812500000000004</c:v>
                </c:pt>
                <c:pt idx="1523">
                  <c:v>13.857500000000002</c:v>
                </c:pt>
                <c:pt idx="1524">
                  <c:v>2.9150000000000027</c:v>
                </c:pt>
                <c:pt idx="1525">
                  <c:v>9.18</c:v>
                </c:pt>
                <c:pt idx="1526">
                  <c:v>8.8850000000000016</c:v>
                </c:pt>
                <c:pt idx="1527">
                  <c:v>9.5024999999999977</c:v>
                </c:pt>
                <c:pt idx="1528">
                  <c:v>6.2475000000000023</c:v>
                </c:pt>
                <c:pt idx="1529">
                  <c:v>8.4699999999999989</c:v>
                </c:pt>
                <c:pt idx="1530">
                  <c:v>18.007499999999997</c:v>
                </c:pt>
                <c:pt idx="1531">
                  <c:v>15.994999999999997</c:v>
                </c:pt>
                <c:pt idx="1532">
                  <c:v>7.9725000000000001</c:v>
                </c:pt>
                <c:pt idx="1533">
                  <c:v>7.1075000000000017</c:v>
                </c:pt>
                <c:pt idx="1534">
                  <c:v>10.142499999999998</c:v>
                </c:pt>
                <c:pt idx="1535">
                  <c:v>8.0474999999999994</c:v>
                </c:pt>
                <c:pt idx="1536">
                  <c:v>2.9150000000000027</c:v>
                </c:pt>
                <c:pt idx="1537">
                  <c:v>18.509999999999998</c:v>
                </c:pt>
                <c:pt idx="1538">
                  <c:v>19.220000000000002</c:v>
                </c:pt>
                <c:pt idx="1539">
                  <c:v>8.4699999999999989</c:v>
                </c:pt>
                <c:pt idx="1540">
                  <c:v>7.3675000000000033</c:v>
                </c:pt>
                <c:pt idx="1541">
                  <c:v>6.4574999999999996</c:v>
                </c:pt>
                <c:pt idx="1542">
                  <c:v>17.535</c:v>
                </c:pt>
                <c:pt idx="1543">
                  <c:v>2.9150000000000027</c:v>
                </c:pt>
                <c:pt idx="1544">
                  <c:v>9.18</c:v>
                </c:pt>
                <c:pt idx="1545">
                  <c:v>7.0949999999999989</c:v>
                </c:pt>
                <c:pt idx="1546">
                  <c:v>1.7224999999999966</c:v>
                </c:pt>
                <c:pt idx="1547">
                  <c:v>7.9725000000000001</c:v>
                </c:pt>
                <c:pt idx="1548">
                  <c:v>5.1224999999999987</c:v>
                </c:pt>
                <c:pt idx="1549">
                  <c:v>11.067499999999995</c:v>
                </c:pt>
                <c:pt idx="1550">
                  <c:v>12.754999999999999</c:v>
                </c:pt>
                <c:pt idx="1551">
                  <c:v>19.220000000000002</c:v>
                </c:pt>
                <c:pt idx="1552">
                  <c:v>11.004999999999999</c:v>
                </c:pt>
                <c:pt idx="1553">
                  <c:v>6.4574999999999996</c:v>
                </c:pt>
                <c:pt idx="1554">
                  <c:v>7.3599999999999994</c:v>
                </c:pt>
                <c:pt idx="1555">
                  <c:v>1.6050000000000004</c:v>
                </c:pt>
                <c:pt idx="1556">
                  <c:v>13.857500000000002</c:v>
                </c:pt>
                <c:pt idx="1557">
                  <c:v>2.9150000000000027</c:v>
                </c:pt>
                <c:pt idx="1558">
                  <c:v>9.5024999999999977</c:v>
                </c:pt>
                <c:pt idx="1559">
                  <c:v>6.2475000000000023</c:v>
                </c:pt>
                <c:pt idx="1560">
                  <c:v>8.4699999999999989</c:v>
                </c:pt>
                <c:pt idx="1561">
                  <c:v>7.0949999999999989</c:v>
                </c:pt>
                <c:pt idx="1562">
                  <c:v>7.1075000000000017</c:v>
                </c:pt>
                <c:pt idx="1563">
                  <c:v>10.812500000000004</c:v>
                </c:pt>
                <c:pt idx="1564">
                  <c:v>7.9725000000000001</c:v>
                </c:pt>
                <c:pt idx="1565">
                  <c:v>16.850000000000001</c:v>
                </c:pt>
                <c:pt idx="1566">
                  <c:v>11.067499999999995</c:v>
                </c:pt>
                <c:pt idx="1567">
                  <c:v>7.3599999999999994</c:v>
                </c:pt>
                <c:pt idx="1568">
                  <c:v>17.535</c:v>
                </c:pt>
                <c:pt idx="1569">
                  <c:v>13.857500000000002</c:v>
                </c:pt>
                <c:pt idx="1570">
                  <c:v>16.695</c:v>
                </c:pt>
                <c:pt idx="1571">
                  <c:v>9.18</c:v>
                </c:pt>
                <c:pt idx="1572">
                  <c:v>9.5024999999999977</c:v>
                </c:pt>
                <c:pt idx="1573">
                  <c:v>4.0274999999999999</c:v>
                </c:pt>
                <c:pt idx="1574">
                  <c:v>18.007499999999997</c:v>
                </c:pt>
                <c:pt idx="1575">
                  <c:v>11.004999999999999</c:v>
                </c:pt>
                <c:pt idx="1576">
                  <c:v>7.9725000000000001</c:v>
                </c:pt>
                <c:pt idx="1577">
                  <c:v>5.1224999999999987</c:v>
                </c:pt>
                <c:pt idx="1578">
                  <c:v>7.1075000000000017</c:v>
                </c:pt>
                <c:pt idx="1579">
                  <c:v>1.6050000000000004</c:v>
                </c:pt>
                <c:pt idx="1580">
                  <c:v>8.0474999999999994</c:v>
                </c:pt>
                <c:pt idx="1581">
                  <c:v>4.0274999999999999</c:v>
                </c:pt>
                <c:pt idx="1582">
                  <c:v>6.2475000000000023</c:v>
                </c:pt>
                <c:pt idx="1583">
                  <c:v>10.215</c:v>
                </c:pt>
                <c:pt idx="1584">
                  <c:v>17.535</c:v>
                </c:pt>
                <c:pt idx="1585">
                  <c:v>10.142499999999998</c:v>
                </c:pt>
                <c:pt idx="1586">
                  <c:v>9.18</c:v>
                </c:pt>
                <c:pt idx="1587">
                  <c:v>8.4699999999999989</c:v>
                </c:pt>
                <c:pt idx="1588">
                  <c:v>18.007499999999997</c:v>
                </c:pt>
                <c:pt idx="1589">
                  <c:v>11.004999999999999</c:v>
                </c:pt>
                <c:pt idx="1590">
                  <c:v>7.1075000000000017</c:v>
                </c:pt>
                <c:pt idx="1591">
                  <c:v>10.215</c:v>
                </c:pt>
                <c:pt idx="1592">
                  <c:v>11.067499999999995</c:v>
                </c:pt>
                <c:pt idx="1593">
                  <c:v>6.4574999999999996</c:v>
                </c:pt>
                <c:pt idx="1594">
                  <c:v>12.754999999999999</c:v>
                </c:pt>
                <c:pt idx="1595">
                  <c:v>17.535</c:v>
                </c:pt>
                <c:pt idx="1596">
                  <c:v>10.812500000000004</c:v>
                </c:pt>
                <c:pt idx="1597">
                  <c:v>10.142499999999998</c:v>
                </c:pt>
                <c:pt idx="1598">
                  <c:v>9.18</c:v>
                </c:pt>
                <c:pt idx="1599">
                  <c:v>8.8850000000000016</c:v>
                </c:pt>
                <c:pt idx="1600">
                  <c:v>6.2475000000000023</c:v>
                </c:pt>
                <c:pt idx="1601">
                  <c:v>8.4699999999999989</c:v>
                </c:pt>
                <c:pt idx="1602">
                  <c:v>18.007499999999997</c:v>
                </c:pt>
                <c:pt idx="1603">
                  <c:v>5.1224999999999987</c:v>
                </c:pt>
                <c:pt idx="1604">
                  <c:v>7.1075000000000017</c:v>
                </c:pt>
                <c:pt idx="1605">
                  <c:v>16.850000000000001</c:v>
                </c:pt>
                <c:pt idx="1606">
                  <c:v>7.3675000000000033</c:v>
                </c:pt>
                <c:pt idx="1607">
                  <c:v>11.067499999999995</c:v>
                </c:pt>
                <c:pt idx="1608">
                  <c:v>1.6050000000000004</c:v>
                </c:pt>
                <c:pt idx="1609">
                  <c:v>17.535</c:v>
                </c:pt>
                <c:pt idx="1610">
                  <c:v>10.142499999999998</c:v>
                </c:pt>
                <c:pt idx="1611">
                  <c:v>8.0474999999999994</c:v>
                </c:pt>
                <c:pt idx="1612">
                  <c:v>16.695</c:v>
                </c:pt>
                <c:pt idx="1613">
                  <c:v>9.5024999999999977</c:v>
                </c:pt>
                <c:pt idx="1614">
                  <c:v>4.0274999999999999</c:v>
                </c:pt>
                <c:pt idx="1615">
                  <c:v>8.4699999999999989</c:v>
                </c:pt>
                <c:pt idx="1616">
                  <c:v>7.0949999999999989</c:v>
                </c:pt>
                <c:pt idx="1617">
                  <c:v>1.7224999999999966</c:v>
                </c:pt>
                <c:pt idx="1618">
                  <c:v>5.1224999999999987</c:v>
                </c:pt>
                <c:pt idx="1619">
                  <c:v>12.754999999999999</c:v>
                </c:pt>
                <c:pt idx="1620">
                  <c:v>13.857500000000002</c:v>
                </c:pt>
                <c:pt idx="1621">
                  <c:v>16.695</c:v>
                </c:pt>
                <c:pt idx="1622">
                  <c:v>8.8850000000000016</c:v>
                </c:pt>
                <c:pt idx="1623">
                  <c:v>18.509999999999998</c:v>
                </c:pt>
                <c:pt idx="1624">
                  <c:v>6.2475000000000023</c:v>
                </c:pt>
                <c:pt idx="1625">
                  <c:v>7.0949999999999989</c:v>
                </c:pt>
                <c:pt idx="1626">
                  <c:v>12.107499999999998</c:v>
                </c:pt>
                <c:pt idx="1627">
                  <c:v>11.067499999999995</c:v>
                </c:pt>
                <c:pt idx="1628">
                  <c:v>1.6050000000000004</c:v>
                </c:pt>
                <c:pt idx="1629">
                  <c:v>10.812500000000004</c:v>
                </c:pt>
                <c:pt idx="1630">
                  <c:v>19.220000000000002</c:v>
                </c:pt>
                <c:pt idx="1631">
                  <c:v>9.18</c:v>
                </c:pt>
                <c:pt idx="1632">
                  <c:v>6.4574999999999996</c:v>
                </c:pt>
                <c:pt idx="1633">
                  <c:v>7.3599999999999994</c:v>
                </c:pt>
                <c:pt idx="1634">
                  <c:v>12.754999999999999</c:v>
                </c:pt>
                <c:pt idx="1635">
                  <c:v>18.509999999999998</c:v>
                </c:pt>
                <c:pt idx="1636">
                  <c:v>9.5024999999999977</c:v>
                </c:pt>
                <c:pt idx="1637">
                  <c:v>7.0949999999999989</c:v>
                </c:pt>
                <c:pt idx="1638">
                  <c:v>10.215</c:v>
                </c:pt>
                <c:pt idx="1639">
                  <c:v>1.6050000000000004</c:v>
                </c:pt>
                <c:pt idx="1640">
                  <c:v>19.220000000000002</c:v>
                </c:pt>
                <c:pt idx="1641">
                  <c:v>8.0474999999999994</c:v>
                </c:pt>
                <c:pt idx="1642">
                  <c:v>16.695</c:v>
                </c:pt>
                <c:pt idx="1643">
                  <c:v>9.18</c:v>
                </c:pt>
                <c:pt idx="1644">
                  <c:v>4.0274999999999999</c:v>
                </c:pt>
                <c:pt idx="1645">
                  <c:v>15.994999999999997</c:v>
                </c:pt>
                <c:pt idx="1646">
                  <c:v>11.004999999999999</c:v>
                </c:pt>
                <c:pt idx="1647">
                  <c:v>7.9725000000000001</c:v>
                </c:pt>
                <c:pt idx="1648">
                  <c:v>6.4574999999999996</c:v>
                </c:pt>
                <c:pt idx="1649">
                  <c:v>13.857500000000002</c:v>
                </c:pt>
                <c:pt idx="1650">
                  <c:v>18.509999999999998</c:v>
                </c:pt>
                <c:pt idx="1651">
                  <c:v>7.1075000000000017</c:v>
                </c:pt>
                <c:pt idx="1652">
                  <c:v>10.215</c:v>
                </c:pt>
                <c:pt idx="1653">
                  <c:v>16.850000000000001</c:v>
                </c:pt>
                <c:pt idx="1654">
                  <c:v>11.067499999999995</c:v>
                </c:pt>
                <c:pt idx="1655">
                  <c:v>7.3599999999999994</c:v>
                </c:pt>
                <c:pt idx="1656">
                  <c:v>10.812500000000004</c:v>
                </c:pt>
                <c:pt idx="1657">
                  <c:v>2.9150000000000027</c:v>
                </c:pt>
                <c:pt idx="1658">
                  <c:v>9.18</c:v>
                </c:pt>
                <c:pt idx="1659">
                  <c:v>4.0274999999999999</c:v>
                </c:pt>
                <c:pt idx="1660">
                  <c:v>1.7224999999999966</c:v>
                </c:pt>
                <c:pt idx="1661">
                  <c:v>18.007499999999997</c:v>
                </c:pt>
                <c:pt idx="1662">
                  <c:v>15.994999999999997</c:v>
                </c:pt>
                <c:pt idx="1663">
                  <c:v>11.004999999999999</c:v>
                </c:pt>
                <c:pt idx="1664">
                  <c:v>7.9725000000000001</c:v>
                </c:pt>
                <c:pt idx="1665">
                  <c:v>6.4574999999999996</c:v>
                </c:pt>
                <c:pt idx="1666">
                  <c:v>16.695</c:v>
                </c:pt>
                <c:pt idx="1667">
                  <c:v>7.1075000000000017</c:v>
                </c:pt>
                <c:pt idx="1668">
                  <c:v>10.215</c:v>
                </c:pt>
                <c:pt idx="1669">
                  <c:v>11.067499999999995</c:v>
                </c:pt>
                <c:pt idx="1670">
                  <c:v>7.3599999999999994</c:v>
                </c:pt>
                <c:pt idx="1671">
                  <c:v>17.535</c:v>
                </c:pt>
                <c:pt idx="1672">
                  <c:v>10.142499999999998</c:v>
                </c:pt>
                <c:pt idx="1673">
                  <c:v>2.9150000000000027</c:v>
                </c:pt>
                <c:pt idx="1674">
                  <c:v>9.18</c:v>
                </c:pt>
                <c:pt idx="1675">
                  <c:v>9.5024999999999977</c:v>
                </c:pt>
                <c:pt idx="1676">
                  <c:v>6.2475000000000023</c:v>
                </c:pt>
                <c:pt idx="1677">
                  <c:v>15.994999999999997</c:v>
                </c:pt>
                <c:pt idx="1678">
                  <c:v>12.107499999999998</c:v>
                </c:pt>
                <c:pt idx="1679">
                  <c:v>7.9725000000000001</c:v>
                </c:pt>
                <c:pt idx="1680">
                  <c:v>16.850000000000001</c:v>
                </c:pt>
                <c:pt idx="1681">
                  <c:v>7.3675000000000033</c:v>
                </c:pt>
                <c:pt idx="1682">
                  <c:v>13.857500000000002</c:v>
                </c:pt>
                <c:pt idx="1683">
                  <c:v>8.0474999999999994</c:v>
                </c:pt>
                <c:pt idx="1684">
                  <c:v>18.509999999999998</c:v>
                </c:pt>
                <c:pt idx="1685">
                  <c:v>10.215</c:v>
                </c:pt>
                <c:pt idx="1686">
                  <c:v>2.9150000000000027</c:v>
                </c:pt>
                <c:pt idx="1687">
                  <c:v>4.0274999999999999</c:v>
                </c:pt>
                <c:pt idx="1688">
                  <c:v>18.007499999999997</c:v>
                </c:pt>
                <c:pt idx="1689">
                  <c:v>12.107499999999998</c:v>
                </c:pt>
                <c:pt idx="1690">
                  <c:v>7.9725000000000001</c:v>
                </c:pt>
                <c:pt idx="1691">
                  <c:v>7.3675000000000033</c:v>
                </c:pt>
                <c:pt idx="1692">
                  <c:v>6.4574999999999996</c:v>
                </c:pt>
                <c:pt idx="1693">
                  <c:v>7.3599999999999994</c:v>
                </c:pt>
                <c:pt idx="1694">
                  <c:v>1.6050000000000004</c:v>
                </c:pt>
                <c:pt idx="1695">
                  <c:v>12.754999999999999</c:v>
                </c:pt>
                <c:pt idx="1696">
                  <c:v>8.8850000000000016</c:v>
                </c:pt>
                <c:pt idx="1697">
                  <c:v>9.5024999999999977</c:v>
                </c:pt>
                <c:pt idx="1698">
                  <c:v>11.004999999999999</c:v>
                </c:pt>
                <c:pt idx="1699">
                  <c:v>19.220000000000002</c:v>
                </c:pt>
                <c:pt idx="1700">
                  <c:v>10.142499999999998</c:v>
                </c:pt>
                <c:pt idx="1701">
                  <c:v>1.7224999999999966</c:v>
                </c:pt>
                <c:pt idx="1702">
                  <c:v>18.007499999999997</c:v>
                </c:pt>
              </c:numCache>
            </c:numRef>
          </c:xVal>
          <c:yVal>
            <c:numRef>
              <c:f>'Regression 2'!$B$30:$B$1732</c:f>
              <c:numCache>
                <c:formatCode>General</c:formatCode>
                <c:ptCount val="1703"/>
                <c:pt idx="0">
                  <c:v>0.98631980277357845</c:v>
                </c:pt>
                <c:pt idx="1">
                  <c:v>-0.64706151259624356</c:v>
                </c:pt>
                <c:pt idx="2">
                  <c:v>-1.8852168610126618E-2</c:v>
                </c:pt>
                <c:pt idx="3">
                  <c:v>0.23056525262299266</c:v>
                </c:pt>
                <c:pt idx="4">
                  <c:v>-0.54635495126759359</c:v>
                </c:pt>
                <c:pt idx="5">
                  <c:v>1.4311149490751891</c:v>
                </c:pt>
                <c:pt idx="6">
                  <c:v>1.6692004756602674</c:v>
                </c:pt>
                <c:pt idx="7">
                  <c:v>1.3015548206391707</c:v>
                </c:pt>
                <c:pt idx="8">
                  <c:v>-1.3335150197346533</c:v>
                </c:pt>
                <c:pt idx="9">
                  <c:v>-1.0299847133155291</c:v>
                </c:pt>
                <c:pt idx="10">
                  <c:v>-0.32580185478669454</c:v>
                </c:pt>
                <c:pt idx="11">
                  <c:v>-0.25771633474253353</c:v>
                </c:pt>
                <c:pt idx="12">
                  <c:v>0.84164119417934202</c:v>
                </c:pt>
                <c:pt idx="13">
                  <c:v>-0.14092808552185732</c:v>
                </c:pt>
                <c:pt idx="14">
                  <c:v>-0.30099563942221774</c:v>
                </c:pt>
                <c:pt idx="15">
                  <c:v>0.16412886586616793</c:v>
                </c:pt>
                <c:pt idx="16">
                  <c:v>-0.91706796756201125</c:v>
                </c:pt>
                <c:pt idx="17">
                  <c:v>0.83189526521842794</c:v>
                </c:pt>
                <c:pt idx="18">
                  <c:v>1.0625199694058716</c:v>
                </c:pt>
                <c:pt idx="19">
                  <c:v>1.8553980151018723</c:v>
                </c:pt>
                <c:pt idx="20">
                  <c:v>-1.2719953621093101</c:v>
                </c:pt>
                <c:pt idx="21">
                  <c:v>0.59584124295820162</c:v>
                </c:pt>
                <c:pt idx="22">
                  <c:v>-0.85741122663182923</c:v>
                </c:pt>
                <c:pt idx="23">
                  <c:v>-4.654663500795575E-2</c:v>
                </c:pt>
                <c:pt idx="24">
                  <c:v>1.7100497760535727</c:v>
                </c:pt>
                <c:pt idx="25">
                  <c:v>-0.72359555345959281</c:v>
                </c:pt>
                <c:pt idx="26">
                  <c:v>0.74327524439493464</c:v>
                </c:pt>
                <c:pt idx="27">
                  <c:v>1.0305451705199085</c:v>
                </c:pt>
                <c:pt idx="28">
                  <c:v>1.0033286067032687E-2</c:v>
                </c:pt>
                <c:pt idx="29">
                  <c:v>1.1795945167833204</c:v>
                </c:pt>
                <c:pt idx="30">
                  <c:v>1.489411526642425</c:v>
                </c:pt>
                <c:pt idx="31">
                  <c:v>-1.9664801014888766E-2</c:v>
                </c:pt>
                <c:pt idx="32">
                  <c:v>-7.6171261176317895E-2</c:v>
                </c:pt>
                <c:pt idx="33">
                  <c:v>-0.71359747705759169</c:v>
                </c:pt>
                <c:pt idx="34">
                  <c:v>0.61464711278252082</c:v>
                </c:pt>
                <c:pt idx="35">
                  <c:v>0.22094255089674197</c:v>
                </c:pt>
                <c:pt idx="36">
                  <c:v>0.95726518030930574</c:v>
                </c:pt>
                <c:pt idx="37">
                  <c:v>0.81065612157316158</c:v>
                </c:pt>
                <c:pt idx="38">
                  <c:v>0.97682755178313396</c:v>
                </c:pt>
                <c:pt idx="39">
                  <c:v>0.67334623819653139</c:v>
                </c:pt>
                <c:pt idx="40">
                  <c:v>-0.5624044540878339</c:v>
                </c:pt>
                <c:pt idx="41">
                  <c:v>-1.6432062925959556E-2</c:v>
                </c:pt>
                <c:pt idx="42">
                  <c:v>-0.91790971776107622</c:v>
                </c:pt>
                <c:pt idx="43">
                  <c:v>1.7306922155235565</c:v>
                </c:pt>
                <c:pt idx="44">
                  <c:v>-0.55356818562599797</c:v>
                </c:pt>
                <c:pt idx="45">
                  <c:v>1.2926937059068466</c:v>
                </c:pt>
                <c:pt idx="46">
                  <c:v>0.3023500921634219</c:v>
                </c:pt>
                <c:pt idx="47">
                  <c:v>-0.46081738693481844</c:v>
                </c:pt>
                <c:pt idx="48">
                  <c:v>-0.43304199341137384</c:v>
                </c:pt>
                <c:pt idx="49">
                  <c:v>1.524223912721463</c:v>
                </c:pt>
                <c:pt idx="50">
                  <c:v>1.7894416201786414</c:v>
                </c:pt>
                <c:pt idx="51">
                  <c:v>4.8227864068039139E-2</c:v>
                </c:pt>
                <c:pt idx="52">
                  <c:v>1.0886148099855966</c:v>
                </c:pt>
                <c:pt idx="53">
                  <c:v>-0.93327778089332858</c:v>
                </c:pt>
                <c:pt idx="54">
                  <c:v>1.1773209393020747</c:v>
                </c:pt>
                <c:pt idx="55">
                  <c:v>0.33756284408309956</c:v>
                </c:pt>
                <c:pt idx="56">
                  <c:v>0.98072132289091707</c:v>
                </c:pt>
                <c:pt idx="57">
                  <c:v>0.62648987857199501</c:v>
                </c:pt>
                <c:pt idx="58">
                  <c:v>2.3021102125593904</c:v>
                </c:pt>
                <c:pt idx="59">
                  <c:v>-0.9421690567657679</c:v>
                </c:pt>
                <c:pt idx="60">
                  <c:v>0.64135777396904681</c:v>
                </c:pt>
                <c:pt idx="61">
                  <c:v>0.60985343677263604</c:v>
                </c:pt>
                <c:pt idx="62">
                  <c:v>0.65997295370332854</c:v>
                </c:pt>
                <c:pt idx="63">
                  <c:v>-0.27209426345643228</c:v>
                </c:pt>
                <c:pt idx="64">
                  <c:v>-9.6940627630769605E-2</c:v>
                </c:pt>
                <c:pt idx="65">
                  <c:v>1.329895498866728</c:v>
                </c:pt>
                <c:pt idx="66">
                  <c:v>0.26577183930490156</c:v>
                </c:pt>
                <c:pt idx="67">
                  <c:v>8.506704636187834E-2</c:v>
                </c:pt>
                <c:pt idx="68">
                  <c:v>0.1966419835600397</c:v>
                </c:pt>
                <c:pt idx="69">
                  <c:v>0.52376038352470422</c:v>
                </c:pt>
                <c:pt idx="70">
                  <c:v>-0.57051247880980771</c:v>
                </c:pt>
                <c:pt idx="71">
                  <c:v>0.89760620760379251</c:v>
                </c:pt>
                <c:pt idx="72">
                  <c:v>1.2759797600369716E-2</c:v>
                </c:pt>
                <c:pt idx="73">
                  <c:v>1.1461851339198388</c:v>
                </c:pt>
                <c:pt idx="74">
                  <c:v>-1.0097442900192082</c:v>
                </c:pt>
                <c:pt idx="75">
                  <c:v>-0.27301270197978011</c:v>
                </c:pt>
                <c:pt idx="76">
                  <c:v>1.7899115009706288</c:v>
                </c:pt>
                <c:pt idx="77">
                  <c:v>-1.3681459858032392</c:v>
                </c:pt>
                <c:pt idx="78">
                  <c:v>1.3886449035218127</c:v>
                </c:pt>
                <c:pt idx="79">
                  <c:v>0.8549510818203907</c:v>
                </c:pt>
                <c:pt idx="80">
                  <c:v>0.49594557580587617</c:v>
                </c:pt>
                <c:pt idx="81">
                  <c:v>0.4455786790228049</c:v>
                </c:pt>
                <c:pt idx="82">
                  <c:v>0.37708247756231117</c:v>
                </c:pt>
                <c:pt idx="83">
                  <c:v>0.39863604292476884</c:v>
                </c:pt>
                <c:pt idx="84">
                  <c:v>-0.21017780084073667</c:v>
                </c:pt>
                <c:pt idx="85">
                  <c:v>-0.34758957547287395</c:v>
                </c:pt>
                <c:pt idx="86">
                  <c:v>-0.64085167564921885</c:v>
                </c:pt>
                <c:pt idx="87">
                  <c:v>0.77648420127453388</c:v>
                </c:pt>
                <c:pt idx="88">
                  <c:v>0.24897906261164726</c:v>
                </c:pt>
                <c:pt idx="89">
                  <c:v>1.6185419535914307</c:v>
                </c:pt>
                <c:pt idx="90">
                  <c:v>0.26848747005435492</c:v>
                </c:pt>
                <c:pt idx="91">
                  <c:v>0.75262791755478053</c:v>
                </c:pt>
                <c:pt idx="92">
                  <c:v>0.96720744717184814</c:v>
                </c:pt>
                <c:pt idx="93">
                  <c:v>-0.60010614654093031</c:v>
                </c:pt>
                <c:pt idx="94">
                  <c:v>-0.53728799838651575</c:v>
                </c:pt>
                <c:pt idx="95">
                  <c:v>0.11050885449609016</c:v>
                </c:pt>
                <c:pt idx="96">
                  <c:v>1.2427110845486884</c:v>
                </c:pt>
                <c:pt idx="97">
                  <c:v>0.61399805370676575</c:v>
                </c:pt>
                <c:pt idx="98">
                  <c:v>-0.36392883571456425</c:v>
                </c:pt>
                <c:pt idx="99">
                  <c:v>-0.13023822119763562</c:v>
                </c:pt>
                <c:pt idx="100">
                  <c:v>-1.285948036190744</c:v>
                </c:pt>
                <c:pt idx="101">
                  <c:v>-0.80986795299866055</c:v>
                </c:pt>
                <c:pt idx="102">
                  <c:v>2.1700531513510146E-2</c:v>
                </c:pt>
                <c:pt idx="103">
                  <c:v>-0.83595890559016661</c:v>
                </c:pt>
                <c:pt idx="104">
                  <c:v>0.3653382111681962</c:v>
                </c:pt>
                <c:pt idx="105">
                  <c:v>0.3608022903228294</c:v>
                </c:pt>
                <c:pt idx="106">
                  <c:v>-1.0174405180634229</c:v>
                </c:pt>
                <c:pt idx="107">
                  <c:v>-1.3662956139334255</c:v>
                </c:pt>
                <c:pt idx="108">
                  <c:v>-4.3850030883296753E-4</c:v>
                </c:pt>
                <c:pt idx="109">
                  <c:v>-1.4585069459794449</c:v>
                </c:pt>
                <c:pt idx="110">
                  <c:v>1.6922631091640699</c:v>
                </c:pt>
                <c:pt idx="111">
                  <c:v>0.42104414900033182</c:v>
                </c:pt>
                <c:pt idx="112">
                  <c:v>-1.7522651342227991</c:v>
                </c:pt>
                <c:pt idx="113">
                  <c:v>1.0913417289451632</c:v>
                </c:pt>
                <c:pt idx="114">
                  <c:v>0.28159783065864952</c:v>
                </c:pt>
                <c:pt idx="115">
                  <c:v>1.1865242120357933</c:v>
                </c:pt>
                <c:pt idx="116">
                  <c:v>-6.7919066327857713E-2</c:v>
                </c:pt>
                <c:pt idx="117">
                  <c:v>-0.65599847406507372</c:v>
                </c:pt>
                <c:pt idx="118">
                  <c:v>0.13813319824053671</c:v>
                </c:pt>
                <c:pt idx="119">
                  <c:v>-1.1302420478232613</c:v>
                </c:pt>
                <c:pt idx="120">
                  <c:v>-0.47137153210609162</c:v>
                </c:pt>
                <c:pt idx="121">
                  <c:v>0.27935751311802859</c:v>
                </c:pt>
                <c:pt idx="122">
                  <c:v>-1.7931521924137694</c:v>
                </c:pt>
                <c:pt idx="123">
                  <c:v>0.42408761582328136</c:v>
                </c:pt>
                <c:pt idx="124">
                  <c:v>-0.39451351760437126</c:v>
                </c:pt>
                <c:pt idx="125">
                  <c:v>1.7639900472801291</c:v>
                </c:pt>
                <c:pt idx="126">
                  <c:v>0.69309507513840751</c:v>
                </c:pt>
                <c:pt idx="127">
                  <c:v>-0.68396208919548585</c:v>
                </c:pt>
                <c:pt idx="128">
                  <c:v>0.42372587500069825</c:v>
                </c:pt>
                <c:pt idx="129">
                  <c:v>-0.37944087736501819</c:v>
                </c:pt>
                <c:pt idx="130">
                  <c:v>0.58539779839757466</c:v>
                </c:pt>
                <c:pt idx="131">
                  <c:v>-0.13165369836996499</c:v>
                </c:pt>
                <c:pt idx="132">
                  <c:v>0.56488234642361412</c:v>
                </c:pt>
                <c:pt idx="133">
                  <c:v>0.12405752228706524</c:v>
                </c:pt>
                <c:pt idx="134">
                  <c:v>-0.71136618488142345</c:v>
                </c:pt>
                <c:pt idx="135">
                  <c:v>-0.41079370484385302</c:v>
                </c:pt>
                <c:pt idx="136">
                  <c:v>-0.97688781793978618</c:v>
                </c:pt>
                <c:pt idx="137">
                  <c:v>0.15244985451253523</c:v>
                </c:pt>
                <c:pt idx="138">
                  <c:v>-1.519649843816901</c:v>
                </c:pt>
                <c:pt idx="139">
                  <c:v>-0.72099189530192476</c:v>
                </c:pt>
                <c:pt idx="140">
                  <c:v>-1.1165904540540392</c:v>
                </c:pt>
                <c:pt idx="141">
                  <c:v>1.6772913582465157</c:v>
                </c:pt>
                <c:pt idx="142">
                  <c:v>0.52376038352470422</c:v>
                </c:pt>
                <c:pt idx="143">
                  <c:v>-8.1599960786564729E-3</c:v>
                </c:pt>
                <c:pt idx="144">
                  <c:v>0.72103103800052182</c:v>
                </c:pt>
                <c:pt idx="145">
                  <c:v>-1.0057958425335003</c:v>
                </c:pt>
                <c:pt idx="146">
                  <c:v>-0.55642452912692386</c:v>
                </c:pt>
                <c:pt idx="147">
                  <c:v>0.4274513693780948</c:v>
                </c:pt>
                <c:pt idx="148">
                  <c:v>-1.2245730733037732</c:v>
                </c:pt>
                <c:pt idx="149">
                  <c:v>0.57468724658958825</c:v>
                </c:pt>
                <c:pt idx="150">
                  <c:v>0.82020315080822126</c:v>
                </c:pt>
                <c:pt idx="151">
                  <c:v>1.1682789831130682</c:v>
                </c:pt>
                <c:pt idx="152">
                  <c:v>1.19852677791354</c:v>
                </c:pt>
                <c:pt idx="153">
                  <c:v>-0.59732809148077681</c:v>
                </c:pt>
                <c:pt idx="154">
                  <c:v>0.52323914496077784</c:v>
                </c:pt>
                <c:pt idx="155">
                  <c:v>0.78199741480873231</c:v>
                </c:pt>
                <c:pt idx="156">
                  <c:v>-0.74298978106710356</c:v>
                </c:pt>
                <c:pt idx="157">
                  <c:v>-0.5493805831347065</c:v>
                </c:pt>
                <c:pt idx="158">
                  <c:v>-0.63618878349379759</c:v>
                </c:pt>
                <c:pt idx="159">
                  <c:v>1.3525887048026484</c:v>
                </c:pt>
                <c:pt idx="160">
                  <c:v>-0.91925402720329163</c:v>
                </c:pt>
                <c:pt idx="161">
                  <c:v>-6.2662987944194892E-2</c:v>
                </c:pt>
                <c:pt idx="162">
                  <c:v>-1.2995540307768549</c:v>
                </c:pt>
                <c:pt idx="163">
                  <c:v>-4.5749971732258921E-2</c:v>
                </c:pt>
                <c:pt idx="164">
                  <c:v>0.40415165409204823</c:v>
                </c:pt>
                <c:pt idx="165">
                  <c:v>0.66873564119466877</c:v>
                </c:pt>
                <c:pt idx="166">
                  <c:v>-0.29059157768146626</c:v>
                </c:pt>
                <c:pt idx="167">
                  <c:v>-0.45267365071250598</c:v>
                </c:pt>
                <c:pt idx="168">
                  <c:v>-0.80204351581547906</c:v>
                </c:pt>
                <c:pt idx="169">
                  <c:v>-0.93081488506041854</c:v>
                </c:pt>
                <c:pt idx="170">
                  <c:v>0.32883600531948431</c:v>
                </c:pt>
                <c:pt idx="171">
                  <c:v>0.84336237320609087</c:v>
                </c:pt>
                <c:pt idx="172">
                  <c:v>1.2626604336269698</c:v>
                </c:pt>
                <c:pt idx="173">
                  <c:v>1.0769853153635349</c:v>
                </c:pt>
                <c:pt idx="174">
                  <c:v>1.4656422459063985</c:v>
                </c:pt>
                <c:pt idx="175">
                  <c:v>-1.1372224035641065</c:v>
                </c:pt>
                <c:pt idx="176">
                  <c:v>-0.47871448466036792</c:v>
                </c:pt>
                <c:pt idx="177">
                  <c:v>-0.48742349661475215</c:v>
                </c:pt>
                <c:pt idx="178">
                  <c:v>0.30239164951261799</c:v>
                </c:pt>
                <c:pt idx="179">
                  <c:v>0.19654483363781683</c:v>
                </c:pt>
                <c:pt idx="180">
                  <c:v>-1.2207134899748144</c:v>
                </c:pt>
                <c:pt idx="181">
                  <c:v>0.55584057470167814</c:v>
                </c:pt>
                <c:pt idx="182">
                  <c:v>0.74376940148951398</c:v>
                </c:pt>
                <c:pt idx="183">
                  <c:v>0.52323914496077784</c:v>
                </c:pt>
                <c:pt idx="184">
                  <c:v>1.2432064812683112</c:v>
                </c:pt>
                <c:pt idx="185">
                  <c:v>-0.13652965079235813</c:v>
                </c:pt>
                <c:pt idx="186">
                  <c:v>-0.32693828435093053</c:v>
                </c:pt>
                <c:pt idx="187">
                  <c:v>1.5347113597650455</c:v>
                </c:pt>
                <c:pt idx="188">
                  <c:v>0.3992386433836761</c:v>
                </c:pt>
                <c:pt idx="189">
                  <c:v>-1.1914513118091188</c:v>
                </c:pt>
                <c:pt idx="190">
                  <c:v>-0.11021598177672409</c:v>
                </c:pt>
                <c:pt idx="191">
                  <c:v>1.1208451121282357</c:v>
                </c:pt>
                <c:pt idx="192">
                  <c:v>2.1015179051647768</c:v>
                </c:pt>
                <c:pt idx="193">
                  <c:v>0.52945288879709107</c:v>
                </c:pt>
                <c:pt idx="194">
                  <c:v>-0.80030067891881851</c:v>
                </c:pt>
                <c:pt idx="195">
                  <c:v>9.6266708108463384E-3</c:v>
                </c:pt>
                <c:pt idx="196">
                  <c:v>0.59584124295820162</c:v>
                </c:pt>
                <c:pt idx="197">
                  <c:v>0.36590241577452165</c:v>
                </c:pt>
                <c:pt idx="198">
                  <c:v>0.82948298233330719</c:v>
                </c:pt>
                <c:pt idx="199">
                  <c:v>0.4667845176342702</c:v>
                </c:pt>
                <c:pt idx="200">
                  <c:v>0.39905702458562242</c:v>
                </c:pt>
                <c:pt idx="201">
                  <c:v>0.46869187931656953</c:v>
                </c:pt>
                <c:pt idx="202">
                  <c:v>-0.3432184715904123</c:v>
                </c:pt>
                <c:pt idx="203">
                  <c:v>-8.2113381896221416E-2</c:v>
                </c:pt>
                <c:pt idx="204">
                  <c:v>0.34407447938846403</c:v>
                </c:pt>
                <c:pt idx="205">
                  <c:v>-0.24480876690932218</c:v>
                </c:pt>
                <c:pt idx="206">
                  <c:v>-1.022093729672414</c:v>
                </c:pt>
                <c:pt idx="207">
                  <c:v>0.13223638890832667</c:v>
                </c:pt>
                <c:pt idx="208">
                  <c:v>-0.36898281467668648</c:v>
                </c:pt>
                <c:pt idx="209">
                  <c:v>-0.24657681092096828</c:v>
                </c:pt>
                <c:pt idx="210">
                  <c:v>1.3421515747140564</c:v>
                </c:pt>
                <c:pt idx="211">
                  <c:v>-0.93899255570753626</c:v>
                </c:pt>
                <c:pt idx="212">
                  <c:v>-0.24833454780099773</c:v>
                </c:pt>
                <c:pt idx="213">
                  <c:v>-0.30403383681876273</c:v>
                </c:pt>
                <c:pt idx="214">
                  <c:v>0.40749185028150281</c:v>
                </c:pt>
                <c:pt idx="215">
                  <c:v>-0.71336582567672391</c:v>
                </c:pt>
                <c:pt idx="216">
                  <c:v>1.6132354622358172</c:v>
                </c:pt>
                <c:pt idx="217">
                  <c:v>0.86195265807528276</c:v>
                </c:pt>
                <c:pt idx="218">
                  <c:v>0.89735109013660708</c:v>
                </c:pt>
                <c:pt idx="219">
                  <c:v>-6.7703903827960765E-2</c:v>
                </c:pt>
                <c:pt idx="220">
                  <c:v>1.5127791852951276</c:v>
                </c:pt>
                <c:pt idx="221">
                  <c:v>-0.32884289267294342</c:v>
                </c:pt>
                <c:pt idx="222">
                  <c:v>0.64687825160220269</c:v>
                </c:pt>
                <c:pt idx="223">
                  <c:v>-0.50882788301107018</c:v>
                </c:pt>
                <c:pt idx="224">
                  <c:v>0.22523931678888154</c:v>
                </c:pt>
                <c:pt idx="225">
                  <c:v>-1.4195966858883589</c:v>
                </c:pt>
                <c:pt idx="226">
                  <c:v>-0.13259199414259815</c:v>
                </c:pt>
                <c:pt idx="227">
                  <c:v>0.19714213624591759</c:v>
                </c:pt>
                <c:pt idx="228">
                  <c:v>-0.27871299830737906</c:v>
                </c:pt>
                <c:pt idx="229">
                  <c:v>0.91198039101875317</c:v>
                </c:pt>
                <c:pt idx="230">
                  <c:v>-0.91790971776107622</c:v>
                </c:pt>
                <c:pt idx="231">
                  <c:v>1.1973811836728236</c:v>
                </c:pt>
                <c:pt idx="232">
                  <c:v>-0.10273350752085086</c:v>
                </c:pt>
                <c:pt idx="233">
                  <c:v>1.3772612647102995</c:v>
                </c:pt>
                <c:pt idx="234">
                  <c:v>-0.25820477539217546</c:v>
                </c:pt>
                <c:pt idx="235">
                  <c:v>1.1958051546865927</c:v>
                </c:pt>
                <c:pt idx="236">
                  <c:v>1.5633977398855152</c:v>
                </c:pt>
                <c:pt idx="237">
                  <c:v>1.6131612248333187</c:v>
                </c:pt>
                <c:pt idx="238">
                  <c:v>0.94812522477257222</c:v>
                </c:pt>
                <c:pt idx="239">
                  <c:v>1.1386317790177385</c:v>
                </c:pt>
                <c:pt idx="240">
                  <c:v>-1.0188279721414415</c:v>
                </c:pt>
                <c:pt idx="241">
                  <c:v>-0.413147477788816</c:v>
                </c:pt>
                <c:pt idx="242">
                  <c:v>0.88725220390529769</c:v>
                </c:pt>
                <c:pt idx="243">
                  <c:v>-0.23125098574954128</c:v>
                </c:pt>
                <c:pt idx="244">
                  <c:v>-1.3413157470070938</c:v>
                </c:pt>
                <c:pt idx="245">
                  <c:v>1.3772002004439103</c:v>
                </c:pt>
                <c:pt idx="246">
                  <c:v>-0.17590168557759167</c:v>
                </c:pt>
                <c:pt idx="247">
                  <c:v>-0.47601575442818245</c:v>
                </c:pt>
                <c:pt idx="248">
                  <c:v>-8.7261880409407855E-2</c:v>
                </c:pt>
                <c:pt idx="249">
                  <c:v>-0.30403383681876273</c:v>
                </c:pt>
                <c:pt idx="250">
                  <c:v>0.69065258749414049</c:v>
                </c:pt>
                <c:pt idx="251">
                  <c:v>-1.2663859812238085</c:v>
                </c:pt>
                <c:pt idx="252">
                  <c:v>0.23119144079085485</c:v>
                </c:pt>
                <c:pt idx="253">
                  <c:v>-0.22952549105979303</c:v>
                </c:pt>
                <c:pt idx="254">
                  <c:v>2.1374218059466266E-2</c:v>
                </c:pt>
                <c:pt idx="255">
                  <c:v>1.3631933306233004</c:v>
                </c:pt>
                <c:pt idx="256">
                  <c:v>-0.1612576828091008</c:v>
                </c:pt>
                <c:pt idx="257">
                  <c:v>0.65161515300287487</c:v>
                </c:pt>
                <c:pt idx="258">
                  <c:v>0.62172611666791466</c:v>
                </c:pt>
                <c:pt idx="259">
                  <c:v>1.7699447749493744</c:v>
                </c:pt>
                <c:pt idx="260">
                  <c:v>0.17791120665195503</c:v>
                </c:pt>
                <c:pt idx="261">
                  <c:v>4.7488642474921239E-2</c:v>
                </c:pt>
                <c:pt idx="262">
                  <c:v>-0.17522539835169137</c:v>
                </c:pt>
                <c:pt idx="263">
                  <c:v>0.1110460506189388</c:v>
                </c:pt>
                <c:pt idx="264">
                  <c:v>0.12320882154112089</c:v>
                </c:pt>
                <c:pt idx="265">
                  <c:v>-0.66276784098464914</c:v>
                </c:pt>
                <c:pt idx="266">
                  <c:v>-8.6607958434543164E-2</c:v>
                </c:pt>
                <c:pt idx="267">
                  <c:v>-0.48914136017792531</c:v>
                </c:pt>
                <c:pt idx="268">
                  <c:v>0.74952773906675674</c:v>
                </c:pt>
                <c:pt idx="269">
                  <c:v>0.29840198813946994</c:v>
                </c:pt>
                <c:pt idx="270">
                  <c:v>1.1719296107743111</c:v>
                </c:pt>
                <c:pt idx="271">
                  <c:v>1.4433033919433023</c:v>
                </c:pt>
                <c:pt idx="272">
                  <c:v>-0.49552628215627692</c:v>
                </c:pt>
                <c:pt idx="273">
                  <c:v>2.3935181803811343</c:v>
                </c:pt>
                <c:pt idx="274">
                  <c:v>-0.38171550260406706</c:v>
                </c:pt>
                <c:pt idx="275">
                  <c:v>0.64966820406267001</c:v>
                </c:pt>
                <c:pt idx="276">
                  <c:v>0.44982414534104231</c:v>
                </c:pt>
                <c:pt idx="277">
                  <c:v>0.5529281226555991</c:v>
                </c:pt>
                <c:pt idx="278">
                  <c:v>-3.1728430163206145E-2</c:v>
                </c:pt>
                <c:pt idx="279">
                  <c:v>-0.21219926456063076</c:v>
                </c:pt>
                <c:pt idx="280">
                  <c:v>-0.11301044347015665</c:v>
                </c:pt>
                <c:pt idx="281">
                  <c:v>-0.49834614196150007</c:v>
                </c:pt>
                <c:pt idx="282">
                  <c:v>-0.51180646939575913</c:v>
                </c:pt>
                <c:pt idx="283">
                  <c:v>-0.96661088199047995</c:v>
                </c:pt>
                <c:pt idx="284">
                  <c:v>0.33309281282886793</c:v>
                </c:pt>
                <c:pt idx="285">
                  <c:v>1.4184742467688849</c:v>
                </c:pt>
                <c:pt idx="286">
                  <c:v>0.20542750113284036</c:v>
                </c:pt>
                <c:pt idx="287">
                  <c:v>-0.37405492446586619</c:v>
                </c:pt>
                <c:pt idx="288">
                  <c:v>-1.0971510599850034</c:v>
                </c:pt>
                <c:pt idx="289">
                  <c:v>-1.1985412662249488</c:v>
                </c:pt>
                <c:pt idx="290">
                  <c:v>0.54822189759659601</c:v>
                </c:pt>
                <c:pt idx="291">
                  <c:v>-2.1581386296709582E-3</c:v>
                </c:pt>
                <c:pt idx="292">
                  <c:v>0.79505608292458918</c:v>
                </c:pt>
                <c:pt idx="293">
                  <c:v>-0.29067445113415058</c:v>
                </c:pt>
                <c:pt idx="294">
                  <c:v>-0.40424981714258124</c:v>
                </c:pt>
                <c:pt idx="295">
                  <c:v>0.33309281282886793</c:v>
                </c:pt>
                <c:pt idx="296">
                  <c:v>-0.31179741629293201</c:v>
                </c:pt>
                <c:pt idx="297">
                  <c:v>0.62084644452337834</c:v>
                </c:pt>
                <c:pt idx="298">
                  <c:v>-0.69731728981810948</c:v>
                </c:pt>
                <c:pt idx="299">
                  <c:v>6.2653020350695865E-2</c:v>
                </c:pt>
                <c:pt idx="300">
                  <c:v>3.1977467462815934E-2</c:v>
                </c:pt>
                <c:pt idx="301">
                  <c:v>-0.14631372259439424</c:v>
                </c:pt>
                <c:pt idx="302">
                  <c:v>-1.3560186779841197</c:v>
                </c:pt>
                <c:pt idx="303">
                  <c:v>0.40109479992204999</c:v>
                </c:pt>
                <c:pt idx="304">
                  <c:v>0.95120477450149687</c:v>
                </c:pt>
                <c:pt idx="305">
                  <c:v>4.7488642474921239E-2</c:v>
                </c:pt>
                <c:pt idx="306">
                  <c:v>0.88884352011245227</c:v>
                </c:pt>
                <c:pt idx="307">
                  <c:v>2.0049838697736995</c:v>
                </c:pt>
                <c:pt idx="308">
                  <c:v>-0.39381645628248751</c:v>
                </c:pt>
                <c:pt idx="309">
                  <c:v>-0.50839703270408965</c:v>
                </c:pt>
                <c:pt idx="310">
                  <c:v>0.10869227767397582</c:v>
                </c:pt>
                <c:pt idx="311">
                  <c:v>0.13596042739460223</c:v>
                </c:pt>
                <c:pt idx="312">
                  <c:v>-0.30218823216588753</c:v>
                </c:pt>
                <c:pt idx="313">
                  <c:v>0.46399706387891193</c:v>
                </c:pt>
                <c:pt idx="314">
                  <c:v>0.4262854693097804</c:v>
                </c:pt>
                <c:pt idx="315">
                  <c:v>0.83650108517677024</c:v>
                </c:pt>
                <c:pt idx="316">
                  <c:v>0.45913364227947762</c:v>
                </c:pt>
                <c:pt idx="317">
                  <c:v>-0.79365761313622052</c:v>
                </c:pt>
                <c:pt idx="318">
                  <c:v>0.92145984096678424</c:v>
                </c:pt>
                <c:pt idx="319">
                  <c:v>-0.98466504695653034</c:v>
                </c:pt>
                <c:pt idx="320">
                  <c:v>-1.0357760970980325</c:v>
                </c:pt>
                <c:pt idx="321">
                  <c:v>-0.14130833373081941</c:v>
                </c:pt>
                <c:pt idx="322">
                  <c:v>0.67334623819653139</c:v>
                </c:pt>
                <c:pt idx="323">
                  <c:v>0.18442376476871614</c:v>
                </c:pt>
                <c:pt idx="324">
                  <c:v>-0.30455925135463868</c:v>
                </c:pt>
                <c:pt idx="325">
                  <c:v>-0.56859170409927851</c:v>
                </c:pt>
                <c:pt idx="326">
                  <c:v>-0.81564951040158995</c:v>
                </c:pt>
                <c:pt idx="327">
                  <c:v>1.5088940695174771</c:v>
                </c:pt>
                <c:pt idx="328">
                  <c:v>1.0838037470453972</c:v>
                </c:pt>
                <c:pt idx="329">
                  <c:v>3.1340442044159644E-2</c:v>
                </c:pt>
                <c:pt idx="330">
                  <c:v>0.58330657316198042</c:v>
                </c:pt>
                <c:pt idx="331">
                  <c:v>-0.11031965101410046</c:v>
                </c:pt>
                <c:pt idx="332">
                  <c:v>1.3122944531063192</c:v>
                </c:pt>
                <c:pt idx="333">
                  <c:v>0.96720744717184814</c:v>
                </c:pt>
                <c:pt idx="334">
                  <c:v>0.9572460890324086</c:v>
                </c:pt>
                <c:pt idx="335">
                  <c:v>-6.0907543284756116E-2</c:v>
                </c:pt>
                <c:pt idx="336">
                  <c:v>-0.22952549105979303</c:v>
                </c:pt>
                <c:pt idx="337">
                  <c:v>1.0750410595540569</c:v>
                </c:pt>
                <c:pt idx="338">
                  <c:v>-0.54635495126759359</c:v>
                </c:pt>
                <c:pt idx="339">
                  <c:v>-1.2008950391699114</c:v>
                </c:pt>
                <c:pt idx="340">
                  <c:v>0.5943385323107151</c:v>
                </c:pt>
                <c:pt idx="341">
                  <c:v>0.75686150492358273</c:v>
                </c:pt>
                <c:pt idx="342">
                  <c:v>-0.16570984276529455</c:v>
                </c:pt>
                <c:pt idx="343">
                  <c:v>-0.89843985558389949</c:v>
                </c:pt>
                <c:pt idx="344">
                  <c:v>-1.3125480622329468</c:v>
                </c:pt>
                <c:pt idx="345">
                  <c:v>-0.87699699150950527</c:v>
                </c:pt>
                <c:pt idx="346">
                  <c:v>0.66522114758898576</c:v>
                </c:pt>
                <c:pt idx="347">
                  <c:v>0.14434006125036181</c:v>
                </c:pt>
                <c:pt idx="348">
                  <c:v>-1.3550193460237567</c:v>
                </c:pt>
                <c:pt idx="349">
                  <c:v>0.80198324965882684</c:v>
                </c:pt>
                <c:pt idx="350">
                  <c:v>-0.21764499116343039</c:v>
                </c:pt>
                <c:pt idx="351">
                  <c:v>0.84164119417934202</c:v>
                </c:pt>
                <c:pt idx="352">
                  <c:v>-8.0830543607442795E-2</c:v>
                </c:pt>
                <c:pt idx="353">
                  <c:v>1.3871165194304071</c:v>
                </c:pt>
                <c:pt idx="354">
                  <c:v>-0.59462351117810286</c:v>
                </c:pt>
                <c:pt idx="355">
                  <c:v>4.3305330131639064E-2</c:v>
                </c:pt>
                <c:pt idx="356">
                  <c:v>2.1128200199298064E-2</c:v>
                </c:pt>
                <c:pt idx="357">
                  <c:v>7.7949387587942454E-2</c:v>
                </c:pt>
                <c:pt idx="358">
                  <c:v>-1.7522651342227991</c:v>
                </c:pt>
                <c:pt idx="359">
                  <c:v>0.31020430563075418</c:v>
                </c:pt>
                <c:pt idx="360">
                  <c:v>-0.40184401463956343</c:v>
                </c:pt>
                <c:pt idx="361">
                  <c:v>1.4839574257558361</c:v>
                </c:pt>
                <c:pt idx="362">
                  <c:v>-0.76366689703869595</c:v>
                </c:pt>
                <c:pt idx="363">
                  <c:v>0.92699471129649424</c:v>
                </c:pt>
                <c:pt idx="364">
                  <c:v>1.9135759019519563</c:v>
                </c:pt>
                <c:pt idx="365">
                  <c:v>0.92976705790825598</c:v>
                </c:pt>
                <c:pt idx="366">
                  <c:v>-0.44267781737891188</c:v>
                </c:pt>
                <c:pt idx="367">
                  <c:v>0.61914096262161999</c:v>
                </c:pt>
                <c:pt idx="368">
                  <c:v>-0.83084277618938041</c:v>
                </c:pt>
                <c:pt idx="369">
                  <c:v>-0.11672396129995466</c:v>
                </c:pt>
                <c:pt idx="370">
                  <c:v>4.8480129598158506E-3</c:v>
                </c:pt>
                <c:pt idx="371">
                  <c:v>-1.0475575587637391</c:v>
                </c:pt>
                <c:pt idx="372">
                  <c:v>-0.48192028757016603</c:v>
                </c:pt>
                <c:pt idx="373">
                  <c:v>0.31911086908540387</c:v>
                </c:pt>
                <c:pt idx="374">
                  <c:v>0.8032032534201976</c:v>
                </c:pt>
                <c:pt idx="375">
                  <c:v>1.3311531300111767</c:v>
                </c:pt>
                <c:pt idx="376">
                  <c:v>0.93675620820403083</c:v>
                </c:pt>
                <c:pt idx="377">
                  <c:v>0.2854034966060337</c:v>
                </c:pt>
                <c:pt idx="378">
                  <c:v>-0.76419546174966646</c:v>
                </c:pt>
                <c:pt idx="379">
                  <c:v>1.8098608500489102</c:v>
                </c:pt>
                <c:pt idx="380">
                  <c:v>0.1411771228214671</c:v>
                </c:pt>
                <c:pt idx="381">
                  <c:v>1.3489219414294007</c:v>
                </c:pt>
                <c:pt idx="382">
                  <c:v>1.8221001833452999</c:v>
                </c:pt>
                <c:pt idx="383">
                  <c:v>0.68720929565486566</c:v>
                </c:pt>
                <c:pt idx="384">
                  <c:v>-0.91706796756201125</c:v>
                </c:pt>
                <c:pt idx="385">
                  <c:v>1.223363394329632</c:v>
                </c:pt>
                <c:pt idx="386">
                  <c:v>-0.49820047480964824</c:v>
                </c:pt>
                <c:pt idx="387">
                  <c:v>5.6005184128051777E-2</c:v>
                </c:pt>
                <c:pt idx="388">
                  <c:v>0.25130193670027312</c:v>
                </c:pt>
                <c:pt idx="389">
                  <c:v>0.20089039065983538</c:v>
                </c:pt>
                <c:pt idx="390">
                  <c:v>-0.38171550260406706</c:v>
                </c:pt>
                <c:pt idx="391">
                  <c:v>0.75765082331240396</c:v>
                </c:pt>
                <c:pt idx="392">
                  <c:v>1.5808194944641685</c:v>
                </c:pt>
                <c:pt idx="393">
                  <c:v>1.4433033919433023</c:v>
                </c:pt>
                <c:pt idx="394">
                  <c:v>0.76143054953519052</c:v>
                </c:pt>
                <c:pt idx="395">
                  <c:v>0.51557723310700876</c:v>
                </c:pt>
                <c:pt idx="396">
                  <c:v>1.1682696353584499</c:v>
                </c:pt>
                <c:pt idx="397">
                  <c:v>1.5300999081289426</c:v>
                </c:pt>
                <c:pt idx="398">
                  <c:v>-0.69606981764417686</c:v>
                </c:pt>
                <c:pt idx="399">
                  <c:v>0.66271941488975816</c:v>
                </c:pt>
                <c:pt idx="400">
                  <c:v>-1.2468190226254685</c:v>
                </c:pt>
                <c:pt idx="401">
                  <c:v>0.26009470916791688</c:v>
                </c:pt>
                <c:pt idx="402">
                  <c:v>1.8808495880003846</c:v>
                </c:pt>
                <c:pt idx="403">
                  <c:v>1.2888192192478112</c:v>
                </c:pt>
                <c:pt idx="404">
                  <c:v>-0.25088264305067343</c:v>
                </c:pt>
                <c:pt idx="405">
                  <c:v>1.3118054397921204</c:v>
                </c:pt>
                <c:pt idx="406">
                  <c:v>0.64643922765027639</c:v>
                </c:pt>
                <c:pt idx="407">
                  <c:v>1.0996392735167699</c:v>
                </c:pt>
                <c:pt idx="408">
                  <c:v>0.11802073116704515</c:v>
                </c:pt>
                <c:pt idx="409">
                  <c:v>-0.2381482948525262</c:v>
                </c:pt>
                <c:pt idx="410">
                  <c:v>-4.828740902672557E-2</c:v>
                </c:pt>
                <c:pt idx="411">
                  <c:v>-0.44349128536649873</c:v>
                </c:pt>
                <c:pt idx="412">
                  <c:v>1.3984433718594249</c:v>
                </c:pt>
                <c:pt idx="413">
                  <c:v>-0.15294998629560963</c:v>
                </c:pt>
                <c:pt idx="414">
                  <c:v>-0.16570984276529455</c:v>
                </c:pt>
                <c:pt idx="415">
                  <c:v>0.27414002032887108</c:v>
                </c:pt>
                <c:pt idx="416">
                  <c:v>0.98608693984859741</c:v>
                </c:pt>
                <c:pt idx="417">
                  <c:v>0.90303965710561229</c:v>
                </c:pt>
                <c:pt idx="418">
                  <c:v>-0.90713685092655716</c:v>
                </c:pt>
                <c:pt idx="419">
                  <c:v>0.53918571935506954</c:v>
                </c:pt>
                <c:pt idx="420">
                  <c:v>0.54586548705029658</c:v>
                </c:pt>
                <c:pt idx="421">
                  <c:v>-0.26696536768969015</c:v>
                </c:pt>
                <c:pt idx="422">
                  <c:v>-1.2524256615556899</c:v>
                </c:pt>
                <c:pt idx="423">
                  <c:v>-0.63618878349379759</c:v>
                </c:pt>
                <c:pt idx="424">
                  <c:v>-0.7318270370540807</c:v>
                </c:pt>
                <c:pt idx="425">
                  <c:v>-1.2008950391699114</c:v>
                </c:pt>
                <c:pt idx="426">
                  <c:v>8.7942480887266417E-2</c:v>
                </c:pt>
                <c:pt idx="427">
                  <c:v>0.83457872972569058</c:v>
                </c:pt>
                <c:pt idx="428">
                  <c:v>0.52553392228935536</c:v>
                </c:pt>
                <c:pt idx="429">
                  <c:v>1.2318246096701126</c:v>
                </c:pt>
                <c:pt idx="430">
                  <c:v>0.31111277965476214</c:v>
                </c:pt>
                <c:pt idx="431">
                  <c:v>1.3037287985566355</c:v>
                </c:pt>
                <c:pt idx="432">
                  <c:v>-1.0189224823129823</c:v>
                </c:pt>
                <c:pt idx="433">
                  <c:v>0.4596275573270483</c:v>
                </c:pt>
                <c:pt idx="434">
                  <c:v>0.10876115504981865</c:v>
                </c:pt>
                <c:pt idx="435">
                  <c:v>0.95767580608046643</c:v>
                </c:pt>
                <c:pt idx="436">
                  <c:v>0.38420371613583404</c:v>
                </c:pt>
                <c:pt idx="437">
                  <c:v>0.92479550456733062</c:v>
                </c:pt>
                <c:pt idx="438">
                  <c:v>-0.31256270543346121</c:v>
                </c:pt>
                <c:pt idx="439">
                  <c:v>0.23669269403931681</c:v>
                </c:pt>
                <c:pt idx="440">
                  <c:v>-1.1107570545711143</c:v>
                </c:pt>
                <c:pt idx="441">
                  <c:v>0.83270046026620159</c:v>
                </c:pt>
                <c:pt idx="442">
                  <c:v>-1.0322611915264925</c:v>
                </c:pt>
                <c:pt idx="443">
                  <c:v>-0.25729374592489407</c:v>
                </c:pt>
                <c:pt idx="444">
                  <c:v>0.62106921893650924</c:v>
                </c:pt>
                <c:pt idx="445">
                  <c:v>-0.44267781737891188</c:v>
                </c:pt>
                <c:pt idx="446">
                  <c:v>-0.63999246479594873</c:v>
                </c:pt>
                <c:pt idx="447">
                  <c:v>0.14434006125036181</c:v>
                </c:pt>
                <c:pt idx="448">
                  <c:v>1.0880060123116944</c:v>
                </c:pt>
                <c:pt idx="449">
                  <c:v>-0.26415645712837854</c:v>
                </c:pt>
                <c:pt idx="450">
                  <c:v>-0.83720784472815346</c:v>
                </c:pt>
                <c:pt idx="451">
                  <c:v>1.0382025146701048</c:v>
                </c:pt>
                <c:pt idx="452">
                  <c:v>-0.7372015480457037</c:v>
                </c:pt>
                <c:pt idx="453">
                  <c:v>-0.78289954842127996</c:v>
                </c:pt>
                <c:pt idx="454">
                  <c:v>1.045627070228508</c:v>
                </c:pt>
                <c:pt idx="455">
                  <c:v>-0.60416617031807274</c:v>
                </c:pt>
                <c:pt idx="456">
                  <c:v>1.4007364985688076</c:v>
                </c:pt>
                <c:pt idx="457">
                  <c:v>0.10132946132601672</c:v>
                </c:pt>
                <c:pt idx="458">
                  <c:v>-0.40448323937790542</c:v>
                </c:pt>
                <c:pt idx="459">
                  <c:v>-6.8821291545040353E-2</c:v>
                </c:pt>
                <c:pt idx="460">
                  <c:v>1.0293000766773592</c:v>
                </c:pt>
                <c:pt idx="461">
                  <c:v>1.8847541424126646</c:v>
                </c:pt>
                <c:pt idx="462">
                  <c:v>-9.7376271080898302E-2</c:v>
                </c:pt>
                <c:pt idx="463">
                  <c:v>0.41868868188675457</c:v>
                </c:pt>
                <c:pt idx="464">
                  <c:v>0.73907483803407992</c:v>
                </c:pt>
                <c:pt idx="465">
                  <c:v>0.90736305399536166</c:v>
                </c:pt>
                <c:pt idx="466">
                  <c:v>0.96322155719702263</c:v>
                </c:pt>
                <c:pt idx="467">
                  <c:v>0.86307891077258292</c:v>
                </c:pt>
                <c:pt idx="468">
                  <c:v>-1.5013450384386875</c:v>
                </c:pt>
                <c:pt idx="469">
                  <c:v>1.1115126121947445</c:v>
                </c:pt>
                <c:pt idx="470">
                  <c:v>1.7899115009706288</c:v>
                </c:pt>
                <c:pt idx="471">
                  <c:v>0.27501086969047117</c:v>
                </c:pt>
                <c:pt idx="472">
                  <c:v>0.3199661730493859</c:v>
                </c:pt>
                <c:pt idx="473">
                  <c:v>1.2572761825686252</c:v>
                </c:pt>
                <c:pt idx="474">
                  <c:v>7.7211022739517077E-2</c:v>
                </c:pt>
                <c:pt idx="475">
                  <c:v>1.5973361149799652</c:v>
                </c:pt>
                <c:pt idx="476">
                  <c:v>0.27300273438628109</c:v>
                </c:pt>
                <c:pt idx="477">
                  <c:v>-0.69681307896313083</c:v>
                </c:pt>
                <c:pt idx="478">
                  <c:v>-0.495049566239953</c:v>
                </c:pt>
                <c:pt idx="479">
                  <c:v>0.90704536221821241</c:v>
                </c:pt>
                <c:pt idx="480">
                  <c:v>1.4403299092511439</c:v>
                </c:pt>
                <c:pt idx="481">
                  <c:v>0.30257823600555334</c:v>
                </c:pt>
                <c:pt idx="482">
                  <c:v>2.1899599506272649</c:v>
                </c:pt>
                <c:pt idx="483">
                  <c:v>-0.14484694784531005</c:v>
                </c:pt>
                <c:pt idx="484">
                  <c:v>0.40749185028150281</c:v>
                </c:pt>
                <c:pt idx="485">
                  <c:v>-0.15100476082882475</c:v>
                </c:pt>
                <c:pt idx="486">
                  <c:v>1.9905038083652427</c:v>
                </c:pt>
                <c:pt idx="487">
                  <c:v>1.1210307777572455</c:v>
                </c:pt>
                <c:pt idx="488">
                  <c:v>-1.1801607898511781</c:v>
                </c:pt>
                <c:pt idx="489">
                  <c:v>0.4641589594023845</c:v>
                </c:pt>
                <c:pt idx="490">
                  <c:v>-0.82056584024007462</c:v>
                </c:pt>
                <c:pt idx="491">
                  <c:v>-0.39686729054933378</c:v>
                </c:pt>
                <c:pt idx="492">
                  <c:v>0.50008234939084284</c:v>
                </c:pt>
                <c:pt idx="493">
                  <c:v>-0.66218211289454532</c:v>
                </c:pt>
                <c:pt idx="494">
                  <c:v>0.30538932019685294</c:v>
                </c:pt>
                <c:pt idx="495">
                  <c:v>-1.4505154023657449</c:v>
                </c:pt>
                <c:pt idx="496">
                  <c:v>0.42143297932604185</c:v>
                </c:pt>
                <c:pt idx="497">
                  <c:v>-0.413147477788816</c:v>
                </c:pt>
                <c:pt idx="498">
                  <c:v>-0.43671949288455636</c:v>
                </c:pt>
                <c:pt idx="499">
                  <c:v>0.58821517333300077</c:v>
                </c:pt>
                <c:pt idx="500">
                  <c:v>0.97682755178313396</c:v>
                </c:pt>
                <c:pt idx="501">
                  <c:v>-1.4599805580613712</c:v>
                </c:pt>
                <c:pt idx="502">
                  <c:v>0.31388480994923817</c:v>
                </c:pt>
                <c:pt idx="503">
                  <c:v>-0.40448323937790542</c:v>
                </c:pt>
                <c:pt idx="504">
                  <c:v>0.64277006581147678</c:v>
                </c:pt>
                <c:pt idx="505">
                  <c:v>1.2977101516363494</c:v>
                </c:pt>
                <c:pt idx="506">
                  <c:v>0.38145197649417284</c:v>
                </c:pt>
                <c:pt idx="507">
                  <c:v>-4.3086943265879363E-2</c:v>
                </c:pt>
                <c:pt idx="508">
                  <c:v>1.5218274944140739</c:v>
                </c:pt>
                <c:pt idx="509">
                  <c:v>0.55713392477905765</c:v>
                </c:pt>
                <c:pt idx="510">
                  <c:v>-6.5894325227012107E-2</c:v>
                </c:pt>
                <c:pt idx="511">
                  <c:v>0.62648987857199501</c:v>
                </c:pt>
                <c:pt idx="512">
                  <c:v>-0.43671949288455636</c:v>
                </c:pt>
                <c:pt idx="513">
                  <c:v>0.38462717951210079</c:v>
                </c:pt>
                <c:pt idx="514">
                  <c:v>0.51581442983994341</c:v>
                </c:pt>
                <c:pt idx="515">
                  <c:v>-1.022093729672414</c:v>
                </c:pt>
                <c:pt idx="516">
                  <c:v>-1.1309660329715086</c:v>
                </c:pt>
                <c:pt idx="517">
                  <c:v>1.3971495495221915</c:v>
                </c:pt>
                <c:pt idx="518">
                  <c:v>0.12197614314364369</c:v>
                </c:pt>
                <c:pt idx="519">
                  <c:v>-0.72364276162603014</c:v>
                </c:pt>
                <c:pt idx="520">
                  <c:v>-7.3465393772261134E-2</c:v>
                </c:pt>
                <c:pt idx="521">
                  <c:v>1.1719296107743111</c:v>
                </c:pt>
                <c:pt idx="522">
                  <c:v>1.0618805488039662</c:v>
                </c:pt>
                <c:pt idx="523">
                  <c:v>0.56186885656873997</c:v>
                </c:pt>
                <c:pt idx="524">
                  <c:v>0.4667845176342702</c:v>
                </c:pt>
                <c:pt idx="525">
                  <c:v>0.26577183930490156</c:v>
                </c:pt>
                <c:pt idx="526">
                  <c:v>4.3305330131639064E-2</c:v>
                </c:pt>
                <c:pt idx="527">
                  <c:v>-0.63268593367877468</c:v>
                </c:pt>
                <c:pt idx="528">
                  <c:v>1.3525887048026484</c:v>
                </c:pt>
                <c:pt idx="529">
                  <c:v>0.16317607297135917</c:v>
                </c:pt>
                <c:pt idx="530">
                  <c:v>-0.82612728887819609</c:v>
                </c:pt>
                <c:pt idx="531">
                  <c:v>-0.57003052371303475</c:v>
                </c:pt>
                <c:pt idx="532">
                  <c:v>1.0110997733972984</c:v>
                </c:pt>
                <c:pt idx="533">
                  <c:v>-7.2815637346612672E-2</c:v>
                </c:pt>
                <c:pt idx="534">
                  <c:v>1.7329329436356236</c:v>
                </c:pt>
                <c:pt idx="535">
                  <c:v>1.3015548206391707</c:v>
                </c:pt>
                <c:pt idx="536">
                  <c:v>-0.23184217302638155</c:v>
                </c:pt>
                <c:pt idx="537">
                  <c:v>2.1762515075046895E-2</c:v>
                </c:pt>
                <c:pt idx="538">
                  <c:v>0.16412886586616793</c:v>
                </c:pt>
                <c:pt idx="539">
                  <c:v>1.5633977398855152</c:v>
                </c:pt>
                <c:pt idx="540">
                  <c:v>-0.24893058386593081</c:v>
                </c:pt>
                <c:pt idx="541">
                  <c:v>-0.596495872706027</c:v>
                </c:pt>
                <c:pt idx="542">
                  <c:v>1.634673178829058</c:v>
                </c:pt>
                <c:pt idx="543">
                  <c:v>-0.68396208919548585</c:v>
                </c:pt>
                <c:pt idx="544">
                  <c:v>-1.8852168610126618E-2</c:v>
                </c:pt>
                <c:pt idx="545">
                  <c:v>-0.30099563942221774</c:v>
                </c:pt>
                <c:pt idx="546">
                  <c:v>0.25153563583196314</c:v>
                </c:pt>
                <c:pt idx="547">
                  <c:v>0.90845804251676343</c:v>
                </c:pt>
                <c:pt idx="548">
                  <c:v>-0.93327778089332858</c:v>
                </c:pt>
                <c:pt idx="549">
                  <c:v>-1.3203883799551717</c:v>
                </c:pt>
                <c:pt idx="550">
                  <c:v>0.44256565654926217</c:v>
                </c:pt>
                <c:pt idx="551">
                  <c:v>0.28737831330374997</c:v>
                </c:pt>
                <c:pt idx="552">
                  <c:v>-1.4068483140570622</c:v>
                </c:pt>
                <c:pt idx="553">
                  <c:v>-0.23184217302638155</c:v>
                </c:pt>
                <c:pt idx="554">
                  <c:v>0.81410859832892513</c:v>
                </c:pt>
                <c:pt idx="555">
                  <c:v>-0.1328764518787251</c:v>
                </c:pt>
                <c:pt idx="556">
                  <c:v>1.5288434185957582</c:v>
                </c:pt>
                <c:pt idx="557">
                  <c:v>-0.88462306113470612</c:v>
                </c:pt>
                <c:pt idx="558">
                  <c:v>-8.1599960786564729E-3</c:v>
                </c:pt>
                <c:pt idx="559">
                  <c:v>0.23890385247615642</c:v>
                </c:pt>
                <c:pt idx="560">
                  <c:v>1.3322438021846008</c:v>
                </c:pt>
                <c:pt idx="561">
                  <c:v>-0.33919021742322419</c:v>
                </c:pt>
                <c:pt idx="562">
                  <c:v>1.3772612647102995</c:v>
                </c:pt>
                <c:pt idx="563">
                  <c:v>-8.9262926492388317E-3</c:v>
                </c:pt>
                <c:pt idx="564">
                  <c:v>0.42450078065061092</c:v>
                </c:pt>
                <c:pt idx="565">
                  <c:v>0.21963634996083314</c:v>
                </c:pt>
                <c:pt idx="566">
                  <c:v>0.7543544042172301</c:v>
                </c:pt>
                <c:pt idx="567">
                  <c:v>6.3810117786135212E-2</c:v>
                </c:pt>
                <c:pt idx="568">
                  <c:v>-1.0364693085898828</c:v>
                </c:pt>
                <c:pt idx="569">
                  <c:v>0.21798255023105817</c:v>
                </c:pt>
                <c:pt idx="570">
                  <c:v>-0.16239645254894874</c:v>
                </c:pt>
                <c:pt idx="571">
                  <c:v>-0.9645175728417037</c:v>
                </c:pt>
                <c:pt idx="572">
                  <c:v>1.8358303169156109</c:v>
                </c:pt>
                <c:pt idx="573">
                  <c:v>0.31953956861299693</c:v>
                </c:pt>
                <c:pt idx="574">
                  <c:v>0.41868868188675457</c:v>
                </c:pt>
                <c:pt idx="575">
                  <c:v>-7.568868494551495E-2</c:v>
                </c:pt>
                <c:pt idx="576">
                  <c:v>1.5127791852951276</c:v>
                </c:pt>
                <c:pt idx="577">
                  <c:v>-0.15100476082882475</c:v>
                </c:pt>
                <c:pt idx="578">
                  <c:v>0.75027414460981801</c:v>
                </c:pt>
                <c:pt idx="579">
                  <c:v>0.9896620568040575</c:v>
                </c:pt>
                <c:pt idx="580">
                  <c:v>-0.82283226581068458</c:v>
                </c:pt>
                <c:pt idx="581">
                  <c:v>1.1174259404062732</c:v>
                </c:pt>
                <c:pt idx="582">
                  <c:v>0.59368938972310747</c:v>
                </c:pt>
                <c:pt idx="583">
                  <c:v>0.81065612157316158</c:v>
                </c:pt>
                <c:pt idx="584">
                  <c:v>-0.36146209207131541</c:v>
                </c:pt>
                <c:pt idx="585">
                  <c:v>2.3036733549675503E-2</c:v>
                </c:pt>
                <c:pt idx="586">
                  <c:v>0.40879124858603477</c:v>
                </c:pt>
                <c:pt idx="587">
                  <c:v>0.62172611666791466</c:v>
                </c:pt>
                <c:pt idx="588">
                  <c:v>-0.43682551192267738</c:v>
                </c:pt>
                <c:pt idx="589">
                  <c:v>-0.39833408864287811</c:v>
                </c:pt>
                <c:pt idx="590">
                  <c:v>1.0642343217489287</c:v>
                </c:pt>
                <c:pt idx="591">
                  <c:v>3.7112844814323864E-2</c:v>
                </c:pt>
                <c:pt idx="592">
                  <c:v>-1.4607923383150507</c:v>
                </c:pt>
                <c:pt idx="593">
                  <c:v>1.310317508130511</c:v>
                </c:pt>
                <c:pt idx="594">
                  <c:v>0.92082632399511555</c:v>
                </c:pt>
                <c:pt idx="595">
                  <c:v>-0.16628466443855094</c:v>
                </c:pt>
                <c:pt idx="596">
                  <c:v>1.2064735611140747</c:v>
                </c:pt>
                <c:pt idx="597">
                  <c:v>0.35004184393094961</c:v>
                </c:pt>
                <c:pt idx="598">
                  <c:v>0.97585575037956884</c:v>
                </c:pt>
                <c:pt idx="599">
                  <c:v>1.6841618350180507</c:v>
                </c:pt>
                <c:pt idx="600">
                  <c:v>-0.42054532468319517</c:v>
                </c:pt>
                <c:pt idx="601">
                  <c:v>0.48334475409796829</c:v>
                </c:pt>
                <c:pt idx="602">
                  <c:v>0.52501918424571414</c:v>
                </c:pt>
                <c:pt idx="603">
                  <c:v>-1.5542808098854861</c:v>
                </c:pt>
                <c:pt idx="604">
                  <c:v>-0.80986795299866055</c:v>
                </c:pt>
                <c:pt idx="605">
                  <c:v>-0.1512050214711631</c:v>
                </c:pt>
                <c:pt idx="606">
                  <c:v>0.37296455345029322</c:v>
                </c:pt>
                <c:pt idx="607">
                  <c:v>-0.5941025722155393</c:v>
                </c:pt>
                <c:pt idx="608">
                  <c:v>0.72659611047595662</c:v>
                </c:pt>
                <c:pt idx="609">
                  <c:v>-0.49945629879094877</c:v>
                </c:pt>
                <c:pt idx="610">
                  <c:v>-1.1698838539018723</c:v>
                </c:pt>
                <c:pt idx="611">
                  <c:v>1.5888493127840275</c:v>
                </c:pt>
                <c:pt idx="612">
                  <c:v>7.7223750205365427E-2</c:v>
                </c:pt>
                <c:pt idx="613">
                  <c:v>1.2045678421779327</c:v>
                </c:pt>
                <c:pt idx="614">
                  <c:v>-0.52199163114926916</c:v>
                </c:pt>
                <c:pt idx="615">
                  <c:v>0.52611415646966719</c:v>
                </c:pt>
                <c:pt idx="616">
                  <c:v>-0.26696536768969015</c:v>
                </c:pt>
                <c:pt idx="617">
                  <c:v>-0.15627002827645953</c:v>
                </c:pt>
                <c:pt idx="618">
                  <c:v>-0.5527258119203049</c:v>
                </c:pt>
                <c:pt idx="619">
                  <c:v>-0.54879845950172301</c:v>
                </c:pt>
                <c:pt idx="620">
                  <c:v>-5.6823570957261538E-2</c:v>
                </c:pt>
                <c:pt idx="621">
                  <c:v>-0.17900157766752756</c:v>
                </c:pt>
                <c:pt idx="622">
                  <c:v>-0.55423797132288799</c:v>
                </c:pt>
                <c:pt idx="623">
                  <c:v>-1.1525187708013531</c:v>
                </c:pt>
                <c:pt idx="624">
                  <c:v>0.62514980400988263</c:v>
                </c:pt>
                <c:pt idx="625">
                  <c:v>0.11937386565477182</c:v>
                </c:pt>
                <c:pt idx="626">
                  <c:v>0.2995915932273836</c:v>
                </c:pt>
                <c:pt idx="627">
                  <c:v>0.40781971207696266</c:v>
                </c:pt>
                <c:pt idx="628">
                  <c:v>-1.4980446482442451</c:v>
                </c:pt>
                <c:pt idx="629">
                  <c:v>1.2749070390173438</c:v>
                </c:pt>
                <c:pt idx="630">
                  <c:v>0.42510139191776108</c:v>
                </c:pt>
                <c:pt idx="631">
                  <c:v>-1.8874524442378844</c:v>
                </c:pt>
                <c:pt idx="632">
                  <c:v>-0.46901775916112909</c:v>
                </c:pt>
                <c:pt idx="633">
                  <c:v>-0.92062401325982135</c:v>
                </c:pt>
                <c:pt idx="634">
                  <c:v>0.58829324117569914</c:v>
                </c:pt>
                <c:pt idx="635">
                  <c:v>1.1483296340347868</c:v>
                </c:pt>
                <c:pt idx="636">
                  <c:v>-0.98419700607285554</c:v>
                </c:pt>
                <c:pt idx="637">
                  <c:v>0.7543544042172301</c:v>
                </c:pt>
                <c:pt idx="638">
                  <c:v>0.87914881795736788</c:v>
                </c:pt>
                <c:pt idx="639">
                  <c:v>6.9521669706647859E-2</c:v>
                </c:pt>
                <c:pt idx="640">
                  <c:v>-0.26977226439423863</c:v>
                </c:pt>
                <c:pt idx="641">
                  <c:v>-0.36022012718534624</c:v>
                </c:pt>
                <c:pt idx="642">
                  <c:v>-8.2294645245327036E-2</c:v>
                </c:pt>
                <c:pt idx="643">
                  <c:v>0.36806141499250433</c:v>
                </c:pt>
                <c:pt idx="644">
                  <c:v>-7.8499192918067617E-2</c:v>
                </c:pt>
                <c:pt idx="645">
                  <c:v>-4.3086943265879363E-2</c:v>
                </c:pt>
                <c:pt idx="646">
                  <c:v>0.25250984706226731</c:v>
                </c:pt>
                <c:pt idx="647">
                  <c:v>-0.46374546248089077</c:v>
                </c:pt>
                <c:pt idx="648">
                  <c:v>-0.19870063221019985</c:v>
                </c:pt>
                <c:pt idx="649">
                  <c:v>0.57476713688400416</c:v>
                </c:pt>
                <c:pt idx="650">
                  <c:v>0.73500671399817374</c:v>
                </c:pt>
                <c:pt idx="651">
                  <c:v>-0.62686582501646626</c:v>
                </c:pt>
                <c:pt idx="652">
                  <c:v>1.5973361149799652</c:v>
                </c:pt>
                <c:pt idx="653">
                  <c:v>-1.6577684098411742</c:v>
                </c:pt>
                <c:pt idx="654">
                  <c:v>1.1210307777572455</c:v>
                </c:pt>
                <c:pt idx="655">
                  <c:v>-0.15294998629560963</c:v>
                </c:pt>
                <c:pt idx="656">
                  <c:v>0.71445348485564342</c:v>
                </c:pt>
                <c:pt idx="657">
                  <c:v>-0.1586308304540256</c:v>
                </c:pt>
                <c:pt idx="658">
                  <c:v>1.6219239123246587</c:v>
                </c:pt>
                <c:pt idx="659">
                  <c:v>-0.63854255643876057</c:v>
                </c:pt>
                <c:pt idx="660">
                  <c:v>-1.1525187708013531</c:v>
                </c:pt>
                <c:pt idx="661">
                  <c:v>-1.3260193797698467</c:v>
                </c:pt>
                <c:pt idx="662">
                  <c:v>-0.87699699150950527</c:v>
                </c:pt>
                <c:pt idx="663">
                  <c:v>-0.85033448450763593</c:v>
                </c:pt>
                <c:pt idx="664">
                  <c:v>0.33348644800287275</c:v>
                </c:pt>
                <c:pt idx="665">
                  <c:v>4.2580056670931565E-2</c:v>
                </c:pt>
                <c:pt idx="666">
                  <c:v>-0.62686582501646626</c:v>
                </c:pt>
                <c:pt idx="667">
                  <c:v>1.020537389186019</c:v>
                </c:pt>
                <c:pt idx="668">
                  <c:v>0.43870738650387198</c:v>
                </c:pt>
                <c:pt idx="669">
                  <c:v>-1.4525208053060563</c:v>
                </c:pt>
                <c:pt idx="670">
                  <c:v>0.18372603796882148</c:v>
                </c:pt>
                <c:pt idx="671">
                  <c:v>-1.268360613847535</c:v>
                </c:pt>
                <c:pt idx="672">
                  <c:v>0.6486290197753517</c:v>
                </c:pt>
                <c:pt idx="673">
                  <c:v>0.30538932019685294</c:v>
                </c:pt>
                <c:pt idx="674">
                  <c:v>-0.64085167564921885</c:v>
                </c:pt>
                <c:pt idx="675">
                  <c:v>0.65030354573516513</c:v>
                </c:pt>
                <c:pt idx="676">
                  <c:v>0.95361726410662184</c:v>
                </c:pt>
                <c:pt idx="677">
                  <c:v>0.66433393934240792</c:v>
                </c:pt>
                <c:pt idx="678">
                  <c:v>0.82393777277486135</c:v>
                </c:pt>
                <c:pt idx="679">
                  <c:v>-6.4524659859120703E-2</c:v>
                </c:pt>
                <c:pt idx="680">
                  <c:v>0.75686150492358273</c:v>
                </c:pt>
                <c:pt idx="681">
                  <c:v>0.92083662378662767</c:v>
                </c:pt>
                <c:pt idx="682">
                  <c:v>1.3087685683260926</c:v>
                </c:pt>
                <c:pt idx="683">
                  <c:v>-1.1670341500716961</c:v>
                </c:pt>
                <c:pt idx="684">
                  <c:v>-2.7609711528183478E-2</c:v>
                </c:pt>
                <c:pt idx="685">
                  <c:v>0.45913364227947762</c:v>
                </c:pt>
                <c:pt idx="686">
                  <c:v>0.85431622328124268</c:v>
                </c:pt>
                <c:pt idx="687">
                  <c:v>1.550049257207224</c:v>
                </c:pt>
                <c:pt idx="688">
                  <c:v>0.85124295543748429</c:v>
                </c:pt>
                <c:pt idx="689">
                  <c:v>1.7699447749493744</c:v>
                </c:pt>
                <c:pt idx="690">
                  <c:v>-0.72359555345959281</c:v>
                </c:pt>
                <c:pt idx="691">
                  <c:v>-1.2617184261600043</c:v>
                </c:pt>
                <c:pt idx="692">
                  <c:v>0.96794540444320321</c:v>
                </c:pt>
                <c:pt idx="693">
                  <c:v>0.42715788158507317</c:v>
                </c:pt>
                <c:pt idx="694">
                  <c:v>0.66717735363563202</c:v>
                </c:pt>
                <c:pt idx="695">
                  <c:v>1.4239557017242461</c:v>
                </c:pt>
                <c:pt idx="696">
                  <c:v>-0.67304477693395492</c:v>
                </c:pt>
                <c:pt idx="697">
                  <c:v>-1.063113009312417</c:v>
                </c:pt>
                <c:pt idx="698">
                  <c:v>-0.59439614927449114</c:v>
                </c:pt>
                <c:pt idx="699">
                  <c:v>7.5877888427504203E-2</c:v>
                </c:pt>
                <c:pt idx="700">
                  <c:v>0.15901102825401203</c:v>
                </c:pt>
                <c:pt idx="701">
                  <c:v>-0.42694527105826685</c:v>
                </c:pt>
                <c:pt idx="702">
                  <c:v>1.310317508130511</c:v>
                </c:pt>
                <c:pt idx="703">
                  <c:v>-0.92026349070603874</c:v>
                </c:pt>
                <c:pt idx="704">
                  <c:v>1.2749662574982814</c:v>
                </c:pt>
                <c:pt idx="705">
                  <c:v>0.66928418671118362</c:v>
                </c:pt>
                <c:pt idx="706">
                  <c:v>0.55947148163640747</c:v>
                </c:pt>
                <c:pt idx="707">
                  <c:v>-0.16462599875005823</c:v>
                </c:pt>
                <c:pt idx="708">
                  <c:v>-0.25771633474253353</c:v>
                </c:pt>
                <c:pt idx="709">
                  <c:v>-0.53187226656259767</c:v>
                </c:pt>
                <c:pt idx="710">
                  <c:v>-0.14986987849876776</c:v>
                </c:pt>
                <c:pt idx="711">
                  <c:v>-1.1648730138918468</c:v>
                </c:pt>
                <c:pt idx="712">
                  <c:v>-0.65676458969447271</c:v>
                </c:pt>
                <c:pt idx="713">
                  <c:v>-5.3376041357459769E-2</c:v>
                </c:pt>
                <c:pt idx="714">
                  <c:v>-0.66222059057262195</c:v>
                </c:pt>
                <c:pt idx="715">
                  <c:v>0.38734013236776255</c:v>
                </c:pt>
                <c:pt idx="716">
                  <c:v>0.2281316007912535</c:v>
                </c:pt>
                <c:pt idx="717">
                  <c:v>0.49037684546467908</c:v>
                </c:pt>
                <c:pt idx="718">
                  <c:v>-0.16628466443855094</c:v>
                </c:pt>
                <c:pt idx="719">
                  <c:v>-1.005316487726871</c:v>
                </c:pt>
                <c:pt idx="720">
                  <c:v>-0.29059157768146626</c:v>
                </c:pt>
                <c:pt idx="721">
                  <c:v>0.7606921545329266</c:v>
                </c:pt>
                <c:pt idx="722">
                  <c:v>-0.75926996830658577</c:v>
                </c:pt>
                <c:pt idx="723">
                  <c:v>-0.83720784472815346</c:v>
                </c:pt>
                <c:pt idx="724">
                  <c:v>0.64452447865724016</c:v>
                </c:pt>
                <c:pt idx="725">
                  <c:v>1.1541429438848083</c:v>
                </c:pt>
                <c:pt idx="726">
                  <c:v>0.49646673962088705</c:v>
                </c:pt>
                <c:pt idx="727">
                  <c:v>-0.52199163114926916</c:v>
                </c:pt>
                <c:pt idx="728">
                  <c:v>0.60168710731666408</c:v>
                </c:pt>
                <c:pt idx="729">
                  <c:v>-0.1726651158655752</c:v>
                </c:pt>
                <c:pt idx="730">
                  <c:v>-0.39248929328773752</c:v>
                </c:pt>
                <c:pt idx="731">
                  <c:v>1.3215154654461383</c:v>
                </c:pt>
                <c:pt idx="732">
                  <c:v>0.24431876366451766</c:v>
                </c:pt>
                <c:pt idx="733">
                  <c:v>0.35696168186138122</c:v>
                </c:pt>
                <c:pt idx="734">
                  <c:v>-1.3335150197346533</c:v>
                </c:pt>
                <c:pt idx="735">
                  <c:v>4.8227864068039139E-2</c:v>
                </c:pt>
                <c:pt idx="736">
                  <c:v>0.10876115504981865</c:v>
                </c:pt>
                <c:pt idx="737">
                  <c:v>-0.15222365144373029</c:v>
                </c:pt>
                <c:pt idx="738">
                  <c:v>-0.53827181838875138</c:v>
                </c:pt>
                <c:pt idx="739">
                  <c:v>0.42450078065061092</c:v>
                </c:pt>
                <c:pt idx="740">
                  <c:v>-0.94823738560222148</c:v>
                </c:pt>
                <c:pt idx="741">
                  <c:v>0.94175587427333607</c:v>
                </c:pt>
                <c:pt idx="742">
                  <c:v>-0.77182153137486731</c:v>
                </c:pt>
                <c:pt idx="743">
                  <c:v>1.9013134959025622</c:v>
                </c:pt>
                <c:pt idx="744">
                  <c:v>-1.2995540307768549</c:v>
                </c:pt>
                <c:pt idx="745">
                  <c:v>0.55156572936817927</c:v>
                </c:pt>
                <c:pt idx="746">
                  <c:v>-0.57094547704424148</c:v>
                </c:pt>
                <c:pt idx="747">
                  <c:v>0.99548740768070054</c:v>
                </c:pt>
                <c:pt idx="748">
                  <c:v>1.4472960063081766</c:v>
                </c:pt>
                <c:pt idx="749">
                  <c:v>0.40540955474729934</c:v>
                </c:pt>
                <c:pt idx="750">
                  <c:v>0.62084644452337834</c:v>
                </c:pt>
                <c:pt idx="751">
                  <c:v>0.76885813164933303</c:v>
                </c:pt>
                <c:pt idx="752">
                  <c:v>0.7555583348317314</c:v>
                </c:pt>
                <c:pt idx="753">
                  <c:v>0.37568748461770518</c:v>
                </c:pt>
                <c:pt idx="754">
                  <c:v>-1.7013176201556375</c:v>
                </c:pt>
                <c:pt idx="755">
                  <c:v>0.24876195715444105</c:v>
                </c:pt>
                <c:pt idx="756">
                  <c:v>0.14688685567498228</c:v>
                </c:pt>
                <c:pt idx="757">
                  <c:v>-0.66960446865118461</c:v>
                </c:pt>
                <c:pt idx="758">
                  <c:v>9.8673040947988788E-2</c:v>
                </c:pt>
                <c:pt idx="759">
                  <c:v>-0.13318708281491176</c:v>
                </c:pt>
                <c:pt idx="760">
                  <c:v>0.55356129827253886</c:v>
                </c:pt>
                <c:pt idx="761">
                  <c:v>0.93477034102783407</c:v>
                </c:pt>
                <c:pt idx="762">
                  <c:v>0.53292553035934942</c:v>
                </c:pt>
                <c:pt idx="763">
                  <c:v>1.8783535464331171</c:v>
                </c:pt>
                <c:pt idx="764">
                  <c:v>-0.17590168557759167</c:v>
                </c:pt>
                <c:pt idx="765">
                  <c:v>0.13813319824053671</c:v>
                </c:pt>
                <c:pt idx="766">
                  <c:v>0.39490411546140658</c:v>
                </c:pt>
                <c:pt idx="767">
                  <c:v>0.56826582425471894</c:v>
                </c:pt>
                <c:pt idx="768">
                  <c:v>1.1990456374345699</c:v>
                </c:pt>
                <c:pt idx="769">
                  <c:v>1.5777925078385242</c:v>
                </c:pt>
                <c:pt idx="770">
                  <c:v>0.81675650381938425</c:v>
                </c:pt>
                <c:pt idx="771">
                  <c:v>-0.2898809303459351</c:v>
                </c:pt>
                <c:pt idx="772">
                  <c:v>-0.1992356348427875</c:v>
                </c:pt>
                <c:pt idx="773">
                  <c:v>-0.31179741629293201</c:v>
                </c:pt>
                <c:pt idx="774">
                  <c:v>0.97702349629952279</c:v>
                </c:pt>
                <c:pt idx="775">
                  <c:v>-0.24657681092096828</c:v>
                </c:pt>
                <c:pt idx="776">
                  <c:v>1.1424684943504864</c:v>
                </c:pt>
                <c:pt idx="777">
                  <c:v>0.32722374767876161</c:v>
                </c:pt>
                <c:pt idx="778">
                  <c:v>0.17399810513856551</c:v>
                </c:pt>
                <c:pt idx="779">
                  <c:v>0.87956442324710427</c:v>
                </c:pt>
                <c:pt idx="780">
                  <c:v>0.19001255249935589</c:v>
                </c:pt>
                <c:pt idx="781">
                  <c:v>-0.1328764518787251</c:v>
                </c:pt>
                <c:pt idx="782">
                  <c:v>0.95726518030930574</c:v>
                </c:pt>
                <c:pt idx="783">
                  <c:v>0.73121211127396535</c:v>
                </c:pt>
                <c:pt idx="784">
                  <c:v>-0.45822908753867964</c:v>
                </c:pt>
                <c:pt idx="785">
                  <c:v>1.3772002004439103</c:v>
                </c:pt>
                <c:pt idx="786">
                  <c:v>2.0819117761869861</c:v>
                </c:pt>
                <c:pt idx="787">
                  <c:v>-0.50839703270408965</c:v>
                </c:pt>
                <c:pt idx="788">
                  <c:v>0.88264204578562122</c:v>
                </c:pt>
                <c:pt idx="789">
                  <c:v>-5.126813638177552E-2</c:v>
                </c:pt>
                <c:pt idx="790">
                  <c:v>0.90736305399536166</c:v>
                </c:pt>
                <c:pt idx="791">
                  <c:v>1.0231589850674174</c:v>
                </c:pt>
                <c:pt idx="792">
                  <c:v>0.71493192403448313</c:v>
                </c:pt>
                <c:pt idx="793">
                  <c:v>0.37059772154972315</c:v>
                </c:pt>
                <c:pt idx="794">
                  <c:v>0.91113795433328582</c:v>
                </c:pt>
                <c:pt idx="795">
                  <c:v>-0.47801858219770832</c:v>
                </c:pt>
                <c:pt idx="796">
                  <c:v>1.0625199694058716</c:v>
                </c:pt>
                <c:pt idx="797">
                  <c:v>1.2427110845486884</c:v>
                </c:pt>
                <c:pt idx="798">
                  <c:v>0.20437655564494683</c:v>
                </c:pt>
                <c:pt idx="799">
                  <c:v>-0.5941025722155393</c:v>
                </c:pt>
                <c:pt idx="800">
                  <c:v>-0.60752278905397317</c:v>
                </c:pt>
                <c:pt idx="801">
                  <c:v>-0.77896326427594254</c:v>
                </c:pt>
                <c:pt idx="802">
                  <c:v>-0.13652965079235813</c:v>
                </c:pt>
                <c:pt idx="803">
                  <c:v>-0.38706694699021904</c:v>
                </c:pt>
                <c:pt idx="804">
                  <c:v>1.9135759019519563</c:v>
                </c:pt>
                <c:pt idx="805">
                  <c:v>1.2759797600369716E-2</c:v>
                </c:pt>
                <c:pt idx="806">
                  <c:v>1.1004926324525695</c:v>
                </c:pt>
                <c:pt idx="807">
                  <c:v>0.77073357767822248</c:v>
                </c:pt>
                <c:pt idx="808">
                  <c:v>-0.59462351117810286</c:v>
                </c:pt>
                <c:pt idx="809">
                  <c:v>3.9334624585512845E-2</c:v>
                </c:pt>
                <c:pt idx="810">
                  <c:v>-1.0151155575337785</c:v>
                </c:pt>
                <c:pt idx="811">
                  <c:v>-0.15356314359379342</c:v>
                </c:pt>
                <c:pt idx="812">
                  <c:v>0.80922522640769312</c:v>
                </c:pt>
                <c:pt idx="813">
                  <c:v>5.8601697368886096E-2</c:v>
                </c:pt>
                <c:pt idx="814">
                  <c:v>1.3086896602552622</c:v>
                </c:pt>
                <c:pt idx="815">
                  <c:v>0.75765082331240396</c:v>
                </c:pt>
                <c:pt idx="816">
                  <c:v>1.0417432277974843</c:v>
                </c:pt>
                <c:pt idx="817">
                  <c:v>-0.18347443657080031</c:v>
                </c:pt>
                <c:pt idx="818">
                  <c:v>1.1120900438441046</c:v>
                </c:pt>
                <c:pt idx="819">
                  <c:v>-0.19175772159479987</c:v>
                </c:pt>
                <c:pt idx="820">
                  <c:v>1.1092553199439097</c:v>
                </c:pt>
                <c:pt idx="821">
                  <c:v>0.80046253891635288</c:v>
                </c:pt>
                <c:pt idx="822">
                  <c:v>-1.1223155720971292</c:v>
                </c:pt>
                <c:pt idx="823">
                  <c:v>0.3441323725567309</c:v>
                </c:pt>
                <c:pt idx="824">
                  <c:v>-1.1040445418433236</c:v>
                </c:pt>
                <c:pt idx="825">
                  <c:v>-1.4253495919927852</c:v>
                </c:pt>
                <c:pt idx="826">
                  <c:v>-0.5527258119203049</c:v>
                </c:pt>
                <c:pt idx="827">
                  <c:v>1.0505059152888245</c:v>
                </c:pt>
                <c:pt idx="828">
                  <c:v>1.4798760395525976</c:v>
                </c:pt>
                <c:pt idx="829">
                  <c:v>-0.35827153052867011</c:v>
                </c:pt>
                <c:pt idx="830">
                  <c:v>5.341518405605683E-2</c:v>
                </c:pt>
                <c:pt idx="831">
                  <c:v>0.41344893905139246</c:v>
                </c:pt>
                <c:pt idx="832">
                  <c:v>8.7535213548461943E-2</c:v>
                </c:pt>
                <c:pt idx="833">
                  <c:v>0.14753275614557326</c:v>
                </c:pt>
                <c:pt idx="834">
                  <c:v>0.28395160360361205</c:v>
                </c:pt>
                <c:pt idx="835">
                  <c:v>-0.23743021284379395</c:v>
                </c:pt>
                <c:pt idx="836">
                  <c:v>-0.94394152483990057</c:v>
                </c:pt>
                <c:pt idx="837">
                  <c:v>-0.70359374649661843</c:v>
                </c:pt>
                <c:pt idx="838">
                  <c:v>-0.50101647084583778</c:v>
                </c:pt>
                <c:pt idx="839">
                  <c:v>-0.25896762367695025</c:v>
                </c:pt>
                <c:pt idx="840">
                  <c:v>1.7726038804805391</c:v>
                </c:pt>
                <c:pt idx="841">
                  <c:v>1.5347113597650455</c:v>
                </c:pt>
                <c:pt idx="842">
                  <c:v>-1.4716335857589264</c:v>
                </c:pt>
                <c:pt idx="843">
                  <c:v>-1.0902113523548529E-2</c:v>
                </c:pt>
                <c:pt idx="844">
                  <c:v>1.7639900472801291</c:v>
                </c:pt>
                <c:pt idx="845">
                  <c:v>0.59050236323266514</c:v>
                </c:pt>
                <c:pt idx="846">
                  <c:v>1.0555475987702945</c:v>
                </c:pt>
                <c:pt idx="847">
                  <c:v>2.363928065314358E-2</c:v>
                </c:pt>
                <c:pt idx="848">
                  <c:v>0.79505608292458918</c:v>
                </c:pt>
                <c:pt idx="849">
                  <c:v>0.12804737446636016</c:v>
                </c:pt>
                <c:pt idx="850">
                  <c:v>0.23351526981076987</c:v>
                </c:pt>
                <c:pt idx="851">
                  <c:v>-1.3582205534819414</c:v>
                </c:pt>
                <c:pt idx="852">
                  <c:v>7.7665544937960185E-2</c:v>
                </c:pt>
                <c:pt idx="853">
                  <c:v>-0.1077078912530669</c:v>
                </c:pt>
                <c:pt idx="854">
                  <c:v>0.41137414087112889</c:v>
                </c:pt>
                <c:pt idx="855">
                  <c:v>0.56192256453906619</c:v>
                </c:pt>
                <c:pt idx="856">
                  <c:v>-0.71463674584968429</c:v>
                </c:pt>
                <c:pt idx="857">
                  <c:v>-0.9921898479473894</c:v>
                </c:pt>
                <c:pt idx="858">
                  <c:v>0.76311709170857034</c:v>
                </c:pt>
                <c:pt idx="859">
                  <c:v>-0.38935129170311278</c:v>
                </c:pt>
                <c:pt idx="860">
                  <c:v>-0.33244854667664114</c:v>
                </c:pt>
                <c:pt idx="861">
                  <c:v>-0.73126883125123099</c:v>
                </c:pt>
                <c:pt idx="862">
                  <c:v>1.3806567049699221</c:v>
                </c:pt>
                <c:pt idx="863">
                  <c:v>-1.6432062925959556E-2</c:v>
                </c:pt>
                <c:pt idx="864">
                  <c:v>1.976162110234408</c:v>
                </c:pt>
                <c:pt idx="865">
                  <c:v>-0.64648765374516692</c:v>
                </c:pt>
                <c:pt idx="866">
                  <c:v>1.3626222526909824</c:v>
                </c:pt>
                <c:pt idx="867">
                  <c:v>-1.0120980629641712</c:v>
                </c:pt>
                <c:pt idx="868">
                  <c:v>0.4977905662175055</c:v>
                </c:pt>
                <c:pt idx="869">
                  <c:v>-0.63416727377461601</c:v>
                </c:pt>
                <c:pt idx="870">
                  <c:v>0.29491674835659243</c:v>
                </c:pt>
                <c:pt idx="871">
                  <c:v>-1.2532593414443269</c:v>
                </c:pt>
                <c:pt idx="872">
                  <c:v>1.3631933306233004</c:v>
                </c:pt>
                <c:pt idx="873">
                  <c:v>-0.33398358088676305</c:v>
                </c:pt>
                <c:pt idx="874">
                  <c:v>-1.2050573063952297</c:v>
                </c:pt>
                <c:pt idx="875">
                  <c:v>0.50065378141398487</c:v>
                </c:pt>
                <c:pt idx="876">
                  <c:v>-0.33919021742322419</c:v>
                </c:pt>
                <c:pt idx="877">
                  <c:v>0.25153563583196314</c:v>
                </c:pt>
                <c:pt idx="878">
                  <c:v>1.1794139801334376</c:v>
                </c:pt>
                <c:pt idx="879">
                  <c:v>1.0382025146701048</c:v>
                </c:pt>
                <c:pt idx="880">
                  <c:v>0.72103103800052182</c:v>
                </c:pt>
                <c:pt idx="881">
                  <c:v>-0.38221235733843173</c:v>
                </c:pt>
                <c:pt idx="882">
                  <c:v>1.8014256400198305</c:v>
                </c:pt>
                <c:pt idx="883">
                  <c:v>0.92976705790825598</c:v>
                </c:pt>
                <c:pt idx="884">
                  <c:v>6.1833858654150031E-2</c:v>
                </c:pt>
                <c:pt idx="885">
                  <c:v>-0.16239645254894874</c:v>
                </c:pt>
                <c:pt idx="886">
                  <c:v>0.2172350825712881</c:v>
                </c:pt>
                <c:pt idx="887">
                  <c:v>5.695924931699814E-2</c:v>
                </c:pt>
                <c:pt idx="888">
                  <c:v>-1.0322611915264925</c:v>
                </c:pt>
                <c:pt idx="889">
                  <c:v>1.7041111840963321</c:v>
                </c:pt>
                <c:pt idx="890">
                  <c:v>0.31119693559607464</c:v>
                </c:pt>
                <c:pt idx="891">
                  <c:v>0.26386308437956529</c:v>
                </c:pt>
                <c:pt idx="892">
                  <c:v>0.65670786971720707</c:v>
                </c:pt>
                <c:pt idx="893">
                  <c:v>-1.6141465681985259</c:v>
                </c:pt>
                <c:pt idx="894">
                  <c:v>-0.21380725096978859</c:v>
                </c:pt>
                <c:pt idx="895">
                  <c:v>0.17862128387237952</c:v>
                </c:pt>
                <c:pt idx="896">
                  <c:v>0.54921195642321674</c:v>
                </c:pt>
                <c:pt idx="897">
                  <c:v>0.88741370491708027</c:v>
                </c:pt>
                <c:pt idx="898">
                  <c:v>1.374621250456032</c:v>
                </c:pt>
                <c:pt idx="899">
                  <c:v>0.57547223200281028</c:v>
                </c:pt>
                <c:pt idx="900">
                  <c:v>1.5128867605009333</c:v>
                </c:pt>
                <c:pt idx="901">
                  <c:v>0.49046255176813203</c:v>
                </c:pt>
                <c:pt idx="902">
                  <c:v>0.16004800383495965</c:v>
                </c:pt>
                <c:pt idx="903">
                  <c:v>-0.15694715527395431</c:v>
                </c:pt>
                <c:pt idx="904">
                  <c:v>-1.0517940854673746</c:v>
                </c:pt>
                <c:pt idx="905">
                  <c:v>1.342672903612701</c:v>
                </c:pt>
                <c:pt idx="906">
                  <c:v>-1.5013450384386875</c:v>
                </c:pt>
                <c:pt idx="907">
                  <c:v>1.4583383707552264</c:v>
                </c:pt>
                <c:pt idx="908">
                  <c:v>1.0033286067032687E-2</c:v>
                </c:pt>
                <c:pt idx="909">
                  <c:v>1.6087986618623087</c:v>
                </c:pt>
                <c:pt idx="910">
                  <c:v>0.69816753170433499</c:v>
                </c:pt>
                <c:pt idx="911">
                  <c:v>1.7094863769120909</c:v>
                </c:pt>
                <c:pt idx="912">
                  <c:v>0.38145197649417284</c:v>
                </c:pt>
                <c:pt idx="913">
                  <c:v>-0.19110050619600116</c:v>
                </c:pt>
                <c:pt idx="914">
                  <c:v>2.0049838697736995</c:v>
                </c:pt>
                <c:pt idx="915">
                  <c:v>0.24918186288700062</c:v>
                </c:pt>
                <c:pt idx="916">
                  <c:v>-0.92779347784829858</c:v>
                </c:pt>
                <c:pt idx="917">
                  <c:v>-0.71336582567672391</c:v>
                </c:pt>
                <c:pt idx="918">
                  <c:v>0.4505529648162736</c:v>
                </c:pt>
                <c:pt idx="919">
                  <c:v>-0.36764405708406667</c:v>
                </c:pt>
                <c:pt idx="920">
                  <c:v>-1.1942016072384138</c:v>
                </c:pt>
                <c:pt idx="921">
                  <c:v>-0.64706151259624356</c:v>
                </c:pt>
                <c:pt idx="922">
                  <c:v>-0.35585617489720445</c:v>
                </c:pt>
                <c:pt idx="923">
                  <c:v>1.2432064812683112</c:v>
                </c:pt>
                <c:pt idx="924">
                  <c:v>0.80403140943479467</c:v>
                </c:pt>
                <c:pt idx="925">
                  <c:v>0.99129907988949384</c:v>
                </c:pt>
                <c:pt idx="926">
                  <c:v>0.61577624890395599</c:v>
                </c:pt>
                <c:pt idx="927">
                  <c:v>1.0466068648571536</c:v>
                </c:pt>
                <c:pt idx="928">
                  <c:v>0.15052287128005704</c:v>
                </c:pt>
                <c:pt idx="929">
                  <c:v>0.48864122839485091</c:v>
                </c:pt>
                <c:pt idx="930">
                  <c:v>0.7288290637731123</c:v>
                </c:pt>
                <c:pt idx="931">
                  <c:v>7.7949387587942454E-2</c:v>
                </c:pt>
                <c:pt idx="932">
                  <c:v>1.5432652110073148</c:v>
                </c:pt>
                <c:pt idx="933">
                  <c:v>-1.5634681580170584</c:v>
                </c:pt>
                <c:pt idx="934">
                  <c:v>0.61783386999319001</c:v>
                </c:pt>
                <c:pt idx="935">
                  <c:v>-0.72364276162603014</c:v>
                </c:pt>
                <c:pt idx="936">
                  <c:v>-0.60752278905397317</c:v>
                </c:pt>
                <c:pt idx="937">
                  <c:v>1.2572761825686252</c:v>
                </c:pt>
                <c:pt idx="938">
                  <c:v>0.61464711278252082</c:v>
                </c:pt>
                <c:pt idx="939">
                  <c:v>-0.90478307798159419</c:v>
                </c:pt>
                <c:pt idx="940">
                  <c:v>-1.1779214199989321</c:v>
                </c:pt>
                <c:pt idx="941">
                  <c:v>7.5877888427504203E-2</c:v>
                </c:pt>
                <c:pt idx="942">
                  <c:v>-0.49855094706176395</c:v>
                </c:pt>
                <c:pt idx="943">
                  <c:v>-0.40144252590768836</c:v>
                </c:pt>
                <c:pt idx="944">
                  <c:v>-0.22054706569012872</c:v>
                </c:pt>
                <c:pt idx="945">
                  <c:v>1.2367716794972752</c:v>
                </c:pt>
                <c:pt idx="946">
                  <c:v>0.39180356016118845</c:v>
                </c:pt>
                <c:pt idx="947">
                  <c:v>-7.6171261176317895E-2</c:v>
                </c:pt>
                <c:pt idx="948">
                  <c:v>-0.82639900681743006</c:v>
                </c:pt>
                <c:pt idx="949">
                  <c:v>0.17939569405401601</c:v>
                </c:pt>
                <c:pt idx="950">
                  <c:v>0.22523931678888154</c:v>
                </c:pt>
                <c:pt idx="951">
                  <c:v>3.7112844814323864E-2</c:v>
                </c:pt>
                <c:pt idx="952">
                  <c:v>1.2246269142258841</c:v>
                </c:pt>
                <c:pt idx="953">
                  <c:v>-3.0779984839780283E-2</c:v>
                </c:pt>
                <c:pt idx="954">
                  <c:v>0.47815890891637336</c:v>
                </c:pt>
                <c:pt idx="955">
                  <c:v>0.86026609947107624</c:v>
                </c:pt>
                <c:pt idx="956">
                  <c:v>0.48953684538453857</c:v>
                </c:pt>
                <c:pt idx="957">
                  <c:v>-0.91364612359219688</c:v>
                </c:pt>
                <c:pt idx="958">
                  <c:v>8.5014243540114443E-2</c:v>
                </c:pt>
                <c:pt idx="959">
                  <c:v>0.1492406286199448</c:v>
                </c:pt>
                <c:pt idx="960">
                  <c:v>0.47815890891637336</c:v>
                </c:pt>
                <c:pt idx="961">
                  <c:v>0.34259618664444513</c:v>
                </c:pt>
                <c:pt idx="962">
                  <c:v>-0.34709348740586421</c:v>
                </c:pt>
                <c:pt idx="963">
                  <c:v>0.38420371613583404</c:v>
                </c:pt>
                <c:pt idx="964">
                  <c:v>0.10441473658093425</c:v>
                </c:pt>
                <c:pt idx="965">
                  <c:v>-0.68840282403965469</c:v>
                </c:pt>
                <c:pt idx="966">
                  <c:v>-8.5596464346702206E-3</c:v>
                </c:pt>
                <c:pt idx="967">
                  <c:v>1.3215154654461383</c:v>
                </c:pt>
                <c:pt idx="968">
                  <c:v>0.3370226155812035</c:v>
                </c:pt>
                <c:pt idx="969">
                  <c:v>-0.82056584024007462</c:v>
                </c:pt>
                <c:pt idx="970">
                  <c:v>0.38333967568752225</c:v>
                </c:pt>
                <c:pt idx="971">
                  <c:v>1.8358303169156109</c:v>
                </c:pt>
                <c:pt idx="972">
                  <c:v>-0.54584352317121265</c:v>
                </c:pt>
                <c:pt idx="973">
                  <c:v>-1.6487775342671118</c:v>
                </c:pt>
                <c:pt idx="974">
                  <c:v>9.6297901039802181E-2</c:v>
                </c:pt>
                <c:pt idx="975">
                  <c:v>0.3425861029439119</c:v>
                </c:pt>
                <c:pt idx="976">
                  <c:v>1.3411845360977415</c:v>
                </c:pt>
                <c:pt idx="977">
                  <c:v>0.8032032534201976</c:v>
                </c:pt>
                <c:pt idx="978">
                  <c:v>0.32264683756616375</c:v>
                </c:pt>
                <c:pt idx="979">
                  <c:v>0.47161048610162881</c:v>
                </c:pt>
                <c:pt idx="980">
                  <c:v>-0.31256270543346121</c:v>
                </c:pt>
                <c:pt idx="981">
                  <c:v>-4.681160934919415E-2</c:v>
                </c:pt>
                <c:pt idx="982">
                  <c:v>-0.61179223994327359</c:v>
                </c:pt>
                <c:pt idx="983">
                  <c:v>-0.4520546994434782</c:v>
                </c:pt>
                <c:pt idx="984">
                  <c:v>0.75027414460981801</c:v>
                </c:pt>
                <c:pt idx="985">
                  <c:v>0.17763789300693444</c:v>
                </c:pt>
                <c:pt idx="986">
                  <c:v>0.81226018560813262</c:v>
                </c:pt>
                <c:pt idx="987">
                  <c:v>-0.89843985558389949</c:v>
                </c:pt>
                <c:pt idx="988">
                  <c:v>-4.828740902672557E-2</c:v>
                </c:pt>
                <c:pt idx="989">
                  <c:v>-1.1309660329715086</c:v>
                </c:pt>
                <c:pt idx="990">
                  <c:v>0.54822189759659601</c:v>
                </c:pt>
                <c:pt idx="991">
                  <c:v>0.27501086969047117</c:v>
                </c:pt>
                <c:pt idx="992">
                  <c:v>1.3212351870194601</c:v>
                </c:pt>
                <c:pt idx="993">
                  <c:v>0.87956442324710427</c:v>
                </c:pt>
                <c:pt idx="994">
                  <c:v>0.97585575037956884</c:v>
                </c:pt>
                <c:pt idx="995">
                  <c:v>-0.29899502804601541</c:v>
                </c:pt>
                <c:pt idx="996">
                  <c:v>-0.81011881957794829</c:v>
                </c:pt>
                <c:pt idx="997">
                  <c:v>-0.34829636686501031</c:v>
                </c:pt>
                <c:pt idx="998">
                  <c:v>-0.81749402262386139</c:v>
                </c:pt>
                <c:pt idx="999">
                  <c:v>4.3138248106751043E-2</c:v>
                </c:pt>
                <c:pt idx="1000">
                  <c:v>0.89760620760379251</c:v>
                </c:pt>
                <c:pt idx="1001">
                  <c:v>5.9437083315862616E-2</c:v>
                </c:pt>
                <c:pt idx="1002">
                  <c:v>1.5833470889637964</c:v>
                </c:pt>
                <c:pt idx="1003">
                  <c:v>-1.1899126514916487</c:v>
                </c:pt>
                <c:pt idx="1004">
                  <c:v>-0.88815433751784578</c:v>
                </c:pt>
                <c:pt idx="1005">
                  <c:v>0.95361726410662184</c:v>
                </c:pt>
                <c:pt idx="1006">
                  <c:v>0.69959332140728092</c:v>
                </c:pt>
                <c:pt idx="1007">
                  <c:v>-0.32693828435093053</c:v>
                </c:pt>
                <c:pt idx="1008">
                  <c:v>1.0425066752864738</c:v>
                </c:pt>
                <c:pt idx="1009">
                  <c:v>0.56826582425471894</c:v>
                </c:pt>
                <c:pt idx="1010">
                  <c:v>1.1769957911816955</c:v>
                </c:pt>
                <c:pt idx="1011">
                  <c:v>-2.7792902523267049E-2</c:v>
                </c:pt>
                <c:pt idx="1012">
                  <c:v>0.38896330358406672</c:v>
                </c:pt>
                <c:pt idx="1013">
                  <c:v>-1.0606841985432212</c:v>
                </c:pt>
                <c:pt idx="1014">
                  <c:v>0.13596042739460223</c:v>
                </c:pt>
                <c:pt idx="1015">
                  <c:v>1.0231316309986453</c:v>
                </c:pt>
                <c:pt idx="1016">
                  <c:v>1.3118054397921204</c:v>
                </c:pt>
                <c:pt idx="1017">
                  <c:v>0.8270821859666091</c:v>
                </c:pt>
                <c:pt idx="1018">
                  <c:v>1.1773209393020747</c:v>
                </c:pt>
                <c:pt idx="1019">
                  <c:v>0.86789216909627709</c:v>
                </c:pt>
                <c:pt idx="1020">
                  <c:v>0.84336237320609087</c:v>
                </c:pt>
                <c:pt idx="1021">
                  <c:v>0.28737831330374997</c:v>
                </c:pt>
                <c:pt idx="1022">
                  <c:v>-0.40144252590768836</c:v>
                </c:pt>
                <c:pt idx="1023">
                  <c:v>0.51051045375107806</c:v>
                </c:pt>
                <c:pt idx="1024">
                  <c:v>-1.0864250515359606</c:v>
                </c:pt>
                <c:pt idx="1025">
                  <c:v>1.0110997733972984</c:v>
                </c:pt>
                <c:pt idx="1026">
                  <c:v>0.23890385247615642</c:v>
                </c:pt>
                <c:pt idx="1027">
                  <c:v>-1.1698838539018723</c:v>
                </c:pt>
                <c:pt idx="1028">
                  <c:v>0.16004800383495965</c:v>
                </c:pt>
                <c:pt idx="1029">
                  <c:v>-0.10040677613674998</c:v>
                </c:pt>
                <c:pt idx="1030">
                  <c:v>-6.7703903827960765E-2</c:v>
                </c:pt>
                <c:pt idx="1031">
                  <c:v>0.16880671388789059</c:v>
                </c:pt>
                <c:pt idx="1032">
                  <c:v>-0.59505307438370059</c:v>
                </c:pt>
                <c:pt idx="1033">
                  <c:v>1.1076376696128265</c:v>
                </c:pt>
                <c:pt idx="1034">
                  <c:v>1.6042947283226767</c:v>
                </c:pt>
                <c:pt idx="1035">
                  <c:v>1.6922631091640699</c:v>
                </c:pt>
                <c:pt idx="1036">
                  <c:v>-0.88816291963459371</c:v>
                </c:pt>
                <c:pt idx="1037">
                  <c:v>2.585547983114278E-3</c:v>
                </c:pt>
                <c:pt idx="1038">
                  <c:v>2.7539293396639852E-2</c:v>
                </c:pt>
                <c:pt idx="1039">
                  <c:v>0.98573207133270646</c:v>
                </c:pt>
                <c:pt idx="1040">
                  <c:v>0.27265709674550864</c:v>
                </c:pt>
                <c:pt idx="1041">
                  <c:v>0.35152683685705277</c:v>
                </c:pt>
                <c:pt idx="1042">
                  <c:v>-1.2663859812238085</c:v>
                </c:pt>
                <c:pt idx="1043">
                  <c:v>0.66717735363563202</c:v>
                </c:pt>
                <c:pt idx="1044">
                  <c:v>0.89179026411422946</c:v>
                </c:pt>
                <c:pt idx="1045">
                  <c:v>-0.86102997288601602</c:v>
                </c:pt>
                <c:pt idx="1046">
                  <c:v>-0.63268593367877468</c:v>
                </c:pt>
                <c:pt idx="1047">
                  <c:v>1.8008943447338341</c:v>
                </c:pt>
                <c:pt idx="1048">
                  <c:v>9.315438360435202E-2</c:v>
                </c:pt>
                <c:pt idx="1049">
                  <c:v>-8.4126588897267762E-2</c:v>
                </c:pt>
                <c:pt idx="1050">
                  <c:v>-1.0364693085898828</c:v>
                </c:pt>
                <c:pt idx="1051">
                  <c:v>-0.38706694699021904</c:v>
                </c:pt>
                <c:pt idx="1052">
                  <c:v>0.18014870750946788</c:v>
                </c:pt>
                <c:pt idx="1053">
                  <c:v>-1.2447995919304891</c:v>
                </c:pt>
                <c:pt idx="1054">
                  <c:v>0.40879124858603477</c:v>
                </c:pt>
                <c:pt idx="1055">
                  <c:v>-6.5894325227012107E-2</c:v>
                </c:pt>
                <c:pt idx="1056">
                  <c:v>-1.2075868501953329</c:v>
                </c:pt>
                <c:pt idx="1057">
                  <c:v>0.46925671315666628</c:v>
                </c:pt>
                <c:pt idx="1058">
                  <c:v>-1.0453878313059741</c:v>
                </c:pt>
                <c:pt idx="1059">
                  <c:v>-0.86102997288601602</c:v>
                </c:pt>
                <c:pt idx="1060">
                  <c:v>1.4184742467688849</c:v>
                </c:pt>
                <c:pt idx="1061">
                  <c:v>-0.19110050619600116</c:v>
                </c:pt>
                <c:pt idx="1062">
                  <c:v>0.30303554725189041</c:v>
                </c:pt>
                <c:pt idx="1063">
                  <c:v>-1.9819491686195101</c:v>
                </c:pt>
                <c:pt idx="1064">
                  <c:v>1.063014846261884</c:v>
                </c:pt>
                <c:pt idx="1065">
                  <c:v>0.25791979652478769</c:v>
                </c:pt>
                <c:pt idx="1066">
                  <c:v>0.28931465727807781</c:v>
                </c:pt>
                <c:pt idx="1067">
                  <c:v>0.77726941603508637</c:v>
                </c:pt>
                <c:pt idx="1068">
                  <c:v>0.90845804251676343</c:v>
                </c:pt>
                <c:pt idx="1069">
                  <c:v>-0.87139547631301717</c:v>
                </c:pt>
                <c:pt idx="1070">
                  <c:v>1.2433127434079134</c:v>
                </c:pt>
                <c:pt idx="1071">
                  <c:v>0.41108888302865232</c:v>
                </c:pt>
                <c:pt idx="1072">
                  <c:v>-0.8447497856465338</c:v>
                </c:pt>
                <c:pt idx="1073">
                  <c:v>-1.1300763489221479</c:v>
                </c:pt>
                <c:pt idx="1074">
                  <c:v>-0.82283226581068458</c:v>
                </c:pt>
                <c:pt idx="1075">
                  <c:v>0.51940013805730478</c:v>
                </c:pt>
                <c:pt idx="1076">
                  <c:v>0.52501918424571414</c:v>
                </c:pt>
                <c:pt idx="1077">
                  <c:v>7.9909143923261094E-2</c:v>
                </c:pt>
                <c:pt idx="1078">
                  <c:v>0.30239164951261799</c:v>
                </c:pt>
                <c:pt idx="1079">
                  <c:v>1.3322438021846008</c:v>
                </c:pt>
                <c:pt idx="1080">
                  <c:v>1.4096772324819484</c:v>
                </c:pt>
                <c:pt idx="1081">
                  <c:v>0.28931465727807781</c:v>
                </c:pt>
                <c:pt idx="1082">
                  <c:v>1.4785244872521504</c:v>
                </c:pt>
                <c:pt idx="1083">
                  <c:v>0.49281632471309411</c:v>
                </c:pt>
                <c:pt idx="1084">
                  <c:v>-0.27734799204366567</c:v>
                </c:pt>
                <c:pt idx="1085">
                  <c:v>-0.15694715527395431</c:v>
                </c:pt>
                <c:pt idx="1086">
                  <c:v>0.80403140943479467</c:v>
                </c:pt>
                <c:pt idx="1087">
                  <c:v>-0.57798040126172046</c:v>
                </c:pt>
                <c:pt idx="1088">
                  <c:v>2.1681087035012592E-2</c:v>
                </c:pt>
                <c:pt idx="1089">
                  <c:v>0.20300429106740392</c:v>
                </c:pt>
                <c:pt idx="1090">
                  <c:v>0.50410377082005775</c:v>
                </c:pt>
                <c:pt idx="1091">
                  <c:v>0.79070677249487975</c:v>
                </c:pt>
                <c:pt idx="1092">
                  <c:v>0.86026609947107624</c:v>
                </c:pt>
                <c:pt idx="1093">
                  <c:v>-0.58047448923979816</c:v>
                </c:pt>
                <c:pt idx="1094">
                  <c:v>-0.58886980308082615</c:v>
                </c:pt>
                <c:pt idx="1095">
                  <c:v>-7.3465393772261134E-2</c:v>
                </c:pt>
                <c:pt idx="1096">
                  <c:v>0.83287850668800179</c:v>
                </c:pt>
                <c:pt idx="1097">
                  <c:v>-0.67236185177562202</c:v>
                </c:pt>
                <c:pt idx="1098">
                  <c:v>0.14688685567498228</c:v>
                </c:pt>
                <c:pt idx="1099">
                  <c:v>0.49281632471309411</c:v>
                </c:pt>
                <c:pt idx="1100">
                  <c:v>-0.5654751804723448</c:v>
                </c:pt>
                <c:pt idx="1101">
                  <c:v>-0.71136618488142345</c:v>
                </c:pt>
                <c:pt idx="1102">
                  <c:v>-0.9645175728417037</c:v>
                </c:pt>
                <c:pt idx="1103">
                  <c:v>-0.74066855292850864</c:v>
                </c:pt>
                <c:pt idx="1104">
                  <c:v>1.5288434185957582</c:v>
                </c:pt>
                <c:pt idx="1105">
                  <c:v>-0.55511763875893383</c:v>
                </c:pt>
                <c:pt idx="1106">
                  <c:v>-1.4195966858883589</c:v>
                </c:pt>
                <c:pt idx="1107">
                  <c:v>0.52668776842260767</c:v>
                </c:pt>
                <c:pt idx="1108">
                  <c:v>0.56039155796653528</c:v>
                </c:pt>
                <c:pt idx="1109">
                  <c:v>-0.90713685092655716</c:v>
                </c:pt>
                <c:pt idx="1110">
                  <c:v>0.12313422263889651</c:v>
                </c:pt>
                <c:pt idx="1111">
                  <c:v>1.6518397853480034</c:v>
                </c:pt>
                <c:pt idx="1112">
                  <c:v>1.6692004756602674</c:v>
                </c:pt>
                <c:pt idx="1113">
                  <c:v>-0.54879845950172301</c:v>
                </c:pt>
                <c:pt idx="1114">
                  <c:v>1.5897070917084142</c:v>
                </c:pt>
                <c:pt idx="1115">
                  <c:v>0.56186885656873997</c:v>
                </c:pt>
                <c:pt idx="1116">
                  <c:v>0.49646673962088705</c:v>
                </c:pt>
                <c:pt idx="1117">
                  <c:v>-0.82612728887819609</c:v>
                </c:pt>
                <c:pt idx="1118">
                  <c:v>1.374621250456032</c:v>
                </c:pt>
                <c:pt idx="1119">
                  <c:v>-0.56861355024035731</c:v>
                </c:pt>
                <c:pt idx="1120">
                  <c:v>1.2333896017172243</c:v>
                </c:pt>
                <c:pt idx="1121">
                  <c:v>-1.1801607898511781</c:v>
                </c:pt>
                <c:pt idx="1122">
                  <c:v>0.63351654153908932</c:v>
                </c:pt>
                <c:pt idx="1123">
                  <c:v>-0.16406966614161389</c:v>
                </c:pt>
                <c:pt idx="1124">
                  <c:v>0.35004184393094961</c:v>
                </c:pt>
                <c:pt idx="1125">
                  <c:v>-0.65599847406507372</c:v>
                </c:pt>
                <c:pt idx="1126">
                  <c:v>-0.27675429056645307</c:v>
                </c:pt>
                <c:pt idx="1127">
                  <c:v>-0.69731728981810948</c:v>
                </c:pt>
                <c:pt idx="1128">
                  <c:v>0.85124295543748429</c:v>
                </c:pt>
                <c:pt idx="1129">
                  <c:v>0.87914881795736788</c:v>
                </c:pt>
                <c:pt idx="1130">
                  <c:v>0.33991661702806208</c:v>
                </c:pt>
                <c:pt idx="1131">
                  <c:v>1.3984433718594249</c:v>
                </c:pt>
                <c:pt idx="1132">
                  <c:v>-1.1063983147882865</c:v>
                </c:pt>
                <c:pt idx="1133">
                  <c:v>2.1214672542430582</c:v>
                </c:pt>
                <c:pt idx="1134">
                  <c:v>5.341518405605683E-2</c:v>
                </c:pt>
                <c:pt idx="1135">
                  <c:v>-0.43304199341137384</c:v>
                </c:pt>
                <c:pt idx="1136">
                  <c:v>0.67570001114149392</c:v>
                </c:pt>
                <c:pt idx="1137">
                  <c:v>0.57589189387991979</c:v>
                </c:pt>
                <c:pt idx="1138">
                  <c:v>-0.14059443228310586</c:v>
                </c:pt>
                <c:pt idx="1139">
                  <c:v>0.70693021919567522</c:v>
                </c:pt>
                <c:pt idx="1140">
                  <c:v>-0.41212095058886922</c:v>
                </c:pt>
                <c:pt idx="1141">
                  <c:v>-0.4866408919283689</c:v>
                </c:pt>
                <c:pt idx="1142">
                  <c:v>0.44256565654926217</c:v>
                </c:pt>
                <c:pt idx="1143">
                  <c:v>1.082707047711237</c:v>
                </c:pt>
                <c:pt idx="1144">
                  <c:v>-0.98466504695653034</c:v>
                </c:pt>
                <c:pt idx="1145">
                  <c:v>-1.0357760970980325</c:v>
                </c:pt>
                <c:pt idx="1146">
                  <c:v>0.98573207133270646</c:v>
                </c:pt>
                <c:pt idx="1147">
                  <c:v>-6.6760958427475536E-2</c:v>
                </c:pt>
                <c:pt idx="1148">
                  <c:v>0.80198324965882684</c:v>
                </c:pt>
                <c:pt idx="1149">
                  <c:v>-0.11021598177672409</c:v>
                </c:pt>
                <c:pt idx="1150">
                  <c:v>0.7068409529559978</c:v>
                </c:pt>
                <c:pt idx="1151">
                  <c:v>1.2246269142258841</c:v>
                </c:pt>
                <c:pt idx="1152">
                  <c:v>0.44982414534104231</c:v>
                </c:pt>
                <c:pt idx="1153">
                  <c:v>2.3036733549675503E-2</c:v>
                </c:pt>
                <c:pt idx="1154">
                  <c:v>0.28159783065864952</c:v>
                </c:pt>
                <c:pt idx="1155">
                  <c:v>1.4403299092511439</c:v>
                </c:pt>
                <c:pt idx="1156">
                  <c:v>0.20781591111725994</c:v>
                </c:pt>
                <c:pt idx="1157">
                  <c:v>0.86195265807528276</c:v>
                </c:pt>
                <c:pt idx="1158">
                  <c:v>0.70693021919567522</c:v>
                </c:pt>
                <c:pt idx="1159">
                  <c:v>1.0231316309986453</c:v>
                </c:pt>
                <c:pt idx="1160">
                  <c:v>5.9437083315862616E-2</c:v>
                </c:pt>
                <c:pt idx="1161">
                  <c:v>0.60172152871745288</c:v>
                </c:pt>
                <c:pt idx="1162">
                  <c:v>-0.596495872706027</c:v>
                </c:pt>
                <c:pt idx="1163">
                  <c:v>-0.47801858219770832</c:v>
                </c:pt>
                <c:pt idx="1164">
                  <c:v>-0.64961436314055909</c:v>
                </c:pt>
                <c:pt idx="1165">
                  <c:v>1.3212351870194601</c:v>
                </c:pt>
                <c:pt idx="1166">
                  <c:v>-0.26636467335363223</c:v>
                </c:pt>
                <c:pt idx="1167">
                  <c:v>-1.2315226553882219</c:v>
                </c:pt>
                <c:pt idx="1168">
                  <c:v>-1.0227416271589793</c:v>
                </c:pt>
                <c:pt idx="1169">
                  <c:v>0.42104414900033182</c:v>
                </c:pt>
                <c:pt idx="1170">
                  <c:v>0.66873564119466877</c:v>
                </c:pt>
                <c:pt idx="1171">
                  <c:v>-9.6940627630769605E-2</c:v>
                </c:pt>
                <c:pt idx="1172">
                  <c:v>-0.23727664846456253</c:v>
                </c:pt>
                <c:pt idx="1173">
                  <c:v>1.1318095550023695</c:v>
                </c:pt>
                <c:pt idx="1174">
                  <c:v>4.3138248106751043E-2</c:v>
                </c:pt>
                <c:pt idx="1175">
                  <c:v>-0.23125098574954128</c:v>
                </c:pt>
                <c:pt idx="1176">
                  <c:v>-1.6487775342671118</c:v>
                </c:pt>
                <c:pt idx="1177">
                  <c:v>-0.46139168953592824</c:v>
                </c:pt>
                <c:pt idx="1178">
                  <c:v>1.6185419535914307</c:v>
                </c:pt>
                <c:pt idx="1179">
                  <c:v>0.48864122839485091</c:v>
                </c:pt>
                <c:pt idx="1180">
                  <c:v>-0.71699051879464681</c:v>
                </c:pt>
                <c:pt idx="1181">
                  <c:v>-0.35585617489720445</c:v>
                </c:pt>
                <c:pt idx="1182">
                  <c:v>-2.7609711528183478E-2</c:v>
                </c:pt>
                <c:pt idx="1183">
                  <c:v>0.42186742919897213</c:v>
                </c:pt>
                <c:pt idx="1184">
                  <c:v>0.55947148163640747</c:v>
                </c:pt>
                <c:pt idx="1185">
                  <c:v>-0.27260861799979219</c:v>
                </c:pt>
                <c:pt idx="1186">
                  <c:v>2.1899599506272649</c:v>
                </c:pt>
                <c:pt idx="1187">
                  <c:v>-0.1612576828091008</c:v>
                </c:pt>
                <c:pt idx="1188">
                  <c:v>-0.60416617031807274</c:v>
                </c:pt>
                <c:pt idx="1189">
                  <c:v>0.65161515300287487</c:v>
                </c:pt>
                <c:pt idx="1190">
                  <c:v>-1.005316487726871</c:v>
                </c:pt>
                <c:pt idx="1191">
                  <c:v>0.2995915932273836</c:v>
                </c:pt>
                <c:pt idx="1192">
                  <c:v>0.55584057470167814</c:v>
                </c:pt>
                <c:pt idx="1193">
                  <c:v>0.25365504416722473</c:v>
                </c:pt>
                <c:pt idx="1194">
                  <c:v>0.8270821859666091</c:v>
                </c:pt>
                <c:pt idx="1195">
                  <c:v>-1.0174405180634229</c:v>
                </c:pt>
                <c:pt idx="1196">
                  <c:v>0.88725220390529769</c:v>
                </c:pt>
                <c:pt idx="1197">
                  <c:v>-0.91925402720329163</c:v>
                </c:pt>
                <c:pt idx="1198">
                  <c:v>-0.88816291963459371</c:v>
                </c:pt>
                <c:pt idx="1199">
                  <c:v>-0.11659626463924333</c:v>
                </c:pt>
                <c:pt idx="1200">
                  <c:v>0.83345628854798148</c:v>
                </c:pt>
                <c:pt idx="1201">
                  <c:v>0.36806141499250433</c:v>
                </c:pt>
                <c:pt idx="1202">
                  <c:v>-1.0971510599850034</c:v>
                </c:pt>
                <c:pt idx="1203">
                  <c:v>-1.5470175296876811</c:v>
                </c:pt>
                <c:pt idx="1204">
                  <c:v>-0.11031965101410046</c:v>
                </c:pt>
                <c:pt idx="1205">
                  <c:v>1.9905038083652427</c:v>
                </c:pt>
                <c:pt idx="1206">
                  <c:v>-1.0606841985432212</c:v>
                </c:pt>
                <c:pt idx="1207">
                  <c:v>1.1865242120357933</c:v>
                </c:pt>
                <c:pt idx="1208">
                  <c:v>-0.5654751804723448</c:v>
                </c:pt>
                <c:pt idx="1209">
                  <c:v>0.20300429106740392</c:v>
                </c:pt>
                <c:pt idx="1210">
                  <c:v>-0.59732809148077681</c:v>
                </c:pt>
                <c:pt idx="1211">
                  <c:v>-0.51180646939575913</c:v>
                </c:pt>
                <c:pt idx="1212">
                  <c:v>0.4455786790228049</c:v>
                </c:pt>
                <c:pt idx="1213">
                  <c:v>0.6080649686405768</c:v>
                </c:pt>
                <c:pt idx="1214">
                  <c:v>0.27935751311802859</c:v>
                </c:pt>
                <c:pt idx="1215">
                  <c:v>-0.69935736131210513</c:v>
                </c:pt>
                <c:pt idx="1216">
                  <c:v>1.1076376696128265</c:v>
                </c:pt>
                <c:pt idx="1217">
                  <c:v>0.89179026411422946</c:v>
                </c:pt>
                <c:pt idx="1218">
                  <c:v>-1.688190980376155</c:v>
                </c:pt>
                <c:pt idx="1219">
                  <c:v>1.2749070390173438</c:v>
                </c:pt>
                <c:pt idx="1220">
                  <c:v>-0.49552628215627692</c:v>
                </c:pt>
                <c:pt idx="1221">
                  <c:v>-0.14304876232989239</c:v>
                </c:pt>
                <c:pt idx="1222">
                  <c:v>-0.49855094706176395</c:v>
                </c:pt>
                <c:pt idx="1223">
                  <c:v>0.74327524439493464</c:v>
                </c:pt>
                <c:pt idx="1224">
                  <c:v>-0.19175772159479987</c:v>
                </c:pt>
                <c:pt idx="1225">
                  <c:v>0.23502174946079091</c:v>
                </c:pt>
                <c:pt idx="1226">
                  <c:v>0.61577624890395599</c:v>
                </c:pt>
                <c:pt idx="1227">
                  <c:v>1.1990456374345699</c:v>
                </c:pt>
                <c:pt idx="1228">
                  <c:v>1.0466068648571536</c:v>
                </c:pt>
                <c:pt idx="1229">
                  <c:v>-0.26977226439423863</c:v>
                </c:pt>
                <c:pt idx="1230">
                  <c:v>-0.2898809303459351</c:v>
                </c:pt>
                <c:pt idx="1231">
                  <c:v>0.55156572936817927</c:v>
                </c:pt>
                <c:pt idx="1232">
                  <c:v>-0.15356314359379342</c:v>
                </c:pt>
                <c:pt idx="1233">
                  <c:v>-0.84211485939458219</c:v>
                </c:pt>
                <c:pt idx="1234">
                  <c:v>-0.19907262478114873</c:v>
                </c:pt>
                <c:pt idx="1235">
                  <c:v>1.7726038804805391</c:v>
                </c:pt>
                <c:pt idx="1236">
                  <c:v>0.16317607297135917</c:v>
                </c:pt>
                <c:pt idx="1237">
                  <c:v>-1.6577684098411742</c:v>
                </c:pt>
                <c:pt idx="1238">
                  <c:v>0.23056525262299266</c:v>
                </c:pt>
                <c:pt idx="1239">
                  <c:v>0.48334475409796829</c:v>
                </c:pt>
                <c:pt idx="1240">
                  <c:v>0.6486290197753517</c:v>
                </c:pt>
                <c:pt idx="1241">
                  <c:v>1.3814104643419398</c:v>
                </c:pt>
                <c:pt idx="1242">
                  <c:v>0.31020430563075418</c:v>
                </c:pt>
                <c:pt idx="1243">
                  <c:v>0.58539779839757466</c:v>
                </c:pt>
                <c:pt idx="1244">
                  <c:v>-0.50226799995740734</c:v>
                </c:pt>
                <c:pt idx="1245">
                  <c:v>1.6772913582465157</c:v>
                </c:pt>
                <c:pt idx="1246">
                  <c:v>6.4661478378003068E-3</c:v>
                </c:pt>
                <c:pt idx="1247">
                  <c:v>-1.0715436258138755E-2</c:v>
                </c:pt>
                <c:pt idx="1248">
                  <c:v>0.26803062308469361</c:v>
                </c:pt>
                <c:pt idx="1249">
                  <c:v>0.23502174946079091</c:v>
                </c:pt>
                <c:pt idx="1250">
                  <c:v>-0.84211485939458219</c:v>
                </c:pt>
                <c:pt idx="1251">
                  <c:v>-1.1567572141223903</c:v>
                </c:pt>
                <c:pt idx="1252">
                  <c:v>0.93477034102783407</c:v>
                </c:pt>
                <c:pt idx="1253">
                  <c:v>0.42510139191776108</c:v>
                </c:pt>
                <c:pt idx="1254">
                  <c:v>0.76885813164933303</c:v>
                </c:pt>
                <c:pt idx="1255">
                  <c:v>0.71575805828619643</c:v>
                </c:pt>
                <c:pt idx="1256">
                  <c:v>-0.77896326427594254</c:v>
                </c:pt>
                <c:pt idx="1257">
                  <c:v>-1.2617184261600043</c:v>
                </c:pt>
                <c:pt idx="1258">
                  <c:v>0.3728962389277557</c:v>
                </c:pt>
                <c:pt idx="1259">
                  <c:v>-0.46139168953592824</c:v>
                </c:pt>
                <c:pt idx="1260">
                  <c:v>0.15647349005871414</c:v>
                </c:pt>
                <c:pt idx="1261">
                  <c:v>1.1483296340347868</c:v>
                </c:pt>
                <c:pt idx="1262">
                  <c:v>0.9572460890324086</c:v>
                </c:pt>
                <c:pt idx="1263">
                  <c:v>-0.41212095058886922</c:v>
                </c:pt>
                <c:pt idx="1264">
                  <c:v>0.91849015378835208</c:v>
                </c:pt>
                <c:pt idx="1265">
                  <c:v>-1.268360613847535</c:v>
                </c:pt>
                <c:pt idx="1266">
                  <c:v>1.7041111840963321</c:v>
                </c:pt>
                <c:pt idx="1267">
                  <c:v>-0.11659626463924333</c:v>
                </c:pt>
                <c:pt idx="1268">
                  <c:v>0.27300273438628109</c:v>
                </c:pt>
                <c:pt idx="1269">
                  <c:v>-0.33398358088676305</c:v>
                </c:pt>
                <c:pt idx="1270">
                  <c:v>-1.2315226553882219</c:v>
                </c:pt>
                <c:pt idx="1271">
                  <c:v>-1.3519996064938393</c:v>
                </c:pt>
                <c:pt idx="1272">
                  <c:v>8.8671831414601332E-2</c:v>
                </c:pt>
                <c:pt idx="1273">
                  <c:v>-6.2662987944194892E-2</c:v>
                </c:pt>
                <c:pt idx="1274">
                  <c:v>-1.1165904540540392</c:v>
                </c:pt>
                <c:pt idx="1275">
                  <c:v>-0.91162795757809079</c:v>
                </c:pt>
                <c:pt idx="1276">
                  <c:v>-0.14059443228310586</c:v>
                </c:pt>
                <c:pt idx="1277">
                  <c:v>0.83287850668800179</c:v>
                </c:pt>
                <c:pt idx="1278">
                  <c:v>1.2644123198797768</c:v>
                </c:pt>
                <c:pt idx="1279">
                  <c:v>-0.29264435928091226</c:v>
                </c:pt>
                <c:pt idx="1280">
                  <c:v>1.0425066752864738</c:v>
                </c:pt>
                <c:pt idx="1281">
                  <c:v>-0.27260861799979219</c:v>
                </c:pt>
                <c:pt idx="1282">
                  <c:v>-0.55511763875893383</c:v>
                </c:pt>
                <c:pt idx="1283">
                  <c:v>1.4798760395525976</c:v>
                </c:pt>
                <c:pt idx="1284">
                  <c:v>0.93341810761199406</c:v>
                </c:pt>
                <c:pt idx="1285">
                  <c:v>-0.21380725096978859</c:v>
                </c:pt>
                <c:pt idx="1286">
                  <c:v>0.10869227767397582</c:v>
                </c:pt>
                <c:pt idx="1287">
                  <c:v>1.3231617245348617</c:v>
                </c:pt>
                <c:pt idx="1288">
                  <c:v>0.55713392477905765</c:v>
                </c:pt>
                <c:pt idx="1289">
                  <c:v>1.5153636695459891</c:v>
                </c:pt>
                <c:pt idx="1290">
                  <c:v>5.6005184128051777E-2</c:v>
                </c:pt>
                <c:pt idx="1291">
                  <c:v>1.0838037470453972</c:v>
                </c:pt>
                <c:pt idx="1292">
                  <c:v>0.7068409529559978</c:v>
                </c:pt>
                <c:pt idx="1293">
                  <c:v>1.3087685683260926</c:v>
                </c:pt>
                <c:pt idx="1294">
                  <c:v>-1.3550193460237567</c:v>
                </c:pt>
                <c:pt idx="1295">
                  <c:v>-1.2050573063952297</c:v>
                </c:pt>
                <c:pt idx="1296">
                  <c:v>7.9909143923261094E-2</c:v>
                </c:pt>
                <c:pt idx="1297">
                  <c:v>-0.32580185478669454</c:v>
                </c:pt>
                <c:pt idx="1298">
                  <c:v>-1.0097442900192082</c:v>
                </c:pt>
                <c:pt idx="1299">
                  <c:v>-0.49283081302450338</c:v>
                </c:pt>
                <c:pt idx="1300">
                  <c:v>0.33756284408309956</c:v>
                </c:pt>
                <c:pt idx="1301">
                  <c:v>1.7129835945573424</c:v>
                </c:pt>
                <c:pt idx="1302">
                  <c:v>1.5897070917084142</c:v>
                </c:pt>
                <c:pt idx="1303">
                  <c:v>0.13223638890832667</c:v>
                </c:pt>
                <c:pt idx="1304">
                  <c:v>-1.7013176201556375</c:v>
                </c:pt>
                <c:pt idx="1305">
                  <c:v>0.23119144079085485</c:v>
                </c:pt>
                <c:pt idx="1306">
                  <c:v>7.7211022739517077E-2</c:v>
                </c:pt>
                <c:pt idx="1307">
                  <c:v>-0.71359747705759169</c:v>
                </c:pt>
                <c:pt idx="1308">
                  <c:v>1.0996392735167699</c:v>
                </c:pt>
                <c:pt idx="1309">
                  <c:v>-0.59505307438370059</c:v>
                </c:pt>
                <c:pt idx="1310">
                  <c:v>-0.2381482948525262</c:v>
                </c:pt>
                <c:pt idx="1311">
                  <c:v>2.1762515075046895E-2</c:v>
                </c:pt>
                <c:pt idx="1312">
                  <c:v>1.5153636695459891</c:v>
                </c:pt>
                <c:pt idx="1313">
                  <c:v>0.53918571935506954</c:v>
                </c:pt>
                <c:pt idx="1314">
                  <c:v>1.0838037470453972</c:v>
                </c:pt>
                <c:pt idx="1315">
                  <c:v>2.3935181803811343</c:v>
                </c:pt>
                <c:pt idx="1316">
                  <c:v>0.61577624890395599</c:v>
                </c:pt>
                <c:pt idx="1317">
                  <c:v>-0.13259199414259815</c:v>
                </c:pt>
                <c:pt idx="1318">
                  <c:v>0.15647349005871414</c:v>
                </c:pt>
                <c:pt idx="1319">
                  <c:v>1.7041111840963321</c:v>
                </c:pt>
                <c:pt idx="1320">
                  <c:v>-0.94823738560222148</c:v>
                </c:pt>
                <c:pt idx="1321">
                  <c:v>-0.88816291963459371</c:v>
                </c:pt>
                <c:pt idx="1322">
                  <c:v>-0.30403383681876273</c:v>
                </c:pt>
                <c:pt idx="1323">
                  <c:v>1.7129835945573424</c:v>
                </c:pt>
                <c:pt idx="1324">
                  <c:v>2.363928065314358E-2</c:v>
                </c:pt>
                <c:pt idx="1325">
                  <c:v>1.1795945167833204</c:v>
                </c:pt>
                <c:pt idx="1326">
                  <c:v>0.70693021919567522</c:v>
                </c:pt>
                <c:pt idx="1327">
                  <c:v>-1.0174405180634229</c:v>
                </c:pt>
                <c:pt idx="1328">
                  <c:v>1.1973811836728236</c:v>
                </c:pt>
                <c:pt idx="1329">
                  <c:v>-0.24657681092096828</c:v>
                </c:pt>
                <c:pt idx="1330">
                  <c:v>1.1318095550023695</c:v>
                </c:pt>
                <c:pt idx="1331">
                  <c:v>-1.2617184261600043</c:v>
                </c:pt>
                <c:pt idx="1332">
                  <c:v>-0.72364276162603014</c:v>
                </c:pt>
                <c:pt idx="1333">
                  <c:v>1.3015548206391707</c:v>
                </c:pt>
                <c:pt idx="1334">
                  <c:v>0.1411771228214671</c:v>
                </c:pt>
                <c:pt idx="1335">
                  <c:v>0.41137414087112889</c:v>
                </c:pt>
                <c:pt idx="1336">
                  <c:v>1.0231316309986453</c:v>
                </c:pt>
                <c:pt idx="1337">
                  <c:v>0.55584057470167814</c:v>
                </c:pt>
                <c:pt idx="1338">
                  <c:v>0.46399706387891193</c:v>
                </c:pt>
                <c:pt idx="1339">
                  <c:v>-0.84211485939458219</c:v>
                </c:pt>
                <c:pt idx="1340">
                  <c:v>-0.34709348740586421</c:v>
                </c:pt>
                <c:pt idx="1341">
                  <c:v>0.7288290637731123</c:v>
                </c:pt>
                <c:pt idx="1342">
                  <c:v>1.7639900472801291</c:v>
                </c:pt>
                <c:pt idx="1343">
                  <c:v>0.11802073116704515</c:v>
                </c:pt>
                <c:pt idx="1344">
                  <c:v>-1.2468190226254685</c:v>
                </c:pt>
                <c:pt idx="1345">
                  <c:v>-0.41212095058886922</c:v>
                </c:pt>
                <c:pt idx="1346">
                  <c:v>-0.38171550260406706</c:v>
                </c:pt>
                <c:pt idx="1347">
                  <c:v>0.4641589594023845</c:v>
                </c:pt>
                <c:pt idx="1348">
                  <c:v>1.1386317790177385</c:v>
                </c:pt>
                <c:pt idx="1349">
                  <c:v>1.976162110234408</c:v>
                </c:pt>
                <c:pt idx="1350">
                  <c:v>3.1340442044159644E-2</c:v>
                </c:pt>
                <c:pt idx="1351">
                  <c:v>-0.89843985558389949</c:v>
                </c:pt>
                <c:pt idx="1352">
                  <c:v>-0.83595890559016661</c:v>
                </c:pt>
                <c:pt idx="1353">
                  <c:v>-0.40448323937790542</c:v>
                </c:pt>
                <c:pt idx="1354">
                  <c:v>0.89735109013660708</c:v>
                </c:pt>
                <c:pt idx="1355">
                  <c:v>-1.9664801014888766E-2</c:v>
                </c:pt>
                <c:pt idx="1356">
                  <c:v>-0.53827181838875138</c:v>
                </c:pt>
                <c:pt idx="1357">
                  <c:v>-0.85741122663182923</c:v>
                </c:pt>
                <c:pt idx="1358">
                  <c:v>7.5877888427504203E-2</c:v>
                </c:pt>
                <c:pt idx="1359">
                  <c:v>0.10441473658093425</c:v>
                </c:pt>
                <c:pt idx="1360">
                  <c:v>-0.46139168953592824</c:v>
                </c:pt>
                <c:pt idx="1361">
                  <c:v>0.26577183930490156</c:v>
                </c:pt>
                <c:pt idx="1362">
                  <c:v>-1.5542808098854861</c:v>
                </c:pt>
                <c:pt idx="1363">
                  <c:v>-0.35827153052867011</c:v>
                </c:pt>
                <c:pt idx="1364">
                  <c:v>1.6692004756602674</c:v>
                </c:pt>
                <c:pt idx="1365">
                  <c:v>-0.14059443228310586</c:v>
                </c:pt>
                <c:pt idx="1366">
                  <c:v>1.0033286067032687E-2</c:v>
                </c:pt>
                <c:pt idx="1367">
                  <c:v>0.56039155796653528</c:v>
                </c:pt>
                <c:pt idx="1368">
                  <c:v>-1.1223155720971292</c:v>
                </c:pt>
                <c:pt idx="1369">
                  <c:v>-0.55356818562599797</c:v>
                </c:pt>
                <c:pt idx="1370">
                  <c:v>-1.4980446482442451</c:v>
                </c:pt>
                <c:pt idx="1371">
                  <c:v>-0.25896762367695025</c:v>
                </c:pt>
                <c:pt idx="1372">
                  <c:v>1.020537389186019</c:v>
                </c:pt>
                <c:pt idx="1373">
                  <c:v>-9.7376271080898302E-2</c:v>
                </c:pt>
                <c:pt idx="1374">
                  <c:v>-0.7318270370540807</c:v>
                </c:pt>
                <c:pt idx="1375">
                  <c:v>-9.6940627630769605E-2</c:v>
                </c:pt>
                <c:pt idx="1376">
                  <c:v>0.76885813164933303</c:v>
                </c:pt>
                <c:pt idx="1377">
                  <c:v>-0.66222059057262195</c:v>
                </c:pt>
                <c:pt idx="1378">
                  <c:v>-1.5013450384386875</c:v>
                </c:pt>
                <c:pt idx="1379">
                  <c:v>0.19714213624591759</c:v>
                </c:pt>
                <c:pt idx="1380">
                  <c:v>1.3814104643419398</c:v>
                </c:pt>
                <c:pt idx="1381">
                  <c:v>0.75027414460981801</c:v>
                </c:pt>
                <c:pt idx="1382">
                  <c:v>0.82393777277486135</c:v>
                </c:pt>
                <c:pt idx="1383">
                  <c:v>-0.49945629879094877</c:v>
                </c:pt>
                <c:pt idx="1384">
                  <c:v>1.2367716794972752</c:v>
                </c:pt>
                <c:pt idx="1385">
                  <c:v>-0.50226799995740734</c:v>
                </c:pt>
                <c:pt idx="1386">
                  <c:v>0.98631980277357845</c:v>
                </c:pt>
                <c:pt idx="1387">
                  <c:v>0.47815890891637336</c:v>
                </c:pt>
                <c:pt idx="1388">
                  <c:v>-0.66276784098464914</c:v>
                </c:pt>
                <c:pt idx="1389">
                  <c:v>-0.90478307798159419</c:v>
                </c:pt>
                <c:pt idx="1390">
                  <c:v>5.6005184128051777E-2</c:v>
                </c:pt>
                <c:pt idx="1391">
                  <c:v>-1.8874524442378844</c:v>
                </c:pt>
                <c:pt idx="1392">
                  <c:v>-0.18347443657080031</c:v>
                </c:pt>
                <c:pt idx="1393">
                  <c:v>0.42104414900033182</c:v>
                </c:pt>
                <c:pt idx="1394">
                  <c:v>0.2281316007912535</c:v>
                </c:pt>
                <c:pt idx="1395">
                  <c:v>-0.38221235733843173</c:v>
                </c:pt>
                <c:pt idx="1396">
                  <c:v>-1.9819491686195101</c:v>
                </c:pt>
                <c:pt idx="1397">
                  <c:v>9.6297901039802181E-2</c:v>
                </c:pt>
                <c:pt idx="1398">
                  <c:v>1.1120900438441046</c:v>
                </c:pt>
                <c:pt idx="1399">
                  <c:v>0.92976705790825598</c:v>
                </c:pt>
                <c:pt idx="1400">
                  <c:v>-0.44267781737891188</c:v>
                </c:pt>
                <c:pt idx="1401">
                  <c:v>-1.2663859812238085</c:v>
                </c:pt>
                <c:pt idx="1402">
                  <c:v>0.69816753170433499</c:v>
                </c:pt>
                <c:pt idx="1403">
                  <c:v>0.12405752228706524</c:v>
                </c:pt>
                <c:pt idx="1404">
                  <c:v>0.62172611666791466</c:v>
                </c:pt>
                <c:pt idx="1405">
                  <c:v>-0.26415645712837854</c:v>
                </c:pt>
                <c:pt idx="1406">
                  <c:v>0.32883600531948431</c:v>
                </c:pt>
                <c:pt idx="1407">
                  <c:v>1.2318246096701126</c:v>
                </c:pt>
                <c:pt idx="1408">
                  <c:v>1.2427110845486884</c:v>
                </c:pt>
                <c:pt idx="1409">
                  <c:v>-0.66218211289454532</c:v>
                </c:pt>
                <c:pt idx="1410">
                  <c:v>0.96720744717184814</c:v>
                </c:pt>
                <c:pt idx="1411">
                  <c:v>2.3021102125593904</c:v>
                </c:pt>
                <c:pt idx="1412">
                  <c:v>0.86307891077258292</c:v>
                </c:pt>
                <c:pt idx="1413">
                  <c:v>0.90704536221821241</c:v>
                </c:pt>
                <c:pt idx="1414">
                  <c:v>0.26009470916791688</c:v>
                </c:pt>
                <c:pt idx="1415">
                  <c:v>-0.46374546248089077</c:v>
                </c:pt>
                <c:pt idx="1416">
                  <c:v>0.50065378141398487</c:v>
                </c:pt>
                <c:pt idx="1417">
                  <c:v>0.20781591111725994</c:v>
                </c:pt>
                <c:pt idx="1418">
                  <c:v>0.56192256453906619</c:v>
                </c:pt>
                <c:pt idx="1419">
                  <c:v>-0.4866408919283689</c:v>
                </c:pt>
                <c:pt idx="1420">
                  <c:v>5.8601697368886096E-2</c:v>
                </c:pt>
                <c:pt idx="1421">
                  <c:v>1.3086896602552622</c:v>
                </c:pt>
                <c:pt idx="1422">
                  <c:v>-0.57003052371303475</c:v>
                </c:pt>
                <c:pt idx="1423">
                  <c:v>1.1424684943504864</c:v>
                </c:pt>
                <c:pt idx="1424">
                  <c:v>1.3231617245348617</c:v>
                </c:pt>
                <c:pt idx="1425">
                  <c:v>0.64277006581147678</c:v>
                </c:pt>
                <c:pt idx="1426">
                  <c:v>1.8553980151018723</c:v>
                </c:pt>
                <c:pt idx="1427">
                  <c:v>-0.16462599875005823</c:v>
                </c:pt>
                <c:pt idx="1428">
                  <c:v>1.6922631091640699</c:v>
                </c:pt>
                <c:pt idx="1429">
                  <c:v>-1.0357760970980325</c:v>
                </c:pt>
                <c:pt idx="1430">
                  <c:v>0.83270046026620159</c:v>
                </c:pt>
                <c:pt idx="1431">
                  <c:v>-1.8852168610126618E-2</c:v>
                </c:pt>
                <c:pt idx="1432">
                  <c:v>-0.92026349070603874</c:v>
                </c:pt>
                <c:pt idx="1433">
                  <c:v>-0.26636467335363223</c:v>
                </c:pt>
                <c:pt idx="1434">
                  <c:v>0.66928418671118362</c:v>
                </c:pt>
                <c:pt idx="1435">
                  <c:v>0.49646673962088705</c:v>
                </c:pt>
                <c:pt idx="1436">
                  <c:v>-0.64648765374516692</c:v>
                </c:pt>
                <c:pt idx="1437">
                  <c:v>-0.76366689703869595</c:v>
                </c:pt>
                <c:pt idx="1438">
                  <c:v>1.0305451705199085</c:v>
                </c:pt>
                <c:pt idx="1439">
                  <c:v>0.63351654153908932</c:v>
                </c:pt>
                <c:pt idx="1440">
                  <c:v>0.59050236323266514</c:v>
                </c:pt>
                <c:pt idx="1441">
                  <c:v>0.86026609947107624</c:v>
                </c:pt>
                <c:pt idx="1442">
                  <c:v>0.97682755178313396</c:v>
                </c:pt>
                <c:pt idx="1443">
                  <c:v>1.8014256400198305</c:v>
                </c:pt>
                <c:pt idx="1444">
                  <c:v>0.87956442324710427</c:v>
                </c:pt>
                <c:pt idx="1445">
                  <c:v>-0.71136618488142345</c:v>
                </c:pt>
                <c:pt idx="1446">
                  <c:v>1.4239557017242461</c:v>
                </c:pt>
                <c:pt idx="1447">
                  <c:v>1.0293000766773592</c:v>
                </c:pt>
                <c:pt idx="1448">
                  <c:v>1.5833470889637964</c:v>
                </c:pt>
                <c:pt idx="1449">
                  <c:v>-4.654663500795575E-2</c:v>
                </c:pt>
                <c:pt idx="1450">
                  <c:v>0.54586548705029658</c:v>
                </c:pt>
                <c:pt idx="1451">
                  <c:v>-0.32693828435093053</c:v>
                </c:pt>
                <c:pt idx="1452">
                  <c:v>-0.45822908753867964</c:v>
                </c:pt>
                <c:pt idx="1453">
                  <c:v>-0.58047448923979816</c:v>
                </c:pt>
                <c:pt idx="1454">
                  <c:v>1.3772002004439103</c:v>
                </c:pt>
                <c:pt idx="1455">
                  <c:v>0.20300429106740392</c:v>
                </c:pt>
                <c:pt idx="1456">
                  <c:v>0.58821517333300077</c:v>
                </c:pt>
                <c:pt idx="1457">
                  <c:v>0.6486290197753517</c:v>
                </c:pt>
                <c:pt idx="1458">
                  <c:v>-1.2719953621093101</c:v>
                </c:pt>
                <c:pt idx="1459">
                  <c:v>-0.54879845950172301</c:v>
                </c:pt>
                <c:pt idx="1460">
                  <c:v>0.30239164951261799</c:v>
                </c:pt>
                <c:pt idx="1461">
                  <c:v>-0.23743021284379395</c:v>
                </c:pt>
                <c:pt idx="1462">
                  <c:v>0.35004184393094961</c:v>
                </c:pt>
                <c:pt idx="1463">
                  <c:v>-0.25088264305067343</c:v>
                </c:pt>
                <c:pt idx="1464">
                  <c:v>-0.3432184715904123</c:v>
                </c:pt>
                <c:pt idx="1465">
                  <c:v>-0.16570984276529455</c:v>
                </c:pt>
                <c:pt idx="1466">
                  <c:v>0.52376038352470422</c:v>
                </c:pt>
                <c:pt idx="1467">
                  <c:v>-0.27260861799979219</c:v>
                </c:pt>
                <c:pt idx="1468">
                  <c:v>6.9521669706647859E-2</c:v>
                </c:pt>
                <c:pt idx="1469">
                  <c:v>-1.2532593414443269</c:v>
                </c:pt>
                <c:pt idx="1470">
                  <c:v>-0.47137153210609162</c:v>
                </c:pt>
                <c:pt idx="1471">
                  <c:v>-1.285948036190744</c:v>
                </c:pt>
                <c:pt idx="1472">
                  <c:v>-1.2447995919304891</c:v>
                </c:pt>
                <c:pt idx="1473">
                  <c:v>0.82020315080822126</c:v>
                </c:pt>
                <c:pt idx="1474">
                  <c:v>-0.14092808552185732</c:v>
                </c:pt>
                <c:pt idx="1475">
                  <c:v>0.10876115504981865</c:v>
                </c:pt>
                <c:pt idx="1476">
                  <c:v>-0.41212095058886922</c:v>
                </c:pt>
                <c:pt idx="1477">
                  <c:v>-0.66960446865118461</c:v>
                </c:pt>
                <c:pt idx="1478">
                  <c:v>-0.1328764518787251</c:v>
                </c:pt>
                <c:pt idx="1479">
                  <c:v>-0.71463674584968429</c:v>
                </c:pt>
                <c:pt idx="1480">
                  <c:v>0.15244985451253523</c:v>
                </c:pt>
                <c:pt idx="1481">
                  <c:v>1.4184742467688849</c:v>
                </c:pt>
                <c:pt idx="1482">
                  <c:v>-0.8447497856465338</c:v>
                </c:pt>
                <c:pt idx="1483">
                  <c:v>0.39863604292476884</c:v>
                </c:pt>
                <c:pt idx="1484">
                  <c:v>0.87914881795736788</c:v>
                </c:pt>
                <c:pt idx="1485">
                  <c:v>-1.4068483140570622</c:v>
                </c:pt>
                <c:pt idx="1486">
                  <c:v>-1.5470175296876811</c:v>
                </c:pt>
                <c:pt idx="1487">
                  <c:v>-0.1077078912530669</c:v>
                </c:pt>
                <c:pt idx="1488">
                  <c:v>1.4007364985688076</c:v>
                </c:pt>
                <c:pt idx="1489">
                  <c:v>0.38462717951210079</c:v>
                </c:pt>
                <c:pt idx="1490">
                  <c:v>-0.94823738560222148</c:v>
                </c:pt>
                <c:pt idx="1491">
                  <c:v>-1.1040445418433236</c:v>
                </c:pt>
                <c:pt idx="1492">
                  <c:v>8.8671831414601332E-2</c:v>
                </c:pt>
                <c:pt idx="1493">
                  <c:v>1.0769853153635349</c:v>
                </c:pt>
                <c:pt idx="1494">
                  <c:v>-6.2662987944194892E-2</c:v>
                </c:pt>
                <c:pt idx="1495">
                  <c:v>-8.5596464346702206E-3</c:v>
                </c:pt>
                <c:pt idx="1496">
                  <c:v>-1.1801607898511781</c:v>
                </c:pt>
                <c:pt idx="1497">
                  <c:v>0.33348644800287275</c:v>
                </c:pt>
                <c:pt idx="1498">
                  <c:v>1.1208451121282357</c:v>
                </c:pt>
                <c:pt idx="1499">
                  <c:v>-8.9262926492388317E-3</c:v>
                </c:pt>
                <c:pt idx="1500">
                  <c:v>-0.90713685092655716</c:v>
                </c:pt>
                <c:pt idx="1501">
                  <c:v>0.95726518030930574</c:v>
                </c:pt>
                <c:pt idx="1502">
                  <c:v>0.42510139191776108</c:v>
                </c:pt>
                <c:pt idx="1503">
                  <c:v>-0.33398358088676305</c:v>
                </c:pt>
                <c:pt idx="1504">
                  <c:v>1.0382025146701048</c:v>
                </c:pt>
                <c:pt idx="1505">
                  <c:v>-1.4599805580613712</c:v>
                </c:pt>
                <c:pt idx="1506">
                  <c:v>0.89760620760379251</c:v>
                </c:pt>
                <c:pt idx="1507">
                  <c:v>0.59584124295820162</c:v>
                </c:pt>
                <c:pt idx="1508">
                  <c:v>0.28395160360361205</c:v>
                </c:pt>
                <c:pt idx="1509">
                  <c:v>0.57476713688400416</c:v>
                </c:pt>
                <c:pt idx="1510">
                  <c:v>0.39905702458562242</c:v>
                </c:pt>
                <c:pt idx="1511">
                  <c:v>-1.268360613847535</c:v>
                </c:pt>
                <c:pt idx="1512">
                  <c:v>-0.25896762367695025</c:v>
                </c:pt>
                <c:pt idx="1513">
                  <c:v>1.8008943447338341</c:v>
                </c:pt>
                <c:pt idx="1514">
                  <c:v>0.27300273438628109</c:v>
                </c:pt>
                <c:pt idx="1515">
                  <c:v>-0.39833408864287811</c:v>
                </c:pt>
                <c:pt idx="1516">
                  <c:v>-0.55423797132288799</c:v>
                </c:pt>
                <c:pt idx="1517">
                  <c:v>0.13223638890832667</c:v>
                </c:pt>
                <c:pt idx="1518">
                  <c:v>0.96720744717184814</c:v>
                </c:pt>
                <c:pt idx="1519">
                  <c:v>0.92479550456733062</c:v>
                </c:pt>
                <c:pt idx="1520">
                  <c:v>1.3631933306233004</c:v>
                </c:pt>
                <c:pt idx="1521">
                  <c:v>1.3772002004439103</c:v>
                </c:pt>
                <c:pt idx="1522">
                  <c:v>0.66433393934240792</c:v>
                </c:pt>
                <c:pt idx="1523">
                  <c:v>0.9896620568040575</c:v>
                </c:pt>
                <c:pt idx="1524">
                  <c:v>-1.7013176201556375</c:v>
                </c:pt>
                <c:pt idx="1525">
                  <c:v>0.79505608292458918</c:v>
                </c:pt>
                <c:pt idx="1526">
                  <c:v>0.66717735363563202</c:v>
                </c:pt>
                <c:pt idx="1527">
                  <c:v>0.12804737446636016</c:v>
                </c:pt>
                <c:pt idx="1528">
                  <c:v>0.95767580608046643</c:v>
                </c:pt>
                <c:pt idx="1529">
                  <c:v>-0.9645175728417037</c:v>
                </c:pt>
                <c:pt idx="1530">
                  <c:v>0.32883600531948431</c:v>
                </c:pt>
                <c:pt idx="1531">
                  <c:v>1.1958051546865927</c:v>
                </c:pt>
                <c:pt idx="1532">
                  <c:v>-0.24480876690932218</c:v>
                </c:pt>
                <c:pt idx="1533">
                  <c:v>-0.26696536768969015</c:v>
                </c:pt>
                <c:pt idx="1534">
                  <c:v>1.6042947283226767</c:v>
                </c:pt>
                <c:pt idx="1535">
                  <c:v>-0.33919021742322419</c:v>
                </c:pt>
                <c:pt idx="1536">
                  <c:v>-0.36898281467668648</c:v>
                </c:pt>
                <c:pt idx="1537">
                  <c:v>1.6185419535914307</c:v>
                </c:pt>
                <c:pt idx="1538">
                  <c:v>0.72659611047595662</c:v>
                </c:pt>
                <c:pt idx="1539">
                  <c:v>-0.53827181838875138</c:v>
                </c:pt>
                <c:pt idx="1540">
                  <c:v>-1.4195966858883589</c:v>
                </c:pt>
                <c:pt idx="1541">
                  <c:v>-1.0097442900192082</c:v>
                </c:pt>
                <c:pt idx="1542">
                  <c:v>1.3215154654461383</c:v>
                </c:pt>
                <c:pt idx="1543">
                  <c:v>-0.63999246479594873</c:v>
                </c:pt>
                <c:pt idx="1544">
                  <c:v>1.3871165194304071</c:v>
                </c:pt>
                <c:pt idx="1545">
                  <c:v>-0.80204351581547906</c:v>
                </c:pt>
                <c:pt idx="1546">
                  <c:v>-1.1670341500716961</c:v>
                </c:pt>
                <c:pt idx="1547">
                  <c:v>-0.14304876232989239</c:v>
                </c:pt>
                <c:pt idx="1548">
                  <c:v>-0.5493805831347065</c:v>
                </c:pt>
                <c:pt idx="1549">
                  <c:v>1.0110997733972984</c:v>
                </c:pt>
                <c:pt idx="1550">
                  <c:v>1.5777925078385242</c:v>
                </c:pt>
                <c:pt idx="1551">
                  <c:v>1.310317508130511</c:v>
                </c:pt>
                <c:pt idx="1552">
                  <c:v>-0.42054532468319517</c:v>
                </c:pt>
                <c:pt idx="1553">
                  <c:v>-0.36392883571456425</c:v>
                </c:pt>
                <c:pt idx="1554">
                  <c:v>0.41868868188675457</c:v>
                </c:pt>
                <c:pt idx="1555">
                  <c:v>-1.4607923383150507</c:v>
                </c:pt>
                <c:pt idx="1556">
                  <c:v>0.19654483363781683</c:v>
                </c:pt>
                <c:pt idx="1557">
                  <c:v>-1.2207134899748144</c:v>
                </c:pt>
                <c:pt idx="1558">
                  <c:v>0.47815890891637336</c:v>
                </c:pt>
                <c:pt idx="1559">
                  <c:v>-0.16239645254894874</c:v>
                </c:pt>
                <c:pt idx="1560">
                  <c:v>-0.43682551192267738</c:v>
                </c:pt>
                <c:pt idx="1561">
                  <c:v>0.32264683756616375</c:v>
                </c:pt>
                <c:pt idx="1562">
                  <c:v>-1.1914513118091188</c:v>
                </c:pt>
                <c:pt idx="1563">
                  <c:v>-0.87699699150950527</c:v>
                </c:pt>
                <c:pt idx="1564">
                  <c:v>0.97702349629952279</c:v>
                </c:pt>
                <c:pt idx="1565">
                  <c:v>2.1214672542430582</c:v>
                </c:pt>
                <c:pt idx="1566">
                  <c:v>0.30538932019685294</c:v>
                </c:pt>
                <c:pt idx="1567">
                  <c:v>-0.15627002827645953</c:v>
                </c:pt>
                <c:pt idx="1568">
                  <c:v>0.54822189759659601</c:v>
                </c:pt>
                <c:pt idx="1569">
                  <c:v>1.3212351870194601</c:v>
                </c:pt>
                <c:pt idx="1570">
                  <c:v>0.2995915932273836</c:v>
                </c:pt>
                <c:pt idx="1571">
                  <c:v>1.4785244872521504</c:v>
                </c:pt>
                <c:pt idx="1572">
                  <c:v>-6.7919066327857713E-2</c:v>
                </c:pt>
                <c:pt idx="1573">
                  <c:v>-0.87139547631301717</c:v>
                </c:pt>
                <c:pt idx="1574">
                  <c:v>-8.2113381896221416E-2</c:v>
                </c:pt>
                <c:pt idx="1575">
                  <c:v>0.16317607297135917</c:v>
                </c:pt>
                <c:pt idx="1576">
                  <c:v>0.85124295543748429</c:v>
                </c:pt>
                <c:pt idx="1577">
                  <c:v>0.87914881795736788</c:v>
                </c:pt>
                <c:pt idx="1578">
                  <c:v>-6.6760958427475536E-2</c:v>
                </c:pt>
                <c:pt idx="1579">
                  <c:v>-0.42694527105826685</c:v>
                </c:pt>
                <c:pt idx="1580">
                  <c:v>-0.30455925135463868</c:v>
                </c:pt>
                <c:pt idx="1581">
                  <c:v>0.55713392477905765</c:v>
                </c:pt>
                <c:pt idx="1582">
                  <c:v>-0.11672396129995466</c:v>
                </c:pt>
                <c:pt idx="1583">
                  <c:v>-0.57003052371303475</c:v>
                </c:pt>
                <c:pt idx="1584">
                  <c:v>0.42372587500069825</c:v>
                </c:pt>
                <c:pt idx="1585">
                  <c:v>-0.27871299830737906</c:v>
                </c:pt>
                <c:pt idx="1586">
                  <c:v>2.1762515075046895E-2</c:v>
                </c:pt>
                <c:pt idx="1587">
                  <c:v>-0.1328764518787251</c:v>
                </c:pt>
                <c:pt idx="1588">
                  <c:v>-0.31179741629293201</c:v>
                </c:pt>
                <c:pt idx="1589">
                  <c:v>0.44256565654926217</c:v>
                </c:pt>
                <c:pt idx="1590">
                  <c:v>-4.681160934919415E-2</c:v>
                </c:pt>
                <c:pt idx="1591">
                  <c:v>0.56826582425471894</c:v>
                </c:pt>
                <c:pt idx="1592">
                  <c:v>-0.24833454780099773</c:v>
                </c:pt>
                <c:pt idx="1593">
                  <c:v>0.31953956861299693</c:v>
                </c:pt>
                <c:pt idx="1594">
                  <c:v>0.88884352011245227</c:v>
                </c:pt>
                <c:pt idx="1595">
                  <c:v>0.3728962389277557</c:v>
                </c:pt>
                <c:pt idx="1596">
                  <c:v>-0.80986795299866055</c:v>
                </c:pt>
                <c:pt idx="1597">
                  <c:v>-0.50839703270408965</c:v>
                </c:pt>
                <c:pt idx="1598">
                  <c:v>0.42715788158507317</c:v>
                </c:pt>
                <c:pt idx="1599">
                  <c:v>0.9572460890324086</c:v>
                </c:pt>
                <c:pt idx="1600">
                  <c:v>-6.5894325227012107E-2</c:v>
                </c:pt>
                <c:pt idx="1601">
                  <c:v>0.4262854693097804</c:v>
                </c:pt>
                <c:pt idx="1602">
                  <c:v>0.46925671315666628</c:v>
                </c:pt>
                <c:pt idx="1603">
                  <c:v>0.52501918424571414</c:v>
                </c:pt>
                <c:pt idx="1604">
                  <c:v>-1.2050573063952297</c:v>
                </c:pt>
                <c:pt idx="1605">
                  <c:v>1.6922631091640699</c:v>
                </c:pt>
                <c:pt idx="1606">
                  <c:v>-0.63618878349379759</c:v>
                </c:pt>
                <c:pt idx="1607">
                  <c:v>4.3138248106751043E-2</c:v>
                </c:pt>
                <c:pt idx="1608">
                  <c:v>-1.6141465681985259</c:v>
                </c:pt>
                <c:pt idx="1609">
                  <c:v>0.95361726410662184</c:v>
                </c:pt>
                <c:pt idx="1610">
                  <c:v>0.27265709674550864</c:v>
                </c:pt>
                <c:pt idx="1611">
                  <c:v>-1.6432062925959556E-2</c:v>
                </c:pt>
                <c:pt idx="1612">
                  <c:v>1.6772913582465157</c:v>
                </c:pt>
                <c:pt idx="1613">
                  <c:v>-0.17590168557759167</c:v>
                </c:pt>
                <c:pt idx="1614">
                  <c:v>-0.82056584024007462</c:v>
                </c:pt>
                <c:pt idx="1615">
                  <c:v>0.13813319824053671</c:v>
                </c:pt>
                <c:pt idx="1616">
                  <c:v>0.34259618664444513</c:v>
                </c:pt>
                <c:pt idx="1617">
                  <c:v>-0.83720784472815346</c:v>
                </c:pt>
                <c:pt idx="1618">
                  <c:v>-0.80030067891881851</c:v>
                </c:pt>
                <c:pt idx="1619">
                  <c:v>0.61783386999319001</c:v>
                </c:pt>
                <c:pt idx="1620">
                  <c:v>1.3411845360977415</c:v>
                </c:pt>
                <c:pt idx="1621">
                  <c:v>1.3231617245348617</c:v>
                </c:pt>
                <c:pt idx="1622">
                  <c:v>0.9572460890324086</c:v>
                </c:pt>
                <c:pt idx="1623">
                  <c:v>-0.29059157768146626</c:v>
                </c:pt>
                <c:pt idx="1624">
                  <c:v>-0.22952549105979303</c:v>
                </c:pt>
                <c:pt idx="1625">
                  <c:v>-0.16570984276529455</c:v>
                </c:pt>
                <c:pt idx="1626">
                  <c:v>1.1719296107743111</c:v>
                </c:pt>
                <c:pt idx="1627">
                  <c:v>1.4311149490751891</c:v>
                </c:pt>
                <c:pt idx="1628">
                  <c:v>-0.1612576828091008</c:v>
                </c:pt>
                <c:pt idx="1629">
                  <c:v>-0.37944087736501819</c:v>
                </c:pt>
                <c:pt idx="1630">
                  <c:v>1.9905038083652427</c:v>
                </c:pt>
                <c:pt idx="1631">
                  <c:v>0.14688685567498228</c:v>
                </c:pt>
                <c:pt idx="1632">
                  <c:v>-1.7931521924137694</c:v>
                </c:pt>
                <c:pt idx="1633">
                  <c:v>-0.43304199341137384</c:v>
                </c:pt>
                <c:pt idx="1634">
                  <c:v>7.7665544937960185E-2</c:v>
                </c:pt>
                <c:pt idx="1635">
                  <c:v>1.2644123198797768</c:v>
                </c:pt>
                <c:pt idx="1636">
                  <c:v>-0.23727664846456253</c:v>
                </c:pt>
                <c:pt idx="1637">
                  <c:v>-0.29899502804601541</c:v>
                </c:pt>
                <c:pt idx="1638">
                  <c:v>-0.73126883125123099</c:v>
                </c:pt>
                <c:pt idx="1639">
                  <c:v>-0.64085167564921885</c:v>
                </c:pt>
                <c:pt idx="1640">
                  <c:v>0.44982414534104231</c:v>
                </c:pt>
                <c:pt idx="1641">
                  <c:v>1.1483296340347868</c:v>
                </c:pt>
                <c:pt idx="1642">
                  <c:v>0.52553392228935536</c:v>
                </c:pt>
                <c:pt idx="1643">
                  <c:v>0.1492406286199448</c:v>
                </c:pt>
                <c:pt idx="1644">
                  <c:v>-0.71136618488142345</c:v>
                </c:pt>
                <c:pt idx="1645">
                  <c:v>0.55947148163640747</c:v>
                </c:pt>
                <c:pt idx="1646">
                  <c:v>0.84336237320609087</c:v>
                </c:pt>
                <c:pt idx="1647">
                  <c:v>-0.24480876690932218</c:v>
                </c:pt>
                <c:pt idx="1648">
                  <c:v>4.7488642474921239E-2</c:v>
                </c:pt>
                <c:pt idx="1649">
                  <c:v>0.69959332140728092</c:v>
                </c:pt>
                <c:pt idx="1650">
                  <c:v>1.1208451121282357</c:v>
                </c:pt>
                <c:pt idx="1651">
                  <c:v>-0.68840282403965469</c:v>
                </c:pt>
                <c:pt idx="1652">
                  <c:v>-0.596495872706027</c:v>
                </c:pt>
                <c:pt idx="1653">
                  <c:v>1.9013134959025622</c:v>
                </c:pt>
                <c:pt idx="1654">
                  <c:v>0.27935751311802859</c:v>
                </c:pt>
                <c:pt idx="1655">
                  <c:v>-0.58047448923979816</c:v>
                </c:pt>
                <c:pt idx="1656">
                  <c:v>0.86789216909627709</c:v>
                </c:pt>
                <c:pt idx="1657">
                  <c:v>-1.005316487726871</c:v>
                </c:pt>
                <c:pt idx="1658">
                  <c:v>0.23119144079085485</c:v>
                </c:pt>
                <c:pt idx="1659">
                  <c:v>-0.91706796756201125</c:v>
                </c:pt>
                <c:pt idx="1660">
                  <c:v>-0.13318708281491176</c:v>
                </c:pt>
                <c:pt idx="1661">
                  <c:v>0.47161048610162881</c:v>
                </c:pt>
                <c:pt idx="1662">
                  <c:v>1.2045678421779327</c:v>
                </c:pt>
                <c:pt idx="1663">
                  <c:v>-0.69731728981810948</c:v>
                </c:pt>
                <c:pt idx="1664">
                  <c:v>-0.34829636686501031</c:v>
                </c:pt>
                <c:pt idx="1665">
                  <c:v>-0.69935736131210513</c:v>
                </c:pt>
                <c:pt idx="1666">
                  <c:v>1.3886449035218127</c:v>
                </c:pt>
                <c:pt idx="1667">
                  <c:v>-1.2315226553882219</c:v>
                </c:pt>
                <c:pt idx="1668">
                  <c:v>0.56826582425471894</c:v>
                </c:pt>
                <c:pt idx="1669">
                  <c:v>1.0769853153635349</c:v>
                </c:pt>
                <c:pt idx="1670">
                  <c:v>0.41868868188675457</c:v>
                </c:pt>
                <c:pt idx="1671">
                  <c:v>0.41344893905139246</c:v>
                </c:pt>
                <c:pt idx="1672">
                  <c:v>0.24897906261164726</c:v>
                </c:pt>
                <c:pt idx="1673">
                  <c:v>-0.2898809303459351</c:v>
                </c:pt>
                <c:pt idx="1674">
                  <c:v>-0.10273350752085086</c:v>
                </c:pt>
                <c:pt idx="1675">
                  <c:v>0.40781971207696266</c:v>
                </c:pt>
                <c:pt idx="1676">
                  <c:v>0.89179026411422946</c:v>
                </c:pt>
                <c:pt idx="1677">
                  <c:v>-0.13652965079235813</c:v>
                </c:pt>
                <c:pt idx="1678">
                  <c:v>0.94175587427333607</c:v>
                </c:pt>
                <c:pt idx="1679">
                  <c:v>1.5347113597650455</c:v>
                </c:pt>
                <c:pt idx="1680">
                  <c:v>2.1899599506272649</c:v>
                </c:pt>
                <c:pt idx="1681">
                  <c:v>-0.56861355024035731</c:v>
                </c:pt>
                <c:pt idx="1682">
                  <c:v>0.15647349005871414</c:v>
                </c:pt>
                <c:pt idx="1683">
                  <c:v>1.4403299092511439</c:v>
                </c:pt>
                <c:pt idx="1684">
                  <c:v>1.329895498866728</c:v>
                </c:pt>
                <c:pt idx="1685">
                  <c:v>-5.3376041357459769E-2</c:v>
                </c:pt>
                <c:pt idx="1686">
                  <c:v>-0.36022012718534624</c:v>
                </c:pt>
                <c:pt idx="1687">
                  <c:v>-0.56859170409927851</c:v>
                </c:pt>
                <c:pt idx="1688">
                  <c:v>2.1374218059466266E-2</c:v>
                </c:pt>
                <c:pt idx="1689">
                  <c:v>1.5633977398855152</c:v>
                </c:pt>
                <c:pt idx="1690">
                  <c:v>6.2653020350695865E-2</c:v>
                </c:pt>
                <c:pt idx="1691">
                  <c:v>-8.1599960786564729E-3</c:v>
                </c:pt>
                <c:pt idx="1692">
                  <c:v>-1.1107570545711143</c:v>
                </c:pt>
                <c:pt idx="1693">
                  <c:v>-4.828740902672557E-2</c:v>
                </c:pt>
                <c:pt idx="1694">
                  <c:v>-1.1309660329715086</c:v>
                </c:pt>
                <c:pt idx="1695">
                  <c:v>1.5777925078385242</c:v>
                </c:pt>
                <c:pt idx="1696">
                  <c:v>1.0886148099855966</c:v>
                </c:pt>
                <c:pt idx="1697">
                  <c:v>-0.40184401463956343</c:v>
                </c:pt>
                <c:pt idx="1698">
                  <c:v>-0.74298978106710356</c:v>
                </c:pt>
                <c:pt idx="1699">
                  <c:v>0.60985343677263604</c:v>
                </c:pt>
                <c:pt idx="1700">
                  <c:v>-0.17522539835169137</c:v>
                </c:pt>
                <c:pt idx="1701">
                  <c:v>-1.2075868501953329</c:v>
                </c:pt>
                <c:pt idx="1702">
                  <c:v>0.47161048610162881</c:v>
                </c:pt>
              </c:numCache>
            </c:numRef>
          </c:yVal>
          <c:smooth val="0"/>
          <c:extLst>
            <c:ext xmlns:c16="http://schemas.microsoft.com/office/drawing/2014/chart" uri="{C3380CC4-5D6E-409C-BE32-E72D297353CC}">
              <c16:uniqueId val="{00000004-D22C-4B63-B68C-B7FF7432CC2D}"/>
            </c:ext>
          </c:extLst>
        </c:ser>
        <c:dLbls>
          <c:showLegendKey val="0"/>
          <c:showVal val="0"/>
          <c:showCatName val="0"/>
          <c:showSerName val="0"/>
          <c:showPercent val="0"/>
          <c:showBubbleSize val="0"/>
        </c:dLbls>
        <c:axId val="1099716751"/>
        <c:axId val="1278485231"/>
      </c:scatterChart>
      <c:valAx>
        <c:axId val="1099716751"/>
        <c:scaling>
          <c:orientation val="minMax"/>
        </c:scaling>
        <c:delete val="0"/>
        <c:axPos val="b"/>
        <c:title>
          <c:tx>
            <c:rich>
              <a:bodyPr/>
              <a:lstStyle/>
              <a:p>
                <a:pPr>
                  <a:defRPr/>
                </a:pPr>
                <a:r>
                  <a:rPr lang="en-CA"/>
                  <a:t>HOM Special</a:t>
                </a:r>
              </a:p>
            </c:rich>
          </c:tx>
          <c:overlay val="0"/>
        </c:title>
        <c:numFmt formatCode="General" sourceLinked="1"/>
        <c:majorTickMark val="out"/>
        <c:minorTickMark val="none"/>
        <c:tickLblPos val="nextTo"/>
        <c:crossAx val="1278485231"/>
        <c:crosses val="autoZero"/>
        <c:crossBetween val="midCat"/>
      </c:valAx>
      <c:valAx>
        <c:axId val="1278485231"/>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09971675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Vis Special Line Fit  Plot</a:t>
            </a:r>
          </a:p>
        </c:rich>
      </c:tx>
      <c:overlay val="0"/>
    </c:title>
    <c:autoTitleDeleted val="0"/>
    <c:plotArea>
      <c:layout/>
      <c:scatterChart>
        <c:scatterStyle val="lineMarker"/>
        <c:varyColors val="0"/>
        <c:ser>
          <c:idx val="0"/>
          <c:order val="0"/>
          <c:tx>
            <c:v>Goal Differntial</c:v>
          </c:tx>
          <c:spPr>
            <a:ln w="28575">
              <a:noFill/>
            </a:ln>
          </c:spPr>
          <c:xVal>
            <c:numRef>
              <c:f>test!$O$2:$O$1704</c:f>
              <c:numCache>
                <c:formatCode>General</c:formatCode>
                <c:ptCount val="1703"/>
                <c:pt idx="0">
                  <c:v>7.0949999999999989</c:v>
                </c:pt>
                <c:pt idx="1">
                  <c:v>9.18</c:v>
                </c:pt>
                <c:pt idx="2">
                  <c:v>12.107499999999998</c:v>
                </c:pt>
                <c:pt idx="3">
                  <c:v>18.007499999999997</c:v>
                </c:pt>
                <c:pt idx="4">
                  <c:v>8.4699999999999989</c:v>
                </c:pt>
                <c:pt idx="5">
                  <c:v>6.4574999999999996</c:v>
                </c:pt>
                <c:pt idx="6">
                  <c:v>1.6050000000000004</c:v>
                </c:pt>
                <c:pt idx="7">
                  <c:v>11.004999999999999</c:v>
                </c:pt>
                <c:pt idx="8">
                  <c:v>15.994999999999997</c:v>
                </c:pt>
                <c:pt idx="9">
                  <c:v>16.850000000000001</c:v>
                </c:pt>
                <c:pt idx="10">
                  <c:v>9.5024999999999977</c:v>
                </c:pt>
                <c:pt idx="11">
                  <c:v>12.754999999999999</c:v>
                </c:pt>
                <c:pt idx="12">
                  <c:v>8.4699999999999989</c:v>
                </c:pt>
                <c:pt idx="13">
                  <c:v>18.509999999999998</c:v>
                </c:pt>
                <c:pt idx="14">
                  <c:v>17.535</c:v>
                </c:pt>
                <c:pt idx="15">
                  <c:v>10.142499999999998</c:v>
                </c:pt>
                <c:pt idx="16">
                  <c:v>16.695</c:v>
                </c:pt>
                <c:pt idx="17">
                  <c:v>10.215</c:v>
                </c:pt>
                <c:pt idx="18">
                  <c:v>5.1224999999999987</c:v>
                </c:pt>
                <c:pt idx="19">
                  <c:v>1.6050000000000004</c:v>
                </c:pt>
                <c:pt idx="20">
                  <c:v>18.007499999999997</c:v>
                </c:pt>
                <c:pt idx="21">
                  <c:v>2.9150000000000027</c:v>
                </c:pt>
                <c:pt idx="22">
                  <c:v>11.067499999999995</c:v>
                </c:pt>
                <c:pt idx="23">
                  <c:v>18.509999999999998</c:v>
                </c:pt>
                <c:pt idx="24">
                  <c:v>10.215</c:v>
                </c:pt>
                <c:pt idx="25">
                  <c:v>10.142499999999998</c:v>
                </c:pt>
                <c:pt idx="26">
                  <c:v>9.18</c:v>
                </c:pt>
                <c:pt idx="27">
                  <c:v>7.3599999999999994</c:v>
                </c:pt>
                <c:pt idx="28">
                  <c:v>13.857500000000002</c:v>
                </c:pt>
                <c:pt idx="29">
                  <c:v>10.812500000000004</c:v>
                </c:pt>
                <c:pt idx="30">
                  <c:v>7.1075000000000017</c:v>
                </c:pt>
                <c:pt idx="31">
                  <c:v>11.004999999999999</c:v>
                </c:pt>
                <c:pt idx="32">
                  <c:v>18.007499999999997</c:v>
                </c:pt>
                <c:pt idx="33">
                  <c:v>12.107499999999998</c:v>
                </c:pt>
                <c:pt idx="34">
                  <c:v>1.6050000000000004</c:v>
                </c:pt>
                <c:pt idx="35">
                  <c:v>6.4574999999999996</c:v>
                </c:pt>
                <c:pt idx="36">
                  <c:v>9.5024999999999977</c:v>
                </c:pt>
                <c:pt idx="37">
                  <c:v>2.9150000000000027</c:v>
                </c:pt>
                <c:pt idx="38">
                  <c:v>10.142499999999998</c:v>
                </c:pt>
                <c:pt idx="39">
                  <c:v>7.9725000000000001</c:v>
                </c:pt>
                <c:pt idx="40">
                  <c:v>13.857500000000002</c:v>
                </c:pt>
                <c:pt idx="41">
                  <c:v>12.754999999999999</c:v>
                </c:pt>
                <c:pt idx="42">
                  <c:v>6.2475000000000023</c:v>
                </c:pt>
                <c:pt idx="43">
                  <c:v>7.1075000000000017</c:v>
                </c:pt>
                <c:pt idx="44">
                  <c:v>11.067499999999995</c:v>
                </c:pt>
                <c:pt idx="45">
                  <c:v>10.215</c:v>
                </c:pt>
                <c:pt idx="46">
                  <c:v>11.004999999999999</c:v>
                </c:pt>
                <c:pt idx="47">
                  <c:v>11.004999999999999</c:v>
                </c:pt>
                <c:pt idx="48">
                  <c:v>12.107499999999998</c:v>
                </c:pt>
                <c:pt idx="49">
                  <c:v>7.3675000000000033</c:v>
                </c:pt>
                <c:pt idx="50">
                  <c:v>7.1075000000000017</c:v>
                </c:pt>
                <c:pt idx="51">
                  <c:v>13.857500000000002</c:v>
                </c:pt>
                <c:pt idx="52">
                  <c:v>7.0949999999999989</c:v>
                </c:pt>
                <c:pt idx="53">
                  <c:v>16.850000000000001</c:v>
                </c:pt>
                <c:pt idx="54">
                  <c:v>4.0274999999999999</c:v>
                </c:pt>
                <c:pt idx="55">
                  <c:v>7.9725000000000001</c:v>
                </c:pt>
                <c:pt idx="56">
                  <c:v>4.0274999999999999</c:v>
                </c:pt>
                <c:pt idx="57">
                  <c:v>1.7224999999999966</c:v>
                </c:pt>
                <c:pt idx="58">
                  <c:v>7.1075000000000017</c:v>
                </c:pt>
                <c:pt idx="59">
                  <c:v>9.18</c:v>
                </c:pt>
                <c:pt idx="60">
                  <c:v>7.3675000000000033</c:v>
                </c:pt>
                <c:pt idx="61">
                  <c:v>11.067499999999995</c:v>
                </c:pt>
                <c:pt idx="62">
                  <c:v>11.004999999999999</c:v>
                </c:pt>
                <c:pt idx="63">
                  <c:v>10.215</c:v>
                </c:pt>
                <c:pt idx="64">
                  <c:v>16.695</c:v>
                </c:pt>
                <c:pt idx="65">
                  <c:v>7.0949999999999989</c:v>
                </c:pt>
                <c:pt idx="66">
                  <c:v>5.1224999999999987</c:v>
                </c:pt>
                <c:pt idx="67">
                  <c:v>13.857500000000002</c:v>
                </c:pt>
                <c:pt idx="68">
                  <c:v>17.535</c:v>
                </c:pt>
                <c:pt idx="69">
                  <c:v>7.9725000000000001</c:v>
                </c:pt>
                <c:pt idx="70">
                  <c:v>10.812500000000004</c:v>
                </c:pt>
                <c:pt idx="71">
                  <c:v>8.4699999999999989</c:v>
                </c:pt>
                <c:pt idx="72">
                  <c:v>18.007499999999997</c:v>
                </c:pt>
                <c:pt idx="73">
                  <c:v>8.0474999999999994</c:v>
                </c:pt>
                <c:pt idx="74">
                  <c:v>6.2475000000000023</c:v>
                </c:pt>
                <c:pt idx="75">
                  <c:v>11.067499999999995</c:v>
                </c:pt>
                <c:pt idx="76">
                  <c:v>1.7224999999999966</c:v>
                </c:pt>
                <c:pt idx="77">
                  <c:v>17.535</c:v>
                </c:pt>
                <c:pt idx="78">
                  <c:v>7.0949999999999989</c:v>
                </c:pt>
                <c:pt idx="79">
                  <c:v>4.0274999999999999</c:v>
                </c:pt>
                <c:pt idx="80">
                  <c:v>10.215</c:v>
                </c:pt>
                <c:pt idx="81">
                  <c:v>8.8850000000000016</c:v>
                </c:pt>
                <c:pt idx="82">
                  <c:v>7.3675000000000033</c:v>
                </c:pt>
                <c:pt idx="83">
                  <c:v>12.754999999999999</c:v>
                </c:pt>
                <c:pt idx="84">
                  <c:v>15.994999999999997</c:v>
                </c:pt>
                <c:pt idx="85">
                  <c:v>13.857500000000002</c:v>
                </c:pt>
                <c:pt idx="86">
                  <c:v>8.4699999999999989</c:v>
                </c:pt>
                <c:pt idx="87">
                  <c:v>7.1075000000000017</c:v>
                </c:pt>
                <c:pt idx="88">
                  <c:v>8.8850000000000016</c:v>
                </c:pt>
                <c:pt idx="89">
                  <c:v>6.4574999999999996</c:v>
                </c:pt>
                <c:pt idx="90">
                  <c:v>7.0949999999999989</c:v>
                </c:pt>
                <c:pt idx="91">
                  <c:v>6.2475000000000023</c:v>
                </c:pt>
                <c:pt idx="92">
                  <c:v>5.1224999999999987</c:v>
                </c:pt>
                <c:pt idx="93">
                  <c:v>17.535</c:v>
                </c:pt>
                <c:pt idx="94">
                  <c:v>11.067499999999995</c:v>
                </c:pt>
                <c:pt idx="95">
                  <c:v>15.994999999999997</c:v>
                </c:pt>
                <c:pt idx="96">
                  <c:v>1.7224999999999966</c:v>
                </c:pt>
                <c:pt idx="97">
                  <c:v>17.535</c:v>
                </c:pt>
                <c:pt idx="98">
                  <c:v>10.215</c:v>
                </c:pt>
                <c:pt idx="99">
                  <c:v>6.2475000000000023</c:v>
                </c:pt>
                <c:pt idx="100">
                  <c:v>10.142499999999998</c:v>
                </c:pt>
                <c:pt idx="101">
                  <c:v>16.695</c:v>
                </c:pt>
                <c:pt idx="102">
                  <c:v>18.007499999999997</c:v>
                </c:pt>
                <c:pt idx="103">
                  <c:v>8.0474999999999994</c:v>
                </c:pt>
                <c:pt idx="104">
                  <c:v>12.754999999999999</c:v>
                </c:pt>
                <c:pt idx="105">
                  <c:v>7.3675000000000033</c:v>
                </c:pt>
                <c:pt idx="106">
                  <c:v>12.107499999999998</c:v>
                </c:pt>
                <c:pt idx="107">
                  <c:v>18.007499999999997</c:v>
                </c:pt>
                <c:pt idx="108">
                  <c:v>18.509999999999998</c:v>
                </c:pt>
                <c:pt idx="109">
                  <c:v>19.220000000000002</c:v>
                </c:pt>
                <c:pt idx="110">
                  <c:v>10.812500000000004</c:v>
                </c:pt>
                <c:pt idx="111">
                  <c:v>2.9150000000000027</c:v>
                </c:pt>
                <c:pt idx="112">
                  <c:v>19.220000000000002</c:v>
                </c:pt>
                <c:pt idx="113">
                  <c:v>5.1224999999999987</c:v>
                </c:pt>
                <c:pt idx="114">
                  <c:v>7.9725000000000001</c:v>
                </c:pt>
                <c:pt idx="115">
                  <c:v>1.7224999999999966</c:v>
                </c:pt>
                <c:pt idx="116">
                  <c:v>8.0474999999999994</c:v>
                </c:pt>
                <c:pt idx="117">
                  <c:v>10.142499999999998</c:v>
                </c:pt>
                <c:pt idx="118">
                  <c:v>11.004999999999999</c:v>
                </c:pt>
                <c:pt idx="119">
                  <c:v>15.994999999999997</c:v>
                </c:pt>
                <c:pt idx="120">
                  <c:v>7.9725000000000001</c:v>
                </c:pt>
                <c:pt idx="121">
                  <c:v>8.8850000000000016</c:v>
                </c:pt>
                <c:pt idx="122">
                  <c:v>16.850000000000001</c:v>
                </c:pt>
                <c:pt idx="123">
                  <c:v>12.754999999999999</c:v>
                </c:pt>
                <c:pt idx="124">
                  <c:v>6.2475000000000023</c:v>
                </c:pt>
                <c:pt idx="125">
                  <c:v>7.1075000000000017</c:v>
                </c:pt>
                <c:pt idx="126">
                  <c:v>1.6050000000000004</c:v>
                </c:pt>
                <c:pt idx="127">
                  <c:v>19.220000000000002</c:v>
                </c:pt>
                <c:pt idx="128">
                  <c:v>18.509999999999998</c:v>
                </c:pt>
                <c:pt idx="129">
                  <c:v>8.0474999999999994</c:v>
                </c:pt>
                <c:pt idx="130">
                  <c:v>9.5024999999999977</c:v>
                </c:pt>
                <c:pt idx="131">
                  <c:v>15.994999999999997</c:v>
                </c:pt>
                <c:pt idx="132">
                  <c:v>5.1224999999999987</c:v>
                </c:pt>
                <c:pt idx="133">
                  <c:v>12.754999999999999</c:v>
                </c:pt>
                <c:pt idx="134">
                  <c:v>11.067499999999995</c:v>
                </c:pt>
                <c:pt idx="135">
                  <c:v>6.2475000000000023</c:v>
                </c:pt>
                <c:pt idx="136">
                  <c:v>18.007499999999997</c:v>
                </c:pt>
                <c:pt idx="137">
                  <c:v>2.9150000000000027</c:v>
                </c:pt>
                <c:pt idx="138">
                  <c:v>15.994999999999997</c:v>
                </c:pt>
                <c:pt idx="139">
                  <c:v>18.509999999999998</c:v>
                </c:pt>
                <c:pt idx="140">
                  <c:v>8.0474999999999994</c:v>
                </c:pt>
                <c:pt idx="141">
                  <c:v>6.4574999999999996</c:v>
                </c:pt>
                <c:pt idx="142">
                  <c:v>7.9725000000000001</c:v>
                </c:pt>
                <c:pt idx="143">
                  <c:v>10.812500000000004</c:v>
                </c:pt>
                <c:pt idx="144">
                  <c:v>5.1224999999999987</c:v>
                </c:pt>
                <c:pt idx="145">
                  <c:v>13.857500000000002</c:v>
                </c:pt>
                <c:pt idx="146">
                  <c:v>10.142499999999998</c:v>
                </c:pt>
                <c:pt idx="147">
                  <c:v>8.4699999999999989</c:v>
                </c:pt>
                <c:pt idx="148">
                  <c:v>8.8850000000000016</c:v>
                </c:pt>
                <c:pt idx="149">
                  <c:v>13.857500000000002</c:v>
                </c:pt>
                <c:pt idx="150">
                  <c:v>9.18</c:v>
                </c:pt>
                <c:pt idx="151">
                  <c:v>2.9150000000000027</c:v>
                </c:pt>
                <c:pt idx="152">
                  <c:v>4.0274999999999999</c:v>
                </c:pt>
                <c:pt idx="153">
                  <c:v>16.850000000000001</c:v>
                </c:pt>
                <c:pt idx="154">
                  <c:v>7.1075000000000017</c:v>
                </c:pt>
                <c:pt idx="155">
                  <c:v>9.5024999999999977</c:v>
                </c:pt>
                <c:pt idx="156">
                  <c:v>16.695</c:v>
                </c:pt>
                <c:pt idx="157">
                  <c:v>12.107499999999998</c:v>
                </c:pt>
                <c:pt idx="158">
                  <c:v>6.2475000000000023</c:v>
                </c:pt>
                <c:pt idx="159">
                  <c:v>4.0274999999999999</c:v>
                </c:pt>
                <c:pt idx="160">
                  <c:v>17.535</c:v>
                </c:pt>
                <c:pt idx="161">
                  <c:v>9.18</c:v>
                </c:pt>
                <c:pt idx="162">
                  <c:v>13.857500000000002</c:v>
                </c:pt>
                <c:pt idx="163">
                  <c:v>5.1224999999999987</c:v>
                </c:pt>
                <c:pt idx="164">
                  <c:v>16.695</c:v>
                </c:pt>
                <c:pt idx="165">
                  <c:v>8.4699999999999989</c:v>
                </c:pt>
                <c:pt idx="166">
                  <c:v>16.850000000000001</c:v>
                </c:pt>
                <c:pt idx="167">
                  <c:v>12.107499999999998</c:v>
                </c:pt>
                <c:pt idx="168">
                  <c:v>10.142499999999998</c:v>
                </c:pt>
                <c:pt idx="169">
                  <c:v>8.8850000000000016</c:v>
                </c:pt>
                <c:pt idx="170">
                  <c:v>11.067499999999995</c:v>
                </c:pt>
                <c:pt idx="171">
                  <c:v>7.1075000000000017</c:v>
                </c:pt>
                <c:pt idx="172">
                  <c:v>2.9150000000000027</c:v>
                </c:pt>
                <c:pt idx="173">
                  <c:v>7.3675000000000033</c:v>
                </c:pt>
                <c:pt idx="174">
                  <c:v>6.4574999999999996</c:v>
                </c:pt>
                <c:pt idx="175">
                  <c:v>12.754999999999999</c:v>
                </c:pt>
                <c:pt idx="176">
                  <c:v>16.695</c:v>
                </c:pt>
                <c:pt idx="177">
                  <c:v>8.8850000000000016</c:v>
                </c:pt>
                <c:pt idx="178">
                  <c:v>17.535</c:v>
                </c:pt>
                <c:pt idx="179">
                  <c:v>10.142499999999998</c:v>
                </c:pt>
                <c:pt idx="180">
                  <c:v>12.107499999999998</c:v>
                </c:pt>
                <c:pt idx="181">
                  <c:v>4.0274999999999999</c:v>
                </c:pt>
                <c:pt idx="182">
                  <c:v>8.4699999999999989</c:v>
                </c:pt>
                <c:pt idx="183">
                  <c:v>7.1075000000000017</c:v>
                </c:pt>
                <c:pt idx="184">
                  <c:v>7.3675000000000033</c:v>
                </c:pt>
                <c:pt idx="185">
                  <c:v>16.850000000000001</c:v>
                </c:pt>
                <c:pt idx="186">
                  <c:v>9.18</c:v>
                </c:pt>
                <c:pt idx="187">
                  <c:v>1.6050000000000004</c:v>
                </c:pt>
                <c:pt idx="188">
                  <c:v>10.215</c:v>
                </c:pt>
                <c:pt idx="189">
                  <c:v>10.142499999999998</c:v>
                </c:pt>
                <c:pt idx="190">
                  <c:v>15.994999999999997</c:v>
                </c:pt>
                <c:pt idx="191">
                  <c:v>10.812500000000004</c:v>
                </c:pt>
                <c:pt idx="192">
                  <c:v>1.7224999999999966</c:v>
                </c:pt>
                <c:pt idx="193">
                  <c:v>7.3599999999999994</c:v>
                </c:pt>
                <c:pt idx="194">
                  <c:v>19.220000000000002</c:v>
                </c:pt>
                <c:pt idx="195">
                  <c:v>10.215</c:v>
                </c:pt>
                <c:pt idx="196">
                  <c:v>2.9150000000000027</c:v>
                </c:pt>
                <c:pt idx="197">
                  <c:v>8.0474999999999994</c:v>
                </c:pt>
                <c:pt idx="198">
                  <c:v>7.3599999999999994</c:v>
                </c:pt>
                <c:pt idx="199">
                  <c:v>8.8850000000000016</c:v>
                </c:pt>
                <c:pt idx="200">
                  <c:v>11.004999999999999</c:v>
                </c:pt>
                <c:pt idx="201">
                  <c:v>1.7224999999999966</c:v>
                </c:pt>
                <c:pt idx="202">
                  <c:v>9.18</c:v>
                </c:pt>
                <c:pt idx="203">
                  <c:v>19.220000000000002</c:v>
                </c:pt>
                <c:pt idx="204">
                  <c:v>12.107499999999998</c:v>
                </c:pt>
                <c:pt idx="205">
                  <c:v>17.535</c:v>
                </c:pt>
                <c:pt idx="206">
                  <c:v>8.0474999999999994</c:v>
                </c:pt>
                <c:pt idx="207">
                  <c:v>11.067499999999995</c:v>
                </c:pt>
                <c:pt idx="208">
                  <c:v>11.004999999999999</c:v>
                </c:pt>
                <c:pt idx="209">
                  <c:v>6.2475000000000023</c:v>
                </c:pt>
                <c:pt idx="210">
                  <c:v>7.3599999999999994</c:v>
                </c:pt>
                <c:pt idx="211">
                  <c:v>12.107499999999998</c:v>
                </c:pt>
                <c:pt idx="212">
                  <c:v>19.220000000000002</c:v>
                </c:pt>
                <c:pt idx="213">
                  <c:v>4.0274999999999999</c:v>
                </c:pt>
                <c:pt idx="214">
                  <c:v>9.18</c:v>
                </c:pt>
                <c:pt idx="215">
                  <c:v>18.509999999999998</c:v>
                </c:pt>
                <c:pt idx="216">
                  <c:v>1.6050000000000004</c:v>
                </c:pt>
                <c:pt idx="217">
                  <c:v>9.5024999999999977</c:v>
                </c:pt>
                <c:pt idx="218">
                  <c:v>10.215</c:v>
                </c:pt>
                <c:pt idx="219">
                  <c:v>7.0949999999999989</c:v>
                </c:pt>
                <c:pt idx="220">
                  <c:v>7.0949999999999989</c:v>
                </c:pt>
                <c:pt idx="221">
                  <c:v>8.0474999999999994</c:v>
                </c:pt>
                <c:pt idx="222">
                  <c:v>6.2475000000000023</c:v>
                </c:pt>
                <c:pt idx="223">
                  <c:v>18.007499999999997</c:v>
                </c:pt>
                <c:pt idx="224">
                  <c:v>1.6050000000000004</c:v>
                </c:pt>
                <c:pt idx="225">
                  <c:v>16.850000000000001</c:v>
                </c:pt>
                <c:pt idx="226">
                  <c:v>7.9725000000000001</c:v>
                </c:pt>
                <c:pt idx="227">
                  <c:v>11.067499999999995</c:v>
                </c:pt>
                <c:pt idx="228">
                  <c:v>19.220000000000002</c:v>
                </c:pt>
                <c:pt idx="229">
                  <c:v>10.812500000000004</c:v>
                </c:pt>
                <c:pt idx="230">
                  <c:v>6.2475000000000023</c:v>
                </c:pt>
                <c:pt idx="231">
                  <c:v>10.215</c:v>
                </c:pt>
                <c:pt idx="232">
                  <c:v>18.509999999999998</c:v>
                </c:pt>
                <c:pt idx="233">
                  <c:v>6.4574999999999996</c:v>
                </c:pt>
                <c:pt idx="234">
                  <c:v>9.5024999999999977</c:v>
                </c:pt>
                <c:pt idx="235">
                  <c:v>11.004999999999999</c:v>
                </c:pt>
                <c:pt idx="236">
                  <c:v>1.7224999999999966</c:v>
                </c:pt>
                <c:pt idx="237">
                  <c:v>11.004999999999999</c:v>
                </c:pt>
                <c:pt idx="238">
                  <c:v>7.0949999999999989</c:v>
                </c:pt>
                <c:pt idx="239">
                  <c:v>10.215</c:v>
                </c:pt>
                <c:pt idx="240">
                  <c:v>17.535</c:v>
                </c:pt>
                <c:pt idx="241">
                  <c:v>7.9725000000000001</c:v>
                </c:pt>
                <c:pt idx="242">
                  <c:v>5.1224999999999987</c:v>
                </c:pt>
                <c:pt idx="243">
                  <c:v>13.857500000000002</c:v>
                </c:pt>
                <c:pt idx="244">
                  <c:v>11.067499999999995</c:v>
                </c:pt>
                <c:pt idx="245">
                  <c:v>1.7224999999999966</c:v>
                </c:pt>
                <c:pt idx="246">
                  <c:v>8.8850000000000016</c:v>
                </c:pt>
                <c:pt idx="247">
                  <c:v>10.812500000000004</c:v>
                </c:pt>
                <c:pt idx="248">
                  <c:v>11.004999999999999</c:v>
                </c:pt>
                <c:pt idx="249">
                  <c:v>4.0274999999999999</c:v>
                </c:pt>
                <c:pt idx="250">
                  <c:v>5.1224999999999987</c:v>
                </c:pt>
                <c:pt idx="251">
                  <c:v>16.695</c:v>
                </c:pt>
                <c:pt idx="252">
                  <c:v>8.0474999999999994</c:v>
                </c:pt>
                <c:pt idx="253">
                  <c:v>15.994999999999997</c:v>
                </c:pt>
                <c:pt idx="254">
                  <c:v>17.535</c:v>
                </c:pt>
                <c:pt idx="255">
                  <c:v>7.0949999999999989</c:v>
                </c:pt>
                <c:pt idx="256">
                  <c:v>1.7224999999999966</c:v>
                </c:pt>
                <c:pt idx="257">
                  <c:v>13.857500000000002</c:v>
                </c:pt>
                <c:pt idx="258">
                  <c:v>7.3675000000000033</c:v>
                </c:pt>
                <c:pt idx="259">
                  <c:v>4.0274999999999999</c:v>
                </c:pt>
                <c:pt idx="260">
                  <c:v>12.754999999999999</c:v>
                </c:pt>
                <c:pt idx="261">
                  <c:v>2.9150000000000027</c:v>
                </c:pt>
                <c:pt idx="262">
                  <c:v>17.535</c:v>
                </c:pt>
                <c:pt idx="263">
                  <c:v>6.2475000000000023</c:v>
                </c:pt>
                <c:pt idx="264">
                  <c:v>8.8850000000000016</c:v>
                </c:pt>
                <c:pt idx="265">
                  <c:v>18.509999999999998</c:v>
                </c:pt>
                <c:pt idx="266">
                  <c:v>10.812500000000004</c:v>
                </c:pt>
                <c:pt idx="267">
                  <c:v>5.1224999999999987</c:v>
                </c:pt>
                <c:pt idx="268">
                  <c:v>7.3599999999999994</c:v>
                </c:pt>
                <c:pt idx="269">
                  <c:v>16.695</c:v>
                </c:pt>
                <c:pt idx="270">
                  <c:v>10.215</c:v>
                </c:pt>
                <c:pt idx="271">
                  <c:v>7.1075000000000017</c:v>
                </c:pt>
                <c:pt idx="272">
                  <c:v>13.857500000000002</c:v>
                </c:pt>
                <c:pt idx="273">
                  <c:v>1.6050000000000004</c:v>
                </c:pt>
                <c:pt idx="274">
                  <c:v>10.812500000000004</c:v>
                </c:pt>
                <c:pt idx="275">
                  <c:v>8.8850000000000016</c:v>
                </c:pt>
                <c:pt idx="276">
                  <c:v>12.107499999999998</c:v>
                </c:pt>
                <c:pt idx="277">
                  <c:v>7.3599999999999994</c:v>
                </c:pt>
                <c:pt idx="278">
                  <c:v>11.067499999999995</c:v>
                </c:pt>
                <c:pt idx="279">
                  <c:v>4.0274999999999999</c:v>
                </c:pt>
                <c:pt idx="280">
                  <c:v>18.007499999999997</c:v>
                </c:pt>
                <c:pt idx="281">
                  <c:v>16.695</c:v>
                </c:pt>
                <c:pt idx="282">
                  <c:v>13.857500000000002</c:v>
                </c:pt>
                <c:pt idx="283">
                  <c:v>18.509999999999998</c:v>
                </c:pt>
                <c:pt idx="284">
                  <c:v>7.1075000000000017</c:v>
                </c:pt>
                <c:pt idx="285">
                  <c:v>7.3675000000000033</c:v>
                </c:pt>
                <c:pt idx="286">
                  <c:v>6.2475000000000023</c:v>
                </c:pt>
                <c:pt idx="287">
                  <c:v>12.754999999999999</c:v>
                </c:pt>
                <c:pt idx="288">
                  <c:v>10.142499999999998</c:v>
                </c:pt>
                <c:pt idx="289">
                  <c:v>6.2475000000000023</c:v>
                </c:pt>
                <c:pt idx="290">
                  <c:v>12.754999999999999</c:v>
                </c:pt>
                <c:pt idx="291">
                  <c:v>19.220000000000002</c:v>
                </c:pt>
                <c:pt idx="292">
                  <c:v>10.215</c:v>
                </c:pt>
                <c:pt idx="293">
                  <c:v>7.3599999999999994</c:v>
                </c:pt>
                <c:pt idx="294">
                  <c:v>9.5024999999999977</c:v>
                </c:pt>
                <c:pt idx="295">
                  <c:v>7.1075000000000017</c:v>
                </c:pt>
                <c:pt idx="296">
                  <c:v>16.850000000000001</c:v>
                </c:pt>
                <c:pt idx="297">
                  <c:v>8.8850000000000016</c:v>
                </c:pt>
                <c:pt idx="298">
                  <c:v>12.107499999999998</c:v>
                </c:pt>
                <c:pt idx="299">
                  <c:v>11.067499999999995</c:v>
                </c:pt>
                <c:pt idx="300">
                  <c:v>18.509999999999998</c:v>
                </c:pt>
                <c:pt idx="301">
                  <c:v>7.3675000000000033</c:v>
                </c:pt>
                <c:pt idx="302">
                  <c:v>18.509999999999998</c:v>
                </c:pt>
                <c:pt idx="303">
                  <c:v>1.7224999999999966</c:v>
                </c:pt>
                <c:pt idx="304">
                  <c:v>10.215</c:v>
                </c:pt>
                <c:pt idx="305">
                  <c:v>2.9150000000000027</c:v>
                </c:pt>
                <c:pt idx="306">
                  <c:v>11.004999999999999</c:v>
                </c:pt>
                <c:pt idx="307">
                  <c:v>1.6050000000000004</c:v>
                </c:pt>
                <c:pt idx="308">
                  <c:v>9.18</c:v>
                </c:pt>
                <c:pt idx="309">
                  <c:v>16.850000000000001</c:v>
                </c:pt>
                <c:pt idx="310">
                  <c:v>7.9725000000000001</c:v>
                </c:pt>
                <c:pt idx="311">
                  <c:v>15.994999999999997</c:v>
                </c:pt>
                <c:pt idx="312">
                  <c:v>19.220000000000002</c:v>
                </c:pt>
                <c:pt idx="313">
                  <c:v>7.3599999999999994</c:v>
                </c:pt>
                <c:pt idx="314">
                  <c:v>7.0949999999999989</c:v>
                </c:pt>
                <c:pt idx="315">
                  <c:v>9.5024999999999977</c:v>
                </c:pt>
                <c:pt idx="316">
                  <c:v>4.0274999999999999</c:v>
                </c:pt>
                <c:pt idx="317">
                  <c:v>9.5024999999999977</c:v>
                </c:pt>
                <c:pt idx="318">
                  <c:v>11.067499999999995</c:v>
                </c:pt>
                <c:pt idx="319">
                  <c:v>16.695</c:v>
                </c:pt>
                <c:pt idx="320">
                  <c:v>8.8850000000000016</c:v>
                </c:pt>
                <c:pt idx="321">
                  <c:v>2.9150000000000027</c:v>
                </c:pt>
                <c:pt idx="322">
                  <c:v>7.9725000000000001</c:v>
                </c:pt>
                <c:pt idx="323">
                  <c:v>10.215</c:v>
                </c:pt>
                <c:pt idx="324">
                  <c:v>15.994999999999997</c:v>
                </c:pt>
                <c:pt idx="325">
                  <c:v>6.2475000000000023</c:v>
                </c:pt>
                <c:pt idx="326">
                  <c:v>13.857500000000002</c:v>
                </c:pt>
                <c:pt idx="327">
                  <c:v>1.7224999999999966</c:v>
                </c:pt>
                <c:pt idx="328">
                  <c:v>8.4699999999999989</c:v>
                </c:pt>
                <c:pt idx="329">
                  <c:v>7.3599999999999994</c:v>
                </c:pt>
                <c:pt idx="330">
                  <c:v>7.3599999999999994</c:v>
                </c:pt>
                <c:pt idx="331">
                  <c:v>17.535</c:v>
                </c:pt>
                <c:pt idx="332">
                  <c:v>1.7224999999999966</c:v>
                </c:pt>
                <c:pt idx="333">
                  <c:v>5.1224999999999987</c:v>
                </c:pt>
                <c:pt idx="334">
                  <c:v>4.0274999999999999</c:v>
                </c:pt>
                <c:pt idx="335">
                  <c:v>19.220000000000002</c:v>
                </c:pt>
                <c:pt idx="336">
                  <c:v>15.994999999999997</c:v>
                </c:pt>
                <c:pt idx="337">
                  <c:v>11.004999999999999</c:v>
                </c:pt>
                <c:pt idx="338">
                  <c:v>8.4699999999999989</c:v>
                </c:pt>
                <c:pt idx="339">
                  <c:v>7.9725000000000001</c:v>
                </c:pt>
                <c:pt idx="340">
                  <c:v>9.5024999999999977</c:v>
                </c:pt>
                <c:pt idx="341">
                  <c:v>10.215</c:v>
                </c:pt>
                <c:pt idx="342">
                  <c:v>11.004999999999999</c:v>
                </c:pt>
                <c:pt idx="343">
                  <c:v>18.007499999999997</c:v>
                </c:pt>
                <c:pt idx="344">
                  <c:v>12.107499999999998</c:v>
                </c:pt>
                <c:pt idx="345">
                  <c:v>15.994999999999997</c:v>
                </c:pt>
                <c:pt idx="346">
                  <c:v>10.142499999999998</c:v>
                </c:pt>
                <c:pt idx="347">
                  <c:v>16.695</c:v>
                </c:pt>
                <c:pt idx="348">
                  <c:v>17.535</c:v>
                </c:pt>
                <c:pt idx="349">
                  <c:v>18.007499999999997</c:v>
                </c:pt>
                <c:pt idx="350">
                  <c:v>10.142499999999998</c:v>
                </c:pt>
                <c:pt idx="351">
                  <c:v>8.4699999999999989</c:v>
                </c:pt>
                <c:pt idx="352">
                  <c:v>7.0949999999999989</c:v>
                </c:pt>
                <c:pt idx="353">
                  <c:v>7.1075000000000017</c:v>
                </c:pt>
                <c:pt idx="354">
                  <c:v>8.8850000000000016</c:v>
                </c:pt>
                <c:pt idx="355">
                  <c:v>11.067499999999995</c:v>
                </c:pt>
                <c:pt idx="356">
                  <c:v>5.1224999999999987</c:v>
                </c:pt>
                <c:pt idx="357">
                  <c:v>12.754999999999999</c:v>
                </c:pt>
                <c:pt idx="358">
                  <c:v>19.220000000000002</c:v>
                </c:pt>
                <c:pt idx="359">
                  <c:v>7.3675000000000033</c:v>
                </c:pt>
                <c:pt idx="360">
                  <c:v>18.509999999999998</c:v>
                </c:pt>
                <c:pt idx="361">
                  <c:v>7.0949999999999989</c:v>
                </c:pt>
                <c:pt idx="362">
                  <c:v>12.754999999999999</c:v>
                </c:pt>
                <c:pt idx="363">
                  <c:v>2.9150000000000027</c:v>
                </c:pt>
                <c:pt idx="364">
                  <c:v>7.1075000000000017</c:v>
                </c:pt>
                <c:pt idx="365">
                  <c:v>10.215</c:v>
                </c:pt>
                <c:pt idx="366">
                  <c:v>19.220000000000002</c:v>
                </c:pt>
                <c:pt idx="367">
                  <c:v>9.18</c:v>
                </c:pt>
                <c:pt idx="368">
                  <c:v>18.007499999999997</c:v>
                </c:pt>
                <c:pt idx="369">
                  <c:v>12.107499999999998</c:v>
                </c:pt>
                <c:pt idx="370">
                  <c:v>5.1224999999999987</c:v>
                </c:pt>
                <c:pt idx="371">
                  <c:v>11.067499999999995</c:v>
                </c:pt>
                <c:pt idx="372">
                  <c:v>10.142499999999998</c:v>
                </c:pt>
                <c:pt idx="373">
                  <c:v>9.18</c:v>
                </c:pt>
                <c:pt idx="374">
                  <c:v>9.5024999999999977</c:v>
                </c:pt>
                <c:pt idx="375">
                  <c:v>6.4574999999999996</c:v>
                </c:pt>
                <c:pt idx="376">
                  <c:v>12.754999999999999</c:v>
                </c:pt>
                <c:pt idx="377">
                  <c:v>5.1224999999999987</c:v>
                </c:pt>
                <c:pt idx="378">
                  <c:v>12.107499999999998</c:v>
                </c:pt>
                <c:pt idx="379">
                  <c:v>2.9150000000000027</c:v>
                </c:pt>
                <c:pt idx="380">
                  <c:v>11.067499999999995</c:v>
                </c:pt>
                <c:pt idx="381">
                  <c:v>7.1075000000000017</c:v>
                </c:pt>
                <c:pt idx="382">
                  <c:v>1.6050000000000004</c:v>
                </c:pt>
                <c:pt idx="383">
                  <c:v>7.0949999999999989</c:v>
                </c:pt>
                <c:pt idx="384">
                  <c:v>16.695</c:v>
                </c:pt>
                <c:pt idx="385">
                  <c:v>1.7224999999999966</c:v>
                </c:pt>
                <c:pt idx="386">
                  <c:v>10.142499999999998</c:v>
                </c:pt>
                <c:pt idx="387">
                  <c:v>15.994999999999997</c:v>
                </c:pt>
                <c:pt idx="388">
                  <c:v>10.215</c:v>
                </c:pt>
                <c:pt idx="389">
                  <c:v>7.0949999999999989</c:v>
                </c:pt>
                <c:pt idx="390">
                  <c:v>10.812500000000004</c:v>
                </c:pt>
                <c:pt idx="391">
                  <c:v>8.0474999999999994</c:v>
                </c:pt>
                <c:pt idx="392">
                  <c:v>1.6050000000000004</c:v>
                </c:pt>
                <c:pt idx="393">
                  <c:v>7.1075000000000017</c:v>
                </c:pt>
                <c:pt idx="394">
                  <c:v>12.107499999999998</c:v>
                </c:pt>
                <c:pt idx="395">
                  <c:v>10.215</c:v>
                </c:pt>
                <c:pt idx="396">
                  <c:v>5.1224999999999987</c:v>
                </c:pt>
                <c:pt idx="397">
                  <c:v>1.7224999999999966</c:v>
                </c:pt>
                <c:pt idx="398">
                  <c:v>12.754999999999999</c:v>
                </c:pt>
                <c:pt idx="399">
                  <c:v>2.9150000000000027</c:v>
                </c:pt>
                <c:pt idx="400">
                  <c:v>11.067499999999995</c:v>
                </c:pt>
                <c:pt idx="401">
                  <c:v>15.994999999999997</c:v>
                </c:pt>
                <c:pt idx="402">
                  <c:v>1.6050000000000004</c:v>
                </c:pt>
                <c:pt idx="403">
                  <c:v>1.7224999999999966</c:v>
                </c:pt>
                <c:pt idx="404">
                  <c:v>13.857500000000002</c:v>
                </c:pt>
                <c:pt idx="405">
                  <c:v>6.4574999999999996</c:v>
                </c:pt>
                <c:pt idx="406">
                  <c:v>2.9150000000000027</c:v>
                </c:pt>
                <c:pt idx="407">
                  <c:v>10.812500000000004</c:v>
                </c:pt>
                <c:pt idx="408">
                  <c:v>10.142499999999998</c:v>
                </c:pt>
                <c:pt idx="409">
                  <c:v>7.3675000000000033</c:v>
                </c:pt>
                <c:pt idx="410">
                  <c:v>8.0474999999999994</c:v>
                </c:pt>
                <c:pt idx="411">
                  <c:v>16.850000000000001</c:v>
                </c:pt>
                <c:pt idx="412">
                  <c:v>10.215</c:v>
                </c:pt>
                <c:pt idx="413">
                  <c:v>5.1224999999999987</c:v>
                </c:pt>
                <c:pt idx="414">
                  <c:v>11.004999999999999</c:v>
                </c:pt>
                <c:pt idx="415">
                  <c:v>18.509999999999998</c:v>
                </c:pt>
                <c:pt idx="416">
                  <c:v>9.5024999999999977</c:v>
                </c:pt>
                <c:pt idx="417">
                  <c:v>10.812500000000004</c:v>
                </c:pt>
                <c:pt idx="418">
                  <c:v>7.9725000000000001</c:v>
                </c:pt>
                <c:pt idx="419">
                  <c:v>9.18</c:v>
                </c:pt>
                <c:pt idx="420">
                  <c:v>13.857500000000002</c:v>
                </c:pt>
                <c:pt idx="421">
                  <c:v>7.0949999999999989</c:v>
                </c:pt>
                <c:pt idx="422">
                  <c:v>16.850000000000001</c:v>
                </c:pt>
                <c:pt idx="423">
                  <c:v>6.2475000000000023</c:v>
                </c:pt>
                <c:pt idx="424">
                  <c:v>7.3599999999999994</c:v>
                </c:pt>
                <c:pt idx="425">
                  <c:v>7.9725000000000001</c:v>
                </c:pt>
                <c:pt idx="426">
                  <c:v>18.509999999999998</c:v>
                </c:pt>
                <c:pt idx="427">
                  <c:v>8.0474999999999994</c:v>
                </c:pt>
                <c:pt idx="428">
                  <c:v>8.8850000000000016</c:v>
                </c:pt>
                <c:pt idx="429">
                  <c:v>4.0274999999999999</c:v>
                </c:pt>
                <c:pt idx="430">
                  <c:v>8.4699999999999989</c:v>
                </c:pt>
                <c:pt idx="431">
                  <c:v>10.812500000000004</c:v>
                </c:pt>
                <c:pt idx="432">
                  <c:v>13.857500000000002</c:v>
                </c:pt>
                <c:pt idx="433">
                  <c:v>9.5024999999999977</c:v>
                </c:pt>
                <c:pt idx="434">
                  <c:v>11.067499999999995</c:v>
                </c:pt>
                <c:pt idx="435">
                  <c:v>7.3675000000000033</c:v>
                </c:pt>
                <c:pt idx="436">
                  <c:v>10.142499999999998</c:v>
                </c:pt>
                <c:pt idx="437">
                  <c:v>7.3599999999999994</c:v>
                </c:pt>
                <c:pt idx="438">
                  <c:v>8.0474999999999994</c:v>
                </c:pt>
                <c:pt idx="439">
                  <c:v>4.0274999999999999</c:v>
                </c:pt>
                <c:pt idx="440">
                  <c:v>13.857500000000002</c:v>
                </c:pt>
                <c:pt idx="441">
                  <c:v>8.4699999999999989</c:v>
                </c:pt>
                <c:pt idx="442">
                  <c:v>12.754999999999999</c:v>
                </c:pt>
                <c:pt idx="443">
                  <c:v>16.850000000000001</c:v>
                </c:pt>
                <c:pt idx="444">
                  <c:v>5.1224999999999987</c:v>
                </c:pt>
                <c:pt idx="445">
                  <c:v>19.220000000000002</c:v>
                </c:pt>
                <c:pt idx="446">
                  <c:v>7.3599999999999994</c:v>
                </c:pt>
                <c:pt idx="447">
                  <c:v>16.695</c:v>
                </c:pt>
                <c:pt idx="448">
                  <c:v>7.1075000000000017</c:v>
                </c:pt>
                <c:pt idx="449">
                  <c:v>17.535</c:v>
                </c:pt>
                <c:pt idx="450">
                  <c:v>9.18</c:v>
                </c:pt>
                <c:pt idx="451">
                  <c:v>8.8850000000000016</c:v>
                </c:pt>
                <c:pt idx="452">
                  <c:v>13.857500000000002</c:v>
                </c:pt>
                <c:pt idx="453">
                  <c:v>5.1224999999999987</c:v>
                </c:pt>
                <c:pt idx="454">
                  <c:v>4.0274999999999999</c:v>
                </c:pt>
                <c:pt idx="455">
                  <c:v>11.067499999999995</c:v>
                </c:pt>
                <c:pt idx="456">
                  <c:v>6.4574999999999996</c:v>
                </c:pt>
                <c:pt idx="457">
                  <c:v>17.535</c:v>
                </c:pt>
                <c:pt idx="458">
                  <c:v>19.220000000000002</c:v>
                </c:pt>
                <c:pt idx="459">
                  <c:v>10.215</c:v>
                </c:pt>
                <c:pt idx="460">
                  <c:v>8.4699999999999989</c:v>
                </c:pt>
                <c:pt idx="461">
                  <c:v>7.1075000000000017</c:v>
                </c:pt>
                <c:pt idx="462">
                  <c:v>12.107499999999998</c:v>
                </c:pt>
                <c:pt idx="463">
                  <c:v>11.004999999999999</c:v>
                </c:pt>
                <c:pt idx="464">
                  <c:v>10.812500000000004</c:v>
                </c:pt>
                <c:pt idx="465">
                  <c:v>2.9150000000000027</c:v>
                </c:pt>
                <c:pt idx="466">
                  <c:v>13.857500000000002</c:v>
                </c:pt>
                <c:pt idx="467">
                  <c:v>8.4699999999999989</c:v>
                </c:pt>
                <c:pt idx="468">
                  <c:v>12.107499999999998</c:v>
                </c:pt>
                <c:pt idx="469">
                  <c:v>7.3675000000000033</c:v>
                </c:pt>
                <c:pt idx="470">
                  <c:v>1.7224999999999966</c:v>
                </c:pt>
                <c:pt idx="471">
                  <c:v>6.2475000000000023</c:v>
                </c:pt>
                <c:pt idx="472">
                  <c:v>7.1075000000000017</c:v>
                </c:pt>
                <c:pt idx="473">
                  <c:v>4.0274999999999999</c:v>
                </c:pt>
                <c:pt idx="474">
                  <c:v>15.994999999999997</c:v>
                </c:pt>
                <c:pt idx="475">
                  <c:v>6.4574999999999996</c:v>
                </c:pt>
                <c:pt idx="476">
                  <c:v>9.18</c:v>
                </c:pt>
                <c:pt idx="477">
                  <c:v>17.535</c:v>
                </c:pt>
                <c:pt idx="478">
                  <c:v>8.8850000000000016</c:v>
                </c:pt>
                <c:pt idx="479">
                  <c:v>1.7224999999999966</c:v>
                </c:pt>
                <c:pt idx="480">
                  <c:v>1.6050000000000004</c:v>
                </c:pt>
                <c:pt idx="481">
                  <c:v>7.3675000000000033</c:v>
                </c:pt>
                <c:pt idx="482">
                  <c:v>6.4574999999999996</c:v>
                </c:pt>
                <c:pt idx="483">
                  <c:v>17.535</c:v>
                </c:pt>
                <c:pt idx="484">
                  <c:v>9.18</c:v>
                </c:pt>
                <c:pt idx="485">
                  <c:v>9.5024999999999977</c:v>
                </c:pt>
                <c:pt idx="486">
                  <c:v>7.1075000000000017</c:v>
                </c:pt>
                <c:pt idx="487">
                  <c:v>7.0949999999999989</c:v>
                </c:pt>
                <c:pt idx="488">
                  <c:v>18.007499999999997</c:v>
                </c:pt>
                <c:pt idx="489">
                  <c:v>10.142499999999998</c:v>
                </c:pt>
                <c:pt idx="490">
                  <c:v>18.509999999999998</c:v>
                </c:pt>
                <c:pt idx="491">
                  <c:v>7.9725000000000001</c:v>
                </c:pt>
                <c:pt idx="492">
                  <c:v>8.8850000000000016</c:v>
                </c:pt>
                <c:pt idx="493">
                  <c:v>15.994999999999997</c:v>
                </c:pt>
                <c:pt idx="494">
                  <c:v>6.2475000000000023</c:v>
                </c:pt>
                <c:pt idx="495">
                  <c:v>18.509999999999998</c:v>
                </c:pt>
                <c:pt idx="496">
                  <c:v>9.5024999999999977</c:v>
                </c:pt>
                <c:pt idx="497">
                  <c:v>7.9725000000000001</c:v>
                </c:pt>
                <c:pt idx="498">
                  <c:v>7.3599999999999994</c:v>
                </c:pt>
                <c:pt idx="499">
                  <c:v>2.9150000000000027</c:v>
                </c:pt>
                <c:pt idx="500">
                  <c:v>10.142499999999998</c:v>
                </c:pt>
                <c:pt idx="501">
                  <c:v>17.535</c:v>
                </c:pt>
                <c:pt idx="502">
                  <c:v>8.8850000000000016</c:v>
                </c:pt>
                <c:pt idx="503">
                  <c:v>19.220000000000002</c:v>
                </c:pt>
                <c:pt idx="504">
                  <c:v>1.7224999999999966</c:v>
                </c:pt>
                <c:pt idx="505">
                  <c:v>7.3675000000000033</c:v>
                </c:pt>
                <c:pt idx="506">
                  <c:v>10.812500000000004</c:v>
                </c:pt>
                <c:pt idx="507">
                  <c:v>16.695</c:v>
                </c:pt>
                <c:pt idx="508">
                  <c:v>7.1075000000000017</c:v>
                </c:pt>
                <c:pt idx="509">
                  <c:v>6.4574999999999996</c:v>
                </c:pt>
                <c:pt idx="510">
                  <c:v>18.509999999999998</c:v>
                </c:pt>
                <c:pt idx="511">
                  <c:v>1.7224999999999966</c:v>
                </c:pt>
                <c:pt idx="512">
                  <c:v>7.3599999999999994</c:v>
                </c:pt>
                <c:pt idx="513">
                  <c:v>18.007499999999997</c:v>
                </c:pt>
                <c:pt idx="514">
                  <c:v>9.5024999999999977</c:v>
                </c:pt>
                <c:pt idx="515">
                  <c:v>8.0474999999999994</c:v>
                </c:pt>
                <c:pt idx="516">
                  <c:v>9.18</c:v>
                </c:pt>
                <c:pt idx="517">
                  <c:v>2.9150000000000027</c:v>
                </c:pt>
                <c:pt idx="518">
                  <c:v>19.220000000000002</c:v>
                </c:pt>
                <c:pt idx="519">
                  <c:v>18.007499999999997</c:v>
                </c:pt>
                <c:pt idx="520">
                  <c:v>16.695</c:v>
                </c:pt>
                <c:pt idx="521">
                  <c:v>10.215</c:v>
                </c:pt>
                <c:pt idx="522">
                  <c:v>7.9725000000000001</c:v>
                </c:pt>
                <c:pt idx="523">
                  <c:v>7.3599999999999994</c:v>
                </c:pt>
                <c:pt idx="524">
                  <c:v>8.8850000000000016</c:v>
                </c:pt>
                <c:pt idx="525">
                  <c:v>5.1224999999999987</c:v>
                </c:pt>
                <c:pt idx="526">
                  <c:v>11.067499999999995</c:v>
                </c:pt>
                <c:pt idx="527">
                  <c:v>8.0474999999999994</c:v>
                </c:pt>
                <c:pt idx="528">
                  <c:v>4.0274999999999999</c:v>
                </c:pt>
                <c:pt idx="529">
                  <c:v>8.4699999999999989</c:v>
                </c:pt>
                <c:pt idx="530">
                  <c:v>7.3599999999999994</c:v>
                </c:pt>
                <c:pt idx="531">
                  <c:v>13.857500000000002</c:v>
                </c:pt>
                <c:pt idx="532">
                  <c:v>4.0274999999999999</c:v>
                </c:pt>
                <c:pt idx="533">
                  <c:v>6.4574999999999996</c:v>
                </c:pt>
                <c:pt idx="534">
                  <c:v>2.9150000000000027</c:v>
                </c:pt>
                <c:pt idx="535">
                  <c:v>11.004999999999999</c:v>
                </c:pt>
                <c:pt idx="536">
                  <c:v>16.850000000000001</c:v>
                </c:pt>
                <c:pt idx="537">
                  <c:v>12.754999999999999</c:v>
                </c:pt>
                <c:pt idx="538">
                  <c:v>10.142499999999998</c:v>
                </c:pt>
                <c:pt idx="539">
                  <c:v>1.7224999999999966</c:v>
                </c:pt>
                <c:pt idx="540">
                  <c:v>7.9725000000000001</c:v>
                </c:pt>
                <c:pt idx="541">
                  <c:v>12.754999999999999</c:v>
                </c:pt>
                <c:pt idx="542">
                  <c:v>1.6050000000000004</c:v>
                </c:pt>
                <c:pt idx="543">
                  <c:v>19.220000000000002</c:v>
                </c:pt>
                <c:pt idx="544">
                  <c:v>12.107499999999998</c:v>
                </c:pt>
                <c:pt idx="545">
                  <c:v>17.535</c:v>
                </c:pt>
                <c:pt idx="546">
                  <c:v>6.2475000000000023</c:v>
                </c:pt>
                <c:pt idx="547">
                  <c:v>5.1224999999999987</c:v>
                </c:pt>
                <c:pt idx="548">
                  <c:v>16.850000000000001</c:v>
                </c:pt>
                <c:pt idx="549">
                  <c:v>15.994999999999997</c:v>
                </c:pt>
                <c:pt idx="550">
                  <c:v>7.0949999999999989</c:v>
                </c:pt>
                <c:pt idx="551">
                  <c:v>8.0474999999999994</c:v>
                </c:pt>
                <c:pt idx="552">
                  <c:v>12.107499999999998</c:v>
                </c:pt>
                <c:pt idx="553">
                  <c:v>16.850000000000001</c:v>
                </c:pt>
                <c:pt idx="554">
                  <c:v>10.812500000000004</c:v>
                </c:pt>
                <c:pt idx="555">
                  <c:v>7.3599999999999994</c:v>
                </c:pt>
                <c:pt idx="556">
                  <c:v>2.9150000000000027</c:v>
                </c:pt>
                <c:pt idx="557">
                  <c:v>15.994999999999997</c:v>
                </c:pt>
                <c:pt idx="558">
                  <c:v>10.812500000000004</c:v>
                </c:pt>
                <c:pt idx="559">
                  <c:v>13.857500000000002</c:v>
                </c:pt>
                <c:pt idx="560">
                  <c:v>2.9150000000000027</c:v>
                </c:pt>
                <c:pt idx="561">
                  <c:v>17.535</c:v>
                </c:pt>
                <c:pt idx="562">
                  <c:v>6.4574999999999996</c:v>
                </c:pt>
                <c:pt idx="563">
                  <c:v>4.0274999999999999</c:v>
                </c:pt>
                <c:pt idx="564">
                  <c:v>1.6050000000000004</c:v>
                </c:pt>
                <c:pt idx="565">
                  <c:v>18.509999999999998</c:v>
                </c:pt>
                <c:pt idx="566">
                  <c:v>11.004999999999999</c:v>
                </c:pt>
                <c:pt idx="567">
                  <c:v>9.5024999999999977</c:v>
                </c:pt>
                <c:pt idx="568">
                  <c:v>9.18</c:v>
                </c:pt>
                <c:pt idx="569">
                  <c:v>10.142499999999998</c:v>
                </c:pt>
                <c:pt idx="570">
                  <c:v>16.695</c:v>
                </c:pt>
                <c:pt idx="571">
                  <c:v>19.220000000000002</c:v>
                </c:pt>
                <c:pt idx="572">
                  <c:v>7.3675000000000033</c:v>
                </c:pt>
                <c:pt idx="573">
                  <c:v>1.6050000000000004</c:v>
                </c:pt>
                <c:pt idx="574">
                  <c:v>11.004999999999999</c:v>
                </c:pt>
                <c:pt idx="575">
                  <c:v>15.994999999999997</c:v>
                </c:pt>
                <c:pt idx="576">
                  <c:v>7.0949999999999989</c:v>
                </c:pt>
                <c:pt idx="577">
                  <c:v>9.5024999999999977</c:v>
                </c:pt>
                <c:pt idx="578">
                  <c:v>7.9725000000000001</c:v>
                </c:pt>
                <c:pt idx="579">
                  <c:v>4.0274999999999999</c:v>
                </c:pt>
                <c:pt idx="580">
                  <c:v>8.0474999999999994</c:v>
                </c:pt>
                <c:pt idx="581">
                  <c:v>10.215</c:v>
                </c:pt>
                <c:pt idx="582">
                  <c:v>9.18</c:v>
                </c:pt>
                <c:pt idx="583">
                  <c:v>2.9150000000000027</c:v>
                </c:pt>
                <c:pt idx="584">
                  <c:v>7.0949999999999989</c:v>
                </c:pt>
                <c:pt idx="585">
                  <c:v>18.509999999999998</c:v>
                </c:pt>
                <c:pt idx="586">
                  <c:v>11.067499999999995</c:v>
                </c:pt>
                <c:pt idx="587">
                  <c:v>7.3675000000000033</c:v>
                </c:pt>
                <c:pt idx="588">
                  <c:v>8.8850000000000016</c:v>
                </c:pt>
                <c:pt idx="589">
                  <c:v>4.0274999999999999</c:v>
                </c:pt>
                <c:pt idx="590">
                  <c:v>6.2475000000000023</c:v>
                </c:pt>
                <c:pt idx="591">
                  <c:v>12.107499999999998</c:v>
                </c:pt>
                <c:pt idx="592">
                  <c:v>18.007499999999997</c:v>
                </c:pt>
                <c:pt idx="593">
                  <c:v>8.4699999999999989</c:v>
                </c:pt>
                <c:pt idx="594">
                  <c:v>10.215</c:v>
                </c:pt>
                <c:pt idx="595">
                  <c:v>17.535</c:v>
                </c:pt>
                <c:pt idx="596">
                  <c:v>2.9150000000000027</c:v>
                </c:pt>
                <c:pt idx="597">
                  <c:v>11.067499999999995</c:v>
                </c:pt>
                <c:pt idx="598">
                  <c:v>6.4574999999999996</c:v>
                </c:pt>
                <c:pt idx="599">
                  <c:v>1.7224999999999966</c:v>
                </c:pt>
                <c:pt idx="600">
                  <c:v>8.8850000000000016</c:v>
                </c:pt>
                <c:pt idx="601">
                  <c:v>7.3599999999999994</c:v>
                </c:pt>
                <c:pt idx="602">
                  <c:v>7.3675000000000033</c:v>
                </c:pt>
                <c:pt idx="603">
                  <c:v>17.535</c:v>
                </c:pt>
                <c:pt idx="604">
                  <c:v>16.695</c:v>
                </c:pt>
                <c:pt idx="605">
                  <c:v>18.007499999999997</c:v>
                </c:pt>
                <c:pt idx="606">
                  <c:v>9.18</c:v>
                </c:pt>
                <c:pt idx="607">
                  <c:v>5.1224999999999987</c:v>
                </c:pt>
                <c:pt idx="608">
                  <c:v>8.8850000000000016</c:v>
                </c:pt>
                <c:pt idx="609">
                  <c:v>16.850000000000001</c:v>
                </c:pt>
                <c:pt idx="610">
                  <c:v>18.509999999999998</c:v>
                </c:pt>
                <c:pt idx="611">
                  <c:v>1.7224999999999966</c:v>
                </c:pt>
                <c:pt idx="612">
                  <c:v>10.215</c:v>
                </c:pt>
                <c:pt idx="613">
                  <c:v>8.4699999999999989</c:v>
                </c:pt>
                <c:pt idx="614">
                  <c:v>12.754999999999999</c:v>
                </c:pt>
                <c:pt idx="615">
                  <c:v>6.2475000000000023</c:v>
                </c:pt>
                <c:pt idx="616">
                  <c:v>7.0949999999999989</c:v>
                </c:pt>
                <c:pt idx="617">
                  <c:v>8.8850000000000016</c:v>
                </c:pt>
                <c:pt idx="618">
                  <c:v>10.215</c:v>
                </c:pt>
                <c:pt idx="619">
                  <c:v>10.142499999999998</c:v>
                </c:pt>
                <c:pt idx="620">
                  <c:v>18.007499999999997</c:v>
                </c:pt>
                <c:pt idx="621">
                  <c:v>9.18</c:v>
                </c:pt>
                <c:pt idx="622">
                  <c:v>8.0474999999999994</c:v>
                </c:pt>
                <c:pt idx="623">
                  <c:v>11.067499999999995</c:v>
                </c:pt>
                <c:pt idx="624">
                  <c:v>12.754999999999999</c:v>
                </c:pt>
                <c:pt idx="625">
                  <c:v>1.7224999999999966</c:v>
                </c:pt>
                <c:pt idx="626">
                  <c:v>18.509999999999998</c:v>
                </c:pt>
                <c:pt idx="627">
                  <c:v>8.4699999999999989</c:v>
                </c:pt>
                <c:pt idx="628">
                  <c:v>16.850000000000001</c:v>
                </c:pt>
                <c:pt idx="629">
                  <c:v>10.812500000000004</c:v>
                </c:pt>
                <c:pt idx="630">
                  <c:v>13.857500000000002</c:v>
                </c:pt>
                <c:pt idx="631">
                  <c:v>16.850000000000001</c:v>
                </c:pt>
                <c:pt idx="632">
                  <c:v>6.2475000000000023</c:v>
                </c:pt>
                <c:pt idx="633">
                  <c:v>7.3599999999999994</c:v>
                </c:pt>
                <c:pt idx="634">
                  <c:v>10.142499999999998</c:v>
                </c:pt>
                <c:pt idx="635">
                  <c:v>1.7224999999999966</c:v>
                </c:pt>
                <c:pt idx="636">
                  <c:v>15.994999999999997</c:v>
                </c:pt>
                <c:pt idx="637">
                  <c:v>11.004999999999999</c:v>
                </c:pt>
                <c:pt idx="638">
                  <c:v>6.4574999999999996</c:v>
                </c:pt>
                <c:pt idx="639">
                  <c:v>4.0274999999999999</c:v>
                </c:pt>
                <c:pt idx="640">
                  <c:v>19.220000000000002</c:v>
                </c:pt>
                <c:pt idx="641">
                  <c:v>8.4699999999999989</c:v>
                </c:pt>
                <c:pt idx="642">
                  <c:v>9.18</c:v>
                </c:pt>
                <c:pt idx="643">
                  <c:v>7.0949999999999989</c:v>
                </c:pt>
                <c:pt idx="644">
                  <c:v>8.4699999999999989</c:v>
                </c:pt>
                <c:pt idx="645">
                  <c:v>16.695</c:v>
                </c:pt>
                <c:pt idx="646">
                  <c:v>10.142499999999998</c:v>
                </c:pt>
                <c:pt idx="647">
                  <c:v>7.9725000000000001</c:v>
                </c:pt>
                <c:pt idx="648">
                  <c:v>17.535</c:v>
                </c:pt>
                <c:pt idx="649">
                  <c:v>8.0474999999999994</c:v>
                </c:pt>
                <c:pt idx="650">
                  <c:v>11.004999999999999</c:v>
                </c:pt>
                <c:pt idx="651">
                  <c:v>7.3599999999999994</c:v>
                </c:pt>
                <c:pt idx="652">
                  <c:v>6.4574999999999996</c:v>
                </c:pt>
                <c:pt idx="653">
                  <c:v>19.220000000000002</c:v>
                </c:pt>
                <c:pt idx="654">
                  <c:v>7.0949999999999989</c:v>
                </c:pt>
                <c:pt idx="655">
                  <c:v>5.1224999999999987</c:v>
                </c:pt>
                <c:pt idx="656">
                  <c:v>9.18</c:v>
                </c:pt>
                <c:pt idx="657">
                  <c:v>9.5024999999999977</c:v>
                </c:pt>
                <c:pt idx="658">
                  <c:v>8.4699999999999989</c:v>
                </c:pt>
                <c:pt idx="659">
                  <c:v>7.9725000000000001</c:v>
                </c:pt>
                <c:pt idx="660">
                  <c:v>11.067499999999995</c:v>
                </c:pt>
                <c:pt idx="661">
                  <c:v>12.754999999999999</c:v>
                </c:pt>
                <c:pt idx="662">
                  <c:v>15.994999999999997</c:v>
                </c:pt>
                <c:pt idx="663">
                  <c:v>9.18</c:v>
                </c:pt>
                <c:pt idx="664">
                  <c:v>8.0474999999999994</c:v>
                </c:pt>
                <c:pt idx="665">
                  <c:v>17.535</c:v>
                </c:pt>
                <c:pt idx="666">
                  <c:v>7.3599999999999994</c:v>
                </c:pt>
                <c:pt idx="667">
                  <c:v>11.004999999999999</c:v>
                </c:pt>
                <c:pt idx="668">
                  <c:v>10.142499999999998</c:v>
                </c:pt>
                <c:pt idx="669">
                  <c:v>16.695</c:v>
                </c:pt>
                <c:pt idx="670">
                  <c:v>7.9725000000000001</c:v>
                </c:pt>
                <c:pt idx="671">
                  <c:v>19.220000000000002</c:v>
                </c:pt>
                <c:pt idx="672">
                  <c:v>15.994999999999997</c:v>
                </c:pt>
                <c:pt idx="673">
                  <c:v>6.2475000000000023</c:v>
                </c:pt>
                <c:pt idx="674">
                  <c:v>8.4699999999999989</c:v>
                </c:pt>
                <c:pt idx="675">
                  <c:v>9.5024999999999977</c:v>
                </c:pt>
                <c:pt idx="676">
                  <c:v>7.3599999999999994</c:v>
                </c:pt>
                <c:pt idx="677">
                  <c:v>6.4574999999999996</c:v>
                </c:pt>
                <c:pt idx="678">
                  <c:v>11.004999999999999</c:v>
                </c:pt>
                <c:pt idx="679">
                  <c:v>16.695</c:v>
                </c:pt>
                <c:pt idx="680">
                  <c:v>10.215</c:v>
                </c:pt>
                <c:pt idx="681">
                  <c:v>7.3675000000000033</c:v>
                </c:pt>
                <c:pt idx="682">
                  <c:v>2.9150000000000027</c:v>
                </c:pt>
                <c:pt idx="683">
                  <c:v>18.007499999999997</c:v>
                </c:pt>
                <c:pt idx="684">
                  <c:v>19.220000000000002</c:v>
                </c:pt>
                <c:pt idx="685">
                  <c:v>4.0274999999999999</c:v>
                </c:pt>
                <c:pt idx="686">
                  <c:v>11.004999999999999</c:v>
                </c:pt>
                <c:pt idx="687">
                  <c:v>2.9150000000000027</c:v>
                </c:pt>
                <c:pt idx="688">
                  <c:v>10.215</c:v>
                </c:pt>
                <c:pt idx="689">
                  <c:v>4.0274999999999999</c:v>
                </c:pt>
                <c:pt idx="690">
                  <c:v>10.142499999999998</c:v>
                </c:pt>
                <c:pt idx="691">
                  <c:v>18.509999999999998</c:v>
                </c:pt>
                <c:pt idx="692">
                  <c:v>10.812500000000004</c:v>
                </c:pt>
                <c:pt idx="693">
                  <c:v>7.3599999999999994</c:v>
                </c:pt>
                <c:pt idx="694">
                  <c:v>5.1224999999999987</c:v>
                </c:pt>
                <c:pt idx="695">
                  <c:v>7.1075000000000017</c:v>
                </c:pt>
                <c:pt idx="696">
                  <c:v>18.007499999999997</c:v>
                </c:pt>
                <c:pt idx="697">
                  <c:v>16.695</c:v>
                </c:pt>
                <c:pt idx="698">
                  <c:v>9.5024999999999977</c:v>
                </c:pt>
                <c:pt idx="699">
                  <c:v>17.535</c:v>
                </c:pt>
                <c:pt idx="700">
                  <c:v>10.812500000000004</c:v>
                </c:pt>
                <c:pt idx="701">
                  <c:v>7.3675000000000033</c:v>
                </c:pt>
                <c:pt idx="702">
                  <c:v>8.4699999999999989</c:v>
                </c:pt>
                <c:pt idx="703">
                  <c:v>7.9725000000000001</c:v>
                </c:pt>
                <c:pt idx="704">
                  <c:v>6.4574999999999996</c:v>
                </c:pt>
                <c:pt idx="705">
                  <c:v>7.1075000000000017</c:v>
                </c:pt>
                <c:pt idx="706">
                  <c:v>10.142499999999998</c:v>
                </c:pt>
                <c:pt idx="707">
                  <c:v>8.0474999999999994</c:v>
                </c:pt>
                <c:pt idx="708">
                  <c:v>12.754999999999999</c:v>
                </c:pt>
                <c:pt idx="709">
                  <c:v>16.850000000000001</c:v>
                </c:pt>
                <c:pt idx="710">
                  <c:v>6.2475000000000023</c:v>
                </c:pt>
                <c:pt idx="711">
                  <c:v>17.535</c:v>
                </c:pt>
                <c:pt idx="712">
                  <c:v>18.007499999999997</c:v>
                </c:pt>
                <c:pt idx="713">
                  <c:v>5.1224999999999987</c:v>
                </c:pt>
                <c:pt idx="714">
                  <c:v>8.8850000000000016</c:v>
                </c:pt>
                <c:pt idx="715">
                  <c:v>8.0474999999999994</c:v>
                </c:pt>
                <c:pt idx="716">
                  <c:v>7.1075000000000017</c:v>
                </c:pt>
                <c:pt idx="717">
                  <c:v>18.007499999999997</c:v>
                </c:pt>
                <c:pt idx="718">
                  <c:v>17.535</c:v>
                </c:pt>
                <c:pt idx="719">
                  <c:v>10.142499999999998</c:v>
                </c:pt>
                <c:pt idx="720">
                  <c:v>16.850000000000001</c:v>
                </c:pt>
                <c:pt idx="721">
                  <c:v>1.6050000000000004</c:v>
                </c:pt>
                <c:pt idx="722">
                  <c:v>16.695</c:v>
                </c:pt>
                <c:pt idx="723">
                  <c:v>9.18</c:v>
                </c:pt>
                <c:pt idx="724">
                  <c:v>7.9725000000000001</c:v>
                </c:pt>
                <c:pt idx="725">
                  <c:v>10.812500000000004</c:v>
                </c:pt>
                <c:pt idx="726">
                  <c:v>9.5024999999999977</c:v>
                </c:pt>
                <c:pt idx="727">
                  <c:v>12.754999999999999</c:v>
                </c:pt>
                <c:pt idx="728">
                  <c:v>7.1075000000000017</c:v>
                </c:pt>
                <c:pt idx="729">
                  <c:v>7.0949999999999989</c:v>
                </c:pt>
                <c:pt idx="730">
                  <c:v>18.007499999999997</c:v>
                </c:pt>
                <c:pt idx="731">
                  <c:v>10.215</c:v>
                </c:pt>
                <c:pt idx="732">
                  <c:v>4.0274999999999999</c:v>
                </c:pt>
                <c:pt idx="733">
                  <c:v>8.0474999999999994</c:v>
                </c:pt>
                <c:pt idx="734">
                  <c:v>15.994999999999997</c:v>
                </c:pt>
                <c:pt idx="735">
                  <c:v>13.857500000000002</c:v>
                </c:pt>
                <c:pt idx="736">
                  <c:v>11.067499999999995</c:v>
                </c:pt>
                <c:pt idx="737">
                  <c:v>7.9725000000000001</c:v>
                </c:pt>
                <c:pt idx="738">
                  <c:v>12.754999999999999</c:v>
                </c:pt>
                <c:pt idx="739">
                  <c:v>1.6050000000000004</c:v>
                </c:pt>
                <c:pt idx="740">
                  <c:v>19.220000000000002</c:v>
                </c:pt>
                <c:pt idx="741">
                  <c:v>5.1224999999999987</c:v>
                </c:pt>
                <c:pt idx="742">
                  <c:v>12.107499999999998</c:v>
                </c:pt>
                <c:pt idx="743">
                  <c:v>7.0949999999999989</c:v>
                </c:pt>
                <c:pt idx="744">
                  <c:v>13.857500000000002</c:v>
                </c:pt>
                <c:pt idx="745">
                  <c:v>6.2475000000000023</c:v>
                </c:pt>
                <c:pt idx="746">
                  <c:v>7.9725000000000001</c:v>
                </c:pt>
                <c:pt idx="747">
                  <c:v>6.4574999999999996</c:v>
                </c:pt>
                <c:pt idx="748">
                  <c:v>7.3675000000000033</c:v>
                </c:pt>
                <c:pt idx="749">
                  <c:v>10.142499999999998</c:v>
                </c:pt>
                <c:pt idx="750">
                  <c:v>8.8850000000000016</c:v>
                </c:pt>
                <c:pt idx="751">
                  <c:v>7.1075000000000017</c:v>
                </c:pt>
                <c:pt idx="752">
                  <c:v>5.1224999999999987</c:v>
                </c:pt>
                <c:pt idx="753">
                  <c:v>7.0949999999999989</c:v>
                </c:pt>
                <c:pt idx="754">
                  <c:v>16.850000000000001</c:v>
                </c:pt>
                <c:pt idx="755">
                  <c:v>12.107499999999998</c:v>
                </c:pt>
                <c:pt idx="756">
                  <c:v>7.9725000000000001</c:v>
                </c:pt>
                <c:pt idx="757">
                  <c:v>13.857500000000002</c:v>
                </c:pt>
                <c:pt idx="758">
                  <c:v>10.142499999999998</c:v>
                </c:pt>
                <c:pt idx="759">
                  <c:v>7.3675000000000033</c:v>
                </c:pt>
                <c:pt idx="760">
                  <c:v>8.0474999999999994</c:v>
                </c:pt>
                <c:pt idx="761">
                  <c:v>1.6050000000000004</c:v>
                </c:pt>
                <c:pt idx="762">
                  <c:v>11.067499999999995</c:v>
                </c:pt>
                <c:pt idx="763">
                  <c:v>6.4574999999999996</c:v>
                </c:pt>
                <c:pt idx="764">
                  <c:v>8.8850000000000016</c:v>
                </c:pt>
                <c:pt idx="765">
                  <c:v>11.004999999999999</c:v>
                </c:pt>
                <c:pt idx="766">
                  <c:v>18.509999999999998</c:v>
                </c:pt>
                <c:pt idx="767">
                  <c:v>1.7224999999999966</c:v>
                </c:pt>
                <c:pt idx="768">
                  <c:v>1.6050000000000004</c:v>
                </c:pt>
                <c:pt idx="769">
                  <c:v>7.1075000000000017</c:v>
                </c:pt>
                <c:pt idx="770">
                  <c:v>4.0274999999999999</c:v>
                </c:pt>
                <c:pt idx="771">
                  <c:v>10.812500000000004</c:v>
                </c:pt>
                <c:pt idx="772">
                  <c:v>16.695</c:v>
                </c:pt>
                <c:pt idx="773">
                  <c:v>16.850000000000001</c:v>
                </c:pt>
                <c:pt idx="774">
                  <c:v>7.3675000000000033</c:v>
                </c:pt>
                <c:pt idx="775">
                  <c:v>6.2475000000000023</c:v>
                </c:pt>
                <c:pt idx="776">
                  <c:v>7.0949999999999989</c:v>
                </c:pt>
                <c:pt idx="777">
                  <c:v>16.695</c:v>
                </c:pt>
                <c:pt idx="778">
                  <c:v>13.857500000000002</c:v>
                </c:pt>
                <c:pt idx="779">
                  <c:v>10.812500000000004</c:v>
                </c:pt>
                <c:pt idx="780">
                  <c:v>12.107499999999998</c:v>
                </c:pt>
                <c:pt idx="781">
                  <c:v>7.3599999999999994</c:v>
                </c:pt>
                <c:pt idx="782">
                  <c:v>9.5024999999999977</c:v>
                </c:pt>
                <c:pt idx="783">
                  <c:v>6.4574999999999996</c:v>
                </c:pt>
                <c:pt idx="784">
                  <c:v>10.215</c:v>
                </c:pt>
                <c:pt idx="785">
                  <c:v>1.7224999999999966</c:v>
                </c:pt>
                <c:pt idx="786">
                  <c:v>1.6050000000000004</c:v>
                </c:pt>
                <c:pt idx="787">
                  <c:v>16.850000000000001</c:v>
                </c:pt>
                <c:pt idx="788">
                  <c:v>7.3675000000000033</c:v>
                </c:pt>
                <c:pt idx="789">
                  <c:v>12.107499999999998</c:v>
                </c:pt>
                <c:pt idx="790">
                  <c:v>2.9150000000000027</c:v>
                </c:pt>
                <c:pt idx="791">
                  <c:v>7.0949999999999989</c:v>
                </c:pt>
                <c:pt idx="792">
                  <c:v>6.4574999999999996</c:v>
                </c:pt>
                <c:pt idx="793">
                  <c:v>13.857500000000002</c:v>
                </c:pt>
                <c:pt idx="794">
                  <c:v>4.0274999999999999</c:v>
                </c:pt>
                <c:pt idx="795">
                  <c:v>16.850000000000001</c:v>
                </c:pt>
                <c:pt idx="796">
                  <c:v>5.1224999999999987</c:v>
                </c:pt>
                <c:pt idx="797">
                  <c:v>1.7224999999999966</c:v>
                </c:pt>
                <c:pt idx="798">
                  <c:v>13.857500000000002</c:v>
                </c:pt>
                <c:pt idx="799">
                  <c:v>5.1224999999999987</c:v>
                </c:pt>
                <c:pt idx="800">
                  <c:v>9.5024999999999977</c:v>
                </c:pt>
                <c:pt idx="801">
                  <c:v>11.067499999999995</c:v>
                </c:pt>
                <c:pt idx="802">
                  <c:v>16.850000000000001</c:v>
                </c:pt>
                <c:pt idx="803">
                  <c:v>8.0474999999999994</c:v>
                </c:pt>
                <c:pt idx="804">
                  <c:v>7.1075000000000017</c:v>
                </c:pt>
                <c:pt idx="805">
                  <c:v>18.007499999999997</c:v>
                </c:pt>
                <c:pt idx="806">
                  <c:v>11.004999999999999</c:v>
                </c:pt>
                <c:pt idx="807">
                  <c:v>7.3599999999999994</c:v>
                </c:pt>
                <c:pt idx="808">
                  <c:v>8.8850000000000016</c:v>
                </c:pt>
                <c:pt idx="809">
                  <c:v>7.1075000000000017</c:v>
                </c:pt>
                <c:pt idx="810">
                  <c:v>19.220000000000002</c:v>
                </c:pt>
                <c:pt idx="811">
                  <c:v>12.107499999999998</c:v>
                </c:pt>
                <c:pt idx="812">
                  <c:v>8.4699999999999989</c:v>
                </c:pt>
                <c:pt idx="813">
                  <c:v>12.754999999999999</c:v>
                </c:pt>
                <c:pt idx="814">
                  <c:v>7.0949999999999989</c:v>
                </c:pt>
                <c:pt idx="815">
                  <c:v>8.0474999999999994</c:v>
                </c:pt>
                <c:pt idx="816">
                  <c:v>11.004999999999999</c:v>
                </c:pt>
                <c:pt idx="817">
                  <c:v>7.3599999999999994</c:v>
                </c:pt>
                <c:pt idx="818">
                  <c:v>7.0949999999999989</c:v>
                </c:pt>
                <c:pt idx="819">
                  <c:v>12.107499999999998</c:v>
                </c:pt>
                <c:pt idx="820">
                  <c:v>8.4699999999999989</c:v>
                </c:pt>
                <c:pt idx="821">
                  <c:v>11.004999999999999</c:v>
                </c:pt>
                <c:pt idx="822">
                  <c:v>19.220000000000002</c:v>
                </c:pt>
                <c:pt idx="823">
                  <c:v>12.754999999999999</c:v>
                </c:pt>
                <c:pt idx="824">
                  <c:v>6.2475000000000023</c:v>
                </c:pt>
                <c:pt idx="825">
                  <c:v>15.994999999999997</c:v>
                </c:pt>
                <c:pt idx="826">
                  <c:v>10.215</c:v>
                </c:pt>
                <c:pt idx="827">
                  <c:v>8.4699999999999989</c:v>
                </c:pt>
                <c:pt idx="828">
                  <c:v>5.1224999999999987</c:v>
                </c:pt>
                <c:pt idx="829">
                  <c:v>7.3599999999999994</c:v>
                </c:pt>
                <c:pt idx="830">
                  <c:v>18.509999999999998</c:v>
                </c:pt>
                <c:pt idx="831">
                  <c:v>18.007499999999997</c:v>
                </c:pt>
                <c:pt idx="832">
                  <c:v>11.004999999999999</c:v>
                </c:pt>
                <c:pt idx="833">
                  <c:v>12.754999999999999</c:v>
                </c:pt>
                <c:pt idx="834">
                  <c:v>6.2475000000000023</c:v>
                </c:pt>
                <c:pt idx="835">
                  <c:v>16.695</c:v>
                </c:pt>
                <c:pt idx="836">
                  <c:v>8.8850000000000016</c:v>
                </c:pt>
                <c:pt idx="837">
                  <c:v>19.220000000000002</c:v>
                </c:pt>
                <c:pt idx="838">
                  <c:v>9.18</c:v>
                </c:pt>
                <c:pt idx="839">
                  <c:v>10.215</c:v>
                </c:pt>
                <c:pt idx="840">
                  <c:v>6.4574999999999996</c:v>
                </c:pt>
                <c:pt idx="841">
                  <c:v>1.6050000000000004</c:v>
                </c:pt>
                <c:pt idx="842">
                  <c:v>19.220000000000002</c:v>
                </c:pt>
                <c:pt idx="843">
                  <c:v>8.4699999999999989</c:v>
                </c:pt>
                <c:pt idx="844">
                  <c:v>7.1075000000000017</c:v>
                </c:pt>
                <c:pt idx="845">
                  <c:v>7.0949999999999989</c:v>
                </c:pt>
                <c:pt idx="846">
                  <c:v>7.3675000000000033</c:v>
                </c:pt>
                <c:pt idx="847">
                  <c:v>10.142499999999998</c:v>
                </c:pt>
                <c:pt idx="848">
                  <c:v>10.215</c:v>
                </c:pt>
                <c:pt idx="849">
                  <c:v>7.3599999999999994</c:v>
                </c:pt>
                <c:pt idx="850">
                  <c:v>10.812500000000004</c:v>
                </c:pt>
                <c:pt idx="851">
                  <c:v>16.695</c:v>
                </c:pt>
                <c:pt idx="852">
                  <c:v>18.007499999999997</c:v>
                </c:pt>
                <c:pt idx="853">
                  <c:v>16.850000000000001</c:v>
                </c:pt>
                <c:pt idx="854">
                  <c:v>1.6050000000000004</c:v>
                </c:pt>
                <c:pt idx="855">
                  <c:v>9.5024999999999977</c:v>
                </c:pt>
                <c:pt idx="856">
                  <c:v>6.2475000000000023</c:v>
                </c:pt>
                <c:pt idx="857">
                  <c:v>10.142499999999998</c:v>
                </c:pt>
                <c:pt idx="858">
                  <c:v>8.4699999999999989</c:v>
                </c:pt>
                <c:pt idx="859">
                  <c:v>11.067499999999995</c:v>
                </c:pt>
                <c:pt idx="860">
                  <c:v>7.3675000000000033</c:v>
                </c:pt>
                <c:pt idx="861">
                  <c:v>18.007499999999997</c:v>
                </c:pt>
                <c:pt idx="862">
                  <c:v>10.812500000000004</c:v>
                </c:pt>
                <c:pt idx="863">
                  <c:v>12.754999999999999</c:v>
                </c:pt>
                <c:pt idx="864">
                  <c:v>1.6050000000000004</c:v>
                </c:pt>
                <c:pt idx="865">
                  <c:v>18.509999999999998</c:v>
                </c:pt>
                <c:pt idx="866">
                  <c:v>2.9150000000000027</c:v>
                </c:pt>
                <c:pt idx="867">
                  <c:v>7.9725000000000001</c:v>
                </c:pt>
                <c:pt idx="868">
                  <c:v>10.812500000000004</c:v>
                </c:pt>
                <c:pt idx="869">
                  <c:v>16.850000000000001</c:v>
                </c:pt>
                <c:pt idx="870">
                  <c:v>4.0274999999999999</c:v>
                </c:pt>
                <c:pt idx="871">
                  <c:v>16.695</c:v>
                </c:pt>
                <c:pt idx="872">
                  <c:v>7.0949999999999989</c:v>
                </c:pt>
                <c:pt idx="873">
                  <c:v>10.142499999999998</c:v>
                </c:pt>
                <c:pt idx="874">
                  <c:v>13.857500000000002</c:v>
                </c:pt>
                <c:pt idx="875">
                  <c:v>18.509999999999998</c:v>
                </c:pt>
                <c:pt idx="876">
                  <c:v>17.535</c:v>
                </c:pt>
                <c:pt idx="877">
                  <c:v>6.2475000000000023</c:v>
                </c:pt>
                <c:pt idx="878">
                  <c:v>1.6050000000000004</c:v>
                </c:pt>
                <c:pt idx="879">
                  <c:v>8.8850000000000016</c:v>
                </c:pt>
                <c:pt idx="880">
                  <c:v>5.1224999999999987</c:v>
                </c:pt>
                <c:pt idx="881">
                  <c:v>18.509999999999998</c:v>
                </c:pt>
                <c:pt idx="882">
                  <c:v>6.4574999999999996</c:v>
                </c:pt>
                <c:pt idx="883">
                  <c:v>10.215</c:v>
                </c:pt>
                <c:pt idx="884">
                  <c:v>10.142499999999998</c:v>
                </c:pt>
                <c:pt idx="885">
                  <c:v>16.695</c:v>
                </c:pt>
                <c:pt idx="886">
                  <c:v>10.812500000000004</c:v>
                </c:pt>
                <c:pt idx="887">
                  <c:v>7.3675000000000033</c:v>
                </c:pt>
                <c:pt idx="888">
                  <c:v>12.754999999999999</c:v>
                </c:pt>
                <c:pt idx="889">
                  <c:v>2.9150000000000027</c:v>
                </c:pt>
                <c:pt idx="890">
                  <c:v>4.0274999999999999</c:v>
                </c:pt>
                <c:pt idx="891">
                  <c:v>18.007499999999997</c:v>
                </c:pt>
                <c:pt idx="892">
                  <c:v>6.4574999999999996</c:v>
                </c:pt>
                <c:pt idx="893">
                  <c:v>15.994999999999997</c:v>
                </c:pt>
                <c:pt idx="894">
                  <c:v>19.220000000000002</c:v>
                </c:pt>
                <c:pt idx="895">
                  <c:v>9.18</c:v>
                </c:pt>
                <c:pt idx="896">
                  <c:v>7.9725000000000001</c:v>
                </c:pt>
                <c:pt idx="897">
                  <c:v>1.7224999999999966</c:v>
                </c:pt>
                <c:pt idx="898">
                  <c:v>9.5024999999999977</c:v>
                </c:pt>
                <c:pt idx="899">
                  <c:v>4.0274999999999999</c:v>
                </c:pt>
                <c:pt idx="900">
                  <c:v>7.1075000000000017</c:v>
                </c:pt>
                <c:pt idx="901">
                  <c:v>7.9725000000000001</c:v>
                </c:pt>
                <c:pt idx="902">
                  <c:v>8.8850000000000016</c:v>
                </c:pt>
                <c:pt idx="903">
                  <c:v>8.4699999999999989</c:v>
                </c:pt>
                <c:pt idx="904">
                  <c:v>15.994999999999997</c:v>
                </c:pt>
                <c:pt idx="905">
                  <c:v>1.7224999999999966</c:v>
                </c:pt>
                <c:pt idx="906">
                  <c:v>12.107499999999998</c:v>
                </c:pt>
                <c:pt idx="907">
                  <c:v>4.0274999999999999</c:v>
                </c:pt>
                <c:pt idx="908">
                  <c:v>13.857500000000002</c:v>
                </c:pt>
                <c:pt idx="909">
                  <c:v>2.9150000000000027</c:v>
                </c:pt>
                <c:pt idx="910">
                  <c:v>11.004999999999999</c:v>
                </c:pt>
                <c:pt idx="911">
                  <c:v>7.1075000000000017</c:v>
                </c:pt>
                <c:pt idx="912">
                  <c:v>10.812500000000004</c:v>
                </c:pt>
                <c:pt idx="913">
                  <c:v>7.3599999999999994</c:v>
                </c:pt>
                <c:pt idx="914">
                  <c:v>1.6050000000000004</c:v>
                </c:pt>
                <c:pt idx="915">
                  <c:v>7.9725000000000001</c:v>
                </c:pt>
                <c:pt idx="916">
                  <c:v>8.0474999999999994</c:v>
                </c:pt>
                <c:pt idx="917">
                  <c:v>18.509999999999998</c:v>
                </c:pt>
                <c:pt idx="918">
                  <c:v>13.857500000000002</c:v>
                </c:pt>
                <c:pt idx="919">
                  <c:v>19.220000000000002</c:v>
                </c:pt>
                <c:pt idx="920">
                  <c:v>16.850000000000001</c:v>
                </c:pt>
                <c:pt idx="921">
                  <c:v>9.18</c:v>
                </c:pt>
                <c:pt idx="922">
                  <c:v>11.004999999999999</c:v>
                </c:pt>
                <c:pt idx="923">
                  <c:v>7.3675000000000033</c:v>
                </c:pt>
                <c:pt idx="924">
                  <c:v>7.3599999999999994</c:v>
                </c:pt>
                <c:pt idx="925">
                  <c:v>7.1075000000000017</c:v>
                </c:pt>
                <c:pt idx="926">
                  <c:v>9.5024999999999977</c:v>
                </c:pt>
                <c:pt idx="927">
                  <c:v>7.3675000000000033</c:v>
                </c:pt>
                <c:pt idx="928">
                  <c:v>13.857500000000002</c:v>
                </c:pt>
                <c:pt idx="929">
                  <c:v>2.9150000000000027</c:v>
                </c:pt>
                <c:pt idx="930">
                  <c:v>8.0474999999999994</c:v>
                </c:pt>
                <c:pt idx="931">
                  <c:v>12.754999999999999</c:v>
                </c:pt>
                <c:pt idx="932">
                  <c:v>7.1075000000000017</c:v>
                </c:pt>
                <c:pt idx="933">
                  <c:v>19.220000000000002</c:v>
                </c:pt>
                <c:pt idx="934">
                  <c:v>7.3599999999999994</c:v>
                </c:pt>
                <c:pt idx="935">
                  <c:v>18.007499999999997</c:v>
                </c:pt>
                <c:pt idx="936">
                  <c:v>9.5024999999999977</c:v>
                </c:pt>
                <c:pt idx="937">
                  <c:v>4.0274999999999999</c:v>
                </c:pt>
                <c:pt idx="938">
                  <c:v>1.6050000000000004</c:v>
                </c:pt>
                <c:pt idx="939">
                  <c:v>6.2475000000000023</c:v>
                </c:pt>
                <c:pt idx="940">
                  <c:v>16.850000000000001</c:v>
                </c:pt>
                <c:pt idx="941">
                  <c:v>17.535</c:v>
                </c:pt>
                <c:pt idx="942">
                  <c:v>18.509999999999998</c:v>
                </c:pt>
                <c:pt idx="943">
                  <c:v>9.18</c:v>
                </c:pt>
                <c:pt idx="944">
                  <c:v>5.1224999999999987</c:v>
                </c:pt>
                <c:pt idx="945">
                  <c:v>6.4574999999999996</c:v>
                </c:pt>
                <c:pt idx="946">
                  <c:v>13.857500000000002</c:v>
                </c:pt>
                <c:pt idx="947">
                  <c:v>18.007499999999997</c:v>
                </c:pt>
                <c:pt idx="948">
                  <c:v>15.994999999999997</c:v>
                </c:pt>
                <c:pt idx="949">
                  <c:v>8.8850000000000016</c:v>
                </c:pt>
                <c:pt idx="950">
                  <c:v>1.6050000000000004</c:v>
                </c:pt>
                <c:pt idx="951">
                  <c:v>12.107499999999998</c:v>
                </c:pt>
                <c:pt idx="952">
                  <c:v>11.004999999999999</c:v>
                </c:pt>
                <c:pt idx="953">
                  <c:v>16.850000000000001</c:v>
                </c:pt>
                <c:pt idx="954">
                  <c:v>10.812500000000004</c:v>
                </c:pt>
                <c:pt idx="955">
                  <c:v>1.6050000000000004</c:v>
                </c:pt>
                <c:pt idx="956">
                  <c:v>6.4574999999999996</c:v>
                </c:pt>
                <c:pt idx="957">
                  <c:v>16.850000000000001</c:v>
                </c:pt>
                <c:pt idx="958">
                  <c:v>8.8850000000000016</c:v>
                </c:pt>
                <c:pt idx="959">
                  <c:v>6.2475000000000023</c:v>
                </c:pt>
                <c:pt idx="960">
                  <c:v>10.812500000000004</c:v>
                </c:pt>
                <c:pt idx="961">
                  <c:v>2.9150000000000027</c:v>
                </c:pt>
                <c:pt idx="962">
                  <c:v>8.4699999999999989</c:v>
                </c:pt>
                <c:pt idx="963">
                  <c:v>10.142499999999998</c:v>
                </c:pt>
                <c:pt idx="964">
                  <c:v>13.857500000000002</c:v>
                </c:pt>
                <c:pt idx="965">
                  <c:v>5.1224999999999987</c:v>
                </c:pt>
                <c:pt idx="966">
                  <c:v>16.695</c:v>
                </c:pt>
                <c:pt idx="967">
                  <c:v>10.215</c:v>
                </c:pt>
                <c:pt idx="968">
                  <c:v>15.994999999999997</c:v>
                </c:pt>
                <c:pt idx="969">
                  <c:v>18.509999999999998</c:v>
                </c:pt>
                <c:pt idx="970">
                  <c:v>11.067499999999995</c:v>
                </c:pt>
                <c:pt idx="971">
                  <c:v>7.3675000000000033</c:v>
                </c:pt>
                <c:pt idx="972">
                  <c:v>15.994999999999997</c:v>
                </c:pt>
                <c:pt idx="973">
                  <c:v>17.535</c:v>
                </c:pt>
                <c:pt idx="974">
                  <c:v>8.4699999999999989</c:v>
                </c:pt>
                <c:pt idx="975">
                  <c:v>9.18</c:v>
                </c:pt>
                <c:pt idx="976">
                  <c:v>2.9150000000000027</c:v>
                </c:pt>
                <c:pt idx="977">
                  <c:v>9.5024999999999977</c:v>
                </c:pt>
                <c:pt idx="978">
                  <c:v>1.7224999999999966</c:v>
                </c:pt>
                <c:pt idx="979">
                  <c:v>6.2475000000000023</c:v>
                </c:pt>
                <c:pt idx="980">
                  <c:v>8.0474999999999994</c:v>
                </c:pt>
                <c:pt idx="981">
                  <c:v>2.9150000000000027</c:v>
                </c:pt>
                <c:pt idx="982">
                  <c:v>11.067499999999995</c:v>
                </c:pt>
                <c:pt idx="983">
                  <c:v>8.4699999999999989</c:v>
                </c:pt>
                <c:pt idx="984">
                  <c:v>7.9725000000000001</c:v>
                </c:pt>
                <c:pt idx="985">
                  <c:v>16.695</c:v>
                </c:pt>
                <c:pt idx="986">
                  <c:v>18.509999999999998</c:v>
                </c:pt>
                <c:pt idx="987">
                  <c:v>18.007499999999997</c:v>
                </c:pt>
                <c:pt idx="988">
                  <c:v>8.0474999999999994</c:v>
                </c:pt>
                <c:pt idx="989">
                  <c:v>9.18</c:v>
                </c:pt>
                <c:pt idx="990">
                  <c:v>12.754999999999999</c:v>
                </c:pt>
                <c:pt idx="991">
                  <c:v>6.2475000000000023</c:v>
                </c:pt>
                <c:pt idx="992">
                  <c:v>1.7224999999999966</c:v>
                </c:pt>
                <c:pt idx="993">
                  <c:v>10.812500000000004</c:v>
                </c:pt>
                <c:pt idx="994">
                  <c:v>6.4574999999999996</c:v>
                </c:pt>
                <c:pt idx="995">
                  <c:v>5.1224999999999987</c:v>
                </c:pt>
                <c:pt idx="996">
                  <c:v>15.994999999999997</c:v>
                </c:pt>
                <c:pt idx="997">
                  <c:v>19.220000000000002</c:v>
                </c:pt>
                <c:pt idx="998">
                  <c:v>16.695</c:v>
                </c:pt>
                <c:pt idx="999">
                  <c:v>18.007499999999997</c:v>
                </c:pt>
                <c:pt idx="1000">
                  <c:v>8.4699999999999989</c:v>
                </c:pt>
                <c:pt idx="1001">
                  <c:v>10.812500000000004</c:v>
                </c:pt>
                <c:pt idx="1002">
                  <c:v>2.9150000000000027</c:v>
                </c:pt>
                <c:pt idx="1003">
                  <c:v>19.220000000000002</c:v>
                </c:pt>
                <c:pt idx="1004">
                  <c:v>9.5024999999999977</c:v>
                </c:pt>
                <c:pt idx="1005">
                  <c:v>7.3599999999999994</c:v>
                </c:pt>
                <c:pt idx="1006">
                  <c:v>5.1224999999999987</c:v>
                </c:pt>
                <c:pt idx="1007">
                  <c:v>9.18</c:v>
                </c:pt>
                <c:pt idx="1008">
                  <c:v>7.0949999999999989</c:v>
                </c:pt>
                <c:pt idx="1009">
                  <c:v>1.7224999999999966</c:v>
                </c:pt>
                <c:pt idx="1010">
                  <c:v>7.0949999999999989</c:v>
                </c:pt>
                <c:pt idx="1011">
                  <c:v>12.107499999999998</c:v>
                </c:pt>
                <c:pt idx="1012">
                  <c:v>7.3599999999999994</c:v>
                </c:pt>
                <c:pt idx="1013">
                  <c:v>11.067499999999995</c:v>
                </c:pt>
                <c:pt idx="1014">
                  <c:v>15.994999999999997</c:v>
                </c:pt>
                <c:pt idx="1015">
                  <c:v>7.3675000000000033</c:v>
                </c:pt>
                <c:pt idx="1016">
                  <c:v>6.4574999999999996</c:v>
                </c:pt>
                <c:pt idx="1017">
                  <c:v>7.1075000000000017</c:v>
                </c:pt>
                <c:pt idx="1018">
                  <c:v>4.0274999999999999</c:v>
                </c:pt>
                <c:pt idx="1019">
                  <c:v>1.6050000000000004</c:v>
                </c:pt>
                <c:pt idx="1020">
                  <c:v>7.1075000000000017</c:v>
                </c:pt>
                <c:pt idx="1021">
                  <c:v>8.0474999999999994</c:v>
                </c:pt>
                <c:pt idx="1022">
                  <c:v>9.18</c:v>
                </c:pt>
                <c:pt idx="1023">
                  <c:v>19.220000000000002</c:v>
                </c:pt>
                <c:pt idx="1024">
                  <c:v>17.535</c:v>
                </c:pt>
                <c:pt idx="1025">
                  <c:v>4.0274999999999999</c:v>
                </c:pt>
                <c:pt idx="1026">
                  <c:v>13.857500000000002</c:v>
                </c:pt>
                <c:pt idx="1027">
                  <c:v>18.509999999999998</c:v>
                </c:pt>
                <c:pt idx="1028">
                  <c:v>8.8850000000000016</c:v>
                </c:pt>
                <c:pt idx="1029">
                  <c:v>9.5024999999999977</c:v>
                </c:pt>
                <c:pt idx="1030">
                  <c:v>7.0949999999999989</c:v>
                </c:pt>
                <c:pt idx="1031">
                  <c:v>12.107499999999998</c:v>
                </c:pt>
                <c:pt idx="1032">
                  <c:v>16.695</c:v>
                </c:pt>
                <c:pt idx="1033">
                  <c:v>7.1075000000000017</c:v>
                </c:pt>
                <c:pt idx="1034">
                  <c:v>1.6050000000000004</c:v>
                </c:pt>
                <c:pt idx="1035">
                  <c:v>10.812500000000004</c:v>
                </c:pt>
                <c:pt idx="1036">
                  <c:v>18.509999999999998</c:v>
                </c:pt>
                <c:pt idx="1037">
                  <c:v>12.107499999999998</c:v>
                </c:pt>
                <c:pt idx="1038">
                  <c:v>1.7224999999999966</c:v>
                </c:pt>
                <c:pt idx="1039">
                  <c:v>10.215</c:v>
                </c:pt>
                <c:pt idx="1040">
                  <c:v>7.9725000000000001</c:v>
                </c:pt>
                <c:pt idx="1041">
                  <c:v>9.18</c:v>
                </c:pt>
                <c:pt idx="1042">
                  <c:v>16.695</c:v>
                </c:pt>
                <c:pt idx="1043">
                  <c:v>5.1224999999999987</c:v>
                </c:pt>
                <c:pt idx="1044">
                  <c:v>4.0274999999999999</c:v>
                </c:pt>
                <c:pt idx="1045">
                  <c:v>17.535</c:v>
                </c:pt>
                <c:pt idx="1046">
                  <c:v>8.0474999999999994</c:v>
                </c:pt>
                <c:pt idx="1047">
                  <c:v>1.6050000000000004</c:v>
                </c:pt>
                <c:pt idx="1048">
                  <c:v>19.220000000000002</c:v>
                </c:pt>
                <c:pt idx="1049">
                  <c:v>9.5024999999999977</c:v>
                </c:pt>
                <c:pt idx="1050">
                  <c:v>9.18</c:v>
                </c:pt>
                <c:pt idx="1051">
                  <c:v>8.0474999999999994</c:v>
                </c:pt>
                <c:pt idx="1052">
                  <c:v>9.5024999999999977</c:v>
                </c:pt>
                <c:pt idx="1053">
                  <c:v>16.850000000000001</c:v>
                </c:pt>
                <c:pt idx="1054">
                  <c:v>11.067499999999995</c:v>
                </c:pt>
                <c:pt idx="1055">
                  <c:v>18.509999999999998</c:v>
                </c:pt>
                <c:pt idx="1056">
                  <c:v>12.107499999999998</c:v>
                </c:pt>
                <c:pt idx="1057">
                  <c:v>7.9725000000000001</c:v>
                </c:pt>
                <c:pt idx="1058">
                  <c:v>12.754999999999999</c:v>
                </c:pt>
                <c:pt idx="1059">
                  <c:v>17.535</c:v>
                </c:pt>
                <c:pt idx="1060">
                  <c:v>7.3675000000000033</c:v>
                </c:pt>
                <c:pt idx="1061">
                  <c:v>7.3599999999999994</c:v>
                </c:pt>
                <c:pt idx="1062">
                  <c:v>7.9725000000000001</c:v>
                </c:pt>
                <c:pt idx="1063">
                  <c:v>16.850000000000001</c:v>
                </c:pt>
                <c:pt idx="1064">
                  <c:v>9.5024999999999977</c:v>
                </c:pt>
                <c:pt idx="1065">
                  <c:v>8.8850000000000016</c:v>
                </c:pt>
                <c:pt idx="1066">
                  <c:v>18.007499999999997</c:v>
                </c:pt>
                <c:pt idx="1067">
                  <c:v>10.812500000000004</c:v>
                </c:pt>
                <c:pt idx="1068">
                  <c:v>5.1224999999999987</c:v>
                </c:pt>
                <c:pt idx="1069">
                  <c:v>12.107499999999998</c:v>
                </c:pt>
                <c:pt idx="1070">
                  <c:v>2.9150000000000027</c:v>
                </c:pt>
                <c:pt idx="1071">
                  <c:v>6.4574999999999996</c:v>
                </c:pt>
                <c:pt idx="1072">
                  <c:v>17.535</c:v>
                </c:pt>
                <c:pt idx="1073">
                  <c:v>8.8850000000000016</c:v>
                </c:pt>
                <c:pt idx="1074">
                  <c:v>8.0474999999999994</c:v>
                </c:pt>
                <c:pt idx="1075">
                  <c:v>12.754999999999999</c:v>
                </c:pt>
                <c:pt idx="1076">
                  <c:v>7.3675000000000033</c:v>
                </c:pt>
                <c:pt idx="1077">
                  <c:v>11.004999999999999</c:v>
                </c:pt>
                <c:pt idx="1078">
                  <c:v>17.535</c:v>
                </c:pt>
                <c:pt idx="1079">
                  <c:v>2.9150000000000027</c:v>
                </c:pt>
                <c:pt idx="1080">
                  <c:v>6.4574999999999996</c:v>
                </c:pt>
                <c:pt idx="1081">
                  <c:v>18.007499999999997</c:v>
                </c:pt>
                <c:pt idx="1082">
                  <c:v>1.6050000000000004</c:v>
                </c:pt>
                <c:pt idx="1083">
                  <c:v>6.2475000000000023</c:v>
                </c:pt>
                <c:pt idx="1084">
                  <c:v>12.754999999999999</c:v>
                </c:pt>
                <c:pt idx="1085">
                  <c:v>8.4699999999999989</c:v>
                </c:pt>
                <c:pt idx="1086">
                  <c:v>7.3599999999999994</c:v>
                </c:pt>
                <c:pt idx="1087">
                  <c:v>16.850000000000001</c:v>
                </c:pt>
                <c:pt idx="1088">
                  <c:v>6.4574999999999996</c:v>
                </c:pt>
                <c:pt idx="1089">
                  <c:v>7.3675000000000033</c:v>
                </c:pt>
                <c:pt idx="1090">
                  <c:v>11.067499999999995</c:v>
                </c:pt>
                <c:pt idx="1091">
                  <c:v>1.7224999999999966</c:v>
                </c:pt>
                <c:pt idx="1092">
                  <c:v>1.6050000000000004</c:v>
                </c:pt>
                <c:pt idx="1093">
                  <c:v>17.535</c:v>
                </c:pt>
                <c:pt idx="1094">
                  <c:v>12.754999999999999</c:v>
                </c:pt>
                <c:pt idx="1095">
                  <c:v>16.695</c:v>
                </c:pt>
                <c:pt idx="1096">
                  <c:v>11.004999999999999</c:v>
                </c:pt>
                <c:pt idx="1097">
                  <c:v>16.850000000000001</c:v>
                </c:pt>
                <c:pt idx="1098">
                  <c:v>7.9725000000000001</c:v>
                </c:pt>
                <c:pt idx="1099">
                  <c:v>6.2475000000000023</c:v>
                </c:pt>
                <c:pt idx="1100">
                  <c:v>15.994999999999997</c:v>
                </c:pt>
                <c:pt idx="1101">
                  <c:v>11.067499999999995</c:v>
                </c:pt>
                <c:pt idx="1102">
                  <c:v>19.220000000000002</c:v>
                </c:pt>
                <c:pt idx="1103">
                  <c:v>8.8850000000000016</c:v>
                </c:pt>
                <c:pt idx="1104">
                  <c:v>2.9150000000000027</c:v>
                </c:pt>
                <c:pt idx="1105">
                  <c:v>11.004999999999999</c:v>
                </c:pt>
                <c:pt idx="1106">
                  <c:v>16.850000000000001</c:v>
                </c:pt>
                <c:pt idx="1107">
                  <c:v>5.1224999999999987</c:v>
                </c:pt>
                <c:pt idx="1108">
                  <c:v>9.18</c:v>
                </c:pt>
                <c:pt idx="1109">
                  <c:v>7.9725000000000001</c:v>
                </c:pt>
                <c:pt idx="1110">
                  <c:v>16.695</c:v>
                </c:pt>
                <c:pt idx="1111">
                  <c:v>6.4574999999999996</c:v>
                </c:pt>
                <c:pt idx="1112">
                  <c:v>1.6050000000000004</c:v>
                </c:pt>
                <c:pt idx="1113">
                  <c:v>10.142499999999998</c:v>
                </c:pt>
                <c:pt idx="1114">
                  <c:v>7.0949999999999989</c:v>
                </c:pt>
                <c:pt idx="1115">
                  <c:v>7.3599999999999994</c:v>
                </c:pt>
                <c:pt idx="1116">
                  <c:v>9.5024999999999977</c:v>
                </c:pt>
                <c:pt idx="1117">
                  <c:v>7.3599999999999994</c:v>
                </c:pt>
                <c:pt idx="1118">
                  <c:v>9.5024999999999977</c:v>
                </c:pt>
                <c:pt idx="1119">
                  <c:v>9.18</c:v>
                </c:pt>
                <c:pt idx="1120">
                  <c:v>8.4699999999999989</c:v>
                </c:pt>
                <c:pt idx="1121">
                  <c:v>18.007499999999997</c:v>
                </c:pt>
                <c:pt idx="1122">
                  <c:v>8.0474999999999994</c:v>
                </c:pt>
                <c:pt idx="1123">
                  <c:v>15.994999999999997</c:v>
                </c:pt>
                <c:pt idx="1124">
                  <c:v>11.067499999999995</c:v>
                </c:pt>
                <c:pt idx="1125">
                  <c:v>10.142499999999998</c:v>
                </c:pt>
                <c:pt idx="1126">
                  <c:v>10.812500000000004</c:v>
                </c:pt>
                <c:pt idx="1127">
                  <c:v>12.107499999999998</c:v>
                </c:pt>
                <c:pt idx="1128">
                  <c:v>10.215</c:v>
                </c:pt>
                <c:pt idx="1129">
                  <c:v>6.4574999999999996</c:v>
                </c:pt>
                <c:pt idx="1130">
                  <c:v>6.2475000000000023</c:v>
                </c:pt>
                <c:pt idx="1131">
                  <c:v>10.215</c:v>
                </c:pt>
                <c:pt idx="1132">
                  <c:v>7.9725000000000001</c:v>
                </c:pt>
                <c:pt idx="1133">
                  <c:v>2.9150000000000027</c:v>
                </c:pt>
                <c:pt idx="1134">
                  <c:v>18.509999999999998</c:v>
                </c:pt>
                <c:pt idx="1135">
                  <c:v>12.107499999999998</c:v>
                </c:pt>
                <c:pt idx="1136">
                  <c:v>6.2475000000000023</c:v>
                </c:pt>
                <c:pt idx="1137">
                  <c:v>1.7224999999999966</c:v>
                </c:pt>
                <c:pt idx="1138">
                  <c:v>15.994999999999997</c:v>
                </c:pt>
                <c:pt idx="1139">
                  <c:v>8.4699999999999989</c:v>
                </c:pt>
                <c:pt idx="1140">
                  <c:v>18.007499999999997</c:v>
                </c:pt>
                <c:pt idx="1141">
                  <c:v>8.0474999999999994</c:v>
                </c:pt>
                <c:pt idx="1142">
                  <c:v>7.0949999999999989</c:v>
                </c:pt>
                <c:pt idx="1143">
                  <c:v>1.6050000000000004</c:v>
                </c:pt>
                <c:pt idx="1144">
                  <c:v>16.695</c:v>
                </c:pt>
                <c:pt idx="1145">
                  <c:v>8.8850000000000016</c:v>
                </c:pt>
                <c:pt idx="1146">
                  <c:v>10.215</c:v>
                </c:pt>
                <c:pt idx="1147">
                  <c:v>1.7224999999999966</c:v>
                </c:pt>
                <c:pt idx="1148">
                  <c:v>18.007499999999997</c:v>
                </c:pt>
                <c:pt idx="1149">
                  <c:v>15.994999999999997</c:v>
                </c:pt>
                <c:pt idx="1150">
                  <c:v>7.0949999999999989</c:v>
                </c:pt>
                <c:pt idx="1151">
                  <c:v>11.004999999999999</c:v>
                </c:pt>
                <c:pt idx="1152">
                  <c:v>12.107499999999998</c:v>
                </c:pt>
                <c:pt idx="1153">
                  <c:v>18.509999999999998</c:v>
                </c:pt>
                <c:pt idx="1154">
                  <c:v>7.9725000000000001</c:v>
                </c:pt>
                <c:pt idx="1155">
                  <c:v>1.6050000000000004</c:v>
                </c:pt>
                <c:pt idx="1156">
                  <c:v>6.4574999999999996</c:v>
                </c:pt>
                <c:pt idx="1157">
                  <c:v>9.5024999999999977</c:v>
                </c:pt>
                <c:pt idx="1158">
                  <c:v>8.4699999999999989</c:v>
                </c:pt>
                <c:pt idx="1159">
                  <c:v>7.3675000000000033</c:v>
                </c:pt>
                <c:pt idx="1160">
                  <c:v>10.812500000000004</c:v>
                </c:pt>
                <c:pt idx="1161">
                  <c:v>5.1224999999999987</c:v>
                </c:pt>
                <c:pt idx="1162">
                  <c:v>12.754999999999999</c:v>
                </c:pt>
                <c:pt idx="1163">
                  <c:v>16.850000000000001</c:v>
                </c:pt>
                <c:pt idx="1164">
                  <c:v>11.004999999999999</c:v>
                </c:pt>
                <c:pt idx="1165">
                  <c:v>1.7224999999999966</c:v>
                </c:pt>
                <c:pt idx="1166">
                  <c:v>15.994999999999997</c:v>
                </c:pt>
                <c:pt idx="1167">
                  <c:v>12.754999999999999</c:v>
                </c:pt>
                <c:pt idx="1168">
                  <c:v>19.220000000000002</c:v>
                </c:pt>
                <c:pt idx="1169">
                  <c:v>2.9150000000000027</c:v>
                </c:pt>
                <c:pt idx="1170">
                  <c:v>8.4699999999999989</c:v>
                </c:pt>
                <c:pt idx="1171">
                  <c:v>16.695</c:v>
                </c:pt>
                <c:pt idx="1172">
                  <c:v>10.142499999999998</c:v>
                </c:pt>
                <c:pt idx="1173">
                  <c:v>9.18</c:v>
                </c:pt>
                <c:pt idx="1174">
                  <c:v>18.007499999999997</c:v>
                </c:pt>
                <c:pt idx="1175">
                  <c:v>13.857500000000002</c:v>
                </c:pt>
                <c:pt idx="1176">
                  <c:v>17.535</c:v>
                </c:pt>
                <c:pt idx="1177">
                  <c:v>6.2475000000000023</c:v>
                </c:pt>
                <c:pt idx="1178">
                  <c:v>6.4574999999999996</c:v>
                </c:pt>
                <c:pt idx="1179">
                  <c:v>2.9150000000000027</c:v>
                </c:pt>
                <c:pt idx="1180">
                  <c:v>7.9725000000000001</c:v>
                </c:pt>
                <c:pt idx="1181">
                  <c:v>11.004999999999999</c:v>
                </c:pt>
                <c:pt idx="1182">
                  <c:v>19.220000000000002</c:v>
                </c:pt>
                <c:pt idx="1183">
                  <c:v>8.0474999999999994</c:v>
                </c:pt>
                <c:pt idx="1184">
                  <c:v>10.142499999999998</c:v>
                </c:pt>
                <c:pt idx="1185">
                  <c:v>8.8850000000000016</c:v>
                </c:pt>
                <c:pt idx="1186">
                  <c:v>6.4574999999999996</c:v>
                </c:pt>
                <c:pt idx="1187">
                  <c:v>1.7224999999999966</c:v>
                </c:pt>
                <c:pt idx="1188">
                  <c:v>11.067499999999995</c:v>
                </c:pt>
                <c:pt idx="1189">
                  <c:v>13.857500000000002</c:v>
                </c:pt>
                <c:pt idx="1190">
                  <c:v>10.142499999999998</c:v>
                </c:pt>
                <c:pt idx="1191">
                  <c:v>18.509999999999998</c:v>
                </c:pt>
                <c:pt idx="1192">
                  <c:v>4.0274999999999999</c:v>
                </c:pt>
                <c:pt idx="1193">
                  <c:v>9.18</c:v>
                </c:pt>
                <c:pt idx="1194">
                  <c:v>7.1075000000000017</c:v>
                </c:pt>
                <c:pt idx="1195">
                  <c:v>12.107499999999998</c:v>
                </c:pt>
                <c:pt idx="1196">
                  <c:v>5.1224999999999987</c:v>
                </c:pt>
                <c:pt idx="1197">
                  <c:v>17.535</c:v>
                </c:pt>
                <c:pt idx="1198">
                  <c:v>18.509999999999998</c:v>
                </c:pt>
                <c:pt idx="1199">
                  <c:v>7.3599999999999994</c:v>
                </c:pt>
                <c:pt idx="1200">
                  <c:v>10.812500000000004</c:v>
                </c:pt>
                <c:pt idx="1201">
                  <c:v>7.0949999999999989</c:v>
                </c:pt>
                <c:pt idx="1202">
                  <c:v>10.142499999999998</c:v>
                </c:pt>
                <c:pt idx="1203">
                  <c:v>16.695</c:v>
                </c:pt>
                <c:pt idx="1204">
                  <c:v>17.535</c:v>
                </c:pt>
                <c:pt idx="1205">
                  <c:v>7.1075000000000017</c:v>
                </c:pt>
                <c:pt idx="1206">
                  <c:v>11.067499999999995</c:v>
                </c:pt>
                <c:pt idx="1207">
                  <c:v>1.7224999999999966</c:v>
                </c:pt>
                <c:pt idx="1208">
                  <c:v>15.994999999999997</c:v>
                </c:pt>
                <c:pt idx="1209">
                  <c:v>7.3675000000000033</c:v>
                </c:pt>
                <c:pt idx="1210">
                  <c:v>16.850000000000001</c:v>
                </c:pt>
                <c:pt idx="1211">
                  <c:v>13.857500000000002</c:v>
                </c:pt>
                <c:pt idx="1212">
                  <c:v>8.8850000000000016</c:v>
                </c:pt>
                <c:pt idx="1213">
                  <c:v>8.0474999999999994</c:v>
                </c:pt>
                <c:pt idx="1214">
                  <c:v>8.8850000000000016</c:v>
                </c:pt>
                <c:pt idx="1215">
                  <c:v>9.5024999999999977</c:v>
                </c:pt>
                <c:pt idx="1216">
                  <c:v>7.1075000000000017</c:v>
                </c:pt>
                <c:pt idx="1217">
                  <c:v>4.0274999999999999</c:v>
                </c:pt>
                <c:pt idx="1218">
                  <c:v>16.850000000000001</c:v>
                </c:pt>
                <c:pt idx="1219">
                  <c:v>10.812500000000004</c:v>
                </c:pt>
                <c:pt idx="1220">
                  <c:v>13.857500000000002</c:v>
                </c:pt>
                <c:pt idx="1221">
                  <c:v>16.695</c:v>
                </c:pt>
                <c:pt idx="1222">
                  <c:v>18.509999999999998</c:v>
                </c:pt>
                <c:pt idx="1223">
                  <c:v>9.18</c:v>
                </c:pt>
                <c:pt idx="1224">
                  <c:v>12.107499999999998</c:v>
                </c:pt>
                <c:pt idx="1225">
                  <c:v>10.215</c:v>
                </c:pt>
                <c:pt idx="1226">
                  <c:v>9.5024999999999977</c:v>
                </c:pt>
                <c:pt idx="1227">
                  <c:v>1.6050000000000004</c:v>
                </c:pt>
                <c:pt idx="1228">
                  <c:v>7.3675000000000033</c:v>
                </c:pt>
                <c:pt idx="1229">
                  <c:v>19.220000000000002</c:v>
                </c:pt>
                <c:pt idx="1230">
                  <c:v>10.812500000000004</c:v>
                </c:pt>
                <c:pt idx="1231">
                  <c:v>6.2475000000000023</c:v>
                </c:pt>
                <c:pt idx="1232">
                  <c:v>12.107499999999998</c:v>
                </c:pt>
                <c:pt idx="1233">
                  <c:v>12.754999999999999</c:v>
                </c:pt>
                <c:pt idx="1234">
                  <c:v>4.0274999999999999</c:v>
                </c:pt>
                <c:pt idx="1235">
                  <c:v>6.4574999999999996</c:v>
                </c:pt>
                <c:pt idx="1236">
                  <c:v>8.4699999999999989</c:v>
                </c:pt>
                <c:pt idx="1237">
                  <c:v>19.220000000000002</c:v>
                </c:pt>
                <c:pt idx="1238">
                  <c:v>18.007499999999997</c:v>
                </c:pt>
                <c:pt idx="1239">
                  <c:v>7.3599999999999994</c:v>
                </c:pt>
                <c:pt idx="1240">
                  <c:v>15.994999999999997</c:v>
                </c:pt>
                <c:pt idx="1241">
                  <c:v>4.0274999999999999</c:v>
                </c:pt>
                <c:pt idx="1242">
                  <c:v>7.3675000000000033</c:v>
                </c:pt>
                <c:pt idx="1243">
                  <c:v>9.5024999999999977</c:v>
                </c:pt>
                <c:pt idx="1244">
                  <c:v>5.1224999999999987</c:v>
                </c:pt>
                <c:pt idx="1245">
                  <c:v>6.4574999999999996</c:v>
                </c:pt>
                <c:pt idx="1246">
                  <c:v>11.067499999999995</c:v>
                </c:pt>
                <c:pt idx="1247">
                  <c:v>18.007499999999997</c:v>
                </c:pt>
                <c:pt idx="1248">
                  <c:v>8.0474999999999994</c:v>
                </c:pt>
                <c:pt idx="1249">
                  <c:v>10.215</c:v>
                </c:pt>
                <c:pt idx="1250">
                  <c:v>12.754999999999999</c:v>
                </c:pt>
                <c:pt idx="1251">
                  <c:v>18.509999999999998</c:v>
                </c:pt>
                <c:pt idx="1252">
                  <c:v>1.6050000000000004</c:v>
                </c:pt>
                <c:pt idx="1253">
                  <c:v>13.857500000000002</c:v>
                </c:pt>
                <c:pt idx="1254">
                  <c:v>7.1075000000000017</c:v>
                </c:pt>
                <c:pt idx="1255">
                  <c:v>16.695</c:v>
                </c:pt>
                <c:pt idx="1256">
                  <c:v>11.067499999999995</c:v>
                </c:pt>
                <c:pt idx="1257">
                  <c:v>18.509999999999998</c:v>
                </c:pt>
                <c:pt idx="1258">
                  <c:v>12.107499999999998</c:v>
                </c:pt>
                <c:pt idx="1259">
                  <c:v>6.2475000000000023</c:v>
                </c:pt>
                <c:pt idx="1260">
                  <c:v>12.754999999999999</c:v>
                </c:pt>
                <c:pt idx="1261">
                  <c:v>1.7224999999999966</c:v>
                </c:pt>
                <c:pt idx="1262">
                  <c:v>4.0274999999999999</c:v>
                </c:pt>
                <c:pt idx="1263">
                  <c:v>18.007499999999997</c:v>
                </c:pt>
                <c:pt idx="1264">
                  <c:v>1.6050000000000004</c:v>
                </c:pt>
                <c:pt idx="1265">
                  <c:v>19.220000000000002</c:v>
                </c:pt>
                <c:pt idx="1266">
                  <c:v>2.9150000000000027</c:v>
                </c:pt>
                <c:pt idx="1267">
                  <c:v>7.3599999999999994</c:v>
                </c:pt>
                <c:pt idx="1268">
                  <c:v>9.18</c:v>
                </c:pt>
                <c:pt idx="1269">
                  <c:v>10.142499999999998</c:v>
                </c:pt>
                <c:pt idx="1270">
                  <c:v>12.754999999999999</c:v>
                </c:pt>
                <c:pt idx="1271">
                  <c:v>16.850000000000001</c:v>
                </c:pt>
                <c:pt idx="1272">
                  <c:v>8.4699999999999989</c:v>
                </c:pt>
                <c:pt idx="1273">
                  <c:v>9.18</c:v>
                </c:pt>
                <c:pt idx="1274">
                  <c:v>8.0474999999999994</c:v>
                </c:pt>
                <c:pt idx="1275">
                  <c:v>17.535</c:v>
                </c:pt>
                <c:pt idx="1276">
                  <c:v>15.994999999999997</c:v>
                </c:pt>
                <c:pt idx="1277">
                  <c:v>11.004999999999999</c:v>
                </c:pt>
                <c:pt idx="1278">
                  <c:v>7.3675000000000033</c:v>
                </c:pt>
                <c:pt idx="1279">
                  <c:v>11.067499999999995</c:v>
                </c:pt>
                <c:pt idx="1280">
                  <c:v>7.0949999999999989</c:v>
                </c:pt>
                <c:pt idx="1281">
                  <c:v>8.8850000000000016</c:v>
                </c:pt>
                <c:pt idx="1282">
                  <c:v>11.004999999999999</c:v>
                </c:pt>
                <c:pt idx="1283">
                  <c:v>5.1224999999999987</c:v>
                </c:pt>
                <c:pt idx="1284">
                  <c:v>10.812500000000004</c:v>
                </c:pt>
                <c:pt idx="1285">
                  <c:v>19.220000000000002</c:v>
                </c:pt>
                <c:pt idx="1286">
                  <c:v>7.9725000000000001</c:v>
                </c:pt>
                <c:pt idx="1287">
                  <c:v>7.3675000000000033</c:v>
                </c:pt>
                <c:pt idx="1288">
                  <c:v>6.4574999999999996</c:v>
                </c:pt>
                <c:pt idx="1289">
                  <c:v>1.6050000000000004</c:v>
                </c:pt>
                <c:pt idx="1290">
                  <c:v>15.994999999999997</c:v>
                </c:pt>
                <c:pt idx="1291">
                  <c:v>8.4699999999999989</c:v>
                </c:pt>
                <c:pt idx="1292">
                  <c:v>7.0949999999999989</c:v>
                </c:pt>
                <c:pt idx="1293">
                  <c:v>2.9150000000000027</c:v>
                </c:pt>
                <c:pt idx="1294">
                  <c:v>17.535</c:v>
                </c:pt>
                <c:pt idx="1295">
                  <c:v>13.857500000000002</c:v>
                </c:pt>
                <c:pt idx="1296">
                  <c:v>11.004999999999999</c:v>
                </c:pt>
                <c:pt idx="1297">
                  <c:v>9.5024999999999977</c:v>
                </c:pt>
                <c:pt idx="1298">
                  <c:v>6.2475000000000023</c:v>
                </c:pt>
                <c:pt idx="1299">
                  <c:v>4.0274999999999999</c:v>
                </c:pt>
                <c:pt idx="1300">
                  <c:v>7.9725000000000001</c:v>
                </c:pt>
                <c:pt idx="1301">
                  <c:v>1.7224999999999966</c:v>
                </c:pt>
                <c:pt idx="1302">
                  <c:v>7.0949999999999989</c:v>
                </c:pt>
                <c:pt idx="1303">
                  <c:v>11.067499999999995</c:v>
                </c:pt>
                <c:pt idx="1304">
                  <c:v>16.850000000000001</c:v>
                </c:pt>
                <c:pt idx="1305">
                  <c:v>8.0474999999999994</c:v>
                </c:pt>
                <c:pt idx="1306">
                  <c:v>15.994999999999997</c:v>
                </c:pt>
                <c:pt idx="1307">
                  <c:v>12.107499999999998</c:v>
                </c:pt>
                <c:pt idx="1308">
                  <c:v>10.812500000000004</c:v>
                </c:pt>
                <c:pt idx="1309">
                  <c:v>16.695</c:v>
                </c:pt>
                <c:pt idx="1310">
                  <c:v>7.3675000000000033</c:v>
                </c:pt>
                <c:pt idx="1311">
                  <c:v>12.754999999999999</c:v>
                </c:pt>
                <c:pt idx="1312">
                  <c:v>1.6050000000000004</c:v>
                </c:pt>
                <c:pt idx="1313">
                  <c:v>9.18</c:v>
                </c:pt>
                <c:pt idx="1314">
                  <c:v>8.4699999999999989</c:v>
                </c:pt>
                <c:pt idx="1315">
                  <c:v>1.6050000000000004</c:v>
                </c:pt>
                <c:pt idx="1316">
                  <c:v>9.5024999999999977</c:v>
                </c:pt>
                <c:pt idx="1317">
                  <c:v>7.9725000000000001</c:v>
                </c:pt>
                <c:pt idx="1318">
                  <c:v>12.754999999999999</c:v>
                </c:pt>
                <c:pt idx="1319">
                  <c:v>2.9150000000000027</c:v>
                </c:pt>
                <c:pt idx="1320">
                  <c:v>19.220000000000002</c:v>
                </c:pt>
                <c:pt idx="1321">
                  <c:v>18.509999999999998</c:v>
                </c:pt>
                <c:pt idx="1322">
                  <c:v>4.0274999999999999</c:v>
                </c:pt>
                <c:pt idx="1323">
                  <c:v>1.7224999999999966</c:v>
                </c:pt>
                <c:pt idx="1324">
                  <c:v>10.142499999999998</c:v>
                </c:pt>
                <c:pt idx="1325">
                  <c:v>10.812500000000004</c:v>
                </c:pt>
                <c:pt idx="1326">
                  <c:v>8.4699999999999989</c:v>
                </c:pt>
                <c:pt idx="1327">
                  <c:v>12.107499999999998</c:v>
                </c:pt>
                <c:pt idx="1328">
                  <c:v>10.215</c:v>
                </c:pt>
                <c:pt idx="1329">
                  <c:v>6.2475000000000023</c:v>
                </c:pt>
                <c:pt idx="1330">
                  <c:v>9.18</c:v>
                </c:pt>
                <c:pt idx="1331">
                  <c:v>18.509999999999998</c:v>
                </c:pt>
                <c:pt idx="1332">
                  <c:v>18.007499999999997</c:v>
                </c:pt>
                <c:pt idx="1333">
                  <c:v>11.004999999999999</c:v>
                </c:pt>
                <c:pt idx="1334">
                  <c:v>11.067499999999995</c:v>
                </c:pt>
                <c:pt idx="1335">
                  <c:v>1.6050000000000004</c:v>
                </c:pt>
                <c:pt idx="1336">
                  <c:v>7.3675000000000033</c:v>
                </c:pt>
                <c:pt idx="1337">
                  <c:v>4.0274999999999999</c:v>
                </c:pt>
                <c:pt idx="1338">
                  <c:v>7.3599999999999994</c:v>
                </c:pt>
                <c:pt idx="1339">
                  <c:v>12.754999999999999</c:v>
                </c:pt>
                <c:pt idx="1340">
                  <c:v>8.4699999999999989</c:v>
                </c:pt>
                <c:pt idx="1341">
                  <c:v>8.0474999999999994</c:v>
                </c:pt>
                <c:pt idx="1342">
                  <c:v>7.1075000000000017</c:v>
                </c:pt>
                <c:pt idx="1343">
                  <c:v>10.142499999999998</c:v>
                </c:pt>
                <c:pt idx="1344">
                  <c:v>11.067499999999995</c:v>
                </c:pt>
                <c:pt idx="1345">
                  <c:v>18.007499999999997</c:v>
                </c:pt>
                <c:pt idx="1346">
                  <c:v>10.812500000000004</c:v>
                </c:pt>
                <c:pt idx="1347">
                  <c:v>10.142499999999998</c:v>
                </c:pt>
                <c:pt idx="1348">
                  <c:v>10.215</c:v>
                </c:pt>
                <c:pt idx="1349">
                  <c:v>1.6050000000000004</c:v>
                </c:pt>
                <c:pt idx="1350">
                  <c:v>7.3599999999999994</c:v>
                </c:pt>
                <c:pt idx="1351">
                  <c:v>18.007499999999997</c:v>
                </c:pt>
                <c:pt idx="1352">
                  <c:v>8.0474999999999994</c:v>
                </c:pt>
                <c:pt idx="1353">
                  <c:v>19.220000000000002</c:v>
                </c:pt>
                <c:pt idx="1354">
                  <c:v>10.215</c:v>
                </c:pt>
                <c:pt idx="1355">
                  <c:v>11.004999999999999</c:v>
                </c:pt>
                <c:pt idx="1356">
                  <c:v>12.754999999999999</c:v>
                </c:pt>
                <c:pt idx="1357">
                  <c:v>11.067499999999995</c:v>
                </c:pt>
                <c:pt idx="1358">
                  <c:v>17.535</c:v>
                </c:pt>
                <c:pt idx="1359">
                  <c:v>13.857500000000002</c:v>
                </c:pt>
                <c:pt idx="1360">
                  <c:v>6.2475000000000023</c:v>
                </c:pt>
                <c:pt idx="1361">
                  <c:v>5.1224999999999987</c:v>
                </c:pt>
                <c:pt idx="1362">
                  <c:v>17.535</c:v>
                </c:pt>
                <c:pt idx="1363">
                  <c:v>7.3599999999999994</c:v>
                </c:pt>
                <c:pt idx="1364">
                  <c:v>1.6050000000000004</c:v>
                </c:pt>
                <c:pt idx="1365">
                  <c:v>15.994999999999997</c:v>
                </c:pt>
                <c:pt idx="1366">
                  <c:v>13.857500000000002</c:v>
                </c:pt>
                <c:pt idx="1367">
                  <c:v>9.18</c:v>
                </c:pt>
                <c:pt idx="1368">
                  <c:v>19.220000000000002</c:v>
                </c:pt>
                <c:pt idx="1369">
                  <c:v>11.067499999999995</c:v>
                </c:pt>
                <c:pt idx="1370">
                  <c:v>16.850000000000001</c:v>
                </c:pt>
                <c:pt idx="1371">
                  <c:v>10.215</c:v>
                </c:pt>
                <c:pt idx="1372">
                  <c:v>11.004999999999999</c:v>
                </c:pt>
                <c:pt idx="1373">
                  <c:v>12.107499999999998</c:v>
                </c:pt>
                <c:pt idx="1374">
                  <c:v>7.3599999999999994</c:v>
                </c:pt>
                <c:pt idx="1375">
                  <c:v>16.695</c:v>
                </c:pt>
                <c:pt idx="1376">
                  <c:v>7.1075000000000017</c:v>
                </c:pt>
                <c:pt idx="1377">
                  <c:v>8.8850000000000016</c:v>
                </c:pt>
                <c:pt idx="1378">
                  <c:v>12.107499999999998</c:v>
                </c:pt>
                <c:pt idx="1379">
                  <c:v>11.067499999999995</c:v>
                </c:pt>
                <c:pt idx="1380">
                  <c:v>4.0274999999999999</c:v>
                </c:pt>
                <c:pt idx="1381">
                  <c:v>7.9725000000000001</c:v>
                </c:pt>
                <c:pt idx="1382">
                  <c:v>11.004999999999999</c:v>
                </c:pt>
                <c:pt idx="1383">
                  <c:v>16.850000000000001</c:v>
                </c:pt>
                <c:pt idx="1384">
                  <c:v>6.4574999999999996</c:v>
                </c:pt>
                <c:pt idx="1385">
                  <c:v>5.1224999999999987</c:v>
                </c:pt>
                <c:pt idx="1386">
                  <c:v>7.0949999999999989</c:v>
                </c:pt>
                <c:pt idx="1387">
                  <c:v>10.812500000000004</c:v>
                </c:pt>
                <c:pt idx="1388">
                  <c:v>18.509999999999998</c:v>
                </c:pt>
                <c:pt idx="1389">
                  <c:v>6.2475000000000023</c:v>
                </c:pt>
                <c:pt idx="1390">
                  <c:v>15.994999999999997</c:v>
                </c:pt>
                <c:pt idx="1391">
                  <c:v>16.850000000000001</c:v>
                </c:pt>
                <c:pt idx="1392">
                  <c:v>7.3599999999999994</c:v>
                </c:pt>
                <c:pt idx="1393">
                  <c:v>2.9150000000000027</c:v>
                </c:pt>
                <c:pt idx="1394">
                  <c:v>7.1075000000000017</c:v>
                </c:pt>
                <c:pt idx="1395">
                  <c:v>18.509999999999998</c:v>
                </c:pt>
                <c:pt idx="1396">
                  <c:v>16.850000000000001</c:v>
                </c:pt>
                <c:pt idx="1397">
                  <c:v>8.4699999999999989</c:v>
                </c:pt>
                <c:pt idx="1398">
                  <c:v>7.0949999999999989</c:v>
                </c:pt>
                <c:pt idx="1399">
                  <c:v>10.215</c:v>
                </c:pt>
                <c:pt idx="1400">
                  <c:v>19.220000000000002</c:v>
                </c:pt>
                <c:pt idx="1401">
                  <c:v>16.695</c:v>
                </c:pt>
                <c:pt idx="1402">
                  <c:v>11.004999999999999</c:v>
                </c:pt>
                <c:pt idx="1403">
                  <c:v>12.754999999999999</c:v>
                </c:pt>
                <c:pt idx="1404">
                  <c:v>7.3675000000000033</c:v>
                </c:pt>
                <c:pt idx="1405">
                  <c:v>17.535</c:v>
                </c:pt>
                <c:pt idx="1406">
                  <c:v>11.067499999999995</c:v>
                </c:pt>
                <c:pt idx="1407">
                  <c:v>4.0274999999999999</c:v>
                </c:pt>
                <c:pt idx="1408">
                  <c:v>1.7224999999999966</c:v>
                </c:pt>
                <c:pt idx="1409">
                  <c:v>15.994999999999997</c:v>
                </c:pt>
                <c:pt idx="1410">
                  <c:v>5.1224999999999987</c:v>
                </c:pt>
                <c:pt idx="1411">
                  <c:v>7.1075000000000017</c:v>
                </c:pt>
                <c:pt idx="1412">
                  <c:v>8.4699999999999989</c:v>
                </c:pt>
                <c:pt idx="1413">
                  <c:v>1.7224999999999966</c:v>
                </c:pt>
                <c:pt idx="1414">
                  <c:v>15.994999999999997</c:v>
                </c:pt>
                <c:pt idx="1415">
                  <c:v>7.9725000000000001</c:v>
                </c:pt>
                <c:pt idx="1416">
                  <c:v>18.509999999999998</c:v>
                </c:pt>
                <c:pt idx="1417">
                  <c:v>6.4574999999999996</c:v>
                </c:pt>
                <c:pt idx="1418">
                  <c:v>9.5024999999999977</c:v>
                </c:pt>
                <c:pt idx="1419">
                  <c:v>8.0474999999999994</c:v>
                </c:pt>
                <c:pt idx="1420">
                  <c:v>12.754999999999999</c:v>
                </c:pt>
                <c:pt idx="1421">
                  <c:v>7.0949999999999989</c:v>
                </c:pt>
                <c:pt idx="1422">
                  <c:v>13.857500000000002</c:v>
                </c:pt>
                <c:pt idx="1423">
                  <c:v>7.0949999999999989</c:v>
                </c:pt>
                <c:pt idx="1424">
                  <c:v>7.3675000000000033</c:v>
                </c:pt>
                <c:pt idx="1425">
                  <c:v>1.7224999999999966</c:v>
                </c:pt>
                <c:pt idx="1426">
                  <c:v>1.6050000000000004</c:v>
                </c:pt>
                <c:pt idx="1427">
                  <c:v>8.0474999999999994</c:v>
                </c:pt>
                <c:pt idx="1428">
                  <c:v>10.812500000000004</c:v>
                </c:pt>
                <c:pt idx="1429">
                  <c:v>8.8850000000000016</c:v>
                </c:pt>
                <c:pt idx="1430">
                  <c:v>8.4699999999999989</c:v>
                </c:pt>
                <c:pt idx="1431">
                  <c:v>12.107499999999998</c:v>
                </c:pt>
                <c:pt idx="1432">
                  <c:v>7.9725000000000001</c:v>
                </c:pt>
                <c:pt idx="1433">
                  <c:v>15.994999999999997</c:v>
                </c:pt>
                <c:pt idx="1434">
                  <c:v>7.1075000000000017</c:v>
                </c:pt>
                <c:pt idx="1435">
                  <c:v>9.5024999999999977</c:v>
                </c:pt>
                <c:pt idx="1436">
                  <c:v>18.509999999999998</c:v>
                </c:pt>
                <c:pt idx="1437">
                  <c:v>12.754999999999999</c:v>
                </c:pt>
                <c:pt idx="1438">
                  <c:v>7.3599999999999994</c:v>
                </c:pt>
                <c:pt idx="1439">
                  <c:v>8.0474999999999994</c:v>
                </c:pt>
                <c:pt idx="1440">
                  <c:v>7.0949999999999989</c:v>
                </c:pt>
                <c:pt idx="1441">
                  <c:v>1.6050000000000004</c:v>
                </c:pt>
                <c:pt idx="1442">
                  <c:v>10.142499999999998</c:v>
                </c:pt>
                <c:pt idx="1443">
                  <c:v>6.4574999999999996</c:v>
                </c:pt>
                <c:pt idx="1444">
                  <c:v>10.812500000000004</c:v>
                </c:pt>
                <c:pt idx="1445">
                  <c:v>11.067499999999995</c:v>
                </c:pt>
                <c:pt idx="1446">
                  <c:v>7.1075000000000017</c:v>
                </c:pt>
                <c:pt idx="1447">
                  <c:v>8.4699999999999989</c:v>
                </c:pt>
                <c:pt idx="1448">
                  <c:v>2.9150000000000027</c:v>
                </c:pt>
                <c:pt idx="1449">
                  <c:v>18.509999999999998</c:v>
                </c:pt>
                <c:pt idx="1450">
                  <c:v>13.857500000000002</c:v>
                </c:pt>
                <c:pt idx="1451">
                  <c:v>9.18</c:v>
                </c:pt>
                <c:pt idx="1452">
                  <c:v>10.215</c:v>
                </c:pt>
                <c:pt idx="1453">
                  <c:v>17.535</c:v>
                </c:pt>
                <c:pt idx="1454">
                  <c:v>1.7224999999999966</c:v>
                </c:pt>
                <c:pt idx="1455">
                  <c:v>7.3675000000000033</c:v>
                </c:pt>
                <c:pt idx="1456">
                  <c:v>2.9150000000000027</c:v>
                </c:pt>
                <c:pt idx="1457">
                  <c:v>15.994999999999997</c:v>
                </c:pt>
                <c:pt idx="1458">
                  <c:v>18.007499999999997</c:v>
                </c:pt>
                <c:pt idx="1459">
                  <c:v>10.142499999999998</c:v>
                </c:pt>
                <c:pt idx="1460">
                  <c:v>17.535</c:v>
                </c:pt>
                <c:pt idx="1461">
                  <c:v>16.695</c:v>
                </c:pt>
                <c:pt idx="1462">
                  <c:v>11.067499999999995</c:v>
                </c:pt>
                <c:pt idx="1463">
                  <c:v>13.857500000000002</c:v>
                </c:pt>
                <c:pt idx="1464">
                  <c:v>9.18</c:v>
                </c:pt>
                <c:pt idx="1465">
                  <c:v>11.004999999999999</c:v>
                </c:pt>
                <c:pt idx="1466">
                  <c:v>7.9725000000000001</c:v>
                </c:pt>
                <c:pt idx="1467">
                  <c:v>8.8850000000000016</c:v>
                </c:pt>
                <c:pt idx="1468">
                  <c:v>4.0274999999999999</c:v>
                </c:pt>
                <c:pt idx="1469">
                  <c:v>16.695</c:v>
                </c:pt>
                <c:pt idx="1470">
                  <c:v>7.9725000000000001</c:v>
                </c:pt>
                <c:pt idx="1471">
                  <c:v>10.142499999999998</c:v>
                </c:pt>
                <c:pt idx="1472">
                  <c:v>16.850000000000001</c:v>
                </c:pt>
                <c:pt idx="1473">
                  <c:v>9.18</c:v>
                </c:pt>
                <c:pt idx="1474">
                  <c:v>18.509999999999998</c:v>
                </c:pt>
                <c:pt idx="1475">
                  <c:v>11.067499999999995</c:v>
                </c:pt>
                <c:pt idx="1476">
                  <c:v>18.007499999999997</c:v>
                </c:pt>
                <c:pt idx="1477">
                  <c:v>13.857500000000002</c:v>
                </c:pt>
                <c:pt idx="1478">
                  <c:v>7.3599999999999994</c:v>
                </c:pt>
                <c:pt idx="1479">
                  <c:v>6.2475000000000023</c:v>
                </c:pt>
                <c:pt idx="1480">
                  <c:v>2.9150000000000027</c:v>
                </c:pt>
                <c:pt idx="1481">
                  <c:v>7.3675000000000033</c:v>
                </c:pt>
                <c:pt idx="1482">
                  <c:v>17.535</c:v>
                </c:pt>
                <c:pt idx="1483">
                  <c:v>12.754999999999999</c:v>
                </c:pt>
                <c:pt idx="1484">
                  <c:v>6.4574999999999996</c:v>
                </c:pt>
                <c:pt idx="1485">
                  <c:v>12.107499999999998</c:v>
                </c:pt>
                <c:pt idx="1486">
                  <c:v>16.695</c:v>
                </c:pt>
                <c:pt idx="1487">
                  <c:v>16.850000000000001</c:v>
                </c:pt>
                <c:pt idx="1488">
                  <c:v>6.4574999999999996</c:v>
                </c:pt>
                <c:pt idx="1489">
                  <c:v>18.007499999999997</c:v>
                </c:pt>
                <c:pt idx="1490">
                  <c:v>19.220000000000002</c:v>
                </c:pt>
                <c:pt idx="1491">
                  <c:v>6.2475000000000023</c:v>
                </c:pt>
                <c:pt idx="1492">
                  <c:v>8.4699999999999989</c:v>
                </c:pt>
                <c:pt idx="1493">
                  <c:v>7.3675000000000033</c:v>
                </c:pt>
                <c:pt idx="1494">
                  <c:v>9.18</c:v>
                </c:pt>
                <c:pt idx="1495">
                  <c:v>16.695</c:v>
                </c:pt>
                <c:pt idx="1496">
                  <c:v>18.007499999999997</c:v>
                </c:pt>
                <c:pt idx="1497">
                  <c:v>8.0474999999999994</c:v>
                </c:pt>
                <c:pt idx="1498">
                  <c:v>10.812500000000004</c:v>
                </c:pt>
                <c:pt idx="1499">
                  <c:v>4.0274999999999999</c:v>
                </c:pt>
                <c:pt idx="1500">
                  <c:v>7.9725000000000001</c:v>
                </c:pt>
                <c:pt idx="1501">
                  <c:v>9.5024999999999977</c:v>
                </c:pt>
                <c:pt idx="1502">
                  <c:v>13.857500000000002</c:v>
                </c:pt>
                <c:pt idx="1503">
                  <c:v>10.142499999999998</c:v>
                </c:pt>
                <c:pt idx="1504">
                  <c:v>8.8850000000000016</c:v>
                </c:pt>
                <c:pt idx="1505">
                  <c:v>17.535</c:v>
                </c:pt>
                <c:pt idx="1506">
                  <c:v>8.4699999999999989</c:v>
                </c:pt>
                <c:pt idx="1507">
                  <c:v>2.9150000000000027</c:v>
                </c:pt>
                <c:pt idx="1508">
                  <c:v>6.2475000000000023</c:v>
                </c:pt>
                <c:pt idx="1509">
                  <c:v>8.0474999999999994</c:v>
                </c:pt>
                <c:pt idx="1510">
                  <c:v>11.004999999999999</c:v>
                </c:pt>
                <c:pt idx="1511">
                  <c:v>19.220000000000002</c:v>
                </c:pt>
                <c:pt idx="1512">
                  <c:v>10.215</c:v>
                </c:pt>
                <c:pt idx="1513">
                  <c:v>1.6050000000000004</c:v>
                </c:pt>
                <c:pt idx="1514">
                  <c:v>9.18</c:v>
                </c:pt>
                <c:pt idx="1515">
                  <c:v>4.0274999999999999</c:v>
                </c:pt>
                <c:pt idx="1516">
                  <c:v>8.0474999999999994</c:v>
                </c:pt>
                <c:pt idx="1517">
                  <c:v>11.067499999999995</c:v>
                </c:pt>
                <c:pt idx="1518">
                  <c:v>5.1224999999999987</c:v>
                </c:pt>
                <c:pt idx="1519">
                  <c:v>7.3599999999999994</c:v>
                </c:pt>
                <c:pt idx="1520">
                  <c:v>7.0949999999999989</c:v>
                </c:pt>
                <c:pt idx="1521">
                  <c:v>1.7224999999999966</c:v>
                </c:pt>
                <c:pt idx="1522">
                  <c:v>6.4574999999999996</c:v>
                </c:pt>
                <c:pt idx="1523">
                  <c:v>4.0274999999999999</c:v>
                </c:pt>
                <c:pt idx="1524">
                  <c:v>16.850000000000001</c:v>
                </c:pt>
                <c:pt idx="1525">
                  <c:v>10.215</c:v>
                </c:pt>
                <c:pt idx="1526">
                  <c:v>5.1224999999999987</c:v>
                </c:pt>
                <c:pt idx="1527">
                  <c:v>7.3599999999999994</c:v>
                </c:pt>
                <c:pt idx="1528">
                  <c:v>7.3675000000000033</c:v>
                </c:pt>
                <c:pt idx="1529">
                  <c:v>19.220000000000002</c:v>
                </c:pt>
                <c:pt idx="1530">
                  <c:v>11.067499999999995</c:v>
                </c:pt>
                <c:pt idx="1531">
                  <c:v>11.004999999999999</c:v>
                </c:pt>
                <c:pt idx="1532">
                  <c:v>17.535</c:v>
                </c:pt>
                <c:pt idx="1533">
                  <c:v>7.0949999999999989</c:v>
                </c:pt>
                <c:pt idx="1534">
                  <c:v>1.6050000000000004</c:v>
                </c:pt>
                <c:pt idx="1535">
                  <c:v>17.535</c:v>
                </c:pt>
                <c:pt idx="1536">
                  <c:v>11.004999999999999</c:v>
                </c:pt>
                <c:pt idx="1537">
                  <c:v>6.4574999999999996</c:v>
                </c:pt>
                <c:pt idx="1538">
                  <c:v>8.8850000000000016</c:v>
                </c:pt>
                <c:pt idx="1539">
                  <c:v>12.754999999999999</c:v>
                </c:pt>
                <c:pt idx="1540">
                  <c:v>16.850000000000001</c:v>
                </c:pt>
                <c:pt idx="1541">
                  <c:v>6.2475000000000023</c:v>
                </c:pt>
                <c:pt idx="1542">
                  <c:v>10.215</c:v>
                </c:pt>
                <c:pt idx="1543">
                  <c:v>7.3599999999999994</c:v>
                </c:pt>
                <c:pt idx="1544">
                  <c:v>7.1075000000000017</c:v>
                </c:pt>
                <c:pt idx="1545">
                  <c:v>10.142499999999998</c:v>
                </c:pt>
                <c:pt idx="1546">
                  <c:v>18.007499999999997</c:v>
                </c:pt>
                <c:pt idx="1547">
                  <c:v>16.695</c:v>
                </c:pt>
                <c:pt idx="1548">
                  <c:v>12.107499999999998</c:v>
                </c:pt>
                <c:pt idx="1549">
                  <c:v>4.0274999999999999</c:v>
                </c:pt>
                <c:pt idx="1550">
                  <c:v>7.1075000000000017</c:v>
                </c:pt>
                <c:pt idx="1551">
                  <c:v>8.4699999999999989</c:v>
                </c:pt>
                <c:pt idx="1552">
                  <c:v>8.8850000000000016</c:v>
                </c:pt>
                <c:pt idx="1553">
                  <c:v>10.215</c:v>
                </c:pt>
                <c:pt idx="1554">
                  <c:v>11.004999999999999</c:v>
                </c:pt>
                <c:pt idx="1555">
                  <c:v>18.007499999999997</c:v>
                </c:pt>
                <c:pt idx="1556">
                  <c:v>10.142499999999998</c:v>
                </c:pt>
                <c:pt idx="1557">
                  <c:v>12.107499999999998</c:v>
                </c:pt>
                <c:pt idx="1558">
                  <c:v>10.812500000000004</c:v>
                </c:pt>
                <c:pt idx="1559">
                  <c:v>16.695</c:v>
                </c:pt>
                <c:pt idx="1560">
                  <c:v>8.8850000000000016</c:v>
                </c:pt>
                <c:pt idx="1561">
                  <c:v>1.7224999999999966</c:v>
                </c:pt>
                <c:pt idx="1562">
                  <c:v>10.142499999999998</c:v>
                </c:pt>
                <c:pt idx="1563">
                  <c:v>15.994999999999997</c:v>
                </c:pt>
                <c:pt idx="1564">
                  <c:v>7.3675000000000033</c:v>
                </c:pt>
                <c:pt idx="1565">
                  <c:v>2.9150000000000027</c:v>
                </c:pt>
                <c:pt idx="1566">
                  <c:v>6.2475000000000023</c:v>
                </c:pt>
                <c:pt idx="1567">
                  <c:v>8.8850000000000016</c:v>
                </c:pt>
                <c:pt idx="1568">
                  <c:v>12.754999999999999</c:v>
                </c:pt>
                <c:pt idx="1569">
                  <c:v>1.7224999999999966</c:v>
                </c:pt>
                <c:pt idx="1570">
                  <c:v>18.509999999999998</c:v>
                </c:pt>
                <c:pt idx="1571">
                  <c:v>1.6050000000000004</c:v>
                </c:pt>
                <c:pt idx="1572">
                  <c:v>8.0474999999999994</c:v>
                </c:pt>
                <c:pt idx="1573">
                  <c:v>12.107499999999998</c:v>
                </c:pt>
                <c:pt idx="1574">
                  <c:v>19.220000000000002</c:v>
                </c:pt>
                <c:pt idx="1575">
                  <c:v>8.4699999999999989</c:v>
                </c:pt>
                <c:pt idx="1576">
                  <c:v>10.215</c:v>
                </c:pt>
                <c:pt idx="1577">
                  <c:v>6.4574999999999996</c:v>
                </c:pt>
                <c:pt idx="1578">
                  <c:v>1.7224999999999966</c:v>
                </c:pt>
                <c:pt idx="1579">
                  <c:v>7.3675000000000033</c:v>
                </c:pt>
                <c:pt idx="1580">
                  <c:v>15.994999999999997</c:v>
                </c:pt>
                <c:pt idx="1581">
                  <c:v>6.4574999999999996</c:v>
                </c:pt>
                <c:pt idx="1582">
                  <c:v>12.107499999999998</c:v>
                </c:pt>
                <c:pt idx="1583">
                  <c:v>13.857500000000002</c:v>
                </c:pt>
                <c:pt idx="1584">
                  <c:v>18.509999999999998</c:v>
                </c:pt>
                <c:pt idx="1585">
                  <c:v>19.220000000000002</c:v>
                </c:pt>
                <c:pt idx="1586">
                  <c:v>12.754999999999999</c:v>
                </c:pt>
                <c:pt idx="1587">
                  <c:v>7.3599999999999994</c:v>
                </c:pt>
                <c:pt idx="1588">
                  <c:v>16.850000000000001</c:v>
                </c:pt>
                <c:pt idx="1589">
                  <c:v>7.0949999999999989</c:v>
                </c:pt>
                <c:pt idx="1590">
                  <c:v>2.9150000000000027</c:v>
                </c:pt>
                <c:pt idx="1591">
                  <c:v>1.7224999999999966</c:v>
                </c:pt>
                <c:pt idx="1592">
                  <c:v>19.220000000000002</c:v>
                </c:pt>
                <c:pt idx="1593">
                  <c:v>1.6050000000000004</c:v>
                </c:pt>
                <c:pt idx="1594">
                  <c:v>11.004999999999999</c:v>
                </c:pt>
                <c:pt idx="1595">
                  <c:v>12.107499999999998</c:v>
                </c:pt>
                <c:pt idx="1596">
                  <c:v>16.695</c:v>
                </c:pt>
                <c:pt idx="1597">
                  <c:v>16.850000000000001</c:v>
                </c:pt>
                <c:pt idx="1598">
                  <c:v>7.3599999999999994</c:v>
                </c:pt>
                <c:pt idx="1599">
                  <c:v>4.0274999999999999</c:v>
                </c:pt>
                <c:pt idx="1600">
                  <c:v>18.509999999999998</c:v>
                </c:pt>
                <c:pt idx="1601">
                  <c:v>7.0949999999999989</c:v>
                </c:pt>
                <c:pt idx="1602">
                  <c:v>7.9725000000000001</c:v>
                </c:pt>
                <c:pt idx="1603">
                  <c:v>7.3675000000000033</c:v>
                </c:pt>
                <c:pt idx="1604">
                  <c:v>13.857500000000002</c:v>
                </c:pt>
                <c:pt idx="1605">
                  <c:v>10.812500000000004</c:v>
                </c:pt>
                <c:pt idx="1606">
                  <c:v>6.2475000000000023</c:v>
                </c:pt>
                <c:pt idx="1607">
                  <c:v>18.007499999999997</c:v>
                </c:pt>
                <c:pt idx="1608">
                  <c:v>15.994999999999997</c:v>
                </c:pt>
                <c:pt idx="1609">
                  <c:v>7.3599999999999994</c:v>
                </c:pt>
                <c:pt idx="1610">
                  <c:v>7.9725000000000001</c:v>
                </c:pt>
                <c:pt idx="1611">
                  <c:v>12.754999999999999</c:v>
                </c:pt>
                <c:pt idx="1612">
                  <c:v>6.4574999999999996</c:v>
                </c:pt>
                <c:pt idx="1613">
                  <c:v>8.8850000000000016</c:v>
                </c:pt>
                <c:pt idx="1614">
                  <c:v>18.509999999999998</c:v>
                </c:pt>
                <c:pt idx="1615">
                  <c:v>11.004999999999999</c:v>
                </c:pt>
                <c:pt idx="1616">
                  <c:v>2.9150000000000027</c:v>
                </c:pt>
                <c:pt idx="1617">
                  <c:v>9.18</c:v>
                </c:pt>
                <c:pt idx="1618">
                  <c:v>19.220000000000002</c:v>
                </c:pt>
                <c:pt idx="1619">
                  <c:v>7.3599999999999994</c:v>
                </c:pt>
                <c:pt idx="1620">
                  <c:v>2.9150000000000027</c:v>
                </c:pt>
                <c:pt idx="1621">
                  <c:v>7.3675000000000033</c:v>
                </c:pt>
                <c:pt idx="1622">
                  <c:v>4.0274999999999999</c:v>
                </c:pt>
                <c:pt idx="1623">
                  <c:v>16.850000000000001</c:v>
                </c:pt>
                <c:pt idx="1624">
                  <c:v>15.994999999999997</c:v>
                </c:pt>
                <c:pt idx="1625">
                  <c:v>11.004999999999999</c:v>
                </c:pt>
                <c:pt idx="1626">
                  <c:v>10.215</c:v>
                </c:pt>
                <c:pt idx="1627">
                  <c:v>6.4574999999999996</c:v>
                </c:pt>
                <c:pt idx="1628">
                  <c:v>1.7224999999999966</c:v>
                </c:pt>
                <c:pt idx="1629">
                  <c:v>8.0474999999999994</c:v>
                </c:pt>
                <c:pt idx="1630">
                  <c:v>7.1075000000000017</c:v>
                </c:pt>
                <c:pt idx="1631">
                  <c:v>7.9725000000000001</c:v>
                </c:pt>
                <c:pt idx="1632">
                  <c:v>16.850000000000001</c:v>
                </c:pt>
                <c:pt idx="1633">
                  <c:v>12.107499999999998</c:v>
                </c:pt>
                <c:pt idx="1634">
                  <c:v>18.007499999999997</c:v>
                </c:pt>
                <c:pt idx="1635">
                  <c:v>7.3675000000000033</c:v>
                </c:pt>
                <c:pt idx="1636">
                  <c:v>10.142499999999998</c:v>
                </c:pt>
                <c:pt idx="1637">
                  <c:v>5.1224999999999987</c:v>
                </c:pt>
                <c:pt idx="1638">
                  <c:v>18.007499999999997</c:v>
                </c:pt>
                <c:pt idx="1639">
                  <c:v>8.4699999999999989</c:v>
                </c:pt>
                <c:pt idx="1640">
                  <c:v>12.107499999999998</c:v>
                </c:pt>
                <c:pt idx="1641">
                  <c:v>1.7224999999999966</c:v>
                </c:pt>
                <c:pt idx="1642">
                  <c:v>8.8850000000000016</c:v>
                </c:pt>
                <c:pt idx="1643">
                  <c:v>6.2475000000000023</c:v>
                </c:pt>
                <c:pt idx="1644">
                  <c:v>11.067499999999995</c:v>
                </c:pt>
                <c:pt idx="1645">
                  <c:v>10.142499999999998</c:v>
                </c:pt>
                <c:pt idx="1646">
                  <c:v>7.1075000000000017</c:v>
                </c:pt>
                <c:pt idx="1647">
                  <c:v>17.535</c:v>
                </c:pt>
                <c:pt idx="1648">
                  <c:v>2.9150000000000027</c:v>
                </c:pt>
                <c:pt idx="1649">
                  <c:v>5.1224999999999987</c:v>
                </c:pt>
                <c:pt idx="1650">
                  <c:v>10.812500000000004</c:v>
                </c:pt>
                <c:pt idx="1651">
                  <c:v>5.1224999999999987</c:v>
                </c:pt>
                <c:pt idx="1652">
                  <c:v>12.754999999999999</c:v>
                </c:pt>
                <c:pt idx="1653">
                  <c:v>7.0949999999999989</c:v>
                </c:pt>
                <c:pt idx="1654">
                  <c:v>8.8850000000000016</c:v>
                </c:pt>
                <c:pt idx="1655">
                  <c:v>17.535</c:v>
                </c:pt>
                <c:pt idx="1656">
                  <c:v>1.6050000000000004</c:v>
                </c:pt>
                <c:pt idx="1657">
                  <c:v>10.142499999999998</c:v>
                </c:pt>
                <c:pt idx="1658">
                  <c:v>8.0474999999999994</c:v>
                </c:pt>
                <c:pt idx="1659">
                  <c:v>16.695</c:v>
                </c:pt>
                <c:pt idx="1660">
                  <c:v>7.3675000000000033</c:v>
                </c:pt>
                <c:pt idx="1661">
                  <c:v>6.2475000000000023</c:v>
                </c:pt>
                <c:pt idx="1662">
                  <c:v>8.4699999999999989</c:v>
                </c:pt>
                <c:pt idx="1663">
                  <c:v>12.107499999999998</c:v>
                </c:pt>
                <c:pt idx="1664">
                  <c:v>19.220000000000002</c:v>
                </c:pt>
                <c:pt idx="1665">
                  <c:v>9.5024999999999977</c:v>
                </c:pt>
                <c:pt idx="1666">
                  <c:v>7.0949999999999989</c:v>
                </c:pt>
                <c:pt idx="1667">
                  <c:v>12.754999999999999</c:v>
                </c:pt>
                <c:pt idx="1668">
                  <c:v>1.7224999999999966</c:v>
                </c:pt>
                <c:pt idx="1669">
                  <c:v>7.3675000000000033</c:v>
                </c:pt>
                <c:pt idx="1670">
                  <c:v>11.004999999999999</c:v>
                </c:pt>
                <c:pt idx="1671">
                  <c:v>18.007499999999997</c:v>
                </c:pt>
                <c:pt idx="1672">
                  <c:v>8.8850000000000016</c:v>
                </c:pt>
                <c:pt idx="1673">
                  <c:v>10.812500000000004</c:v>
                </c:pt>
                <c:pt idx="1674">
                  <c:v>18.509999999999998</c:v>
                </c:pt>
                <c:pt idx="1675">
                  <c:v>8.4699999999999989</c:v>
                </c:pt>
                <c:pt idx="1676">
                  <c:v>4.0274999999999999</c:v>
                </c:pt>
                <c:pt idx="1677">
                  <c:v>16.850000000000001</c:v>
                </c:pt>
                <c:pt idx="1678">
                  <c:v>5.1224999999999987</c:v>
                </c:pt>
                <c:pt idx="1679">
                  <c:v>1.6050000000000004</c:v>
                </c:pt>
                <c:pt idx="1680">
                  <c:v>6.4574999999999996</c:v>
                </c:pt>
                <c:pt idx="1681">
                  <c:v>9.18</c:v>
                </c:pt>
                <c:pt idx="1682">
                  <c:v>12.754999999999999</c:v>
                </c:pt>
                <c:pt idx="1683">
                  <c:v>1.6050000000000004</c:v>
                </c:pt>
                <c:pt idx="1684">
                  <c:v>7.0949999999999989</c:v>
                </c:pt>
                <c:pt idx="1685">
                  <c:v>5.1224999999999987</c:v>
                </c:pt>
                <c:pt idx="1686">
                  <c:v>8.4699999999999989</c:v>
                </c:pt>
                <c:pt idx="1687">
                  <c:v>6.2475000000000023</c:v>
                </c:pt>
                <c:pt idx="1688">
                  <c:v>17.535</c:v>
                </c:pt>
                <c:pt idx="1689">
                  <c:v>1.7224999999999966</c:v>
                </c:pt>
                <c:pt idx="1690">
                  <c:v>11.067499999999995</c:v>
                </c:pt>
                <c:pt idx="1691">
                  <c:v>10.812500000000004</c:v>
                </c:pt>
                <c:pt idx="1692">
                  <c:v>13.857500000000002</c:v>
                </c:pt>
                <c:pt idx="1693">
                  <c:v>8.0474999999999994</c:v>
                </c:pt>
                <c:pt idx="1694">
                  <c:v>9.18</c:v>
                </c:pt>
                <c:pt idx="1695">
                  <c:v>7.1075000000000017</c:v>
                </c:pt>
                <c:pt idx="1696">
                  <c:v>7.0949999999999989</c:v>
                </c:pt>
                <c:pt idx="1697">
                  <c:v>18.509999999999998</c:v>
                </c:pt>
                <c:pt idx="1698">
                  <c:v>16.695</c:v>
                </c:pt>
                <c:pt idx="1699">
                  <c:v>11.067499999999995</c:v>
                </c:pt>
                <c:pt idx="1700">
                  <c:v>17.535</c:v>
                </c:pt>
                <c:pt idx="1701">
                  <c:v>12.107499999999998</c:v>
                </c:pt>
                <c:pt idx="1702">
                  <c:v>6.2475000000000023</c:v>
                </c:pt>
              </c:numCache>
            </c:numRef>
          </c:xVal>
          <c:yVal>
            <c:numRef>
              <c:f>test!$G$2:$G$1704</c:f>
              <c:numCache>
                <c:formatCode>General</c:formatCode>
                <c:ptCount val="1703"/>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pt idx="1604">
                  <c:v>-3</c:v>
                </c:pt>
                <c:pt idx="1605">
                  <c:v>-3</c:v>
                </c:pt>
                <c:pt idx="1606">
                  <c:v>1</c:v>
                </c:pt>
                <c:pt idx="1607">
                  <c:v>-6</c:v>
                </c:pt>
                <c:pt idx="1608">
                  <c:v>1</c:v>
                </c:pt>
                <c:pt idx="1609">
                  <c:v>-3</c:v>
                </c:pt>
                <c:pt idx="1610">
                  <c:v>-3</c:v>
                </c:pt>
                <c:pt idx="1611">
                  <c:v>-1</c:v>
                </c:pt>
                <c:pt idx="1612">
                  <c:v>-1</c:v>
                </c:pt>
                <c:pt idx="1613">
                  <c:v>-2</c:v>
                </c:pt>
                <c:pt idx="1614">
                  <c:v>-2</c:v>
                </c:pt>
                <c:pt idx="1615">
                  <c:v>-4</c:v>
                </c:pt>
                <c:pt idx="1616">
                  <c:v>-1</c:v>
                </c:pt>
                <c:pt idx="1617">
                  <c:v>-5</c:v>
                </c:pt>
                <c:pt idx="1618">
                  <c:v>-5</c:v>
                </c:pt>
                <c:pt idx="1619">
                  <c:v>2</c:v>
                </c:pt>
                <c:pt idx="1620">
                  <c:v>4</c:v>
                </c:pt>
                <c:pt idx="1621">
                  <c:v>5</c:v>
                </c:pt>
                <c:pt idx="1622">
                  <c:v>-1</c:v>
                </c:pt>
                <c:pt idx="1623">
                  <c:v>3</c:v>
                </c:pt>
                <c:pt idx="1624">
                  <c:v>1</c:v>
                </c:pt>
                <c:pt idx="1625">
                  <c:v>1</c:v>
                </c:pt>
                <c:pt idx="1626">
                  <c:v>-2</c:v>
                </c:pt>
                <c:pt idx="1627">
                  <c:v>1</c:v>
                </c:pt>
                <c:pt idx="1628">
                  <c:v>-2</c:v>
                </c:pt>
                <c:pt idx="1629">
                  <c:v>3</c:v>
                </c:pt>
                <c:pt idx="1630">
                  <c:v>6</c:v>
                </c:pt>
                <c:pt idx="1631">
                  <c:v>1</c:v>
                </c:pt>
                <c:pt idx="1632">
                  <c:v>3</c:v>
                </c:pt>
                <c:pt idx="1633">
                  <c:v>1</c:v>
                </c:pt>
                <c:pt idx="1634">
                  <c:v>3</c:v>
                </c:pt>
                <c:pt idx="1635">
                  <c:v>-4</c:v>
                </c:pt>
                <c:pt idx="1636">
                  <c:v>-5</c:v>
                </c:pt>
                <c:pt idx="1637">
                  <c:v>1</c:v>
                </c:pt>
                <c:pt idx="1638">
                  <c:v>2</c:v>
                </c:pt>
                <c:pt idx="1639">
                  <c:v>1</c:v>
                </c:pt>
                <c:pt idx="1640">
                  <c:v>1</c:v>
                </c:pt>
                <c:pt idx="1641">
                  <c:v>2</c:v>
                </c:pt>
                <c:pt idx="1642">
                  <c:v>1</c:v>
                </c:pt>
                <c:pt idx="1643">
                  <c:v>1</c:v>
                </c:pt>
                <c:pt idx="1644">
                  <c:v>-3</c:v>
                </c:pt>
                <c:pt idx="1645">
                  <c:v>1</c:v>
                </c:pt>
                <c:pt idx="1646">
                  <c:v>2</c:v>
                </c:pt>
                <c:pt idx="1647">
                  <c:v>-2</c:v>
                </c:pt>
                <c:pt idx="1648">
                  <c:v>-2</c:v>
                </c:pt>
                <c:pt idx="1649">
                  <c:v>-1</c:v>
                </c:pt>
                <c:pt idx="1650">
                  <c:v>1</c:v>
                </c:pt>
                <c:pt idx="1651">
                  <c:v>-1</c:v>
                </c:pt>
                <c:pt idx="1652">
                  <c:v>1</c:v>
                </c:pt>
                <c:pt idx="1653">
                  <c:v>3</c:v>
                </c:pt>
                <c:pt idx="1654">
                  <c:v>-1</c:v>
                </c:pt>
                <c:pt idx="1655">
                  <c:v>1</c:v>
                </c:pt>
                <c:pt idx="1656">
                  <c:v>4</c:v>
                </c:pt>
                <c:pt idx="1657">
                  <c:v>-4</c:v>
                </c:pt>
                <c:pt idx="1658">
                  <c:v>-5</c:v>
                </c:pt>
                <c:pt idx="1659">
                  <c:v>-1</c:v>
                </c:pt>
                <c:pt idx="1660">
                  <c:v>2</c:v>
                </c:pt>
                <c:pt idx="1661">
                  <c:v>-2</c:v>
                </c:pt>
                <c:pt idx="1662">
                  <c:v>1</c:v>
                </c:pt>
                <c:pt idx="1663">
                  <c:v>-3</c:v>
                </c:pt>
                <c:pt idx="1664">
                  <c:v>-2</c:v>
                </c:pt>
                <c:pt idx="1665">
                  <c:v>2</c:v>
                </c:pt>
                <c:pt idx="1666">
                  <c:v>-3</c:v>
                </c:pt>
                <c:pt idx="1667">
                  <c:v>1</c:v>
                </c:pt>
                <c:pt idx="1668">
                  <c:v>3</c:v>
                </c:pt>
                <c:pt idx="1669">
                  <c:v>4</c:v>
                </c:pt>
                <c:pt idx="1670">
                  <c:v>-1</c:v>
                </c:pt>
                <c:pt idx="1671">
                  <c:v>7</c:v>
                </c:pt>
                <c:pt idx="1672">
                  <c:v>-1</c:v>
                </c:pt>
                <c:pt idx="1673">
                  <c:v>-1</c:v>
                </c:pt>
                <c:pt idx="1674">
                  <c:v>-1</c:v>
                </c:pt>
                <c:pt idx="1675">
                  <c:v>2</c:v>
                </c:pt>
                <c:pt idx="1676">
                  <c:v>-1</c:v>
                </c:pt>
                <c:pt idx="1677">
                  <c:v>-1</c:v>
                </c:pt>
                <c:pt idx="1678">
                  <c:v>3</c:v>
                </c:pt>
                <c:pt idx="1679">
                  <c:v>2</c:v>
                </c:pt>
                <c:pt idx="1680">
                  <c:v>2</c:v>
                </c:pt>
                <c:pt idx="1681">
                  <c:v>-1</c:v>
                </c:pt>
                <c:pt idx="1682">
                  <c:v>3</c:v>
                </c:pt>
                <c:pt idx="1683">
                  <c:v>3</c:v>
                </c:pt>
                <c:pt idx="1684">
                  <c:v>1</c:v>
                </c:pt>
                <c:pt idx="1685">
                  <c:v>6</c:v>
                </c:pt>
                <c:pt idx="1686">
                  <c:v>2</c:v>
                </c:pt>
                <c:pt idx="1687">
                  <c:v>1</c:v>
                </c:pt>
                <c:pt idx="1688">
                  <c:v>4</c:v>
                </c:pt>
                <c:pt idx="1689">
                  <c:v>-1</c:v>
                </c:pt>
                <c:pt idx="1690">
                  <c:v>1</c:v>
                </c:pt>
                <c:pt idx="1691">
                  <c:v>-2</c:v>
                </c:pt>
                <c:pt idx="1692">
                  <c:v>-1</c:v>
                </c:pt>
                <c:pt idx="1693">
                  <c:v>-3</c:v>
                </c:pt>
                <c:pt idx="1694">
                  <c:v>-1</c:v>
                </c:pt>
                <c:pt idx="1695">
                  <c:v>1</c:v>
                </c:pt>
                <c:pt idx="1696">
                  <c:v>-1</c:v>
                </c:pt>
                <c:pt idx="1697">
                  <c:v>4</c:v>
                </c:pt>
                <c:pt idx="1698">
                  <c:v>-1</c:v>
                </c:pt>
                <c:pt idx="1699">
                  <c:v>5</c:v>
                </c:pt>
                <c:pt idx="1700">
                  <c:v>1</c:v>
                </c:pt>
                <c:pt idx="1701">
                  <c:v>-3</c:v>
                </c:pt>
                <c:pt idx="1702">
                  <c:v>2</c:v>
                </c:pt>
              </c:numCache>
            </c:numRef>
          </c:yVal>
          <c:smooth val="0"/>
          <c:extLst>
            <c:ext xmlns:c16="http://schemas.microsoft.com/office/drawing/2014/chart" uri="{C3380CC4-5D6E-409C-BE32-E72D297353CC}">
              <c16:uniqueId val="{00000003-6F35-4F46-BAA7-EB8B7C6180DE}"/>
            </c:ext>
          </c:extLst>
        </c:ser>
        <c:ser>
          <c:idx val="1"/>
          <c:order val="1"/>
          <c:tx>
            <c:v>Predicted Goal Differntial</c:v>
          </c:tx>
          <c:spPr>
            <a:ln w="28575">
              <a:noFill/>
            </a:ln>
          </c:spPr>
          <c:xVal>
            <c:numRef>
              <c:f>test!$O$2:$O$1704</c:f>
              <c:numCache>
                <c:formatCode>General</c:formatCode>
                <c:ptCount val="1703"/>
                <c:pt idx="0">
                  <c:v>7.0949999999999989</c:v>
                </c:pt>
                <c:pt idx="1">
                  <c:v>9.18</c:v>
                </c:pt>
                <c:pt idx="2">
                  <c:v>12.107499999999998</c:v>
                </c:pt>
                <c:pt idx="3">
                  <c:v>18.007499999999997</c:v>
                </c:pt>
                <c:pt idx="4">
                  <c:v>8.4699999999999989</c:v>
                </c:pt>
                <c:pt idx="5">
                  <c:v>6.4574999999999996</c:v>
                </c:pt>
                <c:pt idx="6">
                  <c:v>1.6050000000000004</c:v>
                </c:pt>
                <c:pt idx="7">
                  <c:v>11.004999999999999</c:v>
                </c:pt>
                <c:pt idx="8">
                  <c:v>15.994999999999997</c:v>
                </c:pt>
                <c:pt idx="9">
                  <c:v>16.850000000000001</c:v>
                </c:pt>
                <c:pt idx="10">
                  <c:v>9.5024999999999977</c:v>
                </c:pt>
                <c:pt idx="11">
                  <c:v>12.754999999999999</c:v>
                </c:pt>
                <c:pt idx="12">
                  <c:v>8.4699999999999989</c:v>
                </c:pt>
                <c:pt idx="13">
                  <c:v>18.509999999999998</c:v>
                </c:pt>
                <c:pt idx="14">
                  <c:v>17.535</c:v>
                </c:pt>
                <c:pt idx="15">
                  <c:v>10.142499999999998</c:v>
                </c:pt>
                <c:pt idx="16">
                  <c:v>16.695</c:v>
                </c:pt>
                <c:pt idx="17">
                  <c:v>10.215</c:v>
                </c:pt>
                <c:pt idx="18">
                  <c:v>5.1224999999999987</c:v>
                </c:pt>
                <c:pt idx="19">
                  <c:v>1.6050000000000004</c:v>
                </c:pt>
                <c:pt idx="20">
                  <c:v>18.007499999999997</c:v>
                </c:pt>
                <c:pt idx="21">
                  <c:v>2.9150000000000027</c:v>
                </c:pt>
                <c:pt idx="22">
                  <c:v>11.067499999999995</c:v>
                </c:pt>
                <c:pt idx="23">
                  <c:v>18.509999999999998</c:v>
                </c:pt>
                <c:pt idx="24">
                  <c:v>10.215</c:v>
                </c:pt>
                <c:pt idx="25">
                  <c:v>10.142499999999998</c:v>
                </c:pt>
                <c:pt idx="26">
                  <c:v>9.18</c:v>
                </c:pt>
                <c:pt idx="27">
                  <c:v>7.3599999999999994</c:v>
                </c:pt>
                <c:pt idx="28">
                  <c:v>13.857500000000002</c:v>
                </c:pt>
                <c:pt idx="29">
                  <c:v>10.812500000000004</c:v>
                </c:pt>
                <c:pt idx="30">
                  <c:v>7.1075000000000017</c:v>
                </c:pt>
                <c:pt idx="31">
                  <c:v>11.004999999999999</c:v>
                </c:pt>
                <c:pt idx="32">
                  <c:v>18.007499999999997</c:v>
                </c:pt>
                <c:pt idx="33">
                  <c:v>12.107499999999998</c:v>
                </c:pt>
                <c:pt idx="34">
                  <c:v>1.6050000000000004</c:v>
                </c:pt>
                <c:pt idx="35">
                  <c:v>6.4574999999999996</c:v>
                </c:pt>
                <c:pt idx="36">
                  <c:v>9.5024999999999977</c:v>
                </c:pt>
                <c:pt idx="37">
                  <c:v>2.9150000000000027</c:v>
                </c:pt>
                <c:pt idx="38">
                  <c:v>10.142499999999998</c:v>
                </c:pt>
                <c:pt idx="39">
                  <c:v>7.9725000000000001</c:v>
                </c:pt>
                <c:pt idx="40">
                  <c:v>13.857500000000002</c:v>
                </c:pt>
                <c:pt idx="41">
                  <c:v>12.754999999999999</c:v>
                </c:pt>
                <c:pt idx="42">
                  <c:v>6.2475000000000023</c:v>
                </c:pt>
                <c:pt idx="43">
                  <c:v>7.1075000000000017</c:v>
                </c:pt>
                <c:pt idx="44">
                  <c:v>11.067499999999995</c:v>
                </c:pt>
                <c:pt idx="45">
                  <c:v>10.215</c:v>
                </c:pt>
                <c:pt idx="46">
                  <c:v>11.004999999999999</c:v>
                </c:pt>
                <c:pt idx="47">
                  <c:v>11.004999999999999</c:v>
                </c:pt>
                <c:pt idx="48">
                  <c:v>12.107499999999998</c:v>
                </c:pt>
                <c:pt idx="49">
                  <c:v>7.3675000000000033</c:v>
                </c:pt>
                <c:pt idx="50">
                  <c:v>7.1075000000000017</c:v>
                </c:pt>
                <c:pt idx="51">
                  <c:v>13.857500000000002</c:v>
                </c:pt>
                <c:pt idx="52">
                  <c:v>7.0949999999999989</c:v>
                </c:pt>
                <c:pt idx="53">
                  <c:v>16.850000000000001</c:v>
                </c:pt>
                <c:pt idx="54">
                  <c:v>4.0274999999999999</c:v>
                </c:pt>
                <c:pt idx="55">
                  <c:v>7.9725000000000001</c:v>
                </c:pt>
                <c:pt idx="56">
                  <c:v>4.0274999999999999</c:v>
                </c:pt>
                <c:pt idx="57">
                  <c:v>1.7224999999999966</c:v>
                </c:pt>
                <c:pt idx="58">
                  <c:v>7.1075000000000017</c:v>
                </c:pt>
                <c:pt idx="59">
                  <c:v>9.18</c:v>
                </c:pt>
                <c:pt idx="60">
                  <c:v>7.3675000000000033</c:v>
                </c:pt>
                <c:pt idx="61">
                  <c:v>11.067499999999995</c:v>
                </c:pt>
                <c:pt idx="62">
                  <c:v>11.004999999999999</c:v>
                </c:pt>
                <c:pt idx="63">
                  <c:v>10.215</c:v>
                </c:pt>
                <c:pt idx="64">
                  <c:v>16.695</c:v>
                </c:pt>
                <c:pt idx="65">
                  <c:v>7.0949999999999989</c:v>
                </c:pt>
                <c:pt idx="66">
                  <c:v>5.1224999999999987</c:v>
                </c:pt>
                <c:pt idx="67">
                  <c:v>13.857500000000002</c:v>
                </c:pt>
                <c:pt idx="68">
                  <c:v>17.535</c:v>
                </c:pt>
                <c:pt idx="69">
                  <c:v>7.9725000000000001</c:v>
                </c:pt>
                <c:pt idx="70">
                  <c:v>10.812500000000004</c:v>
                </c:pt>
                <c:pt idx="71">
                  <c:v>8.4699999999999989</c:v>
                </c:pt>
                <c:pt idx="72">
                  <c:v>18.007499999999997</c:v>
                </c:pt>
                <c:pt idx="73">
                  <c:v>8.0474999999999994</c:v>
                </c:pt>
                <c:pt idx="74">
                  <c:v>6.2475000000000023</c:v>
                </c:pt>
                <c:pt idx="75">
                  <c:v>11.067499999999995</c:v>
                </c:pt>
                <c:pt idx="76">
                  <c:v>1.7224999999999966</c:v>
                </c:pt>
                <c:pt idx="77">
                  <c:v>17.535</c:v>
                </c:pt>
                <c:pt idx="78">
                  <c:v>7.0949999999999989</c:v>
                </c:pt>
                <c:pt idx="79">
                  <c:v>4.0274999999999999</c:v>
                </c:pt>
                <c:pt idx="80">
                  <c:v>10.215</c:v>
                </c:pt>
                <c:pt idx="81">
                  <c:v>8.8850000000000016</c:v>
                </c:pt>
                <c:pt idx="82">
                  <c:v>7.3675000000000033</c:v>
                </c:pt>
                <c:pt idx="83">
                  <c:v>12.754999999999999</c:v>
                </c:pt>
                <c:pt idx="84">
                  <c:v>15.994999999999997</c:v>
                </c:pt>
                <c:pt idx="85">
                  <c:v>13.857500000000002</c:v>
                </c:pt>
                <c:pt idx="86">
                  <c:v>8.4699999999999989</c:v>
                </c:pt>
                <c:pt idx="87">
                  <c:v>7.1075000000000017</c:v>
                </c:pt>
                <c:pt idx="88">
                  <c:v>8.8850000000000016</c:v>
                </c:pt>
                <c:pt idx="89">
                  <c:v>6.4574999999999996</c:v>
                </c:pt>
                <c:pt idx="90">
                  <c:v>7.0949999999999989</c:v>
                </c:pt>
                <c:pt idx="91">
                  <c:v>6.2475000000000023</c:v>
                </c:pt>
                <c:pt idx="92">
                  <c:v>5.1224999999999987</c:v>
                </c:pt>
                <c:pt idx="93">
                  <c:v>17.535</c:v>
                </c:pt>
                <c:pt idx="94">
                  <c:v>11.067499999999995</c:v>
                </c:pt>
                <c:pt idx="95">
                  <c:v>15.994999999999997</c:v>
                </c:pt>
                <c:pt idx="96">
                  <c:v>1.7224999999999966</c:v>
                </c:pt>
                <c:pt idx="97">
                  <c:v>17.535</c:v>
                </c:pt>
                <c:pt idx="98">
                  <c:v>10.215</c:v>
                </c:pt>
                <c:pt idx="99">
                  <c:v>6.2475000000000023</c:v>
                </c:pt>
                <c:pt idx="100">
                  <c:v>10.142499999999998</c:v>
                </c:pt>
                <c:pt idx="101">
                  <c:v>16.695</c:v>
                </c:pt>
                <c:pt idx="102">
                  <c:v>18.007499999999997</c:v>
                </c:pt>
                <c:pt idx="103">
                  <c:v>8.0474999999999994</c:v>
                </c:pt>
                <c:pt idx="104">
                  <c:v>12.754999999999999</c:v>
                </c:pt>
                <c:pt idx="105">
                  <c:v>7.3675000000000033</c:v>
                </c:pt>
                <c:pt idx="106">
                  <c:v>12.107499999999998</c:v>
                </c:pt>
                <c:pt idx="107">
                  <c:v>18.007499999999997</c:v>
                </c:pt>
                <c:pt idx="108">
                  <c:v>18.509999999999998</c:v>
                </c:pt>
                <c:pt idx="109">
                  <c:v>19.220000000000002</c:v>
                </c:pt>
                <c:pt idx="110">
                  <c:v>10.812500000000004</c:v>
                </c:pt>
                <c:pt idx="111">
                  <c:v>2.9150000000000027</c:v>
                </c:pt>
                <c:pt idx="112">
                  <c:v>19.220000000000002</c:v>
                </c:pt>
                <c:pt idx="113">
                  <c:v>5.1224999999999987</c:v>
                </c:pt>
                <c:pt idx="114">
                  <c:v>7.9725000000000001</c:v>
                </c:pt>
                <c:pt idx="115">
                  <c:v>1.7224999999999966</c:v>
                </c:pt>
                <c:pt idx="116">
                  <c:v>8.0474999999999994</c:v>
                </c:pt>
                <c:pt idx="117">
                  <c:v>10.142499999999998</c:v>
                </c:pt>
                <c:pt idx="118">
                  <c:v>11.004999999999999</c:v>
                </c:pt>
                <c:pt idx="119">
                  <c:v>15.994999999999997</c:v>
                </c:pt>
                <c:pt idx="120">
                  <c:v>7.9725000000000001</c:v>
                </c:pt>
                <c:pt idx="121">
                  <c:v>8.8850000000000016</c:v>
                </c:pt>
                <c:pt idx="122">
                  <c:v>16.850000000000001</c:v>
                </c:pt>
                <c:pt idx="123">
                  <c:v>12.754999999999999</c:v>
                </c:pt>
                <c:pt idx="124">
                  <c:v>6.2475000000000023</c:v>
                </c:pt>
                <c:pt idx="125">
                  <c:v>7.1075000000000017</c:v>
                </c:pt>
                <c:pt idx="126">
                  <c:v>1.6050000000000004</c:v>
                </c:pt>
                <c:pt idx="127">
                  <c:v>19.220000000000002</c:v>
                </c:pt>
                <c:pt idx="128">
                  <c:v>18.509999999999998</c:v>
                </c:pt>
                <c:pt idx="129">
                  <c:v>8.0474999999999994</c:v>
                </c:pt>
                <c:pt idx="130">
                  <c:v>9.5024999999999977</c:v>
                </c:pt>
                <c:pt idx="131">
                  <c:v>15.994999999999997</c:v>
                </c:pt>
                <c:pt idx="132">
                  <c:v>5.1224999999999987</c:v>
                </c:pt>
                <c:pt idx="133">
                  <c:v>12.754999999999999</c:v>
                </c:pt>
                <c:pt idx="134">
                  <c:v>11.067499999999995</c:v>
                </c:pt>
                <c:pt idx="135">
                  <c:v>6.2475000000000023</c:v>
                </c:pt>
                <c:pt idx="136">
                  <c:v>18.007499999999997</c:v>
                </c:pt>
                <c:pt idx="137">
                  <c:v>2.9150000000000027</c:v>
                </c:pt>
                <c:pt idx="138">
                  <c:v>15.994999999999997</c:v>
                </c:pt>
                <c:pt idx="139">
                  <c:v>18.509999999999998</c:v>
                </c:pt>
                <c:pt idx="140">
                  <c:v>8.0474999999999994</c:v>
                </c:pt>
                <c:pt idx="141">
                  <c:v>6.4574999999999996</c:v>
                </c:pt>
                <c:pt idx="142">
                  <c:v>7.9725000000000001</c:v>
                </c:pt>
                <c:pt idx="143">
                  <c:v>10.812500000000004</c:v>
                </c:pt>
                <c:pt idx="144">
                  <c:v>5.1224999999999987</c:v>
                </c:pt>
                <c:pt idx="145">
                  <c:v>13.857500000000002</c:v>
                </c:pt>
                <c:pt idx="146">
                  <c:v>10.142499999999998</c:v>
                </c:pt>
                <c:pt idx="147">
                  <c:v>8.4699999999999989</c:v>
                </c:pt>
                <c:pt idx="148">
                  <c:v>8.8850000000000016</c:v>
                </c:pt>
                <c:pt idx="149">
                  <c:v>13.857500000000002</c:v>
                </c:pt>
                <c:pt idx="150">
                  <c:v>9.18</c:v>
                </c:pt>
                <c:pt idx="151">
                  <c:v>2.9150000000000027</c:v>
                </c:pt>
                <c:pt idx="152">
                  <c:v>4.0274999999999999</c:v>
                </c:pt>
                <c:pt idx="153">
                  <c:v>16.850000000000001</c:v>
                </c:pt>
                <c:pt idx="154">
                  <c:v>7.1075000000000017</c:v>
                </c:pt>
                <c:pt idx="155">
                  <c:v>9.5024999999999977</c:v>
                </c:pt>
                <c:pt idx="156">
                  <c:v>16.695</c:v>
                </c:pt>
                <c:pt idx="157">
                  <c:v>12.107499999999998</c:v>
                </c:pt>
                <c:pt idx="158">
                  <c:v>6.2475000000000023</c:v>
                </c:pt>
                <c:pt idx="159">
                  <c:v>4.0274999999999999</c:v>
                </c:pt>
                <c:pt idx="160">
                  <c:v>17.535</c:v>
                </c:pt>
                <c:pt idx="161">
                  <c:v>9.18</c:v>
                </c:pt>
                <c:pt idx="162">
                  <c:v>13.857500000000002</c:v>
                </c:pt>
                <c:pt idx="163">
                  <c:v>5.1224999999999987</c:v>
                </c:pt>
                <c:pt idx="164">
                  <c:v>16.695</c:v>
                </c:pt>
                <c:pt idx="165">
                  <c:v>8.4699999999999989</c:v>
                </c:pt>
                <c:pt idx="166">
                  <c:v>16.850000000000001</c:v>
                </c:pt>
                <c:pt idx="167">
                  <c:v>12.107499999999998</c:v>
                </c:pt>
                <c:pt idx="168">
                  <c:v>10.142499999999998</c:v>
                </c:pt>
                <c:pt idx="169">
                  <c:v>8.8850000000000016</c:v>
                </c:pt>
                <c:pt idx="170">
                  <c:v>11.067499999999995</c:v>
                </c:pt>
                <c:pt idx="171">
                  <c:v>7.1075000000000017</c:v>
                </c:pt>
                <c:pt idx="172">
                  <c:v>2.9150000000000027</c:v>
                </c:pt>
                <c:pt idx="173">
                  <c:v>7.3675000000000033</c:v>
                </c:pt>
                <c:pt idx="174">
                  <c:v>6.4574999999999996</c:v>
                </c:pt>
                <c:pt idx="175">
                  <c:v>12.754999999999999</c:v>
                </c:pt>
                <c:pt idx="176">
                  <c:v>16.695</c:v>
                </c:pt>
                <c:pt idx="177">
                  <c:v>8.8850000000000016</c:v>
                </c:pt>
                <c:pt idx="178">
                  <c:v>17.535</c:v>
                </c:pt>
                <c:pt idx="179">
                  <c:v>10.142499999999998</c:v>
                </c:pt>
                <c:pt idx="180">
                  <c:v>12.107499999999998</c:v>
                </c:pt>
                <c:pt idx="181">
                  <c:v>4.0274999999999999</c:v>
                </c:pt>
                <c:pt idx="182">
                  <c:v>8.4699999999999989</c:v>
                </c:pt>
                <c:pt idx="183">
                  <c:v>7.1075000000000017</c:v>
                </c:pt>
                <c:pt idx="184">
                  <c:v>7.3675000000000033</c:v>
                </c:pt>
                <c:pt idx="185">
                  <c:v>16.850000000000001</c:v>
                </c:pt>
                <c:pt idx="186">
                  <c:v>9.18</c:v>
                </c:pt>
                <c:pt idx="187">
                  <c:v>1.6050000000000004</c:v>
                </c:pt>
                <c:pt idx="188">
                  <c:v>10.215</c:v>
                </c:pt>
                <c:pt idx="189">
                  <c:v>10.142499999999998</c:v>
                </c:pt>
                <c:pt idx="190">
                  <c:v>15.994999999999997</c:v>
                </c:pt>
                <c:pt idx="191">
                  <c:v>10.812500000000004</c:v>
                </c:pt>
                <c:pt idx="192">
                  <c:v>1.7224999999999966</c:v>
                </c:pt>
                <c:pt idx="193">
                  <c:v>7.3599999999999994</c:v>
                </c:pt>
                <c:pt idx="194">
                  <c:v>19.220000000000002</c:v>
                </c:pt>
                <c:pt idx="195">
                  <c:v>10.215</c:v>
                </c:pt>
                <c:pt idx="196">
                  <c:v>2.9150000000000027</c:v>
                </c:pt>
                <c:pt idx="197">
                  <c:v>8.0474999999999994</c:v>
                </c:pt>
                <c:pt idx="198">
                  <c:v>7.3599999999999994</c:v>
                </c:pt>
                <c:pt idx="199">
                  <c:v>8.8850000000000016</c:v>
                </c:pt>
                <c:pt idx="200">
                  <c:v>11.004999999999999</c:v>
                </c:pt>
                <c:pt idx="201">
                  <c:v>1.7224999999999966</c:v>
                </c:pt>
                <c:pt idx="202">
                  <c:v>9.18</c:v>
                </c:pt>
                <c:pt idx="203">
                  <c:v>19.220000000000002</c:v>
                </c:pt>
                <c:pt idx="204">
                  <c:v>12.107499999999998</c:v>
                </c:pt>
                <c:pt idx="205">
                  <c:v>17.535</c:v>
                </c:pt>
                <c:pt idx="206">
                  <c:v>8.0474999999999994</c:v>
                </c:pt>
                <c:pt idx="207">
                  <c:v>11.067499999999995</c:v>
                </c:pt>
                <c:pt idx="208">
                  <c:v>11.004999999999999</c:v>
                </c:pt>
                <c:pt idx="209">
                  <c:v>6.2475000000000023</c:v>
                </c:pt>
                <c:pt idx="210">
                  <c:v>7.3599999999999994</c:v>
                </c:pt>
                <c:pt idx="211">
                  <c:v>12.107499999999998</c:v>
                </c:pt>
                <c:pt idx="212">
                  <c:v>19.220000000000002</c:v>
                </c:pt>
                <c:pt idx="213">
                  <c:v>4.0274999999999999</c:v>
                </c:pt>
                <c:pt idx="214">
                  <c:v>9.18</c:v>
                </c:pt>
                <c:pt idx="215">
                  <c:v>18.509999999999998</c:v>
                </c:pt>
                <c:pt idx="216">
                  <c:v>1.6050000000000004</c:v>
                </c:pt>
                <c:pt idx="217">
                  <c:v>9.5024999999999977</c:v>
                </c:pt>
                <c:pt idx="218">
                  <c:v>10.215</c:v>
                </c:pt>
                <c:pt idx="219">
                  <c:v>7.0949999999999989</c:v>
                </c:pt>
                <c:pt idx="220">
                  <c:v>7.0949999999999989</c:v>
                </c:pt>
                <c:pt idx="221">
                  <c:v>8.0474999999999994</c:v>
                </c:pt>
                <c:pt idx="222">
                  <c:v>6.2475000000000023</c:v>
                </c:pt>
                <c:pt idx="223">
                  <c:v>18.007499999999997</c:v>
                </c:pt>
                <c:pt idx="224">
                  <c:v>1.6050000000000004</c:v>
                </c:pt>
                <c:pt idx="225">
                  <c:v>16.850000000000001</c:v>
                </c:pt>
                <c:pt idx="226">
                  <c:v>7.9725000000000001</c:v>
                </c:pt>
                <c:pt idx="227">
                  <c:v>11.067499999999995</c:v>
                </c:pt>
                <c:pt idx="228">
                  <c:v>19.220000000000002</c:v>
                </c:pt>
                <c:pt idx="229">
                  <c:v>10.812500000000004</c:v>
                </c:pt>
                <c:pt idx="230">
                  <c:v>6.2475000000000023</c:v>
                </c:pt>
                <c:pt idx="231">
                  <c:v>10.215</c:v>
                </c:pt>
                <c:pt idx="232">
                  <c:v>18.509999999999998</c:v>
                </c:pt>
                <c:pt idx="233">
                  <c:v>6.4574999999999996</c:v>
                </c:pt>
                <c:pt idx="234">
                  <c:v>9.5024999999999977</c:v>
                </c:pt>
                <c:pt idx="235">
                  <c:v>11.004999999999999</c:v>
                </c:pt>
                <c:pt idx="236">
                  <c:v>1.7224999999999966</c:v>
                </c:pt>
                <c:pt idx="237">
                  <c:v>11.004999999999999</c:v>
                </c:pt>
                <c:pt idx="238">
                  <c:v>7.0949999999999989</c:v>
                </c:pt>
                <c:pt idx="239">
                  <c:v>10.215</c:v>
                </c:pt>
                <c:pt idx="240">
                  <c:v>17.535</c:v>
                </c:pt>
                <c:pt idx="241">
                  <c:v>7.9725000000000001</c:v>
                </c:pt>
                <c:pt idx="242">
                  <c:v>5.1224999999999987</c:v>
                </c:pt>
                <c:pt idx="243">
                  <c:v>13.857500000000002</c:v>
                </c:pt>
                <c:pt idx="244">
                  <c:v>11.067499999999995</c:v>
                </c:pt>
                <c:pt idx="245">
                  <c:v>1.7224999999999966</c:v>
                </c:pt>
                <c:pt idx="246">
                  <c:v>8.8850000000000016</c:v>
                </c:pt>
                <c:pt idx="247">
                  <c:v>10.812500000000004</c:v>
                </c:pt>
                <c:pt idx="248">
                  <c:v>11.004999999999999</c:v>
                </c:pt>
                <c:pt idx="249">
                  <c:v>4.0274999999999999</c:v>
                </c:pt>
                <c:pt idx="250">
                  <c:v>5.1224999999999987</c:v>
                </c:pt>
                <c:pt idx="251">
                  <c:v>16.695</c:v>
                </c:pt>
                <c:pt idx="252">
                  <c:v>8.0474999999999994</c:v>
                </c:pt>
                <c:pt idx="253">
                  <c:v>15.994999999999997</c:v>
                </c:pt>
                <c:pt idx="254">
                  <c:v>17.535</c:v>
                </c:pt>
                <c:pt idx="255">
                  <c:v>7.0949999999999989</c:v>
                </c:pt>
                <c:pt idx="256">
                  <c:v>1.7224999999999966</c:v>
                </c:pt>
                <c:pt idx="257">
                  <c:v>13.857500000000002</c:v>
                </c:pt>
                <c:pt idx="258">
                  <c:v>7.3675000000000033</c:v>
                </c:pt>
                <c:pt idx="259">
                  <c:v>4.0274999999999999</c:v>
                </c:pt>
                <c:pt idx="260">
                  <c:v>12.754999999999999</c:v>
                </c:pt>
                <c:pt idx="261">
                  <c:v>2.9150000000000027</c:v>
                </c:pt>
                <c:pt idx="262">
                  <c:v>17.535</c:v>
                </c:pt>
                <c:pt idx="263">
                  <c:v>6.2475000000000023</c:v>
                </c:pt>
                <c:pt idx="264">
                  <c:v>8.8850000000000016</c:v>
                </c:pt>
                <c:pt idx="265">
                  <c:v>18.509999999999998</c:v>
                </c:pt>
                <c:pt idx="266">
                  <c:v>10.812500000000004</c:v>
                </c:pt>
                <c:pt idx="267">
                  <c:v>5.1224999999999987</c:v>
                </c:pt>
                <c:pt idx="268">
                  <c:v>7.3599999999999994</c:v>
                </c:pt>
                <c:pt idx="269">
                  <c:v>16.695</c:v>
                </c:pt>
                <c:pt idx="270">
                  <c:v>10.215</c:v>
                </c:pt>
                <c:pt idx="271">
                  <c:v>7.1075000000000017</c:v>
                </c:pt>
                <c:pt idx="272">
                  <c:v>13.857500000000002</c:v>
                </c:pt>
                <c:pt idx="273">
                  <c:v>1.6050000000000004</c:v>
                </c:pt>
                <c:pt idx="274">
                  <c:v>10.812500000000004</c:v>
                </c:pt>
                <c:pt idx="275">
                  <c:v>8.8850000000000016</c:v>
                </c:pt>
                <c:pt idx="276">
                  <c:v>12.107499999999998</c:v>
                </c:pt>
                <c:pt idx="277">
                  <c:v>7.3599999999999994</c:v>
                </c:pt>
                <c:pt idx="278">
                  <c:v>11.067499999999995</c:v>
                </c:pt>
                <c:pt idx="279">
                  <c:v>4.0274999999999999</c:v>
                </c:pt>
                <c:pt idx="280">
                  <c:v>18.007499999999997</c:v>
                </c:pt>
                <c:pt idx="281">
                  <c:v>16.695</c:v>
                </c:pt>
                <c:pt idx="282">
                  <c:v>13.857500000000002</c:v>
                </c:pt>
                <c:pt idx="283">
                  <c:v>18.509999999999998</c:v>
                </c:pt>
                <c:pt idx="284">
                  <c:v>7.1075000000000017</c:v>
                </c:pt>
                <c:pt idx="285">
                  <c:v>7.3675000000000033</c:v>
                </c:pt>
                <c:pt idx="286">
                  <c:v>6.2475000000000023</c:v>
                </c:pt>
                <c:pt idx="287">
                  <c:v>12.754999999999999</c:v>
                </c:pt>
                <c:pt idx="288">
                  <c:v>10.142499999999998</c:v>
                </c:pt>
                <c:pt idx="289">
                  <c:v>6.2475000000000023</c:v>
                </c:pt>
                <c:pt idx="290">
                  <c:v>12.754999999999999</c:v>
                </c:pt>
                <c:pt idx="291">
                  <c:v>19.220000000000002</c:v>
                </c:pt>
                <c:pt idx="292">
                  <c:v>10.215</c:v>
                </c:pt>
                <c:pt idx="293">
                  <c:v>7.3599999999999994</c:v>
                </c:pt>
                <c:pt idx="294">
                  <c:v>9.5024999999999977</c:v>
                </c:pt>
                <c:pt idx="295">
                  <c:v>7.1075000000000017</c:v>
                </c:pt>
                <c:pt idx="296">
                  <c:v>16.850000000000001</c:v>
                </c:pt>
                <c:pt idx="297">
                  <c:v>8.8850000000000016</c:v>
                </c:pt>
                <c:pt idx="298">
                  <c:v>12.107499999999998</c:v>
                </c:pt>
                <c:pt idx="299">
                  <c:v>11.067499999999995</c:v>
                </c:pt>
                <c:pt idx="300">
                  <c:v>18.509999999999998</c:v>
                </c:pt>
                <c:pt idx="301">
                  <c:v>7.3675000000000033</c:v>
                </c:pt>
                <c:pt idx="302">
                  <c:v>18.509999999999998</c:v>
                </c:pt>
                <c:pt idx="303">
                  <c:v>1.7224999999999966</c:v>
                </c:pt>
                <c:pt idx="304">
                  <c:v>10.215</c:v>
                </c:pt>
                <c:pt idx="305">
                  <c:v>2.9150000000000027</c:v>
                </c:pt>
                <c:pt idx="306">
                  <c:v>11.004999999999999</c:v>
                </c:pt>
                <c:pt idx="307">
                  <c:v>1.6050000000000004</c:v>
                </c:pt>
                <c:pt idx="308">
                  <c:v>9.18</c:v>
                </c:pt>
                <c:pt idx="309">
                  <c:v>16.850000000000001</c:v>
                </c:pt>
                <c:pt idx="310">
                  <c:v>7.9725000000000001</c:v>
                </c:pt>
                <c:pt idx="311">
                  <c:v>15.994999999999997</c:v>
                </c:pt>
                <c:pt idx="312">
                  <c:v>19.220000000000002</c:v>
                </c:pt>
                <c:pt idx="313">
                  <c:v>7.3599999999999994</c:v>
                </c:pt>
                <c:pt idx="314">
                  <c:v>7.0949999999999989</c:v>
                </c:pt>
                <c:pt idx="315">
                  <c:v>9.5024999999999977</c:v>
                </c:pt>
                <c:pt idx="316">
                  <c:v>4.0274999999999999</c:v>
                </c:pt>
                <c:pt idx="317">
                  <c:v>9.5024999999999977</c:v>
                </c:pt>
                <c:pt idx="318">
                  <c:v>11.067499999999995</c:v>
                </c:pt>
                <c:pt idx="319">
                  <c:v>16.695</c:v>
                </c:pt>
                <c:pt idx="320">
                  <c:v>8.8850000000000016</c:v>
                </c:pt>
                <c:pt idx="321">
                  <c:v>2.9150000000000027</c:v>
                </c:pt>
                <c:pt idx="322">
                  <c:v>7.9725000000000001</c:v>
                </c:pt>
                <c:pt idx="323">
                  <c:v>10.215</c:v>
                </c:pt>
                <c:pt idx="324">
                  <c:v>15.994999999999997</c:v>
                </c:pt>
                <c:pt idx="325">
                  <c:v>6.2475000000000023</c:v>
                </c:pt>
                <c:pt idx="326">
                  <c:v>13.857500000000002</c:v>
                </c:pt>
                <c:pt idx="327">
                  <c:v>1.7224999999999966</c:v>
                </c:pt>
                <c:pt idx="328">
                  <c:v>8.4699999999999989</c:v>
                </c:pt>
                <c:pt idx="329">
                  <c:v>7.3599999999999994</c:v>
                </c:pt>
                <c:pt idx="330">
                  <c:v>7.3599999999999994</c:v>
                </c:pt>
                <c:pt idx="331">
                  <c:v>17.535</c:v>
                </c:pt>
                <c:pt idx="332">
                  <c:v>1.7224999999999966</c:v>
                </c:pt>
                <c:pt idx="333">
                  <c:v>5.1224999999999987</c:v>
                </c:pt>
                <c:pt idx="334">
                  <c:v>4.0274999999999999</c:v>
                </c:pt>
                <c:pt idx="335">
                  <c:v>19.220000000000002</c:v>
                </c:pt>
                <c:pt idx="336">
                  <c:v>15.994999999999997</c:v>
                </c:pt>
                <c:pt idx="337">
                  <c:v>11.004999999999999</c:v>
                </c:pt>
                <c:pt idx="338">
                  <c:v>8.4699999999999989</c:v>
                </c:pt>
                <c:pt idx="339">
                  <c:v>7.9725000000000001</c:v>
                </c:pt>
                <c:pt idx="340">
                  <c:v>9.5024999999999977</c:v>
                </c:pt>
                <c:pt idx="341">
                  <c:v>10.215</c:v>
                </c:pt>
                <c:pt idx="342">
                  <c:v>11.004999999999999</c:v>
                </c:pt>
                <c:pt idx="343">
                  <c:v>18.007499999999997</c:v>
                </c:pt>
                <c:pt idx="344">
                  <c:v>12.107499999999998</c:v>
                </c:pt>
                <c:pt idx="345">
                  <c:v>15.994999999999997</c:v>
                </c:pt>
                <c:pt idx="346">
                  <c:v>10.142499999999998</c:v>
                </c:pt>
                <c:pt idx="347">
                  <c:v>16.695</c:v>
                </c:pt>
                <c:pt idx="348">
                  <c:v>17.535</c:v>
                </c:pt>
                <c:pt idx="349">
                  <c:v>18.007499999999997</c:v>
                </c:pt>
                <c:pt idx="350">
                  <c:v>10.142499999999998</c:v>
                </c:pt>
                <c:pt idx="351">
                  <c:v>8.4699999999999989</c:v>
                </c:pt>
                <c:pt idx="352">
                  <c:v>7.0949999999999989</c:v>
                </c:pt>
                <c:pt idx="353">
                  <c:v>7.1075000000000017</c:v>
                </c:pt>
                <c:pt idx="354">
                  <c:v>8.8850000000000016</c:v>
                </c:pt>
                <c:pt idx="355">
                  <c:v>11.067499999999995</c:v>
                </c:pt>
                <c:pt idx="356">
                  <c:v>5.1224999999999987</c:v>
                </c:pt>
                <c:pt idx="357">
                  <c:v>12.754999999999999</c:v>
                </c:pt>
                <c:pt idx="358">
                  <c:v>19.220000000000002</c:v>
                </c:pt>
                <c:pt idx="359">
                  <c:v>7.3675000000000033</c:v>
                </c:pt>
                <c:pt idx="360">
                  <c:v>18.509999999999998</c:v>
                </c:pt>
                <c:pt idx="361">
                  <c:v>7.0949999999999989</c:v>
                </c:pt>
                <c:pt idx="362">
                  <c:v>12.754999999999999</c:v>
                </c:pt>
                <c:pt idx="363">
                  <c:v>2.9150000000000027</c:v>
                </c:pt>
                <c:pt idx="364">
                  <c:v>7.1075000000000017</c:v>
                </c:pt>
                <c:pt idx="365">
                  <c:v>10.215</c:v>
                </c:pt>
                <c:pt idx="366">
                  <c:v>19.220000000000002</c:v>
                </c:pt>
                <c:pt idx="367">
                  <c:v>9.18</c:v>
                </c:pt>
                <c:pt idx="368">
                  <c:v>18.007499999999997</c:v>
                </c:pt>
                <c:pt idx="369">
                  <c:v>12.107499999999998</c:v>
                </c:pt>
                <c:pt idx="370">
                  <c:v>5.1224999999999987</c:v>
                </c:pt>
                <c:pt idx="371">
                  <c:v>11.067499999999995</c:v>
                </c:pt>
                <c:pt idx="372">
                  <c:v>10.142499999999998</c:v>
                </c:pt>
                <c:pt idx="373">
                  <c:v>9.18</c:v>
                </c:pt>
                <c:pt idx="374">
                  <c:v>9.5024999999999977</c:v>
                </c:pt>
                <c:pt idx="375">
                  <c:v>6.4574999999999996</c:v>
                </c:pt>
                <c:pt idx="376">
                  <c:v>12.754999999999999</c:v>
                </c:pt>
                <c:pt idx="377">
                  <c:v>5.1224999999999987</c:v>
                </c:pt>
                <c:pt idx="378">
                  <c:v>12.107499999999998</c:v>
                </c:pt>
                <c:pt idx="379">
                  <c:v>2.9150000000000027</c:v>
                </c:pt>
                <c:pt idx="380">
                  <c:v>11.067499999999995</c:v>
                </c:pt>
                <c:pt idx="381">
                  <c:v>7.1075000000000017</c:v>
                </c:pt>
                <c:pt idx="382">
                  <c:v>1.6050000000000004</c:v>
                </c:pt>
                <c:pt idx="383">
                  <c:v>7.0949999999999989</c:v>
                </c:pt>
                <c:pt idx="384">
                  <c:v>16.695</c:v>
                </c:pt>
                <c:pt idx="385">
                  <c:v>1.7224999999999966</c:v>
                </c:pt>
                <c:pt idx="386">
                  <c:v>10.142499999999998</c:v>
                </c:pt>
                <c:pt idx="387">
                  <c:v>15.994999999999997</c:v>
                </c:pt>
                <c:pt idx="388">
                  <c:v>10.215</c:v>
                </c:pt>
                <c:pt idx="389">
                  <c:v>7.0949999999999989</c:v>
                </c:pt>
                <c:pt idx="390">
                  <c:v>10.812500000000004</c:v>
                </c:pt>
                <c:pt idx="391">
                  <c:v>8.0474999999999994</c:v>
                </c:pt>
                <c:pt idx="392">
                  <c:v>1.6050000000000004</c:v>
                </c:pt>
                <c:pt idx="393">
                  <c:v>7.1075000000000017</c:v>
                </c:pt>
                <c:pt idx="394">
                  <c:v>12.107499999999998</c:v>
                </c:pt>
                <c:pt idx="395">
                  <c:v>10.215</c:v>
                </c:pt>
                <c:pt idx="396">
                  <c:v>5.1224999999999987</c:v>
                </c:pt>
                <c:pt idx="397">
                  <c:v>1.7224999999999966</c:v>
                </c:pt>
                <c:pt idx="398">
                  <c:v>12.754999999999999</c:v>
                </c:pt>
                <c:pt idx="399">
                  <c:v>2.9150000000000027</c:v>
                </c:pt>
                <c:pt idx="400">
                  <c:v>11.067499999999995</c:v>
                </c:pt>
                <c:pt idx="401">
                  <c:v>15.994999999999997</c:v>
                </c:pt>
                <c:pt idx="402">
                  <c:v>1.6050000000000004</c:v>
                </c:pt>
                <c:pt idx="403">
                  <c:v>1.7224999999999966</c:v>
                </c:pt>
                <c:pt idx="404">
                  <c:v>13.857500000000002</c:v>
                </c:pt>
                <c:pt idx="405">
                  <c:v>6.4574999999999996</c:v>
                </c:pt>
                <c:pt idx="406">
                  <c:v>2.9150000000000027</c:v>
                </c:pt>
                <c:pt idx="407">
                  <c:v>10.812500000000004</c:v>
                </c:pt>
                <c:pt idx="408">
                  <c:v>10.142499999999998</c:v>
                </c:pt>
                <c:pt idx="409">
                  <c:v>7.3675000000000033</c:v>
                </c:pt>
                <c:pt idx="410">
                  <c:v>8.0474999999999994</c:v>
                </c:pt>
                <c:pt idx="411">
                  <c:v>16.850000000000001</c:v>
                </c:pt>
                <c:pt idx="412">
                  <c:v>10.215</c:v>
                </c:pt>
                <c:pt idx="413">
                  <c:v>5.1224999999999987</c:v>
                </c:pt>
                <c:pt idx="414">
                  <c:v>11.004999999999999</c:v>
                </c:pt>
                <c:pt idx="415">
                  <c:v>18.509999999999998</c:v>
                </c:pt>
                <c:pt idx="416">
                  <c:v>9.5024999999999977</c:v>
                </c:pt>
                <c:pt idx="417">
                  <c:v>10.812500000000004</c:v>
                </c:pt>
                <c:pt idx="418">
                  <c:v>7.9725000000000001</c:v>
                </c:pt>
                <c:pt idx="419">
                  <c:v>9.18</c:v>
                </c:pt>
                <c:pt idx="420">
                  <c:v>13.857500000000002</c:v>
                </c:pt>
                <c:pt idx="421">
                  <c:v>7.0949999999999989</c:v>
                </c:pt>
                <c:pt idx="422">
                  <c:v>16.850000000000001</c:v>
                </c:pt>
                <c:pt idx="423">
                  <c:v>6.2475000000000023</c:v>
                </c:pt>
                <c:pt idx="424">
                  <c:v>7.3599999999999994</c:v>
                </c:pt>
                <c:pt idx="425">
                  <c:v>7.9725000000000001</c:v>
                </c:pt>
                <c:pt idx="426">
                  <c:v>18.509999999999998</c:v>
                </c:pt>
                <c:pt idx="427">
                  <c:v>8.0474999999999994</c:v>
                </c:pt>
                <c:pt idx="428">
                  <c:v>8.8850000000000016</c:v>
                </c:pt>
                <c:pt idx="429">
                  <c:v>4.0274999999999999</c:v>
                </c:pt>
                <c:pt idx="430">
                  <c:v>8.4699999999999989</c:v>
                </c:pt>
                <c:pt idx="431">
                  <c:v>10.812500000000004</c:v>
                </c:pt>
                <c:pt idx="432">
                  <c:v>13.857500000000002</c:v>
                </c:pt>
                <c:pt idx="433">
                  <c:v>9.5024999999999977</c:v>
                </c:pt>
                <c:pt idx="434">
                  <c:v>11.067499999999995</c:v>
                </c:pt>
                <c:pt idx="435">
                  <c:v>7.3675000000000033</c:v>
                </c:pt>
                <c:pt idx="436">
                  <c:v>10.142499999999998</c:v>
                </c:pt>
                <c:pt idx="437">
                  <c:v>7.3599999999999994</c:v>
                </c:pt>
                <c:pt idx="438">
                  <c:v>8.0474999999999994</c:v>
                </c:pt>
                <c:pt idx="439">
                  <c:v>4.0274999999999999</c:v>
                </c:pt>
                <c:pt idx="440">
                  <c:v>13.857500000000002</c:v>
                </c:pt>
                <c:pt idx="441">
                  <c:v>8.4699999999999989</c:v>
                </c:pt>
                <c:pt idx="442">
                  <c:v>12.754999999999999</c:v>
                </c:pt>
                <c:pt idx="443">
                  <c:v>16.850000000000001</c:v>
                </c:pt>
                <c:pt idx="444">
                  <c:v>5.1224999999999987</c:v>
                </c:pt>
                <c:pt idx="445">
                  <c:v>19.220000000000002</c:v>
                </c:pt>
                <c:pt idx="446">
                  <c:v>7.3599999999999994</c:v>
                </c:pt>
                <c:pt idx="447">
                  <c:v>16.695</c:v>
                </c:pt>
                <c:pt idx="448">
                  <c:v>7.1075000000000017</c:v>
                </c:pt>
                <c:pt idx="449">
                  <c:v>17.535</c:v>
                </c:pt>
                <c:pt idx="450">
                  <c:v>9.18</c:v>
                </c:pt>
                <c:pt idx="451">
                  <c:v>8.8850000000000016</c:v>
                </c:pt>
                <c:pt idx="452">
                  <c:v>13.857500000000002</c:v>
                </c:pt>
                <c:pt idx="453">
                  <c:v>5.1224999999999987</c:v>
                </c:pt>
                <c:pt idx="454">
                  <c:v>4.0274999999999999</c:v>
                </c:pt>
                <c:pt idx="455">
                  <c:v>11.067499999999995</c:v>
                </c:pt>
                <c:pt idx="456">
                  <c:v>6.4574999999999996</c:v>
                </c:pt>
                <c:pt idx="457">
                  <c:v>17.535</c:v>
                </c:pt>
                <c:pt idx="458">
                  <c:v>19.220000000000002</c:v>
                </c:pt>
                <c:pt idx="459">
                  <c:v>10.215</c:v>
                </c:pt>
                <c:pt idx="460">
                  <c:v>8.4699999999999989</c:v>
                </c:pt>
                <c:pt idx="461">
                  <c:v>7.1075000000000017</c:v>
                </c:pt>
                <c:pt idx="462">
                  <c:v>12.107499999999998</c:v>
                </c:pt>
                <c:pt idx="463">
                  <c:v>11.004999999999999</c:v>
                </c:pt>
                <c:pt idx="464">
                  <c:v>10.812500000000004</c:v>
                </c:pt>
                <c:pt idx="465">
                  <c:v>2.9150000000000027</c:v>
                </c:pt>
                <c:pt idx="466">
                  <c:v>13.857500000000002</c:v>
                </c:pt>
                <c:pt idx="467">
                  <c:v>8.4699999999999989</c:v>
                </c:pt>
                <c:pt idx="468">
                  <c:v>12.107499999999998</c:v>
                </c:pt>
                <c:pt idx="469">
                  <c:v>7.3675000000000033</c:v>
                </c:pt>
                <c:pt idx="470">
                  <c:v>1.7224999999999966</c:v>
                </c:pt>
                <c:pt idx="471">
                  <c:v>6.2475000000000023</c:v>
                </c:pt>
                <c:pt idx="472">
                  <c:v>7.1075000000000017</c:v>
                </c:pt>
                <c:pt idx="473">
                  <c:v>4.0274999999999999</c:v>
                </c:pt>
                <c:pt idx="474">
                  <c:v>15.994999999999997</c:v>
                </c:pt>
                <c:pt idx="475">
                  <c:v>6.4574999999999996</c:v>
                </c:pt>
                <c:pt idx="476">
                  <c:v>9.18</c:v>
                </c:pt>
                <c:pt idx="477">
                  <c:v>17.535</c:v>
                </c:pt>
                <c:pt idx="478">
                  <c:v>8.8850000000000016</c:v>
                </c:pt>
                <c:pt idx="479">
                  <c:v>1.7224999999999966</c:v>
                </c:pt>
                <c:pt idx="480">
                  <c:v>1.6050000000000004</c:v>
                </c:pt>
                <c:pt idx="481">
                  <c:v>7.3675000000000033</c:v>
                </c:pt>
                <c:pt idx="482">
                  <c:v>6.4574999999999996</c:v>
                </c:pt>
                <c:pt idx="483">
                  <c:v>17.535</c:v>
                </c:pt>
                <c:pt idx="484">
                  <c:v>9.18</c:v>
                </c:pt>
                <c:pt idx="485">
                  <c:v>9.5024999999999977</c:v>
                </c:pt>
                <c:pt idx="486">
                  <c:v>7.1075000000000017</c:v>
                </c:pt>
                <c:pt idx="487">
                  <c:v>7.0949999999999989</c:v>
                </c:pt>
                <c:pt idx="488">
                  <c:v>18.007499999999997</c:v>
                </c:pt>
                <c:pt idx="489">
                  <c:v>10.142499999999998</c:v>
                </c:pt>
                <c:pt idx="490">
                  <c:v>18.509999999999998</c:v>
                </c:pt>
                <c:pt idx="491">
                  <c:v>7.9725000000000001</c:v>
                </c:pt>
                <c:pt idx="492">
                  <c:v>8.8850000000000016</c:v>
                </c:pt>
                <c:pt idx="493">
                  <c:v>15.994999999999997</c:v>
                </c:pt>
                <c:pt idx="494">
                  <c:v>6.2475000000000023</c:v>
                </c:pt>
                <c:pt idx="495">
                  <c:v>18.509999999999998</c:v>
                </c:pt>
                <c:pt idx="496">
                  <c:v>9.5024999999999977</c:v>
                </c:pt>
                <c:pt idx="497">
                  <c:v>7.9725000000000001</c:v>
                </c:pt>
                <c:pt idx="498">
                  <c:v>7.3599999999999994</c:v>
                </c:pt>
                <c:pt idx="499">
                  <c:v>2.9150000000000027</c:v>
                </c:pt>
                <c:pt idx="500">
                  <c:v>10.142499999999998</c:v>
                </c:pt>
                <c:pt idx="501">
                  <c:v>17.535</c:v>
                </c:pt>
                <c:pt idx="502">
                  <c:v>8.8850000000000016</c:v>
                </c:pt>
                <c:pt idx="503">
                  <c:v>19.220000000000002</c:v>
                </c:pt>
                <c:pt idx="504">
                  <c:v>1.7224999999999966</c:v>
                </c:pt>
                <c:pt idx="505">
                  <c:v>7.3675000000000033</c:v>
                </c:pt>
                <c:pt idx="506">
                  <c:v>10.812500000000004</c:v>
                </c:pt>
                <c:pt idx="507">
                  <c:v>16.695</c:v>
                </c:pt>
                <c:pt idx="508">
                  <c:v>7.1075000000000017</c:v>
                </c:pt>
                <c:pt idx="509">
                  <c:v>6.4574999999999996</c:v>
                </c:pt>
                <c:pt idx="510">
                  <c:v>18.509999999999998</c:v>
                </c:pt>
                <c:pt idx="511">
                  <c:v>1.7224999999999966</c:v>
                </c:pt>
                <c:pt idx="512">
                  <c:v>7.3599999999999994</c:v>
                </c:pt>
                <c:pt idx="513">
                  <c:v>18.007499999999997</c:v>
                </c:pt>
                <c:pt idx="514">
                  <c:v>9.5024999999999977</c:v>
                </c:pt>
                <c:pt idx="515">
                  <c:v>8.0474999999999994</c:v>
                </c:pt>
                <c:pt idx="516">
                  <c:v>9.18</c:v>
                </c:pt>
                <c:pt idx="517">
                  <c:v>2.9150000000000027</c:v>
                </c:pt>
                <c:pt idx="518">
                  <c:v>19.220000000000002</c:v>
                </c:pt>
                <c:pt idx="519">
                  <c:v>18.007499999999997</c:v>
                </c:pt>
                <c:pt idx="520">
                  <c:v>16.695</c:v>
                </c:pt>
                <c:pt idx="521">
                  <c:v>10.215</c:v>
                </c:pt>
                <c:pt idx="522">
                  <c:v>7.9725000000000001</c:v>
                </c:pt>
                <c:pt idx="523">
                  <c:v>7.3599999999999994</c:v>
                </c:pt>
                <c:pt idx="524">
                  <c:v>8.8850000000000016</c:v>
                </c:pt>
                <c:pt idx="525">
                  <c:v>5.1224999999999987</c:v>
                </c:pt>
                <c:pt idx="526">
                  <c:v>11.067499999999995</c:v>
                </c:pt>
                <c:pt idx="527">
                  <c:v>8.0474999999999994</c:v>
                </c:pt>
                <c:pt idx="528">
                  <c:v>4.0274999999999999</c:v>
                </c:pt>
                <c:pt idx="529">
                  <c:v>8.4699999999999989</c:v>
                </c:pt>
                <c:pt idx="530">
                  <c:v>7.3599999999999994</c:v>
                </c:pt>
                <c:pt idx="531">
                  <c:v>13.857500000000002</c:v>
                </c:pt>
                <c:pt idx="532">
                  <c:v>4.0274999999999999</c:v>
                </c:pt>
                <c:pt idx="533">
                  <c:v>6.4574999999999996</c:v>
                </c:pt>
                <c:pt idx="534">
                  <c:v>2.9150000000000027</c:v>
                </c:pt>
                <c:pt idx="535">
                  <c:v>11.004999999999999</c:v>
                </c:pt>
                <c:pt idx="536">
                  <c:v>16.850000000000001</c:v>
                </c:pt>
                <c:pt idx="537">
                  <c:v>12.754999999999999</c:v>
                </c:pt>
                <c:pt idx="538">
                  <c:v>10.142499999999998</c:v>
                </c:pt>
                <c:pt idx="539">
                  <c:v>1.7224999999999966</c:v>
                </c:pt>
                <c:pt idx="540">
                  <c:v>7.9725000000000001</c:v>
                </c:pt>
                <c:pt idx="541">
                  <c:v>12.754999999999999</c:v>
                </c:pt>
                <c:pt idx="542">
                  <c:v>1.6050000000000004</c:v>
                </c:pt>
                <c:pt idx="543">
                  <c:v>19.220000000000002</c:v>
                </c:pt>
                <c:pt idx="544">
                  <c:v>12.107499999999998</c:v>
                </c:pt>
                <c:pt idx="545">
                  <c:v>17.535</c:v>
                </c:pt>
                <c:pt idx="546">
                  <c:v>6.2475000000000023</c:v>
                </c:pt>
                <c:pt idx="547">
                  <c:v>5.1224999999999987</c:v>
                </c:pt>
                <c:pt idx="548">
                  <c:v>16.850000000000001</c:v>
                </c:pt>
                <c:pt idx="549">
                  <c:v>15.994999999999997</c:v>
                </c:pt>
                <c:pt idx="550">
                  <c:v>7.0949999999999989</c:v>
                </c:pt>
                <c:pt idx="551">
                  <c:v>8.0474999999999994</c:v>
                </c:pt>
                <c:pt idx="552">
                  <c:v>12.107499999999998</c:v>
                </c:pt>
                <c:pt idx="553">
                  <c:v>16.850000000000001</c:v>
                </c:pt>
                <c:pt idx="554">
                  <c:v>10.812500000000004</c:v>
                </c:pt>
                <c:pt idx="555">
                  <c:v>7.3599999999999994</c:v>
                </c:pt>
                <c:pt idx="556">
                  <c:v>2.9150000000000027</c:v>
                </c:pt>
                <c:pt idx="557">
                  <c:v>15.994999999999997</c:v>
                </c:pt>
                <c:pt idx="558">
                  <c:v>10.812500000000004</c:v>
                </c:pt>
                <c:pt idx="559">
                  <c:v>13.857500000000002</c:v>
                </c:pt>
                <c:pt idx="560">
                  <c:v>2.9150000000000027</c:v>
                </c:pt>
                <c:pt idx="561">
                  <c:v>17.535</c:v>
                </c:pt>
                <c:pt idx="562">
                  <c:v>6.4574999999999996</c:v>
                </c:pt>
                <c:pt idx="563">
                  <c:v>4.0274999999999999</c:v>
                </c:pt>
                <c:pt idx="564">
                  <c:v>1.6050000000000004</c:v>
                </c:pt>
                <c:pt idx="565">
                  <c:v>18.509999999999998</c:v>
                </c:pt>
                <c:pt idx="566">
                  <c:v>11.004999999999999</c:v>
                </c:pt>
                <c:pt idx="567">
                  <c:v>9.5024999999999977</c:v>
                </c:pt>
                <c:pt idx="568">
                  <c:v>9.18</c:v>
                </c:pt>
                <c:pt idx="569">
                  <c:v>10.142499999999998</c:v>
                </c:pt>
                <c:pt idx="570">
                  <c:v>16.695</c:v>
                </c:pt>
                <c:pt idx="571">
                  <c:v>19.220000000000002</c:v>
                </c:pt>
                <c:pt idx="572">
                  <c:v>7.3675000000000033</c:v>
                </c:pt>
                <c:pt idx="573">
                  <c:v>1.6050000000000004</c:v>
                </c:pt>
                <c:pt idx="574">
                  <c:v>11.004999999999999</c:v>
                </c:pt>
                <c:pt idx="575">
                  <c:v>15.994999999999997</c:v>
                </c:pt>
                <c:pt idx="576">
                  <c:v>7.0949999999999989</c:v>
                </c:pt>
                <c:pt idx="577">
                  <c:v>9.5024999999999977</c:v>
                </c:pt>
                <c:pt idx="578">
                  <c:v>7.9725000000000001</c:v>
                </c:pt>
                <c:pt idx="579">
                  <c:v>4.0274999999999999</c:v>
                </c:pt>
                <c:pt idx="580">
                  <c:v>8.0474999999999994</c:v>
                </c:pt>
                <c:pt idx="581">
                  <c:v>10.215</c:v>
                </c:pt>
                <c:pt idx="582">
                  <c:v>9.18</c:v>
                </c:pt>
                <c:pt idx="583">
                  <c:v>2.9150000000000027</c:v>
                </c:pt>
                <c:pt idx="584">
                  <c:v>7.0949999999999989</c:v>
                </c:pt>
                <c:pt idx="585">
                  <c:v>18.509999999999998</c:v>
                </c:pt>
                <c:pt idx="586">
                  <c:v>11.067499999999995</c:v>
                </c:pt>
                <c:pt idx="587">
                  <c:v>7.3675000000000033</c:v>
                </c:pt>
                <c:pt idx="588">
                  <c:v>8.8850000000000016</c:v>
                </c:pt>
                <c:pt idx="589">
                  <c:v>4.0274999999999999</c:v>
                </c:pt>
                <c:pt idx="590">
                  <c:v>6.2475000000000023</c:v>
                </c:pt>
                <c:pt idx="591">
                  <c:v>12.107499999999998</c:v>
                </c:pt>
                <c:pt idx="592">
                  <c:v>18.007499999999997</c:v>
                </c:pt>
                <c:pt idx="593">
                  <c:v>8.4699999999999989</c:v>
                </c:pt>
                <c:pt idx="594">
                  <c:v>10.215</c:v>
                </c:pt>
                <c:pt idx="595">
                  <c:v>17.535</c:v>
                </c:pt>
                <c:pt idx="596">
                  <c:v>2.9150000000000027</c:v>
                </c:pt>
                <c:pt idx="597">
                  <c:v>11.067499999999995</c:v>
                </c:pt>
                <c:pt idx="598">
                  <c:v>6.4574999999999996</c:v>
                </c:pt>
                <c:pt idx="599">
                  <c:v>1.7224999999999966</c:v>
                </c:pt>
                <c:pt idx="600">
                  <c:v>8.8850000000000016</c:v>
                </c:pt>
                <c:pt idx="601">
                  <c:v>7.3599999999999994</c:v>
                </c:pt>
                <c:pt idx="602">
                  <c:v>7.3675000000000033</c:v>
                </c:pt>
                <c:pt idx="603">
                  <c:v>17.535</c:v>
                </c:pt>
                <c:pt idx="604">
                  <c:v>16.695</c:v>
                </c:pt>
                <c:pt idx="605">
                  <c:v>18.007499999999997</c:v>
                </c:pt>
                <c:pt idx="606">
                  <c:v>9.18</c:v>
                </c:pt>
                <c:pt idx="607">
                  <c:v>5.1224999999999987</c:v>
                </c:pt>
                <c:pt idx="608">
                  <c:v>8.8850000000000016</c:v>
                </c:pt>
                <c:pt idx="609">
                  <c:v>16.850000000000001</c:v>
                </c:pt>
                <c:pt idx="610">
                  <c:v>18.509999999999998</c:v>
                </c:pt>
                <c:pt idx="611">
                  <c:v>1.7224999999999966</c:v>
                </c:pt>
                <c:pt idx="612">
                  <c:v>10.215</c:v>
                </c:pt>
                <c:pt idx="613">
                  <c:v>8.4699999999999989</c:v>
                </c:pt>
                <c:pt idx="614">
                  <c:v>12.754999999999999</c:v>
                </c:pt>
                <c:pt idx="615">
                  <c:v>6.2475000000000023</c:v>
                </c:pt>
                <c:pt idx="616">
                  <c:v>7.0949999999999989</c:v>
                </c:pt>
                <c:pt idx="617">
                  <c:v>8.8850000000000016</c:v>
                </c:pt>
                <c:pt idx="618">
                  <c:v>10.215</c:v>
                </c:pt>
                <c:pt idx="619">
                  <c:v>10.142499999999998</c:v>
                </c:pt>
                <c:pt idx="620">
                  <c:v>18.007499999999997</c:v>
                </c:pt>
                <c:pt idx="621">
                  <c:v>9.18</c:v>
                </c:pt>
                <c:pt idx="622">
                  <c:v>8.0474999999999994</c:v>
                </c:pt>
                <c:pt idx="623">
                  <c:v>11.067499999999995</c:v>
                </c:pt>
                <c:pt idx="624">
                  <c:v>12.754999999999999</c:v>
                </c:pt>
                <c:pt idx="625">
                  <c:v>1.7224999999999966</c:v>
                </c:pt>
                <c:pt idx="626">
                  <c:v>18.509999999999998</c:v>
                </c:pt>
                <c:pt idx="627">
                  <c:v>8.4699999999999989</c:v>
                </c:pt>
                <c:pt idx="628">
                  <c:v>16.850000000000001</c:v>
                </c:pt>
                <c:pt idx="629">
                  <c:v>10.812500000000004</c:v>
                </c:pt>
                <c:pt idx="630">
                  <c:v>13.857500000000002</c:v>
                </c:pt>
                <c:pt idx="631">
                  <c:v>16.850000000000001</c:v>
                </c:pt>
                <c:pt idx="632">
                  <c:v>6.2475000000000023</c:v>
                </c:pt>
                <c:pt idx="633">
                  <c:v>7.3599999999999994</c:v>
                </c:pt>
                <c:pt idx="634">
                  <c:v>10.142499999999998</c:v>
                </c:pt>
                <c:pt idx="635">
                  <c:v>1.7224999999999966</c:v>
                </c:pt>
                <c:pt idx="636">
                  <c:v>15.994999999999997</c:v>
                </c:pt>
                <c:pt idx="637">
                  <c:v>11.004999999999999</c:v>
                </c:pt>
                <c:pt idx="638">
                  <c:v>6.4574999999999996</c:v>
                </c:pt>
                <c:pt idx="639">
                  <c:v>4.0274999999999999</c:v>
                </c:pt>
                <c:pt idx="640">
                  <c:v>19.220000000000002</c:v>
                </c:pt>
                <c:pt idx="641">
                  <c:v>8.4699999999999989</c:v>
                </c:pt>
                <c:pt idx="642">
                  <c:v>9.18</c:v>
                </c:pt>
                <c:pt idx="643">
                  <c:v>7.0949999999999989</c:v>
                </c:pt>
                <c:pt idx="644">
                  <c:v>8.4699999999999989</c:v>
                </c:pt>
                <c:pt idx="645">
                  <c:v>16.695</c:v>
                </c:pt>
                <c:pt idx="646">
                  <c:v>10.142499999999998</c:v>
                </c:pt>
                <c:pt idx="647">
                  <c:v>7.9725000000000001</c:v>
                </c:pt>
                <c:pt idx="648">
                  <c:v>17.535</c:v>
                </c:pt>
                <c:pt idx="649">
                  <c:v>8.0474999999999994</c:v>
                </c:pt>
                <c:pt idx="650">
                  <c:v>11.004999999999999</c:v>
                </c:pt>
                <c:pt idx="651">
                  <c:v>7.3599999999999994</c:v>
                </c:pt>
                <c:pt idx="652">
                  <c:v>6.4574999999999996</c:v>
                </c:pt>
                <c:pt idx="653">
                  <c:v>19.220000000000002</c:v>
                </c:pt>
                <c:pt idx="654">
                  <c:v>7.0949999999999989</c:v>
                </c:pt>
                <c:pt idx="655">
                  <c:v>5.1224999999999987</c:v>
                </c:pt>
                <c:pt idx="656">
                  <c:v>9.18</c:v>
                </c:pt>
                <c:pt idx="657">
                  <c:v>9.5024999999999977</c:v>
                </c:pt>
                <c:pt idx="658">
                  <c:v>8.4699999999999989</c:v>
                </c:pt>
                <c:pt idx="659">
                  <c:v>7.9725000000000001</c:v>
                </c:pt>
                <c:pt idx="660">
                  <c:v>11.067499999999995</c:v>
                </c:pt>
                <c:pt idx="661">
                  <c:v>12.754999999999999</c:v>
                </c:pt>
                <c:pt idx="662">
                  <c:v>15.994999999999997</c:v>
                </c:pt>
                <c:pt idx="663">
                  <c:v>9.18</c:v>
                </c:pt>
                <c:pt idx="664">
                  <c:v>8.0474999999999994</c:v>
                </c:pt>
                <c:pt idx="665">
                  <c:v>17.535</c:v>
                </c:pt>
                <c:pt idx="666">
                  <c:v>7.3599999999999994</c:v>
                </c:pt>
                <c:pt idx="667">
                  <c:v>11.004999999999999</c:v>
                </c:pt>
                <c:pt idx="668">
                  <c:v>10.142499999999998</c:v>
                </c:pt>
                <c:pt idx="669">
                  <c:v>16.695</c:v>
                </c:pt>
                <c:pt idx="670">
                  <c:v>7.9725000000000001</c:v>
                </c:pt>
                <c:pt idx="671">
                  <c:v>19.220000000000002</c:v>
                </c:pt>
                <c:pt idx="672">
                  <c:v>15.994999999999997</c:v>
                </c:pt>
                <c:pt idx="673">
                  <c:v>6.2475000000000023</c:v>
                </c:pt>
                <c:pt idx="674">
                  <c:v>8.4699999999999989</c:v>
                </c:pt>
                <c:pt idx="675">
                  <c:v>9.5024999999999977</c:v>
                </c:pt>
                <c:pt idx="676">
                  <c:v>7.3599999999999994</c:v>
                </c:pt>
                <c:pt idx="677">
                  <c:v>6.4574999999999996</c:v>
                </c:pt>
                <c:pt idx="678">
                  <c:v>11.004999999999999</c:v>
                </c:pt>
                <c:pt idx="679">
                  <c:v>16.695</c:v>
                </c:pt>
                <c:pt idx="680">
                  <c:v>10.215</c:v>
                </c:pt>
                <c:pt idx="681">
                  <c:v>7.3675000000000033</c:v>
                </c:pt>
                <c:pt idx="682">
                  <c:v>2.9150000000000027</c:v>
                </c:pt>
                <c:pt idx="683">
                  <c:v>18.007499999999997</c:v>
                </c:pt>
                <c:pt idx="684">
                  <c:v>19.220000000000002</c:v>
                </c:pt>
                <c:pt idx="685">
                  <c:v>4.0274999999999999</c:v>
                </c:pt>
                <c:pt idx="686">
                  <c:v>11.004999999999999</c:v>
                </c:pt>
                <c:pt idx="687">
                  <c:v>2.9150000000000027</c:v>
                </c:pt>
                <c:pt idx="688">
                  <c:v>10.215</c:v>
                </c:pt>
                <c:pt idx="689">
                  <c:v>4.0274999999999999</c:v>
                </c:pt>
                <c:pt idx="690">
                  <c:v>10.142499999999998</c:v>
                </c:pt>
                <c:pt idx="691">
                  <c:v>18.509999999999998</c:v>
                </c:pt>
                <c:pt idx="692">
                  <c:v>10.812500000000004</c:v>
                </c:pt>
                <c:pt idx="693">
                  <c:v>7.3599999999999994</c:v>
                </c:pt>
                <c:pt idx="694">
                  <c:v>5.1224999999999987</c:v>
                </c:pt>
                <c:pt idx="695">
                  <c:v>7.1075000000000017</c:v>
                </c:pt>
                <c:pt idx="696">
                  <c:v>18.007499999999997</c:v>
                </c:pt>
                <c:pt idx="697">
                  <c:v>16.695</c:v>
                </c:pt>
                <c:pt idx="698">
                  <c:v>9.5024999999999977</c:v>
                </c:pt>
                <c:pt idx="699">
                  <c:v>17.535</c:v>
                </c:pt>
                <c:pt idx="700">
                  <c:v>10.812500000000004</c:v>
                </c:pt>
                <c:pt idx="701">
                  <c:v>7.3675000000000033</c:v>
                </c:pt>
                <c:pt idx="702">
                  <c:v>8.4699999999999989</c:v>
                </c:pt>
                <c:pt idx="703">
                  <c:v>7.9725000000000001</c:v>
                </c:pt>
                <c:pt idx="704">
                  <c:v>6.4574999999999996</c:v>
                </c:pt>
                <c:pt idx="705">
                  <c:v>7.1075000000000017</c:v>
                </c:pt>
                <c:pt idx="706">
                  <c:v>10.142499999999998</c:v>
                </c:pt>
                <c:pt idx="707">
                  <c:v>8.0474999999999994</c:v>
                </c:pt>
                <c:pt idx="708">
                  <c:v>12.754999999999999</c:v>
                </c:pt>
                <c:pt idx="709">
                  <c:v>16.850000000000001</c:v>
                </c:pt>
                <c:pt idx="710">
                  <c:v>6.2475000000000023</c:v>
                </c:pt>
                <c:pt idx="711">
                  <c:v>17.535</c:v>
                </c:pt>
                <c:pt idx="712">
                  <c:v>18.007499999999997</c:v>
                </c:pt>
                <c:pt idx="713">
                  <c:v>5.1224999999999987</c:v>
                </c:pt>
                <c:pt idx="714">
                  <c:v>8.8850000000000016</c:v>
                </c:pt>
                <c:pt idx="715">
                  <c:v>8.0474999999999994</c:v>
                </c:pt>
                <c:pt idx="716">
                  <c:v>7.1075000000000017</c:v>
                </c:pt>
                <c:pt idx="717">
                  <c:v>18.007499999999997</c:v>
                </c:pt>
                <c:pt idx="718">
                  <c:v>17.535</c:v>
                </c:pt>
                <c:pt idx="719">
                  <c:v>10.142499999999998</c:v>
                </c:pt>
                <c:pt idx="720">
                  <c:v>16.850000000000001</c:v>
                </c:pt>
                <c:pt idx="721">
                  <c:v>1.6050000000000004</c:v>
                </c:pt>
                <c:pt idx="722">
                  <c:v>16.695</c:v>
                </c:pt>
                <c:pt idx="723">
                  <c:v>9.18</c:v>
                </c:pt>
                <c:pt idx="724">
                  <c:v>7.9725000000000001</c:v>
                </c:pt>
                <c:pt idx="725">
                  <c:v>10.812500000000004</c:v>
                </c:pt>
                <c:pt idx="726">
                  <c:v>9.5024999999999977</c:v>
                </c:pt>
                <c:pt idx="727">
                  <c:v>12.754999999999999</c:v>
                </c:pt>
                <c:pt idx="728">
                  <c:v>7.1075000000000017</c:v>
                </c:pt>
                <c:pt idx="729">
                  <c:v>7.0949999999999989</c:v>
                </c:pt>
                <c:pt idx="730">
                  <c:v>18.007499999999997</c:v>
                </c:pt>
                <c:pt idx="731">
                  <c:v>10.215</c:v>
                </c:pt>
                <c:pt idx="732">
                  <c:v>4.0274999999999999</c:v>
                </c:pt>
                <c:pt idx="733">
                  <c:v>8.0474999999999994</c:v>
                </c:pt>
                <c:pt idx="734">
                  <c:v>15.994999999999997</c:v>
                </c:pt>
                <c:pt idx="735">
                  <c:v>13.857500000000002</c:v>
                </c:pt>
                <c:pt idx="736">
                  <c:v>11.067499999999995</c:v>
                </c:pt>
                <c:pt idx="737">
                  <c:v>7.9725000000000001</c:v>
                </c:pt>
                <c:pt idx="738">
                  <c:v>12.754999999999999</c:v>
                </c:pt>
                <c:pt idx="739">
                  <c:v>1.6050000000000004</c:v>
                </c:pt>
                <c:pt idx="740">
                  <c:v>19.220000000000002</c:v>
                </c:pt>
                <c:pt idx="741">
                  <c:v>5.1224999999999987</c:v>
                </c:pt>
                <c:pt idx="742">
                  <c:v>12.107499999999998</c:v>
                </c:pt>
                <c:pt idx="743">
                  <c:v>7.0949999999999989</c:v>
                </c:pt>
                <c:pt idx="744">
                  <c:v>13.857500000000002</c:v>
                </c:pt>
                <c:pt idx="745">
                  <c:v>6.2475000000000023</c:v>
                </c:pt>
                <c:pt idx="746">
                  <c:v>7.9725000000000001</c:v>
                </c:pt>
                <c:pt idx="747">
                  <c:v>6.4574999999999996</c:v>
                </c:pt>
                <c:pt idx="748">
                  <c:v>7.3675000000000033</c:v>
                </c:pt>
                <c:pt idx="749">
                  <c:v>10.142499999999998</c:v>
                </c:pt>
                <c:pt idx="750">
                  <c:v>8.8850000000000016</c:v>
                </c:pt>
                <c:pt idx="751">
                  <c:v>7.1075000000000017</c:v>
                </c:pt>
                <c:pt idx="752">
                  <c:v>5.1224999999999987</c:v>
                </c:pt>
                <c:pt idx="753">
                  <c:v>7.0949999999999989</c:v>
                </c:pt>
                <c:pt idx="754">
                  <c:v>16.850000000000001</c:v>
                </c:pt>
                <c:pt idx="755">
                  <c:v>12.107499999999998</c:v>
                </c:pt>
                <c:pt idx="756">
                  <c:v>7.9725000000000001</c:v>
                </c:pt>
                <c:pt idx="757">
                  <c:v>13.857500000000002</c:v>
                </c:pt>
                <c:pt idx="758">
                  <c:v>10.142499999999998</c:v>
                </c:pt>
                <c:pt idx="759">
                  <c:v>7.3675000000000033</c:v>
                </c:pt>
                <c:pt idx="760">
                  <c:v>8.0474999999999994</c:v>
                </c:pt>
                <c:pt idx="761">
                  <c:v>1.6050000000000004</c:v>
                </c:pt>
                <c:pt idx="762">
                  <c:v>11.067499999999995</c:v>
                </c:pt>
                <c:pt idx="763">
                  <c:v>6.4574999999999996</c:v>
                </c:pt>
                <c:pt idx="764">
                  <c:v>8.8850000000000016</c:v>
                </c:pt>
                <c:pt idx="765">
                  <c:v>11.004999999999999</c:v>
                </c:pt>
                <c:pt idx="766">
                  <c:v>18.509999999999998</c:v>
                </c:pt>
                <c:pt idx="767">
                  <c:v>1.7224999999999966</c:v>
                </c:pt>
                <c:pt idx="768">
                  <c:v>1.6050000000000004</c:v>
                </c:pt>
                <c:pt idx="769">
                  <c:v>7.1075000000000017</c:v>
                </c:pt>
                <c:pt idx="770">
                  <c:v>4.0274999999999999</c:v>
                </c:pt>
                <c:pt idx="771">
                  <c:v>10.812500000000004</c:v>
                </c:pt>
                <c:pt idx="772">
                  <c:v>16.695</c:v>
                </c:pt>
                <c:pt idx="773">
                  <c:v>16.850000000000001</c:v>
                </c:pt>
                <c:pt idx="774">
                  <c:v>7.3675000000000033</c:v>
                </c:pt>
                <c:pt idx="775">
                  <c:v>6.2475000000000023</c:v>
                </c:pt>
                <c:pt idx="776">
                  <c:v>7.0949999999999989</c:v>
                </c:pt>
                <c:pt idx="777">
                  <c:v>16.695</c:v>
                </c:pt>
                <c:pt idx="778">
                  <c:v>13.857500000000002</c:v>
                </c:pt>
                <c:pt idx="779">
                  <c:v>10.812500000000004</c:v>
                </c:pt>
                <c:pt idx="780">
                  <c:v>12.107499999999998</c:v>
                </c:pt>
                <c:pt idx="781">
                  <c:v>7.3599999999999994</c:v>
                </c:pt>
                <c:pt idx="782">
                  <c:v>9.5024999999999977</c:v>
                </c:pt>
                <c:pt idx="783">
                  <c:v>6.4574999999999996</c:v>
                </c:pt>
                <c:pt idx="784">
                  <c:v>10.215</c:v>
                </c:pt>
                <c:pt idx="785">
                  <c:v>1.7224999999999966</c:v>
                </c:pt>
                <c:pt idx="786">
                  <c:v>1.6050000000000004</c:v>
                </c:pt>
                <c:pt idx="787">
                  <c:v>16.850000000000001</c:v>
                </c:pt>
                <c:pt idx="788">
                  <c:v>7.3675000000000033</c:v>
                </c:pt>
                <c:pt idx="789">
                  <c:v>12.107499999999998</c:v>
                </c:pt>
                <c:pt idx="790">
                  <c:v>2.9150000000000027</c:v>
                </c:pt>
                <c:pt idx="791">
                  <c:v>7.0949999999999989</c:v>
                </c:pt>
                <c:pt idx="792">
                  <c:v>6.4574999999999996</c:v>
                </c:pt>
                <c:pt idx="793">
                  <c:v>13.857500000000002</c:v>
                </c:pt>
                <c:pt idx="794">
                  <c:v>4.0274999999999999</c:v>
                </c:pt>
                <c:pt idx="795">
                  <c:v>16.850000000000001</c:v>
                </c:pt>
                <c:pt idx="796">
                  <c:v>5.1224999999999987</c:v>
                </c:pt>
                <c:pt idx="797">
                  <c:v>1.7224999999999966</c:v>
                </c:pt>
                <c:pt idx="798">
                  <c:v>13.857500000000002</c:v>
                </c:pt>
                <c:pt idx="799">
                  <c:v>5.1224999999999987</c:v>
                </c:pt>
                <c:pt idx="800">
                  <c:v>9.5024999999999977</c:v>
                </c:pt>
                <c:pt idx="801">
                  <c:v>11.067499999999995</c:v>
                </c:pt>
                <c:pt idx="802">
                  <c:v>16.850000000000001</c:v>
                </c:pt>
                <c:pt idx="803">
                  <c:v>8.0474999999999994</c:v>
                </c:pt>
                <c:pt idx="804">
                  <c:v>7.1075000000000017</c:v>
                </c:pt>
                <c:pt idx="805">
                  <c:v>18.007499999999997</c:v>
                </c:pt>
                <c:pt idx="806">
                  <c:v>11.004999999999999</c:v>
                </c:pt>
                <c:pt idx="807">
                  <c:v>7.3599999999999994</c:v>
                </c:pt>
                <c:pt idx="808">
                  <c:v>8.8850000000000016</c:v>
                </c:pt>
                <c:pt idx="809">
                  <c:v>7.1075000000000017</c:v>
                </c:pt>
                <c:pt idx="810">
                  <c:v>19.220000000000002</c:v>
                </c:pt>
                <c:pt idx="811">
                  <c:v>12.107499999999998</c:v>
                </c:pt>
                <c:pt idx="812">
                  <c:v>8.4699999999999989</c:v>
                </c:pt>
                <c:pt idx="813">
                  <c:v>12.754999999999999</c:v>
                </c:pt>
                <c:pt idx="814">
                  <c:v>7.0949999999999989</c:v>
                </c:pt>
                <c:pt idx="815">
                  <c:v>8.0474999999999994</c:v>
                </c:pt>
                <c:pt idx="816">
                  <c:v>11.004999999999999</c:v>
                </c:pt>
                <c:pt idx="817">
                  <c:v>7.3599999999999994</c:v>
                </c:pt>
                <c:pt idx="818">
                  <c:v>7.0949999999999989</c:v>
                </c:pt>
                <c:pt idx="819">
                  <c:v>12.107499999999998</c:v>
                </c:pt>
                <c:pt idx="820">
                  <c:v>8.4699999999999989</c:v>
                </c:pt>
                <c:pt idx="821">
                  <c:v>11.004999999999999</c:v>
                </c:pt>
                <c:pt idx="822">
                  <c:v>19.220000000000002</c:v>
                </c:pt>
                <c:pt idx="823">
                  <c:v>12.754999999999999</c:v>
                </c:pt>
                <c:pt idx="824">
                  <c:v>6.2475000000000023</c:v>
                </c:pt>
                <c:pt idx="825">
                  <c:v>15.994999999999997</c:v>
                </c:pt>
                <c:pt idx="826">
                  <c:v>10.215</c:v>
                </c:pt>
                <c:pt idx="827">
                  <c:v>8.4699999999999989</c:v>
                </c:pt>
                <c:pt idx="828">
                  <c:v>5.1224999999999987</c:v>
                </c:pt>
                <c:pt idx="829">
                  <c:v>7.3599999999999994</c:v>
                </c:pt>
                <c:pt idx="830">
                  <c:v>18.509999999999998</c:v>
                </c:pt>
                <c:pt idx="831">
                  <c:v>18.007499999999997</c:v>
                </c:pt>
                <c:pt idx="832">
                  <c:v>11.004999999999999</c:v>
                </c:pt>
                <c:pt idx="833">
                  <c:v>12.754999999999999</c:v>
                </c:pt>
                <c:pt idx="834">
                  <c:v>6.2475000000000023</c:v>
                </c:pt>
                <c:pt idx="835">
                  <c:v>16.695</c:v>
                </c:pt>
                <c:pt idx="836">
                  <c:v>8.8850000000000016</c:v>
                </c:pt>
                <c:pt idx="837">
                  <c:v>19.220000000000002</c:v>
                </c:pt>
                <c:pt idx="838">
                  <c:v>9.18</c:v>
                </c:pt>
                <c:pt idx="839">
                  <c:v>10.215</c:v>
                </c:pt>
                <c:pt idx="840">
                  <c:v>6.4574999999999996</c:v>
                </c:pt>
                <c:pt idx="841">
                  <c:v>1.6050000000000004</c:v>
                </c:pt>
                <c:pt idx="842">
                  <c:v>19.220000000000002</c:v>
                </c:pt>
                <c:pt idx="843">
                  <c:v>8.4699999999999989</c:v>
                </c:pt>
                <c:pt idx="844">
                  <c:v>7.1075000000000017</c:v>
                </c:pt>
                <c:pt idx="845">
                  <c:v>7.0949999999999989</c:v>
                </c:pt>
                <c:pt idx="846">
                  <c:v>7.3675000000000033</c:v>
                </c:pt>
                <c:pt idx="847">
                  <c:v>10.142499999999998</c:v>
                </c:pt>
                <c:pt idx="848">
                  <c:v>10.215</c:v>
                </c:pt>
                <c:pt idx="849">
                  <c:v>7.3599999999999994</c:v>
                </c:pt>
                <c:pt idx="850">
                  <c:v>10.812500000000004</c:v>
                </c:pt>
                <c:pt idx="851">
                  <c:v>16.695</c:v>
                </c:pt>
                <c:pt idx="852">
                  <c:v>18.007499999999997</c:v>
                </c:pt>
                <c:pt idx="853">
                  <c:v>16.850000000000001</c:v>
                </c:pt>
                <c:pt idx="854">
                  <c:v>1.6050000000000004</c:v>
                </c:pt>
                <c:pt idx="855">
                  <c:v>9.5024999999999977</c:v>
                </c:pt>
                <c:pt idx="856">
                  <c:v>6.2475000000000023</c:v>
                </c:pt>
                <c:pt idx="857">
                  <c:v>10.142499999999998</c:v>
                </c:pt>
                <c:pt idx="858">
                  <c:v>8.4699999999999989</c:v>
                </c:pt>
                <c:pt idx="859">
                  <c:v>11.067499999999995</c:v>
                </c:pt>
                <c:pt idx="860">
                  <c:v>7.3675000000000033</c:v>
                </c:pt>
                <c:pt idx="861">
                  <c:v>18.007499999999997</c:v>
                </c:pt>
                <c:pt idx="862">
                  <c:v>10.812500000000004</c:v>
                </c:pt>
                <c:pt idx="863">
                  <c:v>12.754999999999999</c:v>
                </c:pt>
                <c:pt idx="864">
                  <c:v>1.6050000000000004</c:v>
                </c:pt>
                <c:pt idx="865">
                  <c:v>18.509999999999998</c:v>
                </c:pt>
                <c:pt idx="866">
                  <c:v>2.9150000000000027</c:v>
                </c:pt>
                <c:pt idx="867">
                  <c:v>7.9725000000000001</c:v>
                </c:pt>
                <c:pt idx="868">
                  <c:v>10.812500000000004</c:v>
                </c:pt>
                <c:pt idx="869">
                  <c:v>16.850000000000001</c:v>
                </c:pt>
                <c:pt idx="870">
                  <c:v>4.0274999999999999</c:v>
                </c:pt>
                <c:pt idx="871">
                  <c:v>16.695</c:v>
                </c:pt>
                <c:pt idx="872">
                  <c:v>7.0949999999999989</c:v>
                </c:pt>
                <c:pt idx="873">
                  <c:v>10.142499999999998</c:v>
                </c:pt>
                <c:pt idx="874">
                  <c:v>13.857500000000002</c:v>
                </c:pt>
                <c:pt idx="875">
                  <c:v>18.509999999999998</c:v>
                </c:pt>
                <c:pt idx="876">
                  <c:v>17.535</c:v>
                </c:pt>
                <c:pt idx="877">
                  <c:v>6.2475000000000023</c:v>
                </c:pt>
                <c:pt idx="878">
                  <c:v>1.6050000000000004</c:v>
                </c:pt>
                <c:pt idx="879">
                  <c:v>8.8850000000000016</c:v>
                </c:pt>
                <c:pt idx="880">
                  <c:v>5.1224999999999987</c:v>
                </c:pt>
                <c:pt idx="881">
                  <c:v>18.509999999999998</c:v>
                </c:pt>
                <c:pt idx="882">
                  <c:v>6.4574999999999996</c:v>
                </c:pt>
                <c:pt idx="883">
                  <c:v>10.215</c:v>
                </c:pt>
                <c:pt idx="884">
                  <c:v>10.142499999999998</c:v>
                </c:pt>
                <c:pt idx="885">
                  <c:v>16.695</c:v>
                </c:pt>
                <c:pt idx="886">
                  <c:v>10.812500000000004</c:v>
                </c:pt>
                <c:pt idx="887">
                  <c:v>7.3675000000000033</c:v>
                </c:pt>
                <c:pt idx="888">
                  <c:v>12.754999999999999</c:v>
                </c:pt>
                <c:pt idx="889">
                  <c:v>2.9150000000000027</c:v>
                </c:pt>
                <c:pt idx="890">
                  <c:v>4.0274999999999999</c:v>
                </c:pt>
                <c:pt idx="891">
                  <c:v>18.007499999999997</c:v>
                </c:pt>
                <c:pt idx="892">
                  <c:v>6.4574999999999996</c:v>
                </c:pt>
                <c:pt idx="893">
                  <c:v>15.994999999999997</c:v>
                </c:pt>
                <c:pt idx="894">
                  <c:v>19.220000000000002</c:v>
                </c:pt>
                <c:pt idx="895">
                  <c:v>9.18</c:v>
                </c:pt>
                <c:pt idx="896">
                  <c:v>7.9725000000000001</c:v>
                </c:pt>
                <c:pt idx="897">
                  <c:v>1.7224999999999966</c:v>
                </c:pt>
                <c:pt idx="898">
                  <c:v>9.5024999999999977</c:v>
                </c:pt>
                <c:pt idx="899">
                  <c:v>4.0274999999999999</c:v>
                </c:pt>
                <c:pt idx="900">
                  <c:v>7.1075000000000017</c:v>
                </c:pt>
                <c:pt idx="901">
                  <c:v>7.9725000000000001</c:v>
                </c:pt>
                <c:pt idx="902">
                  <c:v>8.8850000000000016</c:v>
                </c:pt>
                <c:pt idx="903">
                  <c:v>8.4699999999999989</c:v>
                </c:pt>
                <c:pt idx="904">
                  <c:v>15.994999999999997</c:v>
                </c:pt>
                <c:pt idx="905">
                  <c:v>1.7224999999999966</c:v>
                </c:pt>
                <c:pt idx="906">
                  <c:v>12.107499999999998</c:v>
                </c:pt>
                <c:pt idx="907">
                  <c:v>4.0274999999999999</c:v>
                </c:pt>
                <c:pt idx="908">
                  <c:v>13.857500000000002</c:v>
                </c:pt>
                <c:pt idx="909">
                  <c:v>2.9150000000000027</c:v>
                </c:pt>
                <c:pt idx="910">
                  <c:v>11.004999999999999</c:v>
                </c:pt>
                <c:pt idx="911">
                  <c:v>7.1075000000000017</c:v>
                </c:pt>
                <c:pt idx="912">
                  <c:v>10.812500000000004</c:v>
                </c:pt>
                <c:pt idx="913">
                  <c:v>7.3599999999999994</c:v>
                </c:pt>
                <c:pt idx="914">
                  <c:v>1.6050000000000004</c:v>
                </c:pt>
                <c:pt idx="915">
                  <c:v>7.9725000000000001</c:v>
                </c:pt>
                <c:pt idx="916">
                  <c:v>8.0474999999999994</c:v>
                </c:pt>
                <c:pt idx="917">
                  <c:v>18.509999999999998</c:v>
                </c:pt>
                <c:pt idx="918">
                  <c:v>13.857500000000002</c:v>
                </c:pt>
                <c:pt idx="919">
                  <c:v>19.220000000000002</c:v>
                </c:pt>
                <c:pt idx="920">
                  <c:v>16.850000000000001</c:v>
                </c:pt>
                <c:pt idx="921">
                  <c:v>9.18</c:v>
                </c:pt>
                <c:pt idx="922">
                  <c:v>11.004999999999999</c:v>
                </c:pt>
                <c:pt idx="923">
                  <c:v>7.3675000000000033</c:v>
                </c:pt>
                <c:pt idx="924">
                  <c:v>7.3599999999999994</c:v>
                </c:pt>
                <c:pt idx="925">
                  <c:v>7.1075000000000017</c:v>
                </c:pt>
                <c:pt idx="926">
                  <c:v>9.5024999999999977</c:v>
                </c:pt>
                <c:pt idx="927">
                  <c:v>7.3675000000000033</c:v>
                </c:pt>
                <c:pt idx="928">
                  <c:v>13.857500000000002</c:v>
                </c:pt>
                <c:pt idx="929">
                  <c:v>2.9150000000000027</c:v>
                </c:pt>
                <c:pt idx="930">
                  <c:v>8.0474999999999994</c:v>
                </c:pt>
                <c:pt idx="931">
                  <c:v>12.754999999999999</c:v>
                </c:pt>
                <c:pt idx="932">
                  <c:v>7.1075000000000017</c:v>
                </c:pt>
                <c:pt idx="933">
                  <c:v>19.220000000000002</c:v>
                </c:pt>
                <c:pt idx="934">
                  <c:v>7.3599999999999994</c:v>
                </c:pt>
                <c:pt idx="935">
                  <c:v>18.007499999999997</c:v>
                </c:pt>
                <c:pt idx="936">
                  <c:v>9.5024999999999977</c:v>
                </c:pt>
                <c:pt idx="937">
                  <c:v>4.0274999999999999</c:v>
                </c:pt>
                <c:pt idx="938">
                  <c:v>1.6050000000000004</c:v>
                </c:pt>
                <c:pt idx="939">
                  <c:v>6.2475000000000023</c:v>
                </c:pt>
                <c:pt idx="940">
                  <c:v>16.850000000000001</c:v>
                </c:pt>
                <c:pt idx="941">
                  <c:v>17.535</c:v>
                </c:pt>
                <c:pt idx="942">
                  <c:v>18.509999999999998</c:v>
                </c:pt>
                <c:pt idx="943">
                  <c:v>9.18</c:v>
                </c:pt>
                <c:pt idx="944">
                  <c:v>5.1224999999999987</c:v>
                </c:pt>
                <c:pt idx="945">
                  <c:v>6.4574999999999996</c:v>
                </c:pt>
                <c:pt idx="946">
                  <c:v>13.857500000000002</c:v>
                </c:pt>
                <c:pt idx="947">
                  <c:v>18.007499999999997</c:v>
                </c:pt>
                <c:pt idx="948">
                  <c:v>15.994999999999997</c:v>
                </c:pt>
                <c:pt idx="949">
                  <c:v>8.8850000000000016</c:v>
                </c:pt>
                <c:pt idx="950">
                  <c:v>1.6050000000000004</c:v>
                </c:pt>
                <c:pt idx="951">
                  <c:v>12.107499999999998</c:v>
                </c:pt>
                <c:pt idx="952">
                  <c:v>11.004999999999999</c:v>
                </c:pt>
                <c:pt idx="953">
                  <c:v>16.850000000000001</c:v>
                </c:pt>
                <c:pt idx="954">
                  <c:v>10.812500000000004</c:v>
                </c:pt>
                <c:pt idx="955">
                  <c:v>1.6050000000000004</c:v>
                </c:pt>
                <c:pt idx="956">
                  <c:v>6.4574999999999996</c:v>
                </c:pt>
                <c:pt idx="957">
                  <c:v>16.850000000000001</c:v>
                </c:pt>
                <c:pt idx="958">
                  <c:v>8.8850000000000016</c:v>
                </c:pt>
                <c:pt idx="959">
                  <c:v>6.2475000000000023</c:v>
                </c:pt>
                <c:pt idx="960">
                  <c:v>10.812500000000004</c:v>
                </c:pt>
                <c:pt idx="961">
                  <c:v>2.9150000000000027</c:v>
                </c:pt>
                <c:pt idx="962">
                  <c:v>8.4699999999999989</c:v>
                </c:pt>
                <c:pt idx="963">
                  <c:v>10.142499999999998</c:v>
                </c:pt>
                <c:pt idx="964">
                  <c:v>13.857500000000002</c:v>
                </c:pt>
                <c:pt idx="965">
                  <c:v>5.1224999999999987</c:v>
                </c:pt>
                <c:pt idx="966">
                  <c:v>16.695</c:v>
                </c:pt>
                <c:pt idx="967">
                  <c:v>10.215</c:v>
                </c:pt>
                <c:pt idx="968">
                  <c:v>15.994999999999997</c:v>
                </c:pt>
                <c:pt idx="969">
                  <c:v>18.509999999999998</c:v>
                </c:pt>
                <c:pt idx="970">
                  <c:v>11.067499999999995</c:v>
                </c:pt>
                <c:pt idx="971">
                  <c:v>7.3675000000000033</c:v>
                </c:pt>
                <c:pt idx="972">
                  <c:v>15.994999999999997</c:v>
                </c:pt>
                <c:pt idx="973">
                  <c:v>17.535</c:v>
                </c:pt>
                <c:pt idx="974">
                  <c:v>8.4699999999999989</c:v>
                </c:pt>
                <c:pt idx="975">
                  <c:v>9.18</c:v>
                </c:pt>
                <c:pt idx="976">
                  <c:v>2.9150000000000027</c:v>
                </c:pt>
                <c:pt idx="977">
                  <c:v>9.5024999999999977</c:v>
                </c:pt>
                <c:pt idx="978">
                  <c:v>1.7224999999999966</c:v>
                </c:pt>
                <c:pt idx="979">
                  <c:v>6.2475000000000023</c:v>
                </c:pt>
                <c:pt idx="980">
                  <c:v>8.0474999999999994</c:v>
                </c:pt>
                <c:pt idx="981">
                  <c:v>2.9150000000000027</c:v>
                </c:pt>
                <c:pt idx="982">
                  <c:v>11.067499999999995</c:v>
                </c:pt>
                <c:pt idx="983">
                  <c:v>8.4699999999999989</c:v>
                </c:pt>
                <c:pt idx="984">
                  <c:v>7.9725000000000001</c:v>
                </c:pt>
                <c:pt idx="985">
                  <c:v>16.695</c:v>
                </c:pt>
                <c:pt idx="986">
                  <c:v>18.509999999999998</c:v>
                </c:pt>
                <c:pt idx="987">
                  <c:v>18.007499999999997</c:v>
                </c:pt>
                <c:pt idx="988">
                  <c:v>8.0474999999999994</c:v>
                </c:pt>
                <c:pt idx="989">
                  <c:v>9.18</c:v>
                </c:pt>
                <c:pt idx="990">
                  <c:v>12.754999999999999</c:v>
                </c:pt>
                <c:pt idx="991">
                  <c:v>6.2475000000000023</c:v>
                </c:pt>
                <c:pt idx="992">
                  <c:v>1.7224999999999966</c:v>
                </c:pt>
                <c:pt idx="993">
                  <c:v>10.812500000000004</c:v>
                </c:pt>
                <c:pt idx="994">
                  <c:v>6.4574999999999996</c:v>
                </c:pt>
                <c:pt idx="995">
                  <c:v>5.1224999999999987</c:v>
                </c:pt>
                <c:pt idx="996">
                  <c:v>15.994999999999997</c:v>
                </c:pt>
                <c:pt idx="997">
                  <c:v>19.220000000000002</c:v>
                </c:pt>
                <c:pt idx="998">
                  <c:v>16.695</c:v>
                </c:pt>
                <c:pt idx="999">
                  <c:v>18.007499999999997</c:v>
                </c:pt>
                <c:pt idx="1000">
                  <c:v>8.4699999999999989</c:v>
                </c:pt>
                <c:pt idx="1001">
                  <c:v>10.812500000000004</c:v>
                </c:pt>
                <c:pt idx="1002">
                  <c:v>2.9150000000000027</c:v>
                </c:pt>
                <c:pt idx="1003">
                  <c:v>19.220000000000002</c:v>
                </c:pt>
                <c:pt idx="1004">
                  <c:v>9.5024999999999977</c:v>
                </c:pt>
                <c:pt idx="1005">
                  <c:v>7.3599999999999994</c:v>
                </c:pt>
                <c:pt idx="1006">
                  <c:v>5.1224999999999987</c:v>
                </c:pt>
                <c:pt idx="1007">
                  <c:v>9.18</c:v>
                </c:pt>
                <c:pt idx="1008">
                  <c:v>7.0949999999999989</c:v>
                </c:pt>
                <c:pt idx="1009">
                  <c:v>1.7224999999999966</c:v>
                </c:pt>
                <c:pt idx="1010">
                  <c:v>7.0949999999999989</c:v>
                </c:pt>
                <c:pt idx="1011">
                  <c:v>12.107499999999998</c:v>
                </c:pt>
                <c:pt idx="1012">
                  <c:v>7.3599999999999994</c:v>
                </c:pt>
                <c:pt idx="1013">
                  <c:v>11.067499999999995</c:v>
                </c:pt>
                <c:pt idx="1014">
                  <c:v>15.994999999999997</c:v>
                </c:pt>
                <c:pt idx="1015">
                  <c:v>7.3675000000000033</c:v>
                </c:pt>
                <c:pt idx="1016">
                  <c:v>6.4574999999999996</c:v>
                </c:pt>
                <c:pt idx="1017">
                  <c:v>7.1075000000000017</c:v>
                </c:pt>
                <c:pt idx="1018">
                  <c:v>4.0274999999999999</c:v>
                </c:pt>
                <c:pt idx="1019">
                  <c:v>1.6050000000000004</c:v>
                </c:pt>
                <c:pt idx="1020">
                  <c:v>7.1075000000000017</c:v>
                </c:pt>
                <c:pt idx="1021">
                  <c:v>8.0474999999999994</c:v>
                </c:pt>
                <c:pt idx="1022">
                  <c:v>9.18</c:v>
                </c:pt>
                <c:pt idx="1023">
                  <c:v>19.220000000000002</c:v>
                </c:pt>
                <c:pt idx="1024">
                  <c:v>17.535</c:v>
                </c:pt>
                <c:pt idx="1025">
                  <c:v>4.0274999999999999</c:v>
                </c:pt>
                <c:pt idx="1026">
                  <c:v>13.857500000000002</c:v>
                </c:pt>
                <c:pt idx="1027">
                  <c:v>18.509999999999998</c:v>
                </c:pt>
                <c:pt idx="1028">
                  <c:v>8.8850000000000016</c:v>
                </c:pt>
                <c:pt idx="1029">
                  <c:v>9.5024999999999977</c:v>
                </c:pt>
                <c:pt idx="1030">
                  <c:v>7.0949999999999989</c:v>
                </c:pt>
                <c:pt idx="1031">
                  <c:v>12.107499999999998</c:v>
                </c:pt>
                <c:pt idx="1032">
                  <c:v>16.695</c:v>
                </c:pt>
                <c:pt idx="1033">
                  <c:v>7.1075000000000017</c:v>
                </c:pt>
                <c:pt idx="1034">
                  <c:v>1.6050000000000004</c:v>
                </c:pt>
                <c:pt idx="1035">
                  <c:v>10.812500000000004</c:v>
                </c:pt>
                <c:pt idx="1036">
                  <c:v>18.509999999999998</c:v>
                </c:pt>
                <c:pt idx="1037">
                  <c:v>12.107499999999998</c:v>
                </c:pt>
                <c:pt idx="1038">
                  <c:v>1.7224999999999966</c:v>
                </c:pt>
                <c:pt idx="1039">
                  <c:v>10.215</c:v>
                </c:pt>
                <c:pt idx="1040">
                  <c:v>7.9725000000000001</c:v>
                </c:pt>
                <c:pt idx="1041">
                  <c:v>9.18</c:v>
                </c:pt>
                <c:pt idx="1042">
                  <c:v>16.695</c:v>
                </c:pt>
                <c:pt idx="1043">
                  <c:v>5.1224999999999987</c:v>
                </c:pt>
                <c:pt idx="1044">
                  <c:v>4.0274999999999999</c:v>
                </c:pt>
                <c:pt idx="1045">
                  <c:v>17.535</c:v>
                </c:pt>
                <c:pt idx="1046">
                  <c:v>8.0474999999999994</c:v>
                </c:pt>
                <c:pt idx="1047">
                  <c:v>1.6050000000000004</c:v>
                </c:pt>
                <c:pt idx="1048">
                  <c:v>19.220000000000002</c:v>
                </c:pt>
                <c:pt idx="1049">
                  <c:v>9.5024999999999977</c:v>
                </c:pt>
                <c:pt idx="1050">
                  <c:v>9.18</c:v>
                </c:pt>
                <c:pt idx="1051">
                  <c:v>8.0474999999999994</c:v>
                </c:pt>
                <c:pt idx="1052">
                  <c:v>9.5024999999999977</c:v>
                </c:pt>
                <c:pt idx="1053">
                  <c:v>16.850000000000001</c:v>
                </c:pt>
                <c:pt idx="1054">
                  <c:v>11.067499999999995</c:v>
                </c:pt>
                <c:pt idx="1055">
                  <c:v>18.509999999999998</c:v>
                </c:pt>
                <c:pt idx="1056">
                  <c:v>12.107499999999998</c:v>
                </c:pt>
                <c:pt idx="1057">
                  <c:v>7.9725000000000001</c:v>
                </c:pt>
                <c:pt idx="1058">
                  <c:v>12.754999999999999</c:v>
                </c:pt>
                <c:pt idx="1059">
                  <c:v>17.535</c:v>
                </c:pt>
                <c:pt idx="1060">
                  <c:v>7.3675000000000033</c:v>
                </c:pt>
                <c:pt idx="1061">
                  <c:v>7.3599999999999994</c:v>
                </c:pt>
                <c:pt idx="1062">
                  <c:v>7.9725000000000001</c:v>
                </c:pt>
                <c:pt idx="1063">
                  <c:v>16.850000000000001</c:v>
                </c:pt>
                <c:pt idx="1064">
                  <c:v>9.5024999999999977</c:v>
                </c:pt>
                <c:pt idx="1065">
                  <c:v>8.8850000000000016</c:v>
                </c:pt>
                <c:pt idx="1066">
                  <c:v>18.007499999999997</c:v>
                </c:pt>
                <c:pt idx="1067">
                  <c:v>10.812500000000004</c:v>
                </c:pt>
                <c:pt idx="1068">
                  <c:v>5.1224999999999987</c:v>
                </c:pt>
                <c:pt idx="1069">
                  <c:v>12.107499999999998</c:v>
                </c:pt>
                <c:pt idx="1070">
                  <c:v>2.9150000000000027</c:v>
                </c:pt>
                <c:pt idx="1071">
                  <c:v>6.4574999999999996</c:v>
                </c:pt>
                <c:pt idx="1072">
                  <c:v>17.535</c:v>
                </c:pt>
                <c:pt idx="1073">
                  <c:v>8.8850000000000016</c:v>
                </c:pt>
                <c:pt idx="1074">
                  <c:v>8.0474999999999994</c:v>
                </c:pt>
                <c:pt idx="1075">
                  <c:v>12.754999999999999</c:v>
                </c:pt>
                <c:pt idx="1076">
                  <c:v>7.3675000000000033</c:v>
                </c:pt>
                <c:pt idx="1077">
                  <c:v>11.004999999999999</c:v>
                </c:pt>
                <c:pt idx="1078">
                  <c:v>17.535</c:v>
                </c:pt>
                <c:pt idx="1079">
                  <c:v>2.9150000000000027</c:v>
                </c:pt>
                <c:pt idx="1080">
                  <c:v>6.4574999999999996</c:v>
                </c:pt>
                <c:pt idx="1081">
                  <c:v>18.007499999999997</c:v>
                </c:pt>
                <c:pt idx="1082">
                  <c:v>1.6050000000000004</c:v>
                </c:pt>
                <c:pt idx="1083">
                  <c:v>6.2475000000000023</c:v>
                </c:pt>
                <c:pt idx="1084">
                  <c:v>12.754999999999999</c:v>
                </c:pt>
                <c:pt idx="1085">
                  <c:v>8.4699999999999989</c:v>
                </c:pt>
                <c:pt idx="1086">
                  <c:v>7.3599999999999994</c:v>
                </c:pt>
                <c:pt idx="1087">
                  <c:v>16.850000000000001</c:v>
                </c:pt>
                <c:pt idx="1088">
                  <c:v>6.4574999999999996</c:v>
                </c:pt>
                <c:pt idx="1089">
                  <c:v>7.3675000000000033</c:v>
                </c:pt>
                <c:pt idx="1090">
                  <c:v>11.067499999999995</c:v>
                </c:pt>
                <c:pt idx="1091">
                  <c:v>1.7224999999999966</c:v>
                </c:pt>
                <c:pt idx="1092">
                  <c:v>1.6050000000000004</c:v>
                </c:pt>
                <c:pt idx="1093">
                  <c:v>17.535</c:v>
                </c:pt>
                <c:pt idx="1094">
                  <c:v>12.754999999999999</c:v>
                </c:pt>
                <c:pt idx="1095">
                  <c:v>16.695</c:v>
                </c:pt>
                <c:pt idx="1096">
                  <c:v>11.004999999999999</c:v>
                </c:pt>
                <c:pt idx="1097">
                  <c:v>16.850000000000001</c:v>
                </c:pt>
                <c:pt idx="1098">
                  <c:v>7.9725000000000001</c:v>
                </c:pt>
                <c:pt idx="1099">
                  <c:v>6.2475000000000023</c:v>
                </c:pt>
                <c:pt idx="1100">
                  <c:v>15.994999999999997</c:v>
                </c:pt>
                <c:pt idx="1101">
                  <c:v>11.067499999999995</c:v>
                </c:pt>
                <c:pt idx="1102">
                  <c:v>19.220000000000002</c:v>
                </c:pt>
                <c:pt idx="1103">
                  <c:v>8.8850000000000016</c:v>
                </c:pt>
                <c:pt idx="1104">
                  <c:v>2.9150000000000027</c:v>
                </c:pt>
                <c:pt idx="1105">
                  <c:v>11.004999999999999</c:v>
                </c:pt>
                <c:pt idx="1106">
                  <c:v>16.850000000000001</c:v>
                </c:pt>
                <c:pt idx="1107">
                  <c:v>5.1224999999999987</c:v>
                </c:pt>
                <c:pt idx="1108">
                  <c:v>9.18</c:v>
                </c:pt>
                <c:pt idx="1109">
                  <c:v>7.9725000000000001</c:v>
                </c:pt>
                <c:pt idx="1110">
                  <c:v>16.695</c:v>
                </c:pt>
                <c:pt idx="1111">
                  <c:v>6.4574999999999996</c:v>
                </c:pt>
                <c:pt idx="1112">
                  <c:v>1.6050000000000004</c:v>
                </c:pt>
                <c:pt idx="1113">
                  <c:v>10.142499999999998</c:v>
                </c:pt>
                <c:pt idx="1114">
                  <c:v>7.0949999999999989</c:v>
                </c:pt>
                <c:pt idx="1115">
                  <c:v>7.3599999999999994</c:v>
                </c:pt>
                <c:pt idx="1116">
                  <c:v>9.5024999999999977</c:v>
                </c:pt>
                <c:pt idx="1117">
                  <c:v>7.3599999999999994</c:v>
                </c:pt>
                <c:pt idx="1118">
                  <c:v>9.5024999999999977</c:v>
                </c:pt>
                <c:pt idx="1119">
                  <c:v>9.18</c:v>
                </c:pt>
                <c:pt idx="1120">
                  <c:v>8.4699999999999989</c:v>
                </c:pt>
                <c:pt idx="1121">
                  <c:v>18.007499999999997</c:v>
                </c:pt>
                <c:pt idx="1122">
                  <c:v>8.0474999999999994</c:v>
                </c:pt>
                <c:pt idx="1123">
                  <c:v>15.994999999999997</c:v>
                </c:pt>
                <c:pt idx="1124">
                  <c:v>11.067499999999995</c:v>
                </c:pt>
                <c:pt idx="1125">
                  <c:v>10.142499999999998</c:v>
                </c:pt>
                <c:pt idx="1126">
                  <c:v>10.812500000000004</c:v>
                </c:pt>
                <c:pt idx="1127">
                  <c:v>12.107499999999998</c:v>
                </c:pt>
                <c:pt idx="1128">
                  <c:v>10.215</c:v>
                </c:pt>
                <c:pt idx="1129">
                  <c:v>6.4574999999999996</c:v>
                </c:pt>
                <c:pt idx="1130">
                  <c:v>6.2475000000000023</c:v>
                </c:pt>
                <c:pt idx="1131">
                  <c:v>10.215</c:v>
                </c:pt>
                <c:pt idx="1132">
                  <c:v>7.9725000000000001</c:v>
                </c:pt>
                <c:pt idx="1133">
                  <c:v>2.9150000000000027</c:v>
                </c:pt>
                <c:pt idx="1134">
                  <c:v>18.509999999999998</c:v>
                </c:pt>
                <c:pt idx="1135">
                  <c:v>12.107499999999998</c:v>
                </c:pt>
                <c:pt idx="1136">
                  <c:v>6.2475000000000023</c:v>
                </c:pt>
                <c:pt idx="1137">
                  <c:v>1.7224999999999966</c:v>
                </c:pt>
                <c:pt idx="1138">
                  <c:v>15.994999999999997</c:v>
                </c:pt>
                <c:pt idx="1139">
                  <c:v>8.4699999999999989</c:v>
                </c:pt>
                <c:pt idx="1140">
                  <c:v>18.007499999999997</c:v>
                </c:pt>
                <c:pt idx="1141">
                  <c:v>8.0474999999999994</c:v>
                </c:pt>
                <c:pt idx="1142">
                  <c:v>7.0949999999999989</c:v>
                </c:pt>
                <c:pt idx="1143">
                  <c:v>1.6050000000000004</c:v>
                </c:pt>
                <c:pt idx="1144">
                  <c:v>16.695</c:v>
                </c:pt>
                <c:pt idx="1145">
                  <c:v>8.8850000000000016</c:v>
                </c:pt>
                <c:pt idx="1146">
                  <c:v>10.215</c:v>
                </c:pt>
                <c:pt idx="1147">
                  <c:v>1.7224999999999966</c:v>
                </c:pt>
                <c:pt idx="1148">
                  <c:v>18.007499999999997</c:v>
                </c:pt>
                <c:pt idx="1149">
                  <c:v>15.994999999999997</c:v>
                </c:pt>
                <c:pt idx="1150">
                  <c:v>7.0949999999999989</c:v>
                </c:pt>
                <c:pt idx="1151">
                  <c:v>11.004999999999999</c:v>
                </c:pt>
                <c:pt idx="1152">
                  <c:v>12.107499999999998</c:v>
                </c:pt>
                <c:pt idx="1153">
                  <c:v>18.509999999999998</c:v>
                </c:pt>
                <c:pt idx="1154">
                  <c:v>7.9725000000000001</c:v>
                </c:pt>
                <c:pt idx="1155">
                  <c:v>1.6050000000000004</c:v>
                </c:pt>
                <c:pt idx="1156">
                  <c:v>6.4574999999999996</c:v>
                </c:pt>
                <c:pt idx="1157">
                  <c:v>9.5024999999999977</c:v>
                </c:pt>
                <c:pt idx="1158">
                  <c:v>8.4699999999999989</c:v>
                </c:pt>
                <c:pt idx="1159">
                  <c:v>7.3675000000000033</c:v>
                </c:pt>
                <c:pt idx="1160">
                  <c:v>10.812500000000004</c:v>
                </c:pt>
                <c:pt idx="1161">
                  <c:v>5.1224999999999987</c:v>
                </c:pt>
                <c:pt idx="1162">
                  <c:v>12.754999999999999</c:v>
                </c:pt>
                <c:pt idx="1163">
                  <c:v>16.850000000000001</c:v>
                </c:pt>
                <c:pt idx="1164">
                  <c:v>11.004999999999999</c:v>
                </c:pt>
                <c:pt idx="1165">
                  <c:v>1.7224999999999966</c:v>
                </c:pt>
                <c:pt idx="1166">
                  <c:v>15.994999999999997</c:v>
                </c:pt>
                <c:pt idx="1167">
                  <c:v>12.754999999999999</c:v>
                </c:pt>
                <c:pt idx="1168">
                  <c:v>19.220000000000002</c:v>
                </c:pt>
                <c:pt idx="1169">
                  <c:v>2.9150000000000027</c:v>
                </c:pt>
                <c:pt idx="1170">
                  <c:v>8.4699999999999989</c:v>
                </c:pt>
                <c:pt idx="1171">
                  <c:v>16.695</c:v>
                </c:pt>
                <c:pt idx="1172">
                  <c:v>10.142499999999998</c:v>
                </c:pt>
                <c:pt idx="1173">
                  <c:v>9.18</c:v>
                </c:pt>
                <c:pt idx="1174">
                  <c:v>18.007499999999997</c:v>
                </c:pt>
                <c:pt idx="1175">
                  <c:v>13.857500000000002</c:v>
                </c:pt>
                <c:pt idx="1176">
                  <c:v>17.535</c:v>
                </c:pt>
                <c:pt idx="1177">
                  <c:v>6.2475000000000023</c:v>
                </c:pt>
                <c:pt idx="1178">
                  <c:v>6.4574999999999996</c:v>
                </c:pt>
                <c:pt idx="1179">
                  <c:v>2.9150000000000027</c:v>
                </c:pt>
                <c:pt idx="1180">
                  <c:v>7.9725000000000001</c:v>
                </c:pt>
                <c:pt idx="1181">
                  <c:v>11.004999999999999</c:v>
                </c:pt>
                <c:pt idx="1182">
                  <c:v>19.220000000000002</c:v>
                </c:pt>
                <c:pt idx="1183">
                  <c:v>8.0474999999999994</c:v>
                </c:pt>
                <c:pt idx="1184">
                  <c:v>10.142499999999998</c:v>
                </c:pt>
                <c:pt idx="1185">
                  <c:v>8.8850000000000016</c:v>
                </c:pt>
                <c:pt idx="1186">
                  <c:v>6.4574999999999996</c:v>
                </c:pt>
                <c:pt idx="1187">
                  <c:v>1.7224999999999966</c:v>
                </c:pt>
                <c:pt idx="1188">
                  <c:v>11.067499999999995</c:v>
                </c:pt>
                <c:pt idx="1189">
                  <c:v>13.857500000000002</c:v>
                </c:pt>
                <c:pt idx="1190">
                  <c:v>10.142499999999998</c:v>
                </c:pt>
                <c:pt idx="1191">
                  <c:v>18.509999999999998</c:v>
                </c:pt>
                <c:pt idx="1192">
                  <c:v>4.0274999999999999</c:v>
                </c:pt>
                <c:pt idx="1193">
                  <c:v>9.18</c:v>
                </c:pt>
                <c:pt idx="1194">
                  <c:v>7.1075000000000017</c:v>
                </c:pt>
                <c:pt idx="1195">
                  <c:v>12.107499999999998</c:v>
                </c:pt>
                <c:pt idx="1196">
                  <c:v>5.1224999999999987</c:v>
                </c:pt>
                <c:pt idx="1197">
                  <c:v>17.535</c:v>
                </c:pt>
                <c:pt idx="1198">
                  <c:v>18.509999999999998</c:v>
                </c:pt>
                <c:pt idx="1199">
                  <c:v>7.3599999999999994</c:v>
                </c:pt>
                <c:pt idx="1200">
                  <c:v>10.812500000000004</c:v>
                </c:pt>
                <c:pt idx="1201">
                  <c:v>7.0949999999999989</c:v>
                </c:pt>
                <c:pt idx="1202">
                  <c:v>10.142499999999998</c:v>
                </c:pt>
                <c:pt idx="1203">
                  <c:v>16.695</c:v>
                </c:pt>
                <c:pt idx="1204">
                  <c:v>17.535</c:v>
                </c:pt>
                <c:pt idx="1205">
                  <c:v>7.1075000000000017</c:v>
                </c:pt>
                <c:pt idx="1206">
                  <c:v>11.067499999999995</c:v>
                </c:pt>
                <c:pt idx="1207">
                  <c:v>1.7224999999999966</c:v>
                </c:pt>
                <c:pt idx="1208">
                  <c:v>15.994999999999997</c:v>
                </c:pt>
                <c:pt idx="1209">
                  <c:v>7.3675000000000033</c:v>
                </c:pt>
                <c:pt idx="1210">
                  <c:v>16.850000000000001</c:v>
                </c:pt>
                <c:pt idx="1211">
                  <c:v>13.857500000000002</c:v>
                </c:pt>
                <c:pt idx="1212">
                  <c:v>8.8850000000000016</c:v>
                </c:pt>
                <c:pt idx="1213">
                  <c:v>8.0474999999999994</c:v>
                </c:pt>
                <c:pt idx="1214">
                  <c:v>8.8850000000000016</c:v>
                </c:pt>
                <c:pt idx="1215">
                  <c:v>9.5024999999999977</c:v>
                </c:pt>
                <c:pt idx="1216">
                  <c:v>7.1075000000000017</c:v>
                </c:pt>
                <c:pt idx="1217">
                  <c:v>4.0274999999999999</c:v>
                </c:pt>
                <c:pt idx="1218">
                  <c:v>16.850000000000001</c:v>
                </c:pt>
                <c:pt idx="1219">
                  <c:v>10.812500000000004</c:v>
                </c:pt>
                <c:pt idx="1220">
                  <c:v>13.857500000000002</c:v>
                </c:pt>
                <c:pt idx="1221">
                  <c:v>16.695</c:v>
                </c:pt>
                <c:pt idx="1222">
                  <c:v>18.509999999999998</c:v>
                </c:pt>
                <c:pt idx="1223">
                  <c:v>9.18</c:v>
                </c:pt>
                <c:pt idx="1224">
                  <c:v>12.107499999999998</c:v>
                </c:pt>
                <c:pt idx="1225">
                  <c:v>10.215</c:v>
                </c:pt>
                <c:pt idx="1226">
                  <c:v>9.5024999999999977</c:v>
                </c:pt>
                <c:pt idx="1227">
                  <c:v>1.6050000000000004</c:v>
                </c:pt>
                <c:pt idx="1228">
                  <c:v>7.3675000000000033</c:v>
                </c:pt>
                <c:pt idx="1229">
                  <c:v>19.220000000000002</c:v>
                </c:pt>
                <c:pt idx="1230">
                  <c:v>10.812500000000004</c:v>
                </c:pt>
                <c:pt idx="1231">
                  <c:v>6.2475000000000023</c:v>
                </c:pt>
                <c:pt idx="1232">
                  <c:v>12.107499999999998</c:v>
                </c:pt>
                <c:pt idx="1233">
                  <c:v>12.754999999999999</c:v>
                </c:pt>
                <c:pt idx="1234">
                  <c:v>4.0274999999999999</c:v>
                </c:pt>
                <c:pt idx="1235">
                  <c:v>6.4574999999999996</c:v>
                </c:pt>
                <c:pt idx="1236">
                  <c:v>8.4699999999999989</c:v>
                </c:pt>
                <c:pt idx="1237">
                  <c:v>19.220000000000002</c:v>
                </c:pt>
                <c:pt idx="1238">
                  <c:v>18.007499999999997</c:v>
                </c:pt>
                <c:pt idx="1239">
                  <c:v>7.3599999999999994</c:v>
                </c:pt>
                <c:pt idx="1240">
                  <c:v>15.994999999999997</c:v>
                </c:pt>
                <c:pt idx="1241">
                  <c:v>4.0274999999999999</c:v>
                </c:pt>
                <c:pt idx="1242">
                  <c:v>7.3675000000000033</c:v>
                </c:pt>
                <c:pt idx="1243">
                  <c:v>9.5024999999999977</c:v>
                </c:pt>
                <c:pt idx="1244">
                  <c:v>5.1224999999999987</c:v>
                </c:pt>
                <c:pt idx="1245">
                  <c:v>6.4574999999999996</c:v>
                </c:pt>
                <c:pt idx="1246">
                  <c:v>11.067499999999995</c:v>
                </c:pt>
                <c:pt idx="1247">
                  <c:v>18.007499999999997</c:v>
                </c:pt>
                <c:pt idx="1248">
                  <c:v>8.0474999999999994</c:v>
                </c:pt>
                <c:pt idx="1249">
                  <c:v>10.215</c:v>
                </c:pt>
                <c:pt idx="1250">
                  <c:v>12.754999999999999</c:v>
                </c:pt>
                <c:pt idx="1251">
                  <c:v>18.509999999999998</c:v>
                </c:pt>
                <c:pt idx="1252">
                  <c:v>1.6050000000000004</c:v>
                </c:pt>
                <c:pt idx="1253">
                  <c:v>13.857500000000002</c:v>
                </c:pt>
                <c:pt idx="1254">
                  <c:v>7.1075000000000017</c:v>
                </c:pt>
                <c:pt idx="1255">
                  <c:v>16.695</c:v>
                </c:pt>
                <c:pt idx="1256">
                  <c:v>11.067499999999995</c:v>
                </c:pt>
                <c:pt idx="1257">
                  <c:v>18.509999999999998</c:v>
                </c:pt>
                <c:pt idx="1258">
                  <c:v>12.107499999999998</c:v>
                </c:pt>
                <c:pt idx="1259">
                  <c:v>6.2475000000000023</c:v>
                </c:pt>
                <c:pt idx="1260">
                  <c:v>12.754999999999999</c:v>
                </c:pt>
                <c:pt idx="1261">
                  <c:v>1.7224999999999966</c:v>
                </c:pt>
                <c:pt idx="1262">
                  <c:v>4.0274999999999999</c:v>
                </c:pt>
                <c:pt idx="1263">
                  <c:v>18.007499999999997</c:v>
                </c:pt>
                <c:pt idx="1264">
                  <c:v>1.6050000000000004</c:v>
                </c:pt>
                <c:pt idx="1265">
                  <c:v>19.220000000000002</c:v>
                </c:pt>
                <c:pt idx="1266">
                  <c:v>2.9150000000000027</c:v>
                </c:pt>
                <c:pt idx="1267">
                  <c:v>7.3599999999999994</c:v>
                </c:pt>
                <c:pt idx="1268">
                  <c:v>9.18</c:v>
                </c:pt>
                <c:pt idx="1269">
                  <c:v>10.142499999999998</c:v>
                </c:pt>
                <c:pt idx="1270">
                  <c:v>12.754999999999999</c:v>
                </c:pt>
                <c:pt idx="1271">
                  <c:v>16.850000000000001</c:v>
                </c:pt>
                <c:pt idx="1272">
                  <c:v>8.4699999999999989</c:v>
                </c:pt>
                <c:pt idx="1273">
                  <c:v>9.18</c:v>
                </c:pt>
                <c:pt idx="1274">
                  <c:v>8.0474999999999994</c:v>
                </c:pt>
                <c:pt idx="1275">
                  <c:v>17.535</c:v>
                </c:pt>
                <c:pt idx="1276">
                  <c:v>15.994999999999997</c:v>
                </c:pt>
                <c:pt idx="1277">
                  <c:v>11.004999999999999</c:v>
                </c:pt>
                <c:pt idx="1278">
                  <c:v>7.3675000000000033</c:v>
                </c:pt>
                <c:pt idx="1279">
                  <c:v>11.067499999999995</c:v>
                </c:pt>
                <c:pt idx="1280">
                  <c:v>7.0949999999999989</c:v>
                </c:pt>
                <c:pt idx="1281">
                  <c:v>8.8850000000000016</c:v>
                </c:pt>
                <c:pt idx="1282">
                  <c:v>11.004999999999999</c:v>
                </c:pt>
                <c:pt idx="1283">
                  <c:v>5.1224999999999987</c:v>
                </c:pt>
                <c:pt idx="1284">
                  <c:v>10.812500000000004</c:v>
                </c:pt>
                <c:pt idx="1285">
                  <c:v>19.220000000000002</c:v>
                </c:pt>
                <c:pt idx="1286">
                  <c:v>7.9725000000000001</c:v>
                </c:pt>
                <c:pt idx="1287">
                  <c:v>7.3675000000000033</c:v>
                </c:pt>
                <c:pt idx="1288">
                  <c:v>6.4574999999999996</c:v>
                </c:pt>
                <c:pt idx="1289">
                  <c:v>1.6050000000000004</c:v>
                </c:pt>
                <c:pt idx="1290">
                  <c:v>15.994999999999997</c:v>
                </c:pt>
                <c:pt idx="1291">
                  <c:v>8.4699999999999989</c:v>
                </c:pt>
                <c:pt idx="1292">
                  <c:v>7.0949999999999989</c:v>
                </c:pt>
                <c:pt idx="1293">
                  <c:v>2.9150000000000027</c:v>
                </c:pt>
                <c:pt idx="1294">
                  <c:v>17.535</c:v>
                </c:pt>
                <c:pt idx="1295">
                  <c:v>13.857500000000002</c:v>
                </c:pt>
                <c:pt idx="1296">
                  <c:v>11.004999999999999</c:v>
                </c:pt>
                <c:pt idx="1297">
                  <c:v>9.5024999999999977</c:v>
                </c:pt>
                <c:pt idx="1298">
                  <c:v>6.2475000000000023</c:v>
                </c:pt>
                <c:pt idx="1299">
                  <c:v>4.0274999999999999</c:v>
                </c:pt>
                <c:pt idx="1300">
                  <c:v>7.9725000000000001</c:v>
                </c:pt>
                <c:pt idx="1301">
                  <c:v>1.7224999999999966</c:v>
                </c:pt>
                <c:pt idx="1302">
                  <c:v>7.0949999999999989</c:v>
                </c:pt>
                <c:pt idx="1303">
                  <c:v>11.067499999999995</c:v>
                </c:pt>
                <c:pt idx="1304">
                  <c:v>16.850000000000001</c:v>
                </c:pt>
                <c:pt idx="1305">
                  <c:v>8.0474999999999994</c:v>
                </c:pt>
                <c:pt idx="1306">
                  <c:v>15.994999999999997</c:v>
                </c:pt>
                <c:pt idx="1307">
                  <c:v>12.107499999999998</c:v>
                </c:pt>
                <c:pt idx="1308">
                  <c:v>10.812500000000004</c:v>
                </c:pt>
                <c:pt idx="1309">
                  <c:v>16.695</c:v>
                </c:pt>
                <c:pt idx="1310">
                  <c:v>7.3675000000000033</c:v>
                </c:pt>
                <c:pt idx="1311">
                  <c:v>12.754999999999999</c:v>
                </c:pt>
                <c:pt idx="1312">
                  <c:v>1.6050000000000004</c:v>
                </c:pt>
                <c:pt idx="1313">
                  <c:v>9.18</c:v>
                </c:pt>
                <c:pt idx="1314">
                  <c:v>8.4699999999999989</c:v>
                </c:pt>
                <c:pt idx="1315">
                  <c:v>1.6050000000000004</c:v>
                </c:pt>
                <c:pt idx="1316">
                  <c:v>9.5024999999999977</c:v>
                </c:pt>
                <c:pt idx="1317">
                  <c:v>7.9725000000000001</c:v>
                </c:pt>
                <c:pt idx="1318">
                  <c:v>12.754999999999999</c:v>
                </c:pt>
                <c:pt idx="1319">
                  <c:v>2.9150000000000027</c:v>
                </c:pt>
                <c:pt idx="1320">
                  <c:v>19.220000000000002</c:v>
                </c:pt>
                <c:pt idx="1321">
                  <c:v>18.509999999999998</c:v>
                </c:pt>
                <c:pt idx="1322">
                  <c:v>4.0274999999999999</c:v>
                </c:pt>
                <c:pt idx="1323">
                  <c:v>1.7224999999999966</c:v>
                </c:pt>
                <c:pt idx="1324">
                  <c:v>10.142499999999998</c:v>
                </c:pt>
                <c:pt idx="1325">
                  <c:v>10.812500000000004</c:v>
                </c:pt>
                <c:pt idx="1326">
                  <c:v>8.4699999999999989</c:v>
                </c:pt>
                <c:pt idx="1327">
                  <c:v>12.107499999999998</c:v>
                </c:pt>
                <c:pt idx="1328">
                  <c:v>10.215</c:v>
                </c:pt>
                <c:pt idx="1329">
                  <c:v>6.2475000000000023</c:v>
                </c:pt>
                <c:pt idx="1330">
                  <c:v>9.18</c:v>
                </c:pt>
                <c:pt idx="1331">
                  <c:v>18.509999999999998</c:v>
                </c:pt>
                <c:pt idx="1332">
                  <c:v>18.007499999999997</c:v>
                </c:pt>
                <c:pt idx="1333">
                  <c:v>11.004999999999999</c:v>
                </c:pt>
                <c:pt idx="1334">
                  <c:v>11.067499999999995</c:v>
                </c:pt>
                <c:pt idx="1335">
                  <c:v>1.6050000000000004</c:v>
                </c:pt>
                <c:pt idx="1336">
                  <c:v>7.3675000000000033</c:v>
                </c:pt>
                <c:pt idx="1337">
                  <c:v>4.0274999999999999</c:v>
                </c:pt>
                <c:pt idx="1338">
                  <c:v>7.3599999999999994</c:v>
                </c:pt>
                <c:pt idx="1339">
                  <c:v>12.754999999999999</c:v>
                </c:pt>
                <c:pt idx="1340">
                  <c:v>8.4699999999999989</c:v>
                </c:pt>
                <c:pt idx="1341">
                  <c:v>8.0474999999999994</c:v>
                </c:pt>
                <c:pt idx="1342">
                  <c:v>7.1075000000000017</c:v>
                </c:pt>
                <c:pt idx="1343">
                  <c:v>10.142499999999998</c:v>
                </c:pt>
                <c:pt idx="1344">
                  <c:v>11.067499999999995</c:v>
                </c:pt>
                <c:pt idx="1345">
                  <c:v>18.007499999999997</c:v>
                </c:pt>
                <c:pt idx="1346">
                  <c:v>10.812500000000004</c:v>
                </c:pt>
                <c:pt idx="1347">
                  <c:v>10.142499999999998</c:v>
                </c:pt>
                <c:pt idx="1348">
                  <c:v>10.215</c:v>
                </c:pt>
                <c:pt idx="1349">
                  <c:v>1.6050000000000004</c:v>
                </c:pt>
                <c:pt idx="1350">
                  <c:v>7.3599999999999994</c:v>
                </c:pt>
                <c:pt idx="1351">
                  <c:v>18.007499999999997</c:v>
                </c:pt>
                <c:pt idx="1352">
                  <c:v>8.0474999999999994</c:v>
                </c:pt>
                <c:pt idx="1353">
                  <c:v>19.220000000000002</c:v>
                </c:pt>
                <c:pt idx="1354">
                  <c:v>10.215</c:v>
                </c:pt>
                <c:pt idx="1355">
                  <c:v>11.004999999999999</c:v>
                </c:pt>
                <c:pt idx="1356">
                  <c:v>12.754999999999999</c:v>
                </c:pt>
                <c:pt idx="1357">
                  <c:v>11.067499999999995</c:v>
                </c:pt>
                <c:pt idx="1358">
                  <c:v>17.535</c:v>
                </c:pt>
                <c:pt idx="1359">
                  <c:v>13.857500000000002</c:v>
                </c:pt>
                <c:pt idx="1360">
                  <c:v>6.2475000000000023</c:v>
                </c:pt>
                <c:pt idx="1361">
                  <c:v>5.1224999999999987</c:v>
                </c:pt>
                <c:pt idx="1362">
                  <c:v>17.535</c:v>
                </c:pt>
                <c:pt idx="1363">
                  <c:v>7.3599999999999994</c:v>
                </c:pt>
                <c:pt idx="1364">
                  <c:v>1.6050000000000004</c:v>
                </c:pt>
                <c:pt idx="1365">
                  <c:v>15.994999999999997</c:v>
                </c:pt>
                <c:pt idx="1366">
                  <c:v>13.857500000000002</c:v>
                </c:pt>
                <c:pt idx="1367">
                  <c:v>9.18</c:v>
                </c:pt>
                <c:pt idx="1368">
                  <c:v>19.220000000000002</c:v>
                </c:pt>
                <c:pt idx="1369">
                  <c:v>11.067499999999995</c:v>
                </c:pt>
                <c:pt idx="1370">
                  <c:v>16.850000000000001</c:v>
                </c:pt>
                <c:pt idx="1371">
                  <c:v>10.215</c:v>
                </c:pt>
                <c:pt idx="1372">
                  <c:v>11.004999999999999</c:v>
                </c:pt>
                <c:pt idx="1373">
                  <c:v>12.107499999999998</c:v>
                </c:pt>
                <c:pt idx="1374">
                  <c:v>7.3599999999999994</c:v>
                </c:pt>
                <c:pt idx="1375">
                  <c:v>16.695</c:v>
                </c:pt>
                <c:pt idx="1376">
                  <c:v>7.1075000000000017</c:v>
                </c:pt>
                <c:pt idx="1377">
                  <c:v>8.8850000000000016</c:v>
                </c:pt>
                <c:pt idx="1378">
                  <c:v>12.107499999999998</c:v>
                </c:pt>
                <c:pt idx="1379">
                  <c:v>11.067499999999995</c:v>
                </c:pt>
                <c:pt idx="1380">
                  <c:v>4.0274999999999999</c:v>
                </c:pt>
                <c:pt idx="1381">
                  <c:v>7.9725000000000001</c:v>
                </c:pt>
                <c:pt idx="1382">
                  <c:v>11.004999999999999</c:v>
                </c:pt>
                <c:pt idx="1383">
                  <c:v>16.850000000000001</c:v>
                </c:pt>
                <c:pt idx="1384">
                  <c:v>6.4574999999999996</c:v>
                </c:pt>
                <c:pt idx="1385">
                  <c:v>5.1224999999999987</c:v>
                </c:pt>
                <c:pt idx="1386">
                  <c:v>7.0949999999999989</c:v>
                </c:pt>
                <c:pt idx="1387">
                  <c:v>10.812500000000004</c:v>
                </c:pt>
                <c:pt idx="1388">
                  <c:v>18.509999999999998</c:v>
                </c:pt>
                <c:pt idx="1389">
                  <c:v>6.2475000000000023</c:v>
                </c:pt>
                <c:pt idx="1390">
                  <c:v>15.994999999999997</c:v>
                </c:pt>
                <c:pt idx="1391">
                  <c:v>16.850000000000001</c:v>
                </c:pt>
                <c:pt idx="1392">
                  <c:v>7.3599999999999994</c:v>
                </c:pt>
                <c:pt idx="1393">
                  <c:v>2.9150000000000027</c:v>
                </c:pt>
                <c:pt idx="1394">
                  <c:v>7.1075000000000017</c:v>
                </c:pt>
                <c:pt idx="1395">
                  <c:v>18.509999999999998</c:v>
                </c:pt>
                <c:pt idx="1396">
                  <c:v>16.850000000000001</c:v>
                </c:pt>
                <c:pt idx="1397">
                  <c:v>8.4699999999999989</c:v>
                </c:pt>
                <c:pt idx="1398">
                  <c:v>7.0949999999999989</c:v>
                </c:pt>
                <c:pt idx="1399">
                  <c:v>10.215</c:v>
                </c:pt>
                <c:pt idx="1400">
                  <c:v>19.220000000000002</c:v>
                </c:pt>
                <c:pt idx="1401">
                  <c:v>16.695</c:v>
                </c:pt>
                <c:pt idx="1402">
                  <c:v>11.004999999999999</c:v>
                </c:pt>
                <c:pt idx="1403">
                  <c:v>12.754999999999999</c:v>
                </c:pt>
                <c:pt idx="1404">
                  <c:v>7.3675000000000033</c:v>
                </c:pt>
                <c:pt idx="1405">
                  <c:v>17.535</c:v>
                </c:pt>
                <c:pt idx="1406">
                  <c:v>11.067499999999995</c:v>
                </c:pt>
                <c:pt idx="1407">
                  <c:v>4.0274999999999999</c:v>
                </c:pt>
                <c:pt idx="1408">
                  <c:v>1.7224999999999966</c:v>
                </c:pt>
                <c:pt idx="1409">
                  <c:v>15.994999999999997</c:v>
                </c:pt>
                <c:pt idx="1410">
                  <c:v>5.1224999999999987</c:v>
                </c:pt>
                <c:pt idx="1411">
                  <c:v>7.1075000000000017</c:v>
                </c:pt>
                <c:pt idx="1412">
                  <c:v>8.4699999999999989</c:v>
                </c:pt>
                <c:pt idx="1413">
                  <c:v>1.7224999999999966</c:v>
                </c:pt>
                <c:pt idx="1414">
                  <c:v>15.994999999999997</c:v>
                </c:pt>
                <c:pt idx="1415">
                  <c:v>7.9725000000000001</c:v>
                </c:pt>
                <c:pt idx="1416">
                  <c:v>18.509999999999998</c:v>
                </c:pt>
                <c:pt idx="1417">
                  <c:v>6.4574999999999996</c:v>
                </c:pt>
                <c:pt idx="1418">
                  <c:v>9.5024999999999977</c:v>
                </c:pt>
                <c:pt idx="1419">
                  <c:v>8.0474999999999994</c:v>
                </c:pt>
                <c:pt idx="1420">
                  <c:v>12.754999999999999</c:v>
                </c:pt>
                <c:pt idx="1421">
                  <c:v>7.0949999999999989</c:v>
                </c:pt>
                <c:pt idx="1422">
                  <c:v>13.857500000000002</c:v>
                </c:pt>
                <c:pt idx="1423">
                  <c:v>7.0949999999999989</c:v>
                </c:pt>
                <c:pt idx="1424">
                  <c:v>7.3675000000000033</c:v>
                </c:pt>
                <c:pt idx="1425">
                  <c:v>1.7224999999999966</c:v>
                </c:pt>
                <c:pt idx="1426">
                  <c:v>1.6050000000000004</c:v>
                </c:pt>
                <c:pt idx="1427">
                  <c:v>8.0474999999999994</c:v>
                </c:pt>
                <c:pt idx="1428">
                  <c:v>10.812500000000004</c:v>
                </c:pt>
                <c:pt idx="1429">
                  <c:v>8.8850000000000016</c:v>
                </c:pt>
                <c:pt idx="1430">
                  <c:v>8.4699999999999989</c:v>
                </c:pt>
                <c:pt idx="1431">
                  <c:v>12.107499999999998</c:v>
                </c:pt>
                <c:pt idx="1432">
                  <c:v>7.9725000000000001</c:v>
                </c:pt>
                <c:pt idx="1433">
                  <c:v>15.994999999999997</c:v>
                </c:pt>
                <c:pt idx="1434">
                  <c:v>7.1075000000000017</c:v>
                </c:pt>
                <c:pt idx="1435">
                  <c:v>9.5024999999999977</c:v>
                </c:pt>
                <c:pt idx="1436">
                  <c:v>18.509999999999998</c:v>
                </c:pt>
                <c:pt idx="1437">
                  <c:v>12.754999999999999</c:v>
                </c:pt>
                <c:pt idx="1438">
                  <c:v>7.3599999999999994</c:v>
                </c:pt>
                <c:pt idx="1439">
                  <c:v>8.0474999999999994</c:v>
                </c:pt>
                <c:pt idx="1440">
                  <c:v>7.0949999999999989</c:v>
                </c:pt>
                <c:pt idx="1441">
                  <c:v>1.6050000000000004</c:v>
                </c:pt>
                <c:pt idx="1442">
                  <c:v>10.142499999999998</c:v>
                </c:pt>
                <c:pt idx="1443">
                  <c:v>6.4574999999999996</c:v>
                </c:pt>
                <c:pt idx="1444">
                  <c:v>10.812500000000004</c:v>
                </c:pt>
                <c:pt idx="1445">
                  <c:v>11.067499999999995</c:v>
                </c:pt>
                <c:pt idx="1446">
                  <c:v>7.1075000000000017</c:v>
                </c:pt>
                <c:pt idx="1447">
                  <c:v>8.4699999999999989</c:v>
                </c:pt>
                <c:pt idx="1448">
                  <c:v>2.9150000000000027</c:v>
                </c:pt>
                <c:pt idx="1449">
                  <c:v>18.509999999999998</c:v>
                </c:pt>
                <c:pt idx="1450">
                  <c:v>13.857500000000002</c:v>
                </c:pt>
                <c:pt idx="1451">
                  <c:v>9.18</c:v>
                </c:pt>
                <c:pt idx="1452">
                  <c:v>10.215</c:v>
                </c:pt>
                <c:pt idx="1453">
                  <c:v>17.535</c:v>
                </c:pt>
                <c:pt idx="1454">
                  <c:v>1.7224999999999966</c:v>
                </c:pt>
                <c:pt idx="1455">
                  <c:v>7.3675000000000033</c:v>
                </c:pt>
                <c:pt idx="1456">
                  <c:v>2.9150000000000027</c:v>
                </c:pt>
                <c:pt idx="1457">
                  <c:v>15.994999999999997</c:v>
                </c:pt>
                <c:pt idx="1458">
                  <c:v>18.007499999999997</c:v>
                </c:pt>
                <c:pt idx="1459">
                  <c:v>10.142499999999998</c:v>
                </c:pt>
                <c:pt idx="1460">
                  <c:v>17.535</c:v>
                </c:pt>
                <c:pt idx="1461">
                  <c:v>16.695</c:v>
                </c:pt>
                <c:pt idx="1462">
                  <c:v>11.067499999999995</c:v>
                </c:pt>
                <c:pt idx="1463">
                  <c:v>13.857500000000002</c:v>
                </c:pt>
                <c:pt idx="1464">
                  <c:v>9.18</c:v>
                </c:pt>
                <c:pt idx="1465">
                  <c:v>11.004999999999999</c:v>
                </c:pt>
                <c:pt idx="1466">
                  <c:v>7.9725000000000001</c:v>
                </c:pt>
                <c:pt idx="1467">
                  <c:v>8.8850000000000016</c:v>
                </c:pt>
                <c:pt idx="1468">
                  <c:v>4.0274999999999999</c:v>
                </c:pt>
                <c:pt idx="1469">
                  <c:v>16.695</c:v>
                </c:pt>
                <c:pt idx="1470">
                  <c:v>7.9725000000000001</c:v>
                </c:pt>
                <c:pt idx="1471">
                  <c:v>10.142499999999998</c:v>
                </c:pt>
                <c:pt idx="1472">
                  <c:v>16.850000000000001</c:v>
                </c:pt>
                <c:pt idx="1473">
                  <c:v>9.18</c:v>
                </c:pt>
                <c:pt idx="1474">
                  <c:v>18.509999999999998</c:v>
                </c:pt>
                <c:pt idx="1475">
                  <c:v>11.067499999999995</c:v>
                </c:pt>
                <c:pt idx="1476">
                  <c:v>18.007499999999997</c:v>
                </c:pt>
                <c:pt idx="1477">
                  <c:v>13.857500000000002</c:v>
                </c:pt>
                <c:pt idx="1478">
                  <c:v>7.3599999999999994</c:v>
                </c:pt>
                <c:pt idx="1479">
                  <c:v>6.2475000000000023</c:v>
                </c:pt>
                <c:pt idx="1480">
                  <c:v>2.9150000000000027</c:v>
                </c:pt>
                <c:pt idx="1481">
                  <c:v>7.3675000000000033</c:v>
                </c:pt>
                <c:pt idx="1482">
                  <c:v>17.535</c:v>
                </c:pt>
                <c:pt idx="1483">
                  <c:v>12.754999999999999</c:v>
                </c:pt>
                <c:pt idx="1484">
                  <c:v>6.4574999999999996</c:v>
                </c:pt>
                <c:pt idx="1485">
                  <c:v>12.107499999999998</c:v>
                </c:pt>
                <c:pt idx="1486">
                  <c:v>16.695</c:v>
                </c:pt>
                <c:pt idx="1487">
                  <c:v>16.850000000000001</c:v>
                </c:pt>
                <c:pt idx="1488">
                  <c:v>6.4574999999999996</c:v>
                </c:pt>
                <c:pt idx="1489">
                  <c:v>18.007499999999997</c:v>
                </c:pt>
                <c:pt idx="1490">
                  <c:v>19.220000000000002</c:v>
                </c:pt>
                <c:pt idx="1491">
                  <c:v>6.2475000000000023</c:v>
                </c:pt>
                <c:pt idx="1492">
                  <c:v>8.4699999999999989</c:v>
                </c:pt>
                <c:pt idx="1493">
                  <c:v>7.3675000000000033</c:v>
                </c:pt>
                <c:pt idx="1494">
                  <c:v>9.18</c:v>
                </c:pt>
                <c:pt idx="1495">
                  <c:v>16.695</c:v>
                </c:pt>
                <c:pt idx="1496">
                  <c:v>18.007499999999997</c:v>
                </c:pt>
                <c:pt idx="1497">
                  <c:v>8.0474999999999994</c:v>
                </c:pt>
                <c:pt idx="1498">
                  <c:v>10.812500000000004</c:v>
                </c:pt>
                <c:pt idx="1499">
                  <c:v>4.0274999999999999</c:v>
                </c:pt>
                <c:pt idx="1500">
                  <c:v>7.9725000000000001</c:v>
                </c:pt>
                <c:pt idx="1501">
                  <c:v>9.5024999999999977</c:v>
                </c:pt>
                <c:pt idx="1502">
                  <c:v>13.857500000000002</c:v>
                </c:pt>
                <c:pt idx="1503">
                  <c:v>10.142499999999998</c:v>
                </c:pt>
                <c:pt idx="1504">
                  <c:v>8.8850000000000016</c:v>
                </c:pt>
                <c:pt idx="1505">
                  <c:v>17.535</c:v>
                </c:pt>
                <c:pt idx="1506">
                  <c:v>8.4699999999999989</c:v>
                </c:pt>
                <c:pt idx="1507">
                  <c:v>2.9150000000000027</c:v>
                </c:pt>
                <c:pt idx="1508">
                  <c:v>6.2475000000000023</c:v>
                </c:pt>
                <c:pt idx="1509">
                  <c:v>8.0474999999999994</c:v>
                </c:pt>
                <c:pt idx="1510">
                  <c:v>11.004999999999999</c:v>
                </c:pt>
                <c:pt idx="1511">
                  <c:v>19.220000000000002</c:v>
                </c:pt>
                <c:pt idx="1512">
                  <c:v>10.215</c:v>
                </c:pt>
                <c:pt idx="1513">
                  <c:v>1.6050000000000004</c:v>
                </c:pt>
                <c:pt idx="1514">
                  <c:v>9.18</c:v>
                </c:pt>
                <c:pt idx="1515">
                  <c:v>4.0274999999999999</c:v>
                </c:pt>
                <c:pt idx="1516">
                  <c:v>8.0474999999999994</c:v>
                </c:pt>
                <c:pt idx="1517">
                  <c:v>11.067499999999995</c:v>
                </c:pt>
                <c:pt idx="1518">
                  <c:v>5.1224999999999987</c:v>
                </c:pt>
                <c:pt idx="1519">
                  <c:v>7.3599999999999994</c:v>
                </c:pt>
                <c:pt idx="1520">
                  <c:v>7.0949999999999989</c:v>
                </c:pt>
                <c:pt idx="1521">
                  <c:v>1.7224999999999966</c:v>
                </c:pt>
                <c:pt idx="1522">
                  <c:v>6.4574999999999996</c:v>
                </c:pt>
                <c:pt idx="1523">
                  <c:v>4.0274999999999999</c:v>
                </c:pt>
                <c:pt idx="1524">
                  <c:v>16.850000000000001</c:v>
                </c:pt>
                <c:pt idx="1525">
                  <c:v>10.215</c:v>
                </c:pt>
                <c:pt idx="1526">
                  <c:v>5.1224999999999987</c:v>
                </c:pt>
                <c:pt idx="1527">
                  <c:v>7.3599999999999994</c:v>
                </c:pt>
                <c:pt idx="1528">
                  <c:v>7.3675000000000033</c:v>
                </c:pt>
                <c:pt idx="1529">
                  <c:v>19.220000000000002</c:v>
                </c:pt>
                <c:pt idx="1530">
                  <c:v>11.067499999999995</c:v>
                </c:pt>
                <c:pt idx="1531">
                  <c:v>11.004999999999999</c:v>
                </c:pt>
                <c:pt idx="1532">
                  <c:v>17.535</c:v>
                </c:pt>
                <c:pt idx="1533">
                  <c:v>7.0949999999999989</c:v>
                </c:pt>
                <c:pt idx="1534">
                  <c:v>1.6050000000000004</c:v>
                </c:pt>
                <c:pt idx="1535">
                  <c:v>17.535</c:v>
                </c:pt>
                <c:pt idx="1536">
                  <c:v>11.004999999999999</c:v>
                </c:pt>
                <c:pt idx="1537">
                  <c:v>6.4574999999999996</c:v>
                </c:pt>
                <c:pt idx="1538">
                  <c:v>8.8850000000000016</c:v>
                </c:pt>
                <c:pt idx="1539">
                  <c:v>12.754999999999999</c:v>
                </c:pt>
                <c:pt idx="1540">
                  <c:v>16.850000000000001</c:v>
                </c:pt>
                <c:pt idx="1541">
                  <c:v>6.2475000000000023</c:v>
                </c:pt>
                <c:pt idx="1542">
                  <c:v>10.215</c:v>
                </c:pt>
                <c:pt idx="1543">
                  <c:v>7.3599999999999994</c:v>
                </c:pt>
                <c:pt idx="1544">
                  <c:v>7.1075000000000017</c:v>
                </c:pt>
                <c:pt idx="1545">
                  <c:v>10.142499999999998</c:v>
                </c:pt>
                <c:pt idx="1546">
                  <c:v>18.007499999999997</c:v>
                </c:pt>
                <c:pt idx="1547">
                  <c:v>16.695</c:v>
                </c:pt>
                <c:pt idx="1548">
                  <c:v>12.107499999999998</c:v>
                </c:pt>
                <c:pt idx="1549">
                  <c:v>4.0274999999999999</c:v>
                </c:pt>
                <c:pt idx="1550">
                  <c:v>7.1075000000000017</c:v>
                </c:pt>
                <c:pt idx="1551">
                  <c:v>8.4699999999999989</c:v>
                </c:pt>
                <c:pt idx="1552">
                  <c:v>8.8850000000000016</c:v>
                </c:pt>
                <c:pt idx="1553">
                  <c:v>10.215</c:v>
                </c:pt>
                <c:pt idx="1554">
                  <c:v>11.004999999999999</c:v>
                </c:pt>
                <c:pt idx="1555">
                  <c:v>18.007499999999997</c:v>
                </c:pt>
                <c:pt idx="1556">
                  <c:v>10.142499999999998</c:v>
                </c:pt>
                <c:pt idx="1557">
                  <c:v>12.107499999999998</c:v>
                </c:pt>
                <c:pt idx="1558">
                  <c:v>10.812500000000004</c:v>
                </c:pt>
                <c:pt idx="1559">
                  <c:v>16.695</c:v>
                </c:pt>
                <c:pt idx="1560">
                  <c:v>8.8850000000000016</c:v>
                </c:pt>
                <c:pt idx="1561">
                  <c:v>1.7224999999999966</c:v>
                </c:pt>
                <c:pt idx="1562">
                  <c:v>10.142499999999998</c:v>
                </c:pt>
                <c:pt idx="1563">
                  <c:v>15.994999999999997</c:v>
                </c:pt>
                <c:pt idx="1564">
                  <c:v>7.3675000000000033</c:v>
                </c:pt>
                <c:pt idx="1565">
                  <c:v>2.9150000000000027</c:v>
                </c:pt>
                <c:pt idx="1566">
                  <c:v>6.2475000000000023</c:v>
                </c:pt>
                <c:pt idx="1567">
                  <c:v>8.8850000000000016</c:v>
                </c:pt>
                <c:pt idx="1568">
                  <c:v>12.754999999999999</c:v>
                </c:pt>
                <c:pt idx="1569">
                  <c:v>1.7224999999999966</c:v>
                </c:pt>
                <c:pt idx="1570">
                  <c:v>18.509999999999998</c:v>
                </c:pt>
                <c:pt idx="1571">
                  <c:v>1.6050000000000004</c:v>
                </c:pt>
                <c:pt idx="1572">
                  <c:v>8.0474999999999994</c:v>
                </c:pt>
                <c:pt idx="1573">
                  <c:v>12.107499999999998</c:v>
                </c:pt>
                <c:pt idx="1574">
                  <c:v>19.220000000000002</c:v>
                </c:pt>
                <c:pt idx="1575">
                  <c:v>8.4699999999999989</c:v>
                </c:pt>
                <c:pt idx="1576">
                  <c:v>10.215</c:v>
                </c:pt>
                <c:pt idx="1577">
                  <c:v>6.4574999999999996</c:v>
                </c:pt>
                <c:pt idx="1578">
                  <c:v>1.7224999999999966</c:v>
                </c:pt>
                <c:pt idx="1579">
                  <c:v>7.3675000000000033</c:v>
                </c:pt>
                <c:pt idx="1580">
                  <c:v>15.994999999999997</c:v>
                </c:pt>
                <c:pt idx="1581">
                  <c:v>6.4574999999999996</c:v>
                </c:pt>
                <c:pt idx="1582">
                  <c:v>12.107499999999998</c:v>
                </c:pt>
                <c:pt idx="1583">
                  <c:v>13.857500000000002</c:v>
                </c:pt>
                <c:pt idx="1584">
                  <c:v>18.509999999999998</c:v>
                </c:pt>
                <c:pt idx="1585">
                  <c:v>19.220000000000002</c:v>
                </c:pt>
                <c:pt idx="1586">
                  <c:v>12.754999999999999</c:v>
                </c:pt>
                <c:pt idx="1587">
                  <c:v>7.3599999999999994</c:v>
                </c:pt>
                <c:pt idx="1588">
                  <c:v>16.850000000000001</c:v>
                </c:pt>
                <c:pt idx="1589">
                  <c:v>7.0949999999999989</c:v>
                </c:pt>
                <c:pt idx="1590">
                  <c:v>2.9150000000000027</c:v>
                </c:pt>
                <c:pt idx="1591">
                  <c:v>1.7224999999999966</c:v>
                </c:pt>
                <c:pt idx="1592">
                  <c:v>19.220000000000002</c:v>
                </c:pt>
                <c:pt idx="1593">
                  <c:v>1.6050000000000004</c:v>
                </c:pt>
                <c:pt idx="1594">
                  <c:v>11.004999999999999</c:v>
                </c:pt>
                <c:pt idx="1595">
                  <c:v>12.107499999999998</c:v>
                </c:pt>
                <c:pt idx="1596">
                  <c:v>16.695</c:v>
                </c:pt>
                <c:pt idx="1597">
                  <c:v>16.850000000000001</c:v>
                </c:pt>
                <c:pt idx="1598">
                  <c:v>7.3599999999999994</c:v>
                </c:pt>
                <c:pt idx="1599">
                  <c:v>4.0274999999999999</c:v>
                </c:pt>
                <c:pt idx="1600">
                  <c:v>18.509999999999998</c:v>
                </c:pt>
                <c:pt idx="1601">
                  <c:v>7.0949999999999989</c:v>
                </c:pt>
                <c:pt idx="1602">
                  <c:v>7.9725000000000001</c:v>
                </c:pt>
                <c:pt idx="1603">
                  <c:v>7.3675000000000033</c:v>
                </c:pt>
                <c:pt idx="1604">
                  <c:v>13.857500000000002</c:v>
                </c:pt>
                <c:pt idx="1605">
                  <c:v>10.812500000000004</c:v>
                </c:pt>
                <c:pt idx="1606">
                  <c:v>6.2475000000000023</c:v>
                </c:pt>
                <c:pt idx="1607">
                  <c:v>18.007499999999997</c:v>
                </c:pt>
                <c:pt idx="1608">
                  <c:v>15.994999999999997</c:v>
                </c:pt>
                <c:pt idx="1609">
                  <c:v>7.3599999999999994</c:v>
                </c:pt>
                <c:pt idx="1610">
                  <c:v>7.9725000000000001</c:v>
                </c:pt>
                <c:pt idx="1611">
                  <c:v>12.754999999999999</c:v>
                </c:pt>
                <c:pt idx="1612">
                  <c:v>6.4574999999999996</c:v>
                </c:pt>
                <c:pt idx="1613">
                  <c:v>8.8850000000000016</c:v>
                </c:pt>
                <c:pt idx="1614">
                  <c:v>18.509999999999998</c:v>
                </c:pt>
                <c:pt idx="1615">
                  <c:v>11.004999999999999</c:v>
                </c:pt>
                <c:pt idx="1616">
                  <c:v>2.9150000000000027</c:v>
                </c:pt>
                <c:pt idx="1617">
                  <c:v>9.18</c:v>
                </c:pt>
                <c:pt idx="1618">
                  <c:v>19.220000000000002</c:v>
                </c:pt>
                <c:pt idx="1619">
                  <c:v>7.3599999999999994</c:v>
                </c:pt>
                <c:pt idx="1620">
                  <c:v>2.9150000000000027</c:v>
                </c:pt>
                <c:pt idx="1621">
                  <c:v>7.3675000000000033</c:v>
                </c:pt>
                <c:pt idx="1622">
                  <c:v>4.0274999999999999</c:v>
                </c:pt>
                <c:pt idx="1623">
                  <c:v>16.850000000000001</c:v>
                </c:pt>
                <c:pt idx="1624">
                  <c:v>15.994999999999997</c:v>
                </c:pt>
                <c:pt idx="1625">
                  <c:v>11.004999999999999</c:v>
                </c:pt>
                <c:pt idx="1626">
                  <c:v>10.215</c:v>
                </c:pt>
                <c:pt idx="1627">
                  <c:v>6.4574999999999996</c:v>
                </c:pt>
                <c:pt idx="1628">
                  <c:v>1.7224999999999966</c:v>
                </c:pt>
                <c:pt idx="1629">
                  <c:v>8.0474999999999994</c:v>
                </c:pt>
                <c:pt idx="1630">
                  <c:v>7.1075000000000017</c:v>
                </c:pt>
                <c:pt idx="1631">
                  <c:v>7.9725000000000001</c:v>
                </c:pt>
                <c:pt idx="1632">
                  <c:v>16.850000000000001</c:v>
                </c:pt>
                <c:pt idx="1633">
                  <c:v>12.107499999999998</c:v>
                </c:pt>
                <c:pt idx="1634">
                  <c:v>18.007499999999997</c:v>
                </c:pt>
                <c:pt idx="1635">
                  <c:v>7.3675000000000033</c:v>
                </c:pt>
                <c:pt idx="1636">
                  <c:v>10.142499999999998</c:v>
                </c:pt>
                <c:pt idx="1637">
                  <c:v>5.1224999999999987</c:v>
                </c:pt>
                <c:pt idx="1638">
                  <c:v>18.007499999999997</c:v>
                </c:pt>
                <c:pt idx="1639">
                  <c:v>8.4699999999999989</c:v>
                </c:pt>
                <c:pt idx="1640">
                  <c:v>12.107499999999998</c:v>
                </c:pt>
                <c:pt idx="1641">
                  <c:v>1.7224999999999966</c:v>
                </c:pt>
                <c:pt idx="1642">
                  <c:v>8.8850000000000016</c:v>
                </c:pt>
                <c:pt idx="1643">
                  <c:v>6.2475000000000023</c:v>
                </c:pt>
                <c:pt idx="1644">
                  <c:v>11.067499999999995</c:v>
                </c:pt>
                <c:pt idx="1645">
                  <c:v>10.142499999999998</c:v>
                </c:pt>
                <c:pt idx="1646">
                  <c:v>7.1075000000000017</c:v>
                </c:pt>
                <c:pt idx="1647">
                  <c:v>17.535</c:v>
                </c:pt>
                <c:pt idx="1648">
                  <c:v>2.9150000000000027</c:v>
                </c:pt>
                <c:pt idx="1649">
                  <c:v>5.1224999999999987</c:v>
                </c:pt>
                <c:pt idx="1650">
                  <c:v>10.812500000000004</c:v>
                </c:pt>
                <c:pt idx="1651">
                  <c:v>5.1224999999999987</c:v>
                </c:pt>
                <c:pt idx="1652">
                  <c:v>12.754999999999999</c:v>
                </c:pt>
                <c:pt idx="1653">
                  <c:v>7.0949999999999989</c:v>
                </c:pt>
                <c:pt idx="1654">
                  <c:v>8.8850000000000016</c:v>
                </c:pt>
                <c:pt idx="1655">
                  <c:v>17.535</c:v>
                </c:pt>
                <c:pt idx="1656">
                  <c:v>1.6050000000000004</c:v>
                </c:pt>
                <c:pt idx="1657">
                  <c:v>10.142499999999998</c:v>
                </c:pt>
                <c:pt idx="1658">
                  <c:v>8.0474999999999994</c:v>
                </c:pt>
                <c:pt idx="1659">
                  <c:v>16.695</c:v>
                </c:pt>
                <c:pt idx="1660">
                  <c:v>7.3675000000000033</c:v>
                </c:pt>
                <c:pt idx="1661">
                  <c:v>6.2475000000000023</c:v>
                </c:pt>
                <c:pt idx="1662">
                  <c:v>8.4699999999999989</c:v>
                </c:pt>
                <c:pt idx="1663">
                  <c:v>12.107499999999998</c:v>
                </c:pt>
                <c:pt idx="1664">
                  <c:v>19.220000000000002</c:v>
                </c:pt>
                <c:pt idx="1665">
                  <c:v>9.5024999999999977</c:v>
                </c:pt>
                <c:pt idx="1666">
                  <c:v>7.0949999999999989</c:v>
                </c:pt>
                <c:pt idx="1667">
                  <c:v>12.754999999999999</c:v>
                </c:pt>
                <c:pt idx="1668">
                  <c:v>1.7224999999999966</c:v>
                </c:pt>
                <c:pt idx="1669">
                  <c:v>7.3675000000000033</c:v>
                </c:pt>
                <c:pt idx="1670">
                  <c:v>11.004999999999999</c:v>
                </c:pt>
                <c:pt idx="1671">
                  <c:v>18.007499999999997</c:v>
                </c:pt>
                <c:pt idx="1672">
                  <c:v>8.8850000000000016</c:v>
                </c:pt>
                <c:pt idx="1673">
                  <c:v>10.812500000000004</c:v>
                </c:pt>
                <c:pt idx="1674">
                  <c:v>18.509999999999998</c:v>
                </c:pt>
                <c:pt idx="1675">
                  <c:v>8.4699999999999989</c:v>
                </c:pt>
                <c:pt idx="1676">
                  <c:v>4.0274999999999999</c:v>
                </c:pt>
                <c:pt idx="1677">
                  <c:v>16.850000000000001</c:v>
                </c:pt>
                <c:pt idx="1678">
                  <c:v>5.1224999999999987</c:v>
                </c:pt>
                <c:pt idx="1679">
                  <c:v>1.6050000000000004</c:v>
                </c:pt>
                <c:pt idx="1680">
                  <c:v>6.4574999999999996</c:v>
                </c:pt>
                <c:pt idx="1681">
                  <c:v>9.18</c:v>
                </c:pt>
                <c:pt idx="1682">
                  <c:v>12.754999999999999</c:v>
                </c:pt>
                <c:pt idx="1683">
                  <c:v>1.6050000000000004</c:v>
                </c:pt>
                <c:pt idx="1684">
                  <c:v>7.0949999999999989</c:v>
                </c:pt>
                <c:pt idx="1685">
                  <c:v>5.1224999999999987</c:v>
                </c:pt>
                <c:pt idx="1686">
                  <c:v>8.4699999999999989</c:v>
                </c:pt>
                <c:pt idx="1687">
                  <c:v>6.2475000000000023</c:v>
                </c:pt>
                <c:pt idx="1688">
                  <c:v>17.535</c:v>
                </c:pt>
                <c:pt idx="1689">
                  <c:v>1.7224999999999966</c:v>
                </c:pt>
                <c:pt idx="1690">
                  <c:v>11.067499999999995</c:v>
                </c:pt>
                <c:pt idx="1691">
                  <c:v>10.812500000000004</c:v>
                </c:pt>
                <c:pt idx="1692">
                  <c:v>13.857500000000002</c:v>
                </c:pt>
                <c:pt idx="1693">
                  <c:v>8.0474999999999994</c:v>
                </c:pt>
                <c:pt idx="1694">
                  <c:v>9.18</c:v>
                </c:pt>
                <c:pt idx="1695">
                  <c:v>7.1075000000000017</c:v>
                </c:pt>
                <c:pt idx="1696">
                  <c:v>7.0949999999999989</c:v>
                </c:pt>
                <c:pt idx="1697">
                  <c:v>18.509999999999998</c:v>
                </c:pt>
                <c:pt idx="1698">
                  <c:v>16.695</c:v>
                </c:pt>
                <c:pt idx="1699">
                  <c:v>11.067499999999995</c:v>
                </c:pt>
                <c:pt idx="1700">
                  <c:v>17.535</c:v>
                </c:pt>
                <c:pt idx="1701">
                  <c:v>12.107499999999998</c:v>
                </c:pt>
                <c:pt idx="1702">
                  <c:v>6.2475000000000023</c:v>
                </c:pt>
              </c:numCache>
            </c:numRef>
          </c:xVal>
          <c:yVal>
            <c:numRef>
              <c:f>'Regression 2'!$B$30:$B$1732</c:f>
              <c:numCache>
                <c:formatCode>General</c:formatCode>
                <c:ptCount val="1703"/>
                <c:pt idx="0">
                  <c:v>0.98631980277357845</c:v>
                </c:pt>
                <c:pt idx="1">
                  <c:v>-0.64706151259624356</c:v>
                </c:pt>
                <c:pt idx="2">
                  <c:v>-1.8852168610126618E-2</c:v>
                </c:pt>
                <c:pt idx="3">
                  <c:v>0.23056525262299266</c:v>
                </c:pt>
                <c:pt idx="4">
                  <c:v>-0.54635495126759359</c:v>
                </c:pt>
                <c:pt idx="5">
                  <c:v>1.4311149490751891</c:v>
                </c:pt>
                <c:pt idx="6">
                  <c:v>1.6692004756602674</c:v>
                </c:pt>
                <c:pt idx="7">
                  <c:v>1.3015548206391707</c:v>
                </c:pt>
                <c:pt idx="8">
                  <c:v>-1.3335150197346533</c:v>
                </c:pt>
                <c:pt idx="9">
                  <c:v>-1.0299847133155291</c:v>
                </c:pt>
                <c:pt idx="10">
                  <c:v>-0.32580185478669454</c:v>
                </c:pt>
                <c:pt idx="11">
                  <c:v>-0.25771633474253353</c:v>
                </c:pt>
                <c:pt idx="12">
                  <c:v>0.84164119417934202</c:v>
                </c:pt>
                <c:pt idx="13">
                  <c:v>-0.14092808552185732</c:v>
                </c:pt>
                <c:pt idx="14">
                  <c:v>-0.30099563942221774</c:v>
                </c:pt>
                <c:pt idx="15">
                  <c:v>0.16412886586616793</c:v>
                </c:pt>
                <c:pt idx="16">
                  <c:v>-0.91706796756201125</c:v>
                </c:pt>
                <c:pt idx="17">
                  <c:v>0.83189526521842794</c:v>
                </c:pt>
                <c:pt idx="18">
                  <c:v>1.0625199694058716</c:v>
                </c:pt>
                <c:pt idx="19">
                  <c:v>1.8553980151018723</c:v>
                </c:pt>
                <c:pt idx="20">
                  <c:v>-1.2719953621093101</c:v>
                </c:pt>
                <c:pt idx="21">
                  <c:v>0.59584124295820162</c:v>
                </c:pt>
                <c:pt idx="22">
                  <c:v>-0.85741122663182923</c:v>
                </c:pt>
                <c:pt idx="23">
                  <c:v>-4.654663500795575E-2</c:v>
                </c:pt>
                <c:pt idx="24">
                  <c:v>1.7100497760535727</c:v>
                </c:pt>
                <c:pt idx="25">
                  <c:v>-0.72359555345959281</c:v>
                </c:pt>
                <c:pt idx="26">
                  <c:v>0.74327524439493464</c:v>
                </c:pt>
                <c:pt idx="27">
                  <c:v>1.0305451705199085</c:v>
                </c:pt>
                <c:pt idx="28">
                  <c:v>1.0033286067032687E-2</c:v>
                </c:pt>
                <c:pt idx="29">
                  <c:v>1.1795945167833204</c:v>
                </c:pt>
                <c:pt idx="30">
                  <c:v>1.489411526642425</c:v>
                </c:pt>
                <c:pt idx="31">
                  <c:v>-1.9664801014888766E-2</c:v>
                </c:pt>
                <c:pt idx="32">
                  <c:v>-7.6171261176317895E-2</c:v>
                </c:pt>
                <c:pt idx="33">
                  <c:v>-0.71359747705759169</c:v>
                </c:pt>
                <c:pt idx="34">
                  <c:v>0.61464711278252082</c:v>
                </c:pt>
                <c:pt idx="35">
                  <c:v>0.22094255089674197</c:v>
                </c:pt>
                <c:pt idx="36">
                  <c:v>0.95726518030930574</c:v>
                </c:pt>
                <c:pt idx="37">
                  <c:v>0.81065612157316158</c:v>
                </c:pt>
                <c:pt idx="38">
                  <c:v>0.97682755178313396</c:v>
                </c:pt>
                <c:pt idx="39">
                  <c:v>0.67334623819653139</c:v>
                </c:pt>
                <c:pt idx="40">
                  <c:v>-0.5624044540878339</c:v>
                </c:pt>
                <c:pt idx="41">
                  <c:v>-1.6432062925959556E-2</c:v>
                </c:pt>
                <c:pt idx="42">
                  <c:v>-0.91790971776107622</c:v>
                </c:pt>
                <c:pt idx="43">
                  <c:v>1.7306922155235565</c:v>
                </c:pt>
                <c:pt idx="44">
                  <c:v>-0.55356818562599797</c:v>
                </c:pt>
                <c:pt idx="45">
                  <c:v>1.2926937059068466</c:v>
                </c:pt>
                <c:pt idx="46">
                  <c:v>0.3023500921634219</c:v>
                </c:pt>
                <c:pt idx="47">
                  <c:v>-0.46081738693481844</c:v>
                </c:pt>
                <c:pt idx="48">
                  <c:v>-0.43304199341137384</c:v>
                </c:pt>
                <c:pt idx="49">
                  <c:v>1.524223912721463</c:v>
                </c:pt>
                <c:pt idx="50">
                  <c:v>1.7894416201786414</c:v>
                </c:pt>
                <c:pt idx="51">
                  <c:v>4.8227864068039139E-2</c:v>
                </c:pt>
                <c:pt idx="52">
                  <c:v>1.0886148099855966</c:v>
                </c:pt>
                <c:pt idx="53">
                  <c:v>-0.93327778089332858</c:v>
                </c:pt>
                <c:pt idx="54">
                  <c:v>1.1773209393020747</c:v>
                </c:pt>
                <c:pt idx="55">
                  <c:v>0.33756284408309956</c:v>
                </c:pt>
                <c:pt idx="56">
                  <c:v>0.98072132289091707</c:v>
                </c:pt>
                <c:pt idx="57">
                  <c:v>0.62648987857199501</c:v>
                </c:pt>
                <c:pt idx="58">
                  <c:v>2.3021102125593904</c:v>
                </c:pt>
                <c:pt idx="59">
                  <c:v>-0.9421690567657679</c:v>
                </c:pt>
                <c:pt idx="60">
                  <c:v>0.64135777396904681</c:v>
                </c:pt>
                <c:pt idx="61">
                  <c:v>0.60985343677263604</c:v>
                </c:pt>
                <c:pt idx="62">
                  <c:v>0.65997295370332854</c:v>
                </c:pt>
                <c:pt idx="63">
                  <c:v>-0.27209426345643228</c:v>
                </c:pt>
                <c:pt idx="64">
                  <c:v>-9.6940627630769605E-2</c:v>
                </c:pt>
                <c:pt idx="65">
                  <c:v>1.329895498866728</c:v>
                </c:pt>
                <c:pt idx="66">
                  <c:v>0.26577183930490156</c:v>
                </c:pt>
                <c:pt idx="67">
                  <c:v>8.506704636187834E-2</c:v>
                </c:pt>
                <c:pt idx="68">
                  <c:v>0.1966419835600397</c:v>
                </c:pt>
                <c:pt idx="69">
                  <c:v>0.52376038352470422</c:v>
                </c:pt>
                <c:pt idx="70">
                  <c:v>-0.57051247880980771</c:v>
                </c:pt>
                <c:pt idx="71">
                  <c:v>0.89760620760379251</c:v>
                </c:pt>
                <c:pt idx="72">
                  <c:v>1.2759797600369716E-2</c:v>
                </c:pt>
                <c:pt idx="73">
                  <c:v>1.1461851339198388</c:v>
                </c:pt>
                <c:pt idx="74">
                  <c:v>-1.0097442900192082</c:v>
                </c:pt>
                <c:pt idx="75">
                  <c:v>-0.27301270197978011</c:v>
                </c:pt>
                <c:pt idx="76">
                  <c:v>1.7899115009706288</c:v>
                </c:pt>
                <c:pt idx="77">
                  <c:v>-1.3681459858032392</c:v>
                </c:pt>
                <c:pt idx="78">
                  <c:v>1.3886449035218127</c:v>
                </c:pt>
                <c:pt idx="79">
                  <c:v>0.8549510818203907</c:v>
                </c:pt>
                <c:pt idx="80">
                  <c:v>0.49594557580587617</c:v>
                </c:pt>
                <c:pt idx="81">
                  <c:v>0.4455786790228049</c:v>
                </c:pt>
                <c:pt idx="82">
                  <c:v>0.37708247756231117</c:v>
                </c:pt>
                <c:pt idx="83">
                  <c:v>0.39863604292476884</c:v>
                </c:pt>
                <c:pt idx="84">
                  <c:v>-0.21017780084073667</c:v>
                </c:pt>
                <c:pt idx="85">
                  <c:v>-0.34758957547287395</c:v>
                </c:pt>
                <c:pt idx="86">
                  <c:v>-0.64085167564921885</c:v>
                </c:pt>
                <c:pt idx="87">
                  <c:v>0.77648420127453388</c:v>
                </c:pt>
                <c:pt idx="88">
                  <c:v>0.24897906261164726</c:v>
                </c:pt>
                <c:pt idx="89">
                  <c:v>1.6185419535914307</c:v>
                </c:pt>
                <c:pt idx="90">
                  <c:v>0.26848747005435492</c:v>
                </c:pt>
                <c:pt idx="91">
                  <c:v>0.75262791755478053</c:v>
                </c:pt>
                <c:pt idx="92">
                  <c:v>0.96720744717184814</c:v>
                </c:pt>
                <c:pt idx="93">
                  <c:v>-0.60010614654093031</c:v>
                </c:pt>
                <c:pt idx="94">
                  <c:v>-0.53728799838651575</c:v>
                </c:pt>
                <c:pt idx="95">
                  <c:v>0.11050885449609016</c:v>
                </c:pt>
                <c:pt idx="96">
                  <c:v>1.2427110845486884</c:v>
                </c:pt>
                <c:pt idx="97">
                  <c:v>0.61399805370676575</c:v>
                </c:pt>
                <c:pt idx="98">
                  <c:v>-0.36392883571456425</c:v>
                </c:pt>
                <c:pt idx="99">
                  <c:v>-0.13023822119763562</c:v>
                </c:pt>
                <c:pt idx="100">
                  <c:v>-1.285948036190744</c:v>
                </c:pt>
                <c:pt idx="101">
                  <c:v>-0.80986795299866055</c:v>
                </c:pt>
                <c:pt idx="102">
                  <c:v>2.1700531513510146E-2</c:v>
                </c:pt>
                <c:pt idx="103">
                  <c:v>-0.83595890559016661</c:v>
                </c:pt>
                <c:pt idx="104">
                  <c:v>0.3653382111681962</c:v>
                </c:pt>
                <c:pt idx="105">
                  <c:v>0.3608022903228294</c:v>
                </c:pt>
                <c:pt idx="106">
                  <c:v>-1.0174405180634229</c:v>
                </c:pt>
                <c:pt idx="107">
                  <c:v>-1.3662956139334255</c:v>
                </c:pt>
                <c:pt idx="108">
                  <c:v>-4.3850030883296753E-4</c:v>
                </c:pt>
                <c:pt idx="109">
                  <c:v>-1.4585069459794449</c:v>
                </c:pt>
                <c:pt idx="110">
                  <c:v>1.6922631091640699</c:v>
                </c:pt>
                <c:pt idx="111">
                  <c:v>0.42104414900033182</c:v>
                </c:pt>
                <c:pt idx="112">
                  <c:v>-1.7522651342227991</c:v>
                </c:pt>
                <c:pt idx="113">
                  <c:v>1.0913417289451632</c:v>
                </c:pt>
                <c:pt idx="114">
                  <c:v>0.28159783065864952</c:v>
                </c:pt>
                <c:pt idx="115">
                  <c:v>1.1865242120357933</c:v>
                </c:pt>
                <c:pt idx="116">
                  <c:v>-6.7919066327857713E-2</c:v>
                </c:pt>
                <c:pt idx="117">
                  <c:v>-0.65599847406507372</c:v>
                </c:pt>
                <c:pt idx="118">
                  <c:v>0.13813319824053671</c:v>
                </c:pt>
                <c:pt idx="119">
                  <c:v>-1.1302420478232613</c:v>
                </c:pt>
                <c:pt idx="120">
                  <c:v>-0.47137153210609162</c:v>
                </c:pt>
                <c:pt idx="121">
                  <c:v>0.27935751311802859</c:v>
                </c:pt>
                <c:pt idx="122">
                  <c:v>-1.7931521924137694</c:v>
                </c:pt>
                <c:pt idx="123">
                  <c:v>0.42408761582328136</c:v>
                </c:pt>
                <c:pt idx="124">
                  <c:v>-0.39451351760437126</c:v>
                </c:pt>
                <c:pt idx="125">
                  <c:v>1.7639900472801291</c:v>
                </c:pt>
                <c:pt idx="126">
                  <c:v>0.69309507513840751</c:v>
                </c:pt>
                <c:pt idx="127">
                  <c:v>-0.68396208919548585</c:v>
                </c:pt>
                <c:pt idx="128">
                  <c:v>0.42372587500069825</c:v>
                </c:pt>
                <c:pt idx="129">
                  <c:v>-0.37944087736501819</c:v>
                </c:pt>
                <c:pt idx="130">
                  <c:v>0.58539779839757466</c:v>
                </c:pt>
                <c:pt idx="131">
                  <c:v>-0.13165369836996499</c:v>
                </c:pt>
                <c:pt idx="132">
                  <c:v>0.56488234642361412</c:v>
                </c:pt>
                <c:pt idx="133">
                  <c:v>0.12405752228706524</c:v>
                </c:pt>
                <c:pt idx="134">
                  <c:v>-0.71136618488142345</c:v>
                </c:pt>
                <c:pt idx="135">
                  <c:v>-0.41079370484385302</c:v>
                </c:pt>
                <c:pt idx="136">
                  <c:v>-0.97688781793978618</c:v>
                </c:pt>
                <c:pt idx="137">
                  <c:v>0.15244985451253523</c:v>
                </c:pt>
                <c:pt idx="138">
                  <c:v>-1.519649843816901</c:v>
                </c:pt>
                <c:pt idx="139">
                  <c:v>-0.72099189530192476</c:v>
                </c:pt>
                <c:pt idx="140">
                  <c:v>-1.1165904540540392</c:v>
                </c:pt>
                <c:pt idx="141">
                  <c:v>1.6772913582465157</c:v>
                </c:pt>
                <c:pt idx="142">
                  <c:v>0.52376038352470422</c:v>
                </c:pt>
                <c:pt idx="143">
                  <c:v>-8.1599960786564729E-3</c:v>
                </c:pt>
                <c:pt idx="144">
                  <c:v>0.72103103800052182</c:v>
                </c:pt>
                <c:pt idx="145">
                  <c:v>-1.0057958425335003</c:v>
                </c:pt>
                <c:pt idx="146">
                  <c:v>-0.55642452912692386</c:v>
                </c:pt>
                <c:pt idx="147">
                  <c:v>0.4274513693780948</c:v>
                </c:pt>
                <c:pt idx="148">
                  <c:v>-1.2245730733037732</c:v>
                </c:pt>
                <c:pt idx="149">
                  <c:v>0.57468724658958825</c:v>
                </c:pt>
                <c:pt idx="150">
                  <c:v>0.82020315080822126</c:v>
                </c:pt>
                <c:pt idx="151">
                  <c:v>1.1682789831130682</c:v>
                </c:pt>
                <c:pt idx="152">
                  <c:v>1.19852677791354</c:v>
                </c:pt>
                <c:pt idx="153">
                  <c:v>-0.59732809148077681</c:v>
                </c:pt>
                <c:pt idx="154">
                  <c:v>0.52323914496077784</c:v>
                </c:pt>
                <c:pt idx="155">
                  <c:v>0.78199741480873231</c:v>
                </c:pt>
                <c:pt idx="156">
                  <c:v>-0.74298978106710356</c:v>
                </c:pt>
                <c:pt idx="157">
                  <c:v>-0.5493805831347065</c:v>
                </c:pt>
                <c:pt idx="158">
                  <c:v>-0.63618878349379759</c:v>
                </c:pt>
                <c:pt idx="159">
                  <c:v>1.3525887048026484</c:v>
                </c:pt>
                <c:pt idx="160">
                  <c:v>-0.91925402720329163</c:v>
                </c:pt>
                <c:pt idx="161">
                  <c:v>-6.2662987944194892E-2</c:v>
                </c:pt>
                <c:pt idx="162">
                  <c:v>-1.2995540307768549</c:v>
                </c:pt>
                <c:pt idx="163">
                  <c:v>-4.5749971732258921E-2</c:v>
                </c:pt>
                <c:pt idx="164">
                  <c:v>0.40415165409204823</c:v>
                </c:pt>
                <c:pt idx="165">
                  <c:v>0.66873564119466877</c:v>
                </c:pt>
                <c:pt idx="166">
                  <c:v>-0.29059157768146626</c:v>
                </c:pt>
                <c:pt idx="167">
                  <c:v>-0.45267365071250598</c:v>
                </c:pt>
                <c:pt idx="168">
                  <c:v>-0.80204351581547906</c:v>
                </c:pt>
                <c:pt idx="169">
                  <c:v>-0.93081488506041854</c:v>
                </c:pt>
                <c:pt idx="170">
                  <c:v>0.32883600531948431</c:v>
                </c:pt>
                <c:pt idx="171">
                  <c:v>0.84336237320609087</c:v>
                </c:pt>
                <c:pt idx="172">
                  <c:v>1.2626604336269698</c:v>
                </c:pt>
                <c:pt idx="173">
                  <c:v>1.0769853153635349</c:v>
                </c:pt>
                <c:pt idx="174">
                  <c:v>1.4656422459063985</c:v>
                </c:pt>
                <c:pt idx="175">
                  <c:v>-1.1372224035641065</c:v>
                </c:pt>
                <c:pt idx="176">
                  <c:v>-0.47871448466036792</c:v>
                </c:pt>
                <c:pt idx="177">
                  <c:v>-0.48742349661475215</c:v>
                </c:pt>
                <c:pt idx="178">
                  <c:v>0.30239164951261799</c:v>
                </c:pt>
                <c:pt idx="179">
                  <c:v>0.19654483363781683</c:v>
                </c:pt>
                <c:pt idx="180">
                  <c:v>-1.2207134899748144</c:v>
                </c:pt>
                <c:pt idx="181">
                  <c:v>0.55584057470167814</c:v>
                </c:pt>
                <c:pt idx="182">
                  <c:v>0.74376940148951398</c:v>
                </c:pt>
                <c:pt idx="183">
                  <c:v>0.52323914496077784</c:v>
                </c:pt>
                <c:pt idx="184">
                  <c:v>1.2432064812683112</c:v>
                </c:pt>
                <c:pt idx="185">
                  <c:v>-0.13652965079235813</c:v>
                </c:pt>
                <c:pt idx="186">
                  <c:v>-0.32693828435093053</c:v>
                </c:pt>
                <c:pt idx="187">
                  <c:v>1.5347113597650455</c:v>
                </c:pt>
                <c:pt idx="188">
                  <c:v>0.3992386433836761</c:v>
                </c:pt>
                <c:pt idx="189">
                  <c:v>-1.1914513118091188</c:v>
                </c:pt>
                <c:pt idx="190">
                  <c:v>-0.11021598177672409</c:v>
                </c:pt>
                <c:pt idx="191">
                  <c:v>1.1208451121282357</c:v>
                </c:pt>
                <c:pt idx="192">
                  <c:v>2.1015179051647768</c:v>
                </c:pt>
                <c:pt idx="193">
                  <c:v>0.52945288879709107</c:v>
                </c:pt>
                <c:pt idx="194">
                  <c:v>-0.80030067891881851</c:v>
                </c:pt>
                <c:pt idx="195">
                  <c:v>9.6266708108463384E-3</c:v>
                </c:pt>
                <c:pt idx="196">
                  <c:v>0.59584124295820162</c:v>
                </c:pt>
                <c:pt idx="197">
                  <c:v>0.36590241577452165</c:v>
                </c:pt>
                <c:pt idx="198">
                  <c:v>0.82948298233330719</c:v>
                </c:pt>
                <c:pt idx="199">
                  <c:v>0.4667845176342702</c:v>
                </c:pt>
                <c:pt idx="200">
                  <c:v>0.39905702458562242</c:v>
                </c:pt>
                <c:pt idx="201">
                  <c:v>0.46869187931656953</c:v>
                </c:pt>
                <c:pt idx="202">
                  <c:v>-0.3432184715904123</c:v>
                </c:pt>
                <c:pt idx="203">
                  <c:v>-8.2113381896221416E-2</c:v>
                </c:pt>
                <c:pt idx="204">
                  <c:v>0.34407447938846403</c:v>
                </c:pt>
                <c:pt idx="205">
                  <c:v>-0.24480876690932218</c:v>
                </c:pt>
                <c:pt idx="206">
                  <c:v>-1.022093729672414</c:v>
                </c:pt>
                <c:pt idx="207">
                  <c:v>0.13223638890832667</c:v>
                </c:pt>
                <c:pt idx="208">
                  <c:v>-0.36898281467668648</c:v>
                </c:pt>
                <c:pt idx="209">
                  <c:v>-0.24657681092096828</c:v>
                </c:pt>
                <c:pt idx="210">
                  <c:v>1.3421515747140564</c:v>
                </c:pt>
                <c:pt idx="211">
                  <c:v>-0.93899255570753626</c:v>
                </c:pt>
                <c:pt idx="212">
                  <c:v>-0.24833454780099773</c:v>
                </c:pt>
                <c:pt idx="213">
                  <c:v>-0.30403383681876273</c:v>
                </c:pt>
                <c:pt idx="214">
                  <c:v>0.40749185028150281</c:v>
                </c:pt>
                <c:pt idx="215">
                  <c:v>-0.71336582567672391</c:v>
                </c:pt>
                <c:pt idx="216">
                  <c:v>1.6132354622358172</c:v>
                </c:pt>
                <c:pt idx="217">
                  <c:v>0.86195265807528276</c:v>
                </c:pt>
                <c:pt idx="218">
                  <c:v>0.89735109013660708</c:v>
                </c:pt>
                <c:pt idx="219">
                  <c:v>-6.7703903827960765E-2</c:v>
                </c:pt>
                <c:pt idx="220">
                  <c:v>1.5127791852951276</c:v>
                </c:pt>
                <c:pt idx="221">
                  <c:v>-0.32884289267294342</c:v>
                </c:pt>
                <c:pt idx="222">
                  <c:v>0.64687825160220269</c:v>
                </c:pt>
                <c:pt idx="223">
                  <c:v>-0.50882788301107018</c:v>
                </c:pt>
                <c:pt idx="224">
                  <c:v>0.22523931678888154</c:v>
                </c:pt>
                <c:pt idx="225">
                  <c:v>-1.4195966858883589</c:v>
                </c:pt>
                <c:pt idx="226">
                  <c:v>-0.13259199414259815</c:v>
                </c:pt>
                <c:pt idx="227">
                  <c:v>0.19714213624591759</c:v>
                </c:pt>
                <c:pt idx="228">
                  <c:v>-0.27871299830737906</c:v>
                </c:pt>
                <c:pt idx="229">
                  <c:v>0.91198039101875317</c:v>
                </c:pt>
                <c:pt idx="230">
                  <c:v>-0.91790971776107622</c:v>
                </c:pt>
                <c:pt idx="231">
                  <c:v>1.1973811836728236</c:v>
                </c:pt>
                <c:pt idx="232">
                  <c:v>-0.10273350752085086</c:v>
                </c:pt>
                <c:pt idx="233">
                  <c:v>1.3772612647102995</c:v>
                </c:pt>
                <c:pt idx="234">
                  <c:v>-0.25820477539217546</c:v>
                </c:pt>
                <c:pt idx="235">
                  <c:v>1.1958051546865927</c:v>
                </c:pt>
                <c:pt idx="236">
                  <c:v>1.5633977398855152</c:v>
                </c:pt>
                <c:pt idx="237">
                  <c:v>1.6131612248333187</c:v>
                </c:pt>
                <c:pt idx="238">
                  <c:v>0.94812522477257222</c:v>
                </c:pt>
                <c:pt idx="239">
                  <c:v>1.1386317790177385</c:v>
                </c:pt>
                <c:pt idx="240">
                  <c:v>-1.0188279721414415</c:v>
                </c:pt>
                <c:pt idx="241">
                  <c:v>-0.413147477788816</c:v>
                </c:pt>
                <c:pt idx="242">
                  <c:v>0.88725220390529769</c:v>
                </c:pt>
                <c:pt idx="243">
                  <c:v>-0.23125098574954128</c:v>
                </c:pt>
                <c:pt idx="244">
                  <c:v>-1.3413157470070938</c:v>
                </c:pt>
                <c:pt idx="245">
                  <c:v>1.3772002004439103</c:v>
                </c:pt>
                <c:pt idx="246">
                  <c:v>-0.17590168557759167</c:v>
                </c:pt>
                <c:pt idx="247">
                  <c:v>-0.47601575442818245</c:v>
                </c:pt>
                <c:pt idx="248">
                  <c:v>-8.7261880409407855E-2</c:v>
                </c:pt>
                <c:pt idx="249">
                  <c:v>-0.30403383681876273</c:v>
                </c:pt>
                <c:pt idx="250">
                  <c:v>0.69065258749414049</c:v>
                </c:pt>
                <c:pt idx="251">
                  <c:v>-1.2663859812238085</c:v>
                </c:pt>
                <c:pt idx="252">
                  <c:v>0.23119144079085485</c:v>
                </c:pt>
                <c:pt idx="253">
                  <c:v>-0.22952549105979303</c:v>
                </c:pt>
                <c:pt idx="254">
                  <c:v>2.1374218059466266E-2</c:v>
                </c:pt>
                <c:pt idx="255">
                  <c:v>1.3631933306233004</c:v>
                </c:pt>
                <c:pt idx="256">
                  <c:v>-0.1612576828091008</c:v>
                </c:pt>
                <c:pt idx="257">
                  <c:v>0.65161515300287487</c:v>
                </c:pt>
                <c:pt idx="258">
                  <c:v>0.62172611666791466</c:v>
                </c:pt>
                <c:pt idx="259">
                  <c:v>1.7699447749493744</c:v>
                </c:pt>
                <c:pt idx="260">
                  <c:v>0.17791120665195503</c:v>
                </c:pt>
                <c:pt idx="261">
                  <c:v>4.7488642474921239E-2</c:v>
                </c:pt>
                <c:pt idx="262">
                  <c:v>-0.17522539835169137</c:v>
                </c:pt>
                <c:pt idx="263">
                  <c:v>0.1110460506189388</c:v>
                </c:pt>
                <c:pt idx="264">
                  <c:v>0.12320882154112089</c:v>
                </c:pt>
                <c:pt idx="265">
                  <c:v>-0.66276784098464914</c:v>
                </c:pt>
                <c:pt idx="266">
                  <c:v>-8.6607958434543164E-2</c:v>
                </c:pt>
                <c:pt idx="267">
                  <c:v>-0.48914136017792531</c:v>
                </c:pt>
                <c:pt idx="268">
                  <c:v>0.74952773906675674</c:v>
                </c:pt>
                <c:pt idx="269">
                  <c:v>0.29840198813946994</c:v>
                </c:pt>
                <c:pt idx="270">
                  <c:v>1.1719296107743111</c:v>
                </c:pt>
                <c:pt idx="271">
                  <c:v>1.4433033919433023</c:v>
                </c:pt>
                <c:pt idx="272">
                  <c:v>-0.49552628215627692</c:v>
                </c:pt>
                <c:pt idx="273">
                  <c:v>2.3935181803811343</c:v>
                </c:pt>
                <c:pt idx="274">
                  <c:v>-0.38171550260406706</c:v>
                </c:pt>
                <c:pt idx="275">
                  <c:v>0.64966820406267001</c:v>
                </c:pt>
                <c:pt idx="276">
                  <c:v>0.44982414534104231</c:v>
                </c:pt>
                <c:pt idx="277">
                  <c:v>0.5529281226555991</c:v>
                </c:pt>
                <c:pt idx="278">
                  <c:v>-3.1728430163206145E-2</c:v>
                </c:pt>
                <c:pt idx="279">
                  <c:v>-0.21219926456063076</c:v>
                </c:pt>
                <c:pt idx="280">
                  <c:v>-0.11301044347015665</c:v>
                </c:pt>
                <c:pt idx="281">
                  <c:v>-0.49834614196150007</c:v>
                </c:pt>
                <c:pt idx="282">
                  <c:v>-0.51180646939575913</c:v>
                </c:pt>
                <c:pt idx="283">
                  <c:v>-0.96661088199047995</c:v>
                </c:pt>
                <c:pt idx="284">
                  <c:v>0.33309281282886793</c:v>
                </c:pt>
                <c:pt idx="285">
                  <c:v>1.4184742467688849</c:v>
                </c:pt>
                <c:pt idx="286">
                  <c:v>0.20542750113284036</c:v>
                </c:pt>
                <c:pt idx="287">
                  <c:v>-0.37405492446586619</c:v>
                </c:pt>
                <c:pt idx="288">
                  <c:v>-1.0971510599850034</c:v>
                </c:pt>
                <c:pt idx="289">
                  <c:v>-1.1985412662249488</c:v>
                </c:pt>
                <c:pt idx="290">
                  <c:v>0.54822189759659601</c:v>
                </c:pt>
                <c:pt idx="291">
                  <c:v>-2.1581386296709582E-3</c:v>
                </c:pt>
                <c:pt idx="292">
                  <c:v>0.79505608292458918</c:v>
                </c:pt>
                <c:pt idx="293">
                  <c:v>-0.29067445113415058</c:v>
                </c:pt>
                <c:pt idx="294">
                  <c:v>-0.40424981714258124</c:v>
                </c:pt>
                <c:pt idx="295">
                  <c:v>0.33309281282886793</c:v>
                </c:pt>
                <c:pt idx="296">
                  <c:v>-0.31179741629293201</c:v>
                </c:pt>
                <c:pt idx="297">
                  <c:v>0.62084644452337834</c:v>
                </c:pt>
                <c:pt idx="298">
                  <c:v>-0.69731728981810948</c:v>
                </c:pt>
                <c:pt idx="299">
                  <c:v>6.2653020350695865E-2</c:v>
                </c:pt>
                <c:pt idx="300">
                  <c:v>3.1977467462815934E-2</c:v>
                </c:pt>
                <c:pt idx="301">
                  <c:v>-0.14631372259439424</c:v>
                </c:pt>
                <c:pt idx="302">
                  <c:v>-1.3560186779841197</c:v>
                </c:pt>
                <c:pt idx="303">
                  <c:v>0.40109479992204999</c:v>
                </c:pt>
                <c:pt idx="304">
                  <c:v>0.95120477450149687</c:v>
                </c:pt>
                <c:pt idx="305">
                  <c:v>4.7488642474921239E-2</c:v>
                </c:pt>
                <c:pt idx="306">
                  <c:v>0.88884352011245227</c:v>
                </c:pt>
                <c:pt idx="307">
                  <c:v>2.0049838697736995</c:v>
                </c:pt>
                <c:pt idx="308">
                  <c:v>-0.39381645628248751</c:v>
                </c:pt>
                <c:pt idx="309">
                  <c:v>-0.50839703270408965</c:v>
                </c:pt>
                <c:pt idx="310">
                  <c:v>0.10869227767397582</c:v>
                </c:pt>
                <c:pt idx="311">
                  <c:v>0.13596042739460223</c:v>
                </c:pt>
                <c:pt idx="312">
                  <c:v>-0.30218823216588753</c:v>
                </c:pt>
                <c:pt idx="313">
                  <c:v>0.46399706387891193</c:v>
                </c:pt>
                <c:pt idx="314">
                  <c:v>0.4262854693097804</c:v>
                </c:pt>
                <c:pt idx="315">
                  <c:v>0.83650108517677024</c:v>
                </c:pt>
                <c:pt idx="316">
                  <c:v>0.45913364227947762</c:v>
                </c:pt>
                <c:pt idx="317">
                  <c:v>-0.79365761313622052</c:v>
                </c:pt>
                <c:pt idx="318">
                  <c:v>0.92145984096678424</c:v>
                </c:pt>
                <c:pt idx="319">
                  <c:v>-0.98466504695653034</c:v>
                </c:pt>
                <c:pt idx="320">
                  <c:v>-1.0357760970980325</c:v>
                </c:pt>
                <c:pt idx="321">
                  <c:v>-0.14130833373081941</c:v>
                </c:pt>
                <c:pt idx="322">
                  <c:v>0.67334623819653139</c:v>
                </c:pt>
                <c:pt idx="323">
                  <c:v>0.18442376476871614</c:v>
                </c:pt>
                <c:pt idx="324">
                  <c:v>-0.30455925135463868</c:v>
                </c:pt>
                <c:pt idx="325">
                  <c:v>-0.56859170409927851</c:v>
                </c:pt>
                <c:pt idx="326">
                  <c:v>-0.81564951040158995</c:v>
                </c:pt>
                <c:pt idx="327">
                  <c:v>1.5088940695174771</c:v>
                </c:pt>
                <c:pt idx="328">
                  <c:v>1.0838037470453972</c:v>
                </c:pt>
                <c:pt idx="329">
                  <c:v>3.1340442044159644E-2</c:v>
                </c:pt>
                <c:pt idx="330">
                  <c:v>0.58330657316198042</c:v>
                </c:pt>
                <c:pt idx="331">
                  <c:v>-0.11031965101410046</c:v>
                </c:pt>
                <c:pt idx="332">
                  <c:v>1.3122944531063192</c:v>
                </c:pt>
                <c:pt idx="333">
                  <c:v>0.96720744717184814</c:v>
                </c:pt>
                <c:pt idx="334">
                  <c:v>0.9572460890324086</c:v>
                </c:pt>
                <c:pt idx="335">
                  <c:v>-6.0907543284756116E-2</c:v>
                </c:pt>
                <c:pt idx="336">
                  <c:v>-0.22952549105979303</c:v>
                </c:pt>
                <c:pt idx="337">
                  <c:v>1.0750410595540569</c:v>
                </c:pt>
                <c:pt idx="338">
                  <c:v>-0.54635495126759359</c:v>
                </c:pt>
                <c:pt idx="339">
                  <c:v>-1.2008950391699114</c:v>
                </c:pt>
                <c:pt idx="340">
                  <c:v>0.5943385323107151</c:v>
                </c:pt>
                <c:pt idx="341">
                  <c:v>0.75686150492358273</c:v>
                </c:pt>
                <c:pt idx="342">
                  <c:v>-0.16570984276529455</c:v>
                </c:pt>
                <c:pt idx="343">
                  <c:v>-0.89843985558389949</c:v>
                </c:pt>
                <c:pt idx="344">
                  <c:v>-1.3125480622329468</c:v>
                </c:pt>
                <c:pt idx="345">
                  <c:v>-0.87699699150950527</c:v>
                </c:pt>
                <c:pt idx="346">
                  <c:v>0.66522114758898576</c:v>
                </c:pt>
                <c:pt idx="347">
                  <c:v>0.14434006125036181</c:v>
                </c:pt>
                <c:pt idx="348">
                  <c:v>-1.3550193460237567</c:v>
                </c:pt>
                <c:pt idx="349">
                  <c:v>0.80198324965882684</c:v>
                </c:pt>
                <c:pt idx="350">
                  <c:v>-0.21764499116343039</c:v>
                </c:pt>
                <c:pt idx="351">
                  <c:v>0.84164119417934202</c:v>
                </c:pt>
                <c:pt idx="352">
                  <c:v>-8.0830543607442795E-2</c:v>
                </c:pt>
                <c:pt idx="353">
                  <c:v>1.3871165194304071</c:v>
                </c:pt>
                <c:pt idx="354">
                  <c:v>-0.59462351117810286</c:v>
                </c:pt>
                <c:pt idx="355">
                  <c:v>4.3305330131639064E-2</c:v>
                </c:pt>
                <c:pt idx="356">
                  <c:v>2.1128200199298064E-2</c:v>
                </c:pt>
                <c:pt idx="357">
                  <c:v>7.7949387587942454E-2</c:v>
                </c:pt>
                <c:pt idx="358">
                  <c:v>-1.7522651342227991</c:v>
                </c:pt>
                <c:pt idx="359">
                  <c:v>0.31020430563075418</c:v>
                </c:pt>
                <c:pt idx="360">
                  <c:v>-0.40184401463956343</c:v>
                </c:pt>
                <c:pt idx="361">
                  <c:v>1.4839574257558361</c:v>
                </c:pt>
                <c:pt idx="362">
                  <c:v>-0.76366689703869595</c:v>
                </c:pt>
                <c:pt idx="363">
                  <c:v>0.92699471129649424</c:v>
                </c:pt>
                <c:pt idx="364">
                  <c:v>1.9135759019519563</c:v>
                </c:pt>
                <c:pt idx="365">
                  <c:v>0.92976705790825598</c:v>
                </c:pt>
                <c:pt idx="366">
                  <c:v>-0.44267781737891188</c:v>
                </c:pt>
                <c:pt idx="367">
                  <c:v>0.61914096262161999</c:v>
                </c:pt>
                <c:pt idx="368">
                  <c:v>-0.83084277618938041</c:v>
                </c:pt>
                <c:pt idx="369">
                  <c:v>-0.11672396129995466</c:v>
                </c:pt>
                <c:pt idx="370">
                  <c:v>4.8480129598158506E-3</c:v>
                </c:pt>
                <c:pt idx="371">
                  <c:v>-1.0475575587637391</c:v>
                </c:pt>
                <c:pt idx="372">
                  <c:v>-0.48192028757016603</c:v>
                </c:pt>
                <c:pt idx="373">
                  <c:v>0.31911086908540387</c:v>
                </c:pt>
                <c:pt idx="374">
                  <c:v>0.8032032534201976</c:v>
                </c:pt>
                <c:pt idx="375">
                  <c:v>1.3311531300111767</c:v>
                </c:pt>
                <c:pt idx="376">
                  <c:v>0.93675620820403083</c:v>
                </c:pt>
                <c:pt idx="377">
                  <c:v>0.2854034966060337</c:v>
                </c:pt>
                <c:pt idx="378">
                  <c:v>-0.76419546174966646</c:v>
                </c:pt>
                <c:pt idx="379">
                  <c:v>1.8098608500489102</c:v>
                </c:pt>
                <c:pt idx="380">
                  <c:v>0.1411771228214671</c:v>
                </c:pt>
                <c:pt idx="381">
                  <c:v>1.3489219414294007</c:v>
                </c:pt>
                <c:pt idx="382">
                  <c:v>1.8221001833452999</c:v>
                </c:pt>
                <c:pt idx="383">
                  <c:v>0.68720929565486566</c:v>
                </c:pt>
                <c:pt idx="384">
                  <c:v>-0.91706796756201125</c:v>
                </c:pt>
                <c:pt idx="385">
                  <c:v>1.223363394329632</c:v>
                </c:pt>
                <c:pt idx="386">
                  <c:v>-0.49820047480964824</c:v>
                </c:pt>
                <c:pt idx="387">
                  <c:v>5.6005184128051777E-2</c:v>
                </c:pt>
                <c:pt idx="388">
                  <c:v>0.25130193670027312</c:v>
                </c:pt>
                <c:pt idx="389">
                  <c:v>0.20089039065983538</c:v>
                </c:pt>
                <c:pt idx="390">
                  <c:v>-0.38171550260406706</c:v>
                </c:pt>
                <c:pt idx="391">
                  <c:v>0.75765082331240396</c:v>
                </c:pt>
                <c:pt idx="392">
                  <c:v>1.5808194944641685</c:v>
                </c:pt>
                <c:pt idx="393">
                  <c:v>1.4433033919433023</c:v>
                </c:pt>
                <c:pt idx="394">
                  <c:v>0.76143054953519052</c:v>
                </c:pt>
                <c:pt idx="395">
                  <c:v>0.51557723310700876</c:v>
                </c:pt>
                <c:pt idx="396">
                  <c:v>1.1682696353584499</c:v>
                </c:pt>
                <c:pt idx="397">
                  <c:v>1.5300999081289426</c:v>
                </c:pt>
                <c:pt idx="398">
                  <c:v>-0.69606981764417686</c:v>
                </c:pt>
                <c:pt idx="399">
                  <c:v>0.66271941488975816</c:v>
                </c:pt>
                <c:pt idx="400">
                  <c:v>-1.2468190226254685</c:v>
                </c:pt>
                <c:pt idx="401">
                  <c:v>0.26009470916791688</c:v>
                </c:pt>
                <c:pt idx="402">
                  <c:v>1.8808495880003846</c:v>
                </c:pt>
                <c:pt idx="403">
                  <c:v>1.2888192192478112</c:v>
                </c:pt>
                <c:pt idx="404">
                  <c:v>-0.25088264305067343</c:v>
                </c:pt>
                <c:pt idx="405">
                  <c:v>1.3118054397921204</c:v>
                </c:pt>
                <c:pt idx="406">
                  <c:v>0.64643922765027639</c:v>
                </c:pt>
                <c:pt idx="407">
                  <c:v>1.0996392735167699</c:v>
                </c:pt>
                <c:pt idx="408">
                  <c:v>0.11802073116704515</c:v>
                </c:pt>
                <c:pt idx="409">
                  <c:v>-0.2381482948525262</c:v>
                </c:pt>
                <c:pt idx="410">
                  <c:v>-4.828740902672557E-2</c:v>
                </c:pt>
                <c:pt idx="411">
                  <c:v>-0.44349128536649873</c:v>
                </c:pt>
                <c:pt idx="412">
                  <c:v>1.3984433718594249</c:v>
                </c:pt>
                <c:pt idx="413">
                  <c:v>-0.15294998629560963</c:v>
                </c:pt>
                <c:pt idx="414">
                  <c:v>-0.16570984276529455</c:v>
                </c:pt>
                <c:pt idx="415">
                  <c:v>0.27414002032887108</c:v>
                </c:pt>
                <c:pt idx="416">
                  <c:v>0.98608693984859741</c:v>
                </c:pt>
                <c:pt idx="417">
                  <c:v>0.90303965710561229</c:v>
                </c:pt>
                <c:pt idx="418">
                  <c:v>-0.90713685092655716</c:v>
                </c:pt>
                <c:pt idx="419">
                  <c:v>0.53918571935506954</c:v>
                </c:pt>
                <c:pt idx="420">
                  <c:v>0.54586548705029658</c:v>
                </c:pt>
                <c:pt idx="421">
                  <c:v>-0.26696536768969015</c:v>
                </c:pt>
                <c:pt idx="422">
                  <c:v>-1.2524256615556899</c:v>
                </c:pt>
                <c:pt idx="423">
                  <c:v>-0.63618878349379759</c:v>
                </c:pt>
                <c:pt idx="424">
                  <c:v>-0.7318270370540807</c:v>
                </c:pt>
                <c:pt idx="425">
                  <c:v>-1.2008950391699114</c:v>
                </c:pt>
                <c:pt idx="426">
                  <c:v>8.7942480887266417E-2</c:v>
                </c:pt>
                <c:pt idx="427">
                  <c:v>0.83457872972569058</c:v>
                </c:pt>
                <c:pt idx="428">
                  <c:v>0.52553392228935536</c:v>
                </c:pt>
                <c:pt idx="429">
                  <c:v>1.2318246096701126</c:v>
                </c:pt>
                <c:pt idx="430">
                  <c:v>0.31111277965476214</c:v>
                </c:pt>
                <c:pt idx="431">
                  <c:v>1.3037287985566355</c:v>
                </c:pt>
                <c:pt idx="432">
                  <c:v>-1.0189224823129823</c:v>
                </c:pt>
                <c:pt idx="433">
                  <c:v>0.4596275573270483</c:v>
                </c:pt>
                <c:pt idx="434">
                  <c:v>0.10876115504981865</c:v>
                </c:pt>
                <c:pt idx="435">
                  <c:v>0.95767580608046643</c:v>
                </c:pt>
                <c:pt idx="436">
                  <c:v>0.38420371613583404</c:v>
                </c:pt>
                <c:pt idx="437">
                  <c:v>0.92479550456733062</c:v>
                </c:pt>
                <c:pt idx="438">
                  <c:v>-0.31256270543346121</c:v>
                </c:pt>
                <c:pt idx="439">
                  <c:v>0.23669269403931681</c:v>
                </c:pt>
                <c:pt idx="440">
                  <c:v>-1.1107570545711143</c:v>
                </c:pt>
                <c:pt idx="441">
                  <c:v>0.83270046026620159</c:v>
                </c:pt>
                <c:pt idx="442">
                  <c:v>-1.0322611915264925</c:v>
                </c:pt>
                <c:pt idx="443">
                  <c:v>-0.25729374592489407</c:v>
                </c:pt>
                <c:pt idx="444">
                  <c:v>0.62106921893650924</c:v>
                </c:pt>
                <c:pt idx="445">
                  <c:v>-0.44267781737891188</c:v>
                </c:pt>
                <c:pt idx="446">
                  <c:v>-0.63999246479594873</c:v>
                </c:pt>
                <c:pt idx="447">
                  <c:v>0.14434006125036181</c:v>
                </c:pt>
                <c:pt idx="448">
                  <c:v>1.0880060123116944</c:v>
                </c:pt>
                <c:pt idx="449">
                  <c:v>-0.26415645712837854</c:v>
                </c:pt>
                <c:pt idx="450">
                  <c:v>-0.83720784472815346</c:v>
                </c:pt>
                <c:pt idx="451">
                  <c:v>1.0382025146701048</c:v>
                </c:pt>
                <c:pt idx="452">
                  <c:v>-0.7372015480457037</c:v>
                </c:pt>
                <c:pt idx="453">
                  <c:v>-0.78289954842127996</c:v>
                </c:pt>
                <c:pt idx="454">
                  <c:v>1.045627070228508</c:v>
                </c:pt>
                <c:pt idx="455">
                  <c:v>-0.60416617031807274</c:v>
                </c:pt>
                <c:pt idx="456">
                  <c:v>1.4007364985688076</c:v>
                </c:pt>
                <c:pt idx="457">
                  <c:v>0.10132946132601672</c:v>
                </c:pt>
                <c:pt idx="458">
                  <c:v>-0.40448323937790542</c:v>
                </c:pt>
                <c:pt idx="459">
                  <c:v>-6.8821291545040353E-2</c:v>
                </c:pt>
                <c:pt idx="460">
                  <c:v>1.0293000766773592</c:v>
                </c:pt>
                <c:pt idx="461">
                  <c:v>1.8847541424126646</c:v>
                </c:pt>
                <c:pt idx="462">
                  <c:v>-9.7376271080898302E-2</c:v>
                </c:pt>
                <c:pt idx="463">
                  <c:v>0.41868868188675457</c:v>
                </c:pt>
                <c:pt idx="464">
                  <c:v>0.73907483803407992</c:v>
                </c:pt>
                <c:pt idx="465">
                  <c:v>0.90736305399536166</c:v>
                </c:pt>
                <c:pt idx="466">
                  <c:v>0.96322155719702263</c:v>
                </c:pt>
                <c:pt idx="467">
                  <c:v>0.86307891077258292</c:v>
                </c:pt>
                <c:pt idx="468">
                  <c:v>-1.5013450384386875</c:v>
                </c:pt>
                <c:pt idx="469">
                  <c:v>1.1115126121947445</c:v>
                </c:pt>
                <c:pt idx="470">
                  <c:v>1.7899115009706288</c:v>
                </c:pt>
                <c:pt idx="471">
                  <c:v>0.27501086969047117</c:v>
                </c:pt>
                <c:pt idx="472">
                  <c:v>0.3199661730493859</c:v>
                </c:pt>
                <c:pt idx="473">
                  <c:v>1.2572761825686252</c:v>
                </c:pt>
                <c:pt idx="474">
                  <c:v>7.7211022739517077E-2</c:v>
                </c:pt>
                <c:pt idx="475">
                  <c:v>1.5973361149799652</c:v>
                </c:pt>
                <c:pt idx="476">
                  <c:v>0.27300273438628109</c:v>
                </c:pt>
                <c:pt idx="477">
                  <c:v>-0.69681307896313083</c:v>
                </c:pt>
                <c:pt idx="478">
                  <c:v>-0.495049566239953</c:v>
                </c:pt>
                <c:pt idx="479">
                  <c:v>0.90704536221821241</c:v>
                </c:pt>
                <c:pt idx="480">
                  <c:v>1.4403299092511439</c:v>
                </c:pt>
                <c:pt idx="481">
                  <c:v>0.30257823600555334</c:v>
                </c:pt>
                <c:pt idx="482">
                  <c:v>2.1899599506272649</c:v>
                </c:pt>
                <c:pt idx="483">
                  <c:v>-0.14484694784531005</c:v>
                </c:pt>
                <c:pt idx="484">
                  <c:v>0.40749185028150281</c:v>
                </c:pt>
                <c:pt idx="485">
                  <c:v>-0.15100476082882475</c:v>
                </c:pt>
                <c:pt idx="486">
                  <c:v>1.9905038083652427</c:v>
                </c:pt>
                <c:pt idx="487">
                  <c:v>1.1210307777572455</c:v>
                </c:pt>
                <c:pt idx="488">
                  <c:v>-1.1801607898511781</c:v>
                </c:pt>
                <c:pt idx="489">
                  <c:v>0.4641589594023845</c:v>
                </c:pt>
                <c:pt idx="490">
                  <c:v>-0.82056584024007462</c:v>
                </c:pt>
                <c:pt idx="491">
                  <c:v>-0.39686729054933378</c:v>
                </c:pt>
                <c:pt idx="492">
                  <c:v>0.50008234939084284</c:v>
                </c:pt>
                <c:pt idx="493">
                  <c:v>-0.66218211289454532</c:v>
                </c:pt>
                <c:pt idx="494">
                  <c:v>0.30538932019685294</c:v>
                </c:pt>
                <c:pt idx="495">
                  <c:v>-1.4505154023657449</c:v>
                </c:pt>
                <c:pt idx="496">
                  <c:v>0.42143297932604185</c:v>
                </c:pt>
                <c:pt idx="497">
                  <c:v>-0.413147477788816</c:v>
                </c:pt>
                <c:pt idx="498">
                  <c:v>-0.43671949288455636</c:v>
                </c:pt>
                <c:pt idx="499">
                  <c:v>0.58821517333300077</c:v>
                </c:pt>
                <c:pt idx="500">
                  <c:v>0.97682755178313396</c:v>
                </c:pt>
                <c:pt idx="501">
                  <c:v>-1.4599805580613712</c:v>
                </c:pt>
                <c:pt idx="502">
                  <c:v>0.31388480994923817</c:v>
                </c:pt>
                <c:pt idx="503">
                  <c:v>-0.40448323937790542</c:v>
                </c:pt>
                <c:pt idx="504">
                  <c:v>0.64277006581147678</c:v>
                </c:pt>
                <c:pt idx="505">
                  <c:v>1.2977101516363494</c:v>
                </c:pt>
                <c:pt idx="506">
                  <c:v>0.38145197649417284</c:v>
                </c:pt>
                <c:pt idx="507">
                  <c:v>-4.3086943265879363E-2</c:v>
                </c:pt>
                <c:pt idx="508">
                  <c:v>1.5218274944140739</c:v>
                </c:pt>
                <c:pt idx="509">
                  <c:v>0.55713392477905765</c:v>
                </c:pt>
                <c:pt idx="510">
                  <c:v>-6.5894325227012107E-2</c:v>
                </c:pt>
                <c:pt idx="511">
                  <c:v>0.62648987857199501</c:v>
                </c:pt>
                <c:pt idx="512">
                  <c:v>-0.43671949288455636</c:v>
                </c:pt>
                <c:pt idx="513">
                  <c:v>0.38462717951210079</c:v>
                </c:pt>
                <c:pt idx="514">
                  <c:v>0.51581442983994341</c:v>
                </c:pt>
                <c:pt idx="515">
                  <c:v>-1.022093729672414</c:v>
                </c:pt>
                <c:pt idx="516">
                  <c:v>-1.1309660329715086</c:v>
                </c:pt>
                <c:pt idx="517">
                  <c:v>1.3971495495221915</c:v>
                </c:pt>
                <c:pt idx="518">
                  <c:v>0.12197614314364369</c:v>
                </c:pt>
                <c:pt idx="519">
                  <c:v>-0.72364276162603014</c:v>
                </c:pt>
                <c:pt idx="520">
                  <c:v>-7.3465393772261134E-2</c:v>
                </c:pt>
                <c:pt idx="521">
                  <c:v>1.1719296107743111</c:v>
                </c:pt>
                <c:pt idx="522">
                  <c:v>1.0618805488039662</c:v>
                </c:pt>
                <c:pt idx="523">
                  <c:v>0.56186885656873997</c:v>
                </c:pt>
                <c:pt idx="524">
                  <c:v>0.4667845176342702</c:v>
                </c:pt>
                <c:pt idx="525">
                  <c:v>0.26577183930490156</c:v>
                </c:pt>
                <c:pt idx="526">
                  <c:v>4.3305330131639064E-2</c:v>
                </c:pt>
                <c:pt idx="527">
                  <c:v>-0.63268593367877468</c:v>
                </c:pt>
                <c:pt idx="528">
                  <c:v>1.3525887048026484</c:v>
                </c:pt>
                <c:pt idx="529">
                  <c:v>0.16317607297135917</c:v>
                </c:pt>
                <c:pt idx="530">
                  <c:v>-0.82612728887819609</c:v>
                </c:pt>
                <c:pt idx="531">
                  <c:v>-0.57003052371303475</c:v>
                </c:pt>
                <c:pt idx="532">
                  <c:v>1.0110997733972984</c:v>
                </c:pt>
                <c:pt idx="533">
                  <c:v>-7.2815637346612672E-2</c:v>
                </c:pt>
                <c:pt idx="534">
                  <c:v>1.7329329436356236</c:v>
                </c:pt>
                <c:pt idx="535">
                  <c:v>1.3015548206391707</c:v>
                </c:pt>
                <c:pt idx="536">
                  <c:v>-0.23184217302638155</c:v>
                </c:pt>
                <c:pt idx="537">
                  <c:v>2.1762515075046895E-2</c:v>
                </c:pt>
                <c:pt idx="538">
                  <c:v>0.16412886586616793</c:v>
                </c:pt>
                <c:pt idx="539">
                  <c:v>1.5633977398855152</c:v>
                </c:pt>
                <c:pt idx="540">
                  <c:v>-0.24893058386593081</c:v>
                </c:pt>
                <c:pt idx="541">
                  <c:v>-0.596495872706027</c:v>
                </c:pt>
                <c:pt idx="542">
                  <c:v>1.634673178829058</c:v>
                </c:pt>
                <c:pt idx="543">
                  <c:v>-0.68396208919548585</c:v>
                </c:pt>
                <c:pt idx="544">
                  <c:v>-1.8852168610126618E-2</c:v>
                </c:pt>
                <c:pt idx="545">
                  <c:v>-0.30099563942221774</c:v>
                </c:pt>
                <c:pt idx="546">
                  <c:v>0.25153563583196314</c:v>
                </c:pt>
                <c:pt idx="547">
                  <c:v>0.90845804251676343</c:v>
                </c:pt>
                <c:pt idx="548">
                  <c:v>-0.93327778089332858</c:v>
                </c:pt>
                <c:pt idx="549">
                  <c:v>-1.3203883799551717</c:v>
                </c:pt>
                <c:pt idx="550">
                  <c:v>0.44256565654926217</c:v>
                </c:pt>
                <c:pt idx="551">
                  <c:v>0.28737831330374997</c:v>
                </c:pt>
                <c:pt idx="552">
                  <c:v>-1.4068483140570622</c:v>
                </c:pt>
                <c:pt idx="553">
                  <c:v>-0.23184217302638155</c:v>
                </c:pt>
                <c:pt idx="554">
                  <c:v>0.81410859832892513</c:v>
                </c:pt>
                <c:pt idx="555">
                  <c:v>-0.1328764518787251</c:v>
                </c:pt>
                <c:pt idx="556">
                  <c:v>1.5288434185957582</c:v>
                </c:pt>
                <c:pt idx="557">
                  <c:v>-0.88462306113470612</c:v>
                </c:pt>
                <c:pt idx="558">
                  <c:v>-8.1599960786564729E-3</c:v>
                </c:pt>
                <c:pt idx="559">
                  <c:v>0.23890385247615642</c:v>
                </c:pt>
                <c:pt idx="560">
                  <c:v>1.3322438021846008</c:v>
                </c:pt>
                <c:pt idx="561">
                  <c:v>-0.33919021742322419</c:v>
                </c:pt>
                <c:pt idx="562">
                  <c:v>1.3772612647102995</c:v>
                </c:pt>
                <c:pt idx="563">
                  <c:v>-8.9262926492388317E-3</c:v>
                </c:pt>
                <c:pt idx="564">
                  <c:v>0.42450078065061092</c:v>
                </c:pt>
                <c:pt idx="565">
                  <c:v>0.21963634996083314</c:v>
                </c:pt>
                <c:pt idx="566">
                  <c:v>0.7543544042172301</c:v>
                </c:pt>
                <c:pt idx="567">
                  <c:v>6.3810117786135212E-2</c:v>
                </c:pt>
                <c:pt idx="568">
                  <c:v>-1.0364693085898828</c:v>
                </c:pt>
                <c:pt idx="569">
                  <c:v>0.21798255023105817</c:v>
                </c:pt>
                <c:pt idx="570">
                  <c:v>-0.16239645254894874</c:v>
                </c:pt>
                <c:pt idx="571">
                  <c:v>-0.9645175728417037</c:v>
                </c:pt>
                <c:pt idx="572">
                  <c:v>1.8358303169156109</c:v>
                </c:pt>
                <c:pt idx="573">
                  <c:v>0.31953956861299693</c:v>
                </c:pt>
                <c:pt idx="574">
                  <c:v>0.41868868188675457</c:v>
                </c:pt>
                <c:pt idx="575">
                  <c:v>-7.568868494551495E-2</c:v>
                </c:pt>
                <c:pt idx="576">
                  <c:v>1.5127791852951276</c:v>
                </c:pt>
                <c:pt idx="577">
                  <c:v>-0.15100476082882475</c:v>
                </c:pt>
                <c:pt idx="578">
                  <c:v>0.75027414460981801</c:v>
                </c:pt>
                <c:pt idx="579">
                  <c:v>0.9896620568040575</c:v>
                </c:pt>
                <c:pt idx="580">
                  <c:v>-0.82283226581068458</c:v>
                </c:pt>
                <c:pt idx="581">
                  <c:v>1.1174259404062732</c:v>
                </c:pt>
                <c:pt idx="582">
                  <c:v>0.59368938972310747</c:v>
                </c:pt>
                <c:pt idx="583">
                  <c:v>0.81065612157316158</c:v>
                </c:pt>
                <c:pt idx="584">
                  <c:v>-0.36146209207131541</c:v>
                </c:pt>
                <c:pt idx="585">
                  <c:v>2.3036733549675503E-2</c:v>
                </c:pt>
                <c:pt idx="586">
                  <c:v>0.40879124858603477</c:v>
                </c:pt>
                <c:pt idx="587">
                  <c:v>0.62172611666791466</c:v>
                </c:pt>
                <c:pt idx="588">
                  <c:v>-0.43682551192267738</c:v>
                </c:pt>
                <c:pt idx="589">
                  <c:v>-0.39833408864287811</c:v>
                </c:pt>
                <c:pt idx="590">
                  <c:v>1.0642343217489287</c:v>
                </c:pt>
                <c:pt idx="591">
                  <c:v>3.7112844814323864E-2</c:v>
                </c:pt>
                <c:pt idx="592">
                  <c:v>-1.4607923383150507</c:v>
                </c:pt>
                <c:pt idx="593">
                  <c:v>1.310317508130511</c:v>
                </c:pt>
                <c:pt idx="594">
                  <c:v>0.92082632399511555</c:v>
                </c:pt>
                <c:pt idx="595">
                  <c:v>-0.16628466443855094</c:v>
                </c:pt>
                <c:pt idx="596">
                  <c:v>1.2064735611140747</c:v>
                </c:pt>
                <c:pt idx="597">
                  <c:v>0.35004184393094961</c:v>
                </c:pt>
                <c:pt idx="598">
                  <c:v>0.97585575037956884</c:v>
                </c:pt>
                <c:pt idx="599">
                  <c:v>1.6841618350180507</c:v>
                </c:pt>
                <c:pt idx="600">
                  <c:v>-0.42054532468319517</c:v>
                </c:pt>
                <c:pt idx="601">
                  <c:v>0.48334475409796829</c:v>
                </c:pt>
                <c:pt idx="602">
                  <c:v>0.52501918424571414</c:v>
                </c:pt>
                <c:pt idx="603">
                  <c:v>-1.5542808098854861</c:v>
                </c:pt>
                <c:pt idx="604">
                  <c:v>-0.80986795299866055</c:v>
                </c:pt>
                <c:pt idx="605">
                  <c:v>-0.1512050214711631</c:v>
                </c:pt>
                <c:pt idx="606">
                  <c:v>0.37296455345029322</c:v>
                </c:pt>
                <c:pt idx="607">
                  <c:v>-0.5941025722155393</c:v>
                </c:pt>
                <c:pt idx="608">
                  <c:v>0.72659611047595662</c:v>
                </c:pt>
                <c:pt idx="609">
                  <c:v>-0.49945629879094877</c:v>
                </c:pt>
                <c:pt idx="610">
                  <c:v>-1.1698838539018723</c:v>
                </c:pt>
                <c:pt idx="611">
                  <c:v>1.5888493127840275</c:v>
                </c:pt>
                <c:pt idx="612">
                  <c:v>7.7223750205365427E-2</c:v>
                </c:pt>
                <c:pt idx="613">
                  <c:v>1.2045678421779327</c:v>
                </c:pt>
                <c:pt idx="614">
                  <c:v>-0.52199163114926916</c:v>
                </c:pt>
                <c:pt idx="615">
                  <c:v>0.52611415646966719</c:v>
                </c:pt>
                <c:pt idx="616">
                  <c:v>-0.26696536768969015</c:v>
                </c:pt>
                <c:pt idx="617">
                  <c:v>-0.15627002827645953</c:v>
                </c:pt>
                <c:pt idx="618">
                  <c:v>-0.5527258119203049</c:v>
                </c:pt>
                <c:pt idx="619">
                  <c:v>-0.54879845950172301</c:v>
                </c:pt>
                <c:pt idx="620">
                  <c:v>-5.6823570957261538E-2</c:v>
                </c:pt>
                <c:pt idx="621">
                  <c:v>-0.17900157766752756</c:v>
                </c:pt>
                <c:pt idx="622">
                  <c:v>-0.55423797132288799</c:v>
                </c:pt>
                <c:pt idx="623">
                  <c:v>-1.1525187708013531</c:v>
                </c:pt>
                <c:pt idx="624">
                  <c:v>0.62514980400988263</c:v>
                </c:pt>
                <c:pt idx="625">
                  <c:v>0.11937386565477182</c:v>
                </c:pt>
                <c:pt idx="626">
                  <c:v>0.2995915932273836</c:v>
                </c:pt>
                <c:pt idx="627">
                  <c:v>0.40781971207696266</c:v>
                </c:pt>
                <c:pt idx="628">
                  <c:v>-1.4980446482442451</c:v>
                </c:pt>
                <c:pt idx="629">
                  <c:v>1.2749070390173438</c:v>
                </c:pt>
                <c:pt idx="630">
                  <c:v>0.42510139191776108</c:v>
                </c:pt>
                <c:pt idx="631">
                  <c:v>-1.8874524442378844</c:v>
                </c:pt>
                <c:pt idx="632">
                  <c:v>-0.46901775916112909</c:v>
                </c:pt>
                <c:pt idx="633">
                  <c:v>-0.92062401325982135</c:v>
                </c:pt>
                <c:pt idx="634">
                  <c:v>0.58829324117569914</c:v>
                </c:pt>
                <c:pt idx="635">
                  <c:v>1.1483296340347868</c:v>
                </c:pt>
                <c:pt idx="636">
                  <c:v>-0.98419700607285554</c:v>
                </c:pt>
                <c:pt idx="637">
                  <c:v>0.7543544042172301</c:v>
                </c:pt>
                <c:pt idx="638">
                  <c:v>0.87914881795736788</c:v>
                </c:pt>
                <c:pt idx="639">
                  <c:v>6.9521669706647859E-2</c:v>
                </c:pt>
                <c:pt idx="640">
                  <c:v>-0.26977226439423863</c:v>
                </c:pt>
                <c:pt idx="641">
                  <c:v>-0.36022012718534624</c:v>
                </c:pt>
                <c:pt idx="642">
                  <c:v>-8.2294645245327036E-2</c:v>
                </c:pt>
                <c:pt idx="643">
                  <c:v>0.36806141499250433</c:v>
                </c:pt>
                <c:pt idx="644">
                  <c:v>-7.8499192918067617E-2</c:v>
                </c:pt>
                <c:pt idx="645">
                  <c:v>-4.3086943265879363E-2</c:v>
                </c:pt>
                <c:pt idx="646">
                  <c:v>0.25250984706226731</c:v>
                </c:pt>
                <c:pt idx="647">
                  <c:v>-0.46374546248089077</c:v>
                </c:pt>
                <c:pt idx="648">
                  <c:v>-0.19870063221019985</c:v>
                </c:pt>
                <c:pt idx="649">
                  <c:v>0.57476713688400416</c:v>
                </c:pt>
                <c:pt idx="650">
                  <c:v>0.73500671399817374</c:v>
                </c:pt>
                <c:pt idx="651">
                  <c:v>-0.62686582501646626</c:v>
                </c:pt>
                <c:pt idx="652">
                  <c:v>1.5973361149799652</c:v>
                </c:pt>
                <c:pt idx="653">
                  <c:v>-1.6577684098411742</c:v>
                </c:pt>
                <c:pt idx="654">
                  <c:v>1.1210307777572455</c:v>
                </c:pt>
                <c:pt idx="655">
                  <c:v>-0.15294998629560963</c:v>
                </c:pt>
                <c:pt idx="656">
                  <c:v>0.71445348485564342</c:v>
                </c:pt>
                <c:pt idx="657">
                  <c:v>-0.1586308304540256</c:v>
                </c:pt>
                <c:pt idx="658">
                  <c:v>1.6219239123246587</c:v>
                </c:pt>
                <c:pt idx="659">
                  <c:v>-0.63854255643876057</c:v>
                </c:pt>
                <c:pt idx="660">
                  <c:v>-1.1525187708013531</c:v>
                </c:pt>
                <c:pt idx="661">
                  <c:v>-1.3260193797698467</c:v>
                </c:pt>
                <c:pt idx="662">
                  <c:v>-0.87699699150950527</c:v>
                </c:pt>
                <c:pt idx="663">
                  <c:v>-0.85033448450763593</c:v>
                </c:pt>
                <c:pt idx="664">
                  <c:v>0.33348644800287275</c:v>
                </c:pt>
                <c:pt idx="665">
                  <c:v>4.2580056670931565E-2</c:v>
                </c:pt>
                <c:pt idx="666">
                  <c:v>-0.62686582501646626</c:v>
                </c:pt>
                <c:pt idx="667">
                  <c:v>1.020537389186019</c:v>
                </c:pt>
                <c:pt idx="668">
                  <c:v>0.43870738650387198</c:v>
                </c:pt>
                <c:pt idx="669">
                  <c:v>-1.4525208053060563</c:v>
                </c:pt>
                <c:pt idx="670">
                  <c:v>0.18372603796882148</c:v>
                </c:pt>
                <c:pt idx="671">
                  <c:v>-1.268360613847535</c:v>
                </c:pt>
                <c:pt idx="672">
                  <c:v>0.6486290197753517</c:v>
                </c:pt>
                <c:pt idx="673">
                  <c:v>0.30538932019685294</c:v>
                </c:pt>
                <c:pt idx="674">
                  <c:v>-0.64085167564921885</c:v>
                </c:pt>
                <c:pt idx="675">
                  <c:v>0.65030354573516513</c:v>
                </c:pt>
                <c:pt idx="676">
                  <c:v>0.95361726410662184</c:v>
                </c:pt>
                <c:pt idx="677">
                  <c:v>0.66433393934240792</c:v>
                </c:pt>
                <c:pt idx="678">
                  <c:v>0.82393777277486135</c:v>
                </c:pt>
                <c:pt idx="679">
                  <c:v>-6.4524659859120703E-2</c:v>
                </c:pt>
                <c:pt idx="680">
                  <c:v>0.75686150492358273</c:v>
                </c:pt>
                <c:pt idx="681">
                  <c:v>0.92083662378662767</c:v>
                </c:pt>
                <c:pt idx="682">
                  <c:v>1.3087685683260926</c:v>
                </c:pt>
                <c:pt idx="683">
                  <c:v>-1.1670341500716961</c:v>
                </c:pt>
                <c:pt idx="684">
                  <c:v>-2.7609711528183478E-2</c:v>
                </c:pt>
                <c:pt idx="685">
                  <c:v>0.45913364227947762</c:v>
                </c:pt>
                <c:pt idx="686">
                  <c:v>0.85431622328124268</c:v>
                </c:pt>
                <c:pt idx="687">
                  <c:v>1.550049257207224</c:v>
                </c:pt>
                <c:pt idx="688">
                  <c:v>0.85124295543748429</c:v>
                </c:pt>
                <c:pt idx="689">
                  <c:v>1.7699447749493744</c:v>
                </c:pt>
                <c:pt idx="690">
                  <c:v>-0.72359555345959281</c:v>
                </c:pt>
                <c:pt idx="691">
                  <c:v>-1.2617184261600043</c:v>
                </c:pt>
                <c:pt idx="692">
                  <c:v>0.96794540444320321</c:v>
                </c:pt>
                <c:pt idx="693">
                  <c:v>0.42715788158507317</c:v>
                </c:pt>
                <c:pt idx="694">
                  <c:v>0.66717735363563202</c:v>
                </c:pt>
                <c:pt idx="695">
                  <c:v>1.4239557017242461</c:v>
                </c:pt>
                <c:pt idx="696">
                  <c:v>-0.67304477693395492</c:v>
                </c:pt>
                <c:pt idx="697">
                  <c:v>-1.063113009312417</c:v>
                </c:pt>
                <c:pt idx="698">
                  <c:v>-0.59439614927449114</c:v>
                </c:pt>
                <c:pt idx="699">
                  <c:v>7.5877888427504203E-2</c:v>
                </c:pt>
                <c:pt idx="700">
                  <c:v>0.15901102825401203</c:v>
                </c:pt>
                <c:pt idx="701">
                  <c:v>-0.42694527105826685</c:v>
                </c:pt>
                <c:pt idx="702">
                  <c:v>1.310317508130511</c:v>
                </c:pt>
                <c:pt idx="703">
                  <c:v>-0.92026349070603874</c:v>
                </c:pt>
                <c:pt idx="704">
                  <c:v>1.2749662574982814</c:v>
                </c:pt>
                <c:pt idx="705">
                  <c:v>0.66928418671118362</c:v>
                </c:pt>
                <c:pt idx="706">
                  <c:v>0.55947148163640747</c:v>
                </c:pt>
                <c:pt idx="707">
                  <c:v>-0.16462599875005823</c:v>
                </c:pt>
                <c:pt idx="708">
                  <c:v>-0.25771633474253353</c:v>
                </c:pt>
                <c:pt idx="709">
                  <c:v>-0.53187226656259767</c:v>
                </c:pt>
                <c:pt idx="710">
                  <c:v>-0.14986987849876776</c:v>
                </c:pt>
                <c:pt idx="711">
                  <c:v>-1.1648730138918468</c:v>
                </c:pt>
                <c:pt idx="712">
                  <c:v>-0.65676458969447271</c:v>
                </c:pt>
                <c:pt idx="713">
                  <c:v>-5.3376041357459769E-2</c:v>
                </c:pt>
                <c:pt idx="714">
                  <c:v>-0.66222059057262195</c:v>
                </c:pt>
                <c:pt idx="715">
                  <c:v>0.38734013236776255</c:v>
                </c:pt>
                <c:pt idx="716">
                  <c:v>0.2281316007912535</c:v>
                </c:pt>
                <c:pt idx="717">
                  <c:v>0.49037684546467908</c:v>
                </c:pt>
                <c:pt idx="718">
                  <c:v>-0.16628466443855094</c:v>
                </c:pt>
                <c:pt idx="719">
                  <c:v>-1.005316487726871</c:v>
                </c:pt>
                <c:pt idx="720">
                  <c:v>-0.29059157768146626</c:v>
                </c:pt>
                <c:pt idx="721">
                  <c:v>0.7606921545329266</c:v>
                </c:pt>
                <c:pt idx="722">
                  <c:v>-0.75926996830658577</c:v>
                </c:pt>
                <c:pt idx="723">
                  <c:v>-0.83720784472815346</c:v>
                </c:pt>
                <c:pt idx="724">
                  <c:v>0.64452447865724016</c:v>
                </c:pt>
                <c:pt idx="725">
                  <c:v>1.1541429438848083</c:v>
                </c:pt>
                <c:pt idx="726">
                  <c:v>0.49646673962088705</c:v>
                </c:pt>
                <c:pt idx="727">
                  <c:v>-0.52199163114926916</c:v>
                </c:pt>
                <c:pt idx="728">
                  <c:v>0.60168710731666408</c:v>
                </c:pt>
                <c:pt idx="729">
                  <c:v>-0.1726651158655752</c:v>
                </c:pt>
                <c:pt idx="730">
                  <c:v>-0.39248929328773752</c:v>
                </c:pt>
                <c:pt idx="731">
                  <c:v>1.3215154654461383</c:v>
                </c:pt>
                <c:pt idx="732">
                  <c:v>0.24431876366451766</c:v>
                </c:pt>
                <c:pt idx="733">
                  <c:v>0.35696168186138122</c:v>
                </c:pt>
                <c:pt idx="734">
                  <c:v>-1.3335150197346533</c:v>
                </c:pt>
                <c:pt idx="735">
                  <c:v>4.8227864068039139E-2</c:v>
                </c:pt>
                <c:pt idx="736">
                  <c:v>0.10876115504981865</c:v>
                </c:pt>
                <c:pt idx="737">
                  <c:v>-0.15222365144373029</c:v>
                </c:pt>
                <c:pt idx="738">
                  <c:v>-0.53827181838875138</c:v>
                </c:pt>
                <c:pt idx="739">
                  <c:v>0.42450078065061092</c:v>
                </c:pt>
                <c:pt idx="740">
                  <c:v>-0.94823738560222148</c:v>
                </c:pt>
                <c:pt idx="741">
                  <c:v>0.94175587427333607</c:v>
                </c:pt>
                <c:pt idx="742">
                  <c:v>-0.77182153137486731</c:v>
                </c:pt>
                <c:pt idx="743">
                  <c:v>1.9013134959025622</c:v>
                </c:pt>
                <c:pt idx="744">
                  <c:v>-1.2995540307768549</c:v>
                </c:pt>
                <c:pt idx="745">
                  <c:v>0.55156572936817927</c:v>
                </c:pt>
                <c:pt idx="746">
                  <c:v>-0.57094547704424148</c:v>
                </c:pt>
                <c:pt idx="747">
                  <c:v>0.99548740768070054</c:v>
                </c:pt>
                <c:pt idx="748">
                  <c:v>1.4472960063081766</c:v>
                </c:pt>
                <c:pt idx="749">
                  <c:v>0.40540955474729934</c:v>
                </c:pt>
                <c:pt idx="750">
                  <c:v>0.62084644452337834</c:v>
                </c:pt>
                <c:pt idx="751">
                  <c:v>0.76885813164933303</c:v>
                </c:pt>
                <c:pt idx="752">
                  <c:v>0.7555583348317314</c:v>
                </c:pt>
                <c:pt idx="753">
                  <c:v>0.37568748461770518</c:v>
                </c:pt>
                <c:pt idx="754">
                  <c:v>-1.7013176201556375</c:v>
                </c:pt>
                <c:pt idx="755">
                  <c:v>0.24876195715444105</c:v>
                </c:pt>
                <c:pt idx="756">
                  <c:v>0.14688685567498228</c:v>
                </c:pt>
                <c:pt idx="757">
                  <c:v>-0.66960446865118461</c:v>
                </c:pt>
                <c:pt idx="758">
                  <c:v>9.8673040947988788E-2</c:v>
                </c:pt>
                <c:pt idx="759">
                  <c:v>-0.13318708281491176</c:v>
                </c:pt>
                <c:pt idx="760">
                  <c:v>0.55356129827253886</c:v>
                </c:pt>
                <c:pt idx="761">
                  <c:v>0.93477034102783407</c:v>
                </c:pt>
                <c:pt idx="762">
                  <c:v>0.53292553035934942</c:v>
                </c:pt>
                <c:pt idx="763">
                  <c:v>1.8783535464331171</c:v>
                </c:pt>
                <c:pt idx="764">
                  <c:v>-0.17590168557759167</c:v>
                </c:pt>
                <c:pt idx="765">
                  <c:v>0.13813319824053671</c:v>
                </c:pt>
                <c:pt idx="766">
                  <c:v>0.39490411546140658</c:v>
                </c:pt>
                <c:pt idx="767">
                  <c:v>0.56826582425471894</c:v>
                </c:pt>
                <c:pt idx="768">
                  <c:v>1.1990456374345699</c:v>
                </c:pt>
                <c:pt idx="769">
                  <c:v>1.5777925078385242</c:v>
                </c:pt>
                <c:pt idx="770">
                  <c:v>0.81675650381938425</c:v>
                </c:pt>
                <c:pt idx="771">
                  <c:v>-0.2898809303459351</c:v>
                </c:pt>
                <c:pt idx="772">
                  <c:v>-0.1992356348427875</c:v>
                </c:pt>
                <c:pt idx="773">
                  <c:v>-0.31179741629293201</c:v>
                </c:pt>
                <c:pt idx="774">
                  <c:v>0.97702349629952279</c:v>
                </c:pt>
                <c:pt idx="775">
                  <c:v>-0.24657681092096828</c:v>
                </c:pt>
                <c:pt idx="776">
                  <c:v>1.1424684943504864</c:v>
                </c:pt>
                <c:pt idx="777">
                  <c:v>0.32722374767876161</c:v>
                </c:pt>
                <c:pt idx="778">
                  <c:v>0.17399810513856551</c:v>
                </c:pt>
                <c:pt idx="779">
                  <c:v>0.87956442324710427</c:v>
                </c:pt>
                <c:pt idx="780">
                  <c:v>0.19001255249935589</c:v>
                </c:pt>
                <c:pt idx="781">
                  <c:v>-0.1328764518787251</c:v>
                </c:pt>
                <c:pt idx="782">
                  <c:v>0.95726518030930574</c:v>
                </c:pt>
                <c:pt idx="783">
                  <c:v>0.73121211127396535</c:v>
                </c:pt>
                <c:pt idx="784">
                  <c:v>-0.45822908753867964</c:v>
                </c:pt>
                <c:pt idx="785">
                  <c:v>1.3772002004439103</c:v>
                </c:pt>
                <c:pt idx="786">
                  <c:v>2.0819117761869861</c:v>
                </c:pt>
                <c:pt idx="787">
                  <c:v>-0.50839703270408965</c:v>
                </c:pt>
                <c:pt idx="788">
                  <c:v>0.88264204578562122</c:v>
                </c:pt>
                <c:pt idx="789">
                  <c:v>-5.126813638177552E-2</c:v>
                </c:pt>
                <c:pt idx="790">
                  <c:v>0.90736305399536166</c:v>
                </c:pt>
                <c:pt idx="791">
                  <c:v>1.0231589850674174</c:v>
                </c:pt>
                <c:pt idx="792">
                  <c:v>0.71493192403448313</c:v>
                </c:pt>
                <c:pt idx="793">
                  <c:v>0.37059772154972315</c:v>
                </c:pt>
                <c:pt idx="794">
                  <c:v>0.91113795433328582</c:v>
                </c:pt>
                <c:pt idx="795">
                  <c:v>-0.47801858219770832</c:v>
                </c:pt>
                <c:pt idx="796">
                  <c:v>1.0625199694058716</c:v>
                </c:pt>
                <c:pt idx="797">
                  <c:v>1.2427110845486884</c:v>
                </c:pt>
                <c:pt idx="798">
                  <c:v>0.20437655564494683</c:v>
                </c:pt>
                <c:pt idx="799">
                  <c:v>-0.5941025722155393</c:v>
                </c:pt>
                <c:pt idx="800">
                  <c:v>-0.60752278905397317</c:v>
                </c:pt>
                <c:pt idx="801">
                  <c:v>-0.77896326427594254</c:v>
                </c:pt>
                <c:pt idx="802">
                  <c:v>-0.13652965079235813</c:v>
                </c:pt>
                <c:pt idx="803">
                  <c:v>-0.38706694699021904</c:v>
                </c:pt>
                <c:pt idx="804">
                  <c:v>1.9135759019519563</c:v>
                </c:pt>
                <c:pt idx="805">
                  <c:v>1.2759797600369716E-2</c:v>
                </c:pt>
                <c:pt idx="806">
                  <c:v>1.1004926324525695</c:v>
                </c:pt>
                <c:pt idx="807">
                  <c:v>0.77073357767822248</c:v>
                </c:pt>
                <c:pt idx="808">
                  <c:v>-0.59462351117810286</c:v>
                </c:pt>
                <c:pt idx="809">
                  <c:v>3.9334624585512845E-2</c:v>
                </c:pt>
                <c:pt idx="810">
                  <c:v>-1.0151155575337785</c:v>
                </c:pt>
                <c:pt idx="811">
                  <c:v>-0.15356314359379342</c:v>
                </c:pt>
                <c:pt idx="812">
                  <c:v>0.80922522640769312</c:v>
                </c:pt>
                <c:pt idx="813">
                  <c:v>5.8601697368886096E-2</c:v>
                </c:pt>
                <c:pt idx="814">
                  <c:v>1.3086896602552622</c:v>
                </c:pt>
                <c:pt idx="815">
                  <c:v>0.75765082331240396</c:v>
                </c:pt>
                <c:pt idx="816">
                  <c:v>1.0417432277974843</c:v>
                </c:pt>
                <c:pt idx="817">
                  <c:v>-0.18347443657080031</c:v>
                </c:pt>
                <c:pt idx="818">
                  <c:v>1.1120900438441046</c:v>
                </c:pt>
                <c:pt idx="819">
                  <c:v>-0.19175772159479987</c:v>
                </c:pt>
                <c:pt idx="820">
                  <c:v>1.1092553199439097</c:v>
                </c:pt>
                <c:pt idx="821">
                  <c:v>0.80046253891635288</c:v>
                </c:pt>
                <c:pt idx="822">
                  <c:v>-1.1223155720971292</c:v>
                </c:pt>
                <c:pt idx="823">
                  <c:v>0.3441323725567309</c:v>
                </c:pt>
                <c:pt idx="824">
                  <c:v>-1.1040445418433236</c:v>
                </c:pt>
                <c:pt idx="825">
                  <c:v>-1.4253495919927852</c:v>
                </c:pt>
                <c:pt idx="826">
                  <c:v>-0.5527258119203049</c:v>
                </c:pt>
                <c:pt idx="827">
                  <c:v>1.0505059152888245</c:v>
                </c:pt>
                <c:pt idx="828">
                  <c:v>1.4798760395525976</c:v>
                </c:pt>
                <c:pt idx="829">
                  <c:v>-0.35827153052867011</c:v>
                </c:pt>
                <c:pt idx="830">
                  <c:v>5.341518405605683E-2</c:v>
                </c:pt>
                <c:pt idx="831">
                  <c:v>0.41344893905139246</c:v>
                </c:pt>
                <c:pt idx="832">
                  <c:v>8.7535213548461943E-2</c:v>
                </c:pt>
                <c:pt idx="833">
                  <c:v>0.14753275614557326</c:v>
                </c:pt>
                <c:pt idx="834">
                  <c:v>0.28395160360361205</c:v>
                </c:pt>
                <c:pt idx="835">
                  <c:v>-0.23743021284379395</c:v>
                </c:pt>
                <c:pt idx="836">
                  <c:v>-0.94394152483990057</c:v>
                </c:pt>
                <c:pt idx="837">
                  <c:v>-0.70359374649661843</c:v>
                </c:pt>
                <c:pt idx="838">
                  <c:v>-0.50101647084583778</c:v>
                </c:pt>
                <c:pt idx="839">
                  <c:v>-0.25896762367695025</c:v>
                </c:pt>
                <c:pt idx="840">
                  <c:v>1.7726038804805391</c:v>
                </c:pt>
                <c:pt idx="841">
                  <c:v>1.5347113597650455</c:v>
                </c:pt>
                <c:pt idx="842">
                  <c:v>-1.4716335857589264</c:v>
                </c:pt>
                <c:pt idx="843">
                  <c:v>-1.0902113523548529E-2</c:v>
                </c:pt>
                <c:pt idx="844">
                  <c:v>1.7639900472801291</c:v>
                </c:pt>
                <c:pt idx="845">
                  <c:v>0.59050236323266514</c:v>
                </c:pt>
                <c:pt idx="846">
                  <c:v>1.0555475987702945</c:v>
                </c:pt>
                <c:pt idx="847">
                  <c:v>2.363928065314358E-2</c:v>
                </c:pt>
                <c:pt idx="848">
                  <c:v>0.79505608292458918</c:v>
                </c:pt>
                <c:pt idx="849">
                  <c:v>0.12804737446636016</c:v>
                </c:pt>
                <c:pt idx="850">
                  <c:v>0.23351526981076987</c:v>
                </c:pt>
                <c:pt idx="851">
                  <c:v>-1.3582205534819414</c:v>
                </c:pt>
                <c:pt idx="852">
                  <c:v>7.7665544937960185E-2</c:v>
                </c:pt>
                <c:pt idx="853">
                  <c:v>-0.1077078912530669</c:v>
                </c:pt>
                <c:pt idx="854">
                  <c:v>0.41137414087112889</c:v>
                </c:pt>
                <c:pt idx="855">
                  <c:v>0.56192256453906619</c:v>
                </c:pt>
                <c:pt idx="856">
                  <c:v>-0.71463674584968429</c:v>
                </c:pt>
                <c:pt idx="857">
                  <c:v>-0.9921898479473894</c:v>
                </c:pt>
                <c:pt idx="858">
                  <c:v>0.76311709170857034</c:v>
                </c:pt>
                <c:pt idx="859">
                  <c:v>-0.38935129170311278</c:v>
                </c:pt>
                <c:pt idx="860">
                  <c:v>-0.33244854667664114</c:v>
                </c:pt>
                <c:pt idx="861">
                  <c:v>-0.73126883125123099</c:v>
                </c:pt>
                <c:pt idx="862">
                  <c:v>1.3806567049699221</c:v>
                </c:pt>
                <c:pt idx="863">
                  <c:v>-1.6432062925959556E-2</c:v>
                </c:pt>
                <c:pt idx="864">
                  <c:v>1.976162110234408</c:v>
                </c:pt>
                <c:pt idx="865">
                  <c:v>-0.64648765374516692</c:v>
                </c:pt>
                <c:pt idx="866">
                  <c:v>1.3626222526909824</c:v>
                </c:pt>
                <c:pt idx="867">
                  <c:v>-1.0120980629641712</c:v>
                </c:pt>
                <c:pt idx="868">
                  <c:v>0.4977905662175055</c:v>
                </c:pt>
                <c:pt idx="869">
                  <c:v>-0.63416727377461601</c:v>
                </c:pt>
                <c:pt idx="870">
                  <c:v>0.29491674835659243</c:v>
                </c:pt>
                <c:pt idx="871">
                  <c:v>-1.2532593414443269</c:v>
                </c:pt>
                <c:pt idx="872">
                  <c:v>1.3631933306233004</c:v>
                </c:pt>
                <c:pt idx="873">
                  <c:v>-0.33398358088676305</c:v>
                </c:pt>
                <c:pt idx="874">
                  <c:v>-1.2050573063952297</c:v>
                </c:pt>
                <c:pt idx="875">
                  <c:v>0.50065378141398487</c:v>
                </c:pt>
                <c:pt idx="876">
                  <c:v>-0.33919021742322419</c:v>
                </c:pt>
                <c:pt idx="877">
                  <c:v>0.25153563583196314</c:v>
                </c:pt>
                <c:pt idx="878">
                  <c:v>1.1794139801334376</c:v>
                </c:pt>
                <c:pt idx="879">
                  <c:v>1.0382025146701048</c:v>
                </c:pt>
                <c:pt idx="880">
                  <c:v>0.72103103800052182</c:v>
                </c:pt>
                <c:pt idx="881">
                  <c:v>-0.38221235733843173</c:v>
                </c:pt>
                <c:pt idx="882">
                  <c:v>1.8014256400198305</c:v>
                </c:pt>
                <c:pt idx="883">
                  <c:v>0.92976705790825598</c:v>
                </c:pt>
                <c:pt idx="884">
                  <c:v>6.1833858654150031E-2</c:v>
                </c:pt>
                <c:pt idx="885">
                  <c:v>-0.16239645254894874</c:v>
                </c:pt>
                <c:pt idx="886">
                  <c:v>0.2172350825712881</c:v>
                </c:pt>
                <c:pt idx="887">
                  <c:v>5.695924931699814E-2</c:v>
                </c:pt>
                <c:pt idx="888">
                  <c:v>-1.0322611915264925</c:v>
                </c:pt>
                <c:pt idx="889">
                  <c:v>1.7041111840963321</c:v>
                </c:pt>
                <c:pt idx="890">
                  <c:v>0.31119693559607464</c:v>
                </c:pt>
                <c:pt idx="891">
                  <c:v>0.26386308437956529</c:v>
                </c:pt>
                <c:pt idx="892">
                  <c:v>0.65670786971720707</c:v>
                </c:pt>
                <c:pt idx="893">
                  <c:v>-1.6141465681985259</c:v>
                </c:pt>
                <c:pt idx="894">
                  <c:v>-0.21380725096978859</c:v>
                </c:pt>
                <c:pt idx="895">
                  <c:v>0.17862128387237952</c:v>
                </c:pt>
                <c:pt idx="896">
                  <c:v>0.54921195642321674</c:v>
                </c:pt>
                <c:pt idx="897">
                  <c:v>0.88741370491708027</c:v>
                </c:pt>
                <c:pt idx="898">
                  <c:v>1.374621250456032</c:v>
                </c:pt>
                <c:pt idx="899">
                  <c:v>0.57547223200281028</c:v>
                </c:pt>
                <c:pt idx="900">
                  <c:v>1.5128867605009333</c:v>
                </c:pt>
                <c:pt idx="901">
                  <c:v>0.49046255176813203</c:v>
                </c:pt>
                <c:pt idx="902">
                  <c:v>0.16004800383495965</c:v>
                </c:pt>
                <c:pt idx="903">
                  <c:v>-0.15694715527395431</c:v>
                </c:pt>
                <c:pt idx="904">
                  <c:v>-1.0517940854673746</c:v>
                </c:pt>
                <c:pt idx="905">
                  <c:v>1.342672903612701</c:v>
                </c:pt>
                <c:pt idx="906">
                  <c:v>-1.5013450384386875</c:v>
                </c:pt>
                <c:pt idx="907">
                  <c:v>1.4583383707552264</c:v>
                </c:pt>
                <c:pt idx="908">
                  <c:v>1.0033286067032687E-2</c:v>
                </c:pt>
                <c:pt idx="909">
                  <c:v>1.6087986618623087</c:v>
                </c:pt>
                <c:pt idx="910">
                  <c:v>0.69816753170433499</c:v>
                </c:pt>
                <c:pt idx="911">
                  <c:v>1.7094863769120909</c:v>
                </c:pt>
                <c:pt idx="912">
                  <c:v>0.38145197649417284</c:v>
                </c:pt>
                <c:pt idx="913">
                  <c:v>-0.19110050619600116</c:v>
                </c:pt>
                <c:pt idx="914">
                  <c:v>2.0049838697736995</c:v>
                </c:pt>
                <c:pt idx="915">
                  <c:v>0.24918186288700062</c:v>
                </c:pt>
                <c:pt idx="916">
                  <c:v>-0.92779347784829858</c:v>
                </c:pt>
                <c:pt idx="917">
                  <c:v>-0.71336582567672391</c:v>
                </c:pt>
                <c:pt idx="918">
                  <c:v>0.4505529648162736</c:v>
                </c:pt>
                <c:pt idx="919">
                  <c:v>-0.36764405708406667</c:v>
                </c:pt>
                <c:pt idx="920">
                  <c:v>-1.1942016072384138</c:v>
                </c:pt>
                <c:pt idx="921">
                  <c:v>-0.64706151259624356</c:v>
                </c:pt>
                <c:pt idx="922">
                  <c:v>-0.35585617489720445</c:v>
                </c:pt>
                <c:pt idx="923">
                  <c:v>1.2432064812683112</c:v>
                </c:pt>
                <c:pt idx="924">
                  <c:v>0.80403140943479467</c:v>
                </c:pt>
                <c:pt idx="925">
                  <c:v>0.99129907988949384</c:v>
                </c:pt>
                <c:pt idx="926">
                  <c:v>0.61577624890395599</c:v>
                </c:pt>
                <c:pt idx="927">
                  <c:v>1.0466068648571536</c:v>
                </c:pt>
                <c:pt idx="928">
                  <c:v>0.15052287128005704</c:v>
                </c:pt>
                <c:pt idx="929">
                  <c:v>0.48864122839485091</c:v>
                </c:pt>
                <c:pt idx="930">
                  <c:v>0.7288290637731123</c:v>
                </c:pt>
                <c:pt idx="931">
                  <c:v>7.7949387587942454E-2</c:v>
                </c:pt>
                <c:pt idx="932">
                  <c:v>1.5432652110073148</c:v>
                </c:pt>
                <c:pt idx="933">
                  <c:v>-1.5634681580170584</c:v>
                </c:pt>
                <c:pt idx="934">
                  <c:v>0.61783386999319001</c:v>
                </c:pt>
                <c:pt idx="935">
                  <c:v>-0.72364276162603014</c:v>
                </c:pt>
                <c:pt idx="936">
                  <c:v>-0.60752278905397317</c:v>
                </c:pt>
                <c:pt idx="937">
                  <c:v>1.2572761825686252</c:v>
                </c:pt>
                <c:pt idx="938">
                  <c:v>0.61464711278252082</c:v>
                </c:pt>
                <c:pt idx="939">
                  <c:v>-0.90478307798159419</c:v>
                </c:pt>
                <c:pt idx="940">
                  <c:v>-1.1779214199989321</c:v>
                </c:pt>
                <c:pt idx="941">
                  <c:v>7.5877888427504203E-2</c:v>
                </c:pt>
                <c:pt idx="942">
                  <c:v>-0.49855094706176395</c:v>
                </c:pt>
                <c:pt idx="943">
                  <c:v>-0.40144252590768836</c:v>
                </c:pt>
                <c:pt idx="944">
                  <c:v>-0.22054706569012872</c:v>
                </c:pt>
                <c:pt idx="945">
                  <c:v>1.2367716794972752</c:v>
                </c:pt>
                <c:pt idx="946">
                  <c:v>0.39180356016118845</c:v>
                </c:pt>
                <c:pt idx="947">
                  <c:v>-7.6171261176317895E-2</c:v>
                </c:pt>
                <c:pt idx="948">
                  <c:v>-0.82639900681743006</c:v>
                </c:pt>
                <c:pt idx="949">
                  <c:v>0.17939569405401601</c:v>
                </c:pt>
                <c:pt idx="950">
                  <c:v>0.22523931678888154</c:v>
                </c:pt>
                <c:pt idx="951">
                  <c:v>3.7112844814323864E-2</c:v>
                </c:pt>
                <c:pt idx="952">
                  <c:v>1.2246269142258841</c:v>
                </c:pt>
                <c:pt idx="953">
                  <c:v>-3.0779984839780283E-2</c:v>
                </c:pt>
                <c:pt idx="954">
                  <c:v>0.47815890891637336</c:v>
                </c:pt>
                <c:pt idx="955">
                  <c:v>0.86026609947107624</c:v>
                </c:pt>
                <c:pt idx="956">
                  <c:v>0.48953684538453857</c:v>
                </c:pt>
                <c:pt idx="957">
                  <c:v>-0.91364612359219688</c:v>
                </c:pt>
                <c:pt idx="958">
                  <c:v>8.5014243540114443E-2</c:v>
                </c:pt>
                <c:pt idx="959">
                  <c:v>0.1492406286199448</c:v>
                </c:pt>
                <c:pt idx="960">
                  <c:v>0.47815890891637336</c:v>
                </c:pt>
                <c:pt idx="961">
                  <c:v>0.34259618664444513</c:v>
                </c:pt>
                <c:pt idx="962">
                  <c:v>-0.34709348740586421</c:v>
                </c:pt>
                <c:pt idx="963">
                  <c:v>0.38420371613583404</c:v>
                </c:pt>
                <c:pt idx="964">
                  <c:v>0.10441473658093425</c:v>
                </c:pt>
                <c:pt idx="965">
                  <c:v>-0.68840282403965469</c:v>
                </c:pt>
                <c:pt idx="966">
                  <c:v>-8.5596464346702206E-3</c:v>
                </c:pt>
                <c:pt idx="967">
                  <c:v>1.3215154654461383</c:v>
                </c:pt>
                <c:pt idx="968">
                  <c:v>0.3370226155812035</c:v>
                </c:pt>
                <c:pt idx="969">
                  <c:v>-0.82056584024007462</c:v>
                </c:pt>
                <c:pt idx="970">
                  <c:v>0.38333967568752225</c:v>
                </c:pt>
                <c:pt idx="971">
                  <c:v>1.8358303169156109</c:v>
                </c:pt>
                <c:pt idx="972">
                  <c:v>-0.54584352317121265</c:v>
                </c:pt>
                <c:pt idx="973">
                  <c:v>-1.6487775342671118</c:v>
                </c:pt>
                <c:pt idx="974">
                  <c:v>9.6297901039802181E-2</c:v>
                </c:pt>
                <c:pt idx="975">
                  <c:v>0.3425861029439119</c:v>
                </c:pt>
                <c:pt idx="976">
                  <c:v>1.3411845360977415</c:v>
                </c:pt>
                <c:pt idx="977">
                  <c:v>0.8032032534201976</c:v>
                </c:pt>
                <c:pt idx="978">
                  <c:v>0.32264683756616375</c:v>
                </c:pt>
                <c:pt idx="979">
                  <c:v>0.47161048610162881</c:v>
                </c:pt>
                <c:pt idx="980">
                  <c:v>-0.31256270543346121</c:v>
                </c:pt>
                <c:pt idx="981">
                  <c:v>-4.681160934919415E-2</c:v>
                </c:pt>
                <c:pt idx="982">
                  <c:v>-0.61179223994327359</c:v>
                </c:pt>
                <c:pt idx="983">
                  <c:v>-0.4520546994434782</c:v>
                </c:pt>
                <c:pt idx="984">
                  <c:v>0.75027414460981801</c:v>
                </c:pt>
                <c:pt idx="985">
                  <c:v>0.17763789300693444</c:v>
                </c:pt>
                <c:pt idx="986">
                  <c:v>0.81226018560813262</c:v>
                </c:pt>
                <c:pt idx="987">
                  <c:v>-0.89843985558389949</c:v>
                </c:pt>
                <c:pt idx="988">
                  <c:v>-4.828740902672557E-2</c:v>
                </c:pt>
                <c:pt idx="989">
                  <c:v>-1.1309660329715086</c:v>
                </c:pt>
                <c:pt idx="990">
                  <c:v>0.54822189759659601</c:v>
                </c:pt>
                <c:pt idx="991">
                  <c:v>0.27501086969047117</c:v>
                </c:pt>
                <c:pt idx="992">
                  <c:v>1.3212351870194601</c:v>
                </c:pt>
                <c:pt idx="993">
                  <c:v>0.87956442324710427</c:v>
                </c:pt>
                <c:pt idx="994">
                  <c:v>0.97585575037956884</c:v>
                </c:pt>
                <c:pt idx="995">
                  <c:v>-0.29899502804601541</c:v>
                </c:pt>
                <c:pt idx="996">
                  <c:v>-0.81011881957794829</c:v>
                </c:pt>
                <c:pt idx="997">
                  <c:v>-0.34829636686501031</c:v>
                </c:pt>
                <c:pt idx="998">
                  <c:v>-0.81749402262386139</c:v>
                </c:pt>
                <c:pt idx="999">
                  <c:v>4.3138248106751043E-2</c:v>
                </c:pt>
                <c:pt idx="1000">
                  <c:v>0.89760620760379251</c:v>
                </c:pt>
                <c:pt idx="1001">
                  <c:v>5.9437083315862616E-2</c:v>
                </c:pt>
                <c:pt idx="1002">
                  <c:v>1.5833470889637964</c:v>
                </c:pt>
                <c:pt idx="1003">
                  <c:v>-1.1899126514916487</c:v>
                </c:pt>
                <c:pt idx="1004">
                  <c:v>-0.88815433751784578</c:v>
                </c:pt>
                <c:pt idx="1005">
                  <c:v>0.95361726410662184</c:v>
                </c:pt>
                <c:pt idx="1006">
                  <c:v>0.69959332140728092</c:v>
                </c:pt>
                <c:pt idx="1007">
                  <c:v>-0.32693828435093053</c:v>
                </c:pt>
                <c:pt idx="1008">
                  <c:v>1.0425066752864738</c:v>
                </c:pt>
                <c:pt idx="1009">
                  <c:v>0.56826582425471894</c:v>
                </c:pt>
                <c:pt idx="1010">
                  <c:v>1.1769957911816955</c:v>
                </c:pt>
                <c:pt idx="1011">
                  <c:v>-2.7792902523267049E-2</c:v>
                </c:pt>
                <c:pt idx="1012">
                  <c:v>0.38896330358406672</c:v>
                </c:pt>
                <c:pt idx="1013">
                  <c:v>-1.0606841985432212</c:v>
                </c:pt>
                <c:pt idx="1014">
                  <c:v>0.13596042739460223</c:v>
                </c:pt>
                <c:pt idx="1015">
                  <c:v>1.0231316309986453</c:v>
                </c:pt>
                <c:pt idx="1016">
                  <c:v>1.3118054397921204</c:v>
                </c:pt>
                <c:pt idx="1017">
                  <c:v>0.8270821859666091</c:v>
                </c:pt>
                <c:pt idx="1018">
                  <c:v>1.1773209393020747</c:v>
                </c:pt>
                <c:pt idx="1019">
                  <c:v>0.86789216909627709</c:v>
                </c:pt>
                <c:pt idx="1020">
                  <c:v>0.84336237320609087</c:v>
                </c:pt>
                <c:pt idx="1021">
                  <c:v>0.28737831330374997</c:v>
                </c:pt>
                <c:pt idx="1022">
                  <c:v>-0.40144252590768836</c:v>
                </c:pt>
                <c:pt idx="1023">
                  <c:v>0.51051045375107806</c:v>
                </c:pt>
                <c:pt idx="1024">
                  <c:v>-1.0864250515359606</c:v>
                </c:pt>
                <c:pt idx="1025">
                  <c:v>1.0110997733972984</c:v>
                </c:pt>
                <c:pt idx="1026">
                  <c:v>0.23890385247615642</c:v>
                </c:pt>
                <c:pt idx="1027">
                  <c:v>-1.1698838539018723</c:v>
                </c:pt>
                <c:pt idx="1028">
                  <c:v>0.16004800383495965</c:v>
                </c:pt>
                <c:pt idx="1029">
                  <c:v>-0.10040677613674998</c:v>
                </c:pt>
                <c:pt idx="1030">
                  <c:v>-6.7703903827960765E-2</c:v>
                </c:pt>
                <c:pt idx="1031">
                  <c:v>0.16880671388789059</c:v>
                </c:pt>
                <c:pt idx="1032">
                  <c:v>-0.59505307438370059</c:v>
                </c:pt>
                <c:pt idx="1033">
                  <c:v>1.1076376696128265</c:v>
                </c:pt>
                <c:pt idx="1034">
                  <c:v>1.6042947283226767</c:v>
                </c:pt>
                <c:pt idx="1035">
                  <c:v>1.6922631091640699</c:v>
                </c:pt>
                <c:pt idx="1036">
                  <c:v>-0.88816291963459371</c:v>
                </c:pt>
                <c:pt idx="1037">
                  <c:v>2.585547983114278E-3</c:v>
                </c:pt>
                <c:pt idx="1038">
                  <c:v>2.7539293396639852E-2</c:v>
                </c:pt>
                <c:pt idx="1039">
                  <c:v>0.98573207133270646</c:v>
                </c:pt>
                <c:pt idx="1040">
                  <c:v>0.27265709674550864</c:v>
                </c:pt>
                <c:pt idx="1041">
                  <c:v>0.35152683685705277</c:v>
                </c:pt>
                <c:pt idx="1042">
                  <c:v>-1.2663859812238085</c:v>
                </c:pt>
                <c:pt idx="1043">
                  <c:v>0.66717735363563202</c:v>
                </c:pt>
                <c:pt idx="1044">
                  <c:v>0.89179026411422946</c:v>
                </c:pt>
                <c:pt idx="1045">
                  <c:v>-0.86102997288601602</c:v>
                </c:pt>
                <c:pt idx="1046">
                  <c:v>-0.63268593367877468</c:v>
                </c:pt>
                <c:pt idx="1047">
                  <c:v>1.8008943447338341</c:v>
                </c:pt>
                <c:pt idx="1048">
                  <c:v>9.315438360435202E-2</c:v>
                </c:pt>
                <c:pt idx="1049">
                  <c:v>-8.4126588897267762E-2</c:v>
                </c:pt>
                <c:pt idx="1050">
                  <c:v>-1.0364693085898828</c:v>
                </c:pt>
                <c:pt idx="1051">
                  <c:v>-0.38706694699021904</c:v>
                </c:pt>
                <c:pt idx="1052">
                  <c:v>0.18014870750946788</c:v>
                </c:pt>
                <c:pt idx="1053">
                  <c:v>-1.2447995919304891</c:v>
                </c:pt>
                <c:pt idx="1054">
                  <c:v>0.40879124858603477</c:v>
                </c:pt>
                <c:pt idx="1055">
                  <c:v>-6.5894325227012107E-2</c:v>
                </c:pt>
                <c:pt idx="1056">
                  <c:v>-1.2075868501953329</c:v>
                </c:pt>
                <c:pt idx="1057">
                  <c:v>0.46925671315666628</c:v>
                </c:pt>
                <c:pt idx="1058">
                  <c:v>-1.0453878313059741</c:v>
                </c:pt>
                <c:pt idx="1059">
                  <c:v>-0.86102997288601602</c:v>
                </c:pt>
                <c:pt idx="1060">
                  <c:v>1.4184742467688849</c:v>
                </c:pt>
                <c:pt idx="1061">
                  <c:v>-0.19110050619600116</c:v>
                </c:pt>
                <c:pt idx="1062">
                  <c:v>0.30303554725189041</c:v>
                </c:pt>
                <c:pt idx="1063">
                  <c:v>-1.9819491686195101</c:v>
                </c:pt>
                <c:pt idx="1064">
                  <c:v>1.063014846261884</c:v>
                </c:pt>
                <c:pt idx="1065">
                  <c:v>0.25791979652478769</c:v>
                </c:pt>
                <c:pt idx="1066">
                  <c:v>0.28931465727807781</c:v>
                </c:pt>
                <c:pt idx="1067">
                  <c:v>0.77726941603508637</c:v>
                </c:pt>
                <c:pt idx="1068">
                  <c:v>0.90845804251676343</c:v>
                </c:pt>
                <c:pt idx="1069">
                  <c:v>-0.87139547631301717</c:v>
                </c:pt>
                <c:pt idx="1070">
                  <c:v>1.2433127434079134</c:v>
                </c:pt>
                <c:pt idx="1071">
                  <c:v>0.41108888302865232</c:v>
                </c:pt>
                <c:pt idx="1072">
                  <c:v>-0.8447497856465338</c:v>
                </c:pt>
                <c:pt idx="1073">
                  <c:v>-1.1300763489221479</c:v>
                </c:pt>
                <c:pt idx="1074">
                  <c:v>-0.82283226581068458</c:v>
                </c:pt>
                <c:pt idx="1075">
                  <c:v>0.51940013805730478</c:v>
                </c:pt>
                <c:pt idx="1076">
                  <c:v>0.52501918424571414</c:v>
                </c:pt>
                <c:pt idx="1077">
                  <c:v>7.9909143923261094E-2</c:v>
                </c:pt>
                <c:pt idx="1078">
                  <c:v>0.30239164951261799</c:v>
                </c:pt>
                <c:pt idx="1079">
                  <c:v>1.3322438021846008</c:v>
                </c:pt>
                <c:pt idx="1080">
                  <c:v>1.4096772324819484</c:v>
                </c:pt>
                <c:pt idx="1081">
                  <c:v>0.28931465727807781</c:v>
                </c:pt>
                <c:pt idx="1082">
                  <c:v>1.4785244872521504</c:v>
                </c:pt>
                <c:pt idx="1083">
                  <c:v>0.49281632471309411</c:v>
                </c:pt>
                <c:pt idx="1084">
                  <c:v>-0.27734799204366567</c:v>
                </c:pt>
                <c:pt idx="1085">
                  <c:v>-0.15694715527395431</c:v>
                </c:pt>
                <c:pt idx="1086">
                  <c:v>0.80403140943479467</c:v>
                </c:pt>
                <c:pt idx="1087">
                  <c:v>-0.57798040126172046</c:v>
                </c:pt>
                <c:pt idx="1088">
                  <c:v>2.1681087035012592E-2</c:v>
                </c:pt>
                <c:pt idx="1089">
                  <c:v>0.20300429106740392</c:v>
                </c:pt>
                <c:pt idx="1090">
                  <c:v>0.50410377082005775</c:v>
                </c:pt>
                <c:pt idx="1091">
                  <c:v>0.79070677249487975</c:v>
                </c:pt>
                <c:pt idx="1092">
                  <c:v>0.86026609947107624</c:v>
                </c:pt>
                <c:pt idx="1093">
                  <c:v>-0.58047448923979816</c:v>
                </c:pt>
                <c:pt idx="1094">
                  <c:v>-0.58886980308082615</c:v>
                </c:pt>
                <c:pt idx="1095">
                  <c:v>-7.3465393772261134E-2</c:v>
                </c:pt>
                <c:pt idx="1096">
                  <c:v>0.83287850668800179</c:v>
                </c:pt>
                <c:pt idx="1097">
                  <c:v>-0.67236185177562202</c:v>
                </c:pt>
                <c:pt idx="1098">
                  <c:v>0.14688685567498228</c:v>
                </c:pt>
                <c:pt idx="1099">
                  <c:v>0.49281632471309411</c:v>
                </c:pt>
                <c:pt idx="1100">
                  <c:v>-0.5654751804723448</c:v>
                </c:pt>
                <c:pt idx="1101">
                  <c:v>-0.71136618488142345</c:v>
                </c:pt>
                <c:pt idx="1102">
                  <c:v>-0.9645175728417037</c:v>
                </c:pt>
                <c:pt idx="1103">
                  <c:v>-0.74066855292850864</c:v>
                </c:pt>
                <c:pt idx="1104">
                  <c:v>1.5288434185957582</c:v>
                </c:pt>
                <c:pt idx="1105">
                  <c:v>-0.55511763875893383</c:v>
                </c:pt>
                <c:pt idx="1106">
                  <c:v>-1.4195966858883589</c:v>
                </c:pt>
                <c:pt idx="1107">
                  <c:v>0.52668776842260767</c:v>
                </c:pt>
                <c:pt idx="1108">
                  <c:v>0.56039155796653528</c:v>
                </c:pt>
                <c:pt idx="1109">
                  <c:v>-0.90713685092655716</c:v>
                </c:pt>
                <c:pt idx="1110">
                  <c:v>0.12313422263889651</c:v>
                </c:pt>
                <c:pt idx="1111">
                  <c:v>1.6518397853480034</c:v>
                </c:pt>
                <c:pt idx="1112">
                  <c:v>1.6692004756602674</c:v>
                </c:pt>
                <c:pt idx="1113">
                  <c:v>-0.54879845950172301</c:v>
                </c:pt>
                <c:pt idx="1114">
                  <c:v>1.5897070917084142</c:v>
                </c:pt>
                <c:pt idx="1115">
                  <c:v>0.56186885656873997</c:v>
                </c:pt>
                <c:pt idx="1116">
                  <c:v>0.49646673962088705</c:v>
                </c:pt>
                <c:pt idx="1117">
                  <c:v>-0.82612728887819609</c:v>
                </c:pt>
                <c:pt idx="1118">
                  <c:v>1.374621250456032</c:v>
                </c:pt>
                <c:pt idx="1119">
                  <c:v>-0.56861355024035731</c:v>
                </c:pt>
                <c:pt idx="1120">
                  <c:v>1.2333896017172243</c:v>
                </c:pt>
                <c:pt idx="1121">
                  <c:v>-1.1801607898511781</c:v>
                </c:pt>
                <c:pt idx="1122">
                  <c:v>0.63351654153908932</c:v>
                </c:pt>
                <c:pt idx="1123">
                  <c:v>-0.16406966614161389</c:v>
                </c:pt>
                <c:pt idx="1124">
                  <c:v>0.35004184393094961</c:v>
                </c:pt>
                <c:pt idx="1125">
                  <c:v>-0.65599847406507372</c:v>
                </c:pt>
                <c:pt idx="1126">
                  <c:v>-0.27675429056645307</c:v>
                </c:pt>
                <c:pt idx="1127">
                  <c:v>-0.69731728981810948</c:v>
                </c:pt>
                <c:pt idx="1128">
                  <c:v>0.85124295543748429</c:v>
                </c:pt>
                <c:pt idx="1129">
                  <c:v>0.87914881795736788</c:v>
                </c:pt>
                <c:pt idx="1130">
                  <c:v>0.33991661702806208</c:v>
                </c:pt>
                <c:pt idx="1131">
                  <c:v>1.3984433718594249</c:v>
                </c:pt>
                <c:pt idx="1132">
                  <c:v>-1.1063983147882865</c:v>
                </c:pt>
                <c:pt idx="1133">
                  <c:v>2.1214672542430582</c:v>
                </c:pt>
                <c:pt idx="1134">
                  <c:v>5.341518405605683E-2</c:v>
                </c:pt>
                <c:pt idx="1135">
                  <c:v>-0.43304199341137384</c:v>
                </c:pt>
                <c:pt idx="1136">
                  <c:v>0.67570001114149392</c:v>
                </c:pt>
                <c:pt idx="1137">
                  <c:v>0.57589189387991979</c:v>
                </c:pt>
                <c:pt idx="1138">
                  <c:v>-0.14059443228310586</c:v>
                </c:pt>
                <c:pt idx="1139">
                  <c:v>0.70693021919567522</c:v>
                </c:pt>
                <c:pt idx="1140">
                  <c:v>-0.41212095058886922</c:v>
                </c:pt>
                <c:pt idx="1141">
                  <c:v>-0.4866408919283689</c:v>
                </c:pt>
                <c:pt idx="1142">
                  <c:v>0.44256565654926217</c:v>
                </c:pt>
                <c:pt idx="1143">
                  <c:v>1.082707047711237</c:v>
                </c:pt>
                <c:pt idx="1144">
                  <c:v>-0.98466504695653034</c:v>
                </c:pt>
                <c:pt idx="1145">
                  <c:v>-1.0357760970980325</c:v>
                </c:pt>
                <c:pt idx="1146">
                  <c:v>0.98573207133270646</c:v>
                </c:pt>
                <c:pt idx="1147">
                  <c:v>-6.6760958427475536E-2</c:v>
                </c:pt>
                <c:pt idx="1148">
                  <c:v>0.80198324965882684</c:v>
                </c:pt>
                <c:pt idx="1149">
                  <c:v>-0.11021598177672409</c:v>
                </c:pt>
                <c:pt idx="1150">
                  <c:v>0.7068409529559978</c:v>
                </c:pt>
                <c:pt idx="1151">
                  <c:v>1.2246269142258841</c:v>
                </c:pt>
                <c:pt idx="1152">
                  <c:v>0.44982414534104231</c:v>
                </c:pt>
                <c:pt idx="1153">
                  <c:v>2.3036733549675503E-2</c:v>
                </c:pt>
                <c:pt idx="1154">
                  <c:v>0.28159783065864952</c:v>
                </c:pt>
                <c:pt idx="1155">
                  <c:v>1.4403299092511439</c:v>
                </c:pt>
                <c:pt idx="1156">
                  <c:v>0.20781591111725994</c:v>
                </c:pt>
                <c:pt idx="1157">
                  <c:v>0.86195265807528276</c:v>
                </c:pt>
                <c:pt idx="1158">
                  <c:v>0.70693021919567522</c:v>
                </c:pt>
                <c:pt idx="1159">
                  <c:v>1.0231316309986453</c:v>
                </c:pt>
                <c:pt idx="1160">
                  <c:v>5.9437083315862616E-2</c:v>
                </c:pt>
                <c:pt idx="1161">
                  <c:v>0.60172152871745288</c:v>
                </c:pt>
                <c:pt idx="1162">
                  <c:v>-0.596495872706027</c:v>
                </c:pt>
                <c:pt idx="1163">
                  <c:v>-0.47801858219770832</c:v>
                </c:pt>
                <c:pt idx="1164">
                  <c:v>-0.64961436314055909</c:v>
                </c:pt>
                <c:pt idx="1165">
                  <c:v>1.3212351870194601</c:v>
                </c:pt>
                <c:pt idx="1166">
                  <c:v>-0.26636467335363223</c:v>
                </c:pt>
                <c:pt idx="1167">
                  <c:v>-1.2315226553882219</c:v>
                </c:pt>
                <c:pt idx="1168">
                  <c:v>-1.0227416271589793</c:v>
                </c:pt>
                <c:pt idx="1169">
                  <c:v>0.42104414900033182</c:v>
                </c:pt>
                <c:pt idx="1170">
                  <c:v>0.66873564119466877</c:v>
                </c:pt>
                <c:pt idx="1171">
                  <c:v>-9.6940627630769605E-2</c:v>
                </c:pt>
                <c:pt idx="1172">
                  <c:v>-0.23727664846456253</c:v>
                </c:pt>
                <c:pt idx="1173">
                  <c:v>1.1318095550023695</c:v>
                </c:pt>
                <c:pt idx="1174">
                  <c:v>4.3138248106751043E-2</c:v>
                </c:pt>
                <c:pt idx="1175">
                  <c:v>-0.23125098574954128</c:v>
                </c:pt>
                <c:pt idx="1176">
                  <c:v>-1.6487775342671118</c:v>
                </c:pt>
                <c:pt idx="1177">
                  <c:v>-0.46139168953592824</c:v>
                </c:pt>
                <c:pt idx="1178">
                  <c:v>1.6185419535914307</c:v>
                </c:pt>
                <c:pt idx="1179">
                  <c:v>0.48864122839485091</c:v>
                </c:pt>
                <c:pt idx="1180">
                  <c:v>-0.71699051879464681</c:v>
                </c:pt>
                <c:pt idx="1181">
                  <c:v>-0.35585617489720445</c:v>
                </c:pt>
                <c:pt idx="1182">
                  <c:v>-2.7609711528183478E-2</c:v>
                </c:pt>
                <c:pt idx="1183">
                  <c:v>0.42186742919897213</c:v>
                </c:pt>
                <c:pt idx="1184">
                  <c:v>0.55947148163640747</c:v>
                </c:pt>
                <c:pt idx="1185">
                  <c:v>-0.27260861799979219</c:v>
                </c:pt>
                <c:pt idx="1186">
                  <c:v>2.1899599506272649</c:v>
                </c:pt>
                <c:pt idx="1187">
                  <c:v>-0.1612576828091008</c:v>
                </c:pt>
                <c:pt idx="1188">
                  <c:v>-0.60416617031807274</c:v>
                </c:pt>
                <c:pt idx="1189">
                  <c:v>0.65161515300287487</c:v>
                </c:pt>
                <c:pt idx="1190">
                  <c:v>-1.005316487726871</c:v>
                </c:pt>
                <c:pt idx="1191">
                  <c:v>0.2995915932273836</c:v>
                </c:pt>
                <c:pt idx="1192">
                  <c:v>0.55584057470167814</c:v>
                </c:pt>
                <c:pt idx="1193">
                  <c:v>0.25365504416722473</c:v>
                </c:pt>
                <c:pt idx="1194">
                  <c:v>0.8270821859666091</c:v>
                </c:pt>
                <c:pt idx="1195">
                  <c:v>-1.0174405180634229</c:v>
                </c:pt>
                <c:pt idx="1196">
                  <c:v>0.88725220390529769</c:v>
                </c:pt>
                <c:pt idx="1197">
                  <c:v>-0.91925402720329163</c:v>
                </c:pt>
                <c:pt idx="1198">
                  <c:v>-0.88816291963459371</c:v>
                </c:pt>
                <c:pt idx="1199">
                  <c:v>-0.11659626463924333</c:v>
                </c:pt>
                <c:pt idx="1200">
                  <c:v>0.83345628854798148</c:v>
                </c:pt>
                <c:pt idx="1201">
                  <c:v>0.36806141499250433</c:v>
                </c:pt>
                <c:pt idx="1202">
                  <c:v>-1.0971510599850034</c:v>
                </c:pt>
                <c:pt idx="1203">
                  <c:v>-1.5470175296876811</c:v>
                </c:pt>
                <c:pt idx="1204">
                  <c:v>-0.11031965101410046</c:v>
                </c:pt>
                <c:pt idx="1205">
                  <c:v>1.9905038083652427</c:v>
                </c:pt>
                <c:pt idx="1206">
                  <c:v>-1.0606841985432212</c:v>
                </c:pt>
                <c:pt idx="1207">
                  <c:v>1.1865242120357933</c:v>
                </c:pt>
                <c:pt idx="1208">
                  <c:v>-0.5654751804723448</c:v>
                </c:pt>
                <c:pt idx="1209">
                  <c:v>0.20300429106740392</c:v>
                </c:pt>
                <c:pt idx="1210">
                  <c:v>-0.59732809148077681</c:v>
                </c:pt>
                <c:pt idx="1211">
                  <c:v>-0.51180646939575913</c:v>
                </c:pt>
                <c:pt idx="1212">
                  <c:v>0.4455786790228049</c:v>
                </c:pt>
                <c:pt idx="1213">
                  <c:v>0.6080649686405768</c:v>
                </c:pt>
                <c:pt idx="1214">
                  <c:v>0.27935751311802859</c:v>
                </c:pt>
                <c:pt idx="1215">
                  <c:v>-0.69935736131210513</c:v>
                </c:pt>
                <c:pt idx="1216">
                  <c:v>1.1076376696128265</c:v>
                </c:pt>
                <c:pt idx="1217">
                  <c:v>0.89179026411422946</c:v>
                </c:pt>
                <c:pt idx="1218">
                  <c:v>-1.688190980376155</c:v>
                </c:pt>
                <c:pt idx="1219">
                  <c:v>1.2749070390173438</c:v>
                </c:pt>
                <c:pt idx="1220">
                  <c:v>-0.49552628215627692</c:v>
                </c:pt>
                <c:pt idx="1221">
                  <c:v>-0.14304876232989239</c:v>
                </c:pt>
                <c:pt idx="1222">
                  <c:v>-0.49855094706176395</c:v>
                </c:pt>
                <c:pt idx="1223">
                  <c:v>0.74327524439493464</c:v>
                </c:pt>
                <c:pt idx="1224">
                  <c:v>-0.19175772159479987</c:v>
                </c:pt>
                <c:pt idx="1225">
                  <c:v>0.23502174946079091</c:v>
                </c:pt>
                <c:pt idx="1226">
                  <c:v>0.61577624890395599</c:v>
                </c:pt>
                <c:pt idx="1227">
                  <c:v>1.1990456374345699</c:v>
                </c:pt>
                <c:pt idx="1228">
                  <c:v>1.0466068648571536</c:v>
                </c:pt>
                <c:pt idx="1229">
                  <c:v>-0.26977226439423863</c:v>
                </c:pt>
                <c:pt idx="1230">
                  <c:v>-0.2898809303459351</c:v>
                </c:pt>
                <c:pt idx="1231">
                  <c:v>0.55156572936817927</c:v>
                </c:pt>
                <c:pt idx="1232">
                  <c:v>-0.15356314359379342</c:v>
                </c:pt>
                <c:pt idx="1233">
                  <c:v>-0.84211485939458219</c:v>
                </c:pt>
                <c:pt idx="1234">
                  <c:v>-0.19907262478114873</c:v>
                </c:pt>
                <c:pt idx="1235">
                  <c:v>1.7726038804805391</c:v>
                </c:pt>
                <c:pt idx="1236">
                  <c:v>0.16317607297135917</c:v>
                </c:pt>
                <c:pt idx="1237">
                  <c:v>-1.6577684098411742</c:v>
                </c:pt>
                <c:pt idx="1238">
                  <c:v>0.23056525262299266</c:v>
                </c:pt>
                <c:pt idx="1239">
                  <c:v>0.48334475409796829</c:v>
                </c:pt>
                <c:pt idx="1240">
                  <c:v>0.6486290197753517</c:v>
                </c:pt>
                <c:pt idx="1241">
                  <c:v>1.3814104643419398</c:v>
                </c:pt>
                <c:pt idx="1242">
                  <c:v>0.31020430563075418</c:v>
                </c:pt>
                <c:pt idx="1243">
                  <c:v>0.58539779839757466</c:v>
                </c:pt>
                <c:pt idx="1244">
                  <c:v>-0.50226799995740734</c:v>
                </c:pt>
                <c:pt idx="1245">
                  <c:v>1.6772913582465157</c:v>
                </c:pt>
                <c:pt idx="1246">
                  <c:v>6.4661478378003068E-3</c:v>
                </c:pt>
                <c:pt idx="1247">
                  <c:v>-1.0715436258138755E-2</c:v>
                </c:pt>
                <c:pt idx="1248">
                  <c:v>0.26803062308469361</c:v>
                </c:pt>
                <c:pt idx="1249">
                  <c:v>0.23502174946079091</c:v>
                </c:pt>
                <c:pt idx="1250">
                  <c:v>-0.84211485939458219</c:v>
                </c:pt>
                <c:pt idx="1251">
                  <c:v>-1.1567572141223903</c:v>
                </c:pt>
                <c:pt idx="1252">
                  <c:v>0.93477034102783407</c:v>
                </c:pt>
                <c:pt idx="1253">
                  <c:v>0.42510139191776108</c:v>
                </c:pt>
                <c:pt idx="1254">
                  <c:v>0.76885813164933303</c:v>
                </c:pt>
                <c:pt idx="1255">
                  <c:v>0.71575805828619643</c:v>
                </c:pt>
                <c:pt idx="1256">
                  <c:v>-0.77896326427594254</c:v>
                </c:pt>
                <c:pt idx="1257">
                  <c:v>-1.2617184261600043</c:v>
                </c:pt>
                <c:pt idx="1258">
                  <c:v>0.3728962389277557</c:v>
                </c:pt>
                <c:pt idx="1259">
                  <c:v>-0.46139168953592824</c:v>
                </c:pt>
                <c:pt idx="1260">
                  <c:v>0.15647349005871414</c:v>
                </c:pt>
                <c:pt idx="1261">
                  <c:v>1.1483296340347868</c:v>
                </c:pt>
                <c:pt idx="1262">
                  <c:v>0.9572460890324086</c:v>
                </c:pt>
                <c:pt idx="1263">
                  <c:v>-0.41212095058886922</c:v>
                </c:pt>
                <c:pt idx="1264">
                  <c:v>0.91849015378835208</c:v>
                </c:pt>
                <c:pt idx="1265">
                  <c:v>-1.268360613847535</c:v>
                </c:pt>
                <c:pt idx="1266">
                  <c:v>1.7041111840963321</c:v>
                </c:pt>
                <c:pt idx="1267">
                  <c:v>-0.11659626463924333</c:v>
                </c:pt>
                <c:pt idx="1268">
                  <c:v>0.27300273438628109</c:v>
                </c:pt>
                <c:pt idx="1269">
                  <c:v>-0.33398358088676305</c:v>
                </c:pt>
                <c:pt idx="1270">
                  <c:v>-1.2315226553882219</c:v>
                </c:pt>
                <c:pt idx="1271">
                  <c:v>-1.3519996064938393</c:v>
                </c:pt>
                <c:pt idx="1272">
                  <c:v>8.8671831414601332E-2</c:v>
                </c:pt>
                <c:pt idx="1273">
                  <c:v>-6.2662987944194892E-2</c:v>
                </c:pt>
                <c:pt idx="1274">
                  <c:v>-1.1165904540540392</c:v>
                </c:pt>
                <c:pt idx="1275">
                  <c:v>-0.91162795757809079</c:v>
                </c:pt>
                <c:pt idx="1276">
                  <c:v>-0.14059443228310586</c:v>
                </c:pt>
                <c:pt idx="1277">
                  <c:v>0.83287850668800179</c:v>
                </c:pt>
                <c:pt idx="1278">
                  <c:v>1.2644123198797768</c:v>
                </c:pt>
                <c:pt idx="1279">
                  <c:v>-0.29264435928091226</c:v>
                </c:pt>
                <c:pt idx="1280">
                  <c:v>1.0425066752864738</c:v>
                </c:pt>
                <c:pt idx="1281">
                  <c:v>-0.27260861799979219</c:v>
                </c:pt>
                <c:pt idx="1282">
                  <c:v>-0.55511763875893383</c:v>
                </c:pt>
                <c:pt idx="1283">
                  <c:v>1.4798760395525976</c:v>
                </c:pt>
                <c:pt idx="1284">
                  <c:v>0.93341810761199406</c:v>
                </c:pt>
                <c:pt idx="1285">
                  <c:v>-0.21380725096978859</c:v>
                </c:pt>
                <c:pt idx="1286">
                  <c:v>0.10869227767397582</c:v>
                </c:pt>
                <c:pt idx="1287">
                  <c:v>1.3231617245348617</c:v>
                </c:pt>
                <c:pt idx="1288">
                  <c:v>0.55713392477905765</c:v>
                </c:pt>
                <c:pt idx="1289">
                  <c:v>1.5153636695459891</c:v>
                </c:pt>
                <c:pt idx="1290">
                  <c:v>5.6005184128051777E-2</c:v>
                </c:pt>
                <c:pt idx="1291">
                  <c:v>1.0838037470453972</c:v>
                </c:pt>
                <c:pt idx="1292">
                  <c:v>0.7068409529559978</c:v>
                </c:pt>
                <c:pt idx="1293">
                  <c:v>1.3087685683260926</c:v>
                </c:pt>
                <c:pt idx="1294">
                  <c:v>-1.3550193460237567</c:v>
                </c:pt>
                <c:pt idx="1295">
                  <c:v>-1.2050573063952297</c:v>
                </c:pt>
                <c:pt idx="1296">
                  <c:v>7.9909143923261094E-2</c:v>
                </c:pt>
                <c:pt idx="1297">
                  <c:v>-0.32580185478669454</c:v>
                </c:pt>
                <c:pt idx="1298">
                  <c:v>-1.0097442900192082</c:v>
                </c:pt>
                <c:pt idx="1299">
                  <c:v>-0.49283081302450338</c:v>
                </c:pt>
                <c:pt idx="1300">
                  <c:v>0.33756284408309956</c:v>
                </c:pt>
                <c:pt idx="1301">
                  <c:v>1.7129835945573424</c:v>
                </c:pt>
                <c:pt idx="1302">
                  <c:v>1.5897070917084142</c:v>
                </c:pt>
                <c:pt idx="1303">
                  <c:v>0.13223638890832667</c:v>
                </c:pt>
                <c:pt idx="1304">
                  <c:v>-1.7013176201556375</c:v>
                </c:pt>
                <c:pt idx="1305">
                  <c:v>0.23119144079085485</c:v>
                </c:pt>
                <c:pt idx="1306">
                  <c:v>7.7211022739517077E-2</c:v>
                </c:pt>
                <c:pt idx="1307">
                  <c:v>-0.71359747705759169</c:v>
                </c:pt>
                <c:pt idx="1308">
                  <c:v>1.0996392735167699</c:v>
                </c:pt>
                <c:pt idx="1309">
                  <c:v>-0.59505307438370059</c:v>
                </c:pt>
                <c:pt idx="1310">
                  <c:v>-0.2381482948525262</c:v>
                </c:pt>
                <c:pt idx="1311">
                  <c:v>2.1762515075046895E-2</c:v>
                </c:pt>
                <c:pt idx="1312">
                  <c:v>1.5153636695459891</c:v>
                </c:pt>
                <c:pt idx="1313">
                  <c:v>0.53918571935506954</c:v>
                </c:pt>
                <c:pt idx="1314">
                  <c:v>1.0838037470453972</c:v>
                </c:pt>
                <c:pt idx="1315">
                  <c:v>2.3935181803811343</c:v>
                </c:pt>
                <c:pt idx="1316">
                  <c:v>0.61577624890395599</c:v>
                </c:pt>
                <c:pt idx="1317">
                  <c:v>-0.13259199414259815</c:v>
                </c:pt>
                <c:pt idx="1318">
                  <c:v>0.15647349005871414</c:v>
                </c:pt>
                <c:pt idx="1319">
                  <c:v>1.7041111840963321</c:v>
                </c:pt>
                <c:pt idx="1320">
                  <c:v>-0.94823738560222148</c:v>
                </c:pt>
                <c:pt idx="1321">
                  <c:v>-0.88816291963459371</c:v>
                </c:pt>
                <c:pt idx="1322">
                  <c:v>-0.30403383681876273</c:v>
                </c:pt>
                <c:pt idx="1323">
                  <c:v>1.7129835945573424</c:v>
                </c:pt>
                <c:pt idx="1324">
                  <c:v>2.363928065314358E-2</c:v>
                </c:pt>
                <c:pt idx="1325">
                  <c:v>1.1795945167833204</c:v>
                </c:pt>
                <c:pt idx="1326">
                  <c:v>0.70693021919567522</c:v>
                </c:pt>
                <c:pt idx="1327">
                  <c:v>-1.0174405180634229</c:v>
                </c:pt>
                <c:pt idx="1328">
                  <c:v>1.1973811836728236</c:v>
                </c:pt>
                <c:pt idx="1329">
                  <c:v>-0.24657681092096828</c:v>
                </c:pt>
                <c:pt idx="1330">
                  <c:v>1.1318095550023695</c:v>
                </c:pt>
                <c:pt idx="1331">
                  <c:v>-1.2617184261600043</c:v>
                </c:pt>
                <c:pt idx="1332">
                  <c:v>-0.72364276162603014</c:v>
                </c:pt>
                <c:pt idx="1333">
                  <c:v>1.3015548206391707</c:v>
                </c:pt>
                <c:pt idx="1334">
                  <c:v>0.1411771228214671</c:v>
                </c:pt>
                <c:pt idx="1335">
                  <c:v>0.41137414087112889</c:v>
                </c:pt>
                <c:pt idx="1336">
                  <c:v>1.0231316309986453</c:v>
                </c:pt>
                <c:pt idx="1337">
                  <c:v>0.55584057470167814</c:v>
                </c:pt>
                <c:pt idx="1338">
                  <c:v>0.46399706387891193</c:v>
                </c:pt>
                <c:pt idx="1339">
                  <c:v>-0.84211485939458219</c:v>
                </c:pt>
                <c:pt idx="1340">
                  <c:v>-0.34709348740586421</c:v>
                </c:pt>
                <c:pt idx="1341">
                  <c:v>0.7288290637731123</c:v>
                </c:pt>
                <c:pt idx="1342">
                  <c:v>1.7639900472801291</c:v>
                </c:pt>
                <c:pt idx="1343">
                  <c:v>0.11802073116704515</c:v>
                </c:pt>
                <c:pt idx="1344">
                  <c:v>-1.2468190226254685</c:v>
                </c:pt>
                <c:pt idx="1345">
                  <c:v>-0.41212095058886922</c:v>
                </c:pt>
                <c:pt idx="1346">
                  <c:v>-0.38171550260406706</c:v>
                </c:pt>
                <c:pt idx="1347">
                  <c:v>0.4641589594023845</c:v>
                </c:pt>
                <c:pt idx="1348">
                  <c:v>1.1386317790177385</c:v>
                </c:pt>
                <c:pt idx="1349">
                  <c:v>1.976162110234408</c:v>
                </c:pt>
                <c:pt idx="1350">
                  <c:v>3.1340442044159644E-2</c:v>
                </c:pt>
                <c:pt idx="1351">
                  <c:v>-0.89843985558389949</c:v>
                </c:pt>
                <c:pt idx="1352">
                  <c:v>-0.83595890559016661</c:v>
                </c:pt>
                <c:pt idx="1353">
                  <c:v>-0.40448323937790542</c:v>
                </c:pt>
                <c:pt idx="1354">
                  <c:v>0.89735109013660708</c:v>
                </c:pt>
                <c:pt idx="1355">
                  <c:v>-1.9664801014888766E-2</c:v>
                </c:pt>
                <c:pt idx="1356">
                  <c:v>-0.53827181838875138</c:v>
                </c:pt>
                <c:pt idx="1357">
                  <c:v>-0.85741122663182923</c:v>
                </c:pt>
                <c:pt idx="1358">
                  <c:v>7.5877888427504203E-2</c:v>
                </c:pt>
                <c:pt idx="1359">
                  <c:v>0.10441473658093425</c:v>
                </c:pt>
                <c:pt idx="1360">
                  <c:v>-0.46139168953592824</c:v>
                </c:pt>
                <c:pt idx="1361">
                  <c:v>0.26577183930490156</c:v>
                </c:pt>
                <c:pt idx="1362">
                  <c:v>-1.5542808098854861</c:v>
                </c:pt>
                <c:pt idx="1363">
                  <c:v>-0.35827153052867011</c:v>
                </c:pt>
                <c:pt idx="1364">
                  <c:v>1.6692004756602674</c:v>
                </c:pt>
                <c:pt idx="1365">
                  <c:v>-0.14059443228310586</c:v>
                </c:pt>
                <c:pt idx="1366">
                  <c:v>1.0033286067032687E-2</c:v>
                </c:pt>
                <c:pt idx="1367">
                  <c:v>0.56039155796653528</c:v>
                </c:pt>
                <c:pt idx="1368">
                  <c:v>-1.1223155720971292</c:v>
                </c:pt>
                <c:pt idx="1369">
                  <c:v>-0.55356818562599797</c:v>
                </c:pt>
                <c:pt idx="1370">
                  <c:v>-1.4980446482442451</c:v>
                </c:pt>
                <c:pt idx="1371">
                  <c:v>-0.25896762367695025</c:v>
                </c:pt>
                <c:pt idx="1372">
                  <c:v>1.020537389186019</c:v>
                </c:pt>
                <c:pt idx="1373">
                  <c:v>-9.7376271080898302E-2</c:v>
                </c:pt>
                <c:pt idx="1374">
                  <c:v>-0.7318270370540807</c:v>
                </c:pt>
                <c:pt idx="1375">
                  <c:v>-9.6940627630769605E-2</c:v>
                </c:pt>
                <c:pt idx="1376">
                  <c:v>0.76885813164933303</c:v>
                </c:pt>
                <c:pt idx="1377">
                  <c:v>-0.66222059057262195</c:v>
                </c:pt>
                <c:pt idx="1378">
                  <c:v>-1.5013450384386875</c:v>
                </c:pt>
                <c:pt idx="1379">
                  <c:v>0.19714213624591759</c:v>
                </c:pt>
                <c:pt idx="1380">
                  <c:v>1.3814104643419398</c:v>
                </c:pt>
                <c:pt idx="1381">
                  <c:v>0.75027414460981801</c:v>
                </c:pt>
                <c:pt idx="1382">
                  <c:v>0.82393777277486135</c:v>
                </c:pt>
                <c:pt idx="1383">
                  <c:v>-0.49945629879094877</c:v>
                </c:pt>
                <c:pt idx="1384">
                  <c:v>1.2367716794972752</c:v>
                </c:pt>
                <c:pt idx="1385">
                  <c:v>-0.50226799995740734</c:v>
                </c:pt>
                <c:pt idx="1386">
                  <c:v>0.98631980277357845</c:v>
                </c:pt>
                <c:pt idx="1387">
                  <c:v>0.47815890891637336</c:v>
                </c:pt>
                <c:pt idx="1388">
                  <c:v>-0.66276784098464914</c:v>
                </c:pt>
                <c:pt idx="1389">
                  <c:v>-0.90478307798159419</c:v>
                </c:pt>
                <c:pt idx="1390">
                  <c:v>5.6005184128051777E-2</c:v>
                </c:pt>
                <c:pt idx="1391">
                  <c:v>-1.8874524442378844</c:v>
                </c:pt>
                <c:pt idx="1392">
                  <c:v>-0.18347443657080031</c:v>
                </c:pt>
                <c:pt idx="1393">
                  <c:v>0.42104414900033182</c:v>
                </c:pt>
                <c:pt idx="1394">
                  <c:v>0.2281316007912535</c:v>
                </c:pt>
                <c:pt idx="1395">
                  <c:v>-0.38221235733843173</c:v>
                </c:pt>
                <c:pt idx="1396">
                  <c:v>-1.9819491686195101</c:v>
                </c:pt>
                <c:pt idx="1397">
                  <c:v>9.6297901039802181E-2</c:v>
                </c:pt>
                <c:pt idx="1398">
                  <c:v>1.1120900438441046</c:v>
                </c:pt>
                <c:pt idx="1399">
                  <c:v>0.92976705790825598</c:v>
                </c:pt>
                <c:pt idx="1400">
                  <c:v>-0.44267781737891188</c:v>
                </c:pt>
                <c:pt idx="1401">
                  <c:v>-1.2663859812238085</c:v>
                </c:pt>
                <c:pt idx="1402">
                  <c:v>0.69816753170433499</c:v>
                </c:pt>
                <c:pt idx="1403">
                  <c:v>0.12405752228706524</c:v>
                </c:pt>
                <c:pt idx="1404">
                  <c:v>0.62172611666791466</c:v>
                </c:pt>
                <c:pt idx="1405">
                  <c:v>-0.26415645712837854</c:v>
                </c:pt>
                <c:pt idx="1406">
                  <c:v>0.32883600531948431</c:v>
                </c:pt>
                <c:pt idx="1407">
                  <c:v>1.2318246096701126</c:v>
                </c:pt>
                <c:pt idx="1408">
                  <c:v>1.2427110845486884</c:v>
                </c:pt>
                <c:pt idx="1409">
                  <c:v>-0.66218211289454532</c:v>
                </c:pt>
                <c:pt idx="1410">
                  <c:v>0.96720744717184814</c:v>
                </c:pt>
                <c:pt idx="1411">
                  <c:v>2.3021102125593904</c:v>
                </c:pt>
                <c:pt idx="1412">
                  <c:v>0.86307891077258292</c:v>
                </c:pt>
                <c:pt idx="1413">
                  <c:v>0.90704536221821241</c:v>
                </c:pt>
                <c:pt idx="1414">
                  <c:v>0.26009470916791688</c:v>
                </c:pt>
                <c:pt idx="1415">
                  <c:v>-0.46374546248089077</c:v>
                </c:pt>
                <c:pt idx="1416">
                  <c:v>0.50065378141398487</c:v>
                </c:pt>
                <c:pt idx="1417">
                  <c:v>0.20781591111725994</c:v>
                </c:pt>
                <c:pt idx="1418">
                  <c:v>0.56192256453906619</c:v>
                </c:pt>
                <c:pt idx="1419">
                  <c:v>-0.4866408919283689</c:v>
                </c:pt>
                <c:pt idx="1420">
                  <c:v>5.8601697368886096E-2</c:v>
                </c:pt>
                <c:pt idx="1421">
                  <c:v>1.3086896602552622</c:v>
                </c:pt>
                <c:pt idx="1422">
                  <c:v>-0.57003052371303475</c:v>
                </c:pt>
                <c:pt idx="1423">
                  <c:v>1.1424684943504864</c:v>
                </c:pt>
                <c:pt idx="1424">
                  <c:v>1.3231617245348617</c:v>
                </c:pt>
                <c:pt idx="1425">
                  <c:v>0.64277006581147678</c:v>
                </c:pt>
                <c:pt idx="1426">
                  <c:v>1.8553980151018723</c:v>
                </c:pt>
                <c:pt idx="1427">
                  <c:v>-0.16462599875005823</c:v>
                </c:pt>
                <c:pt idx="1428">
                  <c:v>1.6922631091640699</c:v>
                </c:pt>
                <c:pt idx="1429">
                  <c:v>-1.0357760970980325</c:v>
                </c:pt>
                <c:pt idx="1430">
                  <c:v>0.83270046026620159</c:v>
                </c:pt>
                <c:pt idx="1431">
                  <c:v>-1.8852168610126618E-2</c:v>
                </c:pt>
                <c:pt idx="1432">
                  <c:v>-0.92026349070603874</c:v>
                </c:pt>
                <c:pt idx="1433">
                  <c:v>-0.26636467335363223</c:v>
                </c:pt>
                <c:pt idx="1434">
                  <c:v>0.66928418671118362</c:v>
                </c:pt>
                <c:pt idx="1435">
                  <c:v>0.49646673962088705</c:v>
                </c:pt>
                <c:pt idx="1436">
                  <c:v>-0.64648765374516692</c:v>
                </c:pt>
                <c:pt idx="1437">
                  <c:v>-0.76366689703869595</c:v>
                </c:pt>
                <c:pt idx="1438">
                  <c:v>1.0305451705199085</c:v>
                </c:pt>
                <c:pt idx="1439">
                  <c:v>0.63351654153908932</c:v>
                </c:pt>
                <c:pt idx="1440">
                  <c:v>0.59050236323266514</c:v>
                </c:pt>
                <c:pt idx="1441">
                  <c:v>0.86026609947107624</c:v>
                </c:pt>
                <c:pt idx="1442">
                  <c:v>0.97682755178313396</c:v>
                </c:pt>
                <c:pt idx="1443">
                  <c:v>1.8014256400198305</c:v>
                </c:pt>
                <c:pt idx="1444">
                  <c:v>0.87956442324710427</c:v>
                </c:pt>
                <c:pt idx="1445">
                  <c:v>-0.71136618488142345</c:v>
                </c:pt>
                <c:pt idx="1446">
                  <c:v>1.4239557017242461</c:v>
                </c:pt>
                <c:pt idx="1447">
                  <c:v>1.0293000766773592</c:v>
                </c:pt>
                <c:pt idx="1448">
                  <c:v>1.5833470889637964</c:v>
                </c:pt>
                <c:pt idx="1449">
                  <c:v>-4.654663500795575E-2</c:v>
                </c:pt>
                <c:pt idx="1450">
                  <c:v>0.54586548705029658</c:v>
                </c:pt>
                <c:pt idx="1451">
                  <c:v>-0.32693828435093053</c:v>
                </c:pt>
                <c:pt idx="1452">
                  <c:v>-0.45822908753867964</c:v>
                </c:pt>
                <c:pt idx="1453">
                  <c:v>-0.58047448923979816</c:v>
                </c:pt>
                <c:pt idx="1454">
                  <c:v>1.3772002004439103</c:v>
                </c:pt>
                <c:pt idx="1455">
                  <c:v>0.20300429106740392</c:v>
                </c:pt>
                <c:pt idx="1456">
                  <c:v>0.58821517333300077</c:v>
                </c:pt>
                <c:pt idx="1457">
                  <c:v>0.6486290197753517</c:v>
                </c:pt>
                <c:pt idx="1458">
                  <c:v>-1.2719953621093101</c:v>
                </c:pt>
                <c:pt idx="1459">
                  <c:v>-0.54879845950172301</c:v>
                </c:pt>
                <c:pt idx="1460">
                  <c:v>0.30239164951261799</c:v>
                </c:pt>
                <c:pt idx="1461">
                  <c:v>-0.23743021284379395</c:v>
                </c:pt>
                <c:pt idx="1462">
                  <c:v>0.35004184393094961</c:v>
                </c:pt>
                <c:pt idx="1463">
                  <c:v>-0.25088264305067343</c:v>
                </c:pt>
                <c:pt idx="1464">
                  <c:v>-0.3432184715904123</c:v>
                </c:pt>
                <c:pt idx="1465">
                  <c:v>-0.16570984276529455</c:v>
                </c:pt>
                <c:pt idx="1466">
                  <c:v>0.52376038352470422</c:v>
                </c:pt>
                <c:pt idx="1467">
                  <c:v>-0.27260861799979219</c:v>
                </c:pt>
                <c:pt idx="1468">
                  <c:v>6.9521669706647859E-2</c:v>
                </c:pt>
                <c:pt idx="1469">
                  <c:v>-1.2532593414443269</c:v>
                </c:pt>
                <c:pt idx="1470">
                  <c:v>-0.47137153210609162</c:v>
                </c:pt>
                <c:pt idx="1471">
                  <c:v>-1.285948036190744</c:v>
                </c:pt>
                <c:pt idx="1472">
                  <c:v>-1.2447995919304891</c:v>
                </c:pt>
                <c:pt idx="1473">
                  <c:v>0.82020315080822126</c:v>
                </c:pt>
                <c:pt idx="1474">
                  <c:v>-0.14092808552185732</c:v>
                </c:pt>
                <c:pt idx="1475">
                  <c:v>0.10876115504981865</c:v>
                </c:pt>
                <c:pt idx="1476">
                  <c:v>-0.41212095058886922</c:v>
                </c:pt>
                <c:pt idx="1477">
                  <c:v>-0.66960446865118461</c:v>
                </c:pt>
                <c:pt idx="1478">
                  <c:v>-0.1328764518787251</c:v>
                </c:pt>
                <c:pt idx="1479">
                  <c:v>-0.71463674584968429</c:v>
                </c:pt>
                <c:pt idx="1480">
                  <c:v>0.15244985451253523</c:v>
                </c:pt>
                <c:pt idx="1481">
                  <c:v>1.4184742467688849</c:v>
                </c:pt>
                <c:pt idx="1482">
                  <c:v>-0.8447497856465338</c:v>
                </c:pt>
                <c:pt idx="1483">
                  <c:v>0.39863604292476884</c:v>
                </c:pt>
                <c:pt idx="1484">
                  <c:v>0.87914881795736788</c:v>
                </c:pt>
                <c:pt idx="1485">
                  <c:v>-1.4068483140570622</c:v>
                </c:pt>
                <c:pt idx="1486">
                  <c:v>-1.5470175296876811</c:v>
                </c:pt>
                <c:pt idx="1487">
                  <c:v>-0.1077078912530669</c:v>
                </c:pt>
                <c:pt idx="1488">
                  <c:v>1.4007364985688076</c:v>
                </c:pt>
                <c:pt idx="1489">
                  <c:v>0.38462717951210079</c:v>
                </c:pt>
                <c:pt idx="1490">
                  <c:v>-0.94823738560222148</c:v>
                </c:pt>
                <c:pt idx="1491">
                  <c:v>-1.1040445418433236</c:v>
                </c:pt>
                <c:pt idx="1492">
                  <c:v>8.8671831414601332E-2</c:v>
                </c:pt>
                <c:pt idx="1493">
                  <c:v>1.0769853153635349</c:v>
                </c:pt>
                <c:pt idx="1494">
                  <c:v>-6.2662987944194892E-2</c:v>
                </c:pt>
                <c:pt idx="1495">
                  <c:v>-8.5596464346702206E-3</c:v>
                </c:pt>
                <c:pt idx="1496">
                  <c:v>-1.1801607898511781</c:v>
                </c:pt>
                <c:pt idx="1497">
                  <c:v>0.33348644800287275</c:v>
                </c:pt>
                <c:pt idx="1498">
                  <c:v>1.1208451121282357</c:v>
                </c:pt>
                <c:pt idx="1499">
                  <c:v>-8.9262926492388317E-3</c:v>
                </c:pt>
                <c:pt idx="1500">
                  <c:v>-0.90713685092655716</c:v>
                </c:pt>
                <c:pt idx="1501">
                  <c:v>0.95726518030930574</c:v>
                </c:pt>
                <c:pt idx="1502">
                  <c:v>0.42510139191776108</c:v>
                </c:pt>
                <c:pt idx="1503">
                  <c:v>-0.33398358088676305</c:v>
                </c:pt>
                <c:pt idx="1504">
                  <c:v>1.0382025146701048</c:v>
                </c:pt>
                <c:pt idx="1505">
                  <c:v>-1.4599805580613712</c:v>
                </c:pt>
                <c:pt idx="1506">
                  <c:v>0.89760620760379251</c:v>
                </c:pt>
                <c:pt idx="1507">
                  <c:v>0.59584124295820162</c:v>
                </c:pt>
                <c:pt idx="1508">
                  <c:v>0.28395160360361205</c:v>
                </c:pt>
                <c:pt idx="1509">
                  <c:v>0.57476713688400416</c:v>
                </c:pt>
                <c:pt idx="1510">
                  <c:v>0.39905702458562242</c:v>
                </c:pt>
                <c:pt idx="1511">
                  <c:v>-1.268360613847535</c:v>
                </c:pt>
                <c:pt idx="1512">
                  <c:v>-0.25896762367695025</c:v>
                </c:pt>
                <c:pt idx="1513">
                  <c:v>1.8008943447338341</c:v>
                </c:pt>
                <c:pt idx="1514">
                  <c:v>0.27300273438628109</c:v>
                </c:pt>
                <c:pt idx="1515">
                  <c:v>-0.39833408864287811</c:v>
                </c:pt>
                <c:pt idx="1516">
                  <c:v>-0.55423797132288799</c:v>
                </c:pt>
                <c:pt idx="1517">
                  <c:v>0.13223638890832667</c:v>
                </c:pt>
                <c:pt idx="1518">
                  <c:v>0.96720744717184814</c:v>
                </c:pt>
                <c:pt idx="1519">
                  <c:v>0.92479550456733062</c:v>
                </c:pt>
                <c:pt idx="1520">
                  <c:v>1.3631933306233004</c:v>
                </c:pt>
                <c:pt idx="1521">
                  <c:v>1.3772002004439103</c:v>
                </c:pt>
                <c:pt idx="1522">
                  <c:v>0.66433393934240792</c:v>
                </c:pt>
                <c:pt idx="1523">
                  <c:v>0.9896620568040575</c:v>
                </c:pt>
                <c:pt idx="1524">
                  <c:v>-1.7013176201556375</c:v>
                </c:pt>
                <c:pt idx="1525">
                  <c:v>0.79505608292458918</c:v>
                </c:pt>
                <c:pt idx="1526">
                  <c:v>0.66717735363563202</c:v>
                </c:pt>
                <c:pt idx="1527">
                  <c:v>0.12804737446636016</c:v>
                </c:pt>
                <c:pt idx="1528">
                  <c:v>0.95767580608046643</c:v>
                </c:pt>
                <c:pt idx="1529">
                  <c:v>-0.9645175728417037</c:v>
                </c:pt>
                <c:pt idx="1530">
                  <c:v>0.32883600531948431</c:v>
                </c:pt>
                <c:pt idx="1531">
                  <c:v>1.1958051546865927</c:v>
                </c:pt>
                <c:pt idx="1532">
                  <c:v>-0.24480876690932218</c:v>
                </c:pt>
                <c:pt idx="1533">
                  <c:v>-0.26696536768969015</c:v>
                </c:pt>
                <c:pt idx="1534">
                  <c:v>1.6042947283226767</c:v>
                </c:pt>
                <c:pt idx="1535">
                  <c:v>-0.33919021742322419</c:v>
                </c:pt>
                <c:pt idx="1536">
                  <c:v>-0.36898281467668648</c:v>
                </c:pt>
                <c:pt idx="1537">
                  <c:v>1.6185419535914307</c:v>
                </c:pt>
                <c:pt idx="1538">
                  <c:v>0.72659611047595662</c:v>
                </c:pt>
                <c:pt idx="1539">
                  <c:v>-0.53827181838875138</c:v>
                </c:pt>
                <c:pt idx="1540">
                  <c:v>-1.4195966858883589</c:v>
                </c:pt>
                <c:pt idx="1541">
                  <c:v>-1.0097442900192082</c:v>
                </c:pt>
                <c:pt idx="1542">
                  <c:v>1.3215154654461383</c:v>
                </c:pt>
                <c:pt idx="1543">
                  <c:v>-0.63999246479594873</c:v>
                </c:pt>
                <c:pt idx="1544">
                  <c:v>1.3871165194304071</c:v>
                </c:pt>
                <c:pt idx="1545">
                  <c:v>-0.80204351581547906</c:v>
                </c:pt>
                <c:pt idx="1546">
                  <c:v>-1.1670341500716961</c:v>
                </c:pt>
                <c:pt idx="1547">
                  <c:v>-0.14304876232989239</c:v>
                </c:pt>
                <c:pt idx="1548">
                  <c:v>-0.5493805831347065</c:v>
                </c:pt>
                <c:pt idx="1549">
                  <c:v>1.0110997733972984</c:v>
                </c:pt>
                <c:pt idx="1550">
                  <c:v>1.5777925078385242</c:v>
                </c:pt>
                <c:pt idx="1551">
                  <c:v>1.310317508130511</c:v>
                </c:pt>
                <c:pt idx="1552">
                  <c:v>-0.42054532468319517</c:v>
                </c:pt>
                <c:pt idx="1553">
                  <c:v>-0.36392883571456425</c:v>
                </c:pt>
                <c:pt idx="1554">
                  <c:v>0.41868868188675457</c:v>
                </c:pt>
                <c:pt idx="1555">
                  <c:v>-1.4607923383150507</c:v>
                </c:pt>
                <c:pt idx="1556">
                  <c:v>0.19654483363781683</c:v>
                </c:pt>
                <c:pt idx="1557">
                  <c:v>-1.2207134899748144</c:v>
                </c:pt>
                <c:pt idx="1558">
                  <c:v>0.47815890891637336</c:v>
                </c:pt>
                <c:pt idx="1559">
                  <c:v>-0.16239645254894874</c:v>
                </c:pt>
                <c:pt idx="1560">
                  <c:v>-0.43682551192267738</c:v>
                </c:pt>
                <c:pt idx="1561">
                  <c:v>0.32264683756616375</c:v>
                </c:pt>
                <c:pt idx="1562">
                  <c:v>-1.1914513118091188</c:v>
                </c:pt>
                <c:pt idx="1563">
                  <c:v>-0.87699699150950527</c:v>
                </c:pt>
                <c:pt idx="1564">
                  <c:v>0.97702349629952279</c:v>
                </c:pt>
                <c:pt idx="1565">
                  <c:v>2.1214672542430582</c:v>
                </c:pt>
                <c:pt idx="1566">
                  <c:v>0.30538932019685294</c:v>
                </c:pt>
                <c:pt idx="1567">
                  <c:v>-0.15627002827645953</c:v>
                </c:pt>
                <c:pt idx="1568">
                  <c:v>0.54822189759659601</c:v>
                </c:pt>
                <c:pt idx="1569">
                  <c:v>1.3212351870194601</c:v>
                </c:pt>
                <c:pt idx="1570">
                  <c:v>0.2995915932273836</c:v>
                </c:pt>
                <c:pt idx="1571">
                  <c:v>1.4785244872521504</c:v>
                </c:pt>
                <c:pt idx="1572">
                  <c:v>-6.7919066327857713E-2</c:v>
                </c:pt>
                <c:pt idx="1573">
                  <c:v>-0.87139547631301717</c:v>
                </c:pt>
                <c:pt idx="1574">
                  <c:v>-8.2113381896221416E-2</c:v>
                </c:pt>
                <c:pt idx="1575">
                  <c:v>0.16317607297135917</c:v>
                </c:pt>
                <c:pt idx="1576">
                  <c:v>0.85124295543748429</c:v>
                </c:pt>
                <c:pt idx="1577">
                  <c:v>0.87914881795736788</c:v>
                </c:pt>
                <c:pt idx="1578">
                  <c:v>-6.6760958427475536E-2</c:v>
                </c:pt>
                <c:pt idx="1579">
                  <c:v>-0.42694527105826685</c:v>
                </c:pt>
                <c:pt idx="1580">
                  <c:v>-0.30455925135463868</c:v>
                </c:pt>
                <c:pt idx="1581">
                  <c:v>0.55713392477905765</c:v>
                </c:pt>
                <c:pt idx="1582">
                  <c:v>-0.11672396129995466</c:v>
                </c:pt>
                <c:pt idx="1583">
                  <c:v>-0.57003052371303475</c:v>
                </c:pt>
                <c:pt idx="1584">
                  <c:v>0.42372587500069825</c:v>
                </c:pt>
                <c:pt idx="1585">
                  <c:v>-0.27871299830737906</c:v>
                </c:pt>
                <c:pt idx="1586">
                  <c:v>2.1762515075046895E-2</c:v>
                </c:pt>
                <c:pt idx="1587">
                  <c:v>-0.1328764518787251</c:v>
                </c:pt>
                <c:pt idx="1588">
                  <c:v>-0.31179741629293201</c:v>
                </c:pt>
                <c:pt idx="1589">
                  <c:v>0.44256565654926217</c:v>
                </c:pt>
                <c:pt idx="1590">
                  <c:v>-4.681160934919415E-2</c:v>
                </c:pt>
                <c:pt idx="1591">
                  <c:v>0.56826582425471894</c:v>
                </c:pt>
                <c:pt idx="1592">
                  <c:v>-0.24833454780099773</c:v>
                </c:pt>
                <c:pt idx="1593">
                  <c:v>0.31953956861299693</c:v>
                </c:pt>
                <c:pt idx="1594">
                  <c:v>0.88884352011245227</c:v>
                </c:pt>
                <c:pt idx="1595">
                  <c:v>0.3728962389277557</c:v>
                </c:pt>
                <c:pt idx="1596">
                  <c:v>-0.80986795299866055</c:v>
                </c:pt>
                <c:pt idx="1597">
                  <c:v>-0.50839703270408965</c:v>
                </c:pt>
                <c:pt idx="1598">
                  <c:v>0.42715788158507317</c:v>
                </c:pt>
                <c:pt idx="1599">
                  <c:v>0.9572460890324086</c:v>
                </c:pt>
                <c:pt idx="1600">
                  <c:v>-6.5894325227012107E-2</c:v>
                </c:pt>
                <c:pt idx="1601">
                  <c:v>0.4262854693097804</c:v>
                </c:pt>
                <c:pt idx="1602">
                  <c:v>0.46925671315666628</c:v>
                </c:pt>
                <c:pt idx="1603">
                  <c:v>0.52501918424571414</c:v>
                </c:pt>
                <c:pt idx="1604">
                  <c:v>-1.2050573063952297</c:v>
                </c:pt>
                <c:pt idx="1605">
                  <c:v>1.6922631091640699</c:v>
                </c:pt>
                <c:pt idx="1606">
                  <c:v>-0.63618878349379759</c:v>
                </c:pt>
                <c:pt idx="1607">
                  <c:v>4.3138248106751043E-2</c:v>
                </c:pt>
                <c:pt idx="1608">
                  <c:v>-1.6141465681985259</c:v>
                </c:pt>
                <c:pt idx="1609">
                  <c:v>0.95361726410662184</c:v>
                </c:pt>
                <c:pt idx="1610">
                  <c:v>0.27265709674550864</c:v>
                </c:pt>
                <c:pt idx="1611">
                  <c:v>-1.6432062925959556E-2</c:v>
                </c:pt>
                <c:pt idx="1612">
                  <c:v>1.6772913582465157</c:v>
                </c:pt>
                <c:pt idx="1613">
                  <c:v>-0.17590168557759167</c:v>
                </c:pt>
                <c:pt idx="1614">
                  <c:v>-0.82056584024007462</c:v>
                </c:pt>
                <c:pt idx="1615">
                  <c:v>0.13813319824053671</c:v>
                </c:pt>
                <c:pt idx="1616">
                  <c:v>0.34259618664444513</c:v>
                </c:pt>
                <c:pt idx="1617">
                  <c:v>-0.83720784472815346</c:v>
                </c:pt>
                <c:pt idx="1618">
                  <c:v>-0.80030067891881851</c:v>
                </c:pt>
                <c:pt idx="1619">
                  <c:v>0.61783386999319001</c:v>
                </c:pt>
                <c:pt idx="1620">
                  <c:v>1.3411845360977415</c:v>
                </c:pt>
                <c:pt idx="1621">
                  <c:v>1.3231617245348617</c:v>
                </c:pt>
                <c:pt idx="1622">
                  <c:v>0.9572460890324086</c:v>
                </c:pt>
                <c:pt idx="1623">
                  <c:v>-0.29059157768146626</c:v>
                </c:pt>
                <c:pt idx="1624">
                  <c:v>-0.22952549105979303</c:v>
                </c:pt>
                <c:pt idx="1625">
                  <c:v>-0.16570984276529455</c:v>
                </c:pt>
                <c:pt idx="1626">
                  <c:v>1.1719296107743111</c:v>
                </c:pt>
                <c:pt idx="1627">
                  <c:v>1.4311149490751891</c:v>
                </c:pt>
                <c:pt idx="1628">
                  <c:v>-0.1612576828091008</c:v>
                </c:pt>
                <c:pt idx="1629">
                  <c:v>-0.37944087736501819</c:v>
                </c:pt>
                <c:pt idx="1630">
                  <c:v>1.9905038083652427</c:v>
                </c:pt>
                <c:pt idx="1631">
                  <c:v>0.14688685567498228</c:v>
                </c:pt>
                <c:pt idx="1632">
                  <c:v>-1.7931521924137694</c:v>
                </c:pt>
                <c:pt idx="1633">
                  <c:v>-0.43304199341137384</c:v>
                </c:pt>
                <c:pt idx="1634">
                  <c:v>7.7665544937960185E-2</c:v>
                </c:pt>
                <c:pt idx="1635">
                  <c:v>1.2644123198797768</c:v>
                </c:pt>
                <c:pt idx="1636">
                  <c:v>-0.23727664846456253</c:v>
                </c:pt>
                <c:pt idx="1637">
                  <c:v>-0.29899502804601541</c:v>
                </c:pt>
                <c:pt idx="1638">
                  <c:v>-0.73126883125123099</c:v>
                </c:pt>
                <c:pt idx="1639">
                  <c:v>-0.64085167564921885</c:v>
                </c:pt>
                <c:pt idx="1640">
                  <c:v>0.44982414534104231</c:v>
                </c:pt>
                <c:pt idx="1641">
                  <c:v>1.1483296340347868</c:v>
                </c:pt>
                <c:pt idx="1642">
                  <c:v>0.52553392228935536</c:v>
                </c:pt>
                <c:pt idx="1643">
                  <c:v>0.1492406286199448</c:v>
                </c:pt>
                <c:pt idx="1644">
                  <c:v>-0.71136618488142345</c:v>
                </c:pt>
                <c:pt idx="1645">
                  <c:v>0.55947148163640747</c:v>
                </c:pt>
                <c:pt idx="1646">
                  <c:v>0.84336237320609087</c:v>
                </c:pt>
                <c:pt idx="1647">
                  <c:v>-0.24480876690932218</c:v>
                </c:pt>
                <c:pt idx="1648">
                  <c:v>4.7488642474921239E-2</c:v>
                </c:pt>
                <c:pt idx="1649">
                  <c:v>0.69959332140728092</c:v>
                </c:pt>
                <c:pt idx="1650">
                  <c:v>1.1208451121282357</c:v>
                </c:pt>
                <c:pt idx="1651">
                  <c:v>-0.68840282403965469</c:v>
                </c:pt>
                <c:pt idx="1652">
                  <c:v>-0.596495872706027</c:v>
                </c:pt>
                <c:pt idx="1653">
                  <c:v>1.9013134959025622</c:v>
                </c:pt>
                <c:pt idx="1654">
                  <c:v>0.27935751311802859</c:v>
                </c:pt>
                <c:pt idx="1655">
                  <c:v>-0.58047448923979816</c:v>
                </c:pt>
                <c:pt idx="1656">
                  <c:v>0.86789216909627709</c:v>
                </c:pt>
                <c:pt idx="1657">
                  <c:v>-1.005316487726871</c:v>
                </c:pt>
                <c:pt idx="1658">
                  <c:v>0.23119144079085485</c:v>
                </c:pt>
                <c:pt idx="1659">
                  <c:v>-0.91706796756201125</c:v>
                </c:pt>
                <c:pt idx="1660">
                  <c:v>-0.13318708281491176</c:v>
                </c:pt>
                <c:pt idx="1661">
                  <c:v>0.47161048610162881</c:v>
                </c:pt>
                <c:pt idx="1662">
                  <c:v>1.2045678421779327</c:v>
                </c:pt>
                <c:pt idx="1663">
                  <c:v>-0.69731728981810948</c:v>
                </c:pt>
                <c:pt idx="1664">
                  <c:v>-0.34829636686501031</c:v>
                </c:pt>
                <c:pt idx="1665">
                  <c:v>-0.69935736131210513</c:v>
                </c:pt>
                <c:pt idx="1666">
                  <c:v>1.3886449035218127</c:v>
                </c:pt>
                <c:pt idx="1667">
                  <c:v>-1.2315226553882219</c:v>
                </c:pt>
                <c:pt idx="1668">
                  <c:v>0.56826582425471894</c:v>
                </c:pt>
                <c:pt idx="1669">
                  <c:v>1.0769853153635349</c:v>
                </c:pt>
                <c:pt idx="1670">
                  <c:v>0.41868868188675457</c:v>
                </c:pt>
                <c:pt idx="1671">
                  <c:v>0.41344893905139246</c:v>
                </c:pt>
                <c:pt idx="1672">
                  <c:v>0.24897906261164726</c:v>
                </c:pt>
                <c:pt idx="1673">
                  <c:v>-0.2898809303459351</c:v>
                </c:pt>
                <c:pt idx="1674">
                  <c:v>-0.10273350752085086</c:v>
                </c:pt>
                <c:pt idx="1675">
                  <c:v>0.40781971207696266</c:v>
                </c:pt>
                <c:pt idx="1676">
                  <c:v>0.89179026411422946</c:v>
                </c:pt>
                <c:pt idx="1677">
                  <c:v>-0.13652965079235813</c:v>
                </c:pt>
                <c:pt idx="1678">
                  <c:v>0.94175587427333607</c:v>
                </c:pt>
                <c:pt idx="1679">
                  <c:v>1.5347113597650455</c:v>
                </c:pt>
                <c:pt idx="1680">
                  <c:v>2.1899599506272649</c:v>
                </c:pt>
                <c:pt idx="1681">
                  <c:v>-0.56861355024035731</c:v>
                </c:pt>
                <c:pt idx="1682">
                  <c:v>0.15647349005871414</c:v>
                </c:pt>
                <c:pt idx="1683">
                  <c:v>1.4403299092511439</c:v>
                </c:pt>
                <c:pt idx="1684">
                  <c:v>1.329895498866728</c:v>
                </c:pt>
                <c:pt idx="1685">
                  <c:v>-5.3376041357459769E-2</c:v>
                </c:pt>
                <c:pt idx="1686">
                  <c:v>-0.36022012718534624</c:v>
                </c:pt>
                <c:pt idx="1687">
                  <c:v>-0.56859170409927851</c:v>
                </c:pt>
                <c:pt idx="1688">
                  <c:v>2.1374218059466266E-2</c:v>
                </c:pt>
                <c:pt idx="1689">
                  <c:v>1.5633977398855152</c:v>
                </c:pt>
                <c:pt idx="1690">
                  <c:v>6.2653020350695865E-2</c:v>
                </c:pt>
                <c:pt idx="1691">
                  <c:v>-8.1599960786564729E-3</c:v>
                </c:pt>
                <c:pt idx="1692">
                  <c:v>-1.1107570545711143</c:v>
                </c:pt>
                <c:pt idx="1693">
                  <c:v>-4.828740902672557E-2</c:v>
                </c:pt>
                <c:pt idx="1694">
                  <c:v>-1.1309660329715086</c:v>
                </c:pt>
                <c:pt idx="1695">
                  <c:v>1.5777925078385242</c:v>
                </c:pt>
                <c:pt idx="1696">
                  <c:v>1.0886148099855966</c:v>
                </c:pt>
                <c:pt idx="1697">
                  <c:v>-0.40184401463956343</c:v>
                </c:pt>
                <c:pt idx="1698">
                  <c:v>-0.74298978106710356</c:v>
                </c:pt>
                <c:pt idx="1699">
                  <c:v>0.60985343677263604</c:v>
                </c:pt>
                <c:pt idx="1700">
                  <c:v>-0.17522539835169137</c:v>
                </c:pt>
                <c:pt idx="1701">
                  <c:v>-1.2075868501953329</c:v>
                </c:pt>
                <c:pt idx="1702">
                  <c:v>0.47161048610162881</c:v>
                </c:pt>
              </c:numCache>
            </c:numRef>
          </c:yVal>
          <c:smooth val="0"/>
          <c:extLst>
            <c:ext xmlns:c16="http://schemas.microsoft.com/office/drawing/2014/chart" uri="{C3380CC4-5D6E-409C-BE32-E72D297353CC}">
              <c16:uniqueId val="{00000004-6F35-4F46-BAA7-EB8B7C6180DE}"/>
            </c:ext>
          </c:extLst>
        </c:ser>
        <c:dLbls>
          <c:showLegendKey val="0"/>
          <c:showVal val="0"/>
          <c:showCatName val="0"/>
          <c:showSerName val="0"/>
          <c:showPercent val="0"/>
          <c:showBubbleSize val="0"/>
        </c:dLbls>
        <c:axId val="1099710511"/>
        <c:axId val="1278489199"/>
      </c:scatterChart>
      <c:valAx>
        <c:axId val="1099710511"/>
        <c:scaling>
          <c:orientation val="minMax"/>
        </c:scaling>
        <c:delete val="0"/>
        <c:axPos val="b"/>
        <c:title>
          <c:tx>
            <c:rich>
              <a:bodyPr/>
              <a:lstStyle/>
              <a:p>
                <a:pPr>
                  <a:defRPr/>
                </a:pPr>
                <a:r>
                  <a:rPr lang="en-CA"/>
                  <a:t>Vis Special</a:t>
                </a:r>
              </a:p>
            </c:rich>
          </c:tx>
          <c:overlay val="0"/>
        </c:title>
        <c:numFmt formatCode="General" sourceLinked="1"/>
        <c:majorTickMark val="out"/>
        <c:minorTickMark val="none"/>
        <c:tickLblPos val="nextTo"/>
        <c:crossAx val="1278489199"/>
        <c:crosses val="autoZero"/>
        <c:crossBetween val="midCat"/>
      </c:valAx>
      <c:valAx>
        <c:axId val="1278489199"/>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09971051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VIS HDCF Line Fit  Plot</a:t>
            </a:r>
          </a:p>
        </c:rich>
      </c:tx>
      <c:overlay val="0"/>
    </c:title>
    <c:autoTitleDeleted val="0"/>
    <c:plotArea>
      <c:layout/>
      <c:scatterChart>
        <c:scatterStyle val="lineMarker"/>
        <c:varyColors val="0"/>
        <c:ser>
          <c:idx val="0"/>
          <c:order val="0"/>
          <c:tx>
            <c:v>Goal Differntial</c:v>
          </c:tx>
          <c:spPr>
            <a:ln w="28575">
              <a:noFill/>
            </a:ln>
          </c:spPr>
          <c:xVal>
            <c:numRef>
              <c:f>test!$P$2:$P$1704</c:f>
              <c:numCache>
                <c:formatCode>General</c:formatCode>
                <c:ptCount val="1703"/>
                <c:pt idx="0">
                  <c:v>42.968000000000004</c:v>
                </c:pt>
                <c:pt idx="1">
                  <c:v>50.528500000000001</c:v>
                </c:pt>
                <c:pt idx="2">
                  <c:v>54.28</c:v>
                </c:pt>
                <c:pt idx="3">
                  <c:v>51.97</c:v>
                </c:pt>
                <c:pt idx="4">
                  <c:v>48.930500000000002</c:v>
                </c:pt>
                <c:pt idx="5">
                  <c:v>45.418999999999997</c:v>
                </c:pt>
                <c:pt idx="6">
                  <c:v>40.024000000000001</c:v>
                </c:pt>
                <c:pt idx="7">
                  <c:v>48.454999999999998</c:v>
                </c:pt>
                <c:pt idx="8">
                  <c:v>50.814499999999995</c:v>
                </c:pt>
                <c:pt idx="9">
                  <c:v>52.1905</c:v>
                </c:pt>
                <c:pt idx="10">
                  <c:v>49.246000000000002</c:v>
                </c:pt>
                <c:pt idx="11">
                  <c:v>52.792500000000004</c:v>
                </c:pt>
                <c:pt idx="12">
                  <c:v>48.930500000000002</c:v>
                </c:pt>
                <c:pt idx="13">
                  <c:v>49.021500000000003</c:v>
                </c:pt>
                <c:pt idx="14">
                  <c:v>53.658999999999999</c:v>
                </c:pt>
                <c:pt idx="15">
                  <c:v>54.883499999999998</c:v>
                </c:pt>
                <c:pt idx="16">
                  <c:v>53.004999999999995</c:v>
                </c:pt>
                <c:pt idx="17">
                  <c:v>44.829499999999996</c:v>
                </c:pt>
                <c:pt idx="18">
                  <c:v>48.64</c:v>
                </c:pt>
                <c:pt idx="19">
                  <c:v>40.024000000000001</c:v>
                </c:pt>
                <c:pt idx="20">
                  <c:v>51.97</c:v>
                </c:pt>
                <c:pt idx="21">
                  <c:v>46.256500000000003</c:v>
                </c:pt>
                <c:pt idx="22">
                  <c:v>55.566500000000005</c:v>
                </c:pt>
                <c:pt idx="23">
                  <c:v>49.021500000000003</c:v>
                </c:pt>
                <c:pt idx="24">
                  <c:v>44.829499999999996</c:v>
                </c:pt>
                <c:pt idx="25">
                  <c:v>54.883499999999998</c:v>
                </c:pt>
                <c:pt idx="26">
                  <c:v>50.528500000000001</c:v>
                </c:pt>
                <c:pt idx="27">
                  <c:v>52.957499999999996</c:v>
                </c:pt>
                <c:pt idx="28">
                  <c:v>55.733499999999992</c:v>
                </c:pt>
                <c:pt idx="29">
                  <c:v>46.548000000000002</c:v>
                </c:pt>
                <c:pt idx="30">
                  <c:v>43.610500000000002</c:v>
                </c:pt>
                <c:pt idx="31">
                  <c:v>48.454999999999998</c:v>
                </c:pt>
                <c:pt idx="32">
                  <c:v>51.97</c:v>
                </c:pt>
                <c:pt idx="33">
                  <c:v>54.28</c:v>
                </c:pt>
                <c:pt idx="34">
                  <c:v>40.024000000000001</c:v>
                </c:pt>
                <c:pt idx="35">
                  <c:v>45.418999999999997</c:v>
                </c:pt>
                <c:pt idx="36">
                  <c:v>49.246000000000002</c:v>
                </c:pt>
                <c:pt idx="37">
                  <c:v>46.256500000000003</c:v>
                </c:pt>
                <c:pt idx="38">
                  <c:v>54.883499999999998</c:v>
                </c:pt>
                <c:pt idx="39">
                  <c:v>50.820999999999998</c:v>
                </c:pt>
                <c:pt idx="40">
                  <c:v>55.733499999999992</c:v>
                </c:pt>
                <c:pt idx="41">
                  <c:v>52.792500000000004</c:v>
                </c:pt>
                <c:pt idx="42">
                  <c:v>53.747500000000002</c:v>
                </c:pt>
                <c:pt idx="43">
                  <c:v>43.610500000000002</c:v>
                </c:pt>
                <c:pt idx="44">
                  <c:v>55.566500000000005</c:v>
                </c:pt>
                <c:pt idx="45">
                  <c:v>44.829499999999996</c:v>
                </c:pt>
                <c:pt idx="46">
                  <c:v>48.454999999999998</c:v>
                </c:pt>
                <c:pt idx="47">
                  <c:v>48.454999999999998</c:v>
                </c:pt>
                <c:pt idx="48">
                  <c:v>54.28</c:v>
                </c:pt>
                <c:pt idx="49">
                  <c:v>47.3035</c:v>
                </c:pt>
                <c:pt idx="50">
                  <c:v>43.610500000000002</c:v>
                </c:pt>
                <c:pt idx="51">
                  <c:v>55.733499999999992</c:v>
                </c:pt>
                <c:pt idx="52">
                  <c:v>42.968000000000004</c:v>
                </c:pt>
                <c:pt idx="53">
                  <c:v>52.1905</c:v>
                </c:pt>
                <c:pt idx="54">
                  <c:v>51.648499999999999</c:v>
                </c:pt>
                <c:pt idx="55">
                  <c:v>50.820999999999998</c:v>
                </c:pt>
                <c:pt idx="56">
                  <c:v>51.648499999999999</c:v>
                </c:pt>
                <c:pt idx="57">
                  <c:v>45.459000000000003</c:v>
                </c:pt>
                <c:pt idx="58">
                  <c:v>43.610500000000002</c:v>
                </c:pt>
                <c:pt idx="59">
                  <c:v>50.528500000000001</c:v>
                </c:pt>
                <c:pt idx="60">
                  <c:v>47.3035</c:v>
                </c:pt>
                <c:pt idx="61">
                  <c:v>55.566500000000005</c:v>
                </c:pt>
                <c:pt idx="62">
                  <c:v>48.454999999999998</c:v>
                </c:pt>
                <c:pt idx="63">
                  <c:v>44.829499999999996</c:v>
                </c:pt>
                <c:pt idx="64">
                  <c:v>53.004999999999995</c:v>
                </c:pt>
                <c:pt idx="65">
                  <c:v>42.968000000000004</c:v>
                </c:pt>
                <c:pt idx="66">
                  <c:v>48.64</c:v>
                </c:pt>
                <c:pt idx="67">
                  <c:v>55.733499999999992</c:v>
                </c:pt>
                <c:pt idx="68">
                  <c:v>53.658999999999999</c:v>
                </c:pt>
                <c:pt idx="69">
                  <c:v>50.820999999999998</c:v>
                </c:pt>
                <c:pt idx="70">
                  <c:v>46.548000000000002</c:v>
                </c:pt>
                <c:pt idx="71">
                  <c:v>48.930500000000002</c:v>
                </c:pt>
                <c:pt idx="72">
                  <c:v>51.97</c:v>
                </c:pt>
                <c:pt idx="73">
                  <c:v>51.338499999999996</c:v>
                </c:pt>
                <c:pt idx="74">
                  <c:v>53.747500000000002</c:v>
                </c:pt>
                <c:pt idx="75">
                  <c:v>55.566500000000005</c:v>
                </c:pt>
                <c:pt idx="76">
                  <c:v>45.459000000000003</c:v>
                </c:pt>
                <c:pt idx="77">
                  <c:v>53.658999999999999</c:v>
                </c:pt>
                <c:pt idx="78">
                  <c:v>42.968000000000004</c:v>
                </c:pt>
                <c:pt idx="79">
                  <c:v>51.648499999999999</c:v>
                </c:pt>
                <c:pt idx="80">
                  <c:v>44.829499999999996</c:v>
                </c:pt>
                <c:pt idx="81">
                  <c:v>50.042000000000002</c:v>
                </c:pt>
                <c:pt idx="82">
                  <c:v>47.3035</c:v>
                </c:pt>
                <c:pt idx="83">
                  <c:v>52.792500000000004</c:v>
                </c:pt>
                <c:pt idx="84">
                  <c:v>50.814499999999995</c:v>
                </c:pt>
                <c:pt idx="85">
                  <c:v>55.733499999999992</c:v>
                </c:pt>
                <c:pt idx="86">
                  <c:v>48.930500000000002</c:v>
                </c:pt>
                <c:pt idx="87">
                  <c:v>43.610500000000002</c:v>
                </c:pt>
                <c:pt idx="88">
                  <c:v>50.042000000000002</c:v>
                </c:pt>
                <c:pt idx="89">
                  <c:v>45.418999999999997</c:v>
                </c:pt>
                <c:pt idx="90">
                  <c:v>42.968000000000004</c:v>
                </c:pt>
                <c:pt idx="91">
                  <c:v>53.747500000000002</c:v>
                </c:pt>
                <c:pt idx="92">
                  <c:v>48.64</c:v>
                </c:pt>
                <c:pt idx="93">
                  <c:v>53.658999999999999</c:v>
                </c:pt>
                <c:pt idx="94">
                  <c:v>55.566500000000005</c:v>
                </c:pt>
                <c:pt idx="95">
                  <c:v>50.814499999999995</c:v>
                </c:pt>
                <c:pt idx="96">
                  <c:v>45.459000000000003</c:v>
                </c:pt>
                <c:pt idx="97">
                  <c:v>53.658999999999999</c:v>
                </c:pt>
                <c:pt idx="98">
                  <c:v>44.829499999999996</c:v>
                </c:pt>
                <c:pt idx="99">
                  <c:v>53.747500000000002</c:v>
                </c:pt>
                <c:pt idx="100">
                  <c:v>54.883499999999998</c:v>
                </c:pt>
                <c:pt idx="101">
                  <c:v>53.004999999999995</c:v>
                </c:pt>
                <c:pt idx="102">
                  <c:v>51.97</c:v>
                </c:pt>
                <c:pt idx="103">
                  <c:v>51.338499999999996</c:v>
                </c:pt>
                <c:pt idx="104">
                  <c:v>52.792500000000004</c:v>
                </c:pt>
                <c:pt idx="105">
                  <c:v>47.3035</c:v>
                </c:pt>
                <c:pt idx="106">
                  <c:v>54.28</c:v>
                </c:pt>
                <c:pt idx="107">
                  <c:v>51.97</c:v>
                </c:pt>
                <c:pt idx="108">
                  <c:v>49.021500000000003</c:v>
                </c:pt>
                <c:pt idx="109">
                  <c:v>58.155000000000001</c:v>
                </c:pt>
                <c:pt idx="110">
                  <c:v>46.548000000000002</c:v>
                </c:pt>
                <c:pt idx="111">
                  <c:v>46.256500000000003</c:v>
                </c:pt>
                <c:pt idx="112">
                  <c:v>58.155000000000001</c:v>
                </c:pt>
                <c:pt idx="113">
                  <c:v>48.64</c:v>
                </c:pt>
                <c:pt idx="114">
                  <c:v>50.820999999999998</c:v>
                </c:pt>
                <c:pt idx="115">
                  <c:v>45.459000000000003</c:v>
                </c:pt>
                <c:pt idx="116">
                  <c:v>51.338499999999996</c:v>
                </c:pt>
                <c:pt idx="117">
                  <c:v>54.883499999999998</c:v>
                </c:pt>
                <c:pt idx="118">
                  <c:v>48.454999999999998</c:v>
                </c:pt>
                <c:pt idx="119">
                  <c:v>50.814499999999995</c:v>
                </c:pt>
                <c:pt idx="120">
                  <c:v>50.820999999999998</c:v>
                </c:pt>
                <c:pt idx="121">
                  <c:v>50.042000000000002</c:v>
                </c:pt>
                <c:pt idx="122">
                  <c:v>52.1905</c:v>
                </c:pt>
                <c:pt idx="123">
                  <c:v>52.792500000000004</c:v>
                </c:pt>
                <c:pt idx="124">
                  <c:v>53.747500000000002</c:v>
                </c:pt>
                <c:pt idx="125">
                  <c:v>43.610500000000002</c:v>
                </c:pt>
                <c:pt idx="126">
                  <c:v>40.024000000000001</c:v>
                </c:pt>
                <c:pt idx="127">
                  <c:v>58.155000000000001</c:v>
                </c:pt>
                <c:pt idx="128">
                  <c:v>49.021500000000003</c:v>
                </c:pt>
                <c:pt idx="129">
                  <c:v>51.338499999999996</c:v>
                </c:pt>
                <c:pt idx="130">
                  <c:v>49.246000000000002</c:v>
                </c:pt>
                <c:pt idx="131">
                  <c:v>50.814499999999995</c:v>
                </c:pt>
                <c:pt idx="132">
                  <c:v>48.64</c:v>
                </c:pt>
                <c:pt idx="133">
                  <c:v>52.792500000000004</c:v>
                </c:pt>
                <c:pt idx="134">
                  <c:v>55.566500000000005</c:v>
                </c:pt>
                <c:pt idx="135">
                  <c:v>53.747500000000002</c:v>
                </c:pt>
                <c:pt idx="136">
                  <c:v>51.97</c:v>
                </c:pt>
                <c:pt idx="137">
                  <c:v>46.256500000000003</c:v>
                </c:pt>
                <c:pt idx="138">
                  <c:v>50.814499999999995</c:v>
                </c:pt>
                <c:pt idx="139">
                  <c:v>49.021500000000003</c:v>
                </c:pt>
                <c:pt idx="140">
                  <c:v>51.338499999999996</c:v>
                </c:pt>
                <c:pt idx="141">
                  <c:v>45.418999999999997</c:v>
                </c:pt>
                <c:pt idx="142">
                  <c:v>50.820999999999998</c:v>
                </c:pt>
                <c:pt idx="143">
                  <c:v>46.548000000000002</c:v>
                </c:pt>
                <c:pt idx="144">
                  <c:v>48.64</c:v>
                </c:pt>
                <c:pt idx="145">
                  <c:v>55.733499999999992</c:v>
                </c:pt>
                <c:pt idx="146">
                  <c:v>54.883499999999998</c:v>
                </c:pt>
                <c:pt idx="147">
                  <c:v>48.930500000000002</c:v>
                </c:pt>
                <c:pt idx="148">
                  <c:v>50.042000000000002</c:v>
                </c:pt>
                <c:pt idx="149">
                  <c:v>55.733499999999992</c:v>
                </c:pt>
                <c:pt idx="150">
                  <c:v>50.528500000000001</c:v>
                </c:pt>
                <c:pt idx="151">
                  <c:v>46.256500000000003</c:v>
                </c:pt>
                <c:pt idx="152">
                  <c:v>51.648499999999999</c:v>
                </c:pt>
                <c:pt idx="153">
                  <c:v>52.1905</c:v>
                </c:pt>
                <c:pt idx="154">
                  <c:v>43.610500000000002</c:v>
                </c:pt>
                <c:pt idx="155">
                  <c:v>49.246000000000002</c:v>
                </c:pt>
                <c:pt idx="156">
                  <c:v>53.004999999999995</c:v>
                </c:pt>
                <c:pt idx="157">
                  <c:v>54.28</c:v>
                </c:pt>
                <c:pt idx="158">
                  <c:v>53.747500000000002</c:v>
                </c:pt>
                <c:pt idx="159">
                  <c:v>51.648499999999999</c:v>
                </c:pt>
                <c:pt idx="160">
                  <c:v>53.658999999999999</c:v>
                </c:pt>
                <c:pt idx="161">
                  <c:v>50.528500000000001</c:v>
                </c:pt>
                <c:pt idx="162">
                  <c:v>55.733499999999992</c:v>
                </c:pt>
                <c:pt idx="163">
                  <c:v>48.64</c:v>
                </c:pt>
                <c:pt idx="164">
                  <c:v>53.004999999999995</c:v>
                </c:pt>
                <c:pt idx="165">
                  <c:v>48.930500000000002</c:v>
                </c:pt>
                <c:pt idx="166">
                  <c:v>52.1905</c:v>
                </c:pt>
                <c:pt idx="167">
                  <c:v>54.28</c:v>
                </c:pt>
                <c:pt idx="168">
                  <c:v>54.883499999999998</c:v>
                </c:pt>
                <c:pt idx="169">
                  <c:v>50.042000000000002</c:v>
                </c:pt>
                <c:pt idx="170">
                  <c:v>55.566500000000005</c:v>
                </c:pt>
                <c:pt idx="171">
                  <c:v>43.610500000000002</c:v>
                </c:pt>
                <c:pt idx="172">
                  <c:v>46.256500000000003</c:v>
                </c:pt>
                <c:pt idx="173">
                  <c:v>47.3035</c:v>
                </c:pt>
                <c:pt idx="174">
                  <c:v>45.418999999999997</c:v>
                </c:pt>
                <c:pt idx="175">
                  <c:v>52.792500000000004</c:v>
                </c:pt>
                <c:pt idx="176">
                  <c:v>53.004999999999995</c:v>
                </c:pt>
                <c:pt idx="177">
                  <c:v>50.042000000000002</c:v>
                </c:pt>
                <c:pt idx="178">
                  <c:v>53.658999999999999</c:v>
                </c:pt>
                <c:pt idx="179">
                  <c:v>54.883499999999998</c:v>
                </c:pt>
                <c:pt idx="180">
                  <c:v>54.28</c:v>
                </c:pt>
                <c:pt idx="181">
                  <c:v>51.648499999999999</c:v>
                </c:pt>
                <c:pt idx="182">
                  <c:v>48.930500000000002</c:v>
                </c:pt>
                <c:pt idx="183">
                  <c:v>43.610500000000002</c:v>
                </c:pt>
                <c:pt idx="184">
                  <c:v>47.3035</c:v>
                </c:pt>
                <c:pt idx="185">
                  <c:v>52.1905</c:v>
                </c:pt>
                <c:pt idx="186">
                  <c:v>50.528500000000001</c:v>
                </c:pt>
                <c:pt idx="187">
                  <c:v>40.024000000000001</c:v>
                </c:pt>
                <c:pt idx="188">
                  <c:v>44.829499999999996</c:v>
                </c:pt>
                <c:pt idx="189">
                  <c:v>54.883499999999998</c:v>
                </c:pt>
                <c:pt idx="190">
                  <c:v>50.814499999999995</c:v>
                </c:pt>
                <c:pt idx="191">
                  <c:v>46.548000000000002</c:v>
                </c:pt>
                <c:pt idx="192">
                  <c:v>45.459000000000003</c:v>
                </c:pt>
                <c:pt idx="193">
                  <c:v>52.957499999999996</c:v>
                </c:pt>
                <c:pt idx="194">
                  <c:v>58.155000000000001</c:v>
                </c:pt>
                <c:pt idx="195">
                  <c:v>44.829499999999996</c:v>
                </c:pt>
                <c:pt idx="196">
                  <c:v>46.256500000000003</c:v>
                </c:pt>
                <c:pt idx="197">
                  <c:v>51.338499999999996</c:v>
                </c:pt>
                <c:pt idx="198">
                  <c:v>52.957499999999996</c:v>
                </c:pt>
                <c:pt idx="199">
                  <c:v>50.042000000000002</c:v>
                </c:pt>
                <c:pt idx="200">
                  <c:v>48.454999999999998</c:v>
                </c:pt>
                <c:pt idx="201">
                  <c:v>45.459000000000003</c:v>
                </c:pt>
                <c:pt idx="202">
                  <c:v>50.528500000000001</c:v>
                </c:pt>
                <c:pt idx="203">
                  <c:v>58.155000000000001</c:v>
                </c:pt>
                <c:pt idx="204">
                  <c:v>54.28</c:v>
                </c:pt>
                <c:pt idx="205">
                  <c:v>53.658999999999999</c:v>
                </c:pt>
                <c:pt idx="206">
                  <c:v>51.338499999999996</c:v>
                </c:pt>
                <c:pt idx="207">
                  <c:v>55.566500000000005</c:v>
                </c:pt>
                <c:pt idx="208">
                  <c:v>48.454999999999998</c:v>
                </c:pt>
                <c:pt idx="209">
                  <c:v>53.747500000000002</c:v>
                </c:pt>
                <c:pt idx="210">
                  <c:v>52.957499999999996</c:v>
                </c:pt>
                <c:pt idx="211">
                  <c:v>54.28</c:v>
                </c:pt>
                <c:pt idx="212">
                  <c:v>58.155000000000001</c:v>
                </c:pt>
                <c:pt idx="213">
                  <c:v>51.648499999999999</c:v>
                </c:pt>
                <c:pt idx="214">
                  <c:v>50.528500000000001</c:v>
                </c:pt>
                <c:pt idx="215">
                  <c:v>49.021500000000003</c:v>
                </c:pt>
                <c:pt idx="216">
                  <c:v>40.024000000000001</c:v>
                </c:pt>
                <c:pt idx="217">
                  <c:v>49.246000000000002</c:v>
                </c:pt>
                <c:pt idx="218">
                  <c:v>44.829499999999996</c:v>
                </c:pt>
                <c:pt idx="219">
                  <c:v>42.968000000000004</c:v>
                </c:pt>
                <c:pt idx="220">
                  <c:v>42.968000000000004</c:v>
                </c:pt>
                <c:pt idx="221">
                  <c:v>51.338499999999996</c:v>
                </c:pt>
                <c:pt idx="222">
                  <c:v>53.747500000000002</c:v>
                </c:pt>
                <c:pt idx="223">
                  <c:v>51.97</c:v>
                </c:pt>
                <c:pt idx="224">
                  <c:v>40.024000000000001</c:v>
                </c:pt>
                <c:pt idx="225">
                  <c:v>52.1905</c:v>
                </c:pt>
                <c:pt idx="226">
                  <c:v>50.820999999999998</c:v>
                </c:pt>
                <c:pt idx="227">
                  <c:v>55.566500000000005</c:v>
                </c:pt>
                <c:pt idx="228">
                  <c:v>58.155000000000001</c:v>
                </c:pt>
                <c:pt idx="229">
                  <c:v>46.548000000000002</c:v>
                </c:pt>
                <c:pt idx="230">
                  <c:v>53.747500000000002</c:v>
                </c:pt>
                <c:pt idx="231">
                  <c:v>44.829499999999996</c:v>
                </c:pt>
                <c:pt idx="232">
                  <c:v>49.021500000000003</c:v>
                </c:pt>
                <c:pt idx="233">
                  <c:v>45.418999999999997</c:v>
                </c:pt>
                <c:pt idx="234">
                  <c:v>49.246000000000002</c:v>
                </c:pt>
                <c:pt idx="235">
                  <c:v>48.454999999999998</c:v>
                </c:pt>
                <c:pt idx="236">
                  <c:v>45.459000000000003</c:v>
                </c:pt>
                <c:pt idx="237">
                  <c:v>48.454999999999998</c:v>
                </c:pt>
                <c:pt idx="238">
                  <c:v>42.968000000000004</c:v>
                </c:pt>
                <c:pt idx="239">
                  <c:v>44.829499999999996</c:v>
                </c:pt>
                <c:pt idx="240">
                  <c:v>53.658999999999999</c:v>
                </c:pt>
                <c:pt idx="241">
                  <c:v>50.820999999999998</c:v>
                </c:pt>
                <c:pt idx="242">
                  <c:v>48.64</c:v>
                </c:pt>
                <c:pt idx="243">
                  <c:v>55.733499999999992</c:v>
                </c:pt>
                <c:pt idx="244">
                  <c:v>55.566500000000005</c:v>
                </c:pt>
                <c:pt idx="245">
                  <c:v>45.459000000000003</c:v>
                </c:pt>
                <c:pt idx="246">
                  <c:v>50.042000000000002</c:v>
                </c:pt>
                <c:pt idx="247">
                  <c:v>46.548000000000002</c:v>
                </c:pt>
                <c:pt idx="248">
                  <c:v>48.454999999999998</c:v>
                </c:pt>
                <c:pt idx="249">
                  <c:v>51.648499999999999</c:v>
                </c:pt>
                <c:pt idx="250">
                  <c:v>48.64</c:v>
                </c:pt>
                <c:pt idx="251">
                  <c:v>53.004999999999995</c:v>
                </c:pt>
                <c:pt idx="252">
                  <c:v>51.338499999999996</c:v>
                </c:pt>
                <c:pt idx="253">
                  <c:v>50.814499999999995</c:v>
                </c:pt>
                <c:pt idx="254">
                  <c:v>53.658999999999999</c:v>
                </c:pt>
                <c:pt idx="255">
                  <c:v>42.968000000000004</c:v>
                </c:pt>
                <c:pt idx="256">
                  <c:v>45.459000000000003</c:v>
                </c:pt>
                <c:pt idx="257">
                  <c:v>55.733499999999992</c:v>
                </c:pt>
                <c:pt idx="258">
                  <c:v>47.3035</c:v>
                </c:pt>
                <c:pt idx="259">
                  <c:v>51.648499999999999</c:v>
                </c:pt>
                <c:pt idx="260">
                  <c:v>52.792500000000004</c:v>
                </c:pt>
                <c:pt idx="261">
                  <c:v>46.256500000000003</c:v>
                </c:pt>
                <c:pt idx="262">
                  <c:v>53.658999999999999</c:v>
                </c:pt>
                <c:pt idx="263">
                  <c:v>53.747500000000002</c:v>
                </c:pt>
                <c:pt idx="264">
                  <c:v>50.042000000000002</c:v>
                </c:pt>
                <c:pt idx="265">
                  <c:v>49.021500000000003</c:v>
                </c:pt>
                <c:pt idx="266">
                  <c:v>46.548000000000002</c:v>
                </c:pt>
                <c:pt idx="267">
                  <c:v>48.64</c:v>
                </c:pt>
                <c:pt idx="268">
                  <c:v>52.957499999999996</c:v>
                </c:pt>
                <c:pt idx="269">
                  <c:v>53.004999999999995</c:v>
                </c:pt>
                <c:pt idx="270">
                  <c:v>44.829499999999996</c:v>
                </c:pt>
                <c:pt idx="271">
                  <c:v>43.610500000000002</c:v>
                </c:pt>
                <c:pt idx="272">
                  <c:v>55.733499999999992</c:v>
                </c:pt>
                <c:pt idx="273">
                  <c:v>40.024000000000001</c:v>
                </c:pt>
                <c:pt idx="274">
                  <c:v>46.548000000000002</c:v>
                </c:pt>
                <c:pt idx="275">
                  <c:v>50.042000000000002</c:v>
                </c:pt>
                <c:pt idx="276">
                  <c:v>54.28</c:v>
                </c:pt>
                <c:pt idx="277">
                  <c:v>52.957499999999996</c:v>
                </c:pt>
                <c:pt idx="278">
                  <c:v>55.566500000000005</c:v>
                </c:pt>
                <c:pt idx="279">
                  <c:v>51.648499999999999</c:v>
                </c:pt>
                <c:pt idx="280">
                  <c:v>51.97</c:v>
                </c:pt>
                <c:pt idx="281">
                  <c:v>53.004999999999995</c:v>
                </c:pt>
                <c:pt idx="282">
                  <c:v>55.733499999999992</c:v>
                </c:pt>
                <c:pt idx="283">
                  <c:v>49.021500000000003</c:v>
                </c:pt>
                <c:pt idx="284">
                  <c:v>43.610500000000002</c:v>
                </c:pt>
                <c:pt idx="285">
                  <c:v>47.3035</c:v>
                </c:pt>
                <c:pt idx="286">
                  <c:v>53.747500000000002</c:v>
                </c:pt>
                <c:pt idx="287">
                  <c:v>52.792500000000004</c:v>
                </c:pt>
                <c:pt idx="288">
                  <c:v>54.883499999999998</c:v>
                </c:pt>
                <c:pt idx="289">
                  <c:v>53.747500000000002</c:v>
                </c:pt>
                <c:pt idx="290">
                  <c:v>52.792500000000004</c:v>
                </c:pt>
                <c:pt idx="291">
                  <c:v>58.155000000000001</c:v>
                </c:pt>
                <c:pt idx="292">
                  <c:v>44.829499999999996</c:v>
                </c:pt>
                <c:pt idx="293">
                  <c:v>52.957499999999996</c:v>
                </c:pt>
                <c:pt idx="294">
                  <c:v>49.246000000000002</c:v>
                </c:pt>
                <c:pt idx="295">
                  <c:v>43.610500000000002</c:v>
                </c:pt>
                <c:pt idx="296">
                  <c:v>52.1905</c:v>
                </c:pt>
                <c:pt idx="297">
                  <c:v>50.042000000000002</c:v>
                </c:pt>
                <c:pt idx="298">
                  <c:v>54.28</c:v>
                </c:pt>
                <c:pt idx="299">
                  <c:v>55.566500000000005</c:v>
                </c:pt>
                <c:pt idx="300">
                  <c:v>49.021500000000003</c:v>
                </c:pt>
                <c:pt idx="301">
                  <c:v>47.3035</c:v>
                </c:pt>
                <c:pt idx="302">
                  <c:v>49.021500000000003</c:v>
                </c:pt>
                <c:pt idx="303">
                  <c:v>45.459000000000003</c:v>
                </c:pt>
                <c:pt idx="304">
                  <c:v>44.829499999999996</c:v>
                </c:pt>
                <c:pt idx="305">
                  <c:v>46.256500000000003</c:v>
                </c:pt>
                <c:pt idx="306">
                  <c:v>48.454999999999998</c:v>
                </c:pt>
                <c:pt idx="307">
                  <c:v>40.024000000000001</c:v>
                </c:pt>
                <c:pt idx="308">
                  <c:v>50.528500000000001</c:v>
                </c:pt>
                <c:pt idx="309">
                  <c:v>52.1905</c:v>
                </c:pt>
                <c:pt idx="310">
                  <c:v>50.820999999999998</c:v>
                </c:pt>
                <c:pt idx="311">
                  <c:v>50.814499999999995</c:v>
                </c:pt>
                <c:pt idx="312">
                  <c:v>58.155000000000001</c:v>
                </c:pt>
                <c:pt idx="313">
                  <c:v>52.957499999999996</c:v>
                </c:pt>
                <c:pt idx="314">
                  <c:v>42.968000000000004</c:v>
                </c:pt>
                <c:pt idx="315">
                  <c:v>49.246000000000002</c:v>
                </c:pt>
                <c:pt idx="316">
                  <c:v>51.648499999999999</c:v>
                </c:pt>
                <c:pt idx="317">
                  <c:v>49.246000000000002</c:v>
                </c:pt>
                <c:pt idx="318">
                  <c:v>55.566500000000005</c:v>
                </c:pt>
                <c:pt idx="319">
                  <c:v>53.004999999999995</c:v>
                </c:pt>
                <c:pt idx="320">
                  <c:v>50.042000000000002</c:v>
                </c:pt>
                <c:pt idx="321">
                  <c:v>46.256500000000003</c:v>
                </c:pt>
                <c:pt idx="322">
                  <c:v>50.820999999999998</c:v>
                </c:pt>
                <c:pt idx="323">
                  <c:v>44.829499999999996</c:v>
                </c:pt>
                <c:pt idx="324">
                  <c:v>50.814499999999995</c:v>
                </c:pt>
                <c:pt idx="325">
                  <c:v>53.747500000000002</c:v>
                </c:pt>
                <c:pt idx="326">
                  <c:v>55.733499999999992</c:v>
                </c:pt>
                <c:pt idx="327">
                  <c:v>45.459000000000003</c:v>
                </c:pt>
                <c:pt idx="328">
                  <c:v>48.930500000000002</c:v>
                </c:pt>
                <c:pt idx="329">
                  <c:v>52.957499999999996</c:v>
                </c:pt>
                <c:pt idx="330">
                  <c:v>52.957499999999996</c:v>
                </c:pt>
                <c:pt idx="331">
                  <c:v>53.658999999999999</c:v>
                </c:pt>
                <c:pt idx="332">
                  <c:v>45.459000000000003</c:v>
                </c:pt>
                <c:pt idx="333">
                  <c:v>48.64</c:v>
                </c:pt>
                <c:pt idx="334">
                  <c:v>51.648499999999999</c:v>
                </c:pt>
                <c:pt idx="335">
                  <c:v>58.155000000000001</c:v>
                </c:pt>
                <c:pt idx="336">
                  <c:v>50.814499999999995</c:v>
                </c:pt>
                <c:pt idx="337">
                  <c:v>48.454999999999998</c:v>
                </c:pt>
                <c:pt idx="338">
                  <c:v>48.930500000000002</c:v>
                </c:pt>
                <c:pt idx="339">
                  <c:v>50.820999999999998</c:v>
                </c:pt>
                <c:pt idx="340">
                  <c:v>49.246000000000002</c:v>
                </c:pt>
                <c:pt idx="341">
                  <c:v>44.829499999999996</c:v>
                </c:pt>
                <c:pt idx="342">
                  <c:v>48.454999999999998</c:v>
                </c:pt>
                <c:pt idx="343">
                  <c:v>51.97</c:v>
                </c:pt>
                <c:pt idx="344">
                  <c:v>54.28</c:v>
                </c:pt>
                <c:pt idx="345">
                  <c:v>50.814499999999995</c:v>
                </c:pt>
                <c:pt idx="346">
                  <c:v>54.883499999999998</c:v>
                </c:pt>
                <c:pt idx="347">
                  <c:v>53.004999999999995</c:v>
                </c:pt>
                <c:pt idx="348">
                  <c:v>53.658999999999999</c:v>
                </c:pt>
                <c:pt idx="349">
                  <c:v>51.97</c:v>
                </c:pt>
                <c:pt idx="350">
                  <c:v>54.883499999999998</c:v>
                </c:pt>
                <c:pt idx="351">
                  <c:v>48.930500000000002</c:v>
                </c:pt>
                <c:pt idx="352">
                  <c:v>42.968000000000004</c:v>
                </c:pt>
                <c:pt idx="353">
                  <c:v>43.610500000000002</c:v>
                </c:pt>
                <c:pt idx="354">
                  <c:v>50.042000000000002</c:v>
                </c:pt>
                <c:pt idx="355">
                  <c:v>55.566500000000005</c:v>
                </c:pt>
                <c:pt idx="356">
                  <c:v>48.64</c:v>
                </c:pt>
                <c:pt idx="357">
                  <c:v>52.792500000000004</c:v>
                </c:pt>
                <c:pt idx="358">
                  <c:v>58.155000000000001</c:v>
                </c:pt>
                <c:pt idx="359">
                  <c:v>47.3035</c:v>
                </c:pt>
                <c:pt idx="360">
                  <c:v>49.021500000000003</c:v>
                </c:pt>
                <c:pt idx="361">
                  <c:v>42.968000000000004</c:v>
                </c:pt>
                <c:pt idx="362">
                  <c:v>52.792500000000004</c:v>
                </c:pt>
                <c:pt idx="363">
                  <c:v>46.256500000000003</c:v>
                </c:pt>
                <c:pt idx="364">
                  <c:v>43.610500000000002</c:v>
                </c:pt>
                <c:pt idx="365">
                  <c:v>44.829499999999996</c:v>
                </c:pt>
                <c:pt idx="366">
                  <c:v>58.155000000000001</c:v>
                </c:pt>
                <c:pt idx="367">
                  <c:v>50.528500000000001</c:v>
                </c:pt>
                <c:pt idx="368">
                  <c:v>51.97</c:v>
                </c:pt>
                <c:pt idx="369">
                  <c:v>54.28</c:v>
                </c:pt>
                <c:pt idx="370">
                  <c:v>48.64</c:v>
                </c:pt>
                <c:pt idx="371">
                  <c:v>55.566500000000005</c:v>
                </c:pt>
                <c:pt idx="372">
                  <c:v>54.883499999999998</c:v>
                </c:pt>
                <c:pt idx="373">
                  <c:v>50.528500000000001</c:v>
                </c:pt>
                <c:pt idx="374">
                  <c:v>49.246000000000002</c:v>
                </c:pt>
                <c:pt idx="375">
                  <c:v>45.418999999999997</c:v>
                </c:pt>
                <c:pt idx="376">
                  <c:v>52.792500000000004</c:v>
                </c:pt>
                <c:pt idx="377">
                  <c:v>48.64</c:v>
                </c:pt>
                <c:pt idx="378">
                  <c:v>54.28</c:v>
                </c:pt>
                <c:pt idx="379">
                  <c:v>46.256500000000003</c:v>
                </c:pt>
                <c:pt idx="380">
                  <c:v>55.566500000000005</c:v>
                </c:pt>
                <c:pt idx="381">
                  <c:v>43.610500000000002</c:v>
                </c:pt>
                <c:pt idx="382">
                  <c:v>40.024000000000001</c:v>
                </c:pt>
                <c:pt idx="383">
                  <c:v>42.968000000000004</c:v>
                </c:pt>
                <c:pt idx="384">
                  <c:v>53.004999999999995</c:v>
                </c:pt>
                <c:pt idx="385">
                  <c:v>45.459000000000003</c:v>
                </c:pt>
                <c:pt idx="386">
                  <c:v>54.883499999999998</c:v>
                </c:pt>
                <c:pt idx="387">
                  <c:v>50.814499999999995</c:v>
                </c:pt>
                <c:pt idx="388">
                  <c:v>44.829499999999996</c:v>
                </c:pt>
                <c:pt idx="389">
                  <c:v>42.968000000000004</c:v>
                </c:pt>
                <c:pt idx="390">
                  <c:v>46.548000000000002</c:v>
                </c:pt>
                <c:pt idx="391">
                  <c:v>51.338499999999996</c:v>
                </c:pt>
                <c:pt idx="392">
                  <c:v>40.024000000000001</c:v>
                </c:pt>
                <c:pt idx="393">
                  <c:v>43.610500000000002</c:v>
                </c:pt>
                <c:pt idx="394">
                  <c:v>54.28</c:v>
                </c:pt>
                <c:pt idx="395">
                  <c:v>44.829499999999996</c:v>
                </c:pt>
                <c:pt idx="396">
                  <c:v>48.64</c:v>
                </c:pt>
                <c:pt idx="397">
                  <c:v>45.459000000000003</c:v>
                </c:pt>
                <c:pt idx="398">
                  <c:v>52.792500000000004</c:v>
                </c:pt>
                <c:pt idx="399">
                  <c:v>46.256500000000003</c:v>
                </c:pt>
                <c:pt idx="400">
                  <c:v>55.566500000000005</c:v>
                </c:pt>
                <c:pt idx="401">
                  <c:v>50.814499999999995</c:v>
                </c:pt>
                <c:pt idx="402">
                  <c:v>40.024000000000001</c:v>
                </c:pt>
                <c:pt idx="403">
                  <c:v>45.459000000000003</c:v>
                </c:pt>
                <c:pt idx="404">
                  <c:v>55.733499999999992</c:v>
                </c:pt>
                <c:pt idx="405">
                  <c:v>45.418999999999997</c:v>
                </c:pt>
                <c:pt idx="406">
                  <c:v>46.256500000000003</c:v>
                </c:pt>
                <c:pt idx="407">
                  <c:v>46.548000000000002</c:v>
                </c:pt>
                <c:pt idx="408">
                  <c:v>54.883499999999998</c:v>
                </c:pt>
                <c:pt idx="409">
                  <c:v>47.3035</c:v>
                </c:pt>
                <c:pt idx="410">
                  <c:v>51.338499999999996</c:v>
                </c:pt>
                <c:pt idx="411">
                  <c:v>52.1905</c:v>
                </c:pt>
                <c:pt idx="412">
                  <c:v>44.829499999999996</c:v>
                </c:pt>
                <c:pt idx="413">
                  <c:v>48.64</c:v>
                </c:pt>
                <c:pt idx="414">
                  <c:v>48.454999999999998</c:v>
                </c:pt>
                <c:pt idx="415">
                  <c:v>49.021500000000003</c:v>
                </c:pt>
                <c:pt idx="416">
                  <c:v>49.246000000000002</c:v>
                </c:pt>
                <c:pt idx="417">
                  <c:v>46.548000000000002</c:v>
                </c:pt>
                <c:pt idx="418">
                  <c:v>50.820999999999998</c:v>
                </c:pt>
                <c:pt idx="419">
                  <c:v>50.528500000000001</c:v>
                </c:pt>
                <c:pt idx="420">
                  <c:v>55.733499999999992</c:v>
                </c:pt>
                <c:pt idx="421">
                  <c:v>42.968000000000004</c:v>
                </c:pt>
                <c:pt idx="422">
                  <c:v>52.1905</c:v>
                </c:pt>
                <c:pt idx="423">
                  <c:v>53.747500000000002</c:v>
                </c:pt>
                <c:pt idx="424">
                  <c:v>52.957499999999996</c:v>
                </c:pt>
                <c:pt idx="425">
                  <c:v>50.820999999999998</c:v>
                </c:pt>
                <c:pt idx="426">
                  <c:v>49.021500000000003</c:v>
                </c:pt>
                <c:pt idx="427">
                  <c:v>51.338499999999996</c:v>
                </c:pt>
                <c:pt idx="428">
                  <c:v>50.042000000000002</c:v>
                </c:pt>
                <c:pt idx="429">
                  <c:v>51.648499999999999</c:v>
                </c:pt>
                <c:pt idx="430">
                  <c:v>48.930500000000002</c:v>
                </c:pt>
                <c:pt idx="431">
                  <c:v>46.548000000000002</c:v>
                </c:pt>
                <c:pt idx="432">
                  <c:v>55.733499999999992</c:v>
                </c:pt>
                <c:pt idx="433">
                  <c:v>49.246000000000002</c:v>
                </c:pt>
                <c:pt idx="434">
                  <c:v>55.566500000000005</c:v>
                </c:pt>
                <c:pt idx="435">
                  <c:v>47.3035</c:v>
                </c:pt>
                <c:pt idx="436">
                  <c:v>54.883499999999998</c:v>
                </c:pt>
                <c:pt idx="437">
                  <c:v>52.957499999999996</c:v>
                </c:pt>
                <c:pt idx="438">
                  <c:v>51.338499999999996</c:v>
                </c:pt>
                <c:pt idx="439">
                  <c:v>51.648499999999999</c:v>
                </c:pt>
                <c:pt idx="440">
                  <c:v>55.733499999999992</c:v>
                </c:pt>
                <c:pt idx="441">
                  <c:v>48.930500000000002</c:v>
                </c:pt>
                <c:pt idx="442">
                  <c:v>52.792500000000004</c:v>
                </c:pt>
                <c:pt idx="443">
                  <c:v>52.1905</c:v>
                </c:pt>
                <c:pt idx="444">
                  <c:v>48.64</c:v>
                </c:pt>
                <c:pt idx="445">
                  <c:v>58.155000000000001</c:v>
                </c:pt>
                <c:pt idx="446">
                  <c:v>52.957499999999996</c:v>
                </c:pt>
                <c:pt idx="447">
                  <c:v>53.004999999999995</c:v>
                </c:pt>
                <c:pt idx="448">
                  <c:v>43.610500000000002</c:v>
                </c:pt>
                <c:pt idx="449">
                  <c:v>53.658999999999999</c:v>
                </c:pt>
                <c:pt idx="450">
                  <c:v>50.528500000000001</c:v>
                </c:pt>
                <c:pt idx="451">
                  <c:v>50.042000000000002</c:v>
                </c:pt>
                <c:pt idx="452">
                  <c:v>55.733499999999992</c:v>
                </c:pt>
                <c:pt idx="453">
                  <c:v>48.64</c:v>
                </c:pt>
                <c:pt idx="454">
                  <c:v>51.648499999999999</c:v>
                </c:pt>
                <c:pt idx="455">
                  <c:v>55.566500000000005</c:v>
                </c:pt>
                <c:pt idx="456">
                  <c:v>45.418999999999997</c:v>
                </c:pt>
                <c:pt idx="457">
                  <c:v>53.658999999999999</c:v>
                </c:pt>
                <c:pt idx="458">
                  <c:v>58.155000000000001</c:v>
                </c:pt>
                <c:pt idx="459">
                  <c:v>44.829499999999996</c:v>
                </c:pt>
                <c:pt idx="460">
                  <c:v>48.930500000000002</c:v>
                </c:pt>
                <c:pt idx="461">
                  <c:v>43.610500000000002</c:v>
                </c:pt>
                <c:pt idx="462">
                  <c:v>54.28</c:v>
                </c:pt>
                <c:pt idx="463">
                  <c:v>48.454999999999998</c:v>
                </c:pt>
                <c:pt idx="464">
                  <c:v>46.548000000000002</c:v>
                </c:pt>
                <c:pt idx="465">
                  <c:v>46.256500000000003</c:v>
                </c:pt>
                <c:pt idx="466">
                  <c:v>55.733499999999992</c:v>
                </c:pt>
                <c:pt idx="467">
                  <c:v>48.930500000000002</c:v>
                </c:pt>
                <c:pt idx="468">
                  <c:v>54.28</c:v>
                </c:pt>
                <c:pt idx="469">
                  <c:v>47.3035</c:v>
                </c:pt>
                <c:pt idx="470">
                  <c:v>45.459000000000003</c:v>
                </c:pt>
                <c:pt idx="471">
                  <c:v>53.747500000000002</c:v>
                </c:pt>
                <c:pt idx="472">
                  <c:v>43.610500000000002</c:v>
                </c:pt>
                <c:pt idx="473">
                  <c:v>51.648499999999999</c:v>
                </c:pt>
                <c:pt idx="474">
                  <c:v>50.814499999999995</c:v>
                </c:pt>
                <c:pt idx="475">
                  <c:v>45.418999999999997</c:v>
                </c:pt>
                <c:pt idx="476">
                  <c:v>50.528500000000001</c:v>
                </c:pt>
                <c:pt idx="477">
                  <c:v>53.658999999999999</c:v>
                </c:pt>
                <c:pt idx="478">
                  <c:v>50.042000000000002</c:v>
                </c:pt>
                <c:pt idx="479">
                  <c:v>45.459000000000003</c:v>
                </c:pt>
                <c:pt idx="480">
                  <c:v>40.024000000000001</c:v>
                </c:pt>
                <c:pt idx="481">
                  <c:v>47.3035</c:v>
                </c:pt>
                <c:pt idx="482">
                  <c:v>45.418999999999997</c:v>
                </c:pt>
                <c:pt idx="483">
                  <c:v>53.658999999999999</c:v>
                </c:pt>
                <c:pt idx="484">
                  <c:v>50.528500000000001</c:v>
                </c:pt>
                <c:pt idx="485">
                  <c:v>49.246000000000002</c:v>
                </c:pt>
                <c:pt idx="486">
                  <c:v>43.610500000000002</c:v>
                </c:pt>
                <c:pt idx="487">
                  <c:v>42.968000000000004</c:v>
                </c:pt>
                <c:pt idx="488">
                  <c:v>51.97</c:v>
                </c:pt>
                <c:pt idx="489">
                  <c:v>54.883499999999998</c:v>
                </c:pt>
                <c:pt idx="490">
                  <c:v>49.021500000000003</c:v>
                </c:pt>
                <c:pt idx="491">
                  <c:v>50.820999999999998</c:v>
                </c:pt>
                <c:pt idx="492">
                  <c:v>50.042000000000002</c:v>
                </c:pt>
                <c:pt idx="493">
                  <c:v>50.814499999999995</c:v>
                </c:pt>
                <c:pt idx="494">
                  <c:v>53.747500000000002</c:v>
                </c:pt>
                <c:pt idx="495">
                  <c:v>49.021500000000003</c:v>
                </c:pt>
                <c:pt idx="496">
                  <c:v>49.246000000000002</c:v>
                </c:pt>
                <c:pt idx="497">
                  <c:v>50.820999999999998</c:v>
                </c:pt>
                <c:pt idx="498">
                  <c:v>52.957499999999996</c:v>
                </c:pt>
                <c:pt idx="499">
                  <c:v>46.256500000000003</c:v>
                </c:pt>
                <c:pt idx="500">
                  <c:v>54.883499999999998</c:v>
                </c:pt>
                <c:pt idx="501">
                  <c:v>53.658999999999999</c:v>
                </c:pt>
                <c:pt idx="502">
                  <c:v>50.042000000000002</c:v>
                </c:pt>
                <c:pt idx="503">
                  <c:v>58.155000000000001</c:v>
                </c:pt>
                <c:pt idx="504">
                  <c:v>45.459000000000003</c:v>
                </c:pt>
                <c:pt idx="505">
                  <c:v>47.3035</c:v>
                </c:pt>
                <c:pt idx="506">
                  <c:v>46.548000000000002</c:v>
                </c:pt>
                <c:pt idx="507">
                  <c:v>53.004999999999995</c:v>
                </c:pt>
                <c:pt idx="508">
                  <c:v>43.610500000000002</c:v>
                </c:pt>
                <c:pt idx="509">
                  <c:v>45.418999999999997</c:v>
                </c:pt>
                <c:pt idx="510">
                  <c:v>49.021500000000003</c:v>
                </c:pt>
                <c:pt idx="511">
                  <c:v>45.459000000000003</c:v>
                </c:pt>
                <c:pt idx="512">
                  <c:v>52.957499999999996</c:v>
                </c:pt>
                <c:pt idx="513">
                  <c:v>51.97</c:v>
                </c:pt>
                <c:pt idx="514">
                  <c:v>49.246000000000002</c:v>
                </c:pt>
                <c:pt idx="515">
                  <c:v>51.338499999999996</c:v>
                </c:pt>
                <c:pt idx="516">
                  <c:v>50.528500000000001</c:v>
                </c:pt>
                <c:pt idx="517">
                  <c:v>46.256500000000003</c:v>
                </c:pt>
                <c:pt idx="518">
                  <c:v>58.155000000000001</c:v>
                </c:pt>
                <c:pt idx="519">
                  <c:v>51.97</c:v>
                </c:pt>
                <c:pt idx="520">
                  <c:v>53.004999999999995</c:v>
                </c:pt>
                <c:pt idx="521">
                  <c:v>44.829499999999996</c:v>
                </c:pt>
                <c:pt idx="522">
                  <c:v>50.820999999999998</c:v>
                </c:pt>
                <c:pt idx="523">
                  <c:v>52.957499999999996</c:v>
                </c:pt>
                <c:pt idx="524">
                  <c:v>50.042000000000002</c:v>
                </c:pt>
                <c:pt idx="525">
                  <c:v>48.64</c:v>
                </c:pt>
                <c:pt idx="526">
                  <c:v>55.566500000000005</c:v>
                </c:pt>
                <c:pt idx="527">
                  <c:v>51.338499999999996</c:v>
                </c:pt>
                <c:pt idx="528">
                  <c:v>51.648499999999999</c:v>
                </c:pt>
                <c:pt idx="529">
                  <c:v>48.930500000000002</c:v>
                </c:pt>
                <c:pt idx="530">
                  <c:v>52.957499999999996</c:v>
                </c:pt>
                <c:pt idx="531">
                  <c:v>55.733499999999992</c:v>
                </c:pt>
                <c:pt idx="532">
                  <c:v>51.648499999999999</c:v>
                </c:pt>
                <c:pt idx="533">
                  <c:v>45.418999999999997</c:v>
                </c:pt>
                <c:pt idx="534">
                  <c:v>46.256500000000003</c:v>
                </c:pt>
                <c:pt idx="535">
                  <c:v>48.454999999999998</c:v>
                </c:pt>
                <c:pt idx="536">
                  <c:v>52.1905</c:v>
                </c:pt>
                <c:pt idx="537">
                  <c:v>52.792500000000004</c:v>
                </c:pt>
                <c:pt idx="538">
                  <c:v>54.883499999999998</c:v>
                </c:pt>
                <c:pt idx="539">
                  <c:v>45.459000000000003</c:v>
                </c:pt>
                <c:pt idx="540">
                  <c:v>50.820999999999998</c:v>
                </c:pt>
                <c:pt idx="541">
                  <c:v>52.792500000000004</c:v>
                </c:pt>
                <c:pt idx="542">
                  <c:v>40.024000000000001</c:v>
                </c:pt>
                <c:pt idx="543">
                  <c:v>58.155000000000001</c:v>
                </c:pt>
                <c:pt idx="544">
                  <c:v>54.28</c:v>
                </c:pt>
                <c:pt idx="545">
                  <c:v>53.658999999999999</c:v>
                </c:pt>
                <c:pt idx="546">
                  <c:v>53.747500000000002</c:v>
                </c:pt>
                <c:pt idx="547">
                  <c:v>48.64</c:v>
                </c:pt>
                <c:pt idx="548">
                  <c:v>52.1905</c:v>
                </c:pt>
                <c:pt idx="549">
                  <c:v>50.814499999999995</c:v>
                </c:pt>
                <c:pt idx="550">
                  <c:v>42.968000000000004</c:v>
                </c:pt>
                <c:pt idx="551">
                  <c:v>51.338499999999996</c:v>
                </c:pt>
                <c:pt idx="552">
                  <c:v>54.28</c:v>
                </c:pt>
                <c:pt idx="553">
                  <c:v>52.1905</c:v>
                </c:pt>
                <c:pt idx="554">
                  <c:v>46.548000000000002</c:v>
                </c:pt>
                <c:pt idx="555">
                  <c:v>52.957499999999996</c:v>
                </c:pt>
                <c:pt idx="556">
                  <c:v>46.256500000000003</c:v>
                </c:pt>
                <c:pt idx="557">
                  <c:v>50.814499999999995</c:v>
                </c:pt>
                <c:pt idx="558">
                  <c:v>46.548000000000002</c:v>
                </c:pt>
                <c:pt idx="559">
                  <c:v>55.733499999999992</c:v>
                </c:pt>
                <c:pt idx="560">
                  <c:v>46.256500000000003</c:v>
                </c:pt>
                <c:pt idx="561">
                  <c:v>53.658999999999999</c:v>
                </c:pt>
                <c:pt idx="562">
                  <c:v>45.418999999999997</c:v>
                </c:pt>
                <c:pt idx="563">
                  <c:v>51.648499999999999</c:v>
                </c:pt>
                <c:pt idx="564">
                  <c:v>40.024000000000001</c:v>
                </c:pt>
                <c:pt idx="565">
                  <c:v>49.021500000000003</c:v>
                </c:pt>
                <c:pt idx="566">
                  <c:v>48.454999999999998</c:v>
                </c:pt>
                <c:pt idx="567">
                  <c:v>49.246000000000002</c:v>
                </c:pt>
                <c:pt idx="568">
                  <c:v>50.528500000000001</c:v>
                </c:pt>
                <c:pt idx="569">
                  <c:v>54.883499999999998</c:v>
                </c:pt>
                <c:pt idx="570">
                  <c:v>53.004999999999995</c:v>
                </c:pt>
                <c:pt idx="571">
                  <c:v>58.155000000000001</c:v>
                </c:pt>
                <c:pt idx="572">
                  <c:v>47.3035</c:v>
                </c:pt>
                <c:pt idx="573">
                  <c:v>40.024000000000001</c:v>
                </c:pt>
                <c:pt idx="574">
                  <c:v>48.454999999999998</c:v>
                </c:pt>
                <c:pt idx="575">
                  <c:v>50.814499999999995</c:v>
                </c:pt>
                <c:pt idx="576">
                  <c:v>42.968000000000004</c:v>
                </c:pt>
                <c:pt idx="577">
                  <c:v>49.246000000000002</c:v>
                </c:pt>
                <c:pt idx="578">
                  <c:v>50.820999999999998</c:v>
                </c:pt>
                <c:pt idx="579">
                  <c:v>51.648499999999999</c:v>
                </c:pt>
                <c:pt idx="580">
                  <c:v>51.338499999999996</c:v>
                </c:pt>
                <c:pt idx="581">
                  <c:v>44.829499999999996</c:v>
                </c:pt>
                <c:pt idx="582">
                  <c:v>50.528500000000001</c:v>
                </c:pt>
                <c:pt idx="583">
                  <c:v>46.256500000000003</c:v>
                </c:pt>
                <c:pt idx="584">
                  <c:v>42.968000000000004</c:v>
                </c:pt>
                <c:pt idx="585">
                  <c:v>49.021500000000003</c:v>
                </c:pt>
                <c:pt idx="586">
                  <c:v>55.566500000000005</c:v>
                </c:pt>
                <c:pt idx="587">
                  <c:v>47.3035</c:v>
                </c:pt>
                <c:pt idx="588">
                  <c:v>50.042000000000002</c:v>
                </c:pt>
                <c:pt idx="589">
                  <c:v>51.648499999999999</c:v>
                </c:pt>
                <c:pt idx="590">
                  <c:v>53.747500000000002</c:v>
                </c:pt>
                <c:pt idx="591">
                  <c:v>54.28</c:v>
                </c:pt>
                <c:pt idx="592">
                  <c:v>51.97</c:v>
                </c:pt>
                <c:pt idx="593">
                  <c:v>48.930500000000002</c:v>
                </c:pt>
                <c:pt idx="594">
                  <c:v>44.829499999999996</c:v>
                </c:pt>
                <c:pt idx="595">
                  <c:v>53.658999999999999</c:v>
                </c:pt>
                <c:pt idx="596">
                  <c:v>46.256500000000003</c:v>
                </c:pt>
                <c:pt idx="597">
                  <c:v>55.566500000000005</c:v>
                </c:pt>
                <c:pt idx="598">
                  <c:v>45.418999999999997</c:v>
                </c:pt>
                <c:pt idx="599">
                  <c:v>45.459000000000003</c:v>
                </c:pt>
                <c:pt idx="600">
                  <c:v>50.042000000000002</c:v>
                </c:pt>
                <c:pt idx="601">
                  <c:v>52.957499999999996</c:v>
                </c:pt>
                <c:pt idx="602">
                  <c:v>47.3035</c:v>
                </c:pt>
                <c:pt idx="603">
                  <c:v>53.658999999999999</c:v>
                </c:pt>
                <c:pt idx="604">
                  <c:v>53.004999999999995</c:v>
                </c:pt>
                <c:pt idx="605">
                  <c:v>51.97</c:v>
                </c:pt>
                <c:pt idx="606">
                  <c:v>50.528500000000001</c:v>
                </c:pt>
                <c:pt idx="607">
                  <c:v>48.64</c:v>
                </c:pt>
                <c:pt idx="608">
                  <c:v>50.042000000000002</c:v>
                </c:pt>
                <c:pt idx="609">
                  <c:v>52.1905</c:v>
                </c:pt>
                <c:pt idx="610">
                  <c:v>49.021500000000003</c:v>
                </c:pt>
                <c:pt idx="611">
                  <c:v>45.459000000000003</c:v>
                </c:pt>
                <c:pt idx="612">
                  <c:v>44.829499999999996</c:v>
                </c:pt>
                <c:pt idx="613">
                  <c:v>48.930500000000002</c:v>
                </c:pt>
                <c:pt idx="614">
                  <c:v>52.792500000000004</c:v>
                </c:pt>
                <c:pt idx="615">
                  <c:v>53.747500000000002</c:v>
                </c:pt>
                <c:pt idx="616">
                  <c:v>42.968000000000004</c:v>
                </c:pt>
                <c:pt idx="617">
                  <c:v>50.042000000000002</c:v>
                </c:pt>
                <c:pt idx="618">
                  <c:v>44.829499999999996</c:v>
                </c:pt>
                <c:pt idx="619">
                  <c:v>54.883499999999998</c:v>
                </c:pt>
                <c:pt idx="620">
                  <c:v>51.97</c:v>
                </c:pt>
                <c:pt idx="621">
                  <c:v>50.528500000000001</c:v>
                </c:pt>
                <c:pt idx="622">
                  <c:v>51.338499999999996</c:v>
                </c:pt>
                <c:pt idx="623">
                  <c:v>55.566500000000005</c:v>
                </c:pt>
                <c:pt idx="624">
                  <c:v>52.792500000000004</c:v>
                </c:pt>
                <c:pt idx="625">
                  <c:v>45.459000000000003</c:v>
                </c:pt>
                <c:pt idx="626">
                  <c:v>49.021500000000003</c:v>
                </c:pt>
                <c:pt idx="627">
                  <c:v>48.930500000000002</c:v>
                </c:pt>
                <c:pt idx="628">
                  <c:v>52.1905</c:v>
                </c:pt>
                <c:pt idx="629">
                  <c:v>46.548000000000002</c:v>
                </c:pt>
                <c:pt idx="630">
                  <c:v>55.733499999999992</c:v>
                </c:pt>
                <c:pt idx="631">
                  <c:v>52.1905</c:v>
                </c:pt>
                <c:pt idx="632">
                  <c:v>53.747500000000002</c:v>
                </c:pt>
                <c:pt idx="633">
                  <c:v>52.957499999999996</c:v>
                </c:pt>
                <c:pt idx="634">
                  <c:v>54.883499999999998</c:v>
                </c:pt>
                <c:pt idx="635">
                  <c:v>45.459000000000003</c:v>
                </c:pt>
                <c:pt idx="636">
                  <c:v>50.814499999999995</c:v>
                </c:pt>
                <c:pt idx="637">
                  <c:v>48.454999999999998</c:v>
                </c:pt>
                <c:pt idx="638">
                  <c:v>45.418999999999997</c:v>
                </c:pt>
                <c:pt idx="639">
                  <c:v>51.648499999999999</c:v>
                </c:pt>
                <c:pt idx="640">
                  <c:v>58.155000000000001</c:v>
                </c:pt>
                <c:pt idx="641">
                  <c:v>48.930500000000002</c:v>
                </c:pt>
                <c:pt idx="642">
                  <c:v>50.528500000000001</c:v>
                </c:pt>
                <c:pt idx="643">
                  <c:v>42.968000000000004</c:v>
                </c:pt>
                <c:pt idx="644">
                  <c:v>48.930500000000002</c:v>
                </c:pt>
                <c:pt idx="645">
                  <c:v>53.004999999999995</c:v>
                </c:pt>
                <c:pt idx="646">
                  <c:v>54.883499999999998</c:v>
                </c:pt>
                <c:pt idx="647">
                  <c:v>50.820999999999998</c:v>
                </c:pt>
                <c:pt idx="648">
                  <c:v>53.658999999999999</c:v>
                </c:pt>
                <c:pt idx="649">
                  <c:v>51.338499999999996</c:v>
                </c:pt>
                <c:pt idx="650">
                  <c:v>48.454999999999998</c:v>
                </c:pt>
                <c:pt idx="651">
                  <c:v>52.957499999999996</c:v>
                </c:pt>
                <c:pt idx="652">
                  <c:v>45.418999999999997</c:v>
                </c:pt>
                <c:pt idx="653">
                  <c:v>58.155000000000001</c:v>
                </c:pt>
                <c:pt idx="654">
                  <c:v>42.968000000000004</c:v>
                </c:pt>
                <c:pt idx="655">
                  <c:v>48.64</c:v>
                </c:pt>
                <c:pt idx="656">
                  <c:v>50.528500000000001</c:v>
                </c:pt>
                <c:pt idx="657">
                  <c:v>49.246000000000002</c:v>
                </c:pt>
                <c:pt idx="658">
                  <c:v>48.930500000000002</c:v>
                </c:pt>
                <c:pt idx="659">
                  <c:v>50.820999999999998</c:v>
                </c:pt>
                <c:pt idx="660">
                  <c:v>55.566500000000005</c:v>
                </c:pt>
                <c:pt idx="661">
                  <c:v>52.792500000000004</c:v>
                </c:pt>
                <c:pt idx="662">
                  <c:v>50.814499999999995</c:v>
                </c:pt>
                <c:pt idx="663">
                  <c:v>50.528500000000001</c:v>
                </c:pt>
                <c:pt idx="664">
                  <c:v>51.338499999999996</c:v>
                </c:pt>
                <c:pt idx="665">
                  <c:v>53.658999999999999</c:v>
                </c:pt>
                <c:pt idx="666">
                  <c:v>52.957499999999996</c:v>
                </c:pt>
                <c:pt idx="667">
                  <c:v>48.454999999999998</c:v>
                </c:pt>
                <c:pt idx="668">
                  <c:v>54.883499999999998</c:v>
                </c:pt>
                <c:pt idx="669">
                  <c:v>53.004999999999995</c:v>
                </c:pt>
                <c:pt idx="670">
                  <c:v>50.820999999999998</c:v>
                </c:pt>
                <c:pt idx="671">
                  <c:v>58.155000000000001</c:v>
                </c:pt>
                <c:pt idx="672">
                  <c:v>50.814499999999995</c:v>
                </c:pt>
                <c:pt idx="673">
                  <c:v>53.747500000000002</c:v>
                </c:pt>
                <c:pt idx="674">
                  <c:v>48.930500000000002</c:v>
                </c:pt>
                <c:pt idx="675">
                  <c:v>49.246000000000002</c:v>
                </c:pt>
                <c:pt idx="676">
                  <c:v>52.957499999999996</c:v>
                </c:pt>
                <c:pt idx="677">
                  <c:v>45.418999999999997</c:v>
                </c:pt>
                <c:pt idx="678">
                  <c:v>48.454999999999998</c:v>
                </c:pt>
                <c:pt idx="679">
                  <c:v>53.004999999999995</c:v>
                </c:pt>
                <c:pt idx="680">
                  <c:v>44.829499999999996</c:v>
                </c:pt>
                <c:pt idx="681">
                  <c:v>47.3035</c:v>
                </c:pt>
                <c:pt idx="682">
                  <c:v>46.256500000000003</c:v>
                </c:pt>
                <c:pt idx="683">
                  <c:v>51.97</c:v>
                </c:pt>
                <c:pt idx="684">
                  <c:v>58.155000000000001</c:v>
                </c:pt>
                <c:pt idx="685">
                  <c:v>51.648499999999999</c:v>
                </c:pt>
                <c:pt idx="686">
                  <c:v>48.454999999999998</c:v>
                </c:pt>
                <c:pt idx="687">
                  <c:v>46.256500000000003</c:v>
                </c:pt>
                <c:pt idx="688">
                  <c:v>44.829499999999996</c:v>
                </c:pt>
                <c:pt idx="689">
                  <c:v>51.648499999999999</c:v>
                </c:pt>
                <c:pt idx="690">
                  <c:v>54.883499999999998</c:v>
                </c:pt>
                <c:pt idx="691">
                  <c:v>49.021500000000003</c:v>
                </c:pt>
                <c:pt idx="692">
                  <c:v>46.548000000000002</c:v>
                </c:pt>
                <c:pt idx="693">
                  <c:v>52.957499999999996</c:v>
                </c:pt>
                <c:pt idx="694">
                  <c:v>48.64</c:v>
                </c:pt>
                <c:pt idx="695">
                  <c:v>43.610500000000002</c:v>
                </c:pt>
                <c:pt idx="696">
                  <c:v>51.97</c:v>
                </c:pt>
                <c:pt idx="697">
                  <c:v>53.004999999999995</c:v>
                </c:pt>
                <c:pt idx="698">
                  <c:v>49.246000000000002</c:v>
                </c:pt>
                <c:pt idx="699">
                  <c:v>53.658999999999999</c:v>
                </c:pt>
                <c:pt idx="700">
                  <c:v>46.548000000000002</c:v>
                </c:pt>
                <c:pt idx="701">
                  <c:v>47.3035</c:v>
                </c:pt>
                <c:pt idx="702">
                  <c:v>48.930500000000002</c:v>
                </c:pt>
                <c:pt idx="703">
                  <c:v>50.820999999999998</c:v>
                </c:pt>
                <c:pt idx="704">
                  <c:v>45.418999999999997</c:v>
                </c:pt>
                <c:pt idx="705">
                  <c:v>43.610500000000002</c:v>
                </c:pt>
                <c:pt idx="706">
                  <c:v>54.883499999999998</c:v>
                </c:pt>
                <c:pt idx="707">
                  <c:v>51.338499999999996</c:v>
                </c:pt>
                <c:pt idx="708">
                  <c:v>52.792500000000004</c:v>
                </c:pt>
                <c:pt idx="709">
                  <c:v>52.1905</c:v>
                </c:pt>
                <c:pt idx="710">
                  <c:v>53.747500000000002</c:v>
                </c:pt>
                <c:pt idx="711">
                  <c:v>53.658999999999999</c:v>
                </c:pt>
                <c:pt idx="712">
                  <c:v>51.97</c:v>
                </c:pt>
                <c:pt idx="713">
                  <c:v>48.64</c:v>
                </c:pt>
                <c:pt idx="714">
                  <c:v>50.042000000000002</c:v>
                </c:pt>
                <c:pt idx="715">
                  <c:v>51.338499999999996</c:v>
                </c:pt>
                <c:pt idx="716">
                  <c:v>43.610500000000002</c:v>
                </c:pt>
                <c:pt idx="717">
                  <c:v>51.97</c:v>
                </c:pt>
                <c:pt idx="718">
                  <c:v>53.658999999999999</c:v>
                </c:pt>
                <c:pt idx="719">
                  <c:v>54.883499999999998</c:v>
                </c:pt>
                <c:pt idx="720">
                  <c:v>52.1905</c:v>
                </c:pt>
                <c:pt idx="721">
                  <c:v>40.024000000000001</c:v>
                </c:pt>
                <c:pt idx="722">
                  <c:v>53.004999999999995</c:v>
                </c:pt>
                <c:pt idx="723">
                  <c:v>50.528500000000001</c:v>
                </c:pt>
                <c:pt idx="724">
                  <c:v>50.820999999999998</c:v>
                </c:pt>
                <c:pt idx="725">
                  <c:v>46.548000000000002</c:v>
                </c:pt>
                <c:pt idx="726">
                  <c:v>49.246000000000002</c:v>
                </c:pt>
                <c:pt idx="727">
                  <c:v>52.792500000000004</c:v>
                </c:pt>
                <c:pt idx="728">
                  <c:v>43.610500000000002</c:v>
                </c:pt>
                <c:pt idx="729">
                  <c:v>42.968000000000004</c:v>
                </c:pt>
                <c:pt idx="730">
                  <c:v>51.97</c:v>
                </c:pt>
                <c:pt idx="731">
                  <c:v>44.829499999999996</c:v>
                </c:pt>
                <c:pt idx="732">
                  <c:v>51.648499999999999</c:v>
                </c:pt>
                <c:pt idx="733">
                  <c:v>51.338499999999996</c:v>
                </c:pt>
                <c:pt idx="734">
                  <c:v>50.814499999999995</c:v>
                </c:pt>
                <c:pt idx="735">
                  <c:v>55.733499999999992</c:v>
                </c:pt>
                <c:pt idx="736">
                  <c:v>55.566500000000005</c:v>
                </c:pt>
                <c:pt idx="737">
                  <c:v>50.820999999999998</c:v>
                </c:pt>
                <c:pt idx="738">
                  <c:v>52.792500000000004</c:v>
                </c:pt>
                <c:pt idx="739">
                  <c:v>40.024000000000001</c:v>
                </c:pt>
                <c:pt idx="740">
                  <c:v>58.155000000000001</c:v>
                </c:pt>
                <c:pt idx="741">
                  <c:v>48.64</c:v>
                </c:pt>
                <c:pt idx="742">
                  <c:v>54.28</c:v>
                </c:pt>
                <c:pt idx="743">
                  <c:v>42.968000000000004</c:v>
                </c:pt>
                <c:pt idx="744">
                  <c:v>55.733499999999992</c:v>
                </c:pt>
                <c:pt idx="745">
                  <c:v>53.747500000000002</c:v>
                </c:pt>
                <c:pt idx="746">
                  <c:v>50.820999999999998</c:v>
                </c:pt>
                <c:pt idx="747">
                  <c:v>45.418999999999997</c:v>
                </c:pt>
                <c:pt idx="748">
                  <c:v>47.3035</c:v>
                </c:pt>
                <c:pt idx="749">
                  <c:v>54.883499999999998</c:v>
                </c:pt>
                <c:pt idx="750">
                  <c:v>50.042000000000002</c:v>
                </c:pt>
                <c:pt idx="751">
                  <c:v>43.610500000000002</c:v>
                </c:pt>
                <c:pt idx="752">
                  <c:v>48.64</c:v>
                </c:pt>
                <c:pt idx="753">
                  <c:v>42.968000000000004</c:v>
                </c:pt>
                <c:pt idx="754">
                  <c:v>52.1905</c:v>
                </c:pt>
                <c:pt idx="755">
                  <c:v>54.28</c:v>
                </c:pt>
                <c:pt idx="756">
                  <c:v>50.820999999999998</c:v>
                </c:pt>
                <c:pt idx="757">
                  <c:v>55.733499999999992</c:v>
                </c:pt>
                <c:pt idx="758">
                  <c:v>54.883499999999998</c:v>
                </c:pt>
                <c:pt idx="759">
                  <c:v>47.3035</c:v>
                </c:pt>
                <c:pt idx="760">
                  <c:v>51.338499999999996</c:v>
                </c:pt>
                <c:pt idx="761">
                  <c:v>40.024000000000001</c:v>
                </c:pt>
                <c:pt idx="762">
                  <c:v>55.566500000000005</c:v>
                </c:pt>
                <c:pt idx="763">
                  <c:v>45.418999999999997</c:v>
                </c:pt>
                <c:pt idx="764">
                  <c:v>50.042000000000002</c:v>
                </c:pt>
                <c:pt idx="765">
                  <c:v>48.454999999999998</c:v>
                </c:pt>
                <c:pt idx="766">
                  <c:v>49.021500000000003</c:v>
                </c:pt>
                <c:pt idx="767">
                  <c:v>45.459000000000003</c:v>
                </c:pt>
                <c:pt idx="768">
                  <c:v>40.024000000000001</c:v>
                </c:pt>
                <c:pt idx="769">
                  <c:v>43.610500000000002</c:v>
                </c:pt>
                <c:pt idx="770">
                  <c:v>51.648499999999999</c:v>
                </c:pt>
                <c:pt idx="771">
                  <c:v>46.548000000000002</c:v>
                </c:pt>
                <c:pt idx="772">
                  <c:v>53.004999999999995</c:v>
                </c:pt>
                <c:pt idx="773">
                  <c:v>52.1905</c:v>
                </c:pt>
                <c:pt idx="774">
                  <c:v>47.3035</c:v>
                </c:pt>
                <c:pt idx="775">
                  <c:v>53.747500000000002</c:v>
                </c:pt>
                <c:pt idx="776">
                  <c:v>42.968000000000004</c:v>
                </c:pt>
                <c:pt idx="777">
                  <c:v>53.004999999999995</c:v>
                </c:pt>
                <c:pt idx="778">
                  <c:v>55.733499999999992</c:v>
                </c:pt>
                <c:pt idx="779">
                  <c:v>46.548000000000002</c:v>
                </c:pt>
                <c:pt idx="780">
                  <c:v>54.28</c:v>
                </c:pt>
                <c:pt idx="781">
                  <c:v>52.957499999999996</c:v>
                </c:pt>
                <c:pt idx="782">
                  <c:v>49.246000000000002</c:v>
                </c:pt>
                <c:pt idx="783">
                  <c:v>45.418999999999997</c:v>
                </c:pt>
                <c:pt idx="784">
                  <c:v>44.829499999999996</c:v>
                </c:pt>
                <c:pt idx="785">
                  <c:v>45.459000000000003</c:v>
                </c:pt>
                <c:pt idx="786">
                  <c:v>40.024000000000001</c:v>
                </c:pt>
                <c:pt idx="787">
                  <c:v>52.1905</c:v>
                </c:pt>
                <c:pt idx="788">
                  <c:v>47.3035</c:v>
                </c:pt>
                <c:pt idx="789">
                  <c:v>54.28</c:v>
                </c:pt>
                <c:pt idx="790">
                  <c:v>46.256500000000003</c:v>
                </c:pt>
                <c:pt idx="791">
                  <c:v>42.968000000000004</c:v>
                </c:pt>
                <c:pt idx="792">
                  <c:v>45.418999999999997</c:v>
                </c:pt>
                <c:pt idx="793">
                  <c:v>55.733499999999992</c:v>
                </c:pt>
                <c:pt idx="794">
                  <c:v>51.648499999999999</c:v>
                </c:pt>
                <c:pt idx="795">
                  <c:v>52.1905</c:v>
                </c:pt>
                <c:pt idx="796">
                  <c:v>48.64</c:v>
                </c:pt>
                <c:pt idx="797">
                  <c:v>45.459000000000003</c:v>
                </c:pt>
                <c:pt idx="798">
                  <c:v>55.733499999999992</c:v>
                </c:pt>
                <c:pt idx="799">
                  <c:v>48.64</c:v>
                </c:pt>
                <c:pt idx="800">
                  <c:v>49.246000000000002</c:v>
                </c:pt>
                <c:pt idx="801">
                  <c:v>55.566500000000005</c:v>
                </c:pt>
                <c:pt idx="802">
                  <c:v>52.1905</c:v>
                </c:pt>
                <c:pt idx="803">
                  <c:v>51.338499999999996</c:v>
                </c:pt>
                <c:pt idx="804">
                  <c:v>43.610500000000002</c:v>
                </c:pt>
                <c:pt idx="805">
                  <c:v>51.97</c:v>
                </c:pt>
                <c:pt idx="806">
                  <c:v>48.454999999999998</c:v>
                </c:pt>
                <c:pt idx="807">
                  <c:v>52.957499999999996</c:v>
                </c:pt>
                <c:pt idx="808">
                  <c:v>50.042000000000002</c:v>
                </c:pt>
                <c:pt idx="809">
                  <c:v>43.610500000000002</c:v>
                </c:pt>
                <c:pt idx="810">
                  <c:v>58.155000000000001</c:v>
                </c:pt>
                <c:pt idx="811">
                  <c:v>54.28</c:v>
                </c:pt>
                <c:pt idx="812">
                  <c:v>48.930500000000002</c:v>
                </c:pt>
                <c:pt idx="813">
                  <c:v>52.792500000000004</c:v>
                </c:pt>
                <c:pt idx="814">
                  <c:v>42.968000000000004</c:v>
                </c:pt>
                <c:pt idx="815">
                  <c:v>51.338499999999996</c:v>
                </c:pt>
                <c:pt idx="816">
                  <c:v>48.454999999999998</c:v>
                </c:pt>
                <c:pt idx="817">
                  <c:v>52.957499999999996</c:v>
                </c:pt>
                <c:pt idx="818">
                  <c:v>42.968000000000004</c:v>
                </c:pt>
                <c:pt idx="819">
                  <c:v>54.28</c:v>
                </c:pt>
                <c:pt idx="820">
                  <c:v>48.930500000000002</c:v>
                </c:pt>
                <c:pt idx="821">
                  <c:v>48.454999999999998</c:v>
                </c:pt>
                <c:pt idx="822">
                  <c:v>58.155000000000001</c:v>
                </c:pt>
                <c:pt idx="823">
                  <c:v>52.792500000000004</c:v>
                </c:pt>
                <c:pt idx="824">
                  <c:v>53.747500000000002</c:v>
                </c:pt>
                <c:pt idx="825">
                  <c:v>50.814499999999995</c:v>
                </c:pt>
                <c:pt idx="826">
                  <c:v>44.829499999999996</c:v>
                </c:pt>
                <c:pt idx="827">
                  <c:v>48.930500000000002</c:v>
                </c:pt>
                <c:pt idx="828">
                  <c:v>48.64</c:v>
                </c:pt>
                <c:pt idx="829">
                  <c:v>52.957499999999996</c:v>
                </c:pt>
                <c:pt idx="830">
                  <c:v>49.021500000000003</c:v>
                </c:pt>
                <c:pt idx="831">
                  <c:v>51.97</c:v>
                </c:pt>
                <c:pt idx="832">
                  <c:v>48.454999999999998</c:v>
                </c:pt>
                <c:pt idx="833">
                  <c:v>52.792500000000004</c:v>
                </c:pt>
                <c:pt idx="834">
                  <c:v>53.747500000000002</c:v>
                </c:pt>
                <c:pt idx="835">
                  <c:v>53.004999999999995</c:v>
                </c:pt>
                <c:pt idx="836">
                  <c:v>50.042000000000002</c:v>
                </c:pt>
                <c:pt idx="837">
                  <c:v>58.155000000000001</c:v>
                </c:pt>
                <c:pt idx="838">
                  <c:v>50.528500000000001</c:v>
                </c:pt>
                <c:pt idx="839">
                  <c:v>44.829499999999996</c:v>
                </c:pt>
                <c:pt idx="840">
                  <c:v>45.418999999999997</c:v>
                </c:pt>
                <c:pt idx="841">
                  <c:v>40.024000000000001</c:v>
                </c:pt>
                <c:pt idx="842">
                  <c:v>58.155000000000001</c:v>
                </c:pt>
                <c:pt idx="843">
                  <c:v>48.930500000000002</c:v>
                </c:pt>
                <c:pt idx="844">
                  <c:v>43.610500000000002</c:v>
                </c:pt>
                <c:pt idx="845">
                  <c:v>42.968000000000004</c:v>
                </c:pt>
                <c:pt idx="846">
                  <c:v>47.3035</c:v>
                </c:pt>
                <c:pt idx="847">
                  <c:v>54.883499999999998</c:v>
                </c:pt>
                <c:pt idx="848">
                  <c:v>44.829499999999996</c:v>
                </c:pt>
                <c:pt idx="849">
                  <c:v>52.957499999999996</c:v>
                </c:pt>
                <c:pt idx="850">
                  <c:v>46.548000000000002</c:v>
                </c:pt>
                <c:pt idx="851">
                  <c:v>53.004999999999995</c:v>
                </c:pt>
                <c:pt idx="852">
                  <c:v>51.97</c:v>
                </c:pt>
                <c:pt idx="853">
                  <c:v>52.1905</c:v>
                </c:pt>
                <c:pt idx="854">
                  <c:v>40.024000000000001</c:v>
                </c:pt>
                <c:pt idx="855">
                  <c:v>49.246000000000002</c:v>
                </c:pt>
                <c:pt idx="856">
                  <c:v>53.747500000000002</c:v>
                </c:pt>
                <c:pt idx="857">
                  <c:v>54.883499999999998</c:v>
                </c:pt>
                <c:pt idx="858">
                  <c:v>48.930500000000002</c:v>
                </c:pt>
                <c:pt idx="859">
                  <c:v>55.566500000000005</c:v>
                </c:pt>
                <c:pt idx="860">
                  <c:v>47.3035</c:v>
                </c:pt>
                <c:pt idx="861">
                  <c:v>51.97</c:v>
                </c:pt>
                <c:pt idx="862">
                  <c:v>46.548000000000002</c:v>
                </c:pt>
                <c:pt idx="863">
                  <c:v>52.792500000000004</c:v>
                </c:pt>
                <c:pt idx="864">
                  <c:v>40.024000000000001</c:v>
                </c:pt>
                <c:pt idx="865">
                  <c:v>49.021500000000003</c:v>
                </c:pt>
                <c:pt idx="866">
                  <c:v>46.256500000000003</c:v>
                </c:pt>
                <c:pt idx="867">
                  <c:v>50.820999999999998</c:v>
                </c:pt>
                <c:pt idx="868">
                  <c:v>46.548000000000002</c:v>
                </c:pt>
                <c:pt idx="869">
                  <c:v>52.1905</c:v>
                </c:pt>
                <c:pt idx="870">
                  <c:v>51.648499999999999</c:v>
                </c:pt>
                <c:pt idx="871">
                  <c:v>53.004999999999995</c:v>
                </c:pt>
                <c:pt idx="872">
                  <c:v>42.968000000000004</c:v>
                </c:pt>
                <c:pt idx="873">
                  <c:v>54.883499999999998</c:v>
                </c:pt>
                <c:pt idx="874">
                  <c:v>55.733499999999992</c:v>
                </c:pt>
                <c:pt idx="875">
                  <c:v>49.021500000000003</c:v>
                </c:pt>
                <c:pt idx="876">
                  <c:v>53.658999999999999</c:v>
                </c:pt>
                <c:pt idx="877">
                  <c:v>53.747500000000002</c:v>
                </c:pt>
                <c:pt idx="878">
                  <c:v>40.024000000000001</c:v>
                </c:pt>
                <c:pt idx="879">
                  <c:v>50.042000000000002</c:v>
                </c:pt>
                <c:pt idx="880">
                  <c:v>48.64</c:v>
                </c:pt>
                <c:pt idx="881">
                  <c:v>49.021500000000003</c:v>
                </c:pt>
                <c:pt idx="882">
                  <c:v>45.418999999999997</c:v>
                </c:pt>
                <c:pt idx="883">
                  <c:v>44.829499999999996</c:v>
                </c:pt>
                <c:pt idx="884">
                  <c:v>54.883499999999998</c:v>
                </c:pt>
                <c:pt idx="885">
                  <c:v>53.004999999999995</c:v>
                </c:pt>
                <c:pt idx="886">
                  <c:v>46.548000000000002</c:v>
                </c:pt>
                <c:pt idx="887">
                  <c:v>47.3035</c:v>
                </c:pt>
                <c:pt idx="888">
                  <c:v>52.792500000000004</c:v>
                </c:pt>
                <c:pt idx="889">
                  <c:v>46.256500000000003</c:v>
                </c:pt>
                <c:pt idx="890">
                  <c:v>51.648499999999999</c:v>
                </c:pt>
                <c:pt idx="891">
                  <c:v>51.97</c:v>
                </c:pt>
                <c:pt idx="892">
                  <c:v>45.418999999999997</c:v>
                </c:pt>
                <c:pt idx="893">
                  <c:v>50.814499999999995</c:v>
                </c:pt>
                <c:pt idx="894">
                  <c:v>58.155000000000001</c:v>
                </c:pt>
                <c:pt idx="895">
                  <c:v>50.528500000000001</c:v>
                </c:pt>
                <c:pt idx="896">
                  <c:v>50.820999999999998</c:v>
                </c:pt>
                <c:pt idx="897">
                  <c:v>45.459000000000003</c:v>
                </c:pt>
                <c:pt idx="898">
                  <c:v>49.246000000000002</c:v>
                </c:pt>
                <c:pt idx="899">
                  <c:v>51.648499999999999</c:v>
                </c:pt>
                <c:pt idx="900">
                  <c:v>43.610500000000002</c:v>
                </c:pt>
                <c:pt idx="901">
                  <c:v>50.820999999999998</c:v>
                </c:pt>
                <c:pt idx="902">
                  <c:v>50.042000000000002</c:v>
                </c:pt>
                <c:pt idx="903">
                  <c:v>48.930500000000002</c:v>
                </c:pt>
                <c:pt idx="904">
                  <c:v>50.814499999999995</c:v>
                </c:pt>
                <c:pt idx="905">
                  <c:v>45.459000000000003</c:v>
                </c:pt>
                <c:pt idx="906">
                  <c:v>54.28</c:v>
                </c:pt>
                <c:pt idx="907">
                  <c:v>51.648499999999999</c:v>
                </c:pt>
                <c:pt idx="908">
                  <c:v>55.733499999999992</c:v>
                </c:pt>
                <c:pt idx="909">
                  <c:v>46.256500000000003</c:v>
                </c:pt>
                <c:pt idx="910">
                  <c:v>48.454999999999998</c:v>
                </c:pt>
                <c:pt idx="911">
                  <c:v>43.610500000000002</c:v>
                </c:pt>
                <c:pt idx="912">
                  <c:v>46.548000000000002</c:v>
                </c:pt>
                <c:pt idx="913">
                  <c:v>52.957499999999996</c:v>
                </c:pt>
                <c:pt idx="914">
                  <c:v>40.024000000000001</c:v>
                </c:pt>
                <c:pt idx="915">
                  <c:v>50.820999999999998</c:v>
                </c:pt>
                <c:pt idx="916">
                  <c:v>51.338499999999996</c:v>
                </c:pt>
                <c:pt idx="917">
                  <c:v>49.021500000000003</c:v>
                </c:pt>
                <c:pt idx="918">
                  <c:v>55.733499999999992</c:v>
                </c:pt>
                <c:pt idx="919">
                  <c:v>58.155000000000001</c:v>
                </c:pt>
                <c:pt idx="920">
                  <c:v>52.1905</c:v>
                </c:pt>
                <c:pt idx="921">
                  <c:v>50.528500000000001</c:v>
                </c:pt>
                <c:pt idx="922">
                  <c:v>48.454999999999998</c:v>
                </c:pt>
                <c:pt idx="923">
                  <c:v>47.3035</c:v>
                </c:pt>
                <c:pt idx="924">
                  <c:v>52.957499999999996</c:v>
                </c:pt>
                <c:pt idx="925">
                  <c:v>43.610500000000002</c:v>
                </c:pt>
                <c:pt idx="926">
                  <c:v>49.246000000000002</c:v>
                </c:pt>
                <c:pt idx="927">
                  <c:v>47.3035</c:v>
                </c:pt>
                <c:pt idx="928">
                  <c:v>55.733499999999992</c:v>
                </c:pt>
                <c:pt idx="929">
                  <c:v>46.256500000000003</c:v>
                </c:pt>
                <c:pt idx="930">
                  <c:v>51.338499999999996</c:v>
                </c:pt>
                <c:pt idx="931">
                  <c:v>52.792500000000004</c:v>
                </c:pt>
                <c:pt idx="932">
                  <c:v>43.610500000000002</c:v>
                </c:pt>
                <c:pt idx="933">
                  <c:v>58.155000000000001</c:v>
                </c:pt>
                <c:pt idx="934">
                  <c:v>52.957499999999996</c:v>
                </c:pt>
                <c:pt idx="935">
                  <c:v>51.97</c:v>
                </c:pt>
                <c:pt idx="936">
                  <c:v>49.246000000000002</c:v>
                </c:pt>
                <c:pt idx="937">
                  <c:v>51.648499999999999</c:v>
                </c:pt>
                <c:pt idx="938">
                  <c:v>40.024000000000001</c:v>
                </c:pt>
                <c:pt idx="939">
                  <c:v>53.747500000000002</c:v>
                </c:pt>
                <c:pt idx="940">
                  <c:v>52.1905</c:v>
                </c:pt>
                <c:pt idx="941">
                  <c:v>53.658999999999999</c:v>
                </c:pt>
                <c:pt idx="942">
                  <c:v>49.021500000000003</c:v>
                </c:pt>
                <c:pt idx="943">
                  <c:v>50.528500000000001</c:v>
                </c:pt>
                <c:pt idx="944">
                  <c:v>48.64</c:v>
                </c:pt>
                <c:pt idx="945">
                  <c:v>45.418999999999997</c:v>
                </c:pt>
                <c:pt idx="946">
                  <c:v>55.733499999999992</c:v>
                </c:pt>
                <c:pt idx="947">
                  <c:v>51.97</c:v>
                </c:pt>
                <c:pt idx="948">
                  <c:v>50.814499999999995</c:v>
                </c:pt>
                <c:pt idx="949">
                  <c:v>50.042000000000002</c:v>
                </c:pt>
                <c:pt idx="950">
                  <c:v>40.024000000000001</c:v>
                </c:pt>
                <c:pt idx="951">
                  <c:v>54.28</c:v>
                </c:pt>
                <c:pt idx="952">
                  <c:v>48.454999999999998</c:v>
                </c:pt>
                <c:pt idx="953">
                  <c:v>52.1905</c:v>
                </c:pt>
                <c:pt idx="954">
                  <c:v>46.548000000000002</c:v>
                </c:pt>
                <c:pt idx="955">
                  <c:v>40.024000000000001</c:v>
                </c:pt>
                <c:pt idx="956">
                  <c:v>45.418999999999997</c:v>
                </c:pt>
                <c:pt idx="957">
                  <c:v>52.1905</c:v>
                </c:pt>
                <c:pt idx="958">
                  <c:v>50.042000000000002</c:v>
                </c:pt>
                <c:pt idx="959">
                  <c:v>53.747500000000002</c:v>
                </c:pt>
                <c:pt idx="960">
                  <c:v>46.548000000000002</c:v>
                </c:pt>
                <c:pt idx="961">
                  <c:v>46.256500000000003</c:v>
                </c:pt>
                <c:pt idx="962">
                  <c:v>48.930500000000002</c:v>
                </c:pt>
                <c:pt idx="963">
                  <c:v>54.883499999999998</c:v>
                </c:pt>
                <c:pt idx="964">
                  <c:v>55.733499999999992</c:v>
                </c:pt>
                <c:pt idx="965">
                  <c:v>48.64</c:v>
                </c:pt>
                <c:pt idx="966">
                  <c:v>53.004999999999995</c:v>
                </c:pt>
                <c:pt idx="967">
                  <c:v>44.829499999999996</c:v>
                </c:pt>
                <c:pt idx="968">
                  <c:v>50.814499999999995</c:v>
                </c:pt>
                <c:pt idx="969">
                  <c:v>49.021500000000003</c:v>
                </c:pt>
                <c:pt idx="970">
                  <c:v>55.566500000000005</c:v>
                </c:pt>
                <c:pt idx="971">
                  <c:v>47.3035</c:v>
                </c:pt>
                <c:pt idx="972">
                  <c:v>50.814499999999995</c:v>
                </c:pt>
                <c:pt idx="973">
                  <c:v>53.658999999999999</c:v>
                </c:pt>
                <c:pt idx="974">
                  <c:v>48.930500000000002</c:v>
                </c:pt>
                <c:pt idx="975">
                  <c:v>50.528500000000001</c:v>
                </c:pt>
                <c:pt idx="976">
                  <c:v>46.256500000000003</c:v>
                </c:pt>
                <c:pt idx="977">
                  <c:v>49.246000000000002</c:v>
                </c:pt>
                <c:pt idx="978">
                  <c:v>45.459000000000003</c:v>
                </c:pt>
                <c:pt idx="979">
                  <c:v>53.747500000000002</c:v>
                </c:pt>
                <c:pt idx="980">
                  <c:v>51.338499999999996</c:v>
                </c:pt>
                <c:pt idx="981">
                  <c:v>46.256500000000003</c:v>
                </c:pt>
                <c:pt idx="982">
                  <c:v>55.566500000000005</c:v>
                </c:pt>
                <c:pt idx="983">
                  <c:v>48.930500000000002</c:v>
                </c:pt>
                <c:pt idx="984">
                  <c:v>50.820999999999998</c:v>
                </c:pt>
                <c:pt idx="985">
                  <c:v>53.004999999999995</c:v>
                </c:pt>
                <c:pt idx="986">
                  <c:v>49.021500000000003</c:v>
                </c:pt>
                <c:pt idx="987">
                  <c:v>51.97</c:v>
                </c:pt>
                <c:pt idx="988">
                  <c:v>51.338499999999996</c:v>
                </c:pt>
                <c:pt idx="989">
                  <c:v>50.528500000000001</c:v>
                </c:pt>
                <c:pt idx="990">
                  <c:v>52.792500000000004</c:v>
                </c:pt>
                <c:pt idx="991">
                  <c:v>53.747500000000002</c:v>
                </c:pt>
                <c:pt idx="992">
                  <c:v>45.459000000000003</c:v>
                </c:pt>
                <c:pt idx="993">
                  <c:v>46.548000000000002</c:v>
                </c:pt>
                <c:pt idx="994">
                  <c:v>45.418999999999997</c:v>
                </c:pt>
                <c:pt idx="995">
                  <c:v>48.64</c:v>
                </c:pt>
                <c:pt idx="996">
                  <c:v>50.814499999999995</c:v>
                </c:pt>
                <c:pt idx="997">
                  <c:v>58.155000000000001</c:v>
                </c:pt>
                <c:pt idx="998">
                  <c:v>53.004999999999995</c:v>
                </c:pt>
                <c:pt idx="999">
                  <c:v>51.97</c:v>
                </c:pt>
                <c:pt idx="1000">
                  <c:v>48.930500000000002</c:v>
                </c:pt>
                <c:pt idx="1001">
                  <c:v>46.548000000000002</c:v>
                </c:pt>
                <c:pt idx="1002">
                  <c:v>46.256500000000003</c:v>
                </c:pt>
                <c:pt idx="1003">
                  <c:v>58.155000000000001</c:v>
                </c:pt>
                <c:pt idx="1004">
                  <c:v>49.246000000000002</c:v>
                </c:pt>
                <c:pt idx="1005">
                  <c:v>52.957499999999996</c:v>
                </c:pt>
                <c:pt idx="1006">
                  <c:v>48.64</c:v>
                </c:pt>
                <c:pt idx="1007">
                  <c:v>50.528500000000001</c:v>
                </c:pt>
                <c:pt idx="1008">
                  <c:v>42.968000000000004</c:v>
                </c:pt>
                <c:pt idx="1009">
                  <c:v>45.459000000000003</c:v>
                </c:pt>
                <c:pt idx="1010">
                  <c:v>42.968000000000004</c:v>
                </c:pt>
                <c:pt idx="1011">
                  <c:v>54.28</c:v>
                </c:pt>
                <c:pt idx="1012">
                  <c:v>52.957499999999996</c:v>
                </c:pt>
                <c:pt idx="1013">
                  <c:v>55.566500000000005</c:v>
                </c:pt>
                <c:pt idx="1014">
                  <c:v>50.814499999999995</c:v>
                </c:pt>
                <c:pt idx="1015">
                  <c:v>47.3035</c:v>
                </c:pt>
                <c:pt idx="1016">
                  <c:v>45.418999999999997</c:v>
                </c:pt>
                <c:pt idx="1017">
                  <c:v>43.610500000000002</c:v>
                </c:pt>
                <c:pt idx="1018">
                  <c:v>51.648499999999999</c:v>
                </c:pt>
                <c:pt idx="1019">
                  <c:v>40.024000000000001</c:v>
                </c:pt>
                <c:pt idx="1020">
                  <c:v>43.610500000000002</c:v>
                </c:pt>
                <c:pt idx="1021">
                  <c:v>51.338499999999996</c:v>
                </c:pt>
                <c:pt idx="1022">
                  <c:v>50.528500000000001</c:v>
                </c:pt>
                <c:pt idx="1023">
                  <c:v>58.155000000000001</c:v>
                </c:pt>
                <c:pt idx="1024">
                  <c:v>53.658999999999999</c:v>
                </c:pt>
                <c:pt idx="1025">
                  <c:v>51.648499999999999</c:v>
                </c:pt>
                <c:pt idx="1026">
                  <c:v>55.733499999999992</c:v>
                </c:pt>
                <c:pt idx="1027">
                  <c:v>49.021500000000003</c:v>
                </c:pt>
                <c:pt idx="1028">
                  <c:v>50.042000000000002</c:v>
                </c:pt>
                <c:pt idx="1029">
                  <c:v>49.246000000000002</c:v>
                </c:pt>
                <c:pt idx="1030">
                  <c:v>42.968000000000004</c:v>
                </c:pt>
                <c:pt idx="1031">
                  <c:v>54.28</c:v>
                </c:pt>
                <c:pt idx="1032">
                  <c:v>53.004999999999995</c:v>
                </c:pt>
                <c:pt idx="1033">
                  <c:v>43.610500000000002</c:v>
                </c:pt>
                <c:pt idx="1034">
                  <c:v>40.024000000000001</c:v>
                </c:pt>
                <c:pt idx="1035">
                  <c:v>46.548000000000002</c:v>
                </c:pt>
                <c:pt idx="1036">
                  <c:v>49.021500000000003</c:v>
                </c:pt>
                <c:pt idx="1037">
                  <c:v>54.28</c:v>
                </c:pt>
                <c:pt idx="1038">
                  <c:v>45.459000000000003</c:v>
                </c:pt>
                <c:pt idx="1039">
                  <c:v>44.829499999999996</c:v>
                </c:pt>
                <c:pt idx="1040">
                  <c:v>50.820999999999998</c:v>
                </c:pt>
                <c:pt idx="1041">
                  <c:v>50.528500000000001</c:v>
                </c:pt>
                <c:pt idx="1042">
                  <c:v>53.004999999999995</c:v>
                </c:pt>
                <c:pt idx="1043">
                  <c:v>48.64</c:v>
                </c:pt>
                <c:pt idx="1044">
                  <c:v>51.648499999999999</c:v>
                </c:pt>
                <c:pt idx="1045">
                  <c:v>53.658999999999999</c:v>
                </c:pt>
                <c:pt idx="1046">
                  <c:v>51.338499999999996</c:v>
                </c:pt>
                <c:pt idx="1047">
                  <c:v>40.024000000000001</c:v>
                </c:pt>
                <c:pt idx="1048">
                  <c:v>58.155000000000001</c:v>
                </c:pt>
                <c:pt idx="1049">
                  <c:v>49.246000000000002</c:v>
                </c:pt>
                <c:pt idx="1050">
                  <c:v>50.528500000000001</c:v>
                </c:pt>
                <c:pt idx="1051">
                  <c:v>51.338499999999996</c:v>
                </c:pt>
                <c:pt idx="1052">
                  <c:v>49.246000000000002</c:v>
                </c:pt>
                <c:pt idx="1053">
                  <c:v>52.1905</c:v>
                </c:pt>
                <c:pt idx="1054">
                  <c:v>55.566500000000005</c:v>
                </c:pt>
                <c:pt idx="1055">
                  <c:v>49.021500000000003</c:v>
                </c:pt>
                <c:pt idx="1056">
                  <c:v>54.28</c:v>
                </c:pt>
                <c:pt idx="1057">
                  <c:v>50.820999999999998</c:v>
                </c:pt>
                <c:pt idx="1058">
                  <c:v>52.792500000000004</c:v>
                </c:pt>
                <c:pt idx="1059">
                  <c:v>53.658999999999999</c:v>
                </c:pt>
                <c:pt idx="1060">
                  <c:v>47.3035</c:v>
                </c:pt>
                <c:pt idx="1061">
                  <c:v>52.957499999999996</c:v>
                </c:pt>
                <c:pt idx="1062">
                  <c:v>50.820999999999998</c:v>
                </c:pt>
                <c:pt idx="1063">
                  <c:v>52.1905</c:v>
                </c:pt>
                <c:pt idx="1064">
                  <c:v>49.246000000000002</c:v>
                </c:pt>
                <c:pt idx="1065">
                  <c:v>50.042000000000002</c:v>
                </c:pt>
                <c:pt idx="1066">
                  <c:v>51.97</c:v>
                </c:pt>
                <c:pt idx="1067">
                  <c:v>46.548000000000002</c:v>
                </c:pt>
                <c:pt idx="1068">
                  <c:v>48.64</c:v>
                </c:pt>
                <c:pt idx="1069">
                  <c:v>54.28</c:v>
                </c:pt>
                <c:pt idx="1070">
                  <c:v>46.256500000000003</c:v>
                </c:pt>
                <c:pt idx="1071">
                  <c:v>45.418999999999997</c:v>
                </c:pt>
                <c:pt idx="1072">
                  <c:v>53.658999999999999</c:v>
                </c:pt>
                <c:pt idx="1073">
                  <c:v>50.042000000000002</c:v>
                </c:pt>
                <c:pt idx="1074">
                  <c:v>51.338499999999996</c:v>
                </c:pt>
                <c:pt idx="1075">
                  <c:v>52.792500000000004</c:v>
                </c:pt>
                <c:pt idx="1076">
                  <c:v>47.3035</c:v>
                </c:pt>
                <c:pt idx="1077">
                  <c:v>48.454999999999998</c:v>
                </c:pt>
                <c:pt idx="1078">
                  <c:v>53.658999999999999</c:v>
                </c:pt>
                <c:pt idx="1079">
                  <c:v>46.256500000000003</c:v>
                </c:pt>
                <c:pt idx="1080">
                  <c:v>45.418999999999997</c:v>
                </c:pt>
                <c:pt idx="1081">
                  <c:v>51.97</c:v>
                </c:pt>
                <c:pt idx="1082">
                  <c:v>40.024000000000001</c:v>
                </c:pt>
                <c:pt idx="1083">
                  <c:v>53.747500000000002</c:v>
                </c:pt>
                <c:pt idx="1084">
                  <c:v>52.792500000000004</c:v>
                </c:pt>
                <c:pt idx="1085">
                  <c:v>48.930500000000002</c:v>
                </c:pt>
                <c:pt idx="1086">
                  <c:v>52.957499999999996</c:v>
                </c:pt>
                <c:pt idx="1087">
                  <c:v>52.1905</c:v>
                </c:pt>
                <c:pt idx="1088">
                  <c:v>45.418999999999997</c:v>
                </c:pt>
                <c:pt idx="1089">
                  <c:v>47.3035</c:v>
                </c:pt>
                <c:pt idx="1090">
                  <c:v>55.566500000000005</c:v>
                </c:pt>
                <c:pt idx="1091">
                  <c:v>45.459000000000003</c:v>
                </c:pt>
                <c:pt idx="1092">
                  <c:v>40.024000000000001</c:v>
                </c:pt>
                <c:pt idx="1093">
                  <c:v>53.658999999999999</c:v>
                </c:pt>
                <c:pt idx="1094">
                  <c:v>52.792500000000004</c:v>
                </c:pt>
                <c:pt idx="1095">
                  <c:v>53.004999999999995</c:v>
                </c:pt>
                <c:pt idx="1096">
                  <c:v>48.454999999999998</c:v>
                </c:pt>
                <c:pt idx="1097">
                  <c:v>52.1905</c:v>
                </c:pt>
                <c:pt idx="1098">
                  <c:v>50.820999999999998</c:v>
                </c:pt>
                <c:pt idx="1099">
                  <c:v>53.747500000000002</c:v>
                </c:pt>
                <c:pt idx="1100">
                  <c:v>50.814499999999995</c:v>
                </c:pt>
                <c:pt idx="1101">
                  <c:v>55.566500000000005</c:v>
                </c:pt>
                <c:pt idx="1102">
                  <c:v>58.155000000000001</c:v>
                </c:pt>
                <c:pt idx="1103">
                  <c:v>50.042000000000002</c:v>
                </c:pt>
                <c:pt idx="1104">
                  <c:v>46.256500000000003</c:v>
                </c:pt>
                <c:pt idx="1105">
                  <c:v>48.454999999999998</c:v>
                </c:pt>
                <c:pt idx="1106">
                  <c:v>52.1905</c:v>
                </c:pt>
                <c:pt idx="1107">
                  <c:v>48.64</c:v>
                </c:pt>
                <c:pt idx="1108">
                  <c:v>50.528500000000001</c:v>
                </c:pt>
                <c:pt idx="1109">
                  <c:v>50.820999999999998</c:v>
                </c:pt>
                <c:pt idx="1110">
                  <c:v>53.004999999999995</c:v>
                </c:pt>
                <c:pt idx="1111">
                  <c:v>45.418999999999997</c:v>
                </c:pt>
                <c:pt idx="1112">
                  <c:v>40.024000000000001</c:v>
                </c:pt>
                <c:pt idx="1113">
                  <c:v>54.883499999999998</c:v>
                </c:pt>
                <c:pt idx="1114">
                  <c:v>42.968000000000004</c:v>
                </c:pt>
                <c:pt idx="1115">
                  <c:v>52.957499999999996</c:v>
                </c:pt>
                <c:pt idx="1116">
                  <c:v>49.246000000000002</c:v>
                </c:pt>
                <c:pt idx="1117">
                  <c:v>52.957499999999996</c:v>
                </c:pt>
                <c:pt idx="1118">
                  <c:v>49.246000000000002</c:v>
                </c:pt>
                <c:pt idx="1119">
                  <c:v>50.528500000000001</c:v>
                </c:pt>
                <c:pt idx="1120">
                  <c:v>48.930500000000002</c:v>
                </c:pt>
                <c:pt idx="1121">
                  <c:v>51.97</c:v>
                </c:pt>
                <c:pt idx="1122">
                  <c:v>51.338499999999996</c:v>
                </c:pt>
                <c:pt idx="1123">
                  <c:v>50.814499999999995</c:v>
                </c:pt>
                <c:pt idx="1124">
                  <c:v>55.566500000000005</c:v>
                </c:pt>
                <c:pt idx="1125">
                  <c:v>54.883499999999998</c:v>
                </c:pt>
                <c:pt idx="1126">
                  <c:v>46.548000000000002</c:v>
                </c:pt>
                <c:pt idx="1127">
                  <c:v>54.28</c:v>
                </c:pt>
                <c:pt idx="1128">
                  <c:v>44.829499999999996</c:v>
                </c:pt>
                <c:pt idx="1129">
                  <c:v>45.418999999999997</c:v>
                </c:pt>
                <c:pt idx="1130">
                  <c:v>53.747500000000002</c:v>
                </c:pt>
                <c:pt idx="1131">
                  <c:v>44.829499999999996</c:v>
                </c:pt>
                <c:pt idx="1132">
                  <c:v>50.820999999999998</c:v>
                </c:pt>
                <c:pt idx="1133">
                  <c:v>46.256500000000003</c:v>
                </c:pt>
                <c:pt idx="1134">
                  <c:v>49.021500000000003</c:v>
                </c:pt>
                <c:pt idx="1135">
                  <c:v>54.28</c:v>
                </c:pt>
                <c:pt idx="1136">
                  <c:v>53.747500000000002</c:v>
                </c:pt>
                <c:pt idx="1137">
                  <c:v>45.459000000000003</c:v>
                </c:pt>
                <c:pt idx="1138">
                  <c:v>50.814499999999995</c:v>
                </c:pt>
                <c:pt idx="1139">
                  <c:v>48.930500000000002</c:v>
                </c:pt>
                <c:pt idx="1140">
                  <c:v>51.97</c:v>
                </c:pt>
                <c:pt idx="1141">
                  <c:v>51.338499999999996</c:v>
                </c:pt>
                <c:pt idx="1142">
                  <c:v>42.968000000000004</c:v>
                </c:pt>
                <c:pt idx="1143">
                  <c:v>40.024000000000001</c:v>
                </c:pt>
                <c:pt idx="1144">
                  <c:v>53.004999999999995</c:v>
                </c:pt>
                <c:pt idx="1145">
                  <c:v>50.042000000000002</c:v>
                </c:pt>
                <c:pt idx="1146">
                  <c:v>44.829499999999996</c:v>
                </c:pt>
                <c:pt idx="1147">
                  <c:v>45.459000000000003</c:v>
                </c:pt>
                <c:pt idx="1148">
                  <c:v>51.97</c:v>
                </c:pt>
                <c:pt idx="1149">
                  <c:v>50.814499999999995</c:v>
                </c:pt>
                <c:pt idx="1150">
                  <c:v>42.968000000000004</c:v>
                </c:pt>
                <c:pt idx="1151">
                  <c:v>48.454999999999998</c:v>
                </c:pt>
                <c:pt idx="1152">
                  <c:v>54.28</c:v>
                </c:pt>
                <c:pt idx="1153">
                  <c:v>49.021500000000003</c:v>
                </c:pt>
                <c:pt idx="1154">
                  <c:v>50.820999999999998</c:v>
                </c:pt>
                <c:pt idx="1155">
                  <c:v>40.024000000000001</c:v>
                </c:pt>
                <c:pt idx="1156">
                  <c:v>45.418999999999997</c:v>
                </c:pt>
                <c:pt idx="1157">
                  <c:v>49.246000000000002</c:v>
                </c:pt>
                <c:pt idx="1158">
                  <c:v>48.930500000000002</c:v>
                </c:pt>
                <c:pt idx="1159">
                  <c:v>47.3035</c:v>
                </c:pt>
                <c:pt idx="1160">
                  <c:v>46.548000000000002</c:v>
                </c:pt>
                <c:pt idx="1161">
                  <c:v>48.64</c:v>
                </c:pt>
                <c:pt idx="1162">
                  <c:v>52.792500000000004</c:v>
                </c:pt>
                <c:pt idx="1163">
                  <c:v>52.1905</c:v>
                </c:pt>
                <c:pt idx="1164">
                  <c:v>48.454999999999998</c:v>
                </c:pt>
                <c:pt idx="1165">
                  <c:v>45.459000000000003</c:v>
                </c:pt>
                <c:pt idx="1166">
                  <c:v>50.814499999999995</c:v>
                </c:pt>
                <c:pt idx="1167">
                  <c:v>52.792500000000004</c:v>
                </c:pt>
                <c:pt idx="1168">
                  <c:v>58.155000000000001</c:v>
                </c:pt>
                <c:pt idx="1169">
                  <c:v>46.256500000000003</c:v>
                </c:pt>
                <c:pt idx="1170">
                  <c:v>48.930500000000002</c:v>
                </c:pt>
                <c:pt idx="1171">
                  <c:v>53.004999999999995</c:v>
                </c:pt>
                <c:pt idx="1172">
                  <c:v>54.883499999999998</c:v>
                </c:pt>
                <c:pt idx="1173">
                  <c:v>50.528500000000001</c:v>
                </c:pt>
                <c:pt idx="1174">
                  <c:v>51.97</c:v>
                </c:pt>
                <c:pt idx="1175">
                  <c:v>55.733499999999992</c:v>
                </c:pt>
                <c:pt idx="1176">
                  <c:v>53.658999999999999</c:v>
                </c:pt>
                <c:pt idx="1177">
                  <c:v>53.747500000000002</c:v>
                </c:pt>
                <c:pt idx="1178">
                  <c:v>45.418999999999997</c:v>
                </c:pt>
                <c:pt idx="1179">
                  <c:v>46.256500000000003</c:v>
                </c:pt>
                <c:pt idx="1180">
                  <c:v>50.820999999999998</c:v>
                </c:pt>
                <c:pt idx="1181">
                  <c:v>48.454999999999998</c:v>
                </c:pt>
                <c:pt idx="1182">
                  <c:v>58.155000000000001</c:v>
                </c:pt>
                <c:pt idx="1183">
                  <c:v>51.338499999999996</c:v>
                </c:pt>
                <c:pt idx="1184">
                  <c:v>54.883499999999998</c:v>
                </c:pt>
                <c:pt idx="1185">
                  <c:v>50.042000000000002</c:v>
                </c:pt>
                <c:pt idx="1186">
                  <c:v>45.418999999999997</c:v>
                </c:pt>
                <c:pt idx="1187">
                  <c:v>45.459000000000003</c:v>
                </c:pt>
                <c:pt idx="1188">
                  <c:v>55.566500000000005</c:v>
                </c:pt>
                <c:pt idx="1189">
                  <c:v>55.733499999999992</c:v>
                </c:pt>
                <c:pt idx="1190">
                  <c:v>54.883499999999998</c:v>
                </c:pt>
                <c:pt idx="1191">
                  <c:v>49.021500000000003</c:v>
                </c:pt>
                <c:pt idx="1192">
                  <c:v>51.648499999999999</c:v>
                </c:pt>
                <c:pt idx="1193">
                  <c:v>50.528500000000001</c:v>
                </c:pt>
                <c:pt idx="1194">
                  <c:v>43.610500000000002</c:v>
                </c:pt>
                <c:pt idx="1195">
                  <c:v>54.28</c:v>
                </c:pt>
                <c:pt idx="1196">
                  <c:v>48.64</c:v>
                </c:pt>
                <c:pt idx="1197">
                  <c:v>53.658999999999999</c:v>
                </c:pt>
                <c:pt idx="1198">
                  <c:v>49.021500000000003</c:v>
                </c:pt>
                <c:pt idx="1199">
                  <c:v>52.957499999999996</c:v>
                </c:pt>
                <c:pt idx="1200">
                  <c:v>46.548000000000002</c:v>
                </c:pt>
                <c:pt idx="1201">
                  <c:v>42.968000000000004</c:v>
                </c:pt>
                <c:pt idx="1202">
                  <c:v>54.883499999999998</c:v>
                </c:pt>
                <c:pt idx="1203">
                  <c:v>53.004999999999995</c:v>
                </c:pt>
                <c:pt idx="1204">
                  <c:v>53.658999999999999</c:v>
                </c:pt>
                <c:pt idx="1205">
                  <c:v>43.610500000000002</c:v>
                </c:pt>
                <c:pt idx="1206">
                  <c:v>55.566500000000005</c:v>
                </c:pt>
                <c:pt idx="1207">
                  <c:v>45.459000000000003</c:v>
                </c:pt>
                <c:pt idx="1208">
                  <c:v>50.814499999999995</c:v>
                </c:pt>
                <c:pt idx="1209">
                  <c:v>47.3035</c:v>
                </c:pt>
                <c:pt idx="1210">
                  <c:v>52.1905</c:v>
                </c:pt>
                <c:pt idx="1211">
                  <c:v>55.733499999999992</c:v>
                </c:pt>
                <c:pt idx="1212">
                  <c:v>50.042000000000002</c:v>
                </c:pt>
                <c:pt idx="1213">
                  <c:v>51.338499999999996</c:v>
                </c:pt>
                <c:pt idx="1214">
                  <c:v>50.042000000000002</c:v>
                </c:pt>
                <c:pt idx="1215">
                  <c:v>49.246000000000002</c:v>
                </c:pt>
                <c:pt idx="1216">
                  <c:v>43.610500000000002</c:v>
                </c:pt>
                <c:pt idx="1217">
                  <c:v>51.648499999999999</c:v>
                </c:pt>
                <c:pt idx="1218">
                  <c:v>52.1905</c:v>
                </c:pt>
                <c:pt idx="1219">
                  <c:v>46.548000000000002</c:v>
                </c:pt>
                <c:pt idx="1220">
                  <c:v>55.733499999999992</c:v>
                </c:pt>
                <c:pt idx="1221">
                  <c:v>53.004999999999995</c:v>
                </c:pt>
                <c:pt idx="1222">
                  <c:v>49.021500000000003</c:v>
                </c:pt>
                <c:pt idx="1223">
                  <c:v>50.528500000000001</c:v>
                </c:pt>
                <c:pt idx="1224">
                  <c:v>54.28</c:v>
                </c:pt>
                <c:pt idx="1225">
                  <c:v>44.829499999999996</c:v>
                </c:pt>
                <c:pt idx="1226">
                  <c:v>49.246000000000002</c:v>
                </c:pt>
                <c:pt idx="1227">
                  <c:v>40.024000000000001</c:v>
                </c:pt>
                <c:pt idx="1228">
                  <c:v>47.3035</c:v>
                </c:pt>
                <c:pt idx="1229">
                  <c:v>58.155000000000001</c:v>
                </c:pt>
                <c:pt idx="1230">
                  <c:v>46.548000000000002</c:v>
                </c:pt>
                <c:pt idx="1231">
                  <c:v>53.747500000000002</c:v>
                </c:pt>
                <c:pt idx="1232">
                  <c:v>54.28</c:v>
                </c:pt>
                <c:pt idx="1233">
                  <c:v>52.792500000000004</c:v>
                </c:pt>
                <c:pt idx="1234">
                  <c:v>51.648499999999999</c:v>
                </c:pt>
                <c:pt idx="1235">
                  <c:v>45.418999999999997</c:v>
                </c:pt>
                <c:pt idx="1236">
                  <c:v>48.930500000000002</c:v>
                </c:pt>
                <c:pt idx="1237">
                  <c:v>58.155000000000001</c:v>
                </c:pt>
                <c:pt idx="1238">
                  <c:v>51.97</c:v>
                </c:pt>
                <c:pt idx="1239">
                  <c:v>52.957499999999996</c:v>
                </c:pt>
                <c:pt idx="1240">
                  <c:v>50.814499999999995</c:v>
                </c:pt>
                <c:pt idx="1241">
                  <c:v>51.648499999999999</c:v>
                </c:pt>
                <c:pt idx="1242">
                  <c:v>47.3035</c:v>
                </c:pt>
                <c:pt idx="1243">
                  <c:v>49.246000000000002</c:v>
                </c:pt>
                <c:pt idx="1244">
                  <c:v>48.64</c:v>
                </c:pt>
                <c:pt idx="1245">
                  <c:v>45.418999999999997</c:v>
                </c:pt>
                <c:pt idx="1246">
                  <c:v>55.566500000000005</c:v>
                </c:pt>
                <c:pt idx="1247">
                  <c:v>51.97</c:v>
                </c:pt>
                <c:pt idx="1248">
                  <c:v>51.338499999999996</c:v>
                </c:pt>
                <c:pt idx="1249">
                  <c:v>44.829499999999996</c:v>
                </c:pt>
                <c:pt idx="1250">
                  <c:v>52.792500000000004</c:v>
                </c:pt>
                <c:pt idx="1251">
                  <c:v>49.021500000000003</c:v>
                </c:pt>
                <c:pt idx="1252">
                  <c:v>40.024000000000001</c:v>
                </c:pt>
                <c:pt idx="1253">
                  <c:v>55.733499999999992</c:v>
                </c:pt>
                <c:pt idx="1254">
                  <c:v>43.610500000000002</c:v>
                </c:pt>
                <c:pt idx="1255">
                  <c:v>53.004999999999995</c:v>
                </c:pt>
                <c:pt idx="1256">
                  <c:v>55.566500000000005</c:v>
                </c:pt>
                <c:pt idx="1257">
                  <c:v>49.021500000000003</c:v>
                </c:pt>
                <c:pt idx="1258">
                  <c:v>54.28</c:v>
                </c:pt>
                <c:pt idx="1259">
                  <c:v>53.747500000000002</c:v>
                </c:pt>
                <c:pt idx="1260">
                  <c:v>52.792500000000004</c:v>
                </c:pt>
                <c:pt idx="1261">
                  <c:v>45.459000000000003</c:v>
                </c:pt>
                <c:pt idx="1262">
                  <c:v>51.648499999999999</c:v>
                </c:pt>
                <c:pt idx="1263">
                  <c:v>51.97</c:v>
                </c:pt>
                <c:pt idx="1264">
                  <c:v>40.024000000000001</c:v>
                </c:pt>
                <c:pt idx="1265">
                  <c:v>58.155000000000001</c:v>
                </c:pt>
                <c:pt idx="1266">
                  <c:v>46.256500000000003</c:v>
                </c:pt>
                <c:pt idx="1267">
                  <c:v>52.957499999999996</c:v>
                </c:pt>
                <c:pt idx="1268">
                  <c:v>50.528500000000001</c:v>
                </c:pt>
                <c:pt idx="1269">
                  <c:v>54.883499999999998</c:v>
                </c:pt>
                <c:pt idx="1270">
                  <c:v>52.792500000000004</c:v>
                </c:pt>
                <c:pt idx="1271">
                  <c:v>52.1905</c:v>
                </c:pt>
                <c:pt idx="1272">
                  <c:v>48.930500000000002</c:v>
                </c:pt>
                <c:pt idx="1273">
                  <c:v>50.528500000000001</c:v>
                </c:pt>
                <c:pt idx="1274">
                  <c:v>51.338499999999996</c:v>
                </c:pt>
                <c:pt idx="1275">
                  <c:v>53.658999999999999</c:v>
                </c:pt>
                <c:pt idx="1276">
                  <c:v>50.814499999999995</c:v>
                </c:pt>
                <c:pt idx="1277">
                  <c:v>48.454999999999998</c:v>
                </c:pt>
                <c:pt idx="1278">
                  <c:v>47.3035</c:v>
                </c:pt>
                <c:pt idx="1279">
                  <c:v>55.566500000000005</c:v>
                </c:pt>
                <c:pt idx="1280">
                  <c:v>42.968000000000004</c:v>
                </c:pt>
                <c:pt idx="1281">
                  <c:v>50.042000000000002</c:v>
                </c:pt>
                <c:pt idx="1282">
                  <c:v>48.454999999999998</c:v>
                </c:pt>
                <c:pt idx="1283">
                  <c:v>48.64</c:v>
                </c:pt>
                <c:pt idx="1284">
                  <c:v>46.548000000000002</c:v>
                </c:pt>
                <c:pt idx="1285">
                  <c:v>58.155000000000001</c:v>
                </c:pt>
                <c:pt idx="1286">
                  <c:v>50.820999999999998</c:v>
                </c:pt>
                <c:pt idx="1287">
                  <c:v>47.3035</c:v>
                </c:pt>
                <c:pt idx="1288">
                  <c:v>45.418999999999997</c:v>
                </c:pt>
                <c:pt idx="1289">
                  <c:v>40.024000000000001</c:v>
                </c:pt>
                <c:pt idx="1290">
                  <c:v>50.814499999999995</c:v>
                </c:pt>
                <c:pt idx="1291">
                  <c:v>48.930500000000002</c:v>
                </c:pt>
                <c:pt idx="1292">
                  <c:v>42.968000000000004</c:v>
                </c:pt>
                <c:pt idx="1293">
                  <c:v>46.256500000000003</c:v>
                </c:pt>
                <c:pt idx="1294">
                  <c:v>53.658999999999999</c:v>
                </c:pt>
                <c:pt idx="1295">
                  <c:v>55.733499999999992</c:v>
                </c:pt>
                <c:pt idx="1296">
                  <c:v>48.454999999999998</c:v>
                </c:pt>
                <c:pt idx="1297">
                  <c:v>49.246000000000002</c:v>
                </c:pt>
                <c:pt idx="1298">
                  <c:v>53.747500000000002</c:v>
                </c:pt>
                <c:pt idx="1299">
                  <c:v>51.648499999999999</c:v>
                </c:pt>
                <c:pt idx="1300">
                  <c:v>50.820999999999998</c:v>
                </c:pt>
                <c:pt idx="1301">
                  <c:v>45.459000000000003</c:v>
                </c:pt>
                <c:pt idx="1302">
                  <c:v>42.968000000000004</c:v>
                </c:pt>
                <c:pt idx="1303">
                  <c:v>55.566500000000005</c:v>
                </c:pt>
                <c:pt idx="1304">
                  <c:v>52.1905</c:v>
                </c:pt>
                <c:pt idx="1305">
                  <c:v>51.338499999999996</c:v>
                </c:pt>
                <c:pt idx="1306">
                  <c:v>50.814499999999995</c:v>
                </c:pt>
                <c:pt idx="1307">
                  <c:v>54.28</c:v>
                </c:pt>
                <c:pt idx="1308">
                  <c:v>46.548000000000002</c:v>
                </c:pt>
                <c:pt idx="1309">
                  <c:v>53.004999999999995</c:v>
                </c:pt>
                <c:pt idx="1310">
                  <c:v>47.3035</c:v>
                </c:pt>
                <c:pt idx="1311">
                  <c:v>52.792500000000004</c:v>
                </c:pt>
                <c:pt idx="1312">
                  <c:v>40.024000000000001</c:v>
                </c:pt>
                <c:pt idx="1313">
                  <c:v>50.528500000000001</c:v>
                </c:pt>
                <c:pt idx="1314">
                  <c:v>48.930500000000002</c:v>
                </c:pt>
                <c:pt idx="1315">
                  <c:v>40.024000000000001</c:v>
                </c:pt>
                <c:pt idx="1316">
                  <c:v>49.246000000000002</c:v>
                </c:pt>
                <c:pt idx="1317">
                  <c:v>50.820999999999998</c:v>
                </c:pt>
                <c:pt idx="1318">
                  <c:v>52.792500000000004</c:v>
                </c:pt>
                <c:pt idx="1319">
                  <c:v>46.256500000000003</c:v>
                </c:pt>
                <c:pt idx="1320">
                  <c:v>58.155000000000001</c:v>
                </c:pt>
                <c:pt idx="1321">
                  <c:v>49.021500000000003</c:v>
                </c:pt>
                <c:pt idx="1322">
                  <c:v>51.648499999999999</c:v>
                </c:pt>
                <c:pt idx="1323">
                  <c:v>45.459000000000003</c:v>
                </c:pt>
                <c:pt idx="1324">
                  <c:v>54.883499999999998</c:v>
                </c:pt>
                <c:pt idx="1325">
                  <c:v>46.548000000000002</c:v>
                </c:pt>
                <c:pt idx="1326">
                  <c:v>48.930500000000002</c:v>
                </c:pt>
                <c:pt idx="1327">
                  <c:v>54.28</c:v>
                </c:pt>
                <c:pt idx="1328">
                  <c:v>44.829499999999996</c:v>
                </c:pt>
                <c:pt idx="1329">
                  <c:v>53.747500000000002</c:v>
                </c:pt>
                <c:pt idx="1330">
                  <c:v>50.528500000000001</c:v>
                </c:pt>
                <c:pt idx="1331">
                  <c:v>49.021500000000003</c:v>
                </c:pt>
                <c:pt idx="1332">
                  <c:v>51.97</c:v>
                </c:pt>
                <c:pt idx="1333">
                  <c:v>48.454999999999998</c:v>
                </c:pt>
                <c:pt idx="1334">
                  <c:v>55.566500000000005</c:v>
                </c:pt>
                <c:pt idx="1335">
                  <c:v>40.024000000000001</c:v>
                </c:pt>
                <c:pt idx="1336">
                  <c:v>47.3035</c:v>
                </c:pt>
                <c:pt idx="1337">
                  <c:v>51.648499999999999</c:v>
                </c:pt>
                <c:pt idx="1338">
                  <c:v>52.957499999999996</c:v>
                </c:pt>
                <c:pt idx="1339">
                  <c:v>52.792500000000004</c:v>
                </c:pt>
                <c:pt idx="1340">
                  <c:v>48.930500000000002</c:v>
                </c:pt>
                <c:pt idx="1341">
                  <c:v>51.338499999999996</c:v>
                </c:pt>
                <c:pt idx="1342">
                  <c:v>43.610500000000002</c:v>
                </c:pt>
                <c:pt idx="1343">
                  <c:v>54.883499999999998</c:v>
                </c:pt>
                <c:pt idx="1344">
                  <c:v>55.566500000000005</c:v>
                </c:pt>
                <c:pt idx="1345">
                  <c:v>51.97</c:v>
                </c:pt>
                <c:pt idx="1346">
                  <c:v>46.548000000000002</c:v>
                </c:pt>
                <c:pt idx="1347">
                  <c:v>54.883499999999998</c:v>
                </c:pt>
                <c:pt idx="1348">
                  <c:v>44.829499999999996</c:v>
                </c:pt>
                <c:pt idx="1349">
                  <c:v>40.024000000000001</c:v>
                </c:pt>
                <c:pt idx="1350">
                  <c:v>52.957499999999996</c:v>
                </c:pt>
                <c:pt idx="1351">
                  <c:v>51.97</c:v>
                </c:pt>
                <c:pt idx="1352">
                  <c:v>51.338499999999996</c:v>
                </c:pt>
                <c:pt idx="1353">
                  <c:v>58.155000000000001</c:v>
                </c:pt>
                <c:pt idx="1354">
                  <c:v>44.829499999999996</c:v>
                </c:pt>
                <c:pt idx="1355">
                  <c:v>48.454999999999998</c:v>
                </c:pt>
                <c:pt idx="1356">
                  <c:v>52.792500000000004</c:v>
                </c:pt>
                <c:pt idx="1357">
                  <c:v>55.566500000000005</c:v>
                </c:pt>
                <c:pt idx="1358">
                  <c:v>53.658999999999999</c:v>
                </c:pt>
                <c:pt idx="1359">
                  <c:v>55.733499999999992</c:v>
                </c:pt>
                <c:pt idx="1360">
                  <c:v>53.747500000000002</c:v>
                </c:pt>
                <c:pt idx="1361">
                  <c:v>48.64</c:v>
                </c:pt>
                <c:pt idx="1362">
                  <c:v>53.658999999999999</c:v>
                </c:pt>
                <c:pt idx="1363">
                  <c:v>52.957499999999996</c:v>
                </c:pt>
                <c:pt idx="1364">
                  <c:v>40.024000000000001</c:v>
                </c:pt>
                <c:pt idx="1365">
                  <c:v>50.814499999999995</c:v>
                </c:pt>
                <c:pt idx="1366">
                  <c:v>55.733499999999992</c:v>
                </c:pt>
                <c:pt idx="1367">
                  <c:v>50.528500000000001</c:v>
                </c:pt>
                <c:pt idx="1368">
                  <c:v>58.155000000000001</c:v>
                </c:pt>
                <c:pt idx="1369">
                  <c:v>55.566500000000005</c:v>
                </c:pt>
                <c:pt idx="1370">
                  <c:v>52.1905</c:v>
                </c:pt>
                <c:pt idx="1371">
                  <c:v>44.829499999999996</c:v>
                </c:pt>
                <c:pt idx="1372">
                  <c:v>48.454999999999998</c:v>
                </c:pt>
                <c:pt idx="1373">
                  <c:v>54.28</c:v>
                </c:pt>
                <c:pt idx="1374">
                  <c:v>52.957499999999996</c:v>
                </c:pt>
                <c:pt idx="1375">
                  <c:v>53.004999999999995</c:v>
                </c:pt>
                <c:pt idx="1376">
                  <c:v>43.610500000000002</c:v>
                </c:pt>
                <c:pt idx="1377">
                  <c:v>50.042000000000002</c:v>
                </c:pt>
                <c:pt idx="1378">
                  <c:v>54.28</c:v>
                </c:pt>
                <c:pt idx="1379">
                  <c:v>55.566500000000005</c:v>
                </c:pt>
                <c:pt idx="1380">
                  <c:v>51.648499999999999</c:v>
                </c:pt>
                <c:pt idx="1381">
                  <c:v>50.820999999999998</c:v>
                </c:pt>
                <c:pt idx="1382">
                  <c:v>48.454999999999998</c:v>
                </c:pt>
                <c:pt idx="1383">
                  <c:v>52.1905</c:v>
                </c:pt>
                <c:pt idx="1384">
                  <c:v>45.418999999999997</c:v>
                </c:pt>
                <c:pt idx="1385">
                  <c:v>48.64</c:v>
                </c:pt>
                <c:pt idx="1386">
                  <c:v>42.968000000000004</c:v>
                </c:pt>
                <c:pt idx="1387">
                  <c:v>46.548000000000002</c:v>
                </c:pt>
                <c:pt idx="1388">
                  <c:v>49.021500000000003</c:v>
                </c:pt>
                <c:pt idx="1389">
                  <c:v>53.747500000000002</c:v>
                </c:pt>
                <c:pt idx="1390">
                  <c:v>50.814499999999995</c:v>
                </c:pt>
                <c:pt idx="1391">
                  <c:v>52.1905</c:v>
                </c:pt>
                <c:pt idx="1392">
                  <c:v>52.957499999999996</c:v>
                </c:pt>
                <c:pt idx="1393">
                  <c:v>46.256500000000003</c:v>
                </c:pt>
                <c:pt idx="1394">
                  <c:v>43.610500000000002</c:v>
                </c:pt>
                <c:pt idx="1395">
                  <c:v>49.021500000000003</c:v>
                </c:pt>
                <c:pt idx="1396">
                  <c:v>52.1905</c:v>
                </c:pt>
                <c:pt idx="1397">
                  <c:v>48.930500000000002</c:v>
                </c:pt>
                <c:pt idx="1398">
                  <c:v>42.968000000000004</c:v>
                </c:pt>
                <c:pt idx="1399">
                  <c:v>44.829499999999996</c:v>
                </c:pt>
                <c:pt idx="1400">
                  <c:v>58.155000000000001</c:v>
                </c:pt>
                <c:pt idx="1401">
                  <c:v>53.004999999999995</c:v>
                </c:pt>
                <c:pt idx="1402">
                  <c:v>48.454999999999998</c:v>
                </c:pt>
                <c:pt idx="1403">
                  <c:v>52.792500000000004</c:v>
                </c:pt>
                <c:pt idx="1404">
                  <c:v>47.3035</c:v>
                </c:pt>
                <c:pt idx="1405">
                  <c:v>53.658999999999999</c:v>
                </c:pt>
                <c:pt idx="1406">
                  <c:v>55.566500000000005</c:v>
                </c:pt>
                <c:pt idx="1407">
                  <c:v>51.648499999999999</c:v>
                </c:pt>
                <c:pt idx="1408">
                  <c:v>45.459000000000003</c:v>
                </c:pt>
                <c:pt idx="1409">
                  <c:v>50.814499999999995</c:v>
                </c:pt>
                <c:pt idx="1410">
                  <c:v>48.64</c:v>
                </c:pt>
                <c:pt idx="1411">
                  <c:v>43.610500000000002</c:v>
                </c:pt>
                <c:pt idx="1412">
                  <c:v>48.930500000000002</c:v>
                </c:pt>
                <c:pt idx="1413">
                  <c:v>45.459000000000003</c:v>
                </c:pt>
                <c:pt idx="1414">
                  <c:v>50.814499999999995</c:v>
                </c:pt>
                <c:pt idx="1415">
                  <c:v>50.820999999999998</c:v>
                </c:pt>
                <c:pt idx="1416">
                  <c:v>49.021500000000003</c:v>
                </c:pt>
                <c:pt idx="1417">
                  <c:v>45.418999999999997</c:v>
                </c:pt>
                <c:pt idx="1418">
                  <c:v>49.246000000000002</c:v>
                </c:pt>
                <c:pt idx="1419">
                  <c:v>51.338499999999996</c:v>
                </c:pt>
                <c:pt idx="1420">
                  <c:v>52.792500000000004</c:v>
                </c:pt>
                <c:pt idx="1421">
                  <c:v>42.968000000000004</c:v>
                </c:pt>
                <c:pt idx="1422">
                  <c:v>55.733499999999992</c:v>
                </c:pt>
                <c:pt idx="1423">
                  <c:v>42.968000000000004</c:v>
                </c:pt>
                <c:pt idx="1424">
                  <c:v>47.3035</c:v>
                </c:pt>
                <c:pt idx="1425">
                  <c:v>45.459000000000003</c:v>
                </c:pt>
                <c:pt idx="1426">
                  <c:v>40.024000000000001</c:v>
                </c:pt>
                <c:pt idx="1427">
                  <c:v>51.338499999999996</c:v>
                </c:pt>
                <c:pt idx="1428">
                  <c:v>46.548000000000002</c:v>
                </c:pt>
                <c:pt idx="1429">
                  <c:v>50.042000000000002</c:v>
                </c:pt>
                <c:pt idx="1430">
                  <c:v>48.930500000000002</c:v>
                </c:pt>
                <c:pt idx="1431">
                  <c:v>54.28</c:v>
                </c:pt>
                <c:pt idx="1432">
                  <c:v>50.820999999999998</c:v>
                </c:pt>
                <c:pt idx="1433">
                  <c:v>50.814499999999995</c:v>
                </c:pt>
                <c:pt idx="1434">
                  <c:v>43.610500000000002</c:v>
                </c:pt>
                <c:pt idx="1435">
                  <c:v>49.246000000000002</c:v>
                </c:pt>
                <c:pt idx="1436">
                  <c:v>49.021500000000003</c:v>
                </c:pt>
                <c:pt idx="1437">
                  <c:v>52.792500000000004</c:v>
                </c:pt>
                <c:pt idx="1438">
                  <c:v>52.957499999999996</c:v>
                </c:pt>
                <c:pt idx="1439">
                  <c:v>51.338499999999996</c:v>
                </c:pt>
                <c:pt idx="1440">
                  <c:v>42.968000000000004</c:v>
                </c:pt>
                <c:pt idx="1441">
                  <c:v>40.024000000000001</c:v>
                </c:pt>
                <c:pt idx="1442">
                  <c:v>54.883499999999998</c:v>
                </c:pt>
                <c:pt idx="1443">
                  <c:v>45.418999999999997</c:v>
                </c:pt>
                <c:pt idx="1444">
                  <c:v>46.548000000000002</c:v>
                </c:pt>
                <c:pt idx="1445">
                  <c:v>55.566500000000005</c:v>
                </c:pt>
                <c:pt idx="1446">
                  <c:v>43.610500000000002</c:v>
                </c:pt>
                <c:pt idx="1447">
                  <c:v>48.930500000000002</c:v>
                </c:pt>
                <c:pt idx="1448">
                  <c:v>46.256500000000003</c:v>
                </c:pt>
                <c:pt idx="1449">
                  <c:v>49.021500000000003</c:v>
                </c:pt>
                <c:pt idx="1450">
                  <c:v>55.733499999999992</c:v>
                </c:pt>
                <c:pt idx="1451">
                  <c:v>50.528500000000001</c:v>
                </c:pt>
                <c:pt idx="1452">
                  <c:v>44.829499999999996</c:v>
                </c:pt>
                <c:pt idx="1453">
                  <c:v>53.658999999999999</c:v>
                </c:pt>
                <c:pt idx="1454">
                  <c:v>45.459000000000003</c:v>
                </c:pt>
                <c:pt idx="1455">
                  <c:v>47.3035</c:v>
                </c:pt>
                <c:pt idx="1456">
                  <c:v>46.256500000000003</c:v>
                </c:pt>
                <c:pt idx="1457">
                  <c:v>50.814499999999995</c:v>
                </c:pt>
                <c:pt idx="1458">
                  <c:v>51.97</c:v>
                </c:pt>
                <c:pt idx="1459">
                  <c:v>54.883499999999998</c:v>
                </c:pt>
                <c:pt idx="1460">
                  <c:v>53.658999999999999</c:v>
                </c:pt>
                <c:pt idx="1461">
                  <c:v>53.004999999999995</c:v>
                </c:pt>
                <c:pt idx="1462">
                  <c:v>55.566500000000005</c:v>
                </c:pt>
                <c:pt idx="1463">
                  <c:v>55.733499999999992</c:v>
                </c:pt>
                <c:pt idx="1464">
                  <c:v>50.528500000000001</c:v>
                </c:pt>
                <c:pt idx="1465">
                  <c:v>48.454999999999998</c:v>
                </c:pt>
                <c:pt idx="1466">
                  <c:v>50.820999999999998</c:v>
                </c:pt>
                <c:pt idx="1467">
                  <c:v>50.042000000000002</c:v>
                </c:pt>
                <c:pt idx="1468">
                  <c:v>51.648499999999999</c:v>
                </c:pt>
                <c:pt idx="1469">
                  <c:v>53.004999999999995</c:v>
                </c:pt>
                <c:pt idx="1470">
                  <c:v>50.820999999999998</c:v>
                </c:pt>
                <c:pt idx="1471">
                  <c:v>54.883499999999998</c:v>
                </c:pt>
                <c:pt idx="1472">
                  <c:v>52.1905</c:v>
                </c:pt>
                <c:pt idx="1473">
                  <c:v>50.528500000000001</c:v>
                </c:pt>
                <c:pt idx="1474">
                  <c:v>49.021500000000003</c:v>
                </c:pt>
                <c:pt idx="1475">
                  <c:v>55.566500000000005</c:v>
                </c:pt>
                <c:pt idx="1476">
                  <c:v>51.97</c:v>
                </c:pt>
                <c:pt idx="1477">
                  <c:v>55.733499999999992</c:v>
                </c:pt>
                <c:pt idx="1478">
                  <c:v>52.957499999999996</c:v>
                </c:pt>
                <c:pt idx="1479">
                  <c:v>53.747500000000002</c:v>
                </c:pt>
                <c:pt idx="1480">
                  <c:v>46.256500000000003</c:v>
                </c:pt>
                <c:pt idx="1481">
                  <c:v>47.3035</c:v>
                </c:pt>
                <c:pt idx="1482">
                  <c:v>53.658999999999999</c:v>
                </c:pt>
                <c:pt idx="1483">
                  <c:v>52.792500000000004</c:v>
                </c:pt>
                <c:pt idx="1484">
                  <c:v>45.418999999999997</c:v>
                </c:pt>
                <c:pt idx="1485">
                  <c:v>54.28</c:v>
                </c:pt>
                <c:pt idx="1486">
                  <c:v>53.004999999999995</c:v>
                </c:pt>
                <c:pt idx="1487">
                  <c:v>52.1905</c:v>
                </c:pt>
                <c:pt idx="1488">
                  <c:v>45.418999999999997</c:v>
                </c:pt>
                <c:pt idx="1489">
                  <c:v>51.97</c:v>
                </c:pt>
                <c:pt idx="1490">
                  <c:v>58.155000000000001</c:v>
                </c:pt>
                <c:pt idx="1491">
                  <c:v>53.747500000000002</c:v>
                </c:pt>
                <c:pt idx="1492">
                  <c:v>48.930500000000002</c:v>
                </c:pt>
                <c:pt idx="1493">
                  <c:v>47.3035</c:v>
                </c:pt>
                <c:pt idx="1494">
                  <c:v>50.528500000000001</c:v>
                </c:pt>
                <c:pt idx="1495">
                  <c:v>53.004999999999995</c:v>
                </c:pt>
                <c:pt idx="1496">
                  <c:v>51.97</c:v>
                </c:pt>
                <c:pt idx="1497">
                  <c:v>51.338499999999996</c:v>
                </c:pt>
                <c:pt idx="1498">
                  <c:v>46.548000000000002</c:v>
                </c:pt>
                <c:pt idx="1499">
                  <c:v>51.648499999999999</c:v>
                </c:pt>
                <c:pt idx="1500">
                  <c:v>50.820999999999998</c:v>
                </c:pt>
                <c:pt idx="1501">
                  <c:v>49.246000000000002</c:v>
                </c:pt>
                <c:pt idx="1502">
                  <c:v>55.733499999999992</c:v>
                </c:pt>
                <c:pt idx="1503">
                  <c:v>54.883499999999998</c:v>
                </c:pt>
                <c:pt idx="1504">
                  <c:v>50.042000000000002</c:v>
                </c:pt>
                <c:pt idx="1505">
                  <c:v>53.658999999999999</c:v>
                </c:pt>
                <c:pt idx="1506">
                  <c:v>48.930500000000002</c:v>
                </c:pt>
                <c:pt idx="1507">
                  <c:v>46.256500000000003</c:v>
                </c:pt>
                <c:pt idx="1508">
                  <c:v>53.747500000000002</c:v>
                </c:pt>
                <c:pt idx="1509">
                  <c:v>51.338499999999996</c:v>
                </c:pt>
                <c:pt idx="1510">
                  <c:v>48.454999999999998</c:v>
                </c:pt>
                <c:pt idx="1511">
                  <c:v>58.155000000000001</c:v>
                </c:pt>
                <c:pt idx="1512">
                  <c:v>44.829499999999996</c:v>
                </c:pt>
                <c:pt idx="1513">
                  <c:v>40.024000000000001</c:v>
                </c:pt>
                <c:pt idx="1514">
                  <c:v>50.528500000000001</c:v>
                </c:pt>
                <c:pt idx="1515">
                  <c:v>51.648499999999999</c:v>
                </c:pt>
                <c:pt idx="1516">
                  <c:v>51.338499999999996</c:v>
                </c:pt>
                <c:pt idx="1517">
                  <c:v>55.566500000000005</c:v>
                </c:pt>
                <c:pt idx="1518">
                  <c:v>48.64</c:v>
                </c:pt>
                <c:pt idx="1519">
                  <c:v>52.957499999999996</c:v>
                </c:pt>
                <c:pt idx="1520">
                  <c:v>42.968000000000004</c:v>
                </c:pt>
                <c:pt idx="1521">
                  <c:v>45.459000000000003</c:v>
                </c:pt>
                <c:pt idx="1522">
                  <c:v>45.418999999999997</c:v>
                </c:pt>
                <c:pt idx="1523">
                  <c:v>51.648499999999999</c:v>
                </c:pt>
                <c:pt idx="1524">
                  <c:v>52.1905</c:v>
                </c:pt>
                <c:pt idx="1525">
                  <c:v>44.829499999999996</c:v>
                </c:pt>
                <c:pt idx="1526">
                  <c:v>48.64</c:v>
                </c:pt>
                <c:pt idx="1527">
                  <c:v>52.957499999999996</c:v>
                </c:pt>
                <c:pt idx="1528">
                  <c:v>47.3035</c:v>
                </c:pt>
                <c:pt idx="1529">
                  <c:v>58.155000000000001</c:v>
                </c:pt>
                <c:pt idx="1530">
                  <c:v>55.566500000000005</c:v>
                </c:pt>
                <c:pt idx="1531">
                  <c:v>48.454999999999998</c:v>
                </c:pt>
                <c:pt idx="1532">
                  <c:v>53.658999999999999</c:v>
                </c:pt>
                <c:pt idx="1533">
                  <c:v>42.968000000000004</c:v>
                </c:pt>
                <c:pt idx="1534">
                  <c:v>40.024000000000001</c:v>
                </c:pt>
                <c:pt idx="1535">
                  <c:v>53.658999999999999</c:v>
                </c:pt>
                <c:pt idx="1536">
                  <c:v>48.454999999999998</c:v>
                </c:pt>
                <c:pt idx="1537">
                  <c:v>45.418999999999997</c:v>
                </c:pt>
                <c:pt idx="1538">
                  <c:v>50.042000000000002</c:v>
                </c:pt>
                <c:pt idx="1539">
                  <c:v>52.792500000000004</c:v>
                </c:pt>
                <c:pt idx="1540">
                  <c:v>52.1905</c:v>
                </c:pt>
                <c:pt idx="1541">
                  <c:v>53.747500000000002</c:v>
                </c:pt>
                <c:pt idx="1542">
                  <c:v>44.829499999999996</c:v>
                </c:pt>
                <c:pt idx="1543">
                  <c:v>52.957499999999996</c:v>
                </c:pt>
                <c:pt idx="1544">
                  <c:v>43.610500000000002</c:v>
                </c:pt>
                <c:pt idx="1545">
                  <c:v>54.883499999999998</c:v>
                </c:pt>
                <c:pt idx="1546">
                  <c:v>51.97</c:v>
                </c:pt>
                <c:pt idx="1547">
                  <c:v>53.004999999999995</c:v>
                </c:pt>
                <c:pt idx="1548">
                  <c:v>54.28</c:v>
                </c:pt>
                <c:pt idx="1549">
                  <c:v>51.648499999999999</c:v>
                </c:pt>
                <c:pt idx="1550">
                  <c:v>43.610500000000002</c:v>
                </c:pt>
                <c:pt idx="1551">
                  <c:v>48.930500000000002</c:v>
                </c:pt>
                <c:pt idx="1552">
                  <c:v>50.042000000000002</c:v>
                </c:pt>
                <c:pt idx="1553">
                  <c:v>44.829499999999996</c:v>
                </c:pt>
                <c:pt idx="1554">
                  <c:v>48.454999999999998</c:v>
                </c:pt>
                <c:pt idx="1555">
                  <c:v>51.97</c:v>
                </c:pt>
                <c:pt idx="1556">
                  <c:v>54.883499999999998</c:v>
                </c:pt>
                <c:pt idx="1557">
                  <c:v>54.28</c:v>
                </c:pt>
                <c:pt idx="1558">
                  <c:v>46.548000000000002</c:v>
                </c:pt>
                <c:pt idx="1559">
                  <c:v>53.004999999999995</c:v>
                </c:pt>
                <c:pt idx="1560">
                  <c:v>50.042000000000002</c:v>
                </c:pt>
                <c:pt idx="1561">
                  <c:v>45.459000000000003</c:v>
                </c:pt>
                <c:pt idx="1562">
                  <c:v>54.883499999999998</c:v>
                </c:pt>
                <c:pt idx="1563">
                  <c:v>50.814499999999995</c:v>
                </c:pt>
                <c:pt idx="1564">
                  <c:v>47.3035</c:v>
                </c:pt>
                <c:pt idx="1565">
                  <c:v>46.256500000000003</c:v>
                </c:pt>
                <c:pt idx="1566">
                  <c:v>53.747500000000002</c:v>
                </c:pt>
                <c:pt idx="1567">
                  <c:v>50.042000000000002</c:v>
                </c:pt>
                <c:pt idx="1568">
                  <c:v>52.792500000000004</c:v>
                </c:pt>
                <c:pt idx="1569">
                  <c:v>45.459000000000003</c:v>
                </c:pt>
                <c:pt idx="1570">
                  <c:v>49.021500000000003</c:v>
                </c:pt>
                <c:pt idx="1571">
                  <c:v>40.024000000000001</c:v>
                </c:pt>
                <c:pt idx="1572">
                  <c:v>51.338499999999996</c:v>
                </c:pt>
                <c:pt idx="1573">
                  <c:v>54.28</c:v>
                </c:pt>
                <c:pt idx="1574">
                  <c:v>58.155000000000001</c:v>
                </c:pt>
                <c:pt idx="1575">
                  <c:v>48.930500000000002</c:v>
                </c:pt>
                <c:pt idx="1576">
                  <c:v>44.829499999999996</c:v>
                </c:pt>
                <c:pt idx="1577">
                  <c:v>45.418999999999997</c:v>
                </c:pt>
                <c:pt idx="1578">
                  <c:v>45.459000000000003</c:v>
                </c:pt>
                <c:pt idx="1579">
                  <c:v>47.3035</c:v>
                </c:pt>
                <c:pt idx="1580">
                  <c:v>50.814499999999995</c:v>
                </c:pt>
                <c:pt idx="1581">
                  <c:v>45.418999999999997</c:v>
                </c:pt>
                <c:pt idx="1582">
                  <c:v>54.28</c:v>
                </c:pt>
                <c:pt idx="1583">
                  <c:v>55.733499999999992</c:v>
                </c:pt>
                <c:pt idx="1584">
                  <c:v>49.021500000000003</c:v>
                </c:pt>
                <c:pt idx="1585">
                  <c:v>58.155000000000001</c:v>
                </c:pt>
                <c:pt idx="1586">
                  <c:v>52.792500000000004</c:v>
                </c:pt>
                <c:pt idx="1587">
                  <c:v>52.957499999999996</c:v>
                </c:pt>
                <c:pt idx="1588">
                  <c:v>52.1905</c:v>
                </c:pt>
                <c:pt idx="1589">
                  <c:v>42.968000000000004</c:v>
                </c:pt>
                <c:pt idx="1590">
                  <c:v>46.256500000000003</c:v>
                </c:pt>
                <c:pt idx="1591">
                  <c:v>45.459000000000003</c:v>
                </c:pt>
                <c:pt idx="1592">
                  <c:v>58.155000000000001</c:v>
                </c:pt>
                <c:pt idx="1593">
                  <c:v>40.024000000000001</c:v>
                </c:pt>
                <c:pt idx="1594">
                  <c:v>48.454999999999998</c:v>
                </c:pt>
                <c:pt idx="1595">
                  <c:v>54.28</c:v>
                </c:pt>
                <c:pt idx="1596">
                  <c:v>53.004999999999995</c:v>
                </c:pt>
                <c:pt idx="1597">
                  <c:v>52.1905</c:v>
                </c:pt>
                <c:pt idx="1598">
                  <c:v>52.957499999999996</c:v>
                </c:pt>
                <c:pt idx="1599">
                  <c:v>51.648499999999999</c:v>
                </c:pt>
                <c:pt idx="1600">
                  <c:v>49.021500000000003</c:v>
                </c:pt>
                <c:pt idx="1601">
                  <c:v>42.968000000000004</c:v>
                </c:pt>
                <c:pt idx="1602">
                  <c:v>50.820999999999998</c:v>
                </c:pt>
                <c:pt idx="1603">
                  <c:v>47.3035</c:v>
                </c:pt>
                <c:pt idx="1604">
                  <c:v>55.733499999999992</c:v>
                </c:pt>
                <c:pt idx="1605">
                  <c:v>46.548000000000002</c:v>
                </c:pt>
                <c:pt idx="1606">
                  <c:v>53.747500000000002</c:v>
                </c:pt>
                <c:pt idx="1607">
                  <c:v>51.97</c:v>
                </c:pt>
                <c:pt idx="1608">
                  <c:v>50.814499999999995</c:v>
                </c:pt>
                <c:pt idx="1609">
                  <c:v>52.957499999999996</c:v>
                </c:pt>
                <c:pt idx="1610">
                  <c:v>50.820999999999998</c:v>
                </c:pt>
                <c:pt idx="1611">
                  <c:v>52.792500000000004</c:v>
                </c:pt>
                <c:pt idx="1612">
                  <c:v>45.418999999999997</c:v>
                </c:pt>
                <c:pt idx="1613">
                  <c:v>50.042000000000002</c:v>
                </c:pt>
                <c:pt idx="1614">
                  <c:v>49.021500000000003</c:v>
                </c:pt>
                <c:pt idx="1615">
                  <c:v>48.454999999999998</c:v>
                </c:pt>
                <c:pt idx="1616">
                  <c:v>46.256500000000003</c:v>
                </c:pt>
                <c:pt idx="1617">
                  <c:v>50.528500000000001</c:v>
                </c:pt>
                <c:pt idx="1618">
                  <c:v>58.155000000000001</c:v>
                </c:pt>
                <c:pt idx="1619">
                  <c:v>52.957499999999996</c:v>
                </c:pt>
                <c:pt idx="1620">
                  <c:v>46.256500000000003</c:v>
                </c:pt>
                <c:pt idx="1621">
                  <c:v>47.3035</c:v>
                </c:pt>
                <c:pt idx="1622">
                  <c:v>51.648499999999999</c:v>
                </c:pt>
                <c:pt idx="1623">
                  <c:v>52.1905</c:v>
                </c:pt>
                <c:pt idx="1624">
                  <c:v>50.814499999999995</c:v>
                </c:pt>
                <c:pt idx="1625">
                  <c:v>48.454999999999998</c:v>
                </c:pt>
                <c:pt idx="1626">
                  <c:v>44.829499999999996</c:v>
                </c:pt>
                <c:pt idx="1627">
                  <c:v>45.418999999999997</c:v>
                </c:pt>
                <c:pt idx="1628">
                  <c:v>45.459000000000003</c:v>
                </c:pt>
                <c:pt idx="1629">
                  <c:v>51.338499999999996</c:v>
                </c:pt>
                <c:pt idx="1630">
                  <c:v>43.610500000000002</c:v>
                </c:pt>
                <c:pt idx="1631">
                  <c:v>50.820999999999998</c:v>
                </c:pt>
                <c:pt idx="1632">
                  <c:v>52.1905</c:v>
                </c:pt>
                <c:pt idx="1633">
                  <c:v>54.28</c:v>
                </c:pt>
                <c:pt idx="1634">
                  <c:v>51.97</c:v>
                </c:pt>
                <c:pt idx="1635">
                  <c:v>47.3035</c:v>
                </c:pt>
                <c:pt idx="1636">
                  <c:v>54.883499999999998</c:v>
                </c:pt>
                <c:pt idx="1637">
                  <c:v>48.64</c:v>
                </c:pt>
                <c:pt idx="1638">
                  <c:v>51.97</c:v>
                </c:pt>
                <c:pt idx="1639">
                  <c:v>48.930500000000002</c:v>
                </c:pt>
                <c:pt idx="1640">
                  <c:v>54.28</c:v>
                </c:pt>
                <c:pt idx="1641">
                  <c:v>45.459000000000003</c:v>
                </c:pt>
                <c:pt idx="1642">
                  <c:v>50.042000000000002</c:v>
                </c:pt>
                <c:pt idx="1643">
                  <c:v>53.747500000000002</c:v>
                </c:pt>
                <c:pt idx="1644">
                  <c:v>55.566500000000005</c:v>
                </c:pt>
                <c:pt idx="1645">
                  <c:v>54.883499999999998</c:v>
                </c:pt>
                <c:pt idx="1646">
                  <c:v>43.610500000000002</c:v>
                </c:pt>
                <c:pt idx="1647">
                  <c:v>53.658999999999999</c:v>
                </c:pt>
                <c:pt idx="1648">
                  <c:v>46.256500000000003</c:v>
                </c:pt>
                <c:pt idx="1649">
                  <c:v>48.64</c:v>
                </c:pt>
                <c:pt idx="1650">
                  <c:v>46.548000000000002</c:v>
                </c:pt>
                <c:pt idx="1651">
                  <c:v>48.64</c:v>
                </c:pt>
                <c:pt idx="1652">
                  <c:v>52.792500000000004</c:v>
                </c:pt>
                <c:pt idx="1653">
                  <c:v>42.968000000000004</c:v>
                </c:pt>
                <c:pt idx="1654">
                  <c:v>50.042000000000002</c:v>
                </c:pt>
                <c:pt idx="1655">
                  <c:v>53.658999999999999</c:v>
                </c:pt>
                <c:pt idx="1656">
                  <c:v>40.024000000000001</c:v>
                </c:pt>
                <c:pt idx="1657">
                  <c:v>54.883499999999998</c:v>
                </c:pt>
                <c:pt idx="1658">
                  <c:v>51.338499999999996</c:v>
                </c:pt>
                <c:pt idx="1659">
                  <c:v>53.004999999999995</c:v>
                </c:pt>
                <c:pt idx="1660">
                  <c:v>47.3035</c:v>
                </c:pt>
                <c:pt idx="1661">
                  <c:v>53.747500000000002</c:v>
                </c:pt>
                <c:pt idx="1662">
                  <c:v>48.930500000000002</c:v>
                </c:pt>
                <c:pt idx="1663">
                  <c:v>54.28</c:v>
                </c:pt>
                <c:pt idx="1664">
                  <c:v>58.155000000000001</c:v>
                </c:pt>
                <c:pt idx="1665">
                  <c:v>49.246000000000002</c:v>
                </c:pt>
                <c:pt idx="1666">
                  <c:v>42.968000000000004</c:v>
                </c:pt>
                <c:pt idx="1667">
                  <c:v>52.792500000000004</c:v>
                </c:pt>
                <c:pt idx="1668">
                  <c:v>45.459000000000003</c:v>
                </c:pt>
                <c:pt idx="1669">
                  <c:v>47.3035</c:v>
                </c:pt>
                <c:pt idx="1670">
                  <c:v>48.454999999999998</c:v>
                </c:pt>
                <c:pt idx="1671">
                  <c:v>51.97</c:v>
                </c:pt>
                <c:pt idx="1672">
                  <c:v>50.042000000000002</c:v>
                </c:pt>
                <c:pt idx="1673">
                  <c:v>46.548000000000002</c:v>
                </c:pt>
                <c:pt idx="1674">
                  <c:v>49.021500000000003</c:v>
                </c:pt>
                <c:pt idx="1675">
                  <c:v>48.930500000000002</c:v>
                </c:pt>
                <c:pt idx="1676">
                  <c:v>51.648499999999999</c:v>
                </c:pt>
                <c:pt idx="1677">
                  <c:v>52.1905</c:v>
                </c:pt>
                <c:pt idx="1678">
                  <c:v>48.64</c:v>
                </c:pt>
                <c:pt idx="1679">
                  <c:v>40.024000000000001</c:v>
                </c:pt>
                <c:pt idx="1680">
                  <c:v>45.418999999999997</c:v>
                </c:pt>
                <c:pt idx="1681">
                  <c:v>50.528500000000001</c:v>
                </c:pt>
                <c:pt idx="1682">
                  <c:v>52.792500000000004</c:v>
                </c:pt>
                <c:pt idx="1683">
                  <c:v>40.024000000000001</c:v>
                </c:pt>
                <c:pt idx="1684">
                  <c:v>42.968000000000004</c:v>
                </c:pt>
                <c:pt idx="1685">
                  <c:v>48.64</c:v>
                </c:pt>
                <c:pt idx="1686">
                  <c:v>48.930500000000002</c:v>
                </c:pt>
                <c:pt idx="1687">
                  <c:v>53.747500000000002</c:v>
                </c:pt>
                <c:pt idx="1688">
                  <c:v>53.658999999999999</c:v>
                </c:pt>
                <c:pt idx="1689">
                  <c:v>45.459000000000003</c:v>
                </c:pt>
                <c:pt idx="1690">
                  <c:v>55.566500000000005</c:v>
                </c:pt>
                <c:pt idx="1691">
                  <c:v>46.548000000000002</c:v>
                </c:pt>
                <c:pt idx="1692">
                  <c:v>55.733499999999992</c:v>
                </c:pt>
                <c:pt idx="1693">
                  <c:v>51.338499999999996</c:v>
                </c:pt>
                <c:pt idx="1694">
                  <c:v>50.528500000000001</c:v>
                </c:pt>
                <c:pt idx="1695">
                  <c:v>43.610500000000002</c:v>
                </c:pt>
                <c:pt idx="1696">
                  <c:v>42.968000000000004</c:v>
                </c:pt>
                <c:pt idx="1697">
                  <c:v>49.021500000000003</c:v>
                </c:pt>
                <c:pt idx="1698">
                  <c:v>53.004999999999995</c:v>
                </c:pt>
                <c:pt idx="1699">
                  <c:v>55.566500000000005</c:v>
                </c:pt>
                <c:pt idx="1700">
                  <c:v>53.658999999999999</c:v>
                </c:pt>
                <c:pt idx="1701">
                  <c:v>54.28</c:v>
                </c:pt>
                <c:pt idx="1702">
                  <c:v>53.747500000000002</c:v>
                </c:pt>
              </c:numCache>
            </c:numRef>
          </c:xVal>
          <c:yVal>
            <c:numRef>
              <c:f>test!$G$2:$G$1704</c:f>
              <c:numCache>
                <c:formatCode>General</c:formatCode>
                <c:ptCount val="1703"/>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pt idx="1604">
                  <c:v>-3</c:v>
                </c:pt>
                <c:pt idx="1605">
                  <c:v>-3</c:v>
                </c:pt>
                <c:pt idx="1606">
                  <c:v>1</c:v>
                </c:pt>
                <c:pt idx="1607">
                  <c:v>-6</c:v>
                </c:pt>
                <c:pt idx="1608">
                  <c:v>1</c:v>
                </c:pt>
                <c:pt idx="1609">
                  <c:v>-3</c:v>
                </c:pt>
                <c:pt idx="1610">
                  <c:v>-3</c:v>
                </c:pt>
                <c:pt idx="1611">
                  <c:v>-1</c:v>
                </c:pt>
                <c:pt idx="1612">
                  <c:v>-1</c:v>
                </c:pt>
                <c:pt idx="1613">
                  <c:v>-2</c:v>
                </c:pt>
                <c:pt idx="1614">
                  <c:v>-2</c:v>
                </c:pt>
                <c:pt idx="1615">
                  <c:v>-4</c:v>
                </c:pt>
                <c:pt idx="1616">
                  <c:v>-1</c:v>
                </c:pt>
                <c:pt idx="1617">
                  <c:v>-5</c:v>
                </c:pt>
                <c:pt idx="1618">
                  <c:v>-5</c:v>
                </c:pt>
                <c:pt idx="1619">
                  <c:v>2</c:v>
                </c:pt>
                <c:pt idx="1620">
                  <c:v>4</c:v>
                </c:pt>
                <c:pt idx="1621">
                  <c:v>5</c:v>
                </c:pt>
                <c:pt idx="1622">
                  <c:v>-1</c:v>
                </c:pt>
                <c:pt idx="1623">
                  <c:v>3</c:v>
                </c:pt>
                <c:pt idx="1624">
                  <c:v>1</c:v>
                </c:pt>
                <c:pt idx="1625">
                  <c:v>1</c:v>
                </c:pt>
                <c:pt idx="1626">
                  <c:v>-2</c:v>
                </c:pt>
                <c:pt idx="1627">
                  <c:v>1</c:v>
                </c:pt>
                <c:pt idx="1628">
                  <c:v>-2</c:v>
                </c:pt>
                <c:pt idx="1629">
                  <c:v>3</c:v>
                </c:pt>
                <c:pt idx="1630">
                  <c:v>6</c:v>
                </c:pt>
                <c:pt idx="1631">
                  <c:v>1</c:v>
                </c:pt>
                <c:pt idx="1632">
                  <c:v>3</c:v>
                </c:pt>
                <c:pt idx="1633">
                  <c:v>1</c:v>
                </c:pt>
                <c:pt idx="1634">
                  <c:v>3</c:v>
                </c:pt>
                <c:pt idx="1635">
                  <c:v>-4</c:v>
                </c:pt>
                <c:pt idx="1636">
                  <c:v>-5</c:v>
                </c:pt>
                <c:pt idx="1637">
                  <c:v>1</c:v>
                </c:pt>
                <c:pt idx="1638">
                  <c:v>2</c:v>
                </c:pt>
                <c:pt idx="1639">
                  <c:v>1</c:v>
                </c:pt>
                <c:pt idx="1640">
                  <c:v>1</c:v>
                </c:pt>
                <c:pt idx="1641">
                  <c:v>2</c:v>
                </c:pt>
                <c:pt idx="1642">
                  <c:v>1</c:v>
                </c:pt>
                <c:pt idx="1643">
                  <c:v>1</c:v>
                </c:pt>
                <c:pt idx="1644">
                  <c:v>-3</c:v>
                </c:pt>
                <c:pt idx="1645">
                  <c:v>1</c:v>
                </c:pt>
                <c:pt idx="1646">
                  <c:v>2</c:v>
                </c:pt>
                <c:pt idx="1647">
                  <c:v>-2</c:v>
                </c:pt>
                <c:pt idx="1648">
                  <c:v>-2</c:v>
                </c:pt>
                <c:pt idx="1649">
                  <c:v>-1</c:v>
                </c:pt>
                <c:pt idx="1650">
                  <c:v>1</c:v>
                </c:pt>
                <c:pt idx="1651">
                  <c:v>-1</c:v>
                </c:pt>
                <c:pt idx="1652">
                  <c:v>1</c:v>
                </c:pt>
                <c:pt idx="1653">
                  <c:v>3</c:v>
                </c:pt>
                <c:pt idx="1654">
                  <c:v>-1</c:v>
                </c:pt>
                <c:pt idx="1655">
                  <c:v>1</c:v>
                </c:pt>
                <c:pt idx="1656">
                  <c:v>4</c:v>
                </c:pt>
                <c:pt idx="1657">
                  <c:v>-4</c:v>
                </c:pt>
                <c:pt idx="1658">
                  <c:v>-5</c:v>
                </c:pt>
                <c:pt idx="1659">
                  <c:v>-1</c:v>
                </c:pt>
                <c:pt idx="1660">
                  <c:v>2</c:v>
                </c:pt>
                <c:pt idx="1661">
                  <c:v>-2</c:v>
                </c:pt>
                <c:pt idx="1662">
                  <c:v>1</c:v>
                </c:pt>
                <c:pt idx="1663">
                  <c:v>-3</c:v>
                </c:pt>
                <c:pt idx="1664">
                  <c:v>-2</c:v>
                </c:pt>
                <c:pt idx="1665">
                  <c:v>2</c:v>
                </c:pt>
                <c:pt idx="1666">
                  <c:v>-3</c:v>
                </c:pt>
                <c:pt idx="1667">
                  <c:v>1</c:v>
                </c:pt>
                <c:pt idx="1668">
                  <c:v>3</c:v>
                </c:pt>
                <c:pt idx="1669">
                  <c:v>4</c:v>
                </c:pt>
                <c:pt idx="1670">
                  <c:v>-1</c:v>
                </c:pt>
                <c:pt idx="1671">
                  <c:v>7</c:v>
                </c:pt>
                <c:pt idx="1672">
                  <c:v>-1</c:v>
                </c:pt>
                <c:pt idx="1673">
                  <c:v>-1</c:v>
                </c:pt>
                <c:pt idx="1674">
                  <c:v>-1</c:v>
                </c:pt>
                <c:pt idx="1675">
                  <c:v>2</c:v>
                </c:pt>
                <c:pt idx="1676">
                  <c:v>-1</c:v>
                </c:pt>
                <c:pt idx="1677">
                  <c:v>-1</c:v>
                </c:pt>
                <c:pt idx="1678">
                  <c:v>3</c:v>
                </c:pt>
                <c:pt idx="1679">
                  <c:v>2</c:v>
                </c:pt>
                <c:pt idx="1680">
                  <c:v>2</c:v>
                </c:pt>
                <c:pt idx="1681">
                  <c:v>-1</c:v>
                </c:pt>
                <c:pt idx="1682">
                  <c:v>3</c:v>
                </c:pt>
                <c:pt idx="1683">
                  <c:v>3</c:v>
                </c:pt>
                <c:pt idx="1684">
                  <c:v>1</c:v>
                </c:pt>
                <c:pt idx="1685">
                  <c:v>6</c:v>
                </c:pt>
                <c:pt idx="1686">
                  <c:v>2</c:v>
                </c:pt>
                <c:pt idx="1687">
                  <c:v>1</c:v>
                </c:pt>
                <c:pt idx="1688">
                  <c:v>4</c:v>
                </c:pt>
                <c:pt idx="1689">
                  <c:v>-1</c:v>
                </c:pt>
                <c:pt idx="1690">
                  <c:v>1</c:v>
                </c:pt>
                <c:pt idx="1691">
                  <c:v>-2</c:v>
                </c:pt>
                <c:pt idx="1692">
                  <c:v>-1</c:v>
                </c:pt>
                <c:pt idx="1693">
                  <c:v>-3</c:v>
                </c:pt>
                <c:pt idx="1694">
                  <c:v>-1</c:v>
                </c:pt>
                <c:pt idx="1695">
                  <c:v>1</c:v>
                </c:pt>
                <c:pt idx="1696">
                  <c:v>-1</c:v>
                </c:pt>
                <c:pt idx="1697">
                  <c:v>4</c:v>
                </c:pt>
                <c:pt idx="1698">
                  <c:v>-1</c:v>
                </c:pt>
                <c:pt idx="1699">
                  <c:v>5</c:v>
                </c:pt>
                <c:pt idx="1700">
                  <c:v>1</c:v>
                </c:pt>
                <c:pt idx="1701">
                  <c:v>-3</c:v>
                </c:pt>
                <c:pt idx="1702">
                  <c:v>2</c:v>
                </c:pt>
              </c:numCache>
            </c:numRef>
          </c:yVal>
          <c:smooth val="0"/>
          <c:extLst>
            <c:ext xmlns:c16="http://schemas.microsoft.com/office/drawing/2014/chart" uri="{C3380CC4-5D6E-409C-BE32-E72D297353CC}">
              <c16:uniqueId val="{00000003-DBAF-4DBB-9DC1-68FBF51176AF}"/>
            </c:ext>
          </c:extLst>
        </c:ser>
        <c:ser>
          <c:idx val="1"/>
          <c:order val="1"/>
          <c:tx>
            <c:v>Predicted Goal Differntial</c:v>
          </c:tx>
          <c:spPr>
            <a:ln w="28575">
              <a:noFill/>
            </a:ln>
          </c:spPr>
          <c:xVal>
            <c:numRef>
              <c:f>test!$P$2:$P$1704</c:f>
              <c:numCache>
                <c:formatCode>General</c:formatCode>
                <c:ptCount val="1703"/>
                <c:pt idx="0">
                  <c:v>42.968000000000004</c:v>
                </c:pt>
                <c:pt idx="1">
                  <c:v>50.528500000000001</c:v>
                </c:pt>
                <c:pt idx="2">
                  <c:v>54.28</c:v>
                </c:pt>
                <c:pt idx="3">
                  <c:v>51.97</c:v>
                </c:pt>
                <c:pt idx="4">
                  <c:v>48.930500000000002</c:v>
                </c:pt>
                <c:pt idx="5">
                  <c:v>45.418999999999997</c:v>
                </c:pt>
                <c:pt idx="6">
                  <c:v>40.024000000000001</c:v>
                </c:pt>
                <c:pt idx="7">
                  <c:v>48.454999999999998</c:v>
                </c:pt>
                <c:pt idx="8">
                  <c:v>50.814499999999995</c:v>
                </c:pt>
                <c:pt idx="9">
                  <c:v>52.1905</c:v>
                </c:pt>
                <c:pt idx="10">
                  <c:v>49.246000000000002</c:v>
                </c:pt>
                <c:pt idx="11">
                  <c:v>52.792500000000004</c:v>
                </c:pt>
                <c:pt idx="12">
                  <c:v>48.930500000000002</c:v>
                </c:pt>
                <c:pt idx="13">
                  <c:v>49.021500000000003</c:v>
                </c:pt>
                <c:pt idx="14">
                  <c:v>53.658999999999999</c:v>
                </c:pt>
                <c:pt idx="15">
                  <c:v>54.883499999999998</c:v>
                </c:pt>
                <c:pt idx="16">
                  <c:v>53.004999999999995</c:v>
                </c:pt>
                <c:pt idx="17">
                  <c:v>44.829499999999996</c:v>
                </c:pt>
                <c:pt idx="18">
                  <c:v>48.64</c:v>
                </c:pt>
                <c:pt idx="19">
                  <c:v>40.024000000000001</c:v>
                </c:pt>
                <c:pt idx="20">
                  <c:v>51.97</c:v>
                </c:pt>
                <c:pt idx="21">
                  <c:v>46.256500000000003</c:v>
                </c:pt>
                <c:pt idx="22">
                  <c:v>55.566500000000005</c:v>
                </c:pt>
                <c:pt idx="23">
                  <c:v>49.021500000000003</c:v>
                </c:pt>
                <c:pt idx="24">
                  <c:v>44.829499999999996</c:v>
                </c:pt>
                <c:pt idx="25">
                  <c:v>54.883499999999998</c:v>
                </c:pt>
                <c:pt idx="26">
                  <c:v>50.528500000000001</c:v>
                </c:pt>
                <c:pt idx="27">
                  <c:v>52.957499999999996</c:v>
                </c:pt>
                <c:pt idx="28">
                  <c:v>55.733499999999992</c:v>
                </c:pt>
                <c:pt idx="29">
                  <c:v>46.548000000000002</c:v>
                </c:pt>
                <c:pt idx="30">
                  <c:v>43.610500000000002</c:v>
                </c:pt>
                <c:pt idx="31">
                  <c:v>48.454999999999998</c:v>
                </c:pt>
                <c:pt idx="32">
                  <c:v>51.97</c:v>
                </c:pt>
                <c:pt idx="33">
                  <c:v>54.28</c:v>
                </c:pt>
                <c:pt idx="34">
                  <c:v>40.024000000000001</c:v>
                </c:pt>
                <c:pt idx="35">
                  <c:v>45.418999999999997</c:v>
                </c:pt>
                <c:pt idx="36">
                  <c:v>49.246000000000002</c:v>
                </c:pt>
                <c:pt idx="37">
                  <c:v>46.256500000000003</c:v>
                </c:pt>
                <c:pt idx="38">
                  <c:v>54.883499999999998</c:v>
                </c:pt>
                <c:pt idx="39">
                  <c:v>50.820999999999998</c:v>
                </c:pt>
                <c:pt idx="40">
                  <c:v>55.733499999999992</c:v>
                </c:pt>
                <c:pt idx="41">
                  <c:v>52.792500000000004</c:v>
                </c:pt>
                <c:pt idx="42">
                  <c:v>53.747500000000002</c:v>
                </c:pt>
                <c:pt idx="43">
                  <c:v>43.610500000000002</c:v>
                </c:pt>
                <c:pt idx="44">
                  <c:v>55.566500000000005</c:v>
                </c:pt>
                <c:pt idx="45">
                  <c:v>44.829499999999996</c:v>
                </c:pt>
                <c:pt idx="46">
                  <c:v>48.454999999999998</c:v>
                </c:pt>
                <c:pt idx="47">
                  <c:v>48.454999999999998</c:v>
                </c:pt>
                <c:pt idx="48">
                  <c:v>54.28</c:v>
                </c:pt>
                <c:pt idx="49">
                  <c:v>47.3035</c:v>
                </c:pt>
                <c:pt idx="50">
                  <c:v>43.610500000000002</c:v>
                </c:pt>
                <c:pt idx="51">
                  <c:v>55.733499999999992</c:v>
                </c:pt>
                <c:pt idx="52">
                  <c:v>42.968000000000004</c:v>
                </c:pt>
                <c:pt idx="53">
                  <c:v>52.1905</c:v>
                </c:pt>
                <c:pt idx="54">
                  <c:v>51.648499999999999</c:v>
                </c:pt>
                <c:pt idx="55">
                  <c:v>50.820999999999998</c:v>
                </c:pt>
                <c:pt idx="56">
                  <c:v>51.648499999999999</c:v>
                </c:pt>
                <c:pt idx="57">
                  <c:v>45.459000000000003</c:v>
                </c:pt>
                <c:pt idx="58">
                  <c:v>43.610500000000002</c:v>
                </c:pt>
                <c:pt idx="59">
                  <c:v>50.528500000000001</c:v>
                </c:pt>
                <c:pt idx="60">
                  <c:v>47.3035</c:v>
                </c:pt>
                <c:pt idx="61">
                  <c:v>55.566500000000005</c:v>
                </c:pt>
                <c:pt idx="62">
                  <c:v>48.454999999999998</c:v>
                </c:pt>
                <c:pt idx="63">
                  <c:v>44.829499999999996</c:v>
                </c:pt>
                <c:pt idx="64">
                  <c:v>53.004999999999995</c:v>
                </c:pt>
                <c:pt idx="65">
                  <c:v>42.968000000000004</c:v>
                </c:pt>
                <c:pt idx="66">
                  <c:v>48.64</c:v>
                </c:pt>
                <c:pt idx="67">
                  <c:v>55.733499999999992</c:v>
                </c:pt>
                <c:pt idx="68">
                  <c:v>53.658999999999999</c:v>
                </c:pt>
                <c:pt idx="69">
                  <c:v>50.820999999999998</c:v>
                </c:pt>
                <c:pt idx="70">
                  <c:v>46.548000000000002</c:v>
                </c:pt>
                <c:pt idx="71">
                  <c:v>48.930500000000002</c:v>
                </c:pt>
                <c:pt idx="72">
                  <c:v>51.97</c:v>
                </c:pt>
                <c:pt idx="73">
                  <c:v>51.338499999999996</c:v>
                </c:pt>
                <c:pt idx="74">
                  <c:v>53.747500000000002</c:v>
                </c:pt>
                <c:pt idx="75">
                  <c:v>55.566500000000005</c:v>
                </c:pt>
                <c:pt idx="76">
                  <c:v>45.459000000000003</c:v>
                </c:pt>
                <c:pt idx="77">
                  <c:v>53.658999999999999</c:v>
                </c:pt>
                <c:pt idx="78">
                  <c:v>42.968000000000004</c:v>
                </c:pt>
                <c:pt idx="79">
                  <c:v>51.648499999999999</c:v>
                </c:pt>
                <c:pt idx="80">
                  <c:v>44.829499999999996</c:v>
                </c:pt>
                <c:pt idx="81">
                  <c:v>50.042000000000002</c:v>
                </c:pt>
                <c:pt idx="82">
                  <c:v>47.3035</c:v>
                </c:pt>
                <c:pt idx="83">
                  <c:v>52.792500000000004</c:v>
                </c:pt>
                <c:pt idx="84">
                  <c:v>50.814499999999995</c:v>
                </c:pt>
                <c:pt idx="85">
                  <c:v>55.733499999999992</c:v>
                </c:pt>
                <c:pt idx="86">
                  <c:v>48.930500000000002</c:v>
                </c:pt>
                <c:pt idx="87">
                  <c:v>43.610500000000002</c:v>
                </c:pt>
                <c:pt idx="88">
                  <c:v>50.042000000000002</c:v>
                </c:pt>
                <c:pt idx="89">
                  <c:v>45.418999999999997</c:v>
                </c:pt>
                <c:pt idx="90">
                  <c:v>42.968000000000004</c:v>
                </c:pt>
                <c:pt idx="91">
                  <c:v>53.747500000000002</c:v>
                </c:pt>
                <c:pt idx="92">
                  <c:v>48.64</c:v>
                </c:pt>
                <c:pt idx="93">
                  <c:v>53.658999999999999</c:v>
                </c:pt>
                <c:pt idx="94">
                  <c:v>55.566500000000005</c:v>
                </c:pt>
                <c:pt idx="95">
                  <c:v>50.814499999999995</c:v>
                </c:pt>
                <c:pt idx="96">
                  <c:v>45.459000000000003</c:v>
                </c:pt>
                <c:pt idx="97">
                  <c:v>53.658999999999999</c:v>
                </c:pt>
                <c:pt idx="98">
                  <c:v>44.829499999999996</c:v>
                </c:pt>
                <c:pt idx="99">
                  <c:v>53.747500000000002</c:v>
                </c:pt>
                <c:pt idx="100">
                  <c:v>54.883499999999998</c:v>
                </c:pt>
                <c:pt idx="101">
                  <c:v>53.004999999999995</c:v>
                </c:pt>
                <c:pt idx="102">
                  <c:v>51.97</c:v>
                </c:pt>
                <c:pt idx="103">
                  <c:v>51.338499999999996</c:v>
                </c:pt>
                <c:pt idx="104">
                  <c:v>52.792500000000004</c:v>
                </c:pt>
                <c:pt idx="105">
                  <c:v>47.3035</c:v>
                </c:pt>
                <c:pt idx="106">
                  <c:v>54.28</c:v>
                </c:pt>
                <c:pt idx="107">
                  <c:v>51.97</c:v>
                </c:pt>
                <c:pt idx="108">
                  <c:v>49.021500000000003</c:v>
                </c:pt>
                <c:pt idx="109">
                  <c:v>58.155000000000001</c:v>
                </c:pt>
                <c:pt idx="110">
                  <c:v>46.548000000000002</c:v>
                </c:pt>
                <c:pt idx="111">
                  <c:v>46.256500000000003</c:v>
                </c:pt>
                <c:pt idx="112">
                  <c:v>58.155000000000001</c:v>
                </c:pt>
                <c:pt idx="113">
                  <c:v>48.64</c:v>
                </c:pt>
                <c:pt idx="114">
                  <c:v>50.820999999999998</c:v>
                </c:pt>
                <c:pt idx="115">
                  <c:v>45.459000000000003</c:v>
                </c:pt>
                <c:pt idx="116">
                  <c:v>51.338499999999996</c:v>
                </c:pt>
                <c:pt idx="117">
                  <c:v>54.883499999999998</c:v>
                </c:pt>
                <c:pt idx="118">
                  <c:v>48.454999999999998</c:v>
                </c:pt>
                <c:pt idx="119">
                  <c:v>50.814499999999995</c:v>
                </c:pt>
                <c:pt idx="120">
                  <c:v>50.820999999999998</c:v>
                </c:pt>
                <c:pt idx="121">
                  <c:v>50.042000000000002</c:v>
                </c:pt>
                <c:pt idx="122">
                  <c:v>52.1905</c:v>
                </c:pt>
                <c:pt idx="123">
                  <c:v>52.792500000000004</c:v>
                </c:pt>
                <c:pt idx="124">
                  <c:v>53.747500000000002</c:v>
                </c:pt>
                <c:pt idx="125">
                  <c:v>43.610500000000002</c:v>
                </c:pt>
                <c:pt idx="126">
                  <c:v>40.024000000000001</c:v>
                </c:pt>
                <c:pt idx="127">
                  <c:v>58.155000000000001</c:v>
                </c:pt>
                <c:pt idx="128">
                  <c:v>49.021500000000003</c:v>
                </c:pt>
                <c:pt idx="129">
                  <c:v>51.338499999999996</c:v>
                </c:pt>
                <c:pt idx="130">
                  <c:v>49.246000000000002</c:v>
                </c:pt>
                <c:pt idx="131">
                  <c:v>50.814499999999995</c:v>
                </c:pt>
                <c:pt idx="132">
                  <c:v>48.64</c:v>
                </c:pt>
                <c:pt idx="133">
                  <c:v>52.792500000000004</c:v>
                </c:pt>
                <c:pt idx="134">
                  <c:v>55.566500000000005</c:v>
                </c:pt>
                <c:pt idx="135">
                  <c:v>53.747500000000002</c:v>
                </c:pt>
                <c:pt idx="136">
                  <c:v>51.97</c:v>
                </c:pt>
                <c:pt idx="137">
                  <c:v>46.256500000000003</c:v>
                </c:pt>
                <c:pt idx="138">
                  <c:v>50.814499999999995</c:v>
                </c:pt>
                <c:pt idx="139">
                  <c:v>49.021500000000003</c:v>
                </c:pt>
                <c:pt idx="140">
                  <c:v>51.338499999999996</c:v>
                </c:pt>
                <c:pt idx="141">
                  <c:v>45.418999999999997</c:v>
                </c:pt>
                <c:pt idx="142">
                  <c:v>50.820999999999998</c:v>
                </c:pt>
                <c:pt idx="143">
                  <c:v>46.548000000000002</c:v>
                </c:pt>
                <c:pt idx="144">
                  <c:v>48.64</c:v>
                </c:pt>
                <c:pt idx="145">
                  <c:v>55.733499999999992</c:v>
                </c:pt>
                <c:pt idx="146">
                  <c:v>54.883499999999998</c:v>
                </c:pt>
                <c:pt idx="147">
                  <c:v>48.930500000000002</c:v>
                </c:pt>
                <c:pt idx="148">
                  <c:v>50.042000000000002</c:v>
                </c:pt>
                <c:pt idx="149">
                  <c:v>55.733499999999992</c:v>
                </c:pt>
                <c:pt idx="150">
                  <c:v>50.528500000000001</c:v>
                </c:pt>
                <c:pt idx="151">
                  <c:v>46.256500000000003</c:v>
                </c:pt>
                <c:pt idx="152">
                  <c:v>51.648499999999999</c:v>
                </c:pt>
                <c:pt idx="153">
                  <c:v>52.1905</c:v>
                </c:pt>
                <c:pt idx="154">
                  <c:v>43.610500000000002</c:v>
                </c:pt>
                <c:pt idx="155">
                  <c:v>49.246000000000002</c:v>
                </c:pt>
                <c:pt idx="156">
                  <c:v>53.004999999999995</c:v>
                </c:pt>
                <c:pt idx="157">
                  <c:v>54.28</c:v>
                </c:pt>
                <c:pt idx="158">
                  <c:v>53.747500000000002</c:v>
                </c:pt>
                <c:pt idx="159">
                  <c:v>51.648499999999999</c:v>
                </c:pt>
                <c:pt idx="160">
                  <c:v>53.658999999999999</c:v>
                </c:pt>
                <c:pt idx="161">
                  <c:v>50.528500000000001</c:v>
                </c:pt>
                <c:pt idx="162">
                  <c:v>55.733499999999992</c:v>
                </c:pt>
                <c:pt idx="163">
                  <c:v>48.64</c:v>
                </c:pt>
                <c:pt idx="164">
                  <c:v>53.004999999999995</c:v>
                </c:pt>
                <c:pt idx="165">
                  <c:v>48.930500000000002</c:v>
                </c:pt>
                <c:pt idx="166">
                  <c:v>52.1905</c:v>
                </c:pt>
                <c:pt idx="167">
                  <c:v>54.28</c:v>
                </c:pt>
                <c:pt idx="168">
                  <c:v>54.883499999999998</c:v>
                </c:pt>
                <c:pt idx="169">
                  <c:v>50.042000000000002</c:v>
                </c:pt>
                <c:pt idx="170">
                  <c:v>55.566500000000005</c:v>
                </c:pt>
                <c:pt idx="171">
                  <c:v>43.610500000000002</c:v>
                </c:pt>
                <c:pt idx="172">
                  <c:v>46.256500000000003</c:v>
                </c:pt>
                <c:pt idx="173">
                  <c:v>47.3035</c:v>
                </c:pt>
                <c:pt idx="174">
                  <c:v>45.418999999999997</c:v>
                </c:pt>
                <c:pt idx="175">
                  <c:v>52.792500000000004</c:v>
                </c:pt>
                <c:pt idx="176">
                  <c:v>53.004999999999995</c:v>
                </c:pt>
                <c:pt idx="177">
                  <c:v>50.042000000000002</c:v>
                </c:pt>
                <c:pt idx="178">
                  <c:v>53.658999999999999</c:v>
                </c:pt>
                <c:pt idx="179">
                  <c:v>54.883499999999998</c:v>
                </c:pt>
                <c:pt idx="180">
                  <c:v>54.28</c:v>
                </c:pt>
                <c:pt idx="181">
                  <c:v>51.648499999999999</c:v>
                </c:pt>
                <c:pt idx="182">
                  <c:v>48.930500000000002</c:v>
                </c:pt>
                <c:pt idx="183">
                  <c:v>43.610500000000002</c:v>
                </c:pt>
                <c:pt idx="184">
                  <c:v>47.3035</c:v>
                </c:pt>
                <c:pt idx="185">
                  <c:v>52.1905</c:v>
                </c:pt>
                <c:pt idx="186">
                  <c:v>50.528500000000001</c:v>
                </c:pt>
                <c:pt idx="187">
                  <c:v>40.024000000000001</c:v>
                </c:pt>
                <c:pt idx="188">
                  <c:v>44.829499999999996</c:v>
                </c:pt>
                <c:pt idx="189">
                  <c:v>54.883499999999998</c:v>
                </c:pt>
                <c:pt idx="190">
                  <c:v>50.814499999999995</c:v>
                </c:pt>
                <c:pt idx="191">
                  <c:v>46.548000000000002</c:v>
                </c:pt>
                <c:pt idx="192">
                  <c:v>45.459000000000003</c:v>
                </c:pt>
                <c:pt idx="193">
                  <c:v>52.957499999999996</c:v>
                </c:pt>
                <c:pt idx="194">
                  <c:v>58.155000000000001</c:v>
                </c:pt>
                <c:pt idx="195">
                  <c:v>44.829499999999996</c:v>
                </c:pt>
                <c:pt idx="196">
                  <c:v>46.256500000000003</c:v>
                </c:pt>
                <c:pt idx="197">
                  <c:v>51.338499999999996</c:v>
                </c:pt>
                <c:pt idx="198">
                  <c:v>52.957499999999996</c:v>
                </c:pt>
                <c:pt idx="199">
                  <c:v>50.042000000000002</c:v>
                </c:pt>
                <c:pt idx="200">
                  <c:v>48.454999999999998</c:v>
                </c:pt>
                <c:pt idx="201">
                  <c:v>45.459000000000003</c:v>
                </c:pt>
                <c:pt idx="202">
                  <c:v>50.528500000000001</c:v>
                </c:pt>
                <c:pt idx="203">
                  <c:v>58.155000000000001</c:v>
                </c:pt>
                <c:pt idx="204">
                  <c:v>54.28</c:v>
                </c:pt>
                <c:pt idx="205">
                  <c:v>53.658999999999999</c:v>
                </c:pt>
                <c:pt idx="206">
                  <c:v>51.338499999999996</c:v>
                </c:pt>
                <c:pt idx="207">
                  <c:v>55.566500000000005</c:v>
                </c:pt>
                <c:pt idx="208">
                  <c:v>48.454999999999998</c:v>
                </c:pt>
                <c:pt idx="209">
                  <c:v>53.747500000000002</c:v>
                </c:pt>
                <c:pt idx="210">
                  <c:v>52.957499999999996</c:v>
                </c:pt>
                <c:pt idx="211">
                  <c:v>54.28</c:v>
                </c:pt>
                <c:pt idx="212">
                  <c:v>58.155000000000001</c:v>
                </c:pt>
                <c:pt idx="213">
                  <c:v>51.648499999999999</c:v>
                </c:pt>
                <c:pt idx="214">
                  <c:v>50.528500000000001</c:v>
                </c:pt>
                <c:pt idx="215">
                  <c:v>49.021500000000003</c:v>
                </c:pt>
                <c:pt idx="216">
                  <c:v>40.024000000000001</c:v>
                </c:pt>
                <c:pt idx="217">
                  <c:v>49.246000000000002</c:v>
                </c:pt>
                <c:pt idx="218">
                  <c:v>44.829499999999996</c:v>
                </c:pt>
                <c:pt idx="219">
                  <c:v>42.968000000000004</c:v>
                </c:pt>
                <c:pt idx="220">
                  <c:v>42.968000000000004</c:v>
                </c:pt>
                <c:pt idx="221">
                  <c:v>51.338499999999996</c:v>
                </c:pt>
                <c:pt idx="222">
                  <c:v>53.747500000000002</c:v>
                </c:pt>
                <c:pt idx="223">
                  <c:v>51.97</c:v>
                </c:pt>
                <c:pt idx="224">
                  <c:v>40.024000000000001</c:v>
                </c:pt>
                <c:pt idx="225">
                  <c:v>52.1905</c:v>
                </c:pt>
                <c:pt idx="226">
                  <c:v>50.820999999999998</c:v>
                </c:pt>
                <c:pt idx="227">
                  <c:v>55.566500000000005</c:v>
                </c:pt>
                <c:pt idx="228">
                  <c:v>58.155000000000001</c:v>
                </c:pt>
                <c:pt idx="229">
                  <c:v>46.548000000000002</c:v>
                </c:pt>
                <c:pt idx="230">
                  <c:v>53.747500000000002</c:v>
                </c:pt>
                <c:pt idx="231">
                  <c:v>44.829499999999996</c:v>
                </c:pt>
                <c:pt idx="232">
                  <c:v>49.021500000000003</c:v>
                </c:pt>
                <c:pt idx="233">
                  <c:v>45.418999999999997</c:v>
                </c:pt>
                <c:pt idx="234">
                  <c:v>49.246000000000002</c:v>
                </c:pt>
                <c:pt idx="235">
                  <c:v>48.454999999999998</c:v>
                </c:pt>
                <c:pt idx="236">
                  <c:v>45.459000000000003</c:v>
                </c:pt>
                <c:pt idx="237">
                  <c:v>48.454999999999998</c:v>
                </c:pt>
                <c:pt idx="238">
                  <c:v>42.968000000000004</c:v>
                </c:pt>
                <c:pt idx="239">
                  <c:v>44.829499999999996</c:v>
                </c:pt>
                <c:pt idx="240">
                  <c:v>53.658999999999999</c:v>
                </c:pt>
                <c:pt idx="241">
                  <c:v>50.820999999999998</c:v>
                </c:pt>
                <c:pt idx="242">
                  <c:v>48.64</c:v>
                </c:pt>
                <c:pt idx="243">
                  <c:v>55.733499999999992</c:v>
                </c:pt>
                <c:pt idx="244">
                  <c:v>55.566500000000005</c:v>
                </c:pt>
                <c:pt idx="245">
                  <c:v>45.459000000000003</c:v>
                </c:pt>
                <c:pt idx="246">
                  <c:v>50.042000000000002</c:v>
                </c:pt>
                <c:pt idx="247">
                  <c:v>46.548000000000002</c:v>
                </c:pt>
                <c:pt idx="248">
                  <c:v>48.454999999999998</c:v>
                </c:pt>
                <c:pt idx="249">
                  <c:v>51.648499999999999</c:v>
                </c:pt>
                <c:pt idx="250">
                  <c:v>48.64</c:v>
                </c:pt>
                <c:pt idx="251">
                  <c:v>53.004999999999995</c:v>
                </c:pt>
                <c:pt idx="252">
                  <c:v>51.338499999999996</c:v>
                </c:pt>
                <c:pt idx="253">
                  <c:v>50.814499999999995</c:v>
                </c:pt>
                <c:pt idx="254">
                  <c:v>53.658999999999999</c:v>
                </c:pt>
                <c:pt idx="255">
                  <c:v>42.968000000000004</c:v>
                </c:pt>
                <c:pt idx="256">
                  <c:v>45.459000000000003</c:v>
                </c:pt>
                <c:pt idx="257">
                  <c:v>55.733499999999992</c:v>
                </c:pt>
                <c:pt idx="258">
                  <c:v>47.3035</c:v>
                </c:pt>
                <c:pt idx="259">
                  <c:v>51.648499999999999</c:v>
                </c:pt>
                <c:pt idx="260">
                  <c:v>52.792500000000004</c:v>
                </c:pt>
                <c:pt idx="261">
                  <c:v>46.256500000000003</c:v>
                </c:pt>
                <c:pt idx="262">
                  <c:v>53.658999999999999</c:v>
                </c:pt>
                <c:pt idx="263">
                  <c:v>53.747500000000002</c:v>
                </c:pt>
                <c:pt idx="264">
                  <c:v>50.042000000000002</c:v>
                </c:pt>
                <c:pt idx="265">
                  <c:v>49.021500000000003</c:v>
                </c:pt>
                <c:pt idx="266">
                  <c:v>46.548000000000002</c:v>
                </c:pt>
                <c:pt idx="267">
                  <c:v>48.64</c:v>
                </c:pt>
                <c:pt idx="268">
                  <c:v>52.957499999999996</c:v>
                </c:pt>
                <c:pt idx="269">
                  <c:v>53.004999999999995</c:v>
                </c:pt>
                <c:pt idx="270">
                  <c:v>44.829499999999996</c:v>
                </c:pt>
                <c:pt idx="271">
                  <c:v>43.610500000000002</c:v>
                </c:pt>
                <c:pt idx="272">
                  <c:v>55.733499999999992</c:v>
                </c:pt>
                <c:pt idx="273">
                  <c:v>40.024000000000001</c:v>
                </c:pt>
                <c:pt idx="274">
                  <c:v>46.548000000000002</c:v>
                </c:pt>
                <c:pt idx="275">
                  <c:v>50.042000000000002</c:v>
                </c:pt>
                <c:pt idx="276">
                  <c:v>54.28</c:v>
                </c:pt>
                <c:pt idx="277">
                  <c:v>52.957499999999996</c:v>
                </c:pt>
                <c:pt idx="278">
                  <c:v>55.566500000000005</c:v>
                </c:pt>
                <c:pt idx="279">
                  <c:v>51.648499999999999</c:v>
                </c:pt>
                <c:pt idx="280">
                  <c:v>51.97</c:v>
                </c:pt>
                <c:pt idx="281">
                  <c:v>53.004999999999995</c:v>
                </c:pt>
                <c:pt idx="282">
                  <c:v>55.733499999999992</c:v>
                </c:pt>
                <c:pt idx="283">
                  <c:v>49.021500000000003</c:v>
                </c:pt>
                <c:pt idx="284">
                  <c:v>43.610500000000002</c:v>
                </c:pt>
                <c:pt idx="285">
                  <c:v>47.3035</c:v>
                </c:pt>
                <c:pt idx="286">
                  <c:v>53.747500000000002</c:v>
                </c:pt>
                <c:pt idx="287">
                  <c:v>52.792500000000004</c:v>
                </c:pt>
                <c:pt idx="288">
                  <c:v>54.883499999999998</c:v>
                </c:pt>
                <c:pt idx="289">
                  <c:v>53.747500000000002</c:v>
                </c:pt>
                <c:pt idx="290">
                  <c:v>52.792500000000004</c:v>
                </c:pt>
                <c:pt idx="291">
                  <c:v>58.155000000000001</c:v>
                </c:pt>
                <c:pt idx="292">
                  <c:v>44.829499999999996</c:v>
                </c:pt>
                <c:pt idx="293">
                  <c:v>52.957499999999996</c:v>
                </c:pt>
                <c:pt idx="294">
                  <c:v>49.246000000000002</c:v>
                </c:pt>
                <c:pt idx="295">
                  <c:v>43.610500000000002</c:v>
                </c:pt>
                <c:pt idx="296">
                  <c:v>52.1905</c:v>
                </c:pt>
                <c:pt idx="297">
                  <c:v>50.042000000000002</c:v>
                </c:pt>
                <c:pt idx="298">
                  <c:v>54.28</c:v>
                </c:pt>
                <c:pt idx="299">
                  <c:v>55.566500000000005</c:v>
                </c:pt>
                <c:pt idx="300">
                  <c:v>49.021500000000003</c:v>
                </c:pt>
                <c:pt idx="301">
                  <c:v>47.3035</c:v>
                </c:pt>
                <c:pt idx="302">
                  <c:v>49.021500000000003</c:v>
                </c:pt>
                <c:pt idx="303">
                  <c:v>45.459000000000003</c:v>
                </c:pt>
                <c:pt idx="304">
                  <c:v>44.829499999999996</c:v>
                </c:pt>
                <c:pt idx="305">
                  <c:v>46.256500000000003</c:v>
                </c:pt>
                <c:pt idx="306">
                  <c:v>48.454999999999998</c:v>
                </c:pt>
                <c:pt idx="307">
                  <c:v>40.024000000000001</c:v>
                </c:pt>
                <c:pt idx="308">
                  <c:v>50.528500000000001</c:v>
                </c:pt>
                <c:pt idx="309">
                  <c:v>52.1905</c:v>
                </c:pt>
                <c:pt idx="310">
                  <c:v>50.820999999999998</c:v>
                </c:pt>
                <c:pt idx="311">
                  <c:v>50.814499999999995</c:v>
                </c:pt>
                <c:pt idx="312">
                  <c:v>58.155000000000001</c:v>
                </c:pt>
                <c:pt idx="313">
                  <c:v>52.957499999999996</c:v>
                </c:pt>
                <c:pt idx="314">
                  <c:v>42.968000000000004</c:v>
                </c:pt>
                <c:pt idx="315">
                  <c:v>49.246000000000002</c:v>
                </c:pt>
                <c:pt idx="316">
                  <c:v>51.648499999999999</c:v>
                </c:pt>
                <c:pt idx="317">
                  <c:v>49.246000000000002</c:v>
                </c:pt>
                <c:pt idx="318">
                  <c:v>55.566500000000005</c:v>
                </c:pt>
                <c:pt idx="319">
                  <c:v>53.004999999999995</c:v>
                </c:pt>
                <c:pt idx="320">
                  <c:v>50.042000000000002</c:v>
                </c:pt>
                <c:pt idx="321">
                  <c:v>46.256500000000003</c:v>
                </c:pt>
                <c:pt idx="322">
                  <c:v>50.820999999999998</c:v>
                </c:pt>
                <c:pt idx="323">
                  <c:v>44.829499999999996</c:v>
                </c:pt>
                <c:pt idx="324">
                  <c:v>50.814499999999995</c:v>
                </c:pt>
                <c:pt idx="325">
                  <c:v>53.747500000000002</c:v>
                </c:pt>
                <c:pt idx="326">
                  <c:v>55.733499999999992</c:v>
                </c:pt>
                <c:pt idx="327">
                  <c:v>45.459000000000003</c:v>
                </c:pt>
                <c:pt idx="328">
                  <c:v>48.930500000000002</c:v>
                </c:pt>
                <c:pt idx="329">
                  <c:v>52.957499999999996</c:v>
                </c:pt>
                <c:pt idx="330">
                  <c:v>52.957499999999996</c:v>
                </c:pt>
                <c:pt idx="331">
                  <c:v>53.658999999999999</c:v>
                </c:pt>
                <c:pt idx="332">
                  <c:v>45.459000000000003</c:v>
                </c:pt>
                <c:pt idx="333">
                  <c:v>48.64</c:v>
                </c:pt>
                <c:pt idx="334">
                  <c:v>51.648499999999999</c:v>
                </c:pt>
                <c:pt idx="335">
                  <c:v>58.155000000000001</c:v>
                </c:pt>
                <c:pt idx="336">
                  <c:v>50.814499999999995</c:v>
                </c:pt>
                <c:pt idx="337">
                  <c:v>48.454999999999998</c:v>
                </c:pt>
                <c:pt idx="338">
                  <c:v>48.930500000000002</c:v>
                </c:pt>
                <c:pt idx="339">
                  <c:v>50.820999999999998</c:v>
                </c:pt>
                <c:pt idx="340">
                  <c:v>49.246000000000002</c:v>
                </c:pt>
                <c:pt idx="341">
                  <c:v>44.829499999999996</c:v>
                </c:pt>
                <c:pt idx="342">
                  <c:v>48.454999999999998</c:v>
                </c:pt>
                <c:pt idx="343">
                  <c:v>51.97</c:v>
                </c:pt>
                <c:pt idx="344">
                  <c:v>54.28</c:v>
                </c:pt>
                <c:pt idx="345">
                  <c:v>50.814499999999995</c:v>
                </c:pt>
                <c:pt idx="346">
                  <c:v>54.883499999999998</c:v>
                </c:pt>
                <c:pt idx="347">
                  <c:v>53.004999999999995</c:v>
                </c:pt>
                <c:pt idx="348">
                  <c:v>53.658999999999999</c:v>
                </c:pt>
                <c:pt idx="349">
                  <c:v>51.97</c:v>
                </c:pt>
                <c:pt idx="350">
                  <c:v>54.883499999999998</c:v>
                </c:pt>
                <c:pt idx="351">
                  <c:v>48.930500000000002</c:v>
                </c:pt>
                <c:pt idx="352">
                  <c:v>42.968000000000004</c:v>
                </c:pt>
                <c:pt idx="353">
                  <c:v>43.610500000000002</c:v>
                </c:pt>
                <c:pt idx="354">
                  <c:v>50.042000000000002</c:v>
                </c:pt>
                <c:pt idx="355">
                  <c:v>55.566500000000005</c:v>
                </c:pt>
                <c:pt idx="356">
                  <c:v>48.64</c:v>
                </c:pt>
                <c:pt idx="357">
                  <c:v>52.792500000000004</c:v>
                </c:pt>
                <c:pt idx="358">
                  <c:v>58.155000000000001</c:v>
                </c:pt>
                <c:pt idx="359">
                  <c:v>47.3035</c:v>
                </c:pt>
                <c:pt idx="360">
                  <c:v>49.021500000000003</c:v>
                </c:pt>
                <c:pt idx="361">
                  <c:v>42.968000000000004</c:v>
                </c:pt>
                <c:pt idx="362">
                  <c:v>52.792500000000004</c:v>
                </c:pt>
                <c:pt idx="363">
                  <c:v>46.256500000000003</c:v>
                </c:pt>
                <c:pt idx="364">
                  <c:v>43.610500000000002</c:v>
                </c:pt>
                <c:pt idx="365">
                  <c:v>44.829499999999996</c:v>
                </c:pt>
                <c:pt idx="366">
                  <c:v>58.155000000000001</c:v>
                </c:pt>
                <c:pt idx="367">
                  <c:v>50.528500000000001</c:v>
                </c:pt>
                <c:pt idx="368">
                  <c:v>51.97</c:v>
                </c:pt>
                <c:pt idx="369">
                  <c:v>54.28</c:v>
                </c:pt>
                <c:pt idx="370">
                  <c:v>48.64</c:v>
                </c:pt>
                <c:pt idx="371">
                  <c:v>55.566500000000005</c:v>
                </c:pt>
                <c:pt idx="372">
                  <c:v>54.883499999999998</c:v>
                </c:pt>
                <c:pt idx="373">
                  <c:v>50.528500000000001</c:v>
                </c:pt>
                <c:pt idx="374">
                  <c:v>49.246000000000002</c:v>
                </c:pt>
                <c:pt idx="375">
                  <c:v>45.418999999999997</c:v>
                </c:pt>
                <c:pt idx="376">
                  <c:v>52.792500000000004</c:v>
                </c:pt>
                <c:pt idx="377">
                  <c:v>48.64</c:v>
                </c:pt>
                <c:pt idx="378">
                  <c:v>54.28</c:v>
                </c:pt>
                <c:pt idx="379">
                  <c:v>46.256500000000003</c:v>
                </c:pt>
                <c:pt idx="380">
                  <c:v>55.566500000000005</c:v>
                </c:pt>
                <c:pt idx="381">
                  <c:v>43.610500000000002</c:v>
                </c:pt>
                <c:pt idx="382">
                  <c:v>40.024000000000001</c:v>
                </c:pt>
                <c:pt idx="383">
                  <c:v>42.968000000000004</c:v>
                </c:pt>
                <c:pt idx="384">
                  <c:v>53.004999999999995</c:v>
                </c:pt>
                <c:pt idx="385">
                  <c:v>45.459000000000003</c:v>
                </c:pt>
                <c:pt idx="386">
                  <c:v>54.883499999999998</c:v>
                </c:pt>
                <c:pt idx="387">
                  <c:v>50.814499999999995</c:v>
                </c:pt>
                <c:pt idx="388">
                  <c:v>44.829499999999996</c:v>
                </c:pt>
                <c:pt idx="389">
                  <c:v>42.968000000000004</c:v>
                </c:pt>
                <c:pt idx="390">
                  <c:v>46.548000000000002</c:v>
                </c:pt>
                <c:pt idx="391">
                  <c:v>51.338499999999996</c:v>
                </c:pt>
                <c:pt idx="392">
                  <c:v>40.024000000000001</c:v>
                </c:pt>
                <c:pt idx="393">
                  <c:v>43.610500000000002</c:v>
                </c:pt>
                <c:pt idx="394">
                  <c:v>54.28</c:v>
                </c:pt>
                <c:pt idx="395">
                  <c:v>44.829499999999996</c:v>
                </c:pt>
                <c:pt idx="396">
                  <c:v>48.64</c:v>
                </c:pt>
                <c:pt idx="397">
                  <c:v>45.459000000000003</c:v>
                </c:pt>
                <c:pt idx="398">
                  <c:v>52.792500000000004</c:v>
                </c:pt>
                <c:pt idx="399">
                  <c:v>46.256500000000003</c:v>
                </c:pt>
                <c:pt idx="400">
                  <c:v>55.566500000000005</c:v>
                </c:pt>
                <c:pt idx="401">
                  <c:v>50.814499999999995</c:v>
                </c:pt>
                <c:pt idx="402">
                  <c:v>40.024000000000001</c:v>
                </c:pt>
                <c:pt idx="403">
                  <c:v>45.459000000000003</c:v>
                </c:pt>
                <c:pt idx="404">
                  <c:v>55.733499999999992</c:v>
                </c:pt>
                <c:pt idx="405">
                  <c:v>45.418999999999997</c:v>
                </c:pt>
                <c:pt idx="406">
                  <c:v>46.256500000000003</c:v>
                </c:pt>
                <c:pt idx="407">
                  <c:v>46.548000000000002</c:v>
                </c:pt>
                <c:pt idx="408">
                  <c:v>54.883499999999998</c:v>
                </c:pt>
                <c:pt idx="409">
                  <c:v>47.3035</c:v>
                </c:pt>
                <c:pt idx="410">
                  <c:v>51.338499999999996</c:v>
                </c:pt>
                <c:pt idx="411">
                  <c:v>52.1905</c:v>
                </c:pt>
                <c:pt idx="412">
                  <c:v>44.829499999999996</c:v>
                </c:pt>
                <c:pt idx="413">
                  <c:v>48.64</c:v>
                </c:pt>
                <c:pt idx="414">
                  <c:v>48.454999999999998</c:v>
                </c:pt>
                <c:pt idx="415">
                  <c:v>49.021500000000003</c:v>
                </c:pt>
                <c:pt idx="416">
                  <c:v>49.246000000000002</c:v>
                </c:pt>
                <c:pt idx="417">
                  <c:v>46.548000000000002</c:v>
                </c:pt>
                <c:pt idx="418">
                  <c:v>50.820999999999998</c:v>
                </c:pt>
                <c:pt idx="419">
                  <c:v>50.528500000000001</c:v>
                </c:pt>
                <c:pt idx="420">
                  <c:v>55.733499999999992</c:v>
                </c:pt>
                <c:pt idx="421">
                  <c:v>42.968000000000004</c:v>
                </c:pt>
                <c:pt idx="422">
                  <c:v>52.1905</c:v>
                </c:pt>
                <c:pt idx="423">
                  <c:v>53.747500000000002</c:v>
                </c:pt>
                <c:pt idx="424">
                  <c:v>52.957499999999996</c:v>
                </c:pt>
                <c:pt idx="425">
                  <c:v>50.820999999999998</c:v>
                </c:pt>
                <c:pt idx="426">
                  <c:v>49.021500000000003</c:v>
                </c:pt>
                <c:pt idx="427">
                  <c:v>51.338499999999996</c:v>
                </c:pt>
                <c:pt idx="428">
                  <c:v>50.042000000000002</c:v>
                </c:pt>
                <c:pt idx="429">
                  <c:v>51.648499999999999</c:v>
                </c:pt>
                <c:pt idx="430">
                  <c:v>48.930500000000002</c:v>
                </c:pt>
                <c:pt idx="431">
                  <c:v>46.548000000000002</c:v>
                </c:pt>
                <c:pt idx="432">
                  <c:v>55.733499999999992</c:v>
                </c:pt>
                <c:pt idx="433">
                  <c:v>49.246000000000002</c:v>
                </c:pt>
                <c:pt idx="434">
                  <c:v>55.566500000000005</c:v>
                </c:pt>
                <c:pt idx="435">
                  <c:v>47.3035</c:v>
                </c:pt>
                <c:pt idx="436">
                  <c:v>54.883499999999998</c:v>
                </c:pt>
                <c:pt idx="437">
                  <c:v>52.957499999999996</c:v>
                </c:pt>
                <c:pt idx="438">
                  <c:v>51.338499999999996</c:v>
                </c:pt>
                <c:pt idx="439">
                  <c:v>51.648499999999999</c:v>
                </c:pt>
                <c:pt idx="440">
                  <c:v>55.733499999999992</c:v>
                </c:pt>
                <c:pt idx="441">
                  <c:v>48.930500000000002</c:v>
                </c:pt>
                <c:pt idx="442">
                  <c:v>52.792500000000004</c:v>
                </c:pt>
                <c:pt idx="443">
                  <c:v>52.1905</c:v>
                </c:pt>
                <c:pt idx="444">
                  <c:v>48.64</c:v>
                </c:pt>
                <c:pt idx="445">
                  <c:v>58.155000000000001</c:v>
                </c:pt>
                <c:pt idx="446">
                  <c:v>52.957499999999996</c:v>
                </c:pt>
                <c:pt idx="447">
                  <c:v>53.004999999999995</c:v>
                </c:pt>
                <c:pt idx="448">
                  <c:v>43.610500000000002</c:v>
                </c:pt>
                <c:pt idx="449">
                  <c:v>53.658999999999999</c:v>
                </c:pt>
                <c:pt idx="450">
                  <c:v>50.528500000000001</c:v>
                </c:pt>
                <c:pt idx="451">
                  <c:v>50.042000000000002</c:v>
                </c:pt>
                <c:pt idx="452">
                  <c:v>55.733499999999992</c:v>
                </c:pt>
                <c:pt idx="453">
                  <c:v>48.64</c:v>
                </c:pt>
                <c:pt idx="454">
                  <c:v>51.648499999999999</c:v>
                </c:pt>
                <c:pt idx="455">
                  <c:v>55.566500000000005</c:v>
                </c:pt>
                <c:pt idx="456">
                  <c:v>45.418999999999997</c:v>
                </c:pt>
                <c:pt idx="457">
                  <c:v>53.658999999999999</c:v>
                </c:pt>
                <c:pt idx="458">
                  <c:v>58.155000000000001</c:v>
                </c:pt>
                <c:pt idx="459">
                  <c:v>44.829499999999996</c:v>
                </c:pt>
                <c:pt idx="460">
                  <c:v>48.930500000000002</c:v>
                </c:pt>
                <c:pt idx="461">
                  <c:v>43.610500000000002</c:v>
                </c:pt>
                <c:pt idx="462">
                  <c:v>54.28</c:v>
                </c:pt>
                <c:pt idx="463">
                  <c:v>48.454999999999998</c:v>
                </c:pt>
                <c:pt idx="464">
                  <c:v>46.548000000000002</c:v>
                </c:pt>
                <c:pt idx="465">
                  <c:v>46.256500000000003</c:v>
                </c:pt>
                <c:pt idx="466">
                  <c:v>55.733499999999992</c:v>
                </c:pt>
                <c:pt idx="467">
                  <c:v>48.930500000000002</c:v>
                </c:pt>
                <c:pt idx="468">
                  <c:v>54.28</c:v>
                </c:pt>
                <c:pt idx="469">
                  <c:v>47.3035</c:v>
                </c:pt>
                <c:pt idx="470">
                  <c:v>45.459000000000003</c:v>
                </c:pt>
                <c:pt idx="471">
                  <c:v>53.747500000000002</c:v>
                </c:pt>
                <c:pt idx="472">
                  <c:v>43.610500000000002</c:v>
                </c:pt>
                <c:pt idx="473">
                  <c:v>51.648499999999999</c:v>
                </c:pt>
                <c:pt idx="474">
                  <c:v>50.814499999999995</c:v>
                </c:pt>
                <c:pt idx="475">
                  <c:v>45.418999999999997</c:v>
                </c:pt>
                <c:pt idx="476">
                  <c:v>50.528500000000001</c:v>
                </c:pt>
                <c:pt idx="477">
                  <c:v>53.658999999999999</c:v>
                </c:pt>
                <c:pt idx="478">
                  <c:v>50.042000000000002</c:v>
                </c:pt>
                <c:pt idx="479">
                  <c:v>45.459000000000003</c:v>
                </c:pt>
                <c:pt idx="480">
                  <c:v>40.024000000000001</c:v>
                </c:pt>
                <c:pt idx="481">
                  <c:v>47.3035</c:v>
                </c:pt>
                <c:pt idx="482">
                  <c:v>45.418999999999997</c:v>
                </c:pt>
                <c:pt idx="483">
                  <c:v>53.658999999999999</c:v>
                </c:pt>
                <c:pt idx="484">
                  <c:v>50.528500000000001</c:v>
                </c:pt>
                <c:pt idx="485">
                  <c:v>49.246000000000002</c:v>
                </c:pt>
                <c:pt idx="486">
                  <c:v>43.610500000000002</c:v>
                </c:pt>
                <c:pt idx="487">
                  <c:v>42.968000000000004</c:v>
                </c:pt>
                <c:pt idx="488">
                  <c:v>51.97</c:v>
                </c:pt>
                <c:pt idx="489">
                  <c:v>54.883499999999998</c:v>
                </c:pt>
                <c:pt idx="490">
                  <c:v>49.021500000000003</c:v>
                </c:pt>
                <c:pt idx="491">
                  <c:v>50.820999999999998</c:v>
                </c:pt>
                <c:pt idx="492">
                  <c:v>50.042000000000002</c:v>
                </c:pt>
                <c:pt idx="493">
                  <c:v>50.814499999999995</c:v>
                </c:pt>
                <c:pt idx="494">
                  <c:v>53.747500000000002</c:v>
                </c:pt>
                <c:pt idx="495">
                  <c:v>49.021500000000003</c:v>
                </c:pt>
                <c:pt idx="496">
                  <c:v>49.246000000000002</c:v>
                </c:pt>
                <c:pt idx="497">
                  <c:v>50.820999999999998</c:v>
                </c:pt>
                <c:pt idx="498">
                  <c:v>52.957499999999996</c:v>
                </c:pt>
                <c:pt idx="499">
                  <c:v>46.256500000000003</c:v>
                </c:pt>
                <c:pt idx="500">
                  <c:v>54.883499999999998</c:v>
                </c:pt>
                <c:pt idx="501">
                  <c:v>53.658999999999999</c:v>
                </c:pt>
                <c:pt idx="502">
                  <c:v>50.042000000000002</c:v>
                </c:pt>
                <c:pt idx="503">
                  <c:v>58.155000000000001</c:v>
                </c:pt>
                <c:pt idx="504">
                  <c:v>45.459000000000003</c:v>
                </c:pt>
                <c:pt idx="505">
                  <c:v>47.3035</c:v>
                </c:pt>
                <c:pt idx="506">
                  <c:v>46.548000000000002</c:v>
                </c:pt>
                <c:pt idx="507">
                  <c:v>53.004999999999995</c:v>
                </c:pt>
                <c:pt idx="508">
                  <c:v>43.610500000000002</c:v>
                </c:pt>
                <c:pt idx="509">
                  <c:v>45.418999999999997</c:v>
                </c:pt>
                <c:pt idx="510">
                  <c:v>49.021500000000003</c:v>
                </c:pt>
                <c:pt idx="511">
                  <c:v>45.459000000000003</c:v>
                </c:pt>
                <c:pt idx="512">
                  <c:v>52.957499999999996</c:v>
                </c:pt>
                <c:pt idx="513">
                  <c:v>51.97</c:v>
                </c:pt>
                <c:pt idx="514">
                  <c:v>49.246000000000002</c:v>
                </c:pt>
                <c:pt idx="515">
                  <c:v>51.338499999999996</c:v>
                </c:pt>
                <c:pt idx="516">
                  <c:v>50.528500000000001</c:v>
                </c:pt>
                <c:pt idx="517">
                  <c:v>46.256500000000003</c:v>
                </c:pt>
                <c:pt idx="518">
                  <c:v>58.155000000000001</c:v>
                </c:pt>
                <c:pt idx="519">
                  <c:v>51.97</c:v>
                </c:pt>
                <c:pt idx="520">
                  <c:v>53.004999999999995</c:v>
                </c:pt>
                <c:pt idx="521">
                  <c:v>44.829499999999996</c:v>
                </c:pt>
                <c:pt idx="522">
                  <c:v>50.820999999999998</c:v>
                </c:pt>
                <c:pt idx="523">
                  <c:v>52.957499999999996</c:v>
                </c:pt>
                <c:pt idx="524">
                  <c:v>50.042000000000002</c:v>
                </c:pt>
                <c:pt idx="525">
                  <c:v>48.64</c:v>
                </c:pt>
                <c:pt idx="526">
                  <c:v>55.566500000000005</c:v>
                </c:pt>
                <c:pt idx="527">
                  <c:v>51.338499999999996</c:v>
                </c:pt>
                <c:pt idx="528">
                  <c:v>51.648499999999999</c:v>
                </c:pt>
                <c:pt idx="529">
                  <c:v>48.930500000000002</c:v>
                </c:pt>
                <c:pt idx="530">
                  <c:v>52.957499999999996</c:v>
                </c:pt>
                <c:pt idx="531">
                  <c:v>55.733499999999992</c:v>
                </c:pt>
                <c:pt idx="532">
                  <c:v>51.648499999999999</c:v>
                </c:pt>
                <c:pt idx="533">
                  <c:v>45.418999999999997</c:v>
                </c:pt>
                <c:pt idx="534">
                  <c:v>46.256500000000003</c:v>
                </c:pt>
                <c:pt idx="535">
                  <c:v>48.454999999999998</c:v>
                </c:pt>
                <c:pt idx="536">
                  <c:v>52.1905</c:v>
                </c:pt>
                <c:pt idx="537">
                  <c:v>52.792500000000004</c:v>
                </c:pt>
                <c:pt idx="538">
                  <c:v>54.883499999999998</c:v>
                </c:pt>
                <c:pt idx="539">
                  <c:v>45.459000000000003</c:v>
                </c:pt>
                <c:pt idx="540">
                  <c:v>50.820999999999998</c:v>
                </c:pt>
                <c:pt idx="541">
                  <c:v>52.792500000000004</c:v>
                </c:pt>
                <c:pt idx="542">
                  <c:v>40.024000000000001</c:v>
                </c:pt>
                <c:pt idx="543">
                  <c:v>58.155000000000001</c:v>
                </c:pt>
                <c:pt idx="544">
                  <c:v>54.28</c:v>
                </c:pt>
                <c:pt idx="545">
                  <c:v>53.658999999999999</c:v>
                </c:pt>
                <c:pt idx="546">
                  <c:v>53.747500000000002</c:v>
                </c:pt>
                <c:pt idx="547">
                  <c:v>48.64</c:v>
                </c:pt>
                <c:pt idx="548">
                  <c:v>52.1905</c:v>
                </c:pt>
                <c:pt idx="549">
                  <c:v>50.814499999999995</c:v>
                </c:pt>
                <c:pt idx="550">
                  <c:v>42.968000000000004</c:v>
                </c:pt>
                <c:pt idx="551">
                  <c:v>51.338499999999996</c:v>
                </c:pt>
                <c:pt idx="552">
                  <c:v>54.28</c:v>
                </c:pt>
                <c:pt idx="553">
                  <c:v>52.1905</c:v>
                </c:pt>
                <c:pt idx="554">
                  <c:v>46.548000000000002</c:v>
                </c:pt>
                <c:pt idx="555">
                  <c:v>52.957499999999996</c:v>
                </c:pt>
                <c:pt idx="556">
                  <c:v>46.256500000000003</c:v>
                </c:pt>
                <c:pt idx="557">
                  <c:v>50.814499999999995</c:v>
                </c:pt>
                <c:pt idx="558">
                  <c:v>46.548000000000002</c:v>
                </c:pt>
                <c:pt idx="559">
                  <c:v>55.733499999999992</c:v>
                </c:pt>
                <c:pt idx="560">
                  <c:v>46.256500000000003</c:v>
                </c:pt>
                <c:pt idx="561">
                  <c:v>53.658999999999999</c:v>
                </c:pt>
                <c:pt idx="562">
                  <c:v>45.418999999999997</c:v>
                </c:pt>
                <c:pt idx="563">
                  <c:v>51.648499999999999</c:v>
                </c:pt>
                <c:pt idx="564">
                  <c:v>40.024000000000001</c:v>
                </c:pt>
                <c:pt idx="565">
                  <c:v>49.021500000000003</c:v>
                </c:pt>
                <c:pt idx="566">
                  <c:v>48.454999999999998</c:v>
                </c:pt>
                <c:pt idx="567">
                  <c:v>49.246000000000002</c:v>
                </c:pt>
                <c:pt idx="568">
                  <c:v>50.528500000000001</c:v>
                </c:pt>
                <c:pt idx="569">
                  <c:v>54.883499999999998</c:v>
                </c:pt>
                <c:pt idx="570">
                  <c:v>53.004999999999995</c:v>
                </c:pt>
                <c:pt idx="571">
                  <c:v>58.155000000000001</c:v>
                </c:pt>
                <c:pt idx="572">
                  <c:v>47.3035</c:v>
                </c:pt>
                <c:pt idx="573">
                  <c:v>40.024000000000001</c:v>
                </c:pt>
                <c:pt idx="574">
                  <c:v>48.454999999999998</c:v>
                </c:pt>
                <c:pt idx="575">
                  <c:v>50.814499999999995</c:v>
                </c:pt>
                <c:pt idx="576">
                  <c:v>42.968000000000004</c:v>
                </c:pt>
                <c:pt idx="577">
                  <c:v>49.246000000000002</c:v>
                </c:pt>
                <c:pt idx="578">
                  <c:v>50.820999999999998</c:v>
                </c:pt>
                <c:pt idx="579">
                  <c:v>51.648499999999999</c:v>
                </c:pt>
                <c:pt idx="580">
                  <c:v>51.338499999999996</c:v>
                </c:pt>
                <c:pt idx="581">
                  <c:v>44.829499999999996</c:v>
                </c:pt>
                <c:pt idx="582">
                  <c:v>50.528500000000001</c:v>
                </c:pt>
                <c:pt idx="583">
                  <c:v>46.256500000000003</c:v>
                </c:pt>
                <c:pt idx="584">
                  <c:v>42.968000000000004</c:v>
                </c:pt>
                <c:pt idx="585">
                  <c:v>49.021500000000003</c:v>
                </c:pt>
                <c:pt idx="586">
                  <c:v>55.566500000000005</c:v>
                </c:pt>
                <c:pt idx="587">
                  <c:v>47.3035</c:v>
                </c:pt>
                <c:pt idx="588">
                  <c:v>50.042000000000002</c:v>
                </c:pt>
                <c:pt idx="589">
                  <c:v>51.648499999999999</c:v>
                </c:pt>
                <c:pt idx="590">
                  <c:v>53.747500000000002</c:v>
                </c:pt>
                <c:pt idx="591">
                  <c:v>54.28</c:v>
                </c:pt>
                <c:pt idx="592">
                  <c:v>51.97</c:v>
                </c:pt>
                <c:pt idx="593">
                  <c:v>48.930500000000002</c:v>
                </c:pt>
                <c:pt idx="594">
                  <c:v>44.829499999999996</c:v>
                </c:pt>
                <c:pt idx="595">
                  <c:v>53.658999999999999</c:v>
                </c:pt>
                <c:pt idx="596">
                  <c:v>46.256500000000003</c:v>
                </c:pt>
                <c:pt idx="597">
                  <c:v>55.566500000000005</c:v>
                </c:pt>
                <c:pt idx="598">
                  <c:v>45.418999999999997</c:v>
                </c:pt>
                <c:pt idx="599">
                  <c:v>45.459000000000003</c:v>
                </c:pt>
                <c:pt idx="600">
                  <c:v>50.042000000000002</c:v>
                </c:pt>
                <c:pt idx="601">
                  <c:v>52.957499999999996</c:v>
                </c:pt>
                <c:pt idx="602">
                  <c:v>47.3035</c:v>
                </c:pt>
                <c:pt idx="603">
                  <c:v>53.658999999999999</c:v>
                </c:pt>
                <c:pt idx="604">
                  <c:v>53.004999999999995</c:v>
                </c:pt>
                <c:pt idx="605">
                  <c:v>51.97</c:v>
                </c:pt>
                <c:pt idx="606">
                  <c:v>50.528500000000001</c:v>
                </c:pt>
                <c:pt idx="607">
                  <c:v>48.64</c:v>
                </c:pt>
                <c:pt idx="608">
                  <c:v>50.042000000000002</c:v>
                </c:pt>
                <c:pt idx="609">
                  <c:v>52.1905</c:v>
                </c:pt>
                <c:pt idx="610">
                  <c:v>49.021500000000003</c:v>
                </c:pt>
                <c:pt idx="611">
                  <c:v>45.459000000000003</c:v>
                </c:pt>
                <c:pt idx="612">
                  <c:v>44.829499999999996</c:v>
                </c:pt>
                <c:pt idx="613">
                  <c:v>48.930500000000002</c:v>
                </c:pt>
                <c:pt idx="614">
                  <c:v>52.792500000000004</c:v>
                </c:pt>
                <c:pt idx="615">
                  <c:v>53.747500000000002</c:v>
                </c:pt>
                <c:pt idx="616">
                  <c:v>42.968000000000004</c:v>
                </c:pt>
                <c:pt idx="617">
                  <c:v>50.042000000000002</c:v>
                </c:pt>
                <c:pt idx="618">
                  <c:v>44.829499999999996</c:v>
                </c:pt>
                <c:pt idx="619">
                  <c:v>54.883499999999998</c:v>
                </c:pt>
                <c:pt idx="620">
                  <c:v>51.97</c:v>
                </c:pt>
                <c:pt idx="621">
                  <c:v>50.528500000000001</c:v>
                </c:pt>
                <c:pt idx="622">
                  <c:v>51.338499999999996</c:v>
                </c:pt>
                <c:pt idx="623">
                  <c:v>55.566500000000005</c:v>
                </c:pt>
                <c:pt idx="624">
                  <c:v>52.792500000000004</c:v>
                </c:pt>
                <c:pt idx="625">
                  <c:v>45.459000000000003</c:v>
                </c:pt>
                <c:pt idx="626">
                  <c:v>49.021500000000003</c:v>
                </c:pt>
                <c:pt idx="627">
                  <c:v>48.930500000000002</c:v>
                </c:pt>
                <c:pt idx="628">
                  <c:v>52.1905</c:v>
                </c:pt>
                <c:pt idx="629">
                  <c:v>46.548000000000002</c:v>
                </c:pt>
                <c:pt idx="630">
                  <c:v>55.733499999999992</c:v>
                </c:pt>
                <c:pt idx="631">
                  <c:v>52.1905</c:v>
                </c:pt>
                <c:pt idx="632">
                  <c:v>53.747500000000002</c:v>
                </c:pt>
                <c:pt idx="633">
                  <c:v>52.957499999999996</c:v>
                </c:pt>
                <c:pt idx="634">
                  <c:v>54.883499999999998</c:v>
                </c:pt>
                <c:pt idx="635">
                  <c:v>45.459000000000003</c:v>
                </c:pt>
                <c:pt idx="636">
                  <c:v>50.814499999999995</c:v>
                </c:pt>
                <c:pt idx="637">
                  <c:v>48.454999999999998</c:v>
                </c:pt>
                <c:pt idx="638">
                  <c:v>45.418999999999997</c:v>
                </c:pt>
                <c:pt idx="639">
                  <c:v>51.648499999999999</c:v>
                </c:pt>
                <c:pt idx="640">
                  <c:v>58.155000000000001</c:v>
                </c:pt>
                <c:pt idx="641">
                  <c:v>48.930500000000002</c:v>
                </c:pt>
                <c:pt idx="642">
                  <c:v>50.528500000000001</c:v>
                </c:pt>
                <c:pt idx="643">
                  <c:v>42.968000000000004</c:v>
                </c:pt>
                <c:pt idx="644">
                  <c:v>48.930500000000002</c:v>
                </c:pt>
                <c:pt idx="645">
                  <c:v>53.004999999999995</c:v>
                </c:pt>
                <c:pt idx="646">
                  <c:v>54.883499999999998</c:v>
                </c:pt>
                <c:pt idx="647">
                  <c:v>50.820999999999998</c:v>
                </c:pt>
                <c:pt idx="648">
                  <c:v>53.658999999999999</c:v>
                </c:pt>
                <c:pt idx="649">
                  <c:v>51.338499999999996</c:v>
                </c:pt>
                <c:pt idx="650">
                  <c:v>48.454999999999998</c:v>
                </c:pt>
                <c:pt idx="651">
                  <c:v>52.957499999999996</c:v>
                </c:pt>
                <c:pt idx="652">
                  <c:v>45.418999999999997</c:v>
                </c:pt>
                <c:pt idx="653">
                  <c:v>58.155000000000001</c:v>
                </c:pt>
                <c:pt idx="654">
                  <c:v>42.968000000000004</c:v>
                </c:pt>
                <c:pt idx="655">
                  <c:v>48.64</c:v>
                </c:pt>
                <c:pt idx="656">
                  <c:v>50.528500000000001</c:v>
                </c:pt>
                <c:pt idx="657">
                  <c:v>49.246000000000002</c:v>
                </c:pt>
                <c:pt idx="658">
                  <c:v>48.930500000000002</c:v>
                </c:pt>
                <c:pt idx="659">
                  <c:v>50.820999999999998</c:v>
                </c:pt>
                <c:pt idx="660">
                  <c:v>55.566500000000005</c:v>
                </c:pt>
                <c:pt idx="661">
                  <c:v>52.792500000000004</c:v>
                </c:pt>
                <c:pt idx="662">
                  <c:v>50.814499999999995</c:v>
                </c:pt>
                <c:pt idx="663">
                  <c:v>50.528500000000001</c:v>
                </c:pt>
                <c:pt idx="664">
                  <c:v>51.338499999999996</c:v>
                </c:pt>
                <c:pt idx="665">
                  <c:v>53.658999999999999</c:v>
                </c:pt>
                <c:pt idx="666">
                  <c:v>52.957499999999996</c:v>
                </c:pt>
                <c:pt idx="667">
                  <c:v>48.454999999999998</c:v>
                </c:pt>
                <c:pt idx="668">
                  <c:v>54.883499999999998</c:v>
                </c:pt>
                <c:pt idx="669">
                  <c:v>53.004999999999995</c:v>
                </c:pt>
                <c:pt idx="670">
                  <c:v>50.820999999999998</c:v>
                </c:pt>
                <c:pt idx="671">
                  <c:v>58.155000000000001</c:v>
                </c:pt>
                <c:pt idx="672">
                  <c:v>50.814499999999995</c:v>
                </c:pt>
                <c:pt idx="673">
                  <c:v>53.747500000000002</c:v>
                </c:pt>
                <c:pt idx="674">
                  <c:v>48.930500000000002</c:v>
                </c:pt>
                <c:pt idx="675">
                  <c:v>49.246000000000002</c:v>
                </c:pt>
                <c:pt idx="676">
                  <c:v>52.957499999999996</c:v>
                </c:pt>
                <c:pt idx="677">
                  <c:v>45.418999999999997</c:v>
                </c:pt>
                <c:pt idx="678">
                  <c:v>48.454999999999998</c:v>
                </c:pt>
                <c:pt idx="679">
                  <c:v>53.004999999999995</c:v>
                </c:pt>
                <c:pt idx="680">
                  <c:v>44.829499999999996</c:v>
                </c:pt>
                <c:pt idx="681">
                  <c:v>47.3035</c:v>
                </c:pt>
                <c:pt idx="682">
                  <c:v>46.256500000000003</c:v>
                </c:pt>
                <c:pt idx="683">
                  <c:v>51.97</c:v>
                </c:pt>
                <c:pt idx="684">
                  <c:v>58.155000000000001</c:v>
                </c:pt>
                <c:pt idx="685">
                  <c:v>51.648499999999999</c:v>
                </c:pt>
                <c:pt idx="686">
                  <c:v>48.454999999999998</c:v>
                </c:pt>
                <c:pt idx="687">
                  <c:v>46.256500000000003</c:v>
                </c:pt>
                <c:pt idx="688">
                  <c:v>44.829499999999996</c:v>
                </c:pt>
                <c:pt idx="689">
                  <c:v>51.648499999999999</c:v>
                </c:pt>
                <c:pt idx="690">
                  <c:v>54.883499999999998</c:v>
                </c:pt>
                <c:pt idx="691">
                  <c:v>49.021500000000003</c:v>
                </c:pt>
                <c:pt idx="692">
                  <c:v>46.548000000000002</c:v>
                </c:pt>
                <c:pt idx="693">
                  <c:v>52.957499999999996</c:v>
                </c:pt>
                <c:pt idx="694">
                  <c:v>48.64</c:v>
                </c:pt>
                <c:pt idx="695">
                  <c:v>43.610500000000002</c:v>
                </c:pt>
                <c:pt idx="696">
                  <c:v>51.97</c:v>
                </c:pt>
                <c:pt idx="697">
                  <c:v>53.004999999999995</c:v>
                </c:pt>
                <c:pt idx="698">
                  <c:v>49.246000000000002</c:v>
                </c:pt>
                <c:pt idx="699">
                  <c:v>53.658999999999999</c:v>
                </c:pt>
                <c:pt idx="700">
                  <c:v>46.548000000000002</c:v>
                </c:pt>
                <c:pt idx="701">
                  <c:v>47.3035</c:v>
                </c:pt>
                <c:pt idx="702">
                  <c:v>48.930500000000002</c:v>
                </c:pt>
                <c:pt idx="703">
                  <c:v>50.820999999999998</c:v>
                </c:pt>
                <c:pt idx="704">
                  <c:v>45.418999999999997</c:v>
                </c:pt>
                <c:pt idx="705">
                  <c:v>43.610500000000002</c:v>
                </c:pt>
                <c:pt idx="706">
                  <c:v>54.883499999999998</c:v>
                </c:pt>
                <c:pt idx="707">
                  <c:v>51.338499999999996</c:v>
                </c:pt>
                <c:pt idx="708">
                  <c:v>52.792500000000004</c:v>
                </c:pt>
                <c:pt idx="709">
                  <c:v>52.1905</c:v>
                </c:pt>
                <c:pt idx="710">
                  <c:v>53.747500000000002</c:v>
                </c:pt>
                <c:pt idx="711">
                  <c:v>53.658999999999999</c:v>
                </c:pt>
                <c:pt idx="712">
                  <c:v>51.97</c:v>
                </c:pt>
                <c:pt idx="713">
                  <c:v>48.64</c:v>
                </c:pt>
                <c:pt idx="714">
                  <c:v>50.042000000000002</c:v>
                </c:pt>
                <c:pt idx="715">
                  <c:v>51.338499999999996</c:v>
                </c:pt>
                <c:pt idx="716">
                  <c:v>43.610500000000002</c:v>
                </c:pt>
                <c:pt idx="717">
                  <c:v>51.97</c:v>
                </c:pt>
                <c:pt idx="718">
                  <c:v>53.658999999999999</c:v>
                </c:pt>
                <c:pt idx="719">
                  <c:v>54.883499999999998</c:v>
                </c:pt>
                <c:pt idx="720">
                  <c:v>52.1905</c:v>
                </c:pt>
                <c:pt idx="721">
                  <c:v>40.024000000000001</c:v>
                </c:pt>
                <c:pt idx="722">
                  <c:v>53.004999999999995</c:v>
                </c:pt>
                <c:pt idx="723">
                  <c:v>50.528500000000001</c:v>
                </c:pt>
                <c:pt idx="724">
                  <c:v>50.820999999999998</c:v>
                </c:pt>
                <c:pt idx="725">
                  <c:v>46.548000000000002</c:v>
                </c:pt>
                <c:pt idx="726">
                  <c:v>49.246000000000002</c:v>
                </c:pt>
                <c:pt idx="727">
                  <c:v>52.792500000000004</c:v>
                </c:pt>
                <c:pt idx="728">
                  <c:v>43.610500000000002</c:v>
                </c:pt>
                <c:pt idx="729">
                  <c:v>42.968000000000004</c:v>
                </c:pt>
                <c:pt idx="730">
                  <c:v>51.97</c:v>
                </c:pt>
                <c:pt idx="731">
                  <c:v>44.829499999999996</c:v>
                </c:pt>
                <c:pt idx="732">
                  <c:v>51.648499999999999</c:v>
                </c:pt>
                <c:pt idx="733">
                  <c:v>51.338499999999996</c:v>
                </c:pt>
                <c:pt idx="734">
                  <c:v>50.814499999999995</c:v>
                </c:pt>
                <c:pt idx="735">
                  <c:v>55.733499999999992</c:v>
                </c:pt>
                <c:pt idx="736">
                  <c:v>55.566500000000005</c:v>
                </c:pt>
                <c:pt idx="737">
                  <c:v>50.820999999999998</c:v>
                </c:pt>
                <c:pt idx="738">
                  <c:v>52.792500000000004</c:v>
                </c:pt>
                <c:pt idx="739">
                  <c:v>40.024000000000001</c:v>
                </c:pt>
                <c:pt idx="740">
                  <c:v>58.155000000000001</c:v>
                </c:pt>
                <c:pt idx="741">
                  <c:v>48.64</c:v>
                </c:pt>
                <c:pt idx="742">
                  <c:v>54.28</c:v>
                </c:pt>
                <c:pt idx="743">
                  <c:v>42.968000000000004</c:v>
                </c:pt>
                <c:pt idx="744">
                  <c:v>55.733499999999992</c:v>
                </c:pt>
                <c:pt idx="745">
                  <c:v>53.747500000000002</c:v>
                </c:pt>
                <c:pt idx="746">
                  <c:v>50.820999999999998</c:v>
                </c:pt>
                <c:pt idx="747">
                  <c:v>45.418999999999997</c:v>
                </c:pt>
                <c:pt idx="748">
                  <c:v>47.3035</c:v>
                </c:pt>
                <c:pt idx="749">
                  <c:v>54.883499999999998</c:v>
                </c:pt>
                <c:pt idx="750">
                  <c:v>50.042000000000002</c:v>
                </c:pt>
                <c:pt idx="751">
                  <c:v>43.610500000000002</c:v>
                </c:pt>
                <c:pt idx="752">
                  <c:v>48.64</c:v>
                </c:pt>
                <c:pt idx="753">
                  <c:v>42.968000000000004</c:v>
                </c:pt>
                <c:pt idx="754">
                  <c:v>52.1905</c:v>
                </c:pt>
                <c:pt idx="755">
                  <c:v>54.28</c:v>
                </c:pt>
                <c:pt idx="756">
                  <c:v>50.820999999999998</c:v>
                </c:pt>
                <c:pt idx="757">
                  <c:v>55.733499999999992</c:v>
                </c:pt>
                <c:pt idx="758">
                  <c:v>54.883499999999998</c:v>
                </c:pt>
                <c:pt idx="759">
                  <c:v>47.3035</c:v>
                </c:pt>
                <c:pt idx="760">
                  <c:v>51.338499999999996</c:v>
                </c:pt>
                <c:pt idx="761">
                  <c:v>40.024000000000001</c:v>
                </c:pt>
                <c:pt idx="762">
                  <c:v>55.566500000000005</c:v>
                </c:pt>
                <c:pt idx="763">
                  <c:v>45.418999999999997</c:v>
                </c:pt>
                <c:pt idx="764">
                  <c:v>50.042000000000002</c:v>
                </c:pt>
                <c:pt idx="765">
                  <c:v>48.454999999999998</c:v>
                </c:pt>
                <c:pt idx="766">
                  <c:v>49.021500000000003</c:v>
                </c:pt>
                <c:pt idx="767">
                  <c:v>45.459000000000003</c:v>
                </c:pt>
                <c:pt idx="768">
                  <c:v>40.024000000000001</c:v>
                </c:pt>
                <c:pt idx="769">
                  <c:v>43.610500000000002</c:v>
                </c:pt>
                <c:pt idx="770">
                  <c:v>51.648499999999999</c:v>
                </c:pt>
                <c:pt idx="771">
                  <c:v>46.548000000000002</c:v>
                </c:pt>
                <c:pt idx="772">
                  <c:v>53.004999999999995</c:v>
                </c:pt>
                <c:pt idx="773">
                  <c:v>52.1905</c:v>
                </c:pt>
                <c:pt idx="774">
                  <c:v>47.3035</c:v>
                </c:pt>
                <c:pt idx="775">
                  <c:v>53.747500000000002</c:v>
                </c:pt>
                <c:pt idx="776">
                  <c:v>42.968000000000004</c:v>
                </c:pt>
                <c:pt idx="777">
                  <c:v>53.004999999999995</c:v>
                </c:pt>
                <c:pt idx="778">
                  <c:v>55.733499999999992</c:v>
                </c:pt>
                <c:pt idx="779">
                  <c:v>46.548000000000002</c:v>
                </c:pt>
                <c:pt idx="780">
                  <c:v>54.28</c:v>
                </c:pt>
                <c:pt idx="781">
                  <c:v>52.957499999999996</c:v>
                </c:pt>
                <c:pt idx="782">
                  <c:v>49.246000000000002</c:v>
                </c:pt>
                <c:pt idx="783">
                  <c:v>45.418999999999997</c:v>
                </c:pt>
                <c:pt idx="784">
                  <c:v>44.829499999999996</c:v>
                </c:pt>
                <c:pt idx="785">
                  <c:v>45.459000000000003</c:v>
                </c:pt>
                <c:pt idx="786">
                  <c:v>40.024000000000001</c:v>
                </c:pt>
                <c:pt idx="787">
                  <c:v>52.1905</c:v>
                </c:pt>
                <c:pt idx="788">
                  <c:v>47.3035</c:v>
                </c:pt>
                <c:pt idx="789">
                  <c:v>54.28</c:v>
                </c:pt>
                <c:pt idx="790">
                  <c:v>46.256500000000003</c:v>
                </c:pt>
                <c:pt idx="791">
                  <c:v>42.968000000000004</c:v>
                </c:pt>
                <c:pt idx="792">
                  <c:v>45.418999999999997</c:v>
                </c:pt>
                <c:pt idx="793">
                  <c:v>55.733499999999992</c:v>
                </c:pt>
                <c:pt idx="794">
                  <c:v>51.648499999999999</c:v>
                </c:pt>
                <c:pt idx="795">
                  <c:v>52.1905</c:v>
                </c:pt>
                <c:pt idx="796">
                  <c:v>48.64</c:v>
                </c:pt>
                <c:pt idx="797">
                  <c:v>45.459000000000003</c:v>
                </c:pt>
                <c:pt idx="798">
                  <c:v>55.733499999999992</c:v>
                </c:pt>
                <c:pt idx="799">
                  <c:v>48.64</c:v>
                </c:pt>
                <c:pt idx="800">
                  <c:v>49.246000000000002</c:v>
                </c:pt>
                <c:pt idx="801">
                  <c:v>55.566500000000005</c:v>
                </c:pt>
                <c:pt idx="802">
                  <c:v>52.1905</c:v>
                </c:pt>
                <c:pt idx="803">
                  <c:v>51.338499999999996</c:v>
                </c:pt>
                <c:pt idx="804">
                  <c:v>43.610500000000002</c:v>
                </c:pt>
                <c:pt idx="805">
                  <c:v>51.97</c:v>
                </c:pt>
                <c:pt idx="806">
                  <c:v>48.454999999999998</c:v>
                </c:pt>
                <c:pt idx="807">
                  <c:v>52.957499999999996</c:v>
                </c:pt>
                <c:pt idx="808">
                  <c:v>50.042000000000002</c:v>
                </c:pt>
                <c:pt idx="809">
                  <c:v>43.610500000000002</c:v>
                </c:pt>
                <c:pt idx="810">
                  <c:v>58.155000000000001</c:v>
                </c:pt>
                <c:pt idx="811">
                  <c:v>54.28</c:v>
                </c:pt>
                <c:pt idx="812">
                  <c:v>48.930500000000002</c:v>
                </c:pt>
                <c:pt idx="813">
                  <c:v>52.792500000000004</c:v>
                </c:pt>
                <c:pt idx="814">
                  <c:v>42.968000000000004</c:v>
                </c:pt>
                <c:pt idx="815">
                  <c:v>51.338499999999996</c:v>
                </c:pt>
                <c:pt idx="816">
                  <c:v>48.454999999999998</c:v>
                </c:pt>
                <c:pt idx="817">
                  <c:v>52.957499999999996</c:v>
                </c:pt>
                <c:pt idx="818">
                  <c:v>42.968000000000004</c:v>
                </c:pt>
                <c:pt idx="819">
                  <c:v>54.28</c:v>
                </c:pt>
                <c:pt idx="820">
                  <c:v>48.930500000000002</c:v>
                </c:pt>
                <c:pt idx="821">
                  <c:v>48.454999999999998</c:v>
                </c:pt>
                <c:pt idx="822">
                  <c:v>58.155000000000001</c:v>
                </c:pt>
                <c:pt idx="823">
                  <c:v>52.792500000000004</c:v>
                </c:pt>
                <c:pt idx="824">
                  <c:v>53.747500000000002</c:v>
                </c:pt>
                <c:pt idx="825">
                  <c:v>50.814499999999995</c:v>
                </c:pt>
                <c:pt idx="826">
                  <c:v>44.829499999999996</c:v>
                </c:pt>
                <c:pt idx="827">
                  <c:v>48.930500000000002</c:v>
                </c:pt>
                <c:pt idx="828">
                  <c:v>48.64</c:v>
                </c:pt>
                <c:pt idx="829">
                  <c:v>52.957499999999996</c:v>
                </c:pt>
                <c:pt idx="830">
                  <c:v>49.021500000000003</c:v>
                </c:pt>
                <c:pt idx="831">
                  <c:v>51.97</c:v>
                </c:pt>
                <c:pt idx="832">
                  <c:v>48.454999999999998</c:v>
                </c:pt>
                <c:pt idx="833">
                  <c:v>52.792500000000004</c:v>
                </c:pt>
                <c:pt idx="834">
                  <c:v>53.747500000000002</c:v>
                </c:pt>
                <c:pt idx="835">
                  <c:v>53.004999999999995</c:v>
                </c:pt>
                <c:pt idx="836">
                  <c:v>50.042000000000002</c:v>
                </c:pt>
                <c:pt idx="837">
                  <c:v>58.155000000000001</c:v>
                </c:pt>
                <c:pt idx="838">
                  <c:v>50.528500000000001</c:v>
                </c:pt>
                <c:pt idx="839">
                  <c:v>44.829499999999996</c:v>
                </c:pt>
                <c:pt idx="840">
                  <c:v>45.418999999999997</c:v>
                </c:pt>
                <c:pt idx="841">
                  <c:v>40.024000000000001</c:v>
                </c:pt>
                <c:pt idx="842">
                  <c:v>58.155000000000001</c:v>
                </c:pt>
                <c:pt idx="843">
                  <c:v>48.930500000000002</c:v>
                </c:pt>
                <c:pt idx="844">
                  <c:v>43.610500000000002</c:v>
                </c:pt>
                <c:pt idx="845">
                  <c:v>42.968000000000004</c:v>
                </c:pt>
                <c:pt idx="846">
                  <c:v>47.3035</c:v>
                </c:pt>
                <c:pt idx="847">
                  <c:v>54.883499999999998</c:v>
                </c:pt>
                <c:pt idx="848">
                  <c:v>44.829499999999996</c:v>
                </c:pt>
                <c:pt idx="849">
                  <c:v>52.957499999999996</c:v>
                </c:pt>
                <c:pt idx="850">
                  <c:v>46.548000000000002</c:v>
                </c:pt>
                <c:pt idx="851">
                  <c:v>53.004999999999995</c:v>
                </c:pt>
                <c:pt idx="852">
                  <c:v>51.97</c:v>
                </c:pt>
                <c:pt idx="853">
                  <c:v>52.1905</c:v>
                </c:pt>
                <c:pt idx="854">
                  <c:v>40.024000000000001</c:v>
                </c:pt>
                <c:pt idx="855">
                  <c:v>49.246000000000002</c:v>
                </c:pt>
                <c:pt idx="856">
                  <c:v>53.747500000000002</c:v>
                </c:pt>
                <c:pt idx="857">
                  <c:v>54.883499999999998</c:v>
                </c:pt>
                <c:pt idx="858">
                  <c:v>48.930500000000002</c:v>
                </c:pt>
                <c:pt idx="859">
                  <c:v>55.566500000000005</c:v>
                </c:pt>
                <c:pt idx="860">
                  <c:v>47.3035</c:v>
                </c:pt>
                <c:pt idx="861">
                  <c:v>51.97</c:v>
                </c:pt>
                <c:pt idx="862">
                  <c:v>46.548000000000002</c:v>
                </c:pt>
                <c:pt idx="863">
                  <c:v>52.792500000000004</c:v>
                </c:pt>
                <c:pt idx="864">
                  <c:v>40.024000000000001</c:v>
                </c:pt>
                <c:pt idx="865">
                  <c:v>49.021500000000003</c:v>
                </c:pt>
                <c:pt idx="866">
                  <c:v>46.256500000000003</c:v>
                </c:pt>
                <c:pt idx="867">
                  <c:v>50.820999999999998</c:v>
                </c:pt>
                <c:pt idx="868">
                  <c:v>46.548000000000002</c:v>
                </c:pt>
                <c:pt idx="869">
                  <c:v>52.1905</c:v>
                </c:pt>
                <c:pt idx="870">
                  <c:v>51.648499999999999</c:v>
                </c:pt>
                <c:pt idx="871">
                  <c:v>53.004999999999995</c:v>
                </c:pt>
                <c:pt idx="872">
                  <c:v>42.968000000000004</c:v>
                </c:pt>
                <c:pt idx="873">
                  <c:v>54.883499999999998</c:v>
                </c:pt>
                <c:pt idx="874">
                  <c:v>55.733499999999992</c:v>
                </c:pt>
                <c:pt idx="875">
                  <c:v>49.021500000000003</c:v>
                </c:pt>
                <c:pt idx="876">
                  <c:v>53.658999999999999</c:v>
                </c:pt>
                <c:pt idx="877">
                  <c:v>53.747500000000002</c:v>
                </c:pt>
                <c:pt idx="878">
                  <c:v>40.024000000000001</c:v>
                </c:pt>
                <c:pt idx="879">
                  <c:v>50.042000000000002</c:v>
                </c:pt>
                <c:pt idx="880">
                  <c:v>48.64</c:v>
                </c:pt>
                <c:pt idx="881">
                  <c:v>49.021500000000003</c:v>
                </c:pt>
                <c:pt idx="882">
                  <c:v>45.418999999999997</c:v>
                </c:pt>
                <c:pt idx="883">
                  <c:v>44.829499999999996</c:v>
                </c:pt>
                <c:pt idx="884">
                  <c:v>54.883499999999998</c:v>
                </c:pt>
                <c:pt idx="885">
                  <c:v>53.004999999999995</c:v>
                </c:pt>
                <c:pt idx="886">
                  <c:v>46.548000000000002</c:v>
                </c:pt>
                <c:pt idx="887">
                  <c:v>47.3035</c:v>
                </c:pt>
                <c:pt idx="888">
                  <c:v>52.792500000000004</c:v>
                </c:pt>
                <c:pt idx="889">
                  <c:v>46.256500000000003</c:v>
                </c:pt>
                <c:pt idx="890">
                  <c:v>51.648499999999999</c:v>
                </c:pt>
                <c:pt idx="891">
                  <c:v>51.97</c:v>
                </c:pt>
                <c:pt idx="892">
                  <c:v>45.418999999999997</c:v>
                </c:pt>
                <c:pt idx="893">
                  <c:v>50.814499999999995</c:v>
                </c:pt>
                <c:pt idx="894">
                  <c:v>58.155000000000001</c:v>
                </c:pt>
                <c:pt idx="895">
                  <c:v>50.528500000000001</c:v>
                </c:pt>
                <c:pt idx="896">
                  <c:v>50.820999999999998</c:v>
                </c:pt>
                <c:pt idx="897">
                  <c:v>45.459000000000003</c:v>
                </c:pt>
                <c:pt idx="898">
                  <c:v>49.246000000000002</c:v>
                </c:pt>
                <c:pt idx="899">
                  <c:v>51.648499999999999</c:v>
                </c:pt>
                <c:pt idx="900">
                  <c:v>43.610500000000002</c:v>
                </c:pt>
                <c:pt idx="901">
                  <c:v>50.820999999999998</c:v>
                </c:pt>
                <c:pt idx="902">
                  <c:v>50.042000000000002</c:v>
                </c:pt>
                <c:pt idx="903">
                  <c:v>48.930500000000002</c:v>
                </c:pt>
                <c:pt idx="904">
                  <c:v>50.814499999999995</c:v>
                </c:pt>
                <c:pt idx="905">
                  <c:v>45.459000000000003</c:v>
                </c:pt>
                <c:pt idx="906">
                  <c:v>54.28</c:v>
                </c:pt>
                <c:pt idx="907">
                  <c:v>51.648499999999999</c:v>
                </c:pt>
                <c:pt idx="908">
                  <c:v>55.733499999999992</c:v>
                </c:pt>
                <c:pt idx="909">
                  <c:v>46.256500000000003</c:v>
                </c:pt>
                <c:pt idx="910">
                  <c:v>48.454999999999998</c:v>
                </c:pt>
                <c:pt idx="911">
                  <c:v>43.610500000000002</c:v>
                </c:pt>
                <c:pt idx="912">
                  <c:v>46.548000000000002</c:v>
                </c:pt>
                <c:pt idx="913">
                  <c:v>52.957499999999996</c:v>
                </c:pt>
                <c:pt idx="914">
                  <c:v>40.024000000000001</c:v>
                </c:pt>
                <c:pt idx="915">
                  <c:v>50.820999999999998</c:v>
                </c:pt>
                <c:pt idx="916">
                  <c:v>51.338499999999996</c:v>
                </c:pt>
                <c:pt idx="917">
                  <c:v>49.021500000000003</c:v>
                </c:pt>
                <c:pt idx="918">
                  <c:v>55.733499999999992</c:v>
                </c:pt>
                <c:pt idx="919">
                  <c:v>58.155000000000001</c:v>
                </c:pt>
                <c:pt idx="920">
                  <c:v>52.1905</c:v>
                </c:pt>
                <c:pt idx="921">
                  <c:v>50.528500000000001</c:v>
                </c:pt>
                <c:pt idx="922">
                  <c:v>48.454999999999998</c:v>
                </c:pt>
                <c:pt idx="923">
                  <c:v>47.3035</c:v>
                </c:pt>
                <c:pt idx="924">
                  <c:v>52.957499999999996</c:v>
                </c:pt>
                <c:pt idx="925">
                  <c:v>43.610500000000002</c:v>
                </c:pt>
                <c:pt idx="926">
                  <c:v>49.246000000000002</c:v>
                </c:pt>
                <c:pt idx="927">
                  <c:v>47.3035</c:v>
                </c:pt>
                <c:pt idx="928">
                  <c:v>55.733499999999992</c:v>
                </c:pt>
                <c:pt idx="929">
                  <c:v>46.256500000000003</c:v>
                </c:pt>
                <c:pt idx="930">
                  <c:v>51.338499999999996</c:v>
                </c:pt>
                <c:pt idx="931">
                  <c:v>52.792500000000004</c:v>
                </c:pt>
                <c:pt idx="932">
                  <c:v>43.610500000000002</c:v>
                </c:pt>
                <c:pt idx="933">
                  <c:v>58.155000000000001</c:v>
                </c:pt>
                <c:pt idx="934">
                  <c:v>52.957499999999996</c:v>
                </c:pt>
                <c:pt idx="935">
                  <c:v>51.97</c:v>
                </c:pt>
                <c:pt idx="936">
                  <c:v>49.246000000000002</c:v>
                </c:pt>
                <c:pt idx="937">
                  <c:v>51.648499999999999</c:v>
                </c:pt>
                <c:pt idx="938">
                  <c:v>40.024000000000001</c:v>
                </c:pt>
                <c:pt idx="939">
                  <c:v>53.747500000000002</c:v>
                </c:pt>
                <c:pt idx="940">
                  <c:v>52.1905</c:v>
                </c:pt>
                <c:pt idx="941">
                  <c:v>53.658999999999999</c:v>
                </c:pt>
                <c:pt idx="942">
                  <c:v>49.021500000000003</c:v>
                </c:pt>
                <c:pt idx="943">
                  <c:v>50.528500000000001</c:v>
                </c:pt>
                <c:pt idx="944">
                  <c:v>48.64</c:v>
                </c:pt>
                <c:pt idx="945">
                  <c:v>45.418999999999997</c:v>
                </c:pt>
                <c:pt idx="946">
                  <c:v>55.733499999999992</c:v>
                </c:pt>
                <c:pt idx="947">
                  <c:v>51.97</c:v>
                </c:pt>
                <c:pt idx="948">
                  <c:v>50.814499999999995</c:v>
                </c:pt>
                <c:pt idx="949">
                  <c:v>50.042000000000002</c:v>
                </c:pt>
                <c:pt idx="950">
                  <c:v>40.024000000000001</c:v>
                </c:pt>
                <c:pt idx="951">
                  <c:v>54.28</c:v>
                </c:pt>
                <c:pt idx="952">
                  <c:v>48.454999999999998</c:v>
                </c:pt>
                <c:pt idx="953">
                  <c:v>52.1905</c:v>
                </c:pt>
                <c:pt idx="954">
                  <c:v>46.548000000000002</c:v>
                </c:pt>
                <c:pt idx="955">
                  <c:v>40.024000000000001</c:v>
                </c:pt>
                <c:pt idx="956">
                  <c:v>45.418999999999997</c:v>
                </c:pt>
                <c:pt idx="957">
                  <c:v>52.1905</c:v>
                </c:pt>
                <c:pt idx="958">
                  <c:v>50.042000000000002</c:v>
                </c:pt>
                <c:pt idx="959">
                  <c:v>53.747500000000002</c:v>
                </c:pt>
                <c:pt idx="960">
                  <c:v>46.548000000000002</c:v>
                </c:pt>
                <c:pt idx="961">
                  <c:v>46.256500000000003</c:v>
                </c:pt>
                <c:pt idx="962">
                  <c:v>48.930500000000002</c:v>
                </c:pt>
                <c:pt idx="963">
                  <c:v>54.883499999999998</c:v>
                </c:pt>
                <c:pt idx="964">
                  <c:v>55.733499999999992</c:v>
                </c:pt>
                <c:pt idx="965">
                  <c:v>48.64</c:v>
                </c:pt>
                <c:pt idx="966">
                  <c:v>53.004999999999995</c:v>
                </c:pt>
                <c:pt idx="967">
                  <c:v>44.829499999999996</c:v>
                </c:pt>
                <c:pt idx="968">
                  <c:v>50.814499999999995</c:v>
                </c:pt>
                <c:pt idx="969">
                  <c:v>49.021500000000003</c:v>
                </c:pt>
                <c:pt idx="970">
                  <c:v>55.566500000000005</c:v>
                </c:pt>
                <c:pt idx="971">
                  <c:v>47.3035</c:v>
                </c:pt>
                <c:pt idx="972">
                  <c:v>50.814499999999995</c:v>
                </c:pt>
                <c:pt idx="973">
                  <c:v>53.658999999999999</c:v>
                </c:pt>
                <c:pt idx="974">
                  <c:v>48.930500000000002</c:v>
                </c:pt>
                <c:pt idx="975">
                  <c:v>50.528500000000001</c:v>
                </c:pt>
                <c:pt idx="976">
                  <c:v>46.256500000000003</c:v>
                </c:pt>
                <c:pt idx="977">
                  <c:v>49.246000000000002</c:v>
                </c:pt>
                <c:pt idx="978">
                  <c:v>45.459000000000003</c:v>
                </c:pt>
                <c:pt idx="979">
                  <c:v>53.747500000000002</c:v>
                </c:pt>
                <c:pt idx="980">
                  <c:v>51.338499999999996</c:v>
                </c:pt>
                <c:pt idx="981">
                  <c:v>46.256500000000003</c:v>
                </c:pt>
                <c:pt idx="982">
                  <c:v>55.566500000000005</c:v>
                </c:pt>
                <c:pt idx="983">
                  <c:v>48.930500000000002</c:v>
                </c:pt>
                <c:pt idx="984">
                  <c:v>50.820999999999998</c:v>
                </c:pt>
                <c:pt idx="985">
                  <c:v>53.004999999999995</c:v>
                </c:pt>
                <c:pt idx="986">
                  <c:v>49.021500000000003</c:v>
                </c:pt>
                <c:pt idx="987">
                  <c:v>51.97</c:v>
                </c:pt>
                <c:pt idx="988">
                  <c:v>51.338499999999996</c:v>
                </c:pt>
                <c:pt idx="989">
                  <c:v>50.528500000000001</c:v>
                </c:pt>
                <c:pt idx="990">
                  <c:v>52.792500000000004</c:v>
                </c:pt>
                <c:pt idx="991">
                  <c:v>53.747500000000002</c:v>
                </c:pt>
                <c:pt idx="992">
                  <c:v>45.459000000000003</c:v>
                </c:pt>
                <c:pt idx="993">
                  <c:v>46.548000000000002</c:v>
                </c:pt>
                <c:pt idx="994">
                  <c:v>45.418999999999997</c:v>
                </c:pt>
                <c:pt idx="995">
                  <c:v>48.64</c:v>
                </c:pt>
                <c:pt idx="996">
                  <c:v>50.814499999999995</c:v>
                </c:pt>
                <c:pt idx="997">
                  <c:v>58.155000000000001</c:v>
                </c:pt>
                <c:pt idx="998">
                  <c:v>53.004999999999995</c:v>
                </c:pt>
                <c:pt idx="999">
                  <c:v>51.97</c:v>
                </c:pt>
                <c:pt idx="1000">
                  <c:v>48.930500000000002</c:v>
                </c:pt>
                <c:pt idx="1001">
                  <c:v>46.548000000000002</c:v>
                </c:pt>
                <c:pt idx="1002">
                  <c:v>46.256500000000003</c:v>
                </c:pt>
                <c:pt idx="1003">
                  <c:v>58.155000000000001</c:v>
                </c:pt>
                <c:pt idx="1004">
                  <c:v>49.246000000000002</c:v>
                </c:pt>
                <c:pt idx="1005">
                  <c:v>52.957499999999996</c:v>
                </c:pt>
                <c:pt idx="1006">
                  <c:v>48.64</c:v>
                </c:pt>
                <c:pt idx="1007">
                  <c:v>50.528500000000001</c:v>
                </c:pt>
                <c:pt idx="1008">
                  <c:v>42.968000000000004</c:v>
                </c:pt>
                <c:pt idx="1009">
                  <c:v>45.459000000000003</c:v>
                </c:pt>
                <c:pt idx="1010">
                  <c:v>42.968000000000004</c:v>
                </c:pt>
                <c:pt idx="1011">
                  <c:v>54.28</c:v>
                </c:pt>
                <c:pt idx="1012">
                  <c:v>52.957499999999996</c:v>
                </c:pt>
                <c:pt idx="1013">
                  <c:v>55.566500000000005</c:v>
                </c:pt>
                <c:pt idx="1014">
                  <c:v>50.814499999999995</c:v>
                </c:pt>
                <c:pt idx="1015">
                  <c:v>47.3035</c:v>
                </c:pt>
                <c:pt idx="1016">
                  <c:v>45.418999999999997</c:v>
                </c:pt>
                <c:pt idx="1017">
                  <c:v>43.610500000000002</c:v>
                </c:pt>
                <c:pt idx="1018">
                  <c:v>51.648499999999999</c:v>
                </c:pt>
                <c:pt idx="1019">
                  <c:v>40.024000000000001</c:v>
                </c:pt>
                <c:pt idx="1020">
                  <c:v>43.610500000000002</c:v>
                </c:pt>
                <c:pt idx="1021">
                  <c:v>51.338499999999996</c:v>
                </c:pt>
                <c:pt idx="1022">
                  <c:v>50.528500000000001</c:v>
                </c:pt>
                <c:pt idx="1023">
                  <c:v>58.155000000000001</c:v>
                </c:pt>
                <c:pt idx="1024">
                  <c:v>53.658999999999999</c:v>
                </c:pt>
                <c:pt idx="1025">
                  <c:v>51.648499999999999</c:v>
                </c:pt>
                <c:pt idx="1026">
                  <c:v>55.733499999999992</c:v>
                </c:pt>
                <c:pt idx="1027">
                  <c:v>49.021500000000003</c:v>
                </c:pt>
                <c:pt idx="1028">
                  <c:v>50.042000000000002</c:v>
                </c:pt>
                <c:pt idx="1029">
                  <c:v>49.246000000000002</c:v>
                </c:pt>
                <c:pt idx="1030">
                  <c:v>42.968000000000004</c:v>
                </c:pt>
                <c:pt idx="1031">
                  <c:v>54.28</c:v>
                </c:pt>
                <c:pt idx="1032">
                  <c:v>53.004999999999995</c:v>
                </c:pt>
                <c:pt idx="1033">
                  <c:v>43.610500000000002</c:v>
                </c:pt>
                <c:pt idx="1034">
                  <c:v>40.024000000000001</c:v>
                </c:pt>
                <c:pt idx="1035">
                  <c:v>46.548000000000002</c:v>
                </c:pt>
                <c:pt idx="1036">
                  <c:v>49.021500000000003</c:v>
                </c:pt>
                <c:pt idx="1037">
                  <c:v>54.28</c:v>
                </c:pt>
                <c:pt idx="1038">
                  <c:v>45.459000000000003</c:v>
                </c:pt>
                <c:pt idx="1039">
                  <c:v>44.829499999999996</c:v>
                </c:pt>
                <c:pt idx="1040">
                  <c:v>50.820999999999998</c:v>
                </c:pt>
                <c:pt idx="1041">
                  <c:v>50.528500000000001</c:v>
                </c:pt>
                <c:pt idx="1042">
                  <c:v>53.004999999999995</c:v>
                </c:pt>
                <c:pt idx="1043">
                  <c:v>48.64</c:v>
                </c:pt>
                <c:pt idx="1044">
                  <c:v>51.648499999999999</c:v>
                </c:pt>
                <c:pt idx="1045">
                  <c:v>53.658999999999999</c:v>
                </c:pt>
                <c:pt idx="1046">
                  <c:v>51.338499999999996</c:v>
                </c:pt>
                <c:pt idx="1047">
                  <c:v>40.024000000000001</c:v>
                </c:pt>
                <c:pt idx="1048">
                  <c:v>58.155000000000001</c:v>
                </c:pt>
                <c:pt idx="1049">
                  <c:v>49.246000000000002</c:v>
                </c:pt>
                <c:pt idx="1050">
                  <c:v>50.528500000000001</c:v>
                </c:pt>
                <c:pt idx="1051">
                  <c:v>51.338499999999996</c:v>
                </c:pt>
                <c:pt idx="1052">
                  <c:v>49.246000000000002</c:v>
                </c:pt>
                <c:pt idx="1053">
                  <c:v>52.1905</c:v>
                </c:pt>
                <c:pt idx="1054">
                  <c:v>55.566500000000005</c:v>
                </c:pt>
                <c:pt idx="1055">
                  <c:v>49.021500000000003</c:v>
                </c:pt>
                <c:pt idx="1056">
                  <c:v>54.28</c:v>
                </c:pt>
                <c:pt idx="1057">
                  <c:v>50.820999999999998</c:v>
                </c:pt>
                <c:pt idx="1058">
                  <c:v>52.792500000000004</c:v>
                </c:pt>
                <c:pt idx="1059">
                  <c:v>53.658999999999999</c:v>
                </c:pt>
                <c:pt idx="1060">
                  <c:v>47.3035</c:v>
                </c:pt>
                <c:pt idx="1061">
                  <c:v>52.957499999999996</c:v>
                </c:pt>
                <c:pt idx="1062">
                  <c:v>50.820999999999998</c:v>
                </c:pt>
                <c:pt idx="1063">
                  <c:v>52.1905</c:v>
                </c:pt>
                <c:pt idx="1064">
                  <c:v>49.246000000000002</c:v>
                </c:pt>
                <c:pt idx="1065">
                  <c:v>50.042000000000002</c:v>
                </c:pt>
                <c:pt idx="1066">
                  <c:v>51.97</c:v>
                </c:pt>
                <c:pt idx="1067">
                  <c:v>46.548000000000002</c:v>
                </c:pt>
                <c:pt idx="1068">
                  <c:v>48.64</c:v>
                </c:pt>
                <c:pt idx="1069">
                  <c:v>54.28</c:v>
                </c:pt>
                <c:pt idx="1070">
                  <c:v>46.256500000000003</c:v>
                </c:pt>
                <c:pt idx="1071">
                  <c:v>45.418999999999997</c:v>
                </c:pt>
                <c:pt idx="1072">
                  <c:v>53.658999999999999</c:v>
                </c:pt>
                <c:pt idx="1073">
                  <c:v>50.042000000000002</c:v>
                </c:pt>
                <c:pt idx="1074">
                  <c:v>51.338499999999996</c:v>
                </c:pt>
                <c:pt idx="1075">
                  <c:v>52.792500000000004</c:v>
                </c:pt>
                <c:pt idx="1076">
                  <c:v>47.3035</c:v>
                </c:pt>
                <c:pt idx="1077">
                  <c:v>48.454999999999998</c:v>
                </c:pt>
                <c:pt idx="1078">
                  <c:v>53.658999999999999</c:v>
                </c:pt>
                <c:pt idx="1079">
                  <c:v>46.256500000000003</c:v>
                </c:pt>
                <c:pt idx="1080">
                  <c:v>45.418999999999997</c:v>
                </c:pt>
                <c:pt idx="1081">
                  <c:v>51.97</c:v>
                </c:pt>
                <c:pt idx="1082">
                  <c:v>40.024000000000001</c:v>
                </c:pt>
                <c:pt idx="1083">
                  <c:v>53.747500000000002</c:v>
                </c:pt>
                <c:pt idx="1084">
                  <c:v>52.792500000000004</c:v>
                </c:pt>
                <c:pt idx="1085">
                  <c:v>48.930500000000002</c:v>
                </c:pt>
                <c:pt idx="1086">
                  <c:v>52.957499999999996</c:v>
                </c:pt>
                <c:pt idx="1087">
                  <c:v>52.1905</c:v>
                </c:pt>
                <c:pt idx="1088">
                  <c:v>45.418999999999997</c:v>
                </c:pt>
                <c:pt idx="1089">
                  <c:v>47.3035</c:v>
                </c:pt>
                <c:pt idx="1090">
                  <c:v>55.566500000000005</c:v>
                </c:pt>
                <c:pt idx="1091">
                  <c:v>45.459000000000003</c:v>
                </c:pt>
                <c:pt idx="1092">
                  <c:v>40.024000000000001</c:v>
                </c:pt>
                <c:pt idx="1093">
                  <c:v>53.658999999999999</c:v>
                </c:pt>
                <c:pt idx="1094">
                  <c:v>52.792500000000004</c:v>
                </c:pt>
                <c:pt idx="1095">
                  <c:v>53.004999999999995</c:v>
                </c:pt>
                <c:pt idx="1096">
                  <c:v>48.454999999999998</c:v>
                </c:pt>
                <c:pt idx="1097">
                  <c:v>52.1905</c:v>
                </c:pt>
                <c:pt idx="1098">
                  <c:v>50.820999999999998</c:v>
                </c:pt>
                <c:pt idx="1099">
                  <c:v>53.747500000000002</c:v>
                </c:pt>
                <c:pt idx="1100">
                  <c:v>50.814499999999995</c:v>
                </c:pt>
                <c:pt idx="1101">
                  <c:v>55.566500000000005</c:v>
                </c:pt>
                <c:pt idx="1102">
                  <c:v>58.155000000000001</c:v>
                </c:pt>
                <c:pt idx="1103">
                  <c:v>50.042000000000002</c:v>
                </c:pt>
                <c:pt idx="1104">
                  <c:v>46.256500000000003</c:v>
                </c:pt>
                <c:pt idx="1105">
                  <c:v>48.454999999999998</c:v>
                </c:pt>
                <c:pt idx="1106">
                  <c:v>52.1905</c:v>
                </c:pt>
                <c:pt idx="1107">
                  <c:v>48.64</c:v>
                </c:pt>
                <c:pt idx="1108">
                  <c:v>50.528500000000001</c:v>
                </c:pt>
                <c:pt idx="1109">
                  <c:v>50.820999999999998</c:v>
                </c:pt>
                <c:pt idx="1110">
                  <c:v>53.004999999999995</c:v>
                </c:pt>
                <c:pt idx="1111">
                  <c:v>45.418999999999997</c:v>
                </c:pt>
                <c:pt idx="1112">
                  <c:v>40.024000000000001</c:v>
                </c:pt>
                <c:pt idx="1113">
                  <c:v>54.883499999999998</c:v>
                </c:pt>
                <c:pt idx="1114">
                  <c:v>42.968000000000004</c:v>
                </c:pt>
                <c:pt idx="1115">
                  <c:v>52.957499999999996</c:v>
                </c:pt>
                <c:pt idx="1116">
                  <c:v>49.246000000000002</c:v>
                </c:pt>
                <c:pt idx="1117">
                  <c:v>52.957499999999996</c:v>
                </c:pt>
                <c:pt idx="1118">
                  <c:v>49.246000000000002</c:v>
                </c:pt>
                <c:pt idx="1119">
                  <c:v>50.528500000000001</c:v>
                </c:pt>
                <c:pt idx="1120">
                  <c:v>48.930500000000002</c:v>
                </c:pt>
                <c:pt idx="1121">
                  <c:v>51.97</c:v>
                </c:pt>
                <c:pt idx="1122">
                  <c:v>51.338499999999996</c:v>
                </c:pt>
                <c:pt idx="1123">
                  <c:v>50.814499999999995</c:v>
                </c:pt>
                <c:pt idx="1124">
                  <c:v>55.566500000000005</c:v>
                </c:pt>
                <c:pt idx="1125">
                  <c:v>54.883499999999998</c:v>
                </c:pt>
                <c:pt idx="1126">
                  <c:v>46.548000000000002</c:v>
                </c:pt>
                <c:pt idx="1127">
                  <c:v>54.28</c:v>
                </c:pt>
                <c:pt idx="1128">
                  <c:v>44.829499999999996</c:v>
                </c:pt>
                <c:pt idx="1129">
                  <c:v>45.418999999999997</c:v>
                </c:pt>
                <c:pt idx="1130">
                  <c:v>53.747500000000002</c:v>
                </c:pt>
                <c:pt idx="1131">
                  <c:v>44.829499999999996</c:v>
                </c:pt>
                <c:pt idx="1132">
                  <c:v>50.820999999999998</c:v>
                </c:pt>
                <c:pt idx="1133">
                  <c:v>46.256500000000003</c:v>
                </c:pt>
                <c:pt idx="1134">
                  <c:v>49.021500000000003</c:v>
                </c:pt>
                <c:pt idx="1135">
                  <c:v>54.28</c:v>
                </c:pt>
                <c:pt idx="1136">
                  <c:v>53.747500000000002</c:v>
                </c:pt>
                <c:pt idx="1137">
                  <c:v>45.459000000000003</c:v>
                </c:pt>
                <c:pt idx="1138">
                  <c:v>50.814499999999995</c:v>
                </c:pt>
                <c:pt idx="1139">
                  <c:v>48.930500000000002</c:v>
                </c:pt>
                <c:pt idx="1140">
                  <c:v>51.97</c:v>
                </c:pt>
                <c:pt idx="1141">
                  <c:v>51.338499999999996</c:v>
                </c:pt>
                <c:pt idx="1142">
                  <c:v>42.968000000000004</c:v>
                </c:pt>
                <c:pt idx="1143">
                  <c:v>40.024000000000001</c:v>
                </c:pt>
                <c:pt idx="1144">
                  <c:v>53.004999999999995</c:v>
                </c:pt>
                <c:pt idx="1145">
                  <c:v>50.042000000000002</c:v>
                </c:pt>
                <c:pt idx="1146">
                  <c:v>44.829499999999996</c:v>
                </c:pt>
                <c:pt idx="1147">
                  <c:v>45.459000000000003</c:v>
                </c:pt>
                <c:pt idx="1148">
                  <c:v>51.97</c:v>
                </c:pt>
                <c:pt idx="1149">
                  <c:v>50.814499999999995</c:v>
                </c:pt>
                <c:pt idx="1150">
                  <c:v>42.968000000000004</c:v>
                </c:pt>
                <c:pt idx="1151">
                  <c:v>48.454999999999998</c:v>
                </c:pt>
                <c:pt idx="1152">
                  <c:v>54.28</c:v>
                </c:pt>
                <c:pt idx="1153">
                  <c:v>49.021500000000003</c:v>
                </c:pt>
                <c:pt idx="1154">
                  <c:v>50.820999999999998</c:v>
                </c:pt>
                <c:pt idx="1155">
                  <c:v>40.024000000000001</c:v>
                </c:pt>
                <c:pt idx="1156">
                  <c:v>45.418999999999997</c:v>
                </c:pt>
                <c:pt idx="1157">
                  <c:v>49.246000000000002</c:v>
                </c:pt>
                <c:pt idx="1158">
                  <c:v>48.930500000000002</c:v>
                </c:pt>
                <c:pt idx="1159">
                  <c:v>47.3035</c:v>
                </c:pt>
                <c:pt idx="1160">
                  <c:v>46.548000000000002</c:v>
                </c:pt>
                <c:pt idx="1161">
                  <c:v>48.64</c:v>
                </c:pt>
                <c:pt idx="1162">
                  <c:v>52.792500000000004</c:v>
                </c:pt>
                <c:pt idx="1163">
                  <c:v>52.1905</c:v>
                </c:pt>
                <c:pt idx="1164">
                  <c:v>48.454999999999998</c:v>
                </c:pt>
                <c:pt idx="1165">
                  <c:v>45.459000000000003</c:v>
                </c:pt>
                <c:pt idx="1166">
                  <c:v>50.814499999999995</c:v>
                </c:pt>
                <c:pt idx="1167">
                  <c:v>52.792500000000004</c:v>
                </c:pt>
                <c:pt idx="1168">
                  <c:v>58.155000000000001</c:v>
                </c:pt>
                <c:pt idx="1169">
                  <c:v>46.256500000000003</c:v>
                </c:pt>
                <c:pt idx="1170">
                  <c:v>48.930500000000002</c:v>
                </c:pt>
                <c:pt idx="1171">
                  <c:v>53.004999999999995</c:v>
                </c:pt>
                <c:pt idx="1172">
                  <c:v>54.883499999999998</c:v>
                </c:pt>
                <c:pt idx="1173">
                  <c:v>50.528500000000001</c:v>
                </c:pt>
                <c:pt idx="1174">
                  <c:v>51.97</c:v>
                </c:pt>
                <c:pt idx="1175">
                  <c:v>55.733499999999992</c:v>
                </c:pt>
                <c:pt idx="1176">
                  <c:v>53.658999999999999</c:v>
                </c:pt>
                <c:pt idx="1177">
                  <c:v>53.747500000000002</c:v>
                </c:pt>
                <c:pt idx="1178">
                  <c:v>45.418999999999997</c:v>
                </c:pt>
                <c:pt idx="1179">
                  <c:v>46.256500000000003</c:v>
                </c:pt>
                <c:pt idx="1180">
                  <c:v>50.820999999999998</c:v>
                </c:pt>
                <c:pt idx="1181">
                  <c:v>48.454999999999998</c:v>
                </c:pt>
                <c:pt idx="1182">
                  <c:v>58.155000000000001</c:v>
                </c:pt>
                <c:pt idx="1183">
                  <c:v>51.338499999999996</c:v>
                </c:pt>
                <c:pt idx="1184">
                  <c:v>54.883499999999998</c:v>
                </c:pt>
                <c:pt idx="1185">
                  <c:v>50.042000000000002</c:v>
                </c:pt>
                <c:pt idx="1186">
                  <c:v>45.418999999999997</c:v>
                </c:pt>
                <c:pt idx="1187">
                  <c:v>45.459000000000003</c:v>
                </c:pt>
                <c:pt idx="1188">
                  <c:v>55.566500000000005</c:v>
                </c:pt>
                <c:pt idx="1189">
                  <c:v>55.733499999999992</c:v>
                </c:pt>
                <c:pt idx="1190">
                  <c:v>54.883499999999998</c:v>
                </c:pt>
                <c:pt idx="1191">
                  <c:v>49.021500000000003</c:v>
                </c:pt>
                <c:pt idx="1192">
                  <c:v>51.648499999999999</c:v>
                </c:pt>
                <c:pt idx="1193">
                  <c:v>50.528500000000001</c:v>
                </c:pt>
                <c:pt idx="1194">
                  <c:v>43.610500000000002</c:v>
                </c:pt>
                <c:pt idx="1195">
                  <c:v>54.28</c:v>
                </c:pt>
                <c:pt idx="1196">
                  <c:v>48.64</c:v>
                </c:pt>
                <c:pt idx="1197">
                  <c:v>53.658999999999999</c:v>
                </c:pt>
                <c:pt idx="1198">
                  <c:v>49.021500000000003</c:v>
                </c:pt>
                <c:pt idx="1199">
                  <c:v>52.957499999999996</c:v>
                </c:pt>
                <c:pt idx="1200">
                  <c:v>46.548000000000002</c:v>
                </c:pt>
                <c:pt idx="1201">
                  <c:v>42.968000000000004</c:v>
                </c:pt>
                <c:pt idx="1202">
                  <c:v>54.883499999999998</c:v>
                </c:pt>
                <c:pt idx="1203">
                  <c:v>53.004999999999995</c:v>
                </c:pt>
                <c:pt idx="1204">
                  <c:v>53.658999999999999</c:v>
                </c:pt>
                <c:pt idx="1205">
                  <c:v>43.610500000000002</c:v>
                </c:pt>
                <c:pt idx="1206">
                  <c:v>55.566500000000005</c:v>
                </c:pt>
                <c:pt idx="1207">
                  <c:v>45.459000000000003</c:v>
                </c:pt>
                <c:pt idx="1208">
                  <c:v>50.814499999999995</c:v>
                </c:pt>
                <c:pt idx="1209">
                  <c:v>47.3035</c:v>
                </c:pt>
                <c:pt idx="1210">
                  <c:v>52.1905</c:v>
                </c:pt>
                <c:pt idx="1211">
                  <c:v>55.733499999999992</c:v>
                </c:pt>
                <c:pt idx="1212">
                  <c:v>50.042000000000002</c:v>
                </c:pt>
                <c:pt idx="1213">
                  <c:v>51.338499999999996</c:v>
                </c:pt>
                <c:pt idx="1214">
                  <c:v>50.042000000000002</c:v>
                </c:pt>
                <c:pt idx="1215">
                  <c:v>49.246000000000002</c:v>
                </c:pt>
                <c:pt idx="1216">
                  <c:v>43.610500000000002</c:v>
                </c:pt>
                <c:pt idx="1217">
                  <c:v>51.648499999999999</c:v>
                </c:pt>
                <c:pt idx="1218">
                  <c:v>52.1905</c:v>
                </c:pt>
                <c:pt idx="1219">
                  <c:v>46.548000000000002</c:v>
                </c:pt>
                <c:pt idx="1220">
                  <c:v>55.733499999999992</c:v>
                </c:pt>
                <c:pt idx="1221">
                  <c:v>53.004999999999995</c:v>
                </c:pt>
                <c:pt idx="1222">
                  <c:v>49.021500000000003</c:v>
                </c:pt>
                <c:pt idx="1223">
                  <c:v>50.528500000000001</c:v>
                </c:pt>
                <c:pt idx="1224">
                  <c:v>54.28</c:v>
                </c:pt>
                <c:pt idx="1225">
                  <c:v>44.829499999999996</c:v>
                </c:pt>
                <c:pt idx="1226">
                  <c:v>49.246000000000002</c:v>
                </c:pt>
                <c:pt idx="1227">
                  <c:v>40.024000000000001</c:v>
                </c:pt>
                <c:pt idx="1228">
                  <c:v>47.3035</c:v>
                </c:pt>
                <c:pt idx="1229">
                  <c:v>58.155000000000001</c:v>
                </c:pt>
                <c:pt idx="1230">
                  <c:v>46.548000000000002</c:v>
                </c:pt>
                <c:pt idx="1231">
                  <c:v>53.747500000000002</c:v>
                </c:pt>
                <c:pt idx="1232">
                  <c:v>54.28</c:v>
                </c:pt>
                <c:pt idx="1233">
                  <c:v>52.792500000000004</c:v>
                </c:pt>
                <c:pt idx="1234">
                  <c:v>51.648499999999999</c:v>
                </c:pt>
                <c:pt idx="1235">
                  <c:v>45.418999999999997</c:v>
                </c:pt>
                <c:pt idx="1236">
                  <c:v>48.930500000000002</c:v>
                </c:pt>
                <c:pt idx="1237">
                  <c:v>58.155000000000001</c:v>
                </c:pt>
                <c:pt idx="1238">
                  <c:v>51.97</c:v>
                </c:pt>
                <c:pt idx="1239">
                  <c:v>52.957499999999996</c:v>
                </c:pt>
                <c:pt idx="1240">
                  <c:v>50.814499999999995</c:v>
                </c:pt>
                <c:pt idx="1241">
                  <c:v>51.648499999999999</c:v>
                </c:pt>
                <c:pt idx="1242">
                  <c:v>47.3035</c:v>
                </c:pt>
                <c:pt idx="1243">
                  <c:v>49.246000000000002</c:v>
                </c:pt>
                <c:pt idx="1244">
                  <c:v>48.64</c:v>
                </c:pt>
                <c:pt idx="1245">
                  <c:v>45.418999999999997</c:v>
                </c:pt>
                <c:pt idx="1246">
                  <c:v>55.566500000000005</c:v>
                </c:pt>
                <c:pt idx="1247">
                  <c:v>51.97</c:v>
                </c:pt>
                <c:pt idx="1248">
                  <c:v>51.338499999999996</c:v>
                </c:pt>
                <c:pt idx="1249">
                  <c:v>44.829499999999996</c:v>
                </c:pt>
                <c:pt idx="1250">
                  <c:v>52.792500000000004</c:v>
                </c:pt>
                <c:pt idx="1251">
                  <c:v>49.021500000000003</c:v>
                </c:pt>
                <c:pt idx="1252">
                  <c:v>40.024000000000001</c:v>
                </c:pt>
                <c:pt idx="1253">
                  <c:v>55.733499999999992</c:v>
                </c:pt>
                <c:pt idx="1254">
                  <c:v>43.610500000000002</c:v>
                </c:pt>
                <c:pt idx="1255">
                  <c:v>53.004999999999995</c:v>
                </c:pt>
                <c:pt idx="1256">
                  <c:v>55.566500000000005</c:v>
                </c:pt>
                <c:pt idx="1257">
                  <c:v>49.021500000000003</c:v>
                </c:pt>
                <c:pt idx="1258">
                  <c:v>54.28</c:v>
                </c:pt>
                <c:pt idx="1259">
                  <c:v>53.747500000000002</c:v>
                </c:pt>
                <c:pt idx="1260">
                  <c:v>52.792500000000004</c:v>
                </c:pt>
                <c:pt idx="1261">
                  <c:v>45.459000000000003</c:v>
                </c:pt>
                <c:pt idx="1262">
                  <c:v>51.648499999999999</c:v>
                </c:pt>
                <c:pt idx="1263">
                  <c:v>51.97</c:v>
                </c:pt>
                <c:pt idx="1264">
                  <c:v>40.024000000000001</c:v>
                </c:pt>
                <c:pt idx="1265">
                  <c:v>58.155000000000001</c:v>
                </c:pt>
                <c:pt idx="1266">
                  <c:v>46.256500000000003</c:v>
                </c:pt>
                <c:pt idx="1267">
                  <c:v>52.957499999999996</c:v>
                </c:pt>
                <c:pt idx="1268">
                  <c:v>50.528500000000001</c:v>
                </c:pt>
                <c:pt idx="1269">
                  <c:v>54.883499999999998</c:v>
                </c:pt>
                <c:pt idx="1270">
                  <c:v>52.792500000000004</c:v>
                </c:pt>
                <c:pt idx="1271">
                  <c:v>52.1905</c:v>
                </c:pt>
                <c:pt idx="1272">
                  <c:v>48.930500000000002</c:v>
                </c:pt>
                <c:pt idx="1273">
                  <c:v>50.528500000000001</c:v>
                </c:pt>
                <c:pt idx="1274">
                  <c:v>51.338499999999996</c:v>
                </c:pt>
                <c:pt idx="1275">
                  <c:v>53.658999999999999</c:v>
                </c:pt>
                <c:pt idx="1276">
                  <c:v>50.814499999999995</c:v>
                </c:pt>
                <c:pt idx="1277">
                  <c:v>48.454999999999998</c:v>
                </c:pt>
                <c:pt idx="1278">
                  <c:v>47.3035</c:v>
                </c:pt>
                <c:pt idx="1279">
                  <c:v>55.566500000000005</c:v>
                </c:pt>
                <c:pt idx="1280">
                  <c:v>42.968000000000004</c:v>
                </c:pt>
                <c:pt idx="1281">
                  <c:v>50.042000000000002</c:v>
                </c:pt>
                <c:pt idx="1282">
                  <c:v>48.454999999999998</c:v>
                </c:pt>
                <c:pt idx="1283">
                  <c:v>48.64</c:v>
                </c:pt>
                <c:pt idx="1284">
                  <c:v>46.548000000000002</c:v>
                </c:pt>
                <c:pt idx="1285">
                  <c:v>58.155000000000001</c:v>
                </c:pt>
                <c:pt idx="1286">
                  <c:v>50.820999999999998</c:v>
                </c:pt>
                <c:pt idx="1287">
                  <c:v>47.3035</c:v>
                </c:pt>
                <c:pt idx="1288">
                  <c:v>45.418999999999997</c:v>
                </c:pt>
                <c:pt idx="1289">
                  <c:v>40.024000000000001</c:v>
                </c:pt>
                <c:pt idx="1290">
                  <c:v>50.814499999999995</c:v>
                </c:pt>
                <c:pt idx="1291">
                  <c:v>48.930500000000002</c:v>
                </c:pt>
                <c:pt idx="1292">
                  <c:v>42.968000000000004</c:v>
                </c:pt>
                <c:pt idx="1293">
                  <c:v>46.256500000000003</c:v>
                </c:pt>
                <c:pt idx="1294">
                  <c:v>53.658999999999999</c:v>
                </c:pt>
                <c:pt idx="1295">
                  <c:v>55.733499999999992</c:v>
                </c:pt>
                <c:pt idx="1296">
                  <c:v>48.454999999999998</c:v>
                </c:pt>
                <c:pt idx="1297">
                  <c:v>49.246000000000002</c:v>
                </c:pt>
                <c:pt idx="1298">
                  <c:v>53.747500000000002</c:v>
                </c:pt>
                <c:pt idx="1299">
                  <c:v>51.648499999999999</c:v>
                </c:pt>
                <c:pt idx="1300">
                  <c:v>50.820999999999998</c:v>
                </c:pt>
                <c:pt idx="1301">
                  <c:v>45.459000000000003</c:v>
                </c:pt>
                <c:pt idx="1302">
                  <c:v>42.968000000000004</c:v>
                </c:pt>
                <c:pt idx="1303">
                  <c:v>55.566500000000005</c:v>
                </c:pt>
                <c:pt idx="1304">
                  <c:v>52.1905</c:v>
                </c:pt>
                <c:pt idx="1305">
                  <c:v>51.338499999999996</c:v>
                </c:pt>
                <c:pt idx="1306">
                  <c:v>50.814499999999995</c:v>
                </c:pt>
                <c:pt idx="1307">
                  <c:v>54.28</c:v>
                </c:pt>
                <c:pt idx="1308">
                  <c:v>46.548000000000002</c:v>
                </c:pt>
                <c:pt idx="1309">
                  <c:v>53.004999999999995</c:v>
                </c:pt>
                <c:pt idx="1310">
                  <c:v>47.3035</c:v>
                </c:pt>
                <c:pt idx="1311">
                  <c:v>52.792500000000004</c:v>
                </c:pt>
                <c:pt idx="1312">
                  <c:v>40.024000000000001</c:v>
                </c:pt>
                <c:pt idx="1313">
                  <c:v>50.528500000000001</c:v>
                </c:pt>
                <c:pt idx="1314">
                  <c:v>48.930500000000002</c:v>
                </c:pt>
                <c:pt idx="1315">
                  <c:v>40.024000000000001</c:v>
                </c:pt>
                <c:pt idx="1316">
                  <c:v>49.246000000000002</c:v>
                </c:pt>
                <c:pt idx="1317">
                  <c:v>50.820999999999998</c:v>
                </c:pt>
                <c:pt idx="1318">
                  <c:v>52.792500000000004</c:v>
                </c:pt>
                <c:pt idx="1319">
                  <c:v>46.256500000000003</c:v>
                </c:pt>
                <c:pt idx="1320">
                  <c:v>58.155000000000001</c:v>
                </c:pt>
                <c:pt idx="1321">
                  <c:v>49.021500000000003</c:v>
                </c:pt>
                <c:pt idx="1322">
                  <c:v>51.648499999999999</c:v>
                </c:pt>
                <c:pt idx="1323">
                  <c:v>45.459000000000003</c:v>
                </c:pt>
                <c:pt idx="1324">
                  <c:v>54.883499999999998</c:v>
                </c:pt>
                <c:pt idx="1325">
                  <c:v>46.548000000000002</c:v>
                </c:pt>
                <c:pt idx="1326">
                  <c:v>48.930500000000002</c:v>
                </c:pt>
                <c:pt idx="1327">
                  <c:v>54.28</c:v>
                </c:pt>
                <c:pt idx="1328">
                  <c:v>44.829499999999996</c:v>
                </c:pt>
                <c:pt idx="1329">
                  <c:v>53.747500000000002</c:v>
                </c:pt>
                <c:pt idx="1330">
                  <c:v>50.528500000000001</c:v>
                </c:pt>
                <c:pt idx="1331">
                  <c:v>49.021500000000003</c:v>
                </c:pt>
                <c:pt idx="1332">
                  <c:v>51.97</c:v>
                </c:pt>
                <c:pt idx="1333">
                  <c:v>48.454999999999998</c:v>
                </c:pt>
                <c:pt idx="1334">
                  <c:v>55.566500000000005</c:v>
                </c:pt>
                <c:pt idx="1335">
                  <c:v>40.024000000000001</c:v>
                </c:pt>
                <c:pt idx="1336">
                  <c:v>47.3035</c:v>
                </c:pt>
                <c:pt idx="1337">
                  <c:v>51.648499999999999</c:v>
                </c:pt>
                <c:pt idx="1338">
                  <c:v>52.957499999999996</c:v>
                </c:pt>
                <c:pt idx="1339">
                  <c:v>52.792500000000004</c:v>
                </c:pt>
                <c:pt idx="1340">
                  <c:v>48.930500000000002</c:v>
                </c:pt>
                <c:pt idx="1341">
                  <c:v>51.338499999999996</c:v>
                </c:pt>
                <c:pt idx="1342">
                  <c:v>43.610500000000002</c:v>
                </c:pt>
                <c:pt idx="1343">
                  <c:v>54.883499999999998</c:v>
                </c:pt>
                <c:pt idx="1344">
                  <c:v>55.566500000000005</c:v>
                </c:pt>
                <c:pt idx="1345">
                  <c:v>51.97</c:v>
                </c:pt>
                <c:pt idx="1346">
                  <c:v>46.548000000000002</c:v>
                </c:pt>
                <c:pt idx="1347">
                  <c:v>54.883499999999998</c:v>
                </c:pt>
                <c:pt idx="1348">
                  <c:v>44.829499999999996</c:v>
                </c:pt>
                <c:pt idx="1349">
                  <c:v>40.024000000000001</c:v>
                </c:pt>
                <c:pt idx="1350">
                  <c:v>52.957499999999996</c:v>
                </c:pt>
                <c:pt idx="1351">
                  <c:v>51.97</c:v>
                </c:pt>
                <c:pt idx="1352">
                  <c:v>51.338499999999996</c:v>
                </c:pt>
                <c:pt idx="1353">
                  <c:v>58.155000000000001</c:v>
                </c:pt>
                <c:pt idx="1354">
                  <c:v>44.829499999999996</c:v>
                </c:pt>
                <c:pt idx="1355">
                  <c:v>48.454999999999998</c:v>
                </c:pt>
                <c:pt idx="1356">
                  <c:v>52.792500000000004</c:v>
                </c:pt>
                <c:pt idx="1357">
                  <c:v>55.566500000000005</c:v>
                </c:pt>
                <c:pt idx="1358">
                  <c:v>53.658999999999999</c:v>
                </c:pt>
                <c:pt idx="1359">
                  <c:v>55.733499999999992</c:v>
                </c:pt>
                <c:pt idx="1360">
                  <c:v>53.747500000000002</c:v>
                </c:pt>
                <c:pt idx="1361">
                  <c:v>48.64</c:v>
                </c:pt>
                <c:pt idx="1362">
                  <c:v>53.658999999999999</c:v>
                </c:pt>
                <c:pt idx="1363">
                  <c:v>52.957499999999996</c:v>
                </c:pt>
                <c:pt idx="1364">
                  <c:v>40.024000000000001</c:v>
                </c:pt>
                <c:pt idx="1365">
                  <c:v>50.814499999999995</c:v>
                </c:pt>
                <c:pt idx="1366">
                  <c:v>55.733499999999992</c:v>
                </c:pt>
                <c:pt idx="1367">
                  <c:v>50.528500000000001</c:v>
                </c:pt>
                <c:pt idx="1368">
                  <c:v>58.155000000000001</c:v>
                </c:pt>
                <c:pt idx="1369">
                  <c:v>55.566500000000005</c:v>
                </c:pt>
                <c:pt idx="1370">
                  <c:v>52.1905</c:v>
                </c:pt>
                <c:pt idx="1371">
                  <c:v>44.829499999999996</c:v>
                </c:pt>
                <c:pt idx="1372">
                  <c:v>48.454999999999998</c:v>
                </c:pt>
                <c:pt idx="1373">
                  <c:v>54.28</c:v>
                </c:pt>
                <c:pt idx="1374">
                  <c:v>52.957499999999996</c:v>
                </c:pt>
                <c:pt idx="1375">
                  <c:v>53.004999999999995</c:v>
                </c:pt>
                <c:pt idx="1376">
                  <c:v>43.610500000000002</c:v>
                </c:pt>
                <c:pt idx="1377">
                  <c:v>50.042000000000002</c:v>
                </c:pt>
                <c:pt idx="1378">
                  <c:v>54.28</c:v>
                </c:pt>
                <c:pt idx="1379">
                  <c:v>55.566500000000005</c:v>
                </c:pt>
                <c:pt idx="1380">
                  <c:v>51.648499999999999</c:v>
                </c:pt>
                <c:pt idx="1381">
                  <c:v>50.820999999999998</c:v>
                </c:pt>
                <c:pt idx="1382">
                  <c:v>48.454999999999998</c:v>
                </c:pt>
                <c:pt idx="1383">
                  <c:v>52.1905</c:v>
                </c:pt>
                <c:pt idx="1384">
                  <c:v>45.418999999999997</c:v>
                </c:pt>
                <c:pt idx="1385">
                  <c:v>48.64</c:v>
                </c:pt>
                <c:pt idx="1386">
                  <c:v>42.968000000000004</c:v>
                </c:pt>
                <c:pt idx="1387">
                  <c:v>46.548000000000002</c:v>
                </c:pt>
                <c:pt idx="1388">
                  <c:v>49.021500000000003</c:v>
                </c:pt>
                <c:pt idx="1389">
                  <c:v>53.747500000000002</c:v>
                </c:pt>
                <c:pt idx="1390">
                  <c:v>50.814499999999995</c:v>
                </c:pt>
                <c:pt idx="1391">
                  <c:v>52.1905</c:v>
                </c:pt>
                <c:pt idx="1392">
                  <c:v>52.957499999999996</c:v>
                </c:pt>
                <c:pt idx="1393">
                  <c:v>46.256500000000003</c:v>
                </c:pt>
                <c:pt idx="1394">
                  <c:v>43.610500000000002</c:v>
                </c:pt>
                <c:pt idx="1395">
                  <c:v>49.021500000000003</c:v>
                </c:pt>
                <c:pt idx="1396">
                  <c:v>52.1905</c:v>
                </c:pt>
                <c:pt idx="1397">
                  <c:v>48.930500000000002</c:v>
                </c:pt>
                <c:pt idx="1398">
                  <c:v>42.968000000000004</c:v>
                </c:pt>
                <c:pt idx="1399">
                  <c:v>44.829499999999996</c:v>
                </c:pt>
                <c:pt idx="1400">
                  <c:v>58.155000000000001</c:v>
                </c:pt>
                <c:pt idx="1401">
                  <c:v>53.004999999999995</c:v>
                </c:pt>
                <c:pt idx="1402">
                  <c:v>48.454999999999998</c:v>
                </c:pt>
                <c:pt idx="1403">
                  <c:v>52.792500000000004</c:v>
                </c:pt>
                <c:pt idx="1404">
                  <c:v>47.3035</c:v>
                </c:pt>
                <c:pt idx="1405">
                  <c:v>53.658999999999999</c:v>
                </c:pt>
                <c:pt idx="1406">
                  <c:v>55.566500000000005</c:v>
                </c:pt>
                <c:pt idx="1407">
                  <c:v>51.648499999999999</c:v>
                </c:pt>
                <c:pt idx="1408">
                  <c:v>45.459000000000003</c:v>
                </c:pt>
                <c:pt idx="1409">
                  <c:v>50.814499999999995</c:v>
                </c:pt>
                <c:pt idx="1410">
                  <c:v>48.64</c:v>
                </c:pt>
                <c:pt idx="1411">
                  <c:v>43.610500000000002</c:v>
                </c:pt>
                <c:pt idx="1412">
                  <c:v>48.930500000000002</c:v>
                </c:pt>
                <c:pt idx="1413">
                  <c:v>45.459000000000003</c:v>
                </c:pt>
                <c:pt idx="1414">
                  <c:v>50.814499999999995</c:v>
                </c:pt>
                <c:pt idx="1415">
                  <c:v>50.820999999999998</c:v>
                </c:pt>
                <c:pt idx="1416">
                  <c:v>49.021500000000003</c:v>
                </c:pt>
                <c:pt idx="1417">
                  <c:v>45.418999999999997</c:v>
                </c:pt>
                <c:pt idx="1418">
                  <c:v>49.246000000000002</c:v>
                </c:pt>
                <c:pt idx="1419">
                  <c:v>51.338499999999996</c:v>
                </c:pt>
                <c:pt idx="1420">
                  <c:v>52.792500000000004</c:v>
                </c:pt>
                <c:pt idx="1421">
                  <c:v>42.968000000000004</c:v>
                </c:pt>
                <c:pt idx="1422">
                  <c:v>55.733499999999992</c:v>
                </c:pt>
                <c:pt idx="1423">
                  <c:v>42.968000000000004</c:v>
                </c:pt>
                <c:pt idx="1424">
                  <c:v>47.3035</c:v>
                </c:pt>
                <c:pt idx="1425">
                  <c:v>45.459000000000003</c:v>
                </c:pt>
                <c:pt idx="1426">
                  <c:v>40.024000000000001</c:v>
                </c:pt>
                <c:pt idx="1427">
                  <c:v>51.338499999999996</c:v>
                </c:pt>
                <c:pt idx="1428">
                  <c:v>46.548000000000002</c:v>
                </c:pt>
                <c:pt idx="1429">
                  <c:v>50.042000000000002</c:v>
                </c:pt>
                <c:pt idx="1430">
                  <c:v>48.930500000000002</c:v>
                </c:pt>
                <c:pt idx="1431">
                  <c:v>54.28</c:v>
                </c:pt>
                <c:pt idx="1432">
                  <c:v>50.820999999999998</c:v>
                </c:pt>
                <c:pt idx="1433">
                  <c:v>50.814499999999995</c:v>
                </c:pt>
                <c:pt idx="1434">
                  <c:v>43.610500000000002</c:v>
                </c:pt>
                <c:pt idx="1435">
                  <c:v>49.246000000000002</c:v>
                </c:pt>
                <c:pt idx="1436">
                  <c:v>49.021500000000003</c:v>
                </c:pt>
                <c:pt idx="1437">
                  <c:v>52.792500000000004</c:v>
                </c:pt>
                <c:pt idx="1438">
                  <c:v>52.957499999999996</c:v>
                </c:pt>
                <c:pt idx="1439">
                  <c:v>51.338499999999996</c:v>
                </c:pt>
                <c:pt idx="1440">
                  <c:v>42.968000000000004</c:v>
                </c:pt>
                <c:pt idx="1441">
                  <c:v>40.024000000000001</c:v>
                </c:pt>
                <c:pt idx="1442">
                  <c:v>54.883499999999998</c:v>
                </c:pt>
                <c:pt idx="1443">
                  <c:v>45.418999999999997</c:v>
                </c:pt>
                <c:pt idx="1444">
                  <c:v>46.548000000000002</c:v>
                </c:pt>
                <c:pt idx="1445">
                  <c:v>55.566500000000005</c:v>
                </c:pt>
                <c:pt idx="1446">
                  <c:v>43.610500000000002</c:v>
                </c:pt>
                <c:pt idx="1447">
                  <c:v>48.930500000000002</c:v>
                </c:pt>
                <c:pt idx="1448">
                  <c:v>46.256500000000003</c:v>
                </c:pt>
                <c:pt idx="1449">
                  <c:v>49.021500000000003</c:v>
                </c:pt>
                <c:pt idx="1450">
                  <c:v>55.733499999999992</c:v>
                </c:pt>
                <c:pt idx="1451">
                  <c:v>50.528500000000001</c:v>
                </c:pt>
                <c:pt idx="1452">
                  <c:v>44.829499999999996</c:v>
                </c:pt>
                <c:pt idx="1453">
                  <c:v>53.658999999999999</c:v>
                </c:pt>
                <c:pt idx="1454">
                  <c:v>45.459000000000003</c:v>
                </c:pt>
                <c:pt idx="1455">
                  <c:v>47.3035</c:v>
                </c:pt>
                <c:pt idx="1456">
                  <c:v>46.256500000000003</c:v>
                </c:pt>
                <c:pt idx="1457">
                  <c:v>50.814499999999995</c:v>
                </c:pt>
                <c:pt idx="1458">
                  <c:v>51.97</c:v>
                </c:pt>
                <c:pt idx="1459">
                  <c:v>54.883499999999998</c:v>
                </c:pt>
                <c:pt idx="1460">
                  <c:v>53.658999999999999</c:v>
                </c:pt>
                <c:pt idx="1461">
                  <c:v>53.004999999999995</c:v>
                </c:pt>
                <c:pt idx="1462">
                  <c:v>55.566500000000005</c:v>
                </c:pt>
                <c:pt idx="1463">
                  <c:v>55.733499999999992</c:v>
                </c:pt>
                <c:pt idx="1464">
                  <c:v>50.528500000000001</c:v>
                </c:pt>
                <c:pt idx="1465">
                  <c:v>48.454999999999998</c:v>
                </c:pt>
                <c:pt idx="1466">
                  <c:v>50.820999999999998</c:v>
                </c:pt>
                <c:pt idx="1467">
                  <c:v>50.042000000000002</c:v>
                </c:pt>
                <c:pt idx="1468">
                  <c:v>51.648499999999999</c:v>
                </c:pt>
                <c:pt idx="1469">
                  <c:v>53.004999999999995</c:v>
                </c:pt>
                <c:pt idx="1470">
                  <c:v>50.820999999999998</c:v>
                </c:pt>
                <c:pt idx="1471">
                  <c:v>54.883499999999998</c:v>
                </c:pt>
                <c:pt idx="1472">
                  <c:v>52.1905</c:v>
                </c:pt>
                <c:pt idx="1473">
                  <c:v>50.528500000000001</c:v>
                </c:pt>
                <c:pt idx="1474">
                  <c:v>49.021500000000003</c:v>
                </c:pt>
                <c:pt idx="1475">
                  <c:v>55.566500000000005</c:v>
                </c:pt>
                <c:pt idx="1476">
                  <c:v>51.97</c:v>
                </c:pt>
                <c:pt idx="1477">
                  <c:v>55.733499999999992</c:v>
                </c:pt>
                <c:pt idx="1478">
                  <c:v>52.957499999999996</c:v>
                </c:pt>
                <c:pt idx="1479">
                  <c:v>53.747500000000002</c:v>
                </c:pt>
                <c:pt idx="1480">
                  <c:v>46.256500000000003</c:v>
                </c:pt>
                <c:pt idx="1481">
                  <c:v>47.3035</c:v>
                </c:pt>
                <c:pt idx="1482">
                  <c:v>53.658999999999999</c:v>
                </c:pt>
                <c:pt idx="1483">
                  <c:v>52.792500000000004</c:v>
                </c:pt>
                <c:pt idx="1484">
                  <c:v>45.418999999999997</c:v>
                </c:pt>
                <c:pt idx="1485">
                  <c:v>54.28</c:v>
                </c:pt>
                <c:pt idx="1486">
                  <c:v>53.004999999999995</c:v>
                </c:pt>
                <c:pt idx="1487">
                  <c:v>52.1905</c:v>
                </c:pt>
                <c:pt idx="1488">
                  <c:v>45.418999999999997</c:v>
                </c:pt>
                <c:pt idx="1489">
                  <c:v>51.97</c:v>
                </c:pt>
                <c:pt idx="1490">
                  <c:v>58.155000000000001</c:v>
                </c:pt>
                <c:pt idx="1491">
                  <c:v>53.747500000000002</c:v>
                </c:pt>
                <c:pt idx="1492">
                  <c:v>48.930500000000002</c:v>
                </c:pt>
                <c:pt idx="1493">
                  <c:v>47.3035</c:v>
                </c:pt>
                <c:pt idx="1494">
                  <c:v>50.528500000000001</c:v>
                </c:pt>
                <c:pt idx="1495">
                  <c:v>53.004999999999995</c:v>
                </c:pt>
                <c:pt idx="1496">
                  <c:v>51.97</c:v>
                </c:pt>
                <c:pt idx="1497">
                  <c:v>51.338499999999996</c:v>
                </c:pt>
                <c:pt idx="1498">
                  <c:v>46.548000000000002</c:v>
                </c:pt>
                <c:pt idx="1499">
                  <c:v>51.648499999999999</c:v>
                </c:pt>
                <c:pt idx="1500">
                  <c:v>50.820999999999998</c:v>
                </c:pt>
                <c:pt idx="1501">
                  <c:v>49.246000000000002</c:v>
                </c:pt>
                <c:pt idx="1502">
                  <c:v>55.733499999999992</c:v>
                </c:pt>
                <c:pt idx="1503">
                  <c:v>54.883499999999998</c:v>
                </c:pt>
                <c:pt idx="1504">
                  <c:v>50.042000000000002</c:v>
                </c:pt>
                <c:pt idx="1505">
                  <c:v>53.658999999999999</c:v>
                </c:pt>
                <c:pt idx="1506">
                  <c:v>48.930500000000002</c:v>
                </c:pt>
                <c:pt idx="1507">
                  <c:v>46.256500000000003</c:v>
                </c:pt>
                <c:pt idx="1508">
                  <c:v>53.747500000000002</c:v>
                </c:pt>
                <c:pt idx="1509">
                  <c:v>51.338499999999996</c:v>
                </c:pt>
                <c:pt idx="1510">
                  <c:v>48.454999999999998</c:v>
                </c:pt>
                <c:pt idx="1511">
                  <c:v>58.155000000000001</c:v>
                </c:pt>
                <c:pt idx="1512">
                  <c:v>44.829499999999996</c:v>
                </c:pt>
                <c:pt idx="1513">
                  <c:v>40.024000000000001</c:v>
                </c:pt>
                <c:pt idx="1514">
                  <c:v>50.528500000000001</c:v>
                </c:pt>
                <c:pt idx="1515">
                  <c:v>51.648499999999999</c:v>
                </c:pt>
                <c:pt idx="1516">
                  <c:v>51.338499999999996</c:v>
                </c:pt>
                <c:pt idx="1517">
                  <c:v>55.566500000000005</c:v>
                </c:pt>
                <c:pt idx="1518">
                  <c:v>48.64</c:v>
                </c:pt>
                <c:pt idx="1519">
                  <c:v>52.957499999999996</c:v>
                </c:pt>
                <c:pt idx="1520">
                  <c:v>42.968000000000004</c:v>
                </c:pt>
                <c:pt idx="1521">
                  <c:v>45.459000000000003</c:v>
                </c:pt>
                <c:pt idx="1522">
                  <c:v>45.418999999999997</c:v>
                </c:pt>
                <c:pt idx="1523">
                  <c:v>51.648499999999999</c:v>
                </c:pt>
                <c:pt idx="1524">
                  <c:v>52.1905</c:v>
                </c:pt>
                <c:pt idx="1525">
                  <c:v>44.829499999999996</c:v>
                </c:pt>
                <c:pt idx="1526">
                  <c:v>48.64</c:v>
                </c:pt>
                <c:pt idx="1527">
                  <c:v>52.957499999999996</c:v>
                </c:pt>
                <c:pt idx="1528">
                  <c:v>47.3035</c:v>
                </c:pt>
                <c:pt idx="1529">
                  <c:v>58.155000000000001</c:v>
                </c:pt>
                <c:pt idx="1530">
                  <c:v>55.566500000000005</c:v>
                </c:pt>
                <c:pt idx="1531">
                  <c:v>48.454999999999998</c:v>
                </c:pt>
                <c:pt idx="1532">
                  <c:v>53.658999999999999</c:v>
                </c:pt>
                <c:pt idx="1533">
                  <c:v>42.968000000000004</c:v>
                </c:pt>
                <c:pt idx="1534">
                  <c:v>40.024000000000001</c:v>
                </c:pt>
                <c:pt idx="1535">
                  <c:v>53.658999999999999</c:v>
                </c:pt>
                <c:pt idx="1536">
                  <c:v>48.454999999999998</c:v>
                </c:pt>
                <c:pt idx="1537">
                  <c:v>45.418999999999997</c:v>
                </c:pt>
                <c:pt idx="1538">
                  <c:v>50.042000000000002</c:v>
                </c:pt>
                <c:pt idx="1539">
                  <c:v>52.792500000000004</c:v>
                </c:pt>
                <c:pt idx="1540">
                  <c:v>52.1905</c:v>
                </c:pt>
                <c:pt idx="1541">
                  <c:v>53.747500000000002</c:v>
                </c:pt>
                <c:pt idx="1542">
                  <c:v>44.829499999999996</c:v>
                </c:pt>
                <c:pt idx="1543">
                  <c:v>52.957499999999996</c:v>
                </c:pt>
                <c:pt idx="1544">
                  <c:v>43.610500000000002</c:v>
                </c:pt>
                <c:pt idx="1545">
                  <c:v>54.883499999999998</c:v>
                </c:pt>
                <c:pt idx="1546">
                  <c:v>51.97</c:v>
                </c:pt>
                <c:pt idx="1547">
                  <c:v>53.004999999999995</c:v>
                </c:pt>
                <c:pt idx="1548">
                  <c:v>54.28</c:v>
                </c:pt>
                <c:pt idx="1549">
                  <c:v>51.648499999999999</c:v>
                </c:pt>
                <c:pt idx="1550">
                  <c:v>43.610500000000002</c:v>
                </c:pt>
                <c:pt idx="1551">
                  <c:v>48.930500000000002</c:v>
                </c:pt>
                <c:pt idx="1552">
                  <c:v>50.042000000000002</c:v>
                </c:pt>
                <c:pt idx="1553">
                  <c:v>44.829499999999996</c:v>
                </c:pt>
                <c:pt idx="1554">
                  <c:v>48.454999999999998</c:v>
                </c:pt>
                <c:pt idx="1555">
                  <c:v>51.97</c:v>
                </c:pt>
                <c:pt idx="1556">
                  <c:v>54.883499999999998</c:v>
                </c:pt>
                <c:pt idx="1557">
                  <c:v>54.28</c:v>
                </c:pt>
                <c:pt idx="1558">
                  <c:v>46.548000000000002</c:v>
                </c:pt>
                <c:pt idx="1559">
                  <c:v>53.004999999999995</c:v>
                </c:pt>
                <c:pt idx="1560">
                  <c:v>50.042000000000002</c:v>
                </c:pt>
                <c:pt idx="1561">
                  <c:v>45.459000000000003</c:v>
                </c:pt>
                <c:pt idx="1562">
                  <c:v>54.883499999999998</c:v>
                </c:pt>
                <c:pt idx="1563">
                  <c:v>50.814499999999995</c:v>
                </c:pt>
                <c:pt idx="1564">
                  <c:v>47.3035</c:v>
                </c:pt>
                <c:pt idx="1565">
                  <c:v>46.256500000000003</c:v>
                </c:pt>
                <c:pt idx="1566">
                  <c:v>53.747500000000002</c:v>
                </c:pt>
                <c:pt idx="1567">
                  <c:v>50.042000000000002</c:v>
                </c:pt>
                <c:pt idx="1568">
                  <c:v>52.792500000000004</c:v>
                </c:pt>
                <c:pt idx="1569">
                  <c:v>45.459000000000003</c:v>
                </c:pt>
                <c:pt idx="1570">
                  <c:v>49.021500000000003</c:v>
                </c:pt>
                <c:pt idx="1571">
                  <c:v>40.024000000000001</c:v>
                </c:pt>
                <c:pt idx="1572">
                  <c:v>51.338499999999996</c:v>
                </c:pt>
                <c:pt idx="1573">
                  <c:v>54.28</c:v>
                </c:pt>
                <c:pt idx="1574">
                  <c:v>58.155000000000001</c:v>
                </c:pt>
                <c:pt idx="1575">
                  <c:v>48.930500000000002</c:v>
                </c:pt>
                <c:pt idx="1576">
                  <c:v>44.829499999999996</c:v>
                </c:pt>
                <c:pt idx="1577">
                  <c:v>45.418999999999997</c:v>
                </c:pt>
                <c:pt idx="1578">
                  <c:v>45.459000000000003</c:v>
                </c:pt>
                <c:pt idx="1579">
                  <c:v>47.3035</c:v>
                </c:pt>
                <c:pt idx="1580">
                  <c:v>50.814499999999995</c:v>
                </c:pt>
                <c:pt idx="1581">
                  <c:v>45.418999999999997</c:v>
                </c:pt>
                <c:pt idx="1582">
                  <c:v>54.28</c:v>
                </c:pt>
                <c:pt idx="1583">
                  <c:v>55.733499999999992</c:v>
                </c:pt>
                <c:pt idx="1584">
                  <c:v>49.021500000000003</c:v>
                </c:pt>
                <c:pt idx="1585">
                  <c:v>58.155000000000001</c:v>
                </c:pt>
                <c:pt idx="1586">
                  <c:v>52.792500000000004</c:v>
                </c:pt>
                <c:pt idx="1587">
                  <c:v>52.957499999999996</c:v>
                </c:pt>
                <c:pt idx="1588">
                  <c:v>52.1905</c:v>
                </c:pt>
                <c:pt idx="1589">
                  <c:v>42.968000000000004</c:v>
                </c:pt>
                <c:pt idx="1590">
                  <c:v>46.256500000000003</c:v>
                </c:pt>
                <c:pt idx="1591">
                  <c:v>45.459000000000003</c:v>
                </c:pt>
                <c:pt idx="1592">
                  <c:v>58.155000000000001</c:v>
                </c:pt>
                <c:pt idx="1593">
                  <c:v>40.024000000000001</c:v>
                </c:pt>
                <c:pt idx="1594">
                  <c:v>48.454999999999998</c:v>
                </c:pt>
                <c:pt idx="1595">
                  <c:v>54.28</c:v>
                </c:pt>
                <c:pt idx="1596">
                  <c:v>53.004999999999995</c:v>
                </c:pt>
                <c:pt idx="1597">
                  <c:v>52.1905</c:v>
                </c:pt>
                <c:pt idx="1598">
                  <c:v>52.957499999999996</c:v>
                </c:pt>
                <c:pt idx="1599">
                  <c:v>51.648499999999999</c:v>
                </c:pt>
                <c:pt idx="1600">
                  <c:v>49.021500000000003</c:v>
                </c:pt>
                <c:pt idx="1601">
                  <c:v>42.968000000000004</c:v>
                </c:pt>
                <c:pt idx="1602">
                  <c:v>50.820999999999998</c:v>
                </c:pt>
                <c:pt idx="1603">
                  <c:v>47.3035</c:v>
                </c:pt>
                <c:pt idx="1604">
                  <c:v>55.733499999999992</c:v>
                </c:pt>
                <c:pt idx="1605">
                  <c:v>46.548000000000002</c:v>
                </c:pt>
                <c:pt idx="1606">
                  <c:v>53.747500000000002</c:v>
                </c:pt>
                <c:pt idx="1607">
                  <c:v>51.97</c:v>
                </c:pt>
                <c:pt idx="1608">
                  <c:v>50.814499999999995</c:v>
                </c:pt>
                <c:pt idx="1609">
                  <c:v>52.957499999999996</c:v>
                </c:pt>
                <c:pt idx="1610">
                  <c:v>50.820999999999998</c:v>
                </c:pt>
                <c:pt idx="1611">
                  <c:v>52.792500000000004</c:v>
                </c:pt>
                <c:pt idx="1612">
                  <c:v>45.418999999999997</c:v>
                </c:pt>
                <c:pt idx="1613">
                  <c:v>50.042000000000002</c:v>
                </c:pt>
                <c:pt idx="1614">
                  <c:v>49.021500000000003</c:v>
                </c:pt>
                <c:pt idx="1615">
                  <c:v>48.454999999999998</c:v>
                </c:pt>
                <c:pt idx="1616">
                  <c:v>46.256500000000003</c:v>
                </c:pt>
                <c:pt idx="1617">
                  <c:v>50.528500000000001</c:v>
                </c:pt>
                <c:pt idx="1618">
                  <c:v>58.155000000000001</c:v>
                </c:pt>
                <c:pt idx="1619">
                  <c:v>52.957499999999996</c:v>
                </c:pt>
                <c:pt idx="1620">
                  <c:v>46.256500000000003</c:v>
                </c:pt>
                <c:pt idx="1621">
                  <c:v>47.3035</c:v>
                </c:pt>
                <c:pt idx="1622">
                  <c:v>51.648499999999999</c:v>
                </c:pt>
                <c:pt idx="1623">
                  <c:v>52.1905</c:v>
                </c:pt>
                <c:pt idx="1624">
                  <c:v>50.814499999999995</c:v>
                </c:pt>
                <c:pt idx="1625">
                  <c:v>48.454999999999998</c:v>
                </c:pt>
                <c:pt idx="1626">
                  <c:v>44.829499999999996</c:v>
                </c:pt>
                <c:pt idx="1627">
                  <c:v>45.418999999999997</c:v>
                </c:pt>
                <c:pt idx="1628">
                  <c:v>45.459000000000003</c:v>
                </c:pt>
                <c:pt idx="1629">
                  <c:v>51.338499999999996</c:v>
                </c:pt>
                <c:pt idx="1630">
                  <c:v>43.610500000000002</c:v>
                </c:pt>
                <c:pt idx="1631">
                  <c:v>50.820999999999998</c:v>
                </c:pt>
                <c:pt idx="1632">
                  <c:v>52.1905</c:v>
                </c:pt>
                <c:pt idx="1633">
                  <c:v>54.28</c:v>
                </c:pt>
                <c:pt idx="1634">
                  <c:v>51.97</c:v>
                </c:pt>
                <c:pt idx="1635">
                  <c:v>47.3035</c:v>
                </c:pt>
                <c:pt idx="1636">
                  <c:v>54.883499999999998</c:v>
                </c:pt>
                <c:pt idx="1637">
                  <c:v>48.64</c:v>
                </c:pt>
                <c:pt idx="1638">
                  <c:v>51.97</c:v>
                </c:pt>
                <c:pt idx="1639">
                  <c:v>48.930500000000002</c:v>
                </c:pt>
                <c:pt idx="1640">
                  <c:v>54.28</c:v>
                </c:pt>
                <c:pt idx="1641">
                  <c:v>45.459000000000003</c:v>
                </c:pt>
                <c:pt idx="1642">
                  <c:v>50.042000000000002</c:v>
                </c:pt>
                <c:pt idx="1643">
                  <c:v>53.747500000000002</c:v>
                </c:pt>
                <c:pt idx="1644">
                  <c:v>55.566500000000005</c:v>
                </c:pt>
                <c:pt idx="1645">
                  <c:v>54.883499999999998</c:v>
                </c:pt>
                <c:pt idx="1646">
                  <c:v>43.610500000000002</c:v>
                </c:pt>
                <c:pt idx="1647">
                  <c:v>53.658999999999999</c:v>
                </c:pt>
                <c:pt idx="1648">
                  <c:v>46.256500000000003</c:v>
                </c:pt>
                <c:pt idx="1649">
                  <c:v>48.64</c:v>
                </c:pt>
                <c:pt idx="1650">
                  <c:v>46.548000000000002</c:v>
                </c:pt>
                <c:pt idx="1651">
                  <c:v>48.64</c:v>
                </c:pt>
                <c:pt idx="1652">
                  <c:v>52.792500000000004</c:v>
                </c:pt>
                <c:pt idx="1653">
                  <c:v>42.968000000000004</c:v>
                </c:pt>
                <c:pt idx="1654">
                  <c:v>50.042000000000002</c:v>
                </c:pt>
                <c:pt idx="1655">
                  <c:v>53.658999999999999</c:v>
                </c:pt>
                <c:pt idx="1656">
                  <c:v>40.024000000000001</c:v>
                </c:pt>
                <c:pt idx="1657">
                  <c:v>54.883499999999998</c:v>
                </c:pt>
                <c:pt idx="1658">
                  <c:v>51.338499999999996</c:v>
                </c:pt>
                <c:pt idx="1659">
                  <c:v>53.004999999999995</c:v>
                </c:pt>
                <c:pt idx="1660">
                  <c:v>47.3035</c:v>
                </c:pt>
                <c:pt idx="1661">
                  <c:v>53.747500000000002</c:v>
                </c:pt>
                <c:pt idx="1662">
                  <c:v>48.930500000000002</c:v>
                </c:pt>
                <c:pt idx="1663">
                  <c:v>54.28</c:v>
                </c:pt>
                <c:pt idx="1664">
                  <c:v>58.155000000000001</c:v>
                </c:pt>
                <c:pt idx="1665">
                  <c:v>49.246000000000002</c:v>
                </c:pt>
                <c:pt idx="1666">
                  <c:v>42.968000000000004</c:v>
                </c:pt>
                <c:pt idx="1667">
                  <c:v>52.792500000000004</c:v>
                </c:pt>
                <c:pt idx="1668">
                  <c:v>45.459000000000003</c:v>
                </c:pt>
                <c:pt idx="1669">
                  <c:v>47.3035</c:v>
                </c:pt>
                <c:pt idx="1670">
                  <c:v>48.454999999999998</c:v>
                </c:pt>
                <c:pt idx="1671">
                  <c:v>51.97</c:v>
                </c:pt>
                <c:pt idx="1672">
                  <c:v>50.042000000000002</c:v>
                </c:pt>
                <c:pt idx="1673">
                  <c:v>46.548000000000002</c:v>
                </c:pt>
                <c:pt idx="1674">
                  <c:v>49.021500000000003</c:v>
                </c:pt>
                <c:pt idx="1675">
                  <c:v>48.930500000000002</c:v>
                </c:pt>
                <c:pt idx="1676">
                  <c:v>51.648499999999999</c:v>
                </c:pt>
                <c:pt idx="1677">
                  <c:v>52.1905</c:v>
                </c:pt>
                <c:pt idx="1678">
                  <c:v>48.64</c:v>
                </c:pt>
                <c:pt idx="1679">
                  <c:v>40.024000000000001</c:v>
                </c:pt>
                <c:pt idx="1680">
                  <c:v>45.418999999999997</c:v>
                </c:pt>
                <c:pt idx="1681">
                  <c:v>50.528500000000001</c:v>
                </c:pt>
                <c:pt idx="1682">
                  <c:v>52.792500000000004</c:v>
                </c:pt>
                <c:pt idx="1683">
                  <c:v>40.024000000000001</c:v>
                </c:pt>
                <c:pt idx="1684">
                  <c:v>42.968000000000004</c:v>
                </c:pt>
                <c:pt idx="1685">
                  <c:v>48.64</c:v>
                </c:pt>
                <c:pt idx="1686">
                  <c:v>48.930500000000002</c:v>
                </c:pt>
                <c:pt idx="1687">
                  <c:v>53.747500000000002</c:v>
                </c:pt>
                <c:pt idx="1688">
                  <c:v>53.658999999999999</c:v>
                </c:pt>
                <c:pt idx="1689">
                  <c:v>45.459000000000003</c:v>
                </c:pt>
                <c:pt idx="1690">
                  <c:v>55.566500000000005</c:v>
                </c:pt>
                <c:pt idx="1691">
                  <c:v>46.548000000000002</c:v>
                </c:pt>
                <c:pt idx="1692">
                  <c:v>55.733499999999992</c:v>
                </c:pt>
                <c:pt idx="1693">
                  <c:v>51.338499999999996</c:v>
                </c:pt>
                <c:pt idx="1694">
                  <c:v>50.528500000000001</c:v>
                </c:pt>
                <c:pt idx="1695">
                  <c:v>43.610500000000002</c:v>
                </c:pt>
                <c:pt idx="1696">
                  <c:v>42.968000000000004</c:v>
                </c:pt>
                <c:pt idx="1697">
                  <c:v>49.021500000000003</c:v>
                </c:pt>
                <c:pt idx="1698">
                  <c:v>53.004999999999995</c:v>
                </c:pt>
                <c:pt idx="1699">
                  <c:v>55.566500000000005</c:v>
                </c:pt>
                <c:pt idx="1700">
                  <c:v>53.658999999999999</c:v>
                </c:pt>
                <c:pt idx="1701">
                  <c:v>54.28</c:v>
                </c:pt>
                <c:pt idx="1702">
                  <c:v>53.747500000000002</c:v>
                </c:pt>
              </c:numCache>
            </c:numRef>
          </c:xVal>
          <c:yVal>
            <c:numRef>
              <c:f>'Regression 2'!$B$30:$B$1732</c:f>
              <c:numCache>
                <c:formatCode>General</c:formatCode>
                <c:ptCount val="1703"/>
                <c:pt idx="0">
                  <c:v>0.98631980277357845</c:v>
                </c:pt>
                <c:pt idx="1">
                  <c:v>-0.64706151259624356</c:v>
                </c:pt>
                <c:pt idx="2">
                  <c:v>-1.8852168610126618E-2</c:v>
                </c:pt>
                <c:pt idx="3">
                  <c:v>0.23056525262299266</c:v>
                </c:pt>
                <c:pt idx="4">
                  <c:v>-0.54635495126759359</c:v>
                </c:pt>
                <c:pt idx="5">
                  <c:v>1.4311149490751891</c:v>
                </c:pt>
                <c:pt idx="6">
                  <c:v>1.6692004756602674</c:v>
                </c:pt>
                <c:pt idx="7">
                  <c:v>1.3015548206391707</c:v>
                </c:pt>
                <c:pt idx="8">
                  <c:v>-1.3335150197346533</c:v>
                </c:pt>
                <c:pt idx="9">
                  <c:v>-1.0299847133155291</c:v>
                </c:pt>
                <c:pt idx="10">
                  <c:v>-0.32580185478669454</c:v>
                </c:pt>
                <c:pt idx="11">
                  <c:v>-0.25771633474253353</c:v>
                </c:pt>
                <c:pt idx="12">
                  <c:v>0.84164119417934202</c:v>
                </c:pt>
                <c:pt idx="13">
                  <c:v>-0.14092808552185732</c:v>
                </c:pt>
                <c:pt idx="14">
                  <c:v>-0.30099563942221774</c:v>
                </c:pt>
                <c:pt idx="15">
                  <c:v>0.16412886586616793</c:v>
                </c:pt>
                <c:pt idx="16">
                  <c:v>-0.91706796756201125</c:v>
                </c:pt>
                <c:pt idx="17">
                  <c:v>0.83189526521842794</c:v>
                </c:pt>
                <c:pt idx="18">
                  <c:v>1.0625199694058716</c:v>
                </c:pt>
                <c:pt idx="19">
                  <c:v>1.8553980151018723</c:v>
                </c:pt>
                <c:pt idx="20">
                  <c:v>-1.2719953621093101</c:v>
                </c:pt>
                <c:pt idx="21">
                  <c:v>0.59584124295820162</c:v>
                </c:pt>
                <c:pt idx="22">
                  <c:v>-0.85741122663182923</c:v>
                </c:pt>
                <c:pt idx="23">
                  <c:v>-4.654663500795575E-2</c:v>
                </c:pt>
                <c:pt idx="24">
                  <c:v>1.7100497760535727</c:v>
                </c:pt>
                <c:pt idx="25">
                  <c:v>-0.72359555345959281</c:v>
                </c:pt>
                <c:pt idx="26">
                  <c:v>0.74327524439493464</c:v>
                </c:pt>
                <c:pt idx="27">
                  <c:v>1.0305451705199085</c:v>
                </c:pt>
                <c:pt idx="28">
                  <c:v>1.0033286067032687E-2</c:v>
                </c:pt>
                <c:pt idx="29">
                  <c:v>1.1795945167833204</c:v>
                </c:pt>
                <c:pt idx="30">
                  <c:v>1.489411526642425</c:v>
                </c:pt>
                <c:pt idx="31">
                  <c:v>-1.9664801014888766E-2</c:v>
                </c:pt>
                <c:pt idx="32">
                  <c:v>-7.6171261176317895E-2</c:v>
                </c:pt>
                <c:pt idx="33">
                  <c:v>-0.71359747705759169</c:v>
                </c:pt>
                <c:pt idx="34">
                  <c:v>0.61464711278252082</c:v>
                </c:pt>
                <c:pt idx="35">
                  <c:v>0.22094255089674197</c:v>
                </c:pt>
                <c:pt idx="36">
                  <c:v>0.95726518030930574</c:v>
                </c:pt>
                <c:pt idx="37">
                  <c:v>0.81065612157316158</c:v>
                </c:pt>
                <c:pt idx="38">
                  <c:v>0.97682755178313396</c:v>
                </c:pt>
                <c:pt idx="39">
                  <c:v>0.67334623819653139</c:v>
                </c:pt>
                <c:pt idx="40">
                  <c:v>-0.5624044540878339</c:v>
                </c:pt>
                <c:pt idx="41">
                  <c:v>-1.6432062925959556E-2</c:v>
                </c:pt>
                <c:pt idx="42">
                  <c:v>-0.91790971776107622</c:v>
                </c:pt>
                <c:pt idx="43">
                  <c:v>1.7306922155235565</c:v>
                </c:pt>
                <c:pt idx="44">
                  <c:v>-0.55356818562599797</c:v>
                </c:pt>
                <c:pt idx="45">
                  <c:v>1.2926937059068466</c:v>
                </c:pt>
                <c:pt idx="46">
                  <c:v>0.3023500921634219</c:v>
                </c:pt>
                <c:pt idx="47">
                  <c:v>-0.46081738693481844</c:v>
                </c:pt>
                <c:pt idx="48">
                  <c:v>-0.43304199341137384</c:v>
                </c:pt>
                <c:pt idx="49">
                  <c:v>1.524223912721463</c:v>
                </c:pt>
                <c:pt idx="50">
                  <c:v>1.7894416201786414</c:v>
                </c:pt>
                <c:pt idx="51">
                  <c:v>4.8227864068039139E-2</c:v>
                </c:pt>
                <c:pt idx="52">
                  <c:v>1.0886148099855966</c:v>
                </c:pt>
                <c:pt idx="53">
                  <c:v>-0.93327778089332858</c:v>
                </c:pt>
                <c:pt idx="54">
                  <c:v>1.1773209393020747</c:v>
                </c:pt>
                <c:pt idx="55">
                  <c:v>0.33756284408309956</c:v>
                </c:pt>
                <c:pt idx="56">
                  <c:v>0.98072132289091707</c:v>
                </c:pt>
                <c:pt idx="57">
                  <c:v>0.62648987857199501</c:v>
                </c:pt>
                <c:pt idx="58">
                  <c:v>2.3021102125593904</c:v>
                </c:pt>
                <c:pt idx="59">
                  <c:v>-0.9421690567657679</c:v>
                </c:pt>
                <c:pt idx="60">
                  <c:v>0.64135777396904681</c:v>
                </c:pt>
                <c:pt idx="61">
                  <c:v>0.60985343677263604</c:v>
                </c:pt>
                <c:pt idx="62">
                  <c:v>0.65997295370332854</c:v>
                </c:pt>
                <c:pt idx="63">
                  <c:v>-0.27209426345643228</c:v>
                </c:pt>
                <c:pt idx="64">
                  <c:v>-9.6940627630769605E-2</c:v>
                </c:pt>
                <c:pt idx="65">
                  <c:v>1.329895498866728</c:v>
                </c:pt>
                <c:pt idx="66">
                  <c:v>0.26577183930490156</c:v>
                </c:pt>
                <c:pt idx="67">
                  <c:v>8.506704636187834E-2</c:v>
                </c:pt>
                <c:pt idx="68">
                  <c:v>0.1966419835600397</c:v>
                </c:pt>
                <c:pt idx="69">
                  <c:v>0.52376038352470422</c:v>
                </c:pt>
                <c:pt idx="70">
                  <c:v>-0.57051247880980771</c:v>
                </c:pt>
                <c:pt idx="71">
                  <c:v>0.89760620760379251</c:v>
                </c:pt>
                <c:pt idx="72">
                  <c:v>1.2759797600369716E-2</c:v>
                </c:pt>
                <c:pt idx="73">
                  <c:v>1.1461851339198388</c:v>
                </c:pt>
                <c:pt idx="74">
                  <c:v>-1.0097442900192082</c:v>
                </c:pt>
                <c:pt idx="75">
                  <c:v>-0.27301270197978011</c:v>
                </c:pt>
                <c:pt idx="76">
                  <c:v>1.7899115009706288</c:v>
                </c:pt>
                <c:pt idx="77">
                  <c:v>-1.3681459858032392</c:v>
                </c:pt>
                <c:pt idx="78">
                  <c:v>1.3886449035218127</c:v>
                </c:pt>
                <c:pt idx="79">
                  <c:v>0.8549510818203907</c:v>
                </c:pt>
                <c:pt idx="80">
                  <c:v>0.49594557580587617</c:v>
                </c:pt>
                <c:pt idx="81">
                  <c:v>0.4455786790228049</c:v>
                </c:pt>
                <c:pt idx="82">
                  <c:v>0.37708247756231117</c:v>
                </c:pt>
                <c:pt idx="83">
                  <c:v>0.39863604292476884</c:v>
                </c:pt>
                <c:pt idx="84">
                  <c:v>-0.21017780084073667</c:v>
                </c:pt>
                <c:pt idx="85">
                  <c:v>-0.34758957547287395</c:v>
                </c:pt>
                <c:pt idx="86">
                  <c:v>-0.64085167564921885</c:v>
                </c:pt>
                <c:pt idx="87">
                  <c:v>0.77648420127453388</c:v>
                </c:pt>
                <c:pt idx="88">
                  <c:v>0.24897906261164726</c:v>
                </c:pt>
                <c:pt idx="89">
                  <c:v>1.6185419535914307</c:v>
                </c:pt>
                <c:pt idx="90">
                  <c:v>0.26848747005435492</c:v>
                </c:pt>
                <c:pt idx="91">
                  <c:v>0.75262791755478053</c:v>
                </c:pt>
                <c:pt idx="92">
                  <c:v>0.96720744717184814</c:v>
                </c:pt>
                <c:pt idx="93">
                  <c:v>-0.60010614654093031</c:v>
                </c:pt>
                <c:pt idx="94">
                  <c:v>-0.53728799838651575</c:v>
                </c:pt>
                <c:pt idx="95">
                  <c:v>0.11050885449609016</c:v>
                </c:pt>
                <c:pt idx="96">
                  <c:v>1.2427110845486884</c:v>
                </c:pt>
                <c:pt idx="97">
                  <c:v>0.61399805370676575</c:v>
                </c:pt>
                <c:pt idx="98">
                  <c:v>-0.36392883571456425</c:v>
                </c:pt>
                <c:pt idx="99">
                  <c:v>-0.13023822119763562</c:v>
                </c:pt>
                <c:pt idx="100">
                  <c:v>-1.285948036190744</c:v>
                </c:pt>
                <c:pt idx="101">
                  <c:v>-0.80986795299866055</c:v>
                </c:pt>
                <c:pt idx="102">
                  <c:v>2.1700531513510146E-2</c:v>
                </c:pt>
                <c:pt idx="103">
                  <c:v>-0.83595890559016661</c:v>
                </c:pt>
                <c:pt idx="104">
                  <c:v>0.3653382111681962</c:v>
                </c:pt>
                <c:pt idx="105">
                  <c:v>0.3608022903228294</c:v>
                </c:pt>
                <c:pt idx="106">
                  <c:v>-1.0174405180634229</c:v>
                </c:pt>
                <c:pt idx="107">
                  <c:v>-1.3662956139334255</c:v>
                </c:pt>
                <c:pt idx="108">
                  <c:v>-4.3850030883296753E-4</c:v>
                </c:pt>
                <c:pt idx="109">
                  <c:v>-1.4585069459794449</c:v>
                </c:pt>
                <c:pt idx="110">
                  <c:v>1.6922631091640699</c:v>
                </c:pt>
                <c:pt idx="111">
                  <c:v>0.42104414900033182</c:v>
                </c:pt>
                <c:pt idx="112">
                  <c:v>-1.7522651342227991</c:v>
                </c:pt>
                <c:pt idx="113">
                  <c:v>1.0913417289451632</c:v>
                </c:pt>
                <c:pt idx="114">
                  <c:v>0.28159783065864952</c:v>
                </c:pt>
                <c:pt idx="115">
                  <c:v>1.1865242120357933</c:v>
                </c:pt>
                <c:pt idx="116">
                  <c:v>-6.7919066327857713E-2</c:v>
                </c:pt>
                <c:pt idx="117">
                  <c:v>-0.65599847406507372</c:v>
                </c:pt>
                <c:pt idx="118">
                  <c:v>0.13813319824053671</c:v>
                </c:pt>
                <c:pt idx="119">
                  <c:v>-1.1302420478232613</c:v>
                </c:pt>
                <c:pt idx="120">
                  <c:v>-0.47137153210609162</c:v>
                </c:pt>
                <c:pt idx="121">
                  <c:v>0.27935751311802859</c:v>
                </c:pt>
                <c:pt idx="122">
                  <c:v>-1.7931521924137694</c:v>
                </c:pt>
                <c:pt idx="123">
                  <c:v>0.42408761582328136</c:v>
                </c:pt>
                <c:pt idx="124">
                  <c:v>-0.39451351760437126</c:v>
                </c:pt>
                <c:pt idx="125">
                  <c:v>1.7639900472801291</c:v>
                </c:pt>
                <c:pt idx="126">
                  <c:v>0.69309507513840751</c:v>
                </c:pt>
                <c:pt idx="127">
                  <c:v>-0.68396208919548585</c:v>
                </c:pt>
                <c:pt idx="128">
                  <c:v>0.42372587500069825</c:v>
                </c:pt>
                <c:pt idx="129">
                  <c:v>-0.37944087736501819</c:v>
                </c:pt>
                <c:pt idx="130">
                  <c:v>0.58539779839757466</c:v>
                </c:pt>
                <c:pt idx="131">
                  <c:v>-0.13165369836996499</c:v>
                </c:pt>
                <c:pt idx="132">
                  <c:v>0.56488234642361412</c:v>
                </c:pt>
                <c:pt idx="133">
                  <c:v>0.12405752228706524</c:v>
                </c:pt>
                <c:pt idx="134">
                  <c:v>-0.71136618488142345</c:v>
                </c:pt>
                <c:pt idx="135">
                  <c:v>-0.41079370484385302</c:v>
                </c:pt>
                <c:pt idx="136">
                  <c:v>-0.97688781793978618</c:v>
                </c:pt>
                <c:pt idx="137">
                  <c:v>0.15244985451253523</c:v>
                </c:pt>
                <c:pt idx="138">
                  <c:v>-1.519649843816901</c:v>
                </c:pt>
                <c:pt idx="139">
                  <c:v>-0.72099189530192476</c:v>
                </c:pt>
                <c:pt idx="140">
                  <c:v>-1.1165904540540392</c:v>
                </c:pt>
                <c:pt idx="141">
                  <c:v>1.6772913582465157</c:v>
                </c:pt>
                <c:pt idx="142">
                  <c:v>0.52376038352470422</c:v>
                </c:pt>
                <c:pt idx="143">
                  <c:v>-8.1599960786564729E-3</c:v>
                </c:pt>
                <c:pt idx="144">
                  <c:v>0.72103103800052182</c:v>
                </c:pt>
                <c:pt idx="145">
                  <c:v>-1.0057958425335003</c:v>
                </c:pt>
                <c:pt idx="146">
                  <c:v>-0.55642452912692386</c:v>
                </c:pt>
                <c:pt idx="147">
                  <c:v>0.4274513693780948</c:v>
                </c:pt>
                <c:pt idx="148">
                  <c:v>-1.2245730733037732</c:v>
                </c:pt>
                <c:pt idx="149">
                  <c:v>0.57468724658958825</c:v>
                </c:pt>
                <c:pt idx="150">
                  <c:v>0.82020315080822126</c:v>
                </c:pt>
                <c:pt idx="151">
                  <c:v>1.1682789831130682</c:v>
                </c:pt>
                <c:pt idx="152">
                  <c:v>1.19852677791354</c:v>
                </c:pt>
                <c:pt idx="153">
                  <c:v>-0.59732809148077681</c:v>
                </c:pt>
                <c:pt idx="154">
                  <c:v>0.52323914496077784</c:v>
                </c:pt>
                <c:pt idx="155">
                  <c:v>0.78199741480873231</c:v>
                </c:pt>
                <c:pt idx="156">
                  <c:v>-0.74298978106710356</c:v>
                </c:pt>
                <c:pt idx="157">
                  <c:v>-0.5493805831347065</c:v>
                </c:pt>
                <c:pt idx="158">
                  <c:v>-0.63618878349379759</c:v>
                </c:pt>
                <c:pt idx="159">
                  <c:v>1.3525887048026484</c:v>
                </c:pt>
                <c:pt idx="160">
                  <c:v>-0.91925402720329163</c:v>
                </c:pt>
                <c:pt idx="161">
                  <c:v>-6.2662987944194892E-2</c:v>
                </c:pt>
                <c:pt idx="162">
                  <c:v>-1.2995540307768549</c:v>
                </c:pt>
                <c:pt idx="163">
                  <c:v>-4.5749971732258921E-2</c:v>
                </c:pt>
                <c:pt idx="164">
                  <c:v>0.40415165409204823</c:v>
                </c:pt>
                <c:pt idx="165">
                  <c:v>0.66873564119466877</c:v>
                </c:pt>
                <c:pt idx="166">
                  <c:v>-0.29059157768146626</c:v>
                </c:pt>
                <c:pt idx="167">
                  <c:v>-0.45267365071250598</c:v>
                </c:pt>
                <c:pt idx="168">
                  <c:v>-0.80204351581547906</c:v>
                </c:pt>
                <c:pt idx="169">
                  <c:v>-0.93081488506041854</c:v>
                </c:pt>
                <c:pt idx="170">
                  <c:v>0.32883600531948431</c:v>
                </c:pt>
                <c:pt idx="171">
                  <c:v>0.84336237320609087</c:v>
                </c:pt>
                <c:pt idx="172">
                  <c:v>1.2626604336269698</c:v>
                </c:pt>
                <c:pt idx="173">
                  <c:v>1.0769853153635349</c:v>
                </c:pt>
                <c:pt idx="174">
                  <c:v>1.4656422459063985</c:v>
                </c:pt>
                <c:pt idx="175">
                  <c:v>-1.1372224035641065</c:v>
                </c:pt>
                <c:pt idx="176">
                  <c:v>-0.47871448466036792</c:v>
                </c:pt>
                <c:pt idx="177">
                  <c:v>-0.48742349661475215</c:v>
                </c:pt>
                <c:pt idx="178">
                  <c:v>0.30239164951261799</c:v>
                </c:pt>
                <c:pt idx="179">
                  <c:v>0.19654483363781683</c:v>
                </c:pt>
                <c:pt idx="180">
                  <c:v>-1.2207134899748144</c:v>
                </c:pt>
                <c:pt idx="181">
                  <c:v>0.55584057470167814</c:v>
                </c:pt>
                <c:pt idx="182">
                  <c:v>0.74376940148951398</c:v>
                </c:pt>
                <c:pt idx="183">
                  <c:v>0.52323914496077784</c:v>
                </c:pt>
                <c:pt idx="184">
                  <c:v>1.2432064812683112</c:v>
                </c:pt>
                <c:pt idx="185">
                  <c:v>-0.13652965079235813</c:v>
                </c:pt>
                <c:pt idx="186">
                  <c:v>-0.32693828435093053</c:v>
                </c:pt>
                <c:pt idx="187">
                  <c:v>1.5347113597650455</c:v>
                </c:pt>
                <c:pt idx="188">
                  <c:v>0.3992386433836761</c:v>
                </c:pt>
                <c:pt idx="189">
                  <c:v>-1.1914513118091188</c:v>
                </c:pt>
                <c:pt idx="190">
                  <c:v>-0.11021598177672409</c:v>
                </c:pt>
                <c:pt idx="191">
                  <c:v>1.1208451121282357</c:v>
                </c:pt>
                <c:pt idx="192">
                  <c:v>2.1015179051647768</c:v>
                </c:pt>
                <c:pt idx="193">
                  <c:v>0.52945288879709107</c:v>
                </c:pt>
                <c:pt idx="194">
                  <c:v>-0.80030067891881851</c:v>
                </c:pt>
                <c:pt idx="195">
                  <c:v>9.6266708108463384E-3</c:v>
                </c:pt>
                <c:pt idx="196">
                  <c:v>0.59584124295820162</c:v>
                </c:pt>
                <c:pt idx="197">
                  <c:v>0.36590241577452165</c:v>
                </c:pt>
                <c:pt idx="198">
                  <c:v>0.82948298233330719</c:v>
                </c:pt>
                <c:pt idx="199">
                  <c:v>0.4667845176342702</c:v>
                </c:pt>
                <c:pt idx="200">
                  <c:v>0.39905702458562242</c:v>
                </c:pt>
                <c:pt idx="201">
                  <c:v>0.46869187931656953</c:v>
                </c:pt>
                <c:pt idx="202">
                  <c:v>-0.3432184715904123</c:v>
                </c:pt>
                <c:pt idx="203">
                  <c:v>-8.2113381896221416E-2</c:v>
                </c:pt>
                <c:pt idx="204">
                  <c:v>0.34407447938846403</c:v>
                </c:pt>
                <c:pt idx="205">
                  <c:v>-0.24480876690932218</c:v>
                </c:pt>
                <c:pt idx="206">
                  <c:v>-1.022093729672414</c:v>
                </c:pt>
                <c:pt idx="207">
                  <c:v>0.13223638890832667</c:v>
                </c:pt>
                <c:pt idx="208">
                  <c:v>-0.36898281467668648</c:v>
                </c:pt>
                <c:pt idx="209">
                  <c:v>-0.24657681092096828</c:v>
                </c:pt>
                <c:pt idx="210">
                  <c:v>1.3421515747140564</c:v>
                </c:pt>
                <c:pt idx="211">
                  <c:v>-0.93899255570753626</c:v>
                </c:pt>
                <c:pt idx="212">
                  <c:v>-0.24833454780099773</c:v>
                </c:pt>
                <c:pt idx="213">
                  <c:v>-0.30403383681876273</c:v>
                </c:pt>
                <c:pt idx="214">
                  <c:v>0.40749185028150281</c:v>
                </c:pt>
                <c:pt idx="215">
                  <c:v>-0.71336582567672391</c:v>
                </c:pt>
                <c:pt idx="216">
                  <c:v>1.6132354622358172</c:v>
                </c:pt>
                <c:pt idx="217">
                  <c:v>0.86195265807528276</c:v>
                </c:pt>
                <c:pt idx="218">
                  <c:v>0.89735109013660708</c:v>
                </c:pt>
                <c:pt idx="219">
                  <c:v>-6.7703903827960765E-2</c:v>
                </c:pt>
                <c:pt idx="220">
                  <c:v>1.5127791852951276</c:v>
                </c:pt>
                <c:pt idx="221">
                  <c:v>-0.32884289267294342</c:v>
                </c:pt>
                <c:pt idx="222">
                  <c:v>0.64687825160220269</c:v>
                </c:pt>
                <c:pt idx="223">
                  <c:v>-0.50882788301107018</c:v>
                </c:pt>
                <c:pt idx="224">
                  <c:v>0.22523931678888154</c:v>
                </c:pt>
                <c:pt idx="225">
                  <c:v>-1.4195966858883589</c:v>
                </c:pt>
                <c:pt idx="226">
                  <c:v>-0.13259199414259815</c:v>
                </c:pt>
                <c:pt idx="227">
                  <c:v>0.19714213624591759</c:v>
                </c:pt>
                <c:pt idx="228">
                  <c:v>-0.27871299830737906</c:v>
                </c:pt>
                <c:pt idx="229">
                  <c:v>0.91198039101875317</c:v>
                </c:pt>
                <c:pt idx="230">
                  <c:v>-0.91790971776107622</c:v>
                </c:pt>
                <c:pt idx="231">
                  <c:v>1.1973811836728236</c:v>
                </c:pt>
                <c:pt idx="232">
                  <c:v>-0.10273350752085086</c:v>
                </c:pt>
                <c:pt idx="233">
                  <c:v>1.3772612647102995</c:v>
                </c:pt>
                <c:pt idx="234">
                  <c:v>-0.25820477539217546</c:v>
                </c:pt>
                <c:pt idx="235">
                  <c:v>1.1958051546865927</c:v>
                </c:pt>
                <c:pt idx="236">
                  <c:v>1.5633977398855152</c:v>
                </c:pt>
                <c:pt idx="237">
                  <c:v>1.6131612248333187</c:v>
                </c:pt>
                <c:pt idx="238">
                  <c:v>0.94812522477257222</c:v>
                </c:pt>
                <c:pt idx="239">
                  <c:v>1.1386317790177385</c:v>
                </c:pt>
                <c:pt idx="240">
                  <c:v>-1.0188279721414415</c:v>
                </c:pt>
                <c:pt idx="241">
                  <c:v>-0.413147477788816</c:v>
                </c:pt>
                <c:pt idx="242">
                  <c:v>0.88725220390529769</c:v>
                </c:pt>
                <c:pt idx="243">
                  <c:v>-0.23125098574954128</c:v>
                </c:pt>
                <c:pt idx="244">
                  <c:v>-1.3413157470070938</c:v>
                </c:pt>
                <c:pt idx="245">
                  <c:v>1.3772002004439103</c:v>
                </c:pt>
                <c:pt idx="246">
                  <c:v>-0.17590168557759167</c:v>
                </c:pt>
                <c:pt idx="247">
                  <c:v>-0.47601575442818245</c:v>
                </c:pt>
                <c:pt idx="248">
                  <c:v>-8.7261880409407855E-2</c:v>
                </c:pt>
                <c:pt idx="249">
                  <c:v>-0.30403383681876273</c:v>
                </c:pt>
                <c:pt idx="250">
                  <c:v>0.69065258749414049</c:v>
                </c:pt>
                <c:pt idx="251">
                  <c:v>-1.2663859812238085</c:v>
                </c:pt>
                <c:pt idx="252">
                  <c:v>0.23119144079085485</c:v>
                </c:pt>
                <c:pt idx="253">
                  <c:v>-0.22952549105979303</c:v>
                </c:pt>
                <c:pt idx="254">
                  <c:v>2.1374218059466266E-2</c:v>
                </c:pt>
                <c:pt idx="255">
                  <c:v>1.3631933306233004</c:v>
                </c:pt>
                <c:pt idx="256">
                  <c:v>-0.1612576828091008</c:v>
                </c:pt>
                <c:pt idx="257">
                  <c:v>0.65161515300287487</c:v>
                </c:pt>
                <c:pt idx="258">
                  <c:v>0.62172611666791466</c:v>
                </c:pt>
                <c:pt idx="259">
                  <c:v>1.7699447749493744</c:v>
                </c:pt>
                <c:pt idx="260">
                  <c:v>0.17791120665195503</c:v>
                </c:pt>
                <c:pt idx="261">
                  <c:v>4.7488642474921239E-2</c:v>
                </c:pt>
                <c:pt idx="262">
                  <c:v>-0.17522539835169137</c:v>
                </c:pt>
                <c:pt idx="263">
                  <c:v>0.1110460506189388</c:v>
                </c:pt>
                <c:pt idx="264">
                  <c:v>0.12320882154112089</c:v>
                </c:pt>
                <c:pt idx="265">
                  <c:v>-0.66276784098464914</c:v>
                </c:pt>
                <c:pt idx="266">
                  <c:v>-8.6607958434543164E-2</c:v>
                </c:pt>
                <c:pt idx="267">
                  <c:v>-0.48914136017792531</c:v>
                </c:pt>
                <c:pt idx="268">
                  <c:v>0.74952773906675674</c:v>
                </c:pt>
                <c:pt idx="269">
                  <c:v>0.29840198813946994</c:v>
                </c:pt>
                <c:pt idx="270">
                  <c:v>1.1719296107743111</c:v>
                </c:pt>
                <c:pt idx="271">
                  <c:v>1.4433033919433023</c:v>
                </c:pt>
                <c:pt idx="272">
                  <c:v>-0.49552628215627692</c:v>
                </c:pt>
                <c:pt idx="273">
                  <c:v>2.3935181803811343</c:v>
                </c:pt>
                <c:pt idx="274">
                  <c:v>-0.38171550260406706</c:v>
                </c:pt>
                <c:pt idx="275">
                  <c:v>0.64966820406267001</c:v>
                </c:pt>
                <c:pt idx="276">
                  <c:v>0.44982414534104231</c:v>
                </c:pt>
                <c:pt idx="277">
                  <c:v>0.5529281226555991</c:v>
                </c:pt>
                <c:pt idx="278">
                  <c:v>-3.1728430163206145E-2</c:v>
                </c:pt>
                <c:pt idx="279">
                  <c:v>-0.21219926456063076</c:v>
                </c:pt>
                <c:pt idx="280">
                  <c:v>-0.11301044347015665</c:v>
                </c:pt>
                <c:pt idx="281">
                  <c:v>-0.49834614196150007</c:v>
                </c:pt>
                <c:pt idx="282">
                  <c:v>-0.51180646939575913</c:v>
                </c:pt>
                <c:pt idx="283">
                  <c:v>-0.96661088199047995</c:v>
                </c:pt>
                <c:pt idx="284">
                  <c:v>0.33309281282886793</c:v>
                </c:pt>
                <c:pt idx="285">
                  <c:v>1.4184742467688849</c:v>
                </c:pt>
                <c:pt idx="286">
                  <c:v>0.20542750113284036</c:v>
                </c:pt>
                <c:pt idx="287">
                  <c:v>-0.37405492446586619</c:v>
                </c:pt>
                <c:pt idx="288">
                  <c:v>-1.0971510599850034</c:v>
                </c:pt>
                <c:pt idx="289">
                  <c:v>-1.1985412662249488</c:v>
                </c:pt>
                <c:pt idx="290">
                  <c:v>0.54822189759659601</c:v>
                </c:pt>
                <c:pt idx="291">
                  <c:v>-2.1581386296709582E-3</c:v>
                </c:pt>
                <c:pt idx="292">
                  <c:v>0.79505608292458918</c:v>
                </c:pt>
                <c:pt idx="293">
                  <c:v>-0.29067445113415058</c:v>
                </c:pt>
                <c:pt idx="294">
                  <c:v>-0.40424981714258124</c:v>
                </c:pt>
                <c:pt idx="295">
                  <c:v>0.33309281282886793</c:v>
                </c:pt>
                <c:pt idx="296">
                  <c:v>-0.31179741629293201</c:v>
                </c:pt>
                <c:pt idx="297">
                  <c:v>0.62084644452337834</c:v>
                </c:pt>
                <c:pt idx="298">
                  <c:v>-0.69731728981810948</c:v>
                </c:pt>
                <c:pt idx="299">
                  <c:v>6.2653020350695865E-2</c:v>
                </c:pt>
                <c:pt idx="300">
                  <c:v>3.1977467462815934E-2</c:v>
                </c:pt>
                <c:pt idx="301">
                  <c:v>-0.14631372259439424</c:v>
                </c:pt>
                <c:pt idx="302">
                  <c:v>-1.3560186779841197</c:v>
                </c:pt>
                <c:pt idx="303">
                  <c:v>0.40109479992204999</c:v>
                </c:pt>
                <c:pt idx="304">
                  <c:v>0.95120477450149687</c:v>
                </c:pt>
                <c:pt idx="305">
                  <c:v>4.7488642474921239E-2</c:v>
                </c:pt>
                <c:pt idx="306">
                  <c:v>0.88884352011245227</c:v>
                </c:pt>
                <c:pt idx="307">
                  <c:v>2.0049838697736995</c:v>
                </c:pt>
                <c:pt idx="308">
                  <c:v>-0.39381645628248751</c:v>
                </c:pt>
                <c:pt idx="309">
                  <c:v>-0.50839703270408965</c:v>
                </c:pt>
                <c:pt idx="310">
                  <c:v>0.10869227767397582</c:v>
                </c:pt>
                <c:pt idx="311">
                  <c:v>0.13596042739460223</c:v>
                </c:pt>
                <c:pt idx="312">
                  <c:v>-0.30218823216588753</c:v>
                </c:pt>
                <c:pt idx="313">
                  <c:v>0.46399706387891193</c:v>
                </c:pt>
                <c:pt idx="314">
                  <c:v>0.4262854693097804</c:v>
                </c:pt>
                <c:pt idx="315">
                  <c:v>0.83650108517677024</c:v>
                </c:pt>
                <c:pt idx="316">
                  <c:v>0.45913364227947762</c:v>
                </c:pt>
                <c:pt idx="317">
                  <c:v>-0.79365761313622052</c:v>
                </c:pt>
                <c:pt idx="318">
                  <c:v>0.92145984096678424</c:v>
                </c:pt>
                <c:pt idx="319">
                  <c:v>-0.98466504695653034</c:v>
                </c:pt>
                <c:pt idx="320">
                  <c:v>-1.0357760970980325</c:v>
                </c:pt>
                <c:pt idx="321">
                  <c:v>-0.14130833373081941</c:v>
                </c:pt>
                <c:pt idx="322">
                  <c:v>0.67334623819653139</c:v>
                </c:pt>
                <c:pt idx="323">
                  <c:v>0.18442376476871614</c:v>
                </c:pt>
                <c:pt idx="324">
                  <c:v>-0.30455925135463868</c:v>
                </c:pt>
                <c:pt idx="325">
                  <c:v>-0.56859170409927851</c:v>
                </c:pt>
                <c:pt idx="326">
                  <c:v>-0.81564951040158995</c:v>
                </c:pt>
                <c:pt idx="327">
                  <c:v>1.5088940695174771</c:v>
                </c:pt>
                <c:pt idx="328">
                  <c:v>1.0838037470453972</c:v>
                </c:pt>
                <c:pt idx="329">
                  <c:v>3.1340442044159644E-2</c:v>
                </c:pt>
                <c:pt idx="330">
                  <c:v>0.58330657316198042</c:v>
                </c:pt>
                <c:pt idx="331">
                  <c:v>-0.11031965101410046</c:v>
                </c:pt>
                <c:pt idx="332">
                  <c:v>1.3122944531063192</c:v>
                </c:pt>
                <c:pt idx="333">
                  <c:v>0.96720744717184814</c:v>
                </c:pt>
                <c:pt idx="334">
                  <c:v>0.9572460890324086</c:v>
                </c:pt>
                <c:pt idx="335">
                  <c:v>-6.0907543284756116E-2</c:v>
                </c:pt>
                <c:pt idx="336">
                  <c:v>-0.22952549105979303</c:v>
                </c:pt>
                <c:pt idx="337">
                  <c:v>1.0750410595540569</c:v>
                </c:pt>
                <c:pt idx="338">
                  <c:v>-0.54635495126759359</c:v>
                </c:pt>
                <c:pt idx="339">
                  <c:v>-1.2008950391699114</c:v>
                </c:pt>
                <c:pt idx="340">
                  <c:v>0.5943385323107151</c:v>
                </c:pt>
                <c:pt idx="341">
                  <c:v>0.75686150492358273</c:v>
                </c:pt>
                <c:pt idx="342">
                  <c:v>-0.16570984276529455</c:v>
                </c:pt>
                <c:pt idx="343">
                  <c:v>-0.89843985558389949</c:v>
                </c:pt>
                <c:pt idx="344">
                  <c:v>-1.3125480622329468</c:v>
                </c:pt>
                <c:pt idx="345">
                  <c:v>-0.87699699150950527</c:v>
                </c:pt>
                <c:pt idx="346">
                  <c:v>0.66522114758898576</c:v>
                </c:pt>
                <c:pt idx="347">
                  <c:v>0.14434006125036181</c:v>
                </c:pt>
                <c:pt idx="348">
                  <c:v>-1.3550193460237567</c:v>
                </c:pt>
                <c:pt idx="349">
                  <c:v>0.80198324965882684</c:v>
                </c:pt>
                <c:pt idx="350">
                  <c:v>-0.21764499116343039</c:v>
                </c:pt>
                <c:pt idx="351">
                  <c:v>0.84164119417934202</c:v>
                </c:pt>
                <c:pt idx="352">
                  <c:v>-8.0830543607442795E-2</c:v>
                </c:pt>
                <c:pt idx="353">
                  <c:v>1.3871165194304071</c:v>
                </c:pt>
                <c:pt idx="354">
                  <c:v>-0.59462351117810286</c:v>
                </c:pt>
                <c:pt idx="355">
                  <c:v>4.3305330131639064E-2</c:v>
                </c:pt>
                <c:pt idx="356">
                  <c:v>2.1128200199298064E-2</c:v>
                </c:pt>
                <c:pt idx="357">
                  <c:v>7.7949387587942454E-2</c:v>
                </c:pt>
                <c:pt idx="358">
                  <c:v>-1.7522651342227991</c:v>
                </c:pt>
                <c:pt idx="359">
                  <c:v>0.31020430563075418</c:v>
                </c:pt>
                <c:pt idx="360">
                  <c:v>-0.40184401463956343</c:v>
                </c:pt>
                <c:pt idx="361">
                  <c:v>1.4839574257558361</c:v>
                </c:pt>
                <c:pt idx="362">
                  <c:v>-0.76366689703869595</c:v>
                </c:pt>
                <c:pt idx="363">
                  <c:v>0.92699471129649424</c:v>
                </c:pt>
                <c:pt idx="364">
                  <c:v>1.9135759019519563</c:v>
                </c:pt>
                <c:pt idx="365">
                  <c:v>0.92976705790825598</c:v>
                </c:pt>
                <c:pt idx="366">
                  <c:v>-0.44267781737891188</c:v>
                </c:pt>
                <c:pt idx="367">
                  <c:v>0.61914096262161999</c:v>
                </c:pt>
                <c:pt idx="368">
                  <c:v>-0.83084277618938041</c:v>
                </c:pt>
                <c:pt idx="369">
                  <c:v>-0.11672396129995466</c:v>
                </c:pt>
                <c:pt idx="370">
                  <c:v>4.8480129598158506E-3</c:v>
                </c:pt>
                <c:pt idx="371">
                  <c:v>-1.0475575587637391</c:v>
                </c:pt>
                <c:pt idx="372">
                  <c:v>-0.48192028757016603</c:v>
                </c:pt>
                <c:pt idx="373">
                  <c:v>0.31911086908540387</c:v>
                </c:pt>
                <c:pt idx="374">
                  <c:v>0.8032032534201976</c:v>
                </c:pt>
                <c:pt idx="375">
                  <c:v>1.3311531300111767</c:v>
                </c:pt>
                <c:pt idx="376">
                  <c:v>0.93675620820403083</c:v>
                </c:pt>
                <c:pt idx="377">
                  <c:v>0.2854034966060337</c:v>
                </c:pt>
                <c:pt idx="378">
                  <c:v>-0.76419546174966646</c:v>
                </c:pt>
                <c:pt idx="379">
                  <c:v>1.8098608500489102</c:v>
                </c:pt>
                <c:pt idx="380">
                  <c:v>0.1411771228214671</c:v>
                </c:pt>
                <c:pt idx="381">
                  <c:v>1.3489219414294007</c:v>
                </c:pt>
                <c:pt idx="382">
                  <c:v>1.8221001833452999</c:v>
                </c:pt>
                <c:pt idx="383">
                  <c:v>0.68720929565486566</c:v>
                </c:pt>
                <c:pt idx="384">
                  <c:v>-0.91706796756201125</c:v>
                </c:pt>
                <c:pt idx="385">
                  <c:v>1.223363394329632</c:v>
                </c:pt>
                <c:pt idx="386">
                  <c:v>-0.49820047480964824</c:v>
                </c:pt>
                <c:pt idx="387">
                  <c:v>5.6005184128051777E-2</c:v>
                </c:pt>
                <c:pt idx="388">
                  <c:v>0.25130193670027312</c:v>
                </c:pt>
                <c:pt idx="389">
                  <c:v>0.20089039065983538</c:v>
                </c:pt>
                <c:pt idx="390">
                  <c:v>-0.38171550260406706</c:v>
                </c:pt>
                <c:pt idx="391">
                  <c:v>0.75765082331240396</c:v>
                </c:pt>
                <c:pt idx="392">
                  <c:v>1.5808194944641685</c:v>
                </c:pt>
                <c:pt idx="393">
                  <c:v>1.4433033919433023</c:v>
                </c:pt>
                <c:pt idx="394">
                  <c:v>0.76143054953519052</c:v>
                </c:pt>
                <c:pt idx="395">
                  <c:v>0.51557723310700876</c:v>
                </c:pt>
                <c:pt idx="396">
                  <c:v>1.1682696353584499</c:v>
                </c:pt>
                <c:pt idx="397">
                  <c:v>1.5300999081289426</c:v>
                </c:pt>
                <c:pt idx="398">
                  <c:v>-0.69606981764417686</c:v>
                </c:pt>
                <c:pt idx="399">
                  <c:v>0.66271941488975816</c:v>
                </c:pt>
                <c:pt idx="400">
                  <c:v>-1.2468190226254685</c:v>
                </c:pt>
                <c:pt idx="401">
                  <c:v>0.26009470916791688</c:v>
                </c:pt>
                <c:pt idx="402">
                  <c:v>1.8808495880003846</c:v>
                </c:pt>
                <c:pt idx="403">
                  <c:v>1.2888192192478112</c:v>
                </c:pt>
                <c:pt idx="404">
                  <c:v>-0.25088264305067343</c:v>
                </c:pt>
                <c:pt idx="405">
                  <c:v>1.3118054397921204</c:v>
                </c:pt>
                <c:pt idx="406">
                  <c:v>0.64643922765027639</c:v>
                </c:pt>
                <c:pt idx="407">
                  <c:v>1.0996392735167699</c:v>
                </c:pt>
                <c:pt idx="408">
                  <c:v>0.11802073116704515</c:v>
                </c:pt>
                <c:pt idx="409">
                  <c:v>-0.2381482948525262</c:v>
                </c:pt>
                <c:pt idx="410">
                  <c:v>-4.828740902672557E-2</c:v>
                </c:pt>
                <c:pt idx="411">
                  <c:v>-0.44349128536649873</c:v>
                </c:pt>
                <c:pt idx="412">
                  <c:v>1.3984433718594249</c:v>
                </c:pt>
                <c:pt idx="413">
                  <c:v>-0.15294998629560963</c:v>
                </c:pt>
                <c:pt idx="414">
                  <c:v>-0.16570984276529455</c:v>
                </c:pt>
                <c:pt idx="415">
                  <c:v>0.27414002032887108</c:v>
                </c:pt>
                <c:pt idx="416">
                  <c:v>0.98608693984859741</c:v>
                </c:pt>
                <c:pt idx="417">
                  <c:v>0.90303965710561229</c:v>
                </c:pt>
                <c:pt idx="418">
                  <c:v>-0.90713685092655716</c:v>
                </c:pt>
                <c:pt idx="419">
                  <c:v>0.53918571935506954</c:v>
                </c:pt>
                <c:pt idx="420">
                  <c:v>0.54586548705029658</c:v>
                </c:pt>
                <c:pt idx="421">
                  <c:v>-0.26696536768969015</c:v>
                </c:pt>
                <c:pt idx="422">
                  <c:v>-1.2524256615556899</c:v>
                </c:pt>
                <c:pt idx="423">
                  <c:v>-0.63618878349379759</c:v>
                </c:pt>
                <c:pt idx="424">
                  <c:v>-0.7318270370540807</c:v>
                </c:pt>
                <c:pt idx="425">
                  <c:v>-1.2008950391699114</c:v>
                </c:pt>
                <c:pt idx="426">
                  <c:v>8.7942480887266417E-2</c:v>
                </c:pt>
                <c:pt idx="427">
                  <c:v>0.83457872972569058</c:v>
                </c:pt>
                <c:pt idx="428">
                  <c:v>0.52553392228935536</c:v>
                </c:pt>
                <c:pt idx="429">
                  <c:v>1.2318246096701126</c:v>
                </c:pt>
                <c:pt idx="430">
                  <c:v>0.31111277965476214</c:v>
                </c:pt>
                <c:pt idx="431">
                  <c:v>1.3037287985566355</c:v>
                </c:pt>
                <c:pt idx="432">
                  <c:v>-1.0189224823129823</c:v>
                </c:pt>
                <c:pt idx="433">
                  <c:v>0.4596275573270483</c:v>
                </c:pt>
                <c:pt idx="434">
                  <c:v>0.10876115504981865</c:v>
                </c:pt>
                <c:pt idx="435">
                  <c:v>0.95767580608046643</c:v>
                </c:pt>
                <c:pt idx="436">
                  <c:v>0.38420371613583404</c:v>
                </c:pt>
                <c:pt idx="437">
                  <c:v>0.92479550456733062</c:v>
                </c:pt>
                <c:pt idx="438">
                  <c:v>-0.31256270543346121</c:v>
                </c:pt>
                <c:pt idx="439">
                  <c:v>0.23669269403931681</c:v>
                </c:pt>
                <c:pt idx="440">
                  <c:v>-1.1107570545711143</c:v>
                </c:pt>
                <c:pt idx="441">
                  <c:v>0.83270046026620159</c:v>
                </c:pt>
                <c:pt idx="442">
                  <c:v>-1.0322611915264925</c:v>
                </c:pt>
                <c:pt idx="443">
                  <c:v>-0.25729374592489407</c:v>
                </c:pt>
                <c:pt idx="444">
                  <c:v>0.62106921893650924</c:v>
                </c:pt>
                <c:pt idx="445">
                  <c:v>-0.44267781737891188</c:v>
                </c:pt>
                <c:pt idx="446">
                  <c:v>-0.63999246479594873</c:v>
                </c:pt>
                <c:pt idx="447">
                  <c:v>0.14434006125036181</c:v>
                </c:pt>
                <c:pt idx="448">
                  <c:v>1.0880060123116944</c:v>
                </c:pt>
                <c:pt idx="449">
                  <c:v>-0.26415645712837854</c:v>
                </c:pt>
                <c:pt idx="450">
                  <c:v>-0.83720784472815346</c:v>
                </c:pt>
                <c:pt idx="451">
                  <c:v>1.0382025146701048</c:v>
                </c:pt>
                <c:pt idx="452">
                  <c:v>-0.7372015480457037</c:v>
                </c:pt>
                <c:pt idx="453">
                  <c:v>-0.78289954842127996</c:v>
                </c:pt>
                <c:pt idx="454">
                  <c:v>1.045627070228508</c:v>
                </c:pt>
                <c:pt idx="455">
                  <c:v>-0.60416617031807274</c:v>
                </c:pt>
                <c:pt idx="456">
                  <c:v>1.4007364985688076</c:v>
                </c:pt>
                <c:pt idx="457">
                  <c:v>0.10132946132601672</c:v>
                </c:pt>
                <c:pt idx="458">
                  <c:v>-0.40448323937790542</c:v>
                </c:pt>
                <c:pt idx="459">
                  <c:v>-6.8821291545040353E-2</c:v>
                </c:pt>
                <c:pt idx="460">
                  <c:v>1.0293000766773592</c:v>
                </c:pt>
                <c:pt idx="461">
                  <c:v>1.8847541424126646</c:v>
                </c:pt>
                <c:pt idx="462">
                  <c:v>-9.7376271080898302E-2</c:v>
                </c:pt>
                <c:pt idx="463">
                  <c:v>0.41868868188675457</c:v>
                </c:pt>
                <c:pt idx="464">
                  <c:v>0.73907483803407992</c:v>
                </c:pt>
                <c:pt idx="465">
                  <c:v>0.90736305399536166</c:v>
                </c:pt>
                <c:pt idx="466">
                  <c:v>0.96322155719702263</c:v>
                </c:pt>
                <c:pt idx="467">
                  <c:v>0.86307891077258292</c:v>
                </c:pt>
                <c:pt idx="468">
                  <c:v>-1.5013450384386875</c:v>
                </c:pt>
                <c:pt idx="469">
                  <c:v>1.1115126121947445</c:v>
                </c:pt>
                <c:pt idx="470">
                  <c:v>1.7899115009706288</c:v>
                </c:pt>
                <c:pt idx="471">
                  <c:v>0.27501086969047117</c:v>
                </c:pt>
                <c:pt idx="472">
                  <c:v>0.3199661730493859</c:v>
                </c:pt>
                <c:pt idx="473">
                  <c:v>1.2572761825686252</c:v>
                </c:pt>
                <c:pt idx="474">
                  <c:v>7.7211022739517077E-2</c:v>
                </c:pt>
                <c:pt idx="475">
                  <c:v>1.5973361149799652</c:v>
                </c:pt>
                <c:pt idx="476">
                  <c:v>0.27300273438628109</c:v>
                </c:pt>
                <c:pt idx="477">
                  <c:v>-0.69681307896313083</c:v>
                </c:pt>
                <c:pt idx="478">
                  <c:v>-0.495049566239953</c:v>
                </c:pt>
                <c:pt idx="479">
                  <c:v>0.90704536221821241</c:v>
                </c:pt>
                <c:pt idx="480">
                  <c:v>1.4403299092511439</c:v>
                </c:pt>
                <c:pt idx="481">
                  <c:v>0.30257823600555334</c:v>
                </c:pt>
                <c:pt idx="482">
                  <c:v>2.1899599506272649</c:v>
                </c:pt>
                <c:pt idx="483">
                  <c:v>-0.14484694784531005</c:v>
                </c:pt>
                <c:pt idx="484">
                  <c:v>0.40749185028150281</c:v>
                </c:pt>
                <c:pt idx="485">
                  <c:v>-0.15100476082882475</c:v>
                </c:pt>
                <c:pt idx="486">
                  <c:v>1.9905038083652427</c:v>
                </c:pt>
                <c:pt idx="487">
                  <c:v>1.1210307777572455</c:v>
                </c:pt>
                <c:pt idx="488">
                  <c:v>-1.1801607898511781</c:v>
                </c:pt>
                <c:pt idx="489">
                  <c:v>0.4641589594023845</c:v>
                </c:pt>
                <c:pt idx="490">
                  <c:v>-0.82056584024007462</c:v>
                </c:pt>
                <c:pt idx="491">
                  <c:v>-0.39686729054933378</c:v>
                </c:pt>
                <c:pt idx="492">
                  <c:v>0.50008234939084284</c:v>
                </c:pt>
                <c:pt idx="493">
                  <c:v>-0.66218211289454532</c:v>
                </c:pt>
                <c:pt idx="494">
                  <c:v>0.30538932019685294</c:v>
                </c:pt>
                <c:pt idx="495">
                  <c:v>-1.4505154023657449</c:v>
                </c:pt>
                <c:pt idx="496">
                  <c:v>0.42143297932604185</c:v>
                </c:pt>
                <c:pt idx="497">
                  <c:v>-0.413147477788816</c:v>
                </c:pt>
                <c:pt idx="498">
                  <c:v>-0.43671949288455636</c:v>
                </c:pt>
                <c:pt idx="499">
                  <c:v>0.58821517333300077</c:v>
                </c:pt>
                <c:pt idx="500">
                  <c:v>0.97682755178313396</c:v>
                </c:pt>
                <c:pt idx="501">
                  <c:v>-1.4599805580613712</c:v>
                </c:pt>
                <c:pt idx="502">
                  <c:v>0.31388480994923817</c:v>
                </c:pt>
                <c:pt idx="503">
                  <c:v>-0.40448323937790542</c:v>
                </c:pt>
                <c:pt idx="504">
                  <c:v>0.64277006581147678</c:v>
                </c:pt>
                <c:pt idx="505">
                  <c:v>1.2977101516363494</c:v>
                </c:pt>
                <c:pt idx="506">
                  <c:v>0.38145197649417284</c:v>
                </c:pt>
                <c:pt idx="507">
                  <c:v>-4.3086943265879363E-2</c:v>
                </c:pt>
                <c:pt idx="508">
                  <c:v>1.5218274944140739</c:v>
                </c:pt>
                <c:pt idx="509">
                  <c:v>0.55713392477905765</c:v>
                </c:pt>
                <c:pt idx="510">
                  <c:v>-6.5894325227012107E-2</c:v>
                </c:pt>
                <c:pt idx="511">
                  <c:v>0.62648987857199501</c:v>
                </c:pt>
                <c:pt idx="512">
                  <c:v>-0.43671949288455636</c:v>
                </c:pt>
                <c:pt idx="513">
                  <c:v>0.38462717951210079</c:v>
                </c:pt>
                <c:pt idx="514">
                  <c:v>0.51581442983994341</c:v>
                </c:pt>
                <c:pt idx="515">
                  <c:v>-1.022093729672414</c:v>
                </c:pt>
                <c:pt idx="516">
                  <c:v>-1.1309660329715086</c:v>
                </c:pt>
                <c:pt idx="517">
                  <c:v>1.3971495495221915</c:v>
                </c:pt>
                <c:pt idx="518">
                  <c:v>0.12197614314364369</c:v>
                </c:pt>
                <c:pt idx="519">
                  <c:v>-0.72364276162603014</c:v>
                </c:pt>
                <c:pt idx="520">
                  <c:v>-7.3465393772261134E-2</c:v>
                </c:pt>
                <c:pt idx="521">
                  <c:v>1.1719296107743111</c:v>
                </c:pt>
                <c:pt idx="522">
                  <c:v>1.0618805488039662</c:v>
                </c:pt>
                <c:pt idx="523">
                  <c:v>0.56186885656873997</c:v>
                </c:pt>
                <c:pt idx="524">
                  <c:v>0.4667845176342702</c:v>
                </c:pt>
                <c:pt idx="525">
                  <c:v>0.26577183930490156</c:v>
                </c:pt>
                <c:pt idx="526">
                  <c:v>4.3305330131639064E-2</c:v>
                </c:pt>
                <c:pt idx="527">
                  <c:v>-0.63268593367877468</c:v>
                </c:pt>
                <c:pt idx="528">
                  <c:v>1.3525887048026484</c:v>
                </c:pt>
                <c:pt idx="529">
                  <c:v>0.16317607297135917</c:v>
                </c:pt>
                <c:pt idx="530">
                  <c:v>-0.82612728887819609</c:v>
                </c:pt>
                <c:pt idx="531">
                  <c:v>-0.57003052371303475</c:v>
                </c:pt>
                <c:pt idx="532">
                  <c:v>1.0110997733972984</c:v>
                </c:pt>
                <c:pt idx="533">
                  <c:v>-7.2815637346612672E-2</c:v>
                </c:pt>
                <c:pt idx="534">
                  <c:v>1.7329329436356236</c:v>
                </c:pt>
                <c:pt idx="535">
                  <c:v>1.3015548206391707</c:v>
                </c:pt>
                <c:pt idx="536">
                  <c:v>-0.23184217302638155</c:v>
                </c:pt>
                <c:pt idx="537">
                  <c:v>2.1762515075046895E-2</c:v>
                </c:pt>
                <c:pt idx="538">
                  <c:v>0.16412886586616793</c:v>
                </c:pt>
                <c:pt idx="539">
                  <c:v>1.5633977398855152</c:v>
                </c:pt>
                <c:pt idx="540">
                  <c:v>-0.24893058386593081</c:v>
                </c:pt>
                <c:pt idx="541">
                  <c:v>-0.596495872706027</c:v>
                </c:pt>
                <c:pt idx="542">
                  <c:v>1.634673178829058</c:v>
                </c:pt>
                <c:pt idx="543">
                  <c:v>-0.68396208919548585</c:v>
                </c:pt>
                <c:pt idx="544">
                  <c:v>-1.8852168610126618E-2</c:v>
                </c:pt>
                <c:pt idx="545">
                  <c:v>-0.30099563942221774</c:v>
                </c:pt>
                <c:pt idx="546">
                  <c:v>0.25153563583196314</c:v>
                </c:pt>
                <c:pt idx="547">
                  <c:v>0.90845804251676343</c:v>
                </c:pt>
                <c:pt idx="548">
                  <c:v>-0.93327778089332858</c:v>
                </c:pt>
                <c:pt idx="549">
                  <c:v>-1.3203883799551717</c:v>
                </c:pt>
                <c:pt idx="550">
                  <c:v>0.44256565654926217</c:v>
                </c:pt>
                <c:pt idx="551">
                  <c:v>0.28737831330374997</c:v>
                </c:pt>
                <c:pt idx="552">
                  <c:v>-1.4068483140570622</c:v>
                </c:pt>
                <c:pt idx="553">
                  <c:v>-0.23184217302638155</c:v>
                </c:pt>
                <c:pt idx="554">
                  <c:v>0.81410859832892513</c:v>
                </c:pt>
                <c:pt idx="555">
                  <c:v>-0.1328764518787251</c:v>
                </c:pt>
                <c:pt idx="556">
                  <c:v>1.5288434185957582</c:v>
                </c:pt>
                <c:pt idx="557">
                  <c:v>-0.88462306113470612</c:v>
                </c:pt>
                <c:pt idx="558">
                  <c:v>-8.1599960786564729E-3</c:v>
                </c:pt>
                <c:pt idx="559">
                  <c:v>0.23890385247615642</c:v>
                </c:pt>
                <c:pt idx="560">
                  <c:v>1.3322438021846008</c:v>
                </c:pt>
                <c:pt idx="561">
                  <c:v>-0.33919021742322419</c:v>
                </c:pt>
                <c:pt idx="562">
                  <c:v>1.3772612647102995</c:v>
                </c:pt>
                <c:pt idx="563">
                  <c:v>-8.9262926492388317E-3</c:v>
                </c:pt>
                <c:pt idx="564">
                  <c:v>0.42450078065061092</c:v>
                </c:pt>
                <c:pt idx="565">
                  <c:v>0.21963634996083314</c:v>
                </c:pt>
                <c:pt idx="566">
                  <c:v>0.7543544042172301</c:v>
                </c:pt>
                <c:pt idx="567">
                  <c:v>6.3810117786135212E-2</c:v>
                </c:pt>
                <c:pt idx="568">
                  <c:v>-1.0364693085898828</c:v>
                </c:pt>
                <c:pt idx="569">
                  <c:v>0.21798255023105817</c:v>
                </c:pt>
                <c:pt idx="570">
                  <c:v>-0.16239645254894874</c:v>
                </c:pt>
                <c:pt idx="571">
                  <c:v>-0.9645175728417037</c:v>
                </c:pt>
                <c:pt idx="572">
                  <c:v>1.8358303169156109</c:v>
                </c:pt>
                <c:pt idx="573">
                  <c:v>0.31953956861299693</c:v>
                </c:pt>
                <c:pt idx="574">
                  <c:v>0.41868868188675457</c:v>
                </c:pt>
                <c:pt idx="575">
                  <c:v>-7.568868494551495E-2</c:v>
                </c:pt>
                <c:pt idx="576">
                  <c:v>1.5127791852951276</c:v>
                </c:pt>
                <c:pt idx="577">
                  <c:v>-0.15100476082882475</c:v>
                </c:pt>
                <c:pt idx="578">
                  <c:v>0.75027414460981801</c:v>
                </c:pt>
                <c:pt idx="579">
                  <c:v>0.9896620568040575</c:v>
                </c:pt>
                <c:pt idx="580">
                  <c:v>-0.82283226581068458</c:v>
                </c:pt>
                <c:pt idx="581">
                  <c:v>1.1174259404062732</c:v>
                </c:pt>
                <c:pt idx="582">
                  <c:v>0.59368938972310747</c:v>
                </c:pt>
                <c:pt idx="583">
                  <c:v>0.81065612157316158</c:v>
                </c:pt>
                <c:pt idx="584">
                  <c:v>-0.36146209207131541</c:v>
                </c:pt>
                <c:pt idx="585">
                  <c:v>2.3036733549675503E-2</c:v>
                </c:pt>
                <c:pt idx="586">
                  <c:v>0.40879124858603477</c:v>
                </c:pt>
                <c:pt idx="587">
                  <c:v>0.62172611666791466</c:v>
                </c:pt>
                <c:pt idx="588">
                  <c:v>-0.43682551192267738</c:v>
                </c:pt>
                <c:pt idx="589">
                  <c:v>-0.39833408864287811</c:v>
                </c:pt>
                <c:pt idx="590">
                  <c:v>1.0642343217489287</c:v>
                </c:pt>
                <c:pt idx="591">
                  <c:v>3.7112844814323864E-2</c:v>
                </c:pt>
                <c:pt idx="592">
                  <c:v>-1.4607923383150507</c:v>
                </c:pt>
                <c:pt idx="593">
                  <c:v>1.310317508130511</c:v>
                </c:pt>
                <c:pt idx="594">
                  <c:v>0.92082632399511555</c:v>
                </c:pt>
                <c:pt idx="595">
                  <c:v>-0.16628466443855094</c:v>
                </c:pt>
                <c:pt idx="596">
                  <c:v>1.2064735611140747</c:v>
                </c:pt>
                <c:pt idx="597">
                  <c:v>0.35004184393094961</c:v>
                </c:pt>
                <c:pt idx="598">
                  <c:v>0.97585575037956884</c:v>
                </c:pt>
                <c:pt idx="599">
                  <c:v>1.6841618350180507</c:v>
                </c:pt>
                <c:pt idx="600">
                  <c:v>-0.42054532468319517</c:v>
                </c:pt>
                <c:pt idx="601">
                  <c:v>0.48334475409796829</c:v>
                </c:pt>
                <c:pt idx="602">
                  <c:v>0.52501918424571414</c:v>
                </c:pt>
                <c:pt idx="603">
                  <c:v>-1.5542808098854861</c:v>
                </c:pt>
                <c:pt idx="604">
                  <c:v>-0.80986795299866055</c:v>
                </c:pt>
                <c:pt idx="605">
                  <c:v>-0.1512050214711631</c:v>
                </c:pt>
                <c:pt idx="606">
                  <c:v>0.37296455345029322</c:v>
                </c:pt>
                <c:pt idx="607">
                  <c:v>-0.5941025722155393</c:v>
                </c:pt>
                <c:pt idx="608">
                  <c:v>0.72659611047595662</c:v>
                </c:pt>
                <c:pt idx="609">
                  <c:v>-0.49945629879094877</c:v>
                </c:pt>
                <c:pt idx="610">
                  <c:v>-1.1698838539018723</c:v>
                </c:pt>
                <c:pt idx="611">
                  <c:v>1.5888493127840275</c:v>
                </c:pt>
                <c:pt idx="612">
                  <c:v>7.7223750205365427E-2</c:v>
                </c:pt>
                <c:pt idx="613">
                  <c:v>1.2045678421779327</c:v>
                </c:pt>
                <c:pt idx="614">
                  <c:v>-0.52199163114926916</c:v>
                </c:pt>
                <c:pt idx="615">
                  <c:v>0.52611415646966719</c:v>
                </c:pt>
                <c:pt idx="616">
                  <c:v>-0.26696536768969015</c:v>
                </c:pt>
                <c:pt idx="617">
                  <c:v>-0.15627002827645953</c:v>
                </c:pt>
                <c:pt idx="618">
                  <c:v>-0.5527258119203049</c:v>
                </c:pt>
                <c:pt idx="619">
                  <c:v>-0.54879845950172301</c:v>
                </c:pt>
                <c:pt idx="620">
                  <c:v>-5.6823570957261538E-2</c:v>
                </c:pt>
                <c:pt idx="621">
                  <c:v>-0.17900157766752756</c:v>
                </c:pt>
                <c:pt idx="622">
                  <c:v>-0.55423797132288799</c:v>
                </c:pt>
                <c:pt idx="623">
                  <c:v>-1.1525187708013531</c:v>
                </c:pt>
                <c:pt idx="624">
                  <c:v>0.62514980400988263</c:v>
                </c:pt>
                <c:pt idx="625">
                  <c:v>0.11937386565477182</c:v>
                </c:pt>
                <c:pt idx="626">
                  <c:v>0.2995915932273836</c:v>
                </c:pt>
                <c:pt idx="627">
                  <c:v>0.40781971207696266</c:v>
                </c:pt>
                <c:pt idx="628">
                  <c:v>-1.4980446482442451</c:v>
                </c:pt>
                <c:pt idx="629">
                  <c:v>1.2749070390173438</c:v>
                </c:pt>
                <c:pt idx="630">
                  <c:v>0.42510139191776108</c:v>
                </c:pt>
                <c:pt idx="631">
                  <c:v>-1.8874524442378844</c:v>
                </c:pt>
                <c:pt idx="632">
                  <c:v>-0.46901775916112909</c:v>
                </c:pt>
                <c:pt idx="633">
                  <c:v>-0.92062401325982135</c:v>
                </c:pt>
                <c:pt idx="634">
                  <c:v>0.58829324117569914</c:v>
                </c:pt>
                <c:pt idx="635">
                  <c:v>1.1483296340347868</c:v>
                </c:pt>
                <c:pt idx="636">
                  <c:v>-0.98419700607285554</c:v>
                </c:pt>
                <c:pt idx="637">
                  <c:v>0.7543544042172301</c:v>
                </c:pt>
                <c:pt idx="638">
                  <c:v>0.87914881795736788</c:v>
                </c:pt>
                <c:pt idx="639">
                  <c:v>6.9521669706647859E-2</c:v>
                </c:pt>
                <c:pt idx="640">
                  <c:v>-0.26977226439423863</c:v>
                </c:pt>
                <c:pt idx="641">
                  <c:v>-0.36022012718534624</c:v>
                </c:pt>
                <c:pt idx="642">
                  <c:v>-8.2294645245327036E-2</c:v>
                </c:pt>
                <c:pt idx="643">
                  <c:v>0.36806141499250433</c:v>
                </c:pt>
                <c:pt idx="644">
                  <c:v>-7.8499192918067617E-2</c:v>
                </c:pt>
                <c:pt idx="645">
                  <c:v>-4.3086943265879363E-2</c:v>
                </c:pt>
                <c:pt idx="646">
                  <c:v>0.25250984706226731</c:v>
                </c:pt>
                <c:pt idx="647">
                  <c:v>-0.46374546248089077</c:v>
                </c:pt>
                <c:pt idx="648">
                  <c:v>-0.19870063221019985</c:v>
                </c:pt>
                <c:pt idx="649">
                  <c:v>0.57476713688400416</c:v>
                </c:pt>
                <c:pt idx="650">
                  <c:v>0.73500671399817374</c:v>
                </c:pt>
                <c:pt idx="651">
                  <c:v>-0.62686582501646626</c:v>
                </c:pt>
                <c:pt idx="652">
                  <c:v>1.5973361149799652</c:v>
                </c:pt>
                <c:pt idx="653">
                  <c:v>-1.6577684098411742</c:v>
                </c:pt>
                <c:pt idx="654">
                  <c:v>1.1210307777572455</c:v>
                </c:pt>
                <c:pt idx="655">
                  <c:v>-0.15294998629560963</c:v>
                </c:pt>
                <c:pt idx="656">
                  <c:v>0.71445348485564342</c:v>
                </c:pt>
                <c:pt idx="657">
                  <c:v>-0.1586308304540256</c:v>
                </c:pt>
                <c:pt idx="658">
                  <c:v>1.6219239123246587</c:v>
                </c:pt>
                <c:pt idx="659">
                  <c:v>-0.63854255643876057</c:v>
                </c:pt>
                <c:pt idx="660">
                  <c:v>-1.1525187708013531</c:v>
                </c:pt>
                <c:pt idx="661">
                  <c:v>-1.3260193797698467</c:v>
                </c:pt>
                <c:pt idx="662">
                  <c:v>-0.87699699150950527</c:v>
                </c:pt>
                <c:pt idx="663">
                  <c:v>-0.85033448450763593</c:v>
                </c:pt>
                <c:pt idx="664">
                  <c:v>0.33348644800287275</c:v>
                </c:pt>
                <c:pt idx="665">
                  <c:v>4.2580056670931565E-2</c:v>
                </c:pt>
                <c:pt idx="666">
                  <c:v>-0.62686582501646626</c:v>
                </c:pt>
                <c:pt idx="667">
                  <c:v>1.020537389186019</c:v>
                </c:pt>
                <c:pt idx="668">
                  <c:v>0.43870738650387198</c:v>
                </c:pt>
                <c:pt idx="669">
                  <c:v>-1.4525208053060563</c:v>
                </c:pt>
                <c:pt idx="670">
                  <c:v>0.18372603796882148</c:v>
                </c:pt>
                <c:pt idx="671">
                  <c:v>-1.268360613847535</c:v>
                </c:pt>
                <c:pt idx="672">
                  <c:v>0.6486290197753517</c:v>
                </c:pt>
                <c:pt idx="673">
                  <c:v>0.30538932019685294</c:v>
                </c:pt>
                <c:pt idx="674">
                  <c:v>-0.64085167564921885</c:v>
                </c:pt>
                <c:pt idx="675">
                  <c:v>0.65030354573516513</c:v>
                </c:pt>
                <c:pt idx="676">
                  <c:v>0.95361726410662184</c:v>
                </c:pt>
                <c:pt idx="677">
                  <c:v>0.66433393934240792</c:v>
                </c:pt>
                <c:pt idx="678">
                  <c:v>0.82393777277486135</c:v>
                </c:pt>
                <c:pt idx="679">
                  <c:v>-6.4524659859120703E-2</c:v>
                </c:pt>
                <c:pt idx="680">
                  <c:v>0.75686150492358273</c:v>
                </c:pt>
                <c:pt idx="681">
                  <c:v>0.92083662378662767</c:v>
                </c:pt>
                <c:pt idx="682">
                  <c:v>1.3087685683260926</c:v>
                </c:pt>
                <c:pt idx="683">
                  <c:v>-1.1670341500716961</c:v>
                </c:pt>
                <c:pt idx="684">
                  <c:v>-2.7609711528183478E-2</c:v>
                </c:pt>
                <c:pt idx="685">
                  <c:v>0.45913364227947762</c:v>
                </c:pt>
                <c:pt idx="686">
                  <c:v>0.85431622328124268</c:v>
                </c:pt>
                <c:pt idx="687">
                  <c:v>1.550049257207224</c:v>
                </c:pt>
                <c:pt idx="688">
                  <c:v>0.85124295543748429</c:v>
                </c:pt>
                <c:pt idx="689">
                  <c:v>1.7699447749493744</c:v>
                </c:pt>
                <c:pt idx="690">
                  <c:v>-0.72359555345959281</c:v>
                </c:pt>
                <c:pt idx="691">
                  <c:v>-1.2617184261600043</c:v>
                </c:pt>
                <c:pt idx="692">
                  <c:v>0.96794540444320321</c:v>
                </c:pt>
                <c:pt idx="693">
                  <c:v>0.42715788158507317</c:v>
                </c:pt>
                <c:pt idx="694">
                  <c:v>0.66717735363563202</c:v>
                </c:pt>
                <c:pt idx="695">
                  <c:v>1.4239557017242461</c:v>
                </c:pt>
                <c:pt idx="696">
                  <c:v>-0.67304477693395492</c:v>
                </c:pt>
                <c:pt idx="697">
                  <c:v>-1.063113009312417</c:v>
                </c:pt>
                <c:pt idx="698">
                  <c:v>-0.59439614927449114</c:v>
                </c:pt>
                <c:pt idx="699">
                  <c:v>7.5877888427504203E-2</c:v>
                </c:pt>
                <c:pt idx="700">
                  <c:v>0.15901102825401203</c:v>
                </c:pt>
                <c:pt idx="701">
                  <c:v>-0.42694527105826685</c:v>
                </c:pt>
                <c:pt idx="702">
                  <c:v>1.310317508130511</c:v>
                </c:pt>
                <c:pt idx="703">
                  <c:v>-0.92026349070603874</c:v>
                </c:pt>
                <c:pt idx="704">
                  <c:v>1.2749662574982814</c:v>
                </c:pt>
                <c:pt idx="705">
                  <c:v>0.66928418671118362</c:v>
                </c:pt>
                <c:pt idx="706">
                  <c:v>0.55947148163640747</c:v>
                </c:pt>
                <c:pt idx="707">
                  <c:v>-0.16462599875005823</c:v>
                </c:pt>
                <c:pt idx="708">
                  <c:v>-0.25771633474253353</c:v>
                </c:pt>
                <c:pt idx="709">
                  <c:v>-0.53187226656259767</c:v>
                </c:pt>
                <c:pt idx="710">
                  <c:v>-0.14986987849876776</c:v>
                </c:pt>
                <c:pt idx="711">
                  <c:v>-1.1648730138918468</c:v>
                </c:pt>
                <c:pt idx="712">
                  <c:v>-0.65676458969447271</c:v>
                </c:pt>
                <c:pt idx="713">
                  <c:v>-5.3376041357459769E-2</c:v>
                </c:pt>
                <c:pt idx="714">
                  <c:v>-0.66222059057262195</c:v>
                </c:pt>
                <c:pt idx="715">
                  <c:v>0.38734013236776255</c:v>
                </c:pt>
                <c:pt idx="716">
                  <c:v>0.2281316007912535</c:v>
                </c:pt>
                <c:pt idx="717">
                  <c:v>0.49037684546467908</c:v>
                </c:pt>
                <c:pt idx="718">
                  <c:v>-0.16628466443855094</c:v>
                </c:pt>
                <c:pt idx="719">
                  <c:v>-1.005316487726871</c:v>
                </c:pt>
                <c:pt idx="720">
                  <c:v>-0.29059157768146626</c:v>
                </c:pt>
                <c:pt idx="721">
                  <c:v>0.7606921545329266</c:v>
                </c:pt>
                <c:pt idx="722">
                  <c:v>-0.75926996830658577</c:v>
                </c:pt>
                <c:pt idx="723">
                  <c:v>-0.83720784472815346</c:v>
                </c:pt>
                <c:pt idx="724">
                  <c:v>0.64452447865724016</c:v>
                </c:pt>
                <c:pt idx="725">
                  <c:v>1.1541429438848083</c:v>
                </c:pt>
                <c:pt idx="726">
                  <c:v>0.49646673962088705</c:v>
                </c:pt>
                <c:pt idx="727">
                  <c:v>-0.52199163114926916</c:v>
                </c:pt>
                <c:pt idx="728">
                  <c:v>0.60168710731666408</c:v>
                </c:pt>
                <c:pt idx="729">
                  <c:v>-0.1726651158655752</c:v>
                </c:pt>
                <c:pt idx="730">
                  <c:v>-0.39248929328773752</c:v>
                </c:pt>
                <c:pt idx="731">
                  <c:v>1.3215154654461383</c:v>
                </c:pt>
                <c:pt idx="732">
                  <c:v>0.24431876366451766</c:v>
                </c:pt>
                <c:pt idx="733">
                  <c:v>0.35696168186138122</c:v>
                </c:pt>
                <c:pt idx="734">
                  <c:v>-1.3335150197346533</c:v>
                </c:pt>
                <c:pt idx="735">
                  <c:v>4.8227864068039139E-2</c:v>
                </c:pt>
                <c:pt idx="736">
                  <c:v>0.10876115504981865</c:v>
                </c:pt>
                <c:pt idx="737">
                  <c:v>-0.15222365144373029</c:v>
                </c:pt>
                <c:pt idx="738">
                  <c:v>-0.53827181838875138</c:v>
                </c:pt>
                <c:pt idx="739">
                  <c:v>0.42450078065061092</c:v>
                </c:pt>
                <c:pt idx="740">
                  <c:v>-0.94823738560222148</c:v>
                </c:pt>
                <c:pt idx="741">
                  <c:v>0.94175587427333607</c:v>
                </c:pt>
                <c:pt idx="742">
                  <c:v>-0.77182153137486731</c:v>
                </c:pt>
                <c:pt idx="743">
                  <c:v>1.9013134959025622</c:v>
                </c:pt>
                <c:pt idx="744">
                  <c:v>-1.2995540307768549</c:v>
                </c:pt>
                <c:pt idx="745">
                  <c:v>0.55156572936817927</c:v>
                </c:pt>
                <c:pt idx="746">
                  <c:v>-0.57094547704424148</c:v>
                </c:pt>
                <c:pt idx="747">
                  <c:v>0.99548740768070054</c:v>
                </c:pt>
                <c:pt idx="748">
                  <c:v>1.4472960063081766</c:v>
                </c:pt>
                <c:pt idx="749">
                  <c:v>0.40540955474729934</c:v>
                </c:pt>
                <c:pt idx="750">
                  <c:v>0.62084644452337834</c:v>
                </c:pt>
                <c:pt idx="751">
                  <c:v>0.76885813164933303</c:v>
                </c:pt>
                <c:pt idx="752">
                  <c:v>0.7555583348317314</c:v>
                </c:pt>
                <c:pt idx="753">
                  <c:v>0.37568748461770518</c:v>
                </c:pt>
                <c:pt idx="754">
                  <c:v>-1.7013176201556375</c:v>
                </c:pt>
                <c:pt idx="755">
                  <c:v>0.24876195715444105</c:v>
                </c:pt>
                <c:pt idx="756">
                  <c:v>0.14688685567498228</c:v>
                </c:pt>
                <c:pt idx="757">
                  <c:v>-0.66960446865118461</c:v>
                </c:pt>
                <c:pt idx="758">
                  <c:v>9.8673040947988788E-2</c:v>
                </c:pt>
                <c:pt idx="759">
                  <c:v>-0.13318708281491176</c:v>
                </c:pt>
                <c:pt idx="760">
                  <c:v>0.55356129827253886</c:v>
                </c:pt>
                <c:pt idx="761">
                  <c:v>0.93477034102783407</c:v>
                </c:pt>
                <c:pt idx="762">
                  <c:v>0.53292553035934942</c:v>
                </c:pt>
                <c:pt idx="763">
                  <c:v>1.8783535464331171</c:v>
                </c:pt>
                <c:pt idx="764">
                  <c:v>-0.17590168557759167</c:v>
                </c:pt>
                <c:pt idx="765">
                  <c:v>0.13813319824053671</c:v>
                </c:pt>
                <c:pt idx="766">
                  <c:v>0.39490411546140658</c:v>
                </c:pt>
                <c:pt idx="767">
                  <c:v>0.56826582425471894</c:v>
                </c:pt>
                <c:pt idx="768">
                  <c:v>1.1990456374345699</c:v>
                </c:pt>
                <c:pt idx="769">
                  <c:v>1.5777925078385242</c:v>
                </c:pt>
                <c:pt idx="770">
                  <c:v>0.81675650381938425</c:v>
                </c:pt>
                <c:pt idx="771">
                  <c:v>-0.2898809303459351</c:v>
                </c:pt>
                <c:pt idx="772">
                  <c:v>-0.1992356348427875</c:v>
                </c:pt>
                <c:pt idx="773">
                  <c:v>-0.31179741629293201</c:v>
                </c:pt>
                <c:pt idx="774">
                  <c:v>0.97702349629952279</c:v>
                </c:pt>
                <c:pt idx="775">
                  <c:v>-0.24657681092096828</c:v>
                </c:pt>
                <c:pt idx="776">
                  <c:v>1.1424684943504864</c:v>
                </c:pt>
                <c:pt idx="777">
                  <c:v>0.32722374767876161</c:v>
                </c:pt>
                <c:pt idx="778">
                  <c:v>0.17399810513856551</c:v>
                </c:pt>
                <c:pt idx="779">
                  <c:v>0.87956442324710427</c:v>
                </c:pt>
                <c:pt idx="780">
                  <c:v>0.19001255249935589</c:v>
                </c:pt>
                <c:pt idx="781">
                  <c:v>-0.1328764518787251</c:v>
                </c:pt>
                <c:pt idx="782">
                  <c:v>0.95726518030930574</c:v>
                </c:pt>
                <c:pt idx="783">
                  <c:v>0.73121211127396535</c:v>
                </c:pt>
                <c:pt idx="784">
                  <c:v>-0.45822908753867964</c:v>
                </c:pt>
                <c:pt idx="785">
                  <c:v>1.3772002004439103</c:v>
                </c:pt>
                <c:pt idx="786">
                  <c:v>2.0819117761869861</c:v>
                </c:pt>
                <c:pt idx="787">
                  <c:v>-0.50839703270408965</c:v>
                </c:pt>
                <c:pt idx="788">
                  <c:v>0.88264204578562122</c:v>
                </c:pt>
                <c:pt idx="789">
                  <c:v>-5.126813638177552E-2</c:v>
                </c:pt>
                <c:pt idx="790">
                  <c:v>0.90736305399536166</c:v>
                </c:pt>
                <c:pt idx="791">
                  <c:v>1.0231589850674174</c:v>
                </c:pt>
                <c:pt idx="792">
                  <c:v>0.71493192403448313</c:v>
                </c:pt>
                <c:pt idx="793">
                  <c:v>0.37059772154972315</c:v>
                </c:pt>
                <c:pt idx="794">
                  <c:v>0.91113795433328582</c:v>
                </c:pt>
                <c:pt idx="795">
                  <c:v>-0.47801858219770832</c:v>
                </c:pt>
                <c:pt idx="796">
                  <c:v>1.0625199694058716</c:v>
                </c:pt>
                <c:pt idx="797">
                  <c:v>1.2427110845486884</c:v>
                </c:pt>
                <c:pt idx="798">
                  <c:v>0.20437655564494683</c:v>
                </c:pt>
                <c:pt idx="799">
                  <c:v>-0.5941025722155393</c:v>
                </c:pt>
                <c:pt idx="800">
                  <c:v>-0.60752278905397317</c:v>
                </c:pt>
                <c:pt idx="801">
                  <c:v>-0.77896326427594254</c:v>
                </c:pt>
                <c:pt idx="802">
                  <c:v>-0.13652965079235813</c:v>
                </c:pt>
                <c:pt idx="803">
                  <c:v>-0.38706694699021904</c:v>
                </c:pt>
                <c:pt idx="804">
                  <c:v>1.9135759019519563</c:v>
                </c:pt>
                <c:pt idx="805">
                  <c:v>1.2759797600369716E-2</c:v>
                </c:pt>
                <c:pt idx="806">
                  <c:v>1.1004926324525695</c:v>
                </c:pt>
                <c:pt idx="807">
                  <c:v>0.77073357767822248</c:v>
                </c:pt>
                <c:pt idx="808">
                  <c:v>-0.59462351117810286</c:v>
                </c:pt>
                <c:pt idx="809">
                  <c:v>3.9334624585512845E-2</c:v>
                </c:pt>
                <c:pt idx="810">
                  <c:v>-1.0151155575337785</c:v>
                </c:pt>
                <c:pt idx="811">
                  <c:v>-0.15356314359379342</c:v>
                </c:pt>
                <c:pt idx="812">
                  <c:v>0.80922522640769312</c:v>
                </c:pt>
                <c:pt idx="813">
                  <c:v>5.8601697368886096E-2</c:v>
                </c:pt>
                <c:pt idx="814">
                  <c:v>1.3086896602552622</c:v>
                </c:pt>
                <c:pt idx="815">
                  <c:v>0.75765082331240396</c:v>
                </c:pt>
                <c:pt idx="816">
                  <c:v>1.0417432277974843</c:v>
                </c:pt>
                <c:pt idx="817">
                  <c:v>-0.18347443657080031</c:v>
                </c:pt>
                <c:pt idx="818">
                  <c:v>1.1120900438441046</c:v>
                </c:pt>
                <c:pt idx="819">
                  <c:v>-0.19175772159479987</c:v>
                </c:pt>
                <c:pt idx="820">
                  <c:v>1.1092553199439097</c:v>
                </c:pt>
                <c:pt idx="821">
                  <c:v>0.80046253891635288</c:v>
                </c:pt>
                <c:pt idx="822">
                  <c:v>-1.1223155720971292</c:v>
                </c:pt>
                <c:pt idx="823">
                  <c:v>0.3441323725567309</c:v>
                </c:pt>
                <c:pt idx="824">
                  <c:v>-1.1040445418433236</c:v>
                </c:pt>
                <c:pt idx="825">
                  <c:v>-1.4253495919927852</c:v>
                </c:pt>
                <c:pt idx="826">
                  <c:v>-0.5527258119203049</c:v>
                </c:pt>
                <c:pt idx="827">
                  <c:v>1.0505059152888245</c:v>
                </c:pt>
                <c:pt idx="828">
                  <c:v>1.4798760395525976</c:v>
                </c:pt>
                <c:pt idx="829">
                  <c:v>-0.35827153052867011</c:v>
                </c:pt>
                <c:pt idx="830">
                  <c:v>5.341518405605683E-2</c:v>
                </c:pt>
                <c:pt idx="831">
                  <c:v>0.41344893905139246</c:v>
                </c:pt>
                <c:pt idx="832">
                  <c:v>8.7535213548461943E-2</c:v>
                </c:pt>
                <c:pt idx="833">
                  <c:v>0.14753275614557326</c:v>
                </c:pt>
                <c:pt idx="834">
                  <c:v>0.28395160360361205</c:v>
                </c:pt>
                <c:pt idx="835">
                  <c:v>-0.23743021284379395</c:v>
                </c:pt>
                <c:pt idx="836">
                  <c:v>-0.94394152483990057</c:v>
                </c:pt>
                <c:pt idx="837">
                  <c:v>-0.70359374649661843</c:v>
                </c:pt>
                <c:pt idx="838">
                  <c:v>-0.50101647084583778</c:v>
                </c:pt>
                <c:pt idx="839">
                  <c:v>-0.25896762367695025</c:v>
                </c:pt>
                <c:pt idx="840">
                  <c:v>1.7726038804805391</c:v>
                </c:pt>
                <c:pt idx="841">
                  <c:v>1.5347113597650455</c:v>
                </c:pt>
                <c:pt idx="842">
                  <c:v>-1.4716335857589264</c:v>
                </c:pt>
                <c:pt idx="843">
                  <c:v>-1.0902113523548529E-2</c:v>
                </c:pt>
                <c:pt idx="844">
                  <c:v>1.7639900472801291</c:v>
                </c:pt>
                <c:pt idx="845">
                  <c:v>0.59050236323266514</c:v>
                </c:pt>
                <c:pt idx="846">
                  <c:v>1.0555475987702945</c:v>
                </c:pt>
                <c:pt idx="847">
                  <c:v>2.363928065314358E-2</c:v>
                </c:pt>
                <c:pt idx="848">
                  <c:v>0.79505608292458918</c:v>
                </c:pt>
                <c:pt idx="849">
                  <c:v>0.12804737446636016</c:v>
                </c:pt>
                <c:pt idx="850">
                  <c:v>0.23351526981076987</c:v>
                </c:pt>
                <c:pt idx="851">
                  <c:v>-1.3582205534819414</c:v>
                </c:pt>
                <c:pt idx="852">
                  <c:v>7.7665544937960185E-2</c:v>
                </c:pt>
                <c:pt idx="853">
                  <c:v>-0.1077078912530669</c:v>
                </c:pt>
                <c:pt idx="854">
                  <c:v>0.41137414087112889</c:v>
                </c:pt>
                <c:pt idx="855">
                  <c:v>0.56192256453906619</c:v>
                </c:pt>
                <c:pt idx="856">
                  <c:v>-0.71463674584968429</c:v>
                </c:pt>
                <c:pt idx="857">
                  <c:v>-0.9921898479473894</c:v>
                </c:pt>
                <c:pt idx="858">
                  <c:v>0.76311709170857034</c:v>
                </c:pt>
                <c:pt idx="859">
                  <c:v>-0.38935129170311278</c:v>
                </c:pt>
                <c:pt idx="860">
                  <c:v>-0.33244854667664114</c:v>
                </c:pt>
                <c:pt idx="861">
                  <c:v>-0.73126883125123099</c:v>
                </c:pt>
                <c:pt idx="862">
                  <c:v>1.3806567049699221</c:v>
                </c:pt>
                <c:pt idx="863">
                  <c:v>-1.6432062925959556E-2</c:v>
                </c:pt>
                <c:pt idx="864">
                  <c:v>1.976162110234408</c:v>
                </c:pt>
                <c:pt idx="865">
                  <c:v>-0.64648765374516692</c:v>
                </c:pt>
                <c:pt idx="866">
                  <c:v>1.3626222526909824</c:v>
                </c:pt>
                <c:pt idx="867">
                  <c:v>-1.0120980629641712</c:v>
                </c:pt>
                <c:pt idx="868">
                  <c:v>0.4977905662175055</c:v>
                </c:pt>
                <c:pt idx="869">
                  <c:v>-0.63416727377461601</c:v>
                </c:pt>
                <c:pt idx="870">
                  <c:v>0.29491674835659243</c:v>
                </c:pt>
                <c:pt idx="871">
                  <c:v>-1.2532593414443269</c:v>
                </c:pt>
                <c:pt idx="872">
                  <c:v>1.3631933306233004</c:v>
                </c:pt>
                <c:pt idx="873">
                  <c:v>-0.33398358088676305</c:v>
                </c:pt>
                <c:pt idx="874">
                  <c:v>-1.2050573063952297</c:v>
                </c:pt>
                <c:pt idx="875">
                  <c:v>0.50065378141398487</c:v>
                </c:pt>
                <c:pt idx="876">
                  <c:v>-0.33919021742322419</c:v>
                </c:pt>
                <c:pt idx="877">
                  <c:v>0.25153563583196314</c:v>
                </c:pt>
                <c:pt idx="878">
                  <c:v>1.1794139801334376</c:v>
                </c:pt>
                <c:pt idx="879">
                  <c:v>1.0382025146701048</c:v>
                </c:pt>
                <c:pt idx="880">
                  <c:v>0.72103103800052182</c:v>
                </c:pt>
                <c:pt idx="881">
                  <c:v>-0.38221235733843173</c:v>
                </c:pt>
                <c:pt idx="882">
                  <c:v>1.8014256400198305</c:v>
                </c:pt>
                <c:pt idx="883">
                  <c:v>0.92976705790825598</c:v>
                </c:pt>
                <c:pt idx="884">
                  <c:v>6.1833858654150031E-2</c:v>
                </c:pt>
                <c:pt idx="885">
                  <c:v>-0.16239645254894874</c:v>
                </c:pt>
                <c:pt idx="886">
                  <c:v>0.2172350825712881</c:v>
                </c:pt>
                <c:pt idx="887">
                  <c:v>5.695924931699814E-2</c:v>
                </c:pt>
                <c:pt idx="888">
                  <c:v>-1.0322611915264925</c:v>
                </c:pt>
                <c:pt idx="889">
                  <c:v>1.7041111840963321</c:v>
                </c:pt>
                <c:pt idx="890">
                  <c:v>0.31119693559607464</c:v>
                </c:pt>
                <c:pt idx="891">
                  <c:v>0.26386308437956529</c:v>
                </c:pt>
                <c:pt idx="892">
                  <c:v>0.65670786971720707</c:v>
                </c:pt>
                <c:pt idx="893">
                  <c:v>-1.6141465681985259</c:v>
                </c:pt>
                <c:pt idx="894">
                  <c:v>-0.21380725096978859</c:v>
                </c:pt>
                <c:pt idx="895">
                  <c:v>0.17862128387237952</c:v>
                </c:pt>
                <c:pt idx="896">
                  <c:v>0.54921195642321674</c:v>
                </c:pt>
                <c:pt idx="897">
                  <c:v>0.88741370491708027</c:v>
                </c:pt>
                <c:pt idx="898">
                  <c:v>1.374621250456032</c:v>
                </c:pt>
                <c:pt idx="899">
                  <c:v>0.57547223200281028</c:v>
                </c:pt>
                <c:pt idx="900">
                  <c:v>1.5128867605009333</c:v>
                </c:pt>
                <c:pt idx="901">
                  <c:v>0.49046255176813203</c:v>
                </c:pt>
                <c:pt idx="902">
                  <c:v>0.16004800383495965</c:v>
                </c:pt>
                <c:pt idx="903">
                  <c:v>-0.15694715527395431</c:v>
                </c:pt>
                <c:pt idx="904">
                  <c:v>-1.0517940854673746</c:v>
                </c:pt>
                <c:pt idx="905">
                  <c:v>1.342672903612701</c:v>
                </c:pt>
                <c:pt idx="906">
                  <c:v>-1.5013450384386875</c:v>
                </c:pt>
                <c:pt idx="907">
                  <c:v>1.4583383707552264</c:v>
                </c:pt>
                <c:pt idx="908">
                  <c:v>1.0033286067032687E-2</c:v>
                </c:pt>
                <c:pt idx="909">
                  <c:v>1.6087986618623087</c:v>
                </c:pt>
                <c:pt idx="910">
                  <c:v>0.69816753170433499</c:v>
                </c:pt>
                <c:pt idx="911">
                  <c:v>1.7094863769120909</c:v>
                </c:pt>
                <c:pt idx="912">
                  <c:v>0.38145197649417284</c:v>
                </c:pt>
                <c:pt idx="913">
                  <c:v>-0.19110050619600116</c:v>
                </c:pt>
                <c:pt idx="914">
                  <c:v>2.0049838697736995</c:v>
                </c:pt>
                <c:pt idx="915">
                  <c:v>0.24918186288700062</c:v>
                </c:pt>
                <c:pt idx="916">
                  <c:v>-0.92779347784829858</c:v>
                </c:pt>
                <c:pt idx="917">
                  <c:v>-0.71336582567672391</c:v>
                </c:pt>
                <c:pt idx="918">
                  <c:v>0.4505529648162736</c:v>
                </c:pt>
                <c:pt idx="919">
                  <c:v>-0.36764405708406667</c:v>
                </c:pt>
                <c:pt idx="920">
                  <c:v>-1.1942016072384138</c:v>
                </c:pt>
                <c:pt idx="921">
                  <c:v>-0.64706151259624356</c:v>
                </c:pt>
                <c:pt idx="922">
                  <c:v>-0.35585617489720445</c:v>
                </c:pt>
                <c:pt idx="923">
                  <c:v>1.2432064812683112</c:v>
                </c:pt>
                <c:pt idx="924">
                  <c:v>0.80403140943479467</c:v>
                </c:pt>
                <c:pt idx="925">
                  <c:v>0.99129907988949384</c:v>
                </c:pt>
                <c:pt idx="926">
                  <c:v>0.61577624890395599</c:v>
                </c:pt>
                <c:pt idx="927">
                  <c:v>1.0466068648571536</c:v>
                </c:pt>
                <c:pt idx="928">
                  <c:v>0.15052287128005704</c:v>
                </c:pt>
                <c:pt idx="929">
                  <c:v>0.48864122839485091</c:v>
                </c:pt>
                <c:pt idx="930">
                  <c:v>0.7288290637731123</c:v>
                </c:pt>
                <c:pt idx="931">
                  <c:v>7.7949387587942454E-2</c:v>
                </c:pt>
                <c:pt idx="932">
                  <c:v>1.5432652110073148</c:v>
                </c:pt>
                <c:pt idx="933">
                  <c:v>-1.5634681580170584</c:v>
                </c:pt>
                <c:pt idx="934">
                  <c:v>0.61783386999319001</c:v>
                </c:pt>
                <c:pt idx="935">
                  <c:v>-0.72364276162603014</c:v>
                </c:pt>
                <c:pt idx="936">
                  <c:v>-0.60752278905397317</c:v>
                </c:pt>
                <c:pt idx="937">
                  <c:v>1.2572761825686252</c:v>
                </c:pt>
                <c:pt idx="938">
                  <c:v>0.61464711278252082</c:v>
                </c:pt>
                <c:pt idx="939">
                  <c:v>-0.90478307798159419</c:v>
                </c:pt>
                <c:pt idx="940">
                  <c:v>-1.1779214199989321</c:v>
                </c:pt>
                <c:pt idx="941">
                  <c:v>7.5877888427504203E-2</c:v>
                </c:pt>
                <c:pt idx="942">
                  <c:v>-0.49855094706176395</c:v>
                </c:pt>
                <c:pt idx="943">
                  <c:v>-0.40144252590768836</c:v>
                </c:pt>
                <c:pt idx="944">
                  <c:v>-0.22054706569012872</c:v>
                </c:pt>
                <c:pt idx="945">
                  <c:v>1.2367716794972752</c:v>
                </c:pt>
                <c:pt idx="946">
                  <c:v>0.39180356016118845</c:v>
                </c:pt>
                <c:pt idx="947">
                  <c:v>-7.6171261176317895E-2</c:v>
                </c:pt>
                <c:pt idx="948">
                  <c:v>-0.82639900681743006</c:v>
                </c:pt>
                <c:pt idx="949">
                  <c:v>0.17939569405401601</c:v>
                </c:pt>
                <c:pt idx="950">
                  <c:v>0.22523931678888154</c:v>
                </c:pt>
                <c:pt idx="951">
                  <c:v>3.7112844814323864E-2</c:v>
                </c:pt>
                <c:pt idx="952">
                  <c:v>1.2246269142258841</c:v>
                </c:pt>
                <c:pt idx="953">
                  <c:v>-3.0779984839780283E-2</c:v>
                </c:pt>
                <c:pt idx="954">
                  <c:v>0.47815890891637336</c:v>
                </c:pt>
                <c:pt idx="955">
                  <c:v>0.86026609947107624</c:v>
                </c:pt>
                <c:pt idx="956">
                  <c:v>0.48953684538453857</c:v>
                </c:pt>
                <c:pt idx="957">
                  <c:v>-0.91364612359219688</c:v>
                </c:pt>
                <c:pt idx="958">
                  <c:v>8.5014243540114443E-2</c:v>
                </c:pt>
                <c:pt idx="959">
                  <c:v>0.1492406286199448</c:v>
                </c:pt>
                <c:pt idx="960">
                  <c:v>0.47815890891637336</c:v>
                </c:pt>
                <c:pt idx="961">
                  <c:v>0.34259618664444513</c:v>
                </c:pt>
                <c:pt idx="962">
                  <c:v>-0.34709348740586421</c:v>
                </c:pt>
                <c:pt idx="963">
                  <c:v>0.38420371613583404</c:v>
                </c:pt>
                <c:pt idx="964">
                  <c:v>0.10441473658093425</c:v>
                </c:pt>
                <c:pt idx="965">
                  <c:v>-0.68840282403965469</c:v>
                </c:pt>
                <c:pt idx="966">
                  <c:v>-8.5596464346702206E-3</c:v>
                </c:pt>
                <c:pt idx="967">
                  <c:v>1.3215154654461383</c:v>
                </c:pt>
                <c:pt idx="968">
                  <c:v>0.3370226155812035</c:v>
                </c:pt>
                <c:pt idx="969">
                  <c:v>-0.82056584024007462</c:v>
                </c:pt>
                <c:pt idx="970">
                  <c:v>0.38333967568752225</c:v>
                </c:pt>
                <c:pt idx="971">
                  <c:v>1.8358303169156109</c:v>
                </c:pt>
                <c:pt idx="972">
                  <c:v>-0.54584352317121265</c:v>
                </c:pt>
                <c:pt idx="973">
                  <c:v>-1.6487775342671118</c:v>
                </c:pt>
                <c:pt idx="974">
                  <c:v>9.6297901039802181E-2</c:v>
                </c:pt>
                <c:pt idx="975">
                  <c:v>0.3425861029439119</c:v>
                </c:pt>
                <c:pt idx="976">
                  <c:v>1.3411845360977415</c:v>
                </c:pt>
                <c:pt idx="977">
                  <c:v>0.8032032534201976</c:v>
                </c:pt>
                <c:pt idx="978">
                  <c:v>0.32264683756616375</c:v>
                </c:pt>
                <c:pt idx="979">
                  <c:v>0.47161048610162881</c:v>
                </c:pt>
                <c:pt idx="980">
                  <c:v>-0.31256270543346121</c:v>
                </c:pt>
                <c:pt idx="981">
                  <c:v>-4.681160934919415E-2</c:v>
                </c:pt>
                <c:pt idx="982">
                  <c:v>-0.61179223994327359</c:v>
                </c:pt>
                <c:pt idx="983">
                  <c:v>-0.4520546994434782</c:v>
                </c:pt>
                <c:pt idx="984">
                  <c:v>0.75027414460981801</c:v>
                </c:pt>
                <c:pt idx="985">
                  <c:v>0.17763789300693444</c:v>
                </c:pt>
                <c:pt idx="986">
                  <c:v>0.81226018560813262</c:v>
                </c:pt>
                <c:pt idx="987">
                  <c:v>-0.89843985558389949</c:v>
                </c:pt>
                <c:pt idx="988">
                  <c:v>-4.828740902672557E-2</c:v>
                </c:pt>
                <c:pt idx="989">
                  <c:v>-1.1309660329715086</c:v>
                </c:pt>
                <c:pt idx="990">
                  <c:v>0.54822189759659601</c:v>
                </c:pt>
                <c:pt idx="991">
                  <c:v>0.27501086969047117</c:v>
                </c:pt>
                <c:pt idx="992">
                  <c:v>1.3212351870194601</c:v>
                </c:pt>
                <c:pt idx="993">
                  <c:v>0.87956442324710427</c:v>
                </c:pt>
                <c:pt idx="994">
                  <c:v>0.97585575037956884</c:v>
                </c:pt>
                <c:pt idx="995">
                  <c:v>-0.29899502804601541</c:v>
                </c:pt>
                <c:pt idx="996">
                  <c:v>-0.81011881957794829</c:v>
                </c:pt>
                <c:pt idx="997">
                  <c:v>-0.34829636686501031</c:v>
                </c:pt>
                <c:pt idx="998">
                  <c:v>-0.81749402262386139</c:v>
                </c:pt>
                <c:pt idx="999">
                  <c:v>4.3138248106751043E-2</c:v>
                </c:pt>
                <c:pt idx="1000">
                  <c:v>0.89760620760379251</c:v>
                </c:pt>
                <c:pt idx="1001">
                  <c:v>5.9437083315862616E-2</c:v>
                </c:pt>
                <c:pt idx="1002">
                  <c:v>1.5833470889637964</c:v>
                </c:pt>
                <c:pt idx="1003">
                  <c:v>-1.1899126514916487</c:v>
                </c:pt>
                <c:pt idx="1004">
                  <c:v>-0.88815433751784578</c:v>
                </c:pt>
                <c:pt idx="1005">
                  <c:v>0.95361726410662184</c:v>
                </c:pt>
                <c:pt idx="1006">
                  <c:v>0.69959332140728092</c:v>
                </c:pt>
                <c:pt idx="1007">
                  <c:v>-0.32693828435093053</c:v>
                </c:pt>
                <c:pt idx="1008">
                  <c:v>1.0425066752864738</c:v>
                </c:pt>
                <c:pt idx="1009">
                  <c:v>0.56826582425471894</c:v>
                </c:pt>
                <c:pt idx="1010">
                  <c:v>1.1769957911816955</c:v>
                </c:pt>
                <c:pt idx="1011">
                  <c:v>-2.7792902523267049E-2</c:v>
                </c:pt>
                <c:pt idx="1012">
                  <c:v>0.38896330358406672</c:v>
                </c:pt>
                <c:pt idx="1013">
                  <c:v>-1.0606841985432212</c:v>
                </c:pt>
                <c:pt idx="1014">
                  <c:v>0.13596042739460223</c:v>
                </c:pt>
                <c:pt idx="1015">
                  <c:v>1.0231316309986453</c:v>
                </c:pt>
                <c:pt idx="1016">
                  <c:v>1.3118054397921204</c:v>
                </c:pt>
                <c:pt idx="1017">
                  <c:v>0.8270821859666091</c:v>
                </c:pt>
                <c:pt idx="1018">
                  <c:v>1.1773209393020747</c:v>
                </c:pt>
                <c:pt idx="1019">
                  <c:v>0.86789216909627709</c:v>
                </c:pt>
                <c:pt idx="1020">
                  <c:v>0.84336237320609087</c:v>
                </c:pt>
                <c:pt idx="1021">
                  <c:v>0.28737831330374997</c:v>
                </c:pt>
                <c:pt idx="1022">
                  <c:v>-0.40144252590768836</c:v>
                </c:pt>
                <c:pt idx="1023">
                  <c:v>0.51051045375107806</c:v>
                </c:pt>
                <c:pt idx="1024">
                  <c:v>-1.0864250515359606</c:v>
                </c:pt>
                <c:pt idx="1025">
                  <c:v>1.0110997733972984</c:v>
                </c:pt>
                <c:pt idx="1026">
                  <c:v>0.23890385247615642</c:v>
                </c:pt>
                <c:pt idx="1027">
                  <c:v>-1.1698838539018723</c:v>
                </c:pt>
                <c:pt idx="1028">
                  <c:v>0.16004800383495965</c:v>
                </c:pt>
                <c:pt idx="1029">
                  <c:v>-0.10040677613674998</c:v>
                </c:pt>
                <c:pt idx="1030">
                  <c:v>-6.7703903827960765E-2</c:v>
                </c:pt>
                <c:pt idx="1031">
                  <c:v>0.16880671388789059</c:v>
                </c:pt>
                <c:pt idx="1032">
                  <c:v>-0.59505307438370059</c:v>
                </c:pt>
                <c:pt idx="1033">
                  <c:v>1.1076376696128265</c:v>
                </c:pt>
                <c:pt idx="1034">
                  <c:v>1.6042947283226767</c:v>
                </c:pt>
                <c:pt idx="1035">
                  <c:v>1.6922631091640699</c:v>
                </c:pt>
                <c:pt idx="1036">
                  <c:v>-0.88816291963459371</c:v>
                </c:pt>
                <c:pt idx="1037">
                  <c:v>2.585547983114278E-3</c:v>
                </c:pt>
                <c:pt idx="1038">
                  <c:v>2.7539293396639852E-2</c:v>
                </c:pt>
                <c:pt idx="1039">
                  <c:v>0.98573207133270646</c:v>
                </c:pt>
                <c:pt idx="1040">
                  <c:v>0.27265709674550864</c:v>
                </c:pt>
                <c:pt idx="1041">
                  <c:v>0.35152683685705277</c:v>
                </c:pt>
                <c:pt idx="1042">
                  <c:v>-1.2663859812238085</c:v>
                </c:pt>
                <c:pt idx="1043">
                  <c:v>0.66717735363563202</c:v>
                </c:pt>
                <c:pt idx="1044">
                  <c:v>0.89179026411422946</c:v>
                </c:pt>
                <c:pt idx="1045">
                  <c:v>-0.86102997288601602</c:v>
                </c:pt>
                <c:pt idx="1046">
                  <c:v>-0.63268593367877468</c:v>
                </c:pt>
                <c:pt idx="1047">
                  <c:v>1.8008943447338341</c:v>
                </c:pt>
                <c:pt idx="1048">
                  <c:v>9.315438360435202E-2</c:v>
                </c:pt>
                <c:pt idx="1049">
                  <c:v>-8.4126588897267762E-2</c:v>
                </c:pt>
                <c:pt idx="1050">
                  <c:v>-1.0364693085898828</c:v>
                </c:pt>
                <c:pt idx="1051">
                  <c:v>-0.38706694699021904</c:v>
                </c:pt>
                <c:pt idx="1052">
                  <c:v>0.18014870750946788</c:v>
                </c:pt>
                <c:pt idx="1053">
                  <c:v>-1.2447995919304891</c:v>
                </c:pt>
                <c:pt idx="1054">
                  <c:v>0.40879124858603477</c:v>
                </c:pt>
                <c:pt idx="1055">
                  <c:v>-6.5894325227012107E-2</c:v>
                </c:pt>
                <c:pt idx="1056">
                  <c:v>-1.2075868501953329</c:v>
                </c:pt>
                <c:pt idx="1057">
                  <c:v>0.46925671315666628</c:v>
                </c:pt>
                <c:pt idx="1058">
                  <c:v>-1.0453878313059741</c:v>
                </c:pt>
                <c:pt idx="1059">
                  <c:v>-0.86102997288601602</c:v>
                </c:pt>
                <c:pt idx="1060">
                  <c:v>1.4184742467688849</c:v>
                </c:pt>
                <c:pt idx="1061">
                  <c:v>-0.19110050619600116</c:v>
                </c:pt>
                <c:pt idx="1062">
                  <c:v>0.30303554725189041</c:v>
                </c:pt>
                <c:pt idx="1063">
                  <c:v>-1.9819491686195101</c:v>
                </c:pt>
                <c:pt idx="1064">
                  <c:v>1.063014846261884</c:v>
                </c:pt>
                <c:pt idx="1065">
                  <c:v>0.25791979652478769</c:v>
                </c:pt>
                <c:pt idx="1066">
                  <c:v>0.28931465727807781</c:v>
                </c:pt>
                <c:pt idx="1067">
                  <c:v>0.77726941603508637</c:v>
                </c:pt>
                <c:pt idx="1068">
                  <c:v>0.90845804251676343</c:v>
                </c:pt>
                <c:pt idx="1069">
                  <c:v>-0.87139547631301717</c:v>
                </c:pt>
                <c:pt idx="1070">
                  <c:v>1.2433127434079134</c:v>
                </c:pt>
                <c:pt idx="1071">
                  <c:v>0.41108888302865232</c:v>
                </c:pt>
                <c:pt idx="1072">
                  <c:v>-0.8447497856465338</c:v>
                </c:pt>
                <c:pt idx="1073">
                  <c:v>-1.1300763489221479</c:v>
                </c:pt>
                <c:pt idx="1074">
                  <c:v>-0.82283226581068458</c:v>
                </c:pt>
                <c:pt idx="1075">
                  <c:v>0.51940013805730478</c:v>
                </c:pt>
                <c:pt idx="1076">
                  <c:v>0.52501918424571414</c:v>
                </c:pt>
                <c:pt idx="1077">
                  <c:v>7.9909143923261094E-2</c:v>
                </c:pt>
                <c:pt idx="1078">
                  <c:v>0.30239164951261799</c:v>
                </c:pt>
                <c:pt idx="1079">
                  <c:v>1.3322438021846008</c:v>
                </c:pt>
                <c:pt idx="1080">
                  <c:v>1.4096772324819484</c:v>
                </c:pt>
                <c:pt idx="1081">
                  <c:v>0.28931465727807781</c:v>
                </c:pt>
                <c:pt idx="1082">
                  <c:v>1.4785244872521504</c:v>
                </c:pt>
                <c:pt idx="1083">
                  <c:v>0.49281632471309411</c:v>
                </c:pt>
                <c:pt idx="1084">
                  <c:v>-0.27734799204366567</c:v>
                </c:pt>
                <c:pt idx="1085">
                  <c:v>-0.15694715527395431</c:v>
                </c:pt>
                <c:pt idx="1086">
                  <c:v>0.80403140943479467</c:v>
                </c:pt>
                <c:pt idx="1087">
                  <c:v>-0.57798040126172046</c:v>
                </c:pt>
                <c:pt idx="1088">
                  <c:v>2.1681087035012592E-2</c:v>
                </c:pt>
                <c:pt idx="1089">
                  <c:v>0.20300429106740392</c:v>
                </c:pt>
                <c:pt idx="1090">
                  <c:v>0.50410377082005775</c:v>
                </c:pt>
                <c:pt idx="1091">
                  <c:v>0.79070677249487975</c:v>
                </c:pt>
                <c:pt idx="1092">
                  <c:v>0.86026609947107624</c:v>
                </c:pt>
                <c:pt idx="1093">
                  <c:v>-0.58047448923979816</c:v>
                </c:pt>
                <c:pt idx="1094">
                  <c:v>-0.58886980308082615</c:v>
                </c:pt>
                <c:pt idx="1095">
                  <c:v>-7.3465393772261134E-2</c:v>
                </c:pt>
                <c:pt idx="1096">
                  <c:v>0.83287850668800179</c:v>
                </c:pt>
                <c:pt idx="1097">
                  <c:v>-0.67236185177562202</c:v>
                </c:pt>
                <c:pt idx="1098">
                  <c:v>0.14688685567498228</c:v>
                </c:pt>
                <c:pt idx="1099">
                  <c:v>0.49281632471309411</c:v>
                </c:pt>
                <c:pt idx="1100">
                  <c:v>-0.5654751804723448</c:v>
                </c:pt>
                <c:pt idx="1101">
                  <c:v>-0.71136618488142345</c:v>
                </c:pt>
                <c:pt idx="1102">
                  <c:v>-0.9645175728417037</c:v>
                </c:pt>
                <c:pt idx="1103">
                  <c:v>-0.74066855292850864</c:v>
                </c:pt>
                <c:pt idx="1104">
                  <c:v>1.5288434185957582</c:v>
                </c:pt>
                <c:pt idx="1105">
                  <c:v>-0.55511763875893383</c:v>
                </c:pt>
                <c:pt idx="1106">
                  <c:v>-1.4195966858883589</c:v>
                </c:pt>
                <c:pt idx="1107">
                  <c:v>0.52668776842260767</c:v>
                </c:pt>
                <c:pt idx="1108">
                  <c:v>0.56039155796653528</c:v>
                </c:pt>
                <c:pt idx="1109">
                  <c:v>-0.90713685092655716</c:v>
                </c:pt>
                <c:pt idx="1110">
                  <c:v>0.12313422263889651</c:v>
                </c:pt>
                <c:pt idx="1111">
                  <c:v>1.6518397853480034</c:v>
                </c:pt>
                <c:pt idx="1112">
                  <c:v>1.6692004756602674</c:v>
                </c:pt>
                <c:pt idx="1113">
                  <c:v>-0.54879845950172301</c:v>
                </c:pt>
                <c:pt idx="1114">
                  <c:v>1.5897070917084142</c:v>
                </c:pt>
                <c:pt idx="1115">
                  <c:v>0.56186885656873997</c:v>
                </c:pt>
                <c:pt idx="1116">
                  <c:v>0.49646673962088705</c:v>
                </c:pt>
                <c:pt idx="1117">
                  <c:v>-0.82612728887819609</c:v>
                </c:pt>
                <c:pt idx="1118">
                  <c:v>1.374621250456032</c:v>
                </c:pt>
                <c:pt idx="1119">
                  <c:v>-0.56861355024035731</c:v>
                </c:pt>
                <c:pt idx="1120">
                  <c:v>1.2333896017172243</c:v>
                </c:pt>
                <c:pt idx="1121">
                  <c:v>-1.1801607898511781</c:v>
                </c:pt>
                <c:pt idx="1122">
                  <c:v>0.63351654153908932</c:v>
                </c:pt>
                <c:pt idx="1123">
                  <c:v>-0.16406966614161389</c:v>
                </c:pt>
                <c:pt idx="1124">
                  <c:v>0.35004184393094961</c:v>
                </c:pt>
                <c:pt idx="1125">
                  <c:v>-0.65599847406507372</c:v>
                </c:pt>
                <c:pt idx="1126">
                  <c:v>-0.27675429056645307</c:v>
                </c:pt>
                <c:pt idx="1127">
                  <c:v>-0.69731728981810948</c:v>
                </c:pt>
                <c:pt idx="1128">
                  <c:v>0.85124295543748429</c:v>
                </c:pt>
                <c:pt idx="1129">
                  <c:v>0.87914881795736788</c:v>
                </c:pt>
                <c:pt idx="1130">
                  <c:v>0.33991661702806208</c:v>
                </c:pt>
                <c:pt idx="1131">
                  <c:v>1.3984433718594249</c:v>
                </c:pt>
                <c:pt idx="1132">
                  <c:v>-1.1063983147882865</c:v>
                </c:pt>
                <c:pt idx="1133">
                  <c:v>2.1214672542430582</c:v>
                </c:pt>
                <c:pt idx="1134">
                  <c:v>5.341518405605683E-2</c:v>
                </c:pt>
                <c:pt idx="1135">
                  <c:v>-0.43304199341137384</c:v>
                </c:pt>
                <c:pt idx="1136">
                  <c:v>0.67570001114149392</c:v>
                </c:pt>
                <c:pt idx="1137">
                  <c:v>0.57589189387991979</c:v>
                </c:pt>
                <c:pt idx="1138">
                  <c:v>-0.14059443228310586</c:v>
                </c:pt>
                <c:pt idx="1139">
                  <c:v>0.70693021919567522</c:v>
                </c:pt>
                <c:pt idx="1140">
                  <c:v>-0.41212095058886922</c:v>
                </c:pt>
                <c:pt idx="1141">
                  <c:v>-0.4866408919283689</c:v>
                </c:pt>
                <c:pt idx="1142">
                  <c:v>0.44256565654926217</c:v>
                </c:pt>
                <c:pt idx="1143">
                  <c:v>1.082707047711237</c:v>
                </c:pt>
                <c:pt idx="1144">
                  <c:v>-0.98466504695653034</c:v>
                </c:pt>
                <c:pt idx="1145">
                  <c:v>-1.0357760970980325</c:v>
                </c:pt>
                <c:pt idx="1146">
                  <c:v>0.98573207133270646</c:v>
                </c:pt>
                <c:pt idx="1147">
                  <c:v>-6.6760958427475536E-2</c:v>
                </c:pt>
                <c:pt idx="1148">
                  <c:v>0.80198324965882684</c:v>
                </c:pt>
                <c:pt idx="1149">
                  <c:v>-0.11021598177672409</c:v>
                </c:pt>
                <c:pt idx="1150">
                  <c:v>0.7068409529559978</c:v>
                </c:pt>
                <c:pt idx="1151">
                  <c:v>1.2246269142258841</c:v>
                </c:pt>
                <c:pt idx="1152">
                  <c:v>0.44982414534104231</c:v>
                </c:pt>
                <c:pt idx="1153">
                  <c:v>2.3036733549675503E-2</c:v>
                </c:pt>
                <c:pt idx="1154">
                  <c:v>0.28159783065864952</c:v>
                </c:pt>
                <c:pt idx="1155">
                  <c:v>1.4403299092511439</c:v>
                </c:pt>
                <c:pt idx="1156">
                  <c:v>0.20781591111725994</c:v>
                </c:pt>
                <c:pt idx="1157">
                  <c:v>0.86195265807528276</c:v>
                </c:pt>
                <c:pt idx="1158">
                  <c:v>0.70693021919567522</c:v>
                </c:pt>
                <c:pt idx="1159">
                  <c:v>1.0231316309986453</c:v>
                </c:pt>
                <c:pt idx="1160">
                  <c:v>5.9437083315862616E-2</c:v>
                </c:pt>
                <c:pt idx="1161">
                  <c:v>0.60172152871745288</c:v>
                </c:pt>
                <c:pt idx="1162">
                  <c:v>-0.596495872706027</c:v>
                </c:pt>
                <c:pt idx="1163">
                  <c:v>-0.47801858219770832</c:v>
                </c:pt>
                <c:pt idx="1164">
                  <c:v>-0.64961436314055909</c:v>
                </c:pt>
                <c:pt idx="1165">
                  <c:v>1.3212351870194601</c:v>
                </c:pt>
                <c:pt idx="1166">
                  <c:v>-0.26636467335363223</c:v>
                </c:pt>
                <c:pt idx="1167">
                  <c:v>-1.2315226553882219</c:v>
                </c:pt>
                <c:pt idx="1168">
                  <c:v>-1.0227416271589793</c:v>
                </c:pt>
                <c:pt idx="1169">
                  <c:v>0.42104414900033182</c:v>
                </c:pt>
                <c:pt idx="1170">
                  <c:v>0.66873564119466877</c:v>
                </c:pt>
                <c:pt idx="1171">
                  <c:v>-9.6940627630769605E-2</c:v>
                </c:pt>
                <c:pt idx="1172">
                  <c:v>-0.23727664846456253</c:v>
                </c:pt>
                <c:pt idx="1173">
                  <c:v>1.1318095550023695</c:v>
                </c:pt>
                <c:pt idx="1174">
                  <c:v>4.3138248106751043E-2</c:v>
                </c:pt>
                <c:pt idx="1175">
                  <c:v>-0.23125098574954128</c:v>
                </c:pt>
                <c:pt idx="1176">
                  <c:v>-1.6487775342671118</c:v>
                </c:pt>
                <c:pt idx="1177">
                  <c:v>-0.46139168953592824</c:v>
                </c:pt>
                <c:pt idx="1178">
                  <c:v>1.6185419535914307</c:v>
                </c:pt>
                <c:pt idx="1179">
                  <c:v>0.48864122839485091</c:v>
                </c:pt>
                <c:pt idx="1180">
                  <c:v>-0.71699051879464681</c:v>
                </c:pt>
                <c:pt idx="1181">
                  <c:v>-0.35585617489720445</c:v>
                </c:pt>
                <c:pt idx="1182">
                  <c:v>-2.7609711528183478E-2</c:v>
                </c:pt>
                <c:pt idx="1183">
                  <c:v>0.42186742919897213</c:v>
                </c:pt>
                <c:pt idx="1184">
                  <c:v>0.55947148163640747</c:v>
                </c:pt>
                <c:pt idx="1185">
                  <c:v>-0.27260861799979219</c:v>
                </c:pt>
                <c:pt idx="1186">
                  <c:v>2.1899599506272649</c:v>
                </c:pt>
                <c:pt idx="1187">
                  <c:v>-0.1612576828091008</c:v>
                </c:pt>
                <c:pt idx="1188">
                  <c:v>-0.60416617031807274</c:v>
                </c:pt>
                <c:pt idx="1189">
                  <c:v>0.65161515300287487</c:v>
                </c:pt>
                <c:pt idx="1190">
                  <c:v>-1.005316487726871</c:v>
                </c:pt>
                <c:pt idx="1191">
                  <c:v>0.2995915932273836</c:v>
                </c:pt>
                <c:pt idx="1192">
                  <c:v>0.55584057470167814</c:v>
                </c:pt>
                <c:pt idx="1193">
                  <c:v>0.25365504416722473</c:v>
                </c:pt>
                <c:pt idx="1194">
                  <c:v>0.8270821859666091</c:v>
                </c:pt>
                <c:pt idx="1195">
                  <c:v>-1.0174405180634229</c:v>
                </c:pt>
                <c:pt idx="1196">
                  <c:v>0.88725220390529769</c:v>
                </c:pt>
                <c:pt idx="1197">
                  <c:v>-0.91925402720329163</c:v>
                </c:pt>
                <c:pt idx="1198">
                  <c:v>-0.88816291963459371</c:v>
                </c:pt>
                <c:pt idx="1199">
                  <c:v>-0.11659626463924333</c:v>
                </c:pt>
                <c:pt idx="1200">
                  <c:v>0.83345628854798148</c:v>
                </c:pt>
                <c:pt idx="1201">
                  <c:v>0.36806141499250433</c:v>
                </c:pt>
                <c:pt idx="1202">
                  <c:v>-1.0971510599850034</c:v>
                </c:pt>
                <c:pt idx="1203">
                  <c:v>-1.5470175296876811</c:v>
                </c:pt>
                <c:pt idx="1204">
                  <c:v>-0.11031965101410046</c:v>
                </c:pt>
                <c:pt idx="1205">
                  <c:v>1.9905038083652427</c:v>
                </c:pt>
                <c:pt idx="1206">
                  <c:v>-1.0606841985432212</c:v>
                </c:pt>
                <c:pt idx="1207">
                  <c:v>1.1865242120357933</c:v>
                </c:pt>
                <c:pt idx="1208">
                  <c:v>-0.5654751804723448</c:v>
                </c:pt>
                <c:pt idx="1209">
                  <c:v>0.20300429106740392</c:v>
                </c:pt>
                <c:pt idx="1210">
                  <c:v>-0.59732809148077681</c:v>
                </c:pt>
                <c:pt idx="1211">
                  <c:v>-0.51180646939575913</c:v>
                </c:pt>
                <c:pt idx="1212">
                  <c:v>0.4455786790228049</c:v>
                </c:pt>
                <c:pt idx="1213">
                  <c:v>0.6080649686405768</c:v>
                </c:pt>
                <c:pt idx="1214">
                  <c:v>0.27935751311802859</c:v>
                </c:pt>
                <c:pt idx="1215">
                  <c:v>-0.69935736131210513</c:v>
                </c:pt>
                <c:pt idx="1216">
                  <c:v>1.1076376696128265</c:v>
                </c:pt>
                <c:pt idx="1217">
                  <c:v>0.89179026411422946</c:v>
                </c:pt>
                <c:pt idx="1218">
                  <c:v>-1.688190980376155</c:v>
                </c:pt>
                <c:pt idx="1219">
                  <c:v>1.2749070390173438</c:v>
                </c:pt>
                <c:pt idx="1220">
                  <c:v>-0.49552628215627692</c:v>
                </c:pt>
                <c:pt idx="1221">
                  <c:v>-0.14304876232989239</c:v>
                </c:pt>
                <c:pt idx="1222">
                  <c:v>-0.49855094706176395</c:v>
                </c:pt>
                <c:pt idx="1223">
                  <c:v>0.74327524439493464</c:v>
                </c:pt>
                <c:pt idx="1224">
                  <c:v>-0.19175772159479987</c:v>
                </c:pt>
                <c:pt idx="1225">
                  <c:v>0.23502174946079091</c:v>
                </c:pt>
                <c:pt idx="1226">
                  <c:v>0.61577624890395599</c:v>
                </c:pt>
                <c:pt idx="1227">
                  <c:v>1.1990456374345699</c:v>
                </c:pt>
                <c:pt idx="1228">
                  <c:v>1.0466068648571536</c:v>
                </c:pt>
                <c:pt idx="1229">
                  <c:v>-0.26977226439423863</c:v>
                </c:pt>
                <c:pt idx="1230">
                  <c:v>-0.2898809303459351</c:v>
                </c:pt>
                <c:pt idx="1231">
                  <c:v>0.55156572936817927</c:v>
                </c:pt>
                <c:pt idx="1232">
                  <c:v>-0.15356314359379342</c:v>
                </c:pt>
                <c:pt idx="1233">
                  <c:v>-0.84211485939458219</c:v>
                </c:pt>
                <c:pt idx="1234">
                  <c:v>-0.19907262478114873</c:v>
                </c:pt>
                <c:pt idx="1235">
                  <c:v>1.7726038804805391</c:v>
                </c:pt>
                <c:pt idx="1236">
                  <c:v>0.16317607297135917</c:v>
                </c:pt>
                <c:pt idx="1237">
                  <c:v>-1.6577684098411742</c:v>
                </c:pt>
                <c:pt idx="1238">
                  <c:v>0.23056525262299266</c:v>
                </c:pt>
                <c:pt idx="1239">
                  <c:v>0.48334475409796829</c:v>
                </c:pt>
                <c:pt idx="1240">
                  <c:v>0.6486290197753517</c:v>
                </c:pt>
                <c:pt idx="1241">
                  <c:v>1.3814104643419398</c:v>
                </c:pt>
                <c:pt idx="1242">
                  <c:v>0.31020430563075418</c:v>
                </c:pt>
                <c:pt idx="1243">
                  <c:v>0.58539779839757466</c:v>
                </c:pt>
                <c:pt idx="1244">
                  <c:v>-0.50226799995740734</c:v>
                </c:pt>
                <c:pt idx="1245">
                  <c:v>1.6772913582465157</c:v>
                </c:pt>
                <c:pt idx="1246">
                  <c:v>6.4661478378003068E-3</c:v>
                </c:pt>
                <c:pt idx="1247">
                  <c:v>-1.0715436258138755E-2</c:v>
                </c:pt>
                <c:pt idx="1248">
                  <c:v>0.26803062308469361</c:v>
                </c:pt>
                <c:pt idx="1249">
                  <c:v>0.23502174946079091</c:v>
                </c:pt>
                <c:pt idx="1250">
                  <c:v>-0.84211485939458219</c:v>
                </c:pt>
                <c:pt idx="1251">
                  <c:v>-1.1567572141223903</c:v>
                </c:pt>
                <c:pt idx="1252">
                  <c:v>0.93477034102783407</c:v>
                </c:pt>
                <c:pt idx="1253">
                  <c:v>0.42510139191776108</c:v>
                </c:pt>
                <c:pt idx="1254">
                  <c:v>0.76885813164933303</c:v>
                </c:pt>
                <c:pt idx="1255">
                  <c:v>0.71575805828619643</c:v>
                </c:pt>
                <c:pt idx="1256">
                  <c:v>-0.77896326427594254</c:v>
                </c:pt>
                <c:pt idx="1257">
                  <c:v>-1.2617184261600043</c:v>
                </c:pt>
                <c:pt idx="1258">
                  <c:v>0.3728962389277557</c:v>
                </c:pt>
                <c:pt idx="1259">
                  <c:v>-0.46139168953592824</c:v>
                </c:pt>
                <c:pt idx="1260">
                  <c:v>0.15647349005871414</c:v>
                </c:pt>
                <c:pt idx="1261">
                  <c:v>1.1483296340347868</c:v>
                </c:pt>
                <c:pt idx="1262">
                  <c:v>0.9572460890324086</c:v>
                </c:pt>
                <c:pt idx="1263">
                  <c:v>-0.41212095058886922</c:v>
                </c:pt>
                <c:pt idx="1264">
                  <c:v>0.91849015378835208</c:v>
                </c:pt>
                <c:pt idx="1265">
                  <c:v>-1.268360613847535</c:v>
                </c:pt>
                <c:pt idx="1266">
                  <c:v>1.7041111840963321</c:v>
                </c:pt>
                <c:pt idx="1267">
                  <c:v>-0.11659626463924333</c:v>
                </c:pt>
                <c:pt idx="1268">
                  <c:v>0.27300273438628109</c:v>
                </c:pt>
                <c:pt idx="1269">
                  <c:v>-0.33398358088676305</c:v>
                </c:pt>
                <c:pt idx="1270">
                  <c:v>-1.2315226553882219</c:v>
                </c:pt>
                <c:pt idx="1271">
                  <c:v>-1.3519996064938393</c:v>
                </c:pt>
                <c:pt idx="1272">
                  <c:v>8.8671831414601332E-2</c:v>
                </c:pt>
                <c:pt idx="1273">
                  <c:v>-6.2662987944194892E-2</c:v>
                </c:pt>
                <c:pt idx="1274">
                  <c:v>-1.1165904540540392</c:v>
                </c:pt>
                <c:pt idx="1275">
                  <c:v>-0.91162795757809079</c:v>
                </c:pt>
                <c:pt idx="1276">
                  <c:v>-0.14059443228310586</c:v>
                </c:pt>
                <c:pt idx="1277">
                  <c:v>0.83287850668800179</c:v>
                </c:pt>
                <c:pt idx="1278">
                  <c:v>1.2644123198797768</c:v>
                </c:pt>
                <c:pt idx="1279">
                  <c:v>-0.29264435928091226</c:v>
                </c:pt>
                <c:pt idx="1280">
                  <c:v>1.0425066752864738</c:v>
                </c:pt>
                <c:pt idx="1281">
                  <c:v>-0.27260861799979219</c:v>
                </c:pt>
                <c:pt idx="1282">
                  <c:v>-0.55511763875893383</c:v>
                </c:pt>
                <c:pt idx="1283">
                  <c:v>1.4798760395525976</c:v>
                </c:pt>
                <c:pt idx="1284">
                  <c:v>0.93341810761199406</c:v>
                </c:pt>
                <c:pt idx="1285">
                  <c:v>-0.21380725096978859</c:v>
                </c:pt>
                <c:pt idx="1286">
                  <c:v>0.10869227767397582</c:v>
                </c:pt>
                <c:pt idx="1287">
                  <c:v>1.3231617245348617</c:v>
                </c:pt>
                <c:pt idx="1288">
                  <c:v>0.55713392477905765</c:v>
                </c:pt>
                <c:pt idx="1289">
                  <c:v>1.5153636695459891</c:v>
                </c:pt>
                <c:pt idx="1290">
                  <c:v>5.6005184128051777E-2</c:v>
                </c:pt>
                <c:pt idx="1291">
                  <c:v>1.0838037470453972</c:v>
                </c:pt>
                <c:pt idx="1292">
                  <c:v>0.7068409529559978</c:v>
                </c:pt>
                <c:pt idx="1293">
                  <c:v>1.3087685683260926</c:v>
                </c:pt>
                <c:pt idx="1294">
                  <c:v>-1.3550193460237567</c:v>
                </c:pt>
                <c:pt idx="1295">
                  <c:v>-1.2050573063952297</c:v>
                </c:pt>
                <c:pt idx="1296">
                  <c:v>7.9909143923261094E-2</c:v>
                </c:pt>
                <c:pt idx="1297">
                  <c:v>-0.32580185478669454</c:v>
                </c:pt>
                <c:pt idx="1298">
                  <c:v>-1.0097442900192082</c:v>
                </c:pt>
                <c:pt idx="1299">
                  <c:v>-0.49283081302450338</c:v>
                </c:pt>
                <c:pt idx="1300">
                  <c:v>0.33756284408309956</c:v>
                </c:pt>
                <c:pt idx="1301">
                  <c:v>1.7129835945573424</c:v>
                </c:pt>
                <c:pt idx="1302">
                  <c:v>1.5897070917084142</c:v>
                </c:pt>
                <c:pt idx="1303">
                  <c:v>0.13223638890832667</c:v>
                </c:pt>
                <c:pt idx="1304">
                  <c:v>-1.7013176201556375</c:v>
                </c:pt>
                <c:pt idx="1305">
                  <c:v>0.23119144079085485</c:v>
                </c:pt>
                <c:pt idx="1306">
                  <c:v>7.7211022739517077E-2</c:v>
                </c:pt>
                <c:pt idx="1307">
                  <c:v>-0.71359747705759169</c:v>
                </c:pt>
                <c:pt idx="1308">
                  <c:v>1.0996392735167699</c:v>
                </c:pt>
                <c:pt idx="1309">
                  <c:v>-0.59505307438370059</c:v>
                </c:pt>
                <c:pt idx="1310">
                  <c:v>-0.2381482948525262</c:v>
                </c:pt>
                <c:pt idx="1311">
                  <c:v>2.1762515075046895E-2</c:v>
                </c:pt>
                <c:pt idx="1312">
                  <c:v>1.5153636695459891</c:v>
                </c:pt>
                <c:pt idx="1313">
                  <c:v>0.53918571935506954</c:v>
                </c:pt>
                <c:pt idx="1314">
                  <c:v>1.0838037470453972</c:v>
                </c:pt>
                <c:pt idx="1315">
                  <c:v>2.3935181803811343</c:v>
                </c:pt>
                <c:pt idx="1316">
                  <c:v>0.61577624890395599</c:v>
                </c:pt>
                <c:pt idx="1317">
                  <c:v>-0.13259199414259815</c:v>
                </c:pt>
                <c:pt idx="1318">
                  <c:v>0.15647349005871414</c:v>
                </c:pt>
                <c:pt idx="1319">
                  <c:v>1.7041111840963321</c:v>
                </c:pt>
                <c:pt idx="1320">
                  <c:v>-0.94823738560222148</c:v>
                </c:pt>
                <c:pt idx="1321">
                  <c:v>-0.88816291963459371</c:v>
                </c:pt>
                <c:pt idx="1322">
                  <c:v>-0.30403383681876273</c:v>
                </c:pt>
                <c:pt idx="1323">
                  <c:v>1.7129835945573424</c:v>
                </c:pt>
                <c:pt idx="1324">
                  <c:v>2.363928065314358E-2</c:v>
                </c:pt>
                <c:pt idx="1325">
                  <c:v>1.1795945167833204</c:v>
                </c:pt>
                <c:pt idx="1326">
                  <c:v>0.70693021919567522</c:v>
                </c:pt>
                <c:pt idx="1327">
                  <c:v>-1.0174405180634229</c:v>
                </c:pt>
                <c:pt idx="1328">
                  <c:v>1.1973811836728236</c:v>
                </c:pt>
                <c:pt idx="1329">
                  <c:v>-0.24657681092096828</c:v>
                </c:pt>
                <c:pt idx="1330">
                  <c:v>1.1318095550023695</c:v>
                </c:pt>
                <c:pt idx="1331">
                  <c:v>-1.2617184261600043</c:v>
                </c:pt>
                <c:pt idx="1332">
                  <c:v>-0.72364276162603014</c:v>
                </c:pt>
                <c:pt idx="1333">
                  <c:v>1.3015548206391707</c:v>
                </c:pt>
                <c:pt idx="1334">
                  <c:v>0.1411771228214671</c:v>
                </c:pt>
                <c:pt idx="1335">
                  <c:v>0.41137414087112889</c:v>
                </c:pt>
                <c:pt idx="1336">
                  <c:v>1.0231316309986453</c:v>
                </c:pt>
                <c:pt idx="1337">
                  <c:v>0.55584057470167814</c:v>
                </c:pt>
                <c:pt idx="1338">
                  <c:v>0.46399706387891193</c:v>
                </c:pt>
                <c:pt idx="1339">
                  <c:v>-0.84211485939458219</c:v>
                </c:pt>
                <c:pt idx="1340">
                  <c:v>-0.34709348740586421</c:v>
                </c:pt>
                <c:pt idx="1341">
                  <c:v>0.7288290637731123</c:v>
                </c:pt>
                <c:pt idx="1342">
                  <c:v>1.7639900472801291</c:v>
                </c:pt>
                <c:pt idx="1343">
                  <c:v>0.11802073116704515</c:v>
                </c:pt>
                <c:pt idx="1344">
                  <c:v>-1.2468190226254685</c:v>
                </c:pt>
                <c:pt idx="1345">
                  <c:v>-0.41212095058886922</c:v>
                </c:pt>
                <c:pt idx="1346">
                  <c:v>-0.38171550260406706</c:v>
                </c:pt>
                <c:pt idx="1347">
                  <c:v>0.4641589594023845</c:v>
                </c:pt>
                <c:pt idx="1348">
                  <c:v>1.1386317790177385</c:v>
                </c:pt>
                <c:pt idx="1349">
                  <c:v>1.976162110234408</c:v>
                </c:pt>
                <c:pt idx="1350">
                  <c:v>3.1340442044159644E-2</c:v>
                </c:pt>
                <c:pt idx="1351">
                  <c:v>-0.89843985558389949</c:v>
                </c:pt>
                <c:pt idx="1352">
                  <c:v>-0.83595890559016661</c:v>
                </c:pt>
                <c:pt idx="1353">
                  <c:v>-0.40448323937790542</c:v>
                </c:pt>
                <c:pt idx="1354">
                  <c:v>0.89735109013660708</c:v>
                </c:pt>
                <c:pt idx="1355">
                  <c:v>-1.9664801014888766E-2</c:v>
                </c:pt>
                <c:pt idx="1356">
                  <c:v>-0.53827181838875138</c:v>
                </c:pt>
                <c:pt idx="1357">
                  <c:v>-0.85741122663182923</c:v>
                </c:pt>
                <c:pt idx="1358">
                  <c:v>7.5877888427504203E-2</c:v>
                </c:pt>
                <c:pt idx="1359">
                  <c:v>0.10441473658093425</c:v>
                </c:pt>
                <c:pt idx="1360">
                  <c:v>-0.46139168953592824</c:v>
                </c:pt>
                <c:pt idx="1361">
                  <c:v>0.26577183930490156</c:v>
                </c:pt>
                <c:pt idx="1362">
                  <c:v>-1.5542808098854861</c:v>
                </c:pt>
                <c:pt idx="1363">
                  <c:v>-0.35827153052867011</c:v>
                </c:pt>
                <c:pt idx="1364">
                  <c:v>1.6692004756602674</c:v>
                </c:pt>
                <c:pt idx="1365">
                  <c:v>-0.14059443228310586</c:v>
                </c:pt>
                <c:pt idx="1366">
                  <c:v>1.0033286067032687E-2</c:v>
                </c:pt>
                <c:pt idx="1367">
                  <c:v>0.56039155796653528</c:v>
                </c:pt>
                <c:pt idx="1368">
                  <c:v>-1.1223155720971292</c:v>
                </c:pt>
                <c:pt idx="1369">
                  <c:v>-0.55356818562599797</c:v>
                </c:pt>
                <c:pt idx="1370">
                  <c:v>-1.4980446482442451</c:v>
                </c:pt>
                <c:pt idx="1371">
                  <c:v>-0.25896762367695025</c:v>
                </c:pt>
                <c:pt idx="1372">
                  <c:v>1.020537389186019</c:v>
                </c:pt>
                <c:pt idx="1373">
                  <c:v>-9.7376271080898302E-2</c:v>
                </c:pt>
                <c:pt idx="1374">
                  <c:v>-0.7318270370540807</c:v>
                </c:pt>
                <c:pt idx="1375">
                  <c:v>-9.6940627630769605E-2</c:v>
                </c:pt>
                <c:pt idx="1376">
                  <c:v>0.76885813164933303</c:v>
                </c:pt>
                <c:pt idx="1377">
                  <c:v>-0.66222059057262195</c:v>
                </c:pt>
                <c:pt idx="1378">
                  <c:v>-1.5013450384386875</c:v>
                </c:pt>
                <c:pt idx="1379">
                  <c:v>0.19714213624591759</c:v>
                </c:pt>
                <c:pt idx="1380">
                  <c:v>1.3814104643419398</c:v>
                </c:pt>
                <c:pt idx="1381">
                  <c:v>0.75027414460981801</c:v>
                </c:pt>
                <c:pt idx="1382">
                  <c:v>0.82393777277486135</c:v>
                </c:pt>
                <c:pt idx="1383">
                  <c:v>-0.49945629879094877</c:v>
                </c:pt>
                <c:pt idx="1384">
                  <c:v>1.2367716794972752</c:v>
                </c:pt>
                <c:pt idx="1385">
                  <c:v>-0.50226799995740734</c:v>
                </c:pt>
                <c:pt idx="1386">
                  <c:v>0.98631980277357845</c:v>
                </c:pt>
                <c:pt idx="1387">
                  <c:v>0.47815890891637336</c:v>
                </c:pt>
                <c:pt idx="1388">
                  <c:v>-0.66276784098464914</c:v>
                </c:pt>
                <c:pt idx="1389">
                  <c:v>-0.90478307798159419</c:v>
                </c:pt>
                <c:pt idx="1390">
                  <c:v>5.6005184128051777E-2</c:v>
                </c:pt>
                <c:pt idx="1391">
                  <c:v>-1.8874524442378844</c:v>
                </c:pt>
                <c:pt idx="1392">
                  <c:v>-0.18347443657080031</c:v>
                </c:pt>
                <c:pt idx="1393">
                  <c:v>0.42104414900033182</c:v>
                </c:pt>
                <c:pt idx="1394">
                  <c:v>0.2281316007912535</c:v>
                </c:pt>
                <c:pt idx="1395">
                  <c:v>-0.38221235733843173</c:v>
                </c:pt>
                <c:pt idx="1396">
                  <c:v>-1.9819491686195101</c:v>
                </c:pt>
                <c:pt idx="1397">
                  <c:v>9.6297901039802181E-2</c:v>
                </c:pt>
                <c:pt idx="1398">
                  <c:v>1.1120900438441046</c:v>
                </c:pt>
                <c:pt idx="1399">
                  <c:v>0.92976705790825598</c:v>
                </c:pt>
                <c:pt idx="1400">
                  <c:v>-0.44267781737891188</c:v>
                </c:pt>
                <c:pt idx="1401">
                  <c:v>-1.2663859812238085</c:v>
                </c:pt>
                <c:pt idx="1402">
                  <c:v>0.69816753170433499</c:v>
                </c:pt>
                <c:pt idx="1403">
                  <c:v>0.12405752228706524</c:v>
                </c:pt>
                <c:pt idx="1404">
                  <c:v>0.62172611666791466</c:v>
                </c:pt>
                <c:pt idx="1405">
                  <c:v>-0.26415645712837854</c:v>
                </c:pt>
                <c:pt idx="1406">
                  <c:v>0.32883600531948431</c:v>
                </c:pt>
                <c:pt idx="1407">
                  <c:v>1.2318246096701126</c:v>
                </c:pt>
                <c:pt idx="1408">
                  <c:v>1.2427110845486884</c:v>
                </c:pt>
                <c:pt idx="1409">
                  <c:v>-0.66218211289454532</c:v>
                </c:pt>
                <c:pt idx="1410">
                  <c:v>0.96720744717184814</c:v>
                </c:pt>
                <c:pt idx="1411">
                  <c:v>2.3021102125593904</c:v>
                </c:pt>
                <c:pt idx="1412">
                  <c:v>0.86307891077258292</c:v>
                </c:pt>
                <c:pt idx="1413">
                  <c:v>0.90704536221821241</c:v>
                </c:pt>
                <c:pt idx="1414">
                  <c:v>0.26009470916791688</c:v>
                </c:pt>
                <c:pt idx="1415">
                  <c:v>-0.46374546248089077</c:v>
                </c:pt>
                <c:pt idx="1416">
                  <c:v>0.50065378141398487</c:v>
                </c:pt>
                <c:pt idx="1417">
                  <c:v>0.20781591111725994</c:v>
                </c:pt>
                <c:pt idx="1418">
                  <c:v>0.56192256453906619</c:v>
                </c:pt>
                <c:pt idx="1419">
                  <c:v>-0.4866408919283689</c:v>
                </c:pt>
                <c:pt idx="1420">
                  <c:v>5.8601697368886096E-2</c:v>
                </c:pt>
                <c:pt idx="1421">
                  <c:v>1.3086896602552622</c:v>
                </c:pt>
                <c:pt idx="1422">
                  <c:v>-0.57003052371303475</c:v>
                </c:pt>
                <c:pt idx="1423">
                  <c:v>1.1424684943504864</c:v>
                </c:pt>
                <c:pt idx="1424">
                  <c:v>1.3231617245348617</c:v>
                </c:pt>
                <c:pt idx="1425">
                  <c:v>0.64277006581147678</c:v>
                </c:pt>
                <c:pt idx="1426">
                  <c:v>1.8553980151018723</c:v>
                </c:pt>
                <c:pt idx="1427">
                  <c:v>-0.16462599875005823</c:v>
                </c:pt>
                <c:pt idx="1428">
                  <c:v>1.6922631091640699</c:v>
                </c:pt>
                <c:pt idx="1429">
                  <c:v>-1.0357760970980325</c:v>
                </c:pt>
                <c:pt idx="1430">
                  <c:v>0.83270046026620159</c:v>
                </c:pt>
                <c:pt idx="1431">
                  <c:v>-1.8852168610126618E-2</c:v>
                </c:pt>
                <c:pt idx="1432">
                  <c:v>-0.92026349070603874</c:v>
                </c:pt>
                <c:pt idx="1433">
                  <c:v>-0.26636467335363223</c:v>
                </c:pt>
                <c:pt idx="1434">
                  <c:v>0.66928418671118362</c:v>
                </c:pt>
                <c:pt idx="1435">
                  <c:v>0.49646673962088705</c:v>
                </c:pt>
                <c:pt idx="1436">
                  <c:v>-0.64648765374516692</c:v>
                </c:pt>
                <c:pt idx="1437">
                  <c:v>-0.76366689703869595</c:v>
                </c:pt>
                <c:pt idx="1438">
                  <c:v>1.0305451705199085</c:v>
                </c:pt>
                <c:pt idx="1439">
                  <c:v>0.63351654153908932</c:v>
                </c:pt>
                <c:pt idx="1440">
                  <c:v>0.59050236323266514</c:v>
                </c:pt>
                <c:pt idx="1441">
                  <c:v>0.86026609947107624</c:v>
                </c:pt>
                <c:pt idx="1442">
                  <c:v>0.97682755178313396</c:v>
                </c:pt>
                <c:pt idx="1443">
                  <c:v>1.8014256400198305</c:v>
                </c:pt>
                <c:pt idx="1444">
                  <c:v>0.87956442324710427</c:v>
                </c:pt>
                <c:pt idx="1445">
                  <c:v>-0.71136618488142345</c:v>
                </c:pt>
                <c:pt idx="1446">
                  <c:v>1.4239557017242461</c:v>
                </c:pt>
                <c:pt idx="1447">
                  <c:v>1.0293000766773592</c:v>
                </c:pt>
                <c:pt idx="1448">
                  <c:v>1.5833470889637964</c:v>
                </c:pt>
                <c:pt idx="1449">
                  <c:v>-4.654663500795575E-2</c:v>
                </c:pt>
                <c:pt idx="1450">
                  <c:v>0.54586548705029658</c:v>
                </c:pt>
                <c:pt idx="1451">
                  <c:v>-0.32693828435093053</c:v>
                </c:pt>
                <c:pt idx="1452">
                  <c:v>-0.45822908753867964</c:v>
                </c:pt>
                <c:pt idx="1453">
                  <c:v>-0.58047448923979816</c:v>
                </c:pt>
                <c:pt idx="1454">
                  <c:v>1.3772002004439103</c:v>
                </c:pt>
                <c:pt idx="1455">
                  <c:v>0.20300429106740392</c:v>
                </c:pt>
                <c:pt idx="1456">
                  <c:v>0.58821517333300077</c:v>
                </c:pt>
                <c:pt idx="1457">
                  <c:v>0.6486290197753517</c:v>
                </c:pt>
                <c:pt idx="1458">
                  <c:v>-1.2719953621093101</c:v>
                </c:pt>
                <c:pt idx="1459">
                  <c:v>-0.54879845950172301</c:v>
                </c:pt>
                <c:pt idx="1460">
                  <c:v>0.30239164951261799</c:v>
                </c:pt>
                <c:pt idx="1461">
                  <c:v>-0.23743021284379395</c:v>
                </c:pt>
                <c:pt idx="1462">
                  <c:v>0.35004184393094961</c:v>
                </c:pt>
                <c:pt idx="1463">
                  <c:v>-0.25088264305067343</c:v>
                </c:pt>
                <c:pt idx="1464">
                  <c:v>-0.3432184715904123</c:v>
                </c:pt>
                <c:pt idx="1465">
                  <c:v>-0.16570984276529455</c:v>
                </c:pt>
                <c:pt idx="1466">
                  <c:v>0.52376038352470422</c:v>
                </c:pt>
                <c:pt idx="1467">
                  <c:v>-0.27260861799979219</c:v>
                </c:pt>
                <c:pt idx="1468">
                  <c:v>6.9521669706647859E-2</c:v>
                </c:pt>
                <c:pt idx="1469">
                  <c:v>-1.2532593414443269</c:v>
                </c:pt>
                <c:pt idx="1470">
                  <c:v>-0.47137153210609162</c:v>
                </c:pt>
                <c:pt idx="1471">
                  <c:v>-1.285948036190744</c:v>
                </c:pt>
                <c:pt idx="1472">
                  <c:v>-1.2447995919304891</c:v>
                </c:pt>
                <c:pt idx="1473">
                  <c:v>0.82020315080822126</c:v>
                </c:pt>
                <c:pt idx="1474">
                  <c:v>-0.14092808552185732</c:v>
                </c:pt>
                <c:pt idx="1475">
                  <c:v>0.10876115504981865</c:v>
                </c:pt>
                <c:pt idx="1476">
                  <c:v>-0.41212095058886922</c:v>
                </c:pt>
                <c:pt idx="1477">
                  <c:v>-0.66960446865118461</c:v>
                </c:pt>
                <c:pt idx="1478">
                  <c:v>-0.1328764518787251</c:v>
                </c:pt>
                <c:pt idx="1479">
                  <c:v>-0.71463674584968429</c:v>
                </c:pt>
                <c:pt idx="1480">
                  <c:v>0.15244985451253523</c:v>
                </c:pt>
                <c:pt idx="1481">
                  <c:v>1.4184742467688849</c:v>
                </c:pt>
                <c:pt idx="1482">
                  <c:v>-0.8447497856465338</c:v>
                </c:pt>
                <c:pt idx="1483">
                  <c:v>0.39863604292476884</c:v>
                </c:pt>
                <c:pt idx="1484">
                  <c:v>0.87914881795736788</c:v>
                </c:pt>
                <c:pt idx="1485">
                  <c:v>-1.4068483140570622</c:v>
                </c:pt>
                <c:pt idx="1486">
                  <c:v>-1.5470175296876811</c:v>
                </c:pt>
                <c:pt idx="1487">
                  <c:v>-0.1077078912530669</c:v>
                </c:pt>
                <c:pt idx="1488">
                  <c:v>1.4007364985688076</c:v>
                </c:pt>
                <c:pt idx="1489">
                  <c:v>0.38462717951210079</c:v>
                </c:pt>
                <c:pt idx="1490">
                  <c:v>-0.94823738560222148</c:v>
                </c:pt>
                <c:pt idx="1491">
                  <c:v>-1.1040445418433236</c:v>
                </c:pt>
                <c:pt idx="1492">
                  <c:v>8.8671831414601332E-2</c:v>
                </c:pt>
                <c:pt idx="1493">
                  <c:v>1.0769853153635349</c:v>
                </c:pt>
                <c:pt idx="1494">
                  <c:v>-6.2662987944194892E-2</c:v>
                </c:pt>
                <c:pt idx="1495">
                  <c:v>-8.5596464346702206E-3</c:v>
                </c:pt>
                <c:pt idx="1496">
                  <c:v>-1.1801607898511781</c:v>
                </c:pt>
                <c:pt idx="1497">
                  <c:v>0.33348644800287275</c:v>
                </c:pt>
                <c:pt idx="1498">
                  <c:v>1.1208451121282357</c:v>
                </c:pt>
                <c:pt idx="1499">
                  <c:v>-8.9262926492388317E-3</c:v>
                </c:pt>
                <c:pt idx="1500">
                  <c:v>-0.90713685092655716</c:v>
                </c:pt>
                <c:pt idx="1501">
                  <c:v>0.95726518030930574</c:v>
                </c:pt>
                <c:pt idx="1502">
                  <c:v>0.42510139191776108</c:v>
                </c:pt>
                <c:pt idx="1503">
                  <c:v>-0.33398358088676305</c:v>
                </c:pt>
                <c:pt idx="1504">
                  <c:v>1.0382025146701048</c:v>
                </c:pt>
                <c:pt idx="1505">
                  <c:v>-1.4599805580613712</c:v>
                </c:pt>
                <c:pt idx="1506">
                  <c:v>0.89760620760379251</c:v>
                </c:pt>
                <c:pt idx="1507">
                  <c:v>0.59584124295820162</c:v>
                </c:pt>
                <c:pt idx="1508">
                  <c:v>0.28395160360361205</c:v>
                </c:pt>
                <c:pt idx="1509">
                  <c:v>0.57476713688400416</c:v>
                </c:pt>
                <c:pt idx="1510">
                  <c:v>0.39905702458562242</c:v>
                </c:pt>
                <c:pt idx="1511">
                  <c:v>-1.268360613847535</c:v>
                </c:pt>
                <c:pt idx="1512">
                  <c:v>-0.25896762367695025</c:v>
                </c:pt>
                <c:pt idx="1513">
                  <c:v>1.8008943447338341</c:v>
                </c:pt>
                <c:pt idx="1514">
                  <c:v>0.27300273438628109</c:v>
                </c:pt>
                <c:pt idx="1515">
                  <c:v>-0.39833408864287811</c:v>
                </c:pt>
                <c:pt idx="1516">
                  <c:v>-0.55423797132288799</c:v>
                </c:pt>
                <c:pt idx="1517">
                  <c:v>0.13223638890832667</c:v>
                </c:pt>
                <c:pt idx="1518">
                  <c:v>0.96720744717184814</c:v>
                </c:pt>
                <c:pt idx="1519">
                  <c:v>0.92479550456733062</c:v>
                </c:pt>
                <c:pt idx="1520">
                  <c:v>1.3631933306233004</c:v>
                </c:pt>
                <c:pt idx="1521">
                  <c:v>1.3772002004439103</c:v>
                </c:pt>
                <c:pt idx="1522">
                  <c:v>0.66433393934240792</c:v>
                </c:pt>
                <c:pt idx="1523">
                  <c:v>0.9896620568040575</c:v>
                </c:pt>
                <c:pt idx="1524">
                  <c:v>-1.7013176201556375</c:v>
                </c:pt>
                <c:pt idx="1525">
                  <c:v>0.79505608292458918</c:v>
                </c:pt>
                <c:pt idx="1526">
                  <c:v>0.66717735363563202</c:v>
                </c:pt>
                <c:pt idx="1527">
                  <c:v>0.12804737446636016</c:v>
                </c:pt>
                <c:pt idx="1528">
                  <c:v>0.95767580608046643</c:v>
                </c:pt>
                <c:pt idx="1529">
                  <c:v>-0.9645175728417037</c:v>
                </c:pt>
                <c:pt idx="1530">
                  <c:v>0.32883600531948431</c:v>
                </c:pt>
                <c:pt idx="1531">
                  <c:v>1.1958051546865927</c:v>
                </c:pt>
                <c:pt idx="1532">
                  <c:v>-0.24480876690932218</c:v>
                </c:pt>
                <c:pt idx="1533">
                  <c:v>-0.26696536768969015</c:v>
                </c:pt>
                <c:pt idx="1534">
                  <c:v>1.6042947283226767</c:v>
                </c:pt>
                <c:pt idx="1535">
                  <c:v>-0.33919021742322419</c:v>
                </c:pt>
                <c:pt idx="1536">
                  <c:v>-0.36898281467668648</c:v>
                </c:pt>
                <c:pt idx="1537">
                  <c:v>1.6185419535914307</c:v>
                </c:pt>
                <c:pt idx="1538">
                  <c:v>0.72659611047595662</c:v>
                </c:pt>
                <c:pt idx="1539">
                  <c:v>-0.53827181838875138</c:v>
                </c:pt>
                <c:pt idx="1540">
                  <c:v>-1.4195966858883589</c:v>
                </c:pt>
                <c:pt idx="1541">
                  <c:v>-1.0097442900192082</c:v>
                </c:pt>
                <c:pt idx="1542">
                  <c:v>1.3215154654461383</c:v>
                </c:pt>
                <c:pt idx="1543">
                  <c:v>-0.63999246479594873</c:v>
                </c:pt>
                <c:pt idx="1544">
                  <c:v>1.3871165194304071</c:v>
                </c:pt>
                <c:pt idx="1545">
                  <c:v>-0.80204351581547906</c:v>
                </c:pt>
                <c:pt idx="1546">
                  <c:v>-1.1670341500716961</c:v>
                </c:pt>
                <c:pt idx="1547">
                  <c:v>-0.14304876232989239</c:v>
                </c:pt>
                <c:pt idx="1548">
                  <c:v>-0.5493805831347065</c:v>
                </c:pt>
                <c:pt idx="1549">
                  <c:v>1.0110997733972984</c:v>
                </c:pt>
                <c:pt idx="1550">
                  <c:v>1.5777925078385242</c:v>
                </c:pt>
                <c:pt idx="1551">
                  <c:v>1.310317508130511</c:v>
                </c:pt>
                <c:pt idx="1552">
                  <c:v>-0.42054532468319517</c:v>
                </c:pt>
                <c:pt idx="1553">
                  <c:v>-0.36392883571456425</c:v>
                </c:pt>
                <c:pt idx="1554">
                  <c:v>0.41868868188675457</c:v>
                </c:pt>
                <c:pt idx="1555">
                  <c:v>-1.4607923383150507</c:v>
                </c:pt>
                <c:pt idx="1556">
                  <c:v>0.19654483363781683</c:v>
                </c:pt>
                <c:pt idx="1557">
                  <c:v>-1.2207134899748144</c:v>
                </c:pt>
                <c:pt idx="1558">
                  <c:v>0.47815890891637336</c:v>
                </c:pt>
                <c:pt idx="1559">
                  <c:v>-0.16239645254894874</c:v>
                </c:pt>
                <c:pt idx="1560">
                  <c:v>-0.43682551192267738</c:v>
                </c:pt>
                <c:pt idx="1561">
                  <c:v>0.32264683756616375</c:v>
                </c:pt>
                <c:pt idx="1562">
                  <c:v>-1.1914513118091188</c:v>
                </c:pt>
                <c:pt idx="1563">
                  <c:v>-0.87699699150950527</c:v>
                </c:pt>
                <c:pt idx="1564">
                  <c:v>0.97702349629952279</c:v>
                </c:pt>
                <c:pt idx="1565">
                  <c:v>2.1214672542430582</c:v>
                </c:pt>
                <c:pt idx="1566">
                  <c:v>0.30538932019685294</c:v>
                </c:pt>
                <c:pt idx="1567">
                  <c:v>-0.15627002827645953</c:v>
                </c:pt>
                <c:pt idx="1568">
                  <c:v>0.54822189759659601</c:v>
                </c:pt>
                <c:pt idx="1569">
                  <c:v>1.3212351870194601</c:v>
                </c:pt>
                <c:pt idx="1570">
                  <c:v>0.2995915932273836</c:v>
                </c:pt>
                <c:pt idx="1571">
                  <c:v>1.4785244872521504</c:v>
                </c:pt>
                <c:pt idx="1572">
                  <c:v>-6.7919066327857713E-2</c:v>
                </c:pt>
                <c:pt idx="1573">
                  <c:v>-0.87139547631301717</c:v>
                </c:pt>
                <c:pt idx="1574">
                  <c:v>-8.2113381896221416E-2</c:v>
                </c:pt>
                <c:pt idx="1575">
                  <c:v>0.16317607297135917</c:v>
                </c:pt>
                <c:pt idx="1576">
                  <c:v>0.85124295543748429</c:v>
                </c:pt>
                <c:pt idx="1577">
                  <c:v>0.87914881795736788</c:v>
                </c:pt>
                <c:pt idx="1578">
                  <c:v>-6.6760958427475536E-2</c:v>
                </c:pt>
                <c:pt idx="1579">
                  <c:v>-0.42694527105826685</c:v>
                </c:pt>
                <c:pt idx="1580">
                  <c:v>-0.30455925135463868</c:v>
                </c:pt>
                <c:pt idx="1581">
                  <c:v>0.55713392477905765</c:v>
                </c:pt>
                <c:pt idx="1582">
                  <c:v>-0.11672396129995466</c:v>
                </c:pt>
                <c:pt idx="1583">
                  <c:v>-0.57003052371303475</c:v>
                </c:pt>
                <c:pt idx="1584">
                  <c:v>0.42372587500069825</c:v>
                </c:pt>
                <c:pt idx="1585">
                  <c:v>-0.27871299830737906</c:v>
                </c:pt>
                <c:pt idx="1586">
                  <c:v>2.1762515075046895E-2</c:v>
                </c:pt>
                <c:pt idx="1587">
                  <c:v>-0.1328764518787251</c:v>
                </c:pt>
                <c:pt idx="1588">
                  <c:v>-0.31179741629293201</c:v>
                </c:pt>
                <c:pt idx="1589">
                  <c:v>0.44256565654926217</c:v>
                </c:pt>
                <c:pt idx="1590">
                  <c:v>-4.681160934919415E-2</c:v>
                </c:pt>
                <c:pt idx="1591">
                  <c:v>0.56826582425471894</c:v>
                </c:pt>
                <c:pt idx="1592">
                  <c:v>-0.24833454780099773</c:v>
                </c:pt>
                <c:pt idx="1593">
                  <c:v>0.31953956861299693</c:v>
                </c:pt>
                <c:pt idx="1594">
                  <c:v>0.88884352011245227</c:v>
                </c:pt>
                <c:pt idx="1595">
                  <c:v>0.3728962389277557</c:v>
                </c:pt>
                <c:pt idx="1596">
                  <c:v>-0.80986795299866055</c:v>
                </c:pt>
                <c:pt idx="1597">
                  <c:v>-0.50839703270408965</c:v>
                </c:pt>
                <c:pt idx="1598">
                  <c:v>0.42715788158507317</c:v>
                </c:pt>
                <c:pt idx="1599">
                  <c:v>0.9572460890324086</c:v>
                </c:pt>
                <c:pt idx="1600">
                  <c:v>-6.5894325227012107E-2</c:v>
                </c:pt>
                <c:pt idx="1601">
                  <c:v>0.4262854693097804</c:v>
                </c:pt>
                <c:pt idx="1602">
                  <c:v>0.46925671315666628</c:v>
                </c:pt>
                <c:pt idx="1603">
                  <c:v>0.52501918424571414</c:v>
                </c:pt>
                <c:pt idx="1604">
                  <c:v>-1.2050573063952297</c:v>
                </c:pt>
                <c:pt idx="1605">
                  <c:v>1.6922631091640699</c:v>
                </c:pt>
                <c:pt idx="1606">
                  <c:v>-0.63618878349379759</c:v>
                </c:pt>
                <c:pt idx="1607">
                  <c:v>4.3138248106751043E-2</c:v>
                </c:pt>
                <c:pt idx="1608">
                  <c:v>-1.6141465681985259</c:v>
                </c:pt>
                <c:pt idx="1609">
                  <c:v>0.95361726410662184</c:v>
                </c:pt>
                <c:pt idx="1610">
                  <c:v>0.27265709674550864</c:v>
                </c:pt>
                <c:pt idx="1611">
                  <c:v>-1.6432062925959556E-2</c:v>
                </c:pt>
                <c:pt idx="1612">
                  <c:v>1.6772913582465157</c:v>
                </c:pt>
                <c:pt idx="1613">
                  <c:v>-0.17590168557759167</c:v>
                </c:pt>
                <c:pt idx="1614">
                  <c:v>-0.82056584024007462</c:v>
                </c:pt>
                <c:pt idx="1615">
                  <c:v>0.13813319824053671</c:v>
                </c:pt>
                <c:pt idx="1616">
                  <c:v>0.34259618664444513</c:v>
                </c:pt>
                <c:pt idx="1617">
                  <c:v>-0.83720784472815346</c:v>
                </c:pt>
                <c:pt idx="1618">
                  <c:v>-0.80030067891881851</c:v>
                </c:pt>
                <c:pt idx="1619">
                  <c:v>0.61783386999319001</c:v>
                </c:pt>
                <c:pt idx="1620">
                  <c:v>1.3411845360977415</c:v>
                </c:pt>
                <c:pt idx="1621">
                  <c:v>1.3231617245348617</c:v>
                </c:pt>
                <c:pt idx="1622">
                  <c:v>0.9572460890324086</c:v>
                </c:pt>
                <c:pt idx="1623">
                  <c:v>-0.29059157768146626</c:v>
                </c:pt>
                <c:pt idx="1624">
                  <c:v>-0.22952549105979303</c:v>
                </c:pt>
                <c:pt idx="1625">
                  <c:v>-0.16570984276529455</c:v>
                </c:pt>
                <c:pt idx="1626">
                  <c:v>1.1719296107743111</c:v>
                </c:pt>
                <c:pt idx="1627">
                  <c:v>1.4311149490751891</c:v>
                </c:pt>
                <c:pt idx="1628">
                  <c:v>-0.1612576828091008</c:v>
                </c:pt>
                <c:pt idx="1629">
                  <c:v>-0.37944087736501819</c:v>
                </c:pt>
                <c:pt idx="1630">
                  <c:v>1.9905038083652427</c:v>
                </c:pt>
                <c:pt idx="1631">
                  <c:v>0.14688685567498228</c:v>
                </c:pt>
                <c:pt idx="1632">
                  <c:v>-1.7931521924137694</c:v>
                </c:pt>
                <c:pt idx="1633">
                  <c:v>-0.43304199341137384</c:v>
                </c:pt>
                <c:pt idx="1634">
                  <c:v>7.7665544937960185E-2</c:v>
                </c:pt>
                <c:pt idx="1635">
                  <c:v>1.2644123198797768</c:v>
                </c:pt>
                <c:pt idx="1636">
                  <c:v>-0.23727664846456253</c:v>
                </c:pt>
                <c:pt idx="1637">
                  <c:v>-0.29899502804601541</c:v>
                </c:pt>
                <c:pt idx="1638">
                  <c:v>-0.73126883125123099</c:v>
                </c:pt>
                <c:pt idx="1639">
                  <c:v>-0.64085167564921885</c:v>
                </c:pt>
                <c:pt idx="1640">
                  <c:v>0.44982414534104231</c:v>
                </c:pt>
                <c:pt idx="1641">
                  <c:v>1.1483296340347868</c:v>
                </c:pt>
                <c:pt idx="1642">
                  <c:v>0.52553392228935536</c:v>
                </c:pt>
                <c:pt idx="1643">
                  <c:v>0.1492406286199448</c:v>
                </c:pt>
                <c:pt idx="1644">
                  <c:v>-0.71136618488142345</c:v>
                </c:pt>
                <c:pt idx="1645">
                  <c:v>0.55947148163640747</c:v>
                </c:pt>
                <c:pt idx="1646">
                  <c:v>0.84336237320609087</c:v>
                </c:pt>
                <c:pt idx="1647">
                  <c:v>-0.24480876690932218</c:v>
                </c:pt>
                <c:pt idx="1648">
                  <c:v>4.7488642474921239E-2</c:v>
                </c:pt>
                <c:pt idx="1649">
                  <c:v>0.69959332140728092</c:v>
                </c:pt>
                <c:pt idx="1650">
                  <c:v>1.1208451121282357</c:v>
                </c:pt>
                <c:pt idx="1651">
                  <c:v>-0.68840282403965469</c:v>
                </c:pt>
                <c:pt idx="1652">
                  <c:v>-0.596495872706027</c:v>
                </c:pt>
                <c:pt idx="1653">
                  <c:v>1.9013134959025622</c:v>
                </c:pt>
                <c:pt idx="1654">
                  <c:v>0.27935751311802859</c:v>
                </c:pt>
                <c:pt idx="1655">
                  <c:v>-0.58047448923979816</c:v>
                </c:pt>
                <c:pt idx="1656">
                  <c:v>0.86789216909627709</c:v>
                </c:pt>
                <c:pt idx="1657">
                  <c:v>-1.005316487726871</c:v>
                </c:pt>
                <c:pt idx="1658">
                  <c:v>0.23119144079085485</c:v>
                </c:pt>
                <c:pt idx="1659">
                  <c:v>-0.91706796756201125</c:v>
                </c:pt>
                <c:pt idx="1660">
                  <c:v>-0.13318708281491176</c:v>
                </c:pt>
                <c:pt idx="1661">
                  <c:v>0.47161048610162881</c:v>
                </c:pt>
                <c:pt idx="1662">
                  <c:v>1.2045678421779327</c:v>
                </c:pt>
                <c:pt idx="1663">
                  <c:v>-0.69731728981810948</c:v>
                </c:pt>
                <c:pt idx="1664">
                  <c:v>-0.34829636686501031</c:v>
                </c:pt>
                <c:pt idx="1665">
                  <c:v>-0.69935736131210513</c:v>
                </c:pt>
                <c:pt idx="1666">
                  <c:v>1.3886449035218127</c:v>
                </c:pt>
                <c:pt idx="1667">
                  <c:v>-1.2315226553882219</c:v>
                </c:pt>
                <c:pt idx="1668">
                  <c:v>0.56826582425471894</c:v>
                </c:pt>
                <c:pt idx="1669">
                  <c:v>1.0769853153635349</c:v>
                </c:pt>
                <c:pt idx="1670">
                  <c:v>0.41868868188675457</c:v>
                </c:pt>
                <c:pt idx="1671">
                  <c:v>0.41344893905139246</c:v>
                </c:pt>
                <c:pt idx="1672">
                  <c:v>0.24897906261164726</c:v>
                </c:pt>
                <c:pt idx="1673">
                  <c:v>-0.2898809303459351</c:v>
                </c:pt>
                <c:pt idx="1674">
                  <c:v>-0.10273350752085086</c:v>
                </c:pt>
                <c:pt idx="1675">
                  <c:v>0.40781971207696266</c:v>
                </c:pt>
                <c:pt idx="1676">
                  <c:v>0.89179026411422946</c:v>
                </c:pt>
                <c:pt idx="1677">
                  <c:v>-0.13652965079235813</c:v>
                </c:pt>
                <c:pt idx="1678">
                  <c:v>0.94175587427333607</c:v>
                </c:pt>
                <c:pt idx="1679">
                  <c:v>1.5347113597650455</c:v>
                </c:pt>
                <c:pt idx="1680">
                  <c:v>2.1899599506272649</c:v>
                </c:pt>
                <c:pt idx="1681">
                  <c:v>-0.56861355024035731</c:v>
                </c:pt>
                <c:pt idx="1682">
                  <c:v>0.15647349005871414</c:v>
                </c:pt>
                <c:pt idx="1683">
                  <c:v>1.4403299092511439</c:v>
                </c:pt>
                <c:pt idx="1684">
                  <c:v>1.329895498866728</c:v>
                </c:pt>
                <c:pt idx="1685">
                  <c:v>-5.3376041357459769E-2</c:v>
                </c:pt>
                <c:pt idx="1686">
                  <c:v>-0.36022012718534624</c:v>
                </c:pt>
                <c:pt idx="1687">
                  <c:v>-0.56859170409927851</c:v>
                </c:pt>
                <c:pt idx="1688">
                  <c:v>2.1374218059466266E-2</c:v>
                </c:pt>
                <c:pt idx="1689">
                  <c:v>1.5633977398855152</c:v>
                </c:pt>
                <c:pt idx="1690">
                  <c:v>6.2653020350695865E-2</c:v>
                </c:pt>
                <c:pt idx="1691">
                  <c:v>-8.1599960786564729E-3</c:v>
                </c:pt>
                <c:pt idx="1692">
                  <c:v>-1.1107570545711143</c:v>
                </c:pt>
                <c:pt idx="1693">
                  <c:v>-4.828740902672557E-2</c:v>
                </c:pt>
                <c:pt idx="1694">
                  <c:v>-1.1309660329715086</c:v>
                </c:pt>
                <c:pt idx="1695">
                  <c:v>1.5777925078385242</c:v>
                </c:pt>
                <c:pt idx="1696">
                  <c:v>1.0886148099855966</c:v>
                </c:pt>
                <c:pt idx="1697">
                  <c:v>-0.40184401463956343</c:v>
                </c:pt>
                <c:pt idx="1698">
                  <c:v>-0.74298978106710356</c:v>
                </c:pt>
                <c:pt idx="1699">
                  <c:v>0.60985343677263604</c:v>
                </c:pt>
                <c:pt idx="1700">
                  <c:v>-0.17522539835169137</c:v>
                </c:pt>
                <c:pt idx="1701">
                  <c:v>-1.2075868501953329</c:v>
                </c:pt>
                <c:pt idx="1702">
                  <c:v>0.47161048610162881</c:v>
                </c:pt>
              </c:numCache>
            </c:numRef>
          </c:yVal>
          <c:smooth val="0"/>
          <c:extLst>
            <c:ext xmlns:c16="http://schemas.microsoft.com/office/drawing/2014/chart" uri="{C3380CC4-5D6E-409C-BE32-E72D297353CC}">
              <c16:uniqueId val="{00000004-DBAF-4DBB-9DC1-68FBF51176AF}"/>
            </c:ext>
          </c:extLst>
        </c:ser>
        <c:dLbls>
          <c:showLegendKey val="0"/>
          <c:showVal val="0"/>
          <c:showCatName val="0"/>
          <c:showSerName val="0"/>
          <c:showPercent val="0"/>
          <c:showBubbleSize val="0"/>
        </c:dLbls>
        <c:axId val="1099709071"/>
        <c:axId val="1278487215"/>
      </c:scatterChart>
      <c:valAx>
        <c:axId val="1099709071"/>
        <c:scaling>
          <c:orientation val="minMax"/>
        </c:scaling>
        <c:delete val="0"/>
        <c:axPos val="b"/>
        <c:title>
          <c:tx>
            <c:rich>
              <a:bodyPr/>
              <a:lstStyle/>
              <a:p>
                <a:pPr>
                  <a:defRPr/>
                </a:pPr>
                <a:r>
                  <a:rPr lang="en-CA"/>
                  <a:t>VIS HDCF</a:t>
                </a:r>
              </a:p>
            </c:rich>
          </c:tx>
          <c:overlay val="0"/>
        </c:title>
        <c:numFmt formatCode="General" sourceLinked="1"/>
        <c:majorTickMark val="out"/>
        <c:minorTickMark val="none"/>
        <c:tickLblPos val="nextTo"/>
        <c:crossAx val="1278487215"/>
        <c:crosses val="autoZero"/>
        <c:crossBetween val="midCat"/>
      </c:valAx>
      <c:valAx>
        <c:axId val="1278487215"/>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09970907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HOM HDCF Line Fit  Plot</a:t>
            </a:r>
          </a:p>
        </c:rich>
      </c:tx>
      <c:overlay val="0"/>
    </c:title>
    <c:autoTitleDeleted val="0"/>
    <c:plotArea>
      <c:layout/>
      <c:scatterChart>
        <c:scatterStyle val="lineMarker"/>
        <c:varyColors val="0"/>
        <c:ser>
          <c:idx val="0"/>
          <c:order val="0"/>
          <c:tx>
            <c:v>Goal Differntial</c:v>
          </c:tx>
          <c:spPr>
            <a:ln w="28575">
              <a:noFill/>
            </a:ln>
          </c:spPr>
          <c:xVal>
            <c:numRef>
              <c:f>test!$Q$2:$Q$1704</c:f>
              <c:numCache>
                <c:formatCode>General</c:formatCode>
                <c:ptCount val="1703"/>
                <c:pt idx="0">
                  <c:v>50.528500000000001</c:v>
                </c:pt>
                <c:pt idx="1">
                  <c:v>42.968000000000004</c:v>
                </c:pt>
                <c:pt idx="2">
                  <c:v>55.733499999999992</c:v>
                </c:pt>
                <c:pt idx="3">
                  <c:v>49.021500000000003</c:v>
                </c:pt>
                <c:pt idx="4">
                  <c:v>43.610500000000002</c:v>
                </c:pt>
                <c:pt idx="5">
                  <c:v>55.566500000000005</c:v>
                </c:pt>
                <c:pt idx="6">
                  <c:v>52.792500000000004</c:v>
                </c:pt>
                <c:pt idx="7">
                  <c:v>58.155000000000001</c:v>
                </c:pt>
                <c:pt idx="8">
                  <c:v>46.256500000000003</c:v>
                </c:pt>
                <c:pt idx="9">
                  <c:v>48.64</c:v>
                </c:pt>
                <c:pt idx="10">
                  <c:v>47.3035</c:v>
                </c:pt>
                <c:pt idx="11">
                  <c:v>52.957499999999996</c:v>
                </c:pt>
                <c:pt idx="12">
                  <c:v>55.733499999999992</c:v>
                </c:pt>
                <c:pt idx="13">
                  <c:v>51.338499999999996</c:v>
                </c:pt>
                <c:pt idx="14">
                  <c:v>50.528500000000001</c:v>
                </c:pt>
                <c:pt idx="15">
                  <c:v>50.042000000000002</c:v>
                </c:pt>
                <c:pt idx="16">
                  <c:v>51.648499999999999</c:v>
                </c:pt>
                <c:pt idx="17">
                  <c:v>53.747500000000002</c:v>
                </c:pt>
                <c:pt idx="18">
                  <c:v>50.814499999999995</c:v>
                </c:pt>
                <c:pt idx="19">
                  <c:v>54.28</c:v>
                </c:pt>
                <c:pt idx="20">
                  <c:v>45.418999999999997</c:v>
                </c:pt>
                <c:pt idx="21">
                  <c:v>46.548000000000002</c:v>
                </c:pt>
                <c:pt idx="22">
                  <c:v>42.968000000000004</c:v>
                </c:pt>
                <c:pt idx="23">
                  <c:v>50.820999999999998</c:v>
                </c:pt>
                <c:pt idx="24">
                  <c:v>52.1905</c:v>
                </c:pt>
                <c:pt idx="25">
                  <c:v>47.3035</c:v>
                </c:pt>
                <c:pt idx="26">
                  <c:v>53.658999999999999</c:v>
                </c:pt>
                <c:pt idx="27">
                  <c:v>58.155000000000001</c:v>
                </c:pt>
                <c:pt idx="28">
                  <c:v>51.338499999999996</c:v>
                </c:pt>
                <c:pt idx="29">
                  <c:v>53.004999999999995</c:v>
                </c:pt>
                <c:pt idx="30">
                  <c:v>50.042000000000002</c:v>
                </c:pt>
                <c:pt idx="31">
                  <c:v>51.648499999999999</c:v>
                </c:pt>
                <c:pt idx="32">
                  <c:v>53.747500000000002</c:v>
                </c:pt>
                <c:pt idx="33">
                  <c:v>48.930500000000002</c:v>
                </c:pt>
                <c:pt idx="34">
                  <c:v>42.968000000000004</c:v>
                </c:pt>
                <c:pt idx="35">
                  <c:v>45.459000000000003</c:v>
                </c:pt>
                <c:pt idx="36">
                  <c:v>50.814499999999995</c:v>
                </c:pt>
                <c:pt idx="37">
                  <c:v>48.64</c:v>
                </c:pt>
                <c:pt idx="38">
                  <c:v>52.1905</c:v>
                </c:pt>
                <c:pt idx="39">
                  <c:v>53.658999999999999</c:v>
                </c:pt>
                <c:pt idx="40">
                  <c:v>46.548000000000002</c:v>
                </c:pt>
                <c:pt idx="41">
                  <c:v>51.338499999999996</c:v>
                </c:pt>
                <c:pt idx="42">
                  <c:v>46.256500000000003</c:v>
                </c:pt>
                <c:pt idx="43">
                  <c:v>49.021500000000003</c:v>
                </c:pt>
                <c:pt idx="44">
                  <c:v>48.930500000000002</c:v>
                </c:pt>
                <c:pt idx="45">
                  <c:v>50.814499999999995</c:v>
                </c:pt>
                <c:pt idx="46">
                  <c:v>48.64</c:v>
                </c:pt>
                <c:pt idx="47">
                  <c:v>45.418999999999997</c:v>
                </c:pt>
                <c:pt idx="48">
                  <c:v>52.957499999999996</c:v>
                </c:pt>
                <c:pt idx="49">
                  <c:v>58.155000000000001</c:v>
                </c:pt>
                <c:pt idx="50">
                  <c:v>53.004999999999995</c:v>
                </c:pt>
                <c:pt idx="51">
                  <c:v>50.528500000000001</c:v>
                </c:pt>
                <c:pt idx="52">
                  <c:v>50.042000000000002</c:v>
                </c:pt>
                <c:pt idx="53">
                  <c:v>49.246000000000002</c:v>
                </c:pt>
                <c:pt idx="54">
                  <c:v>51.97</c:v>
                </c:pt>
                <c:pt idx="55">
                  <c:v>52.792500000000004</c:v>
                </c:pt>
                <c:pt idx="56">
                  <c:v>54.883499999999998</c:v>
                </c:pt>
                <c:pt idx="57">
                  <c:v>48.930500000000002</c:v>
                </c:pt>
                <c:pt idx="58">
                  <c:v>52.1905</c:v>
                </c:pt>
                <c:pt idx="59">
                  <c:v>45.418999999999997</c:v>
                </c:pt>
                <c:pt idx="60">
                  <c:v>52.957499999999996</c:v>
                </c:pt>
                <c:pt idx="61">
                  <c:v>58.155000000000001</c:v>
                </c:pt>
                <c:pt idx="62">
                  <c:v>51.338499999999996</c:v>
                </c:pt>
                <c:pt idx="63">
                  <c:v>46.256500000000003</c:v>
                </c:pt>
                <c:pt idx="64">
                  <c:v>50.042000000000002</c:v>
                </c:pt>
                <c:pt idx="65">
                  <c:v>49.021500000000003</c:v>
                </c:pt>
                <c:pt idx="66">
                  <c:v>49.246000000000002</c:v>
                </c:pt>
                <c:pt idx="67">
                  <c:v>53.747500000000002</c:v>
                </c:pt>
                <c:pt idx="68">
                  <c:v>50.814499999999995</c:v>
                </c:pt>
                <c:pt idx="69">
                  <c:v>54.28</c:v>
                </c:pt>
                <c:pt idx="70">
                  <c:v>40.024000000000001</c:v>
                </c:pt>
                <c:pt idx="71">
                  <c:v>52.792500000000004</c:v>
                </c:pt>
                <c:pt idx="72">
                  <c:v>54.883499999999998</c:v>
                </c:pt>
                <c:pt idx="73">
                  <c:v>52.1905</c:v>
                </c:pt>
                <c:pt idx="74">
                  <c:v>45.418999999999997</c:v>
                </c:pt>
                <c:pt idx="75">
                  <c:v>52.957499999999996</c:v>
                </c:pt>
                <c:pt idx="76">
                  <c:v>58.155000000000001</c:v>
                </c:pt>
                <c:pt idx="77">
                  <c:v>46.256500000000003</c:v>
                </c:pt>
                <c:pt idx="78">
                  <c:v>53.004999999999995</c:v>
                </c:pt>
                <c:pt idx="79">
                  <c:v>50.528500000000001</c:v>
                </c:pt>
                <c:pt idx="80">
                  <c:v>49.246000000000002</c:v>
                </c:pt>
                <c:pt idx="81">
                  <c:v>51.97</c:v>
                </c:pt>
                <c:pt idx="82">
                  <c:v>48.454999999999998</c:v>
                </c:pt>
                <c:pt idx="83">
                  <c:v>54.28</c:v>
                </c:pt>
                <c:pt idx="84">
                  <c:v>50.820999999999998</c:v>
                </c:pt>
                <c:pt idx="85">
                  <c:v>48.64</c:v>
                </c:pt>
                <c:pt idx="86">
                  <c:v>40.024000000000001</c:v>
                </c:pt>
                <c:pt idx="87">
                  <c:v>46.548000000000002</c:v>
                </c:pt>
                <c:pt idx="88">
                  <c:v>54.883499999999998</c:v>
                </c:pt>
                <c:pt idx="89">
                  <c:v>49.021500000000003</c:v>
                </c:pt>
                <c:pt idx="90">
                  <c:v>51.648499999999999</c:v>
                </c:pt>
                <c:pt idx="91">
                  <c:v>58.155000000000001</c:v>
                </c:pt>
                <c:pt idx="92">
                  <c:v>53.004999999999995</c:v>
                </c:pt>
                <c:pt idx="93">
                  <c:v>49.246000000000002</c:v>
                </c:pt>
                <c:pt idx="94">
                  <c:v>48.454999999999998</c:v>
                </c:pt>
                <c:pt idx="95">
                  <c:v>54.28</c:v>
                </c:pt>
                <c:pt idx="96">
                  <c:v>50.820999999999998</c:v>
                </c:pt>
                <c:pt idx="97">
                  <c:v>52.1905</c:v>
                </c:pt>
                <c:pt idx="98">
                  <c:v>45.418999999999997</c:v>
                </c:pt>
                <c:pt idx="99">
                  <c:v>52.957499999999996</c:v>
                </c:pt>
                <c:pt idx="100">
                  <c:v>40.024000000000001</c:v>
                </c:pt>
                <c:pt idx="101">
                  <c:v>46.548000000000002</c:v>
                </c:pt>
                <c:pt idx="102">
                  <c:v>55.733499999999992</c:v>
                </c:pt>
                <c:pt idx="103">
                  <c:v>46.256500000000003</c:v>
                </c:pt>
                <c:pt idx="104">
                  <c:v>49.021500000000003</c:v>
                </c:pt>
                <c:pt idx="105">
                  <c:v>48.930500000000002</c:v>
                </c:pt>
                <c:pt idx="106">
                  <c:v>42.968000000000004</c:v>
                </c:pt>
                <c:pt idx="107">
                  <c:v>43.610500000000002</c:v>
                </c:pt>
                <c:pt idx="108">
                  <c:v>50.042000000000002</c:v>
                </c:pt>
                <c:pt idx="109">
                  <c:v>45.459000000000003</c:v>
                </c:pt>
                <c:pt idx="110">
                  <c:v>52.1905</c:v>
                </c:pt>
                <c:pt idx="111">
                  <c:v>47.3035</c:v>
                </c:pt>
                <c:pt idx="112">
                  <c:v>40.024000000000001</c:v>
                </c:pt>
                <c:pt idx="113">
                  <c:v>53.658999999999999</c:v>
                </c:pt>
                <c:pt idx="114">
                  <c:v>55.733499999999992</c:v>
                </c:pt>
                <c:pt idx="115">
                  <c:v>50.528500000000001</c:v>
                </c:pt>
                <c:pt idx="116">
                  <c:v>49.246000000000002</c:v>
                </c:pt>
                <c:pt idx="117">
                  <c:v>51.648499999999999</c:v>
                </c:pt>
                <c:pt idx="118">
                  <c:v>48.930500000000002</c:v>
                </c:pt>
                <c:pt idx="119">
                  <c:v>42.968000000000004</c:v>
                </c:pt>
                <c:pt idx="120">
                  <c:v>44.829499999999996</c:v>
                </c:pt>
                <c:pt idx="121">
                  <c:v>55.566500000000005</c:v>
                </c:pt>
                <c:pt idx="122">
                  <c:v>45.418999999999997</c:v>
                </c:pt>
                <c:pt idx="123">
                  <c:v>53.004999999999995</c:v>
                </c:pt>
                <c:pt idx="124">
                  <c:v>48.454999999999998</c:v>
                </c:pt>
                <c:pt idx="125">
                  <c:v>54.28</c:v>
                </c:pt>
                <c:pt idx="126">
                  <c:v>47.3035</c:v>
                </c:pt>
                <c:pt idx="127">
                  <c:v>52.957499999999996</c:v>
                </c:pt>
                <c:pt idx="128">
                  <c:v>53.658999999999999</c:v>
                </c:pt>
                <c:pt idx="129">
                  <c:v>46.548000000000002</c:v>
                </c:pt>
                <c:pt idx="130">
                  <c:v>54.883499999999998</c:v>
                </c:pt>
                <c:pt idx="131">
                  <c:v>55.733499999999992</c:v>
                </c:pt>
                <c:pt idx="132">
                  <c:v>50.528500000000001</c:v>
                </c:pt>
                <c:pt idx="133">
                  <c:v>50.042000000000002</c:v>
                </c:pt>
                <c:pt idx="134">
                  <c:v>51.648499999999999</c:v>
                </c:pt>
                <c:pt idx="135">
                  <c:v>48.930500000000002</c:v>
                </c:pt>
                <c:pt idx="136">
                  <c:v>42.968000000000004</c:v>
                </c:pt>
                <c:pt idx="137">
                  <c:v>45.459000000000003</c:v>
                </c:pt>
                <c:pt idx="138">
                  <c:v>43.610500000000002</c:v>
                </c:pt>
                <c:pt idx="139">
                  <c:v>44.829499999999996</c:v>
                </c:pt>
                <c:pt idx="140">
                  <c:v>40.024000000000001</c:v>
                </c:pt>
                <c:pt idx="141">
                  <c:v>53.004999999999995</c:v>
                </c:pt>
                <c:pt idx="142">
                  <c:v>54.28</c:v>
                </c:pt>
                <c:pt idx="143">
                  <c:v>47.3035</c:v>
                </c:pt>
                <c:pt idx="144">
                  <c:v>55.566500000000005</c:v>
                </c:pt>
                <c:pt idx="145">
                  <c:v>45.459000000000003</c:v>
                </c:pt>
                <c:pt idx="146">
                  <c:v>44.829499999999996</c:v>
                </c:pt>
                <c:pt idx="147">
                  <c:v>52.957499999999996</c:v>
                </c:pt>
                <c:pt idx="148">
                  <c:v>40.024000000000001</c:v>
                </c:pt>
                <c:pt idx="149">
                  <c:v>53.658999999999999</c:v>
                </c:pt>
                <c:pt idx="150">
                  <c:v>58.155000000000001</c:v>
                </c:pt>
                <c:pt idx="151">
                  <c:v>51.338499999999996</c:v>
                </c:pt>
                <c:pt idx="152">
                  <c:v>49.021500000000003</c:v>
                </c:pt>
                <c:pt idx="153">
                  <c:v>53.747500000000002</c:v>
                </c:pt>
                <c:pt idx="154">
                  <c:v>42.968000000000004</c:v>
                </c:pt>
                <c:pt idx="155">
                  <c:v>51.97</c:v>
                </c:pt>
                <c:pt idx="156">
                  <c:v>48.454999999999998</c:v>
                </c:pt>
                <c:pt idx="157">
                  <c:v>48.64</c:v>
                </c:pt>
                <c:pt idx="158">
                  <c:v>47.3035</c:v>
                </c:pt>
                <c:pt idx="159">
                  <c:v>50.814499999999995</c:v>
                </c:pt>
                <c:pt idx="160">
                  <c:v>44.829499999999996</c:v>
                </c:pt>
                <c:pt idx="161">
                  <c:v>52.957499999999996</c:v>
                </c:pt>
                <c:pt idx="162">
                  <c:v>40.024000000000001</c:v>
                </c:pt>
                <c:pt idx="163">
                  <c:v>46.548000000000002</c:v>
                </c:pt>
                <c:pt idx="164">
                  <c:v>58.155000000000001</c:v>
                </c:pt>
                <c:pt idx="165">
                  <c:v>51.338499999999996</c:v>
                </c:pt>
                <c:pt idx="166">
                  <c:v>49.021500000000003</c:v>
                </c:pt>
                <c:pt idx="167">
                  <c:v>49.246000000000002</c:v>
                </c:pt>
                <c:pt idx="168">
                  <c:v>42.968000000000004</c:v>
                </c:pt>
                <c:pt idx="169">
                  <c:v>45.459000000000003</c:v>
                </c:pt>
                <c:pt idx="170">
                  <c:v>51.97</c:v>
                </c:pt>
                <c:pt idx="171">
                  <c:v>48.454999999999998</c:v>
                </c:pt>
                <c:pt idx="172">
                  <c:v>50.820999999999998</c:v>
                </c:pt>
                <c:pt idx="173">
                  <c:v>55.566500000000005</c:v>
                </c:pt>
                <c:pt idx="174">
                  <c:v>52.792500000000004</c:v>
                </c:pt>
                <c:pt idx="175">
                  <c:v>45.418999999999997</c:v>
                </c:pt>
                <c:pt idx="176">
                  <c:v>52.957499999999996</c:v>
                </c:pt>
                <c:pt idx="177">
                  <c:v>46.548000000000002</c:v>
                </c:pt>
                <c:pt idx="178">
                  <c:v>58.155000000000001</c:v>
                </c:pt>
                <c:pt idx="179">
                  <c:v>55.733499999999992</c:v>
                </c:pt>
                <c:pt idx="180">
                  <c:v>46.256500000000003</c:v>
                </c:pt>
                <c:pt idx="181">
                  <c:v>49.246000000000002</c:v>
                </c:pt>
                <c:pt idx="182">
                  <c:v>53.747500000000002</c:v>
                </c:pt>
                <c:pt idx="183">
                  <c:v>42.968000000000004</c:v>
                </c:pt>
                <c:pt idx="184">
                  <c:v>51.97</c:v>
                </c:pt>
                <c:pt idx="185">
                  <c:v>50.814499999999995</c:v>
                </c:pt>
                <c:pt idx="186">
                  <c:v>48.454999999999998</c:v>
                </c:pt>
                <c:pt idx="187">
                  <c:v>50.820999999999998</c:v>
                </c:pt>
                <c:pt idx="188">
                  <c:v>48.64</c:v>
                </c:pt>
                <c:pt idx="189">
                  <c:v>43.610500000000002</c:v>
                </c:pt>
                <c:pt idx="190">
                  <c:v>55.566500000000005</c:v>
                </c:pt>
                <c:pt idx="191">
                  <c:v>49.021500000000003</c:v>
                </c:pt>
                <c:pt idx="192">
                  <c:v>52.1905</c:v>
                </c:pt>
                <c:pt idx="193">
                  <c:v>50.042000000000002</c:v>
                </c:pt>
                <c:pt idx="194">
                  <c:v>48.64</c:v>
                </c:pt>
                <c:pt idx="195">
                  <c:v>47.3035</c:v>
                </c:pt>
                <c:pt idx="196">
                  <c:v>46.548000000000002</c:v>
                </c:pt>
                <c:pt idx="197">
                  <c:v>55.733499999999992</c:v>
                </c:pt>
                <c:pt idx="198">
                  <c:v>53.004999999999995</c:v>
                </c:pt>
                <c:pt idx="199">
                  <c:v>49.021500000000003</c:v>
                </c:pt>
                <c:pt idx="200">
                  <c:v>49.246000000000002</c:v>
                </c:pt>
                <c:pt idx="201">
                  <c:v>51.648499999999999</c:v>
                </c:pt>
                <c:pt idx="202">
                  <c:v>48.930500000000002</c:v>
                </c:pt>
                <c:pt idx="203">
                  <c:v>51.97</c:v>
                </c:pt>
                <c:pt idx="204">
                  <c:v>50.814499999999995</c:v>
                </c:pt>
                <c:pt idx="205">
                  <c:v>50.820999999999998</c:v>
                </c:pt>
                <c:pt idx="206">
                  <c:v>43.610500000000002</c:v>
                </c:pt>
                <c:pt idx="207">
                  <c:v>54.883499999999998</c:v>
                </c:pt>
                <c:pt idx="208">
                  <c:v>46.256500000000003</c:v>
                </c:pt>
                <c:pt idx="209">
                  <c:v>48.64</c:v>
                </c:pt>
                <c:pt idx="210">
                  <c:v>52.1905</c:v>
                </c:pt>
                <c:pt idx="211">
                  <c:v>47.3035</c:v>
                </c:pt>
                <c:pt idx="212">
                  <c:v>55.566500000000005</c:v>
                </c:pt>
                <c:pt idx="213">
                  <c:v>45.418999999999997</c:v>
                </c:pt>
                <c:pt idx="214">
                  <c:v>52.792500000000004</c:v>
                </c:pt>
                <c:pt idx="215">
                  <c:v>46.548000000000002</c:v>
                </c:pt>
                <c:pt idx="216">
                  <c:v>55.733499999999992</c:v>
                </c:pt>
                <c:pt idx="217">
                  <c:v>53.004999999999995</c:v>
                </c:pt>
                <c:pt idx="218">
                  <c:v>50.042000000000002</c:v>
                </c:pt>
                <c:pt idx="219">
                  <c:v>45.459000000000003</c:v>
                </c:pt>
                <c:pt idx="220">
                  <c:v>53.658999999999999</c:v>
                </c:pt>
                <c:pt idx="221">
                  <c:v>48.930500000000002</c:v>
                </c:pt>
                <c:pt idx="222">
                  <c:v>50.814499999999995</c:v>
                </c:pt>
                <c:pt idx="223">
                  <c:v>48.64</c:v>
                </c:pt>
                <c:pt idx="224">
                  <c:v>43.610500000000002</c:v>
                </c:pt>
                <c:pt idx="225">
                  <c:v>47.3035</c:v>
                </c:pt>
                <c:pt idx="226">
                  <c:v>52.957499999999996</c:v>
                </c:pt>
                <c:pt idx="227">
                  <c:v>52.792500000000004</c:v>
                </c:pt>
                <c:pt idx="228">
                  <c:v>54.883499999999998</c:v>
                </c:pt>
                <c:pt idx="229">
                  <c:v>55.733499999999992</c:v>
                </c:pt>
                <c:pt idx="230">
                  <c:v>46.256500000000003</c:v>
                </c:pt>
                <c:pt idx="231">
                  <c:v>53.004999999999995</c:v>
                </c:pt>
                <c:pt idx="232">
                  <c:v>50.528500000000001</c:v>
                </c:pt>
                <c:pt idx="233">
                  <c:v>50.042000000000002</c:v>
                </c:pt>
                <c:pt idx="234">
                  <c:v>51.648499999999999</c:v>
                </c:pt>
                <c:pt idx="235">
                  <c:v>50.814499999999995</c:v>
                </c:pt>
                <c:pt idx="236">
                  <c:v>54.28</c:v>
                </c:pt>
                <c:pt idx="237">
                  <c:v>52.1905</c:v>
                </c:pt>
                <c:pt idx="238">
                  <c:v>51.338499999999996</c:v>
                </c:pt>
                <c:pt idx="239">
                  <c:v>49.021500000000003</c:v>
                </c:pt>
                <c:pt idx="240">
                  <c:v>51.648499999999999</c:v>
                </c:pt>
                <c:pt idx="241">
                  <c:v>48.930500000000002</c:v>
                </c:pt>
                <c:pt idx="242">
                  <c:v>51.97</c:v>
                </c:pt>
                <c:pt idx="243">
                  <c:v>52.957499999999996</c:v>
                </c:pt>
                <c:pt idx="244">
                  <c:v>40.024000000000001</c:v>
                </c:pt>
                <c:pt idx="245">
                  <c:v>52.792500000000004</c:v>
                </c:pt>
                <c:pt idx="246">
                  <c:v>49.246000000000002</c:v>
                </c:pt>
                <c:pt idx="247">
                  <c:v>43.610500000000002</c:v>
                </c:pt>
                <c:pt idx="248">
                  <c:v>47.3035</c:v>
                </c:pt>
                <c:pt idx="249">
                  <c:v>45.418999999999997</c:v>
                </c:pt>
                <c:pt idx="250">
                  <c:v>54.883499999999998</c:v>
                </c:pt>
                <c:pt idx="251">
                  <c:v>46.256500000000003</c:v>
                </c:pt>
                <c:pt idx="252">
                  <c:v>50.528500000000001</c:v>
                </c:pt>
                <c:pt idx="253">
                  <c:v>53.747500000000002</c:v>
                </c:pt>
                <c:pt idx="254">
                  <c:v>51.97</c:v>
                </c:pt>
                <c:pt idx="255">
                  <c:v>54.28</c:v>
                </c:pt>
                <c:pt idx="256">
                  <c:v>40.024000000000001</c:v>
                </c:pt>
                <c:pt idx="257">
                  <c:v>58.155000000000001</c:v>
                </c:pt>
                <c:pt idx="258">
                  <c:v>49.246000000000002</c:v>
                </c:pt>
                <c:pt idx="259">
                  <c:v>52.1905</c:v>
                </c:pt>
                <c:pt idx="260">
                  <c:v>55.566500000000005</c:v>
                </c:pt>
                <c:pt idx="261">
                  <c:v>45.418999999999997</c:v>
                </c:pt>
                <c:pt idx="262">
                  <c:v>54.883499999999998</c:v>
                </c:pt>
                <c:pt idx="263">
                  <c:v>51.338499999999996</c:v>
                </c:pt>
                <c:pt idx="264">
                  <c:v>50.528500000000001</c:v>
                </c:pt>
                <c:pt idx="265">
                  <c:v>48.930500000000002</c:v>
                </c:pt>
                <c:pt idx="266">
                  <c:v>42.968000000000004</c:v>
                </c:pt>
                <c:pt idx="267">
                  <c:v>45.459000000000003</c:v>
                </c:pt>
                <c:pt idx="268">
                  <c:v>51.97</c:v>
                </c:pt>
                <c:pt idx="269">
                  <c:v>50.814499999999995</c:v>
                </c:pt>
                <c:pt idx="270">
                  <c:v>54.28</c:v>
                </c:pt>
                <c:pt idx="271">
                  <c:v>50.820999999999998</c:v>
                </c:pt>
                <c:pt idx="272">
                  <c:v>48.454999999999998</c:v>
                </c:pt>
                <c:pt idx="273">
                  <c:v>52.1905</c:v>
                </c:pt>
                <c:pt idx="274">
                  <c:v>45.418999999999997</c:v>
                </c:pt>
                <c:pt idx="275">
                  <c:v>53.658999999999999</c:v>
                </c:pt>
                <c:pt idx="276">
                  <c:v>58.155000000000001</c:v>
                </c:pt>
                <c:pt idx="277">
                  <c:v>54.883499999999998</c:v>
                </c:pt>
                <c:pt idx="278">
                  <c:v>51.338499999999996</c:v>
                </c:pt>
                <c:pt idx="279">
                  <c:v>46.256500000000003</c:v>
                </c:pt>
                <c:pt idx="280">
                  <c:v>50.528500000000001</c:v>
                </c:pt>
                <c:pt idx="281">
                  <c:v>49.246000000000002</c:v>
                </c:pt>
                <c:pt idx="282">
                  <c:v>48.930500000000002</c:v>
                </c:pt>
                <c:pt idx="283">
                  <c:v>42.968000000000004</c:v>
                </c:pt>
                <c:pt idx="284">
                  <c:v>45.459000000000003</c:v>
                </c:pt>
                <c:pt idx="285">
                  <c:v>50.814499999999995</c:v>
                </c:pt>
                <c:pt idx="286">
                  <c:v>50.820999999999998</c:v>
                </c:pt>
                <c:pt idx="287">
                  <c:v>48.64</c:v>
                </c:pt>
                <c:pt idx="288">
                  <c:v>45.418999999999997</c:v>
                </c:pt>
                <c:pt idx="289">
                  <c:v>40.024000000000001</c:v>
                </c:pt>
                <c:pt idx="290">
                  <c:v>53.658999999999999</c:v>
                </c:pt>
                <c:pt idx="291">
                  <c:v>53.004999999999995</c:v>
                </c:pt>
                <c:pt idx="292">
                  <c:v>50.528500000000001</c:v>
                </c:pt>
                <c:pt idx="293">
                  <c:v>51.648499999999999</c:v>
                </c:pt>
                <c:pt idx="294">
                  <c:v>42.968000000000004</c:v>
                </c:pt>
                <c:pt idx="295">
                  <c:v>45.459000000000003</c:v>
                </c:pt>
                <c:pt idx="296">
                  <c:v>51.97</c:v>
                </c:pt>
                <c:pt idx="297">
                  <c:v>50.814499999999995</c:v>
                </c:pt>
                <c:pt idx="298">
                  <c:v>48.454999999999998</c:v>
                </c:pt>
                <c:pt idx="299">
                  <c:v>50.820999999999998</c:v>
                </c:pt>
                <c:pt idx="300">
                  <c:v>55.733499999999992</c:v>
                </c:pt>
                <c:pt idx="301">
                  <c:v>46.256500000000003</c:v>
                </c:pt>
                <c:pt idx="302">
                  <c:v>43.610500000000002</c:v>
                </c:pt>
                <c:pt idx="303">
                  <c:v>47.3035</c:v>
                </c:pt>
                <c:pt idx="304">
                  <c:v>55.566500000000005</c:v>
                </c:pt>
                <c:pt idx="305">
                  <c:v>45.418999999999997</c:v>
                </c:pt>
                <c:pt idx="306">
                  <c:v>52.792500000000004</c:v>
                </c:pt>
                <c:pt idx="307">
                  <c:v>53.658999999999999</c:v>
                </c:pt>
                <c:pt idx="308">
                  <c:v>46.548000000000002</c:v>
                </c:pt>
                <c:pt idx="309">
                  <c:v>54.883499999999998</c:v>
                </c:pt>
                <c:pt idx="310">
                  <c:v>51.338499999999996</c:v>
                </c:pt>
                <c:pt idx="311">
                  <c:v>53.004999999999995</c:v>
                </c:pt>
                <c:pt idx="312">
                  <c:v>50.042000000000002</c:v>
                </c:pt>
                <c:pt idx="313">
                  <c:v>53.747500000000002</c:v>
                </c:pt>
                <c:pt idx="314">
                  <c:v>48.930500000000002</c:v>
                </c:pt>
                <c:pt idx="315">
                  <c:v>54.28</c:v>
                </c:pt>
                <c:pt idx="316">
                  <c:v>48.64</c:v>
                </c:pt>
                <c:pt idx="317">
                  <c:v>43.610500000000002</c:v>
                </c:pt>
                <c:pt idx="318">
                  <c:v>52.1905</c:v>
                </c:pt>
                <c:pt idx="319">
                  <c:v>47.3035</c:v>
                </c:pt>
                <c:pt idx="320">
                  <c:v>45.418999999999997</c:v>
                </c:pt>
                <c:pt idx="321">
                  <c:v>40.024000000000001</c:v>
                </c:pt>
                <c:pt idx="322">
                  <c:v>53.658999999999999</c:v>
                </c:pt>
                <c:pt idx="323">
                  <c:v>46.548000000000002</c:v>
                </c:pt>
                <c:pt idx="324">
                  <c:v>51.338499999999996</c:v>
                </c:pt>
                <c:pt idx="325">
                  <c:v>51.648499999999999</c:v>
                </c:pt>
                <c:pt idx="326">
                  <c:v>42.968000000000004</c:v>
                </c:pt>
                <c:pt idx="327">
                  <c:v>51.97</c:v>
                </c:pt>
                <c:pt idx="328">
                  <c:v>54.28</c:v>
                </c:pt>
                <c:pt idx="329">
                  <c:v>48.64</c:v>
                </c:pt>
                <c:pt idx="330">
                  <c:v>55.566500000000005</c:v>
                </c:pt>
                <c:pt idx="331">
                  <c:v>52.792500000000004</c:v>
                </c:pt>
                <c:pt idx="332">
                  <c:v>54.883499999999998</c:v>
                </c:pt>
                <c:pt idx="333">
                  <c:v>53.004999999999995</c:v>
                </c:pt>
                <c:pt idx="334">
                  <c:v>50.042000000000002</c:v>
                </c:pt>
                <c:pt idx="335">
                  <c:v>49.021500000000003</c:v>
                </c:pt>
                <c:pt idx="336">
                  <c:v>53.747500000000002</c:v>
                </c:pt>
                <c:pt idx="337">
                  <c:v>54.28</c:v>
                </c:pt>
                <c:pt idx="338">
                  <c:v>43.610500000000002</c:v>
                </c:pt>
                <c:pt idx="339">
                  <c:v>40.024000000000001</c:v>
                </c:pt>
                <c:pt idx="340">
                  <c:v>55.733499999999992</c:v>
                </c:pt>
                <c:pt idx="341">
                  <c:v>51.338499999999996</c:v>
                </c:pt>
                <c:pt idx="342">
                  <c:v>42.968000000000004</c:v>
                </c:pt>
                <c:pt idx="343">
                  <c:v>47.3035</c:v>
                </c:pt>
                <c:pt idx="344">
                  <c:v>45.418999999999997</c:v>
                </c:pt>
                <c:pt idx="345">
                  <c:v>46.548000000000002</c:v>
                </c:pt>
                <c:pt idx="346">
                  <c:v>58.155000000000001</c:v>
                </c:pt>
                <c:pt idx="347">
                  <c:v>49.021500000000003</c:v>
                </c:pt>
                <c:pt idx="348">
                  <c:v>45.459000000000003</c:v>
                </c:pt>
                <c:pt idx="349">
                  <c:v>52.1905</c:v>
                </c:pt>
                <c:pt idx="350">
                  <c:v>52.957499999999996</c:v>
                </c:pt>
                <c:pt idx="351">
                  <c:v>55.733499999999992</c:v>
                </c:pt>
                <c:pt idx="352">
                  <c:v>46.256500000000003</c:v>
                </c:pt>
                <c:pt idx="353">
                  <c:v>50.528500000000001</c:v>
                </c:pt>
                <c:pt idx="354">
                  <c:v>51.648499999999999</c:v>
                </c:pt>
                <c:pt idx="355">
                  <c:v>53.747500000000002</c:v>
                </c:pt>
                <c:pt idx="356">
                  <c:v>48.454999999999998</c:v>
                </c:pt>
                <c:pt idx="357">
                  <c:v>50.820999999999998</c:v>
                </c:pt>
                <c:pt idx="358">
                  <c:v>40.024000000000001</c:v>
                </c:pt>
                <c:pt idx="359">
                  <c:v>46.548000000000002</c:v>
                </c:pt>
                <c:pt idx="360">
                  <c:v>49.246000000000002</c:v>
                </c:pt>
                <c:pt idx="361">
                  <c:v>50.814499999999995</c:v>
                </c:pt>
                <c:pt idx="362">
                  <c:v>47.3035</c:v>
                </c:pt>
                <c:pt idx="363">
                  <c:v>52.957499999999996</c:v>
                </c:pt>
                <c:pt idx="364">
                  <c:v>53.658999999999999</c:v>
                </c:pt>
                <c:pt idx="365">
                  <c:v>55.733499999999992</c:v>
                </c:pt>
                <c:pt idx="366">
                  <c:v>51.338499999999996</c:v>
                </c:pt>
                <c:pt idx="367">
                  <c:v>53.004999999999995</c:v>
                </c:pt>
                <c:pt idx="368">
                  <c:v>51.648499999999999</c:v>
                </c:pt>
                <c:pt idx="369">
                  <c:v>53.747500000000002</c:v>
                </c:pt>
                <c:pt idx="370">
                  <c:v>48.930500000000002</c:v>
                </c:pt>
                <c:pt idx="371">
                  <c:v>45.459000000000003</c:v>
                </c:pt>
                <c:pt idx="372">
                  <c:v>48.454999999999998</c:v>
                </c:pt>
                <c:pt idx="373">
                  <c:v>50.042000000000002</c:v>
                </c:pt>
                <c:pt idx="374">
                  <c:v>49.021500000000003</c:v>
                </c:pt>
                <c:pt idx="375">
                  <c:v>50.820999999999998</c:v>
                </c:pt>
                <c:pt idx="376">
                  <c:v>52.1905</c:v>
                </c:pt>
                <c:pt idx="377">
                  <c:v>52.957499999999996</c:v>
                </c:pt>
                <c:pt idx="378">
                  <c:v>46.548000000000002</c:v>
                </c:pt>
                <c:pt idx="379">
                  <c:v>58.155000000000001</c:v>
                </c:pt>
                <c:pt idx="380">
                  <c:v>55.733499999999992</c:v>
                </c:pt>
                <c:pt idx="381">
                  <c:v>51.338499999999996</c:v>
                </c:pt>
                <c:pt idx="382">
                  <c:v>49.021500000000003</c:v>
                </c:pt>
                <c:pt idx="383">
                  <c:v>49.246000000000002</c:v>
                </c:pt>
                <c:pt idx="384">
                  <c:v>51.648499999999999</c:v>
                </c:pt>
                <c:pt idx="385">
                  <c:v>53.747500000000002</c:v>
                </c:pt>
                <c:pt idx="386">
                  <c:v>48.930500000000002</c:v>
                </c:pt>
                <c:pt idx="387">
                  <c:v>51.97</c:v>
                </c:pt>
                <c:pt idx="388">
                  <c:v>48.454999999999998</c:v>
                </c:pt>
                <c:pt idx="389">
                  <c:v>47.3035</c:v>
                </c:pt>
                <c:pt idx="390">
                  <c:v>45.418999999999997</c:v>
                </c:pt>
                <c:pt idx="391">
                  <c:v>53.658999999999999</c:v>
                </c:pt>
                <c:pt idx="392">
                  <c:v>50.042000000000002</c:v>
                </c:pt>
                <c:pt idx="393">
                  <c:v>50.820999999999998</c:v>
                </c:pt>
                <c:pt idx="394">
                  <c:v>52.1905</c:v>
                </c:pt>
                <c:pt idx="395">
                  <c:v>52.957499999999996</c:v>
                </c:pt>
                <c:pt idx="396">
                  <c:v>58.155000000000001</c:v>
                </c:pt>
                <c:pt idx="397">
                  <c:v>49.021500000000003</c:v>
                </c:pt>
                <c:pt idx="398">
                  <c:v>51.648499999999999</c:v>
                </c:pt>
                <c:pt idx="399">
                  <c:v>48.454999999999998</c:v>
                </c:pt>
                <c:pt idx="400">
                  <c:v>43.610500000000002</c:v>
                </c:pt>
                <c:pt idx="401">
                  <c:v>53.658999999999999</c:v>
                </c:pt>
                <c:pt idx="402">
                  <c:v>53.004999999999995</c:v>
                </c:pt>
                <c:pt idx="403">
                  <c:v>50.042000000000002</c:v>
                </c:pt>
                <c:pt idx="404">
                  <c:v>49.246000000000002</c:v>
                </c:pt>
                <c:pt idx="405">
                  <c:v>53.747500000000002</c:v>
                </c:pt>
                <c:pt idx="406">
                  <c:v>48.930500000000002</c:v>
                </c:pt>
                <c:pt idx="407">
                  <c:v>51.97</c:v>
                </c:pt>
                <c:pt idx="408">
                  <c:v>50.820999999999998</c:v>
                </c:pt>
                <c:pt idx="409">
                  <c:v>45.418999999999997</c:v>
                </c:pt>
                <c:pt idx="410">
                  <c:v>52.957499999999996</c:v>
                </c:pt>
                <c:pt idx="411">
                  <c:v>52.792500000000004</c:v>
                </c:pt>
                <c:pt idx="412">
                  <c:v>58.155000000000001</c:v>
                </c:pt>
                <c:pt idx="413">
                  <c:v>51.648499999999999</c:v>
                </c:pt>
                <c:pt idx="414">
                  <c:v>42.968000000000004</c:v>
                </c:pt>
                <c:pt idx="415">
                  <c:v>54.28</c:v>
                </c:pt>
                <c:pt idx="416">
                  <c:v>53.658999999999999</c:v>
                </c:pt>
                <c:pt idx="417">
                  <c:v>54.883499999999998</c:v>
                </c:pt>
                <c:pt idx="418">
                  <c:v>45.459000000000003</c:v>
                </c:pt>
                <c:pt idx="419">
                  <c:v>51.97</c:v>
                </c:pt>
                <c:pt idx="420">
                  <c:v>50.814499999999995</c:v>
                </c:pt>
                <c:pt idx="421">
                  <c:v>43.610500000000002</c:v>
                </c:pt>
                <c:pt idx="422">
                  <c:v>44.829499999999996</c:v>
                </c:pt>
                <c:pt idx="423">
                  <c:v>47.3035</c:v>
                </c:pt>
                <c:pt idx="424">
                  <c:v>45.418999999999997</c:v>
                </c:pt>
                <c:pt idx="425">
                  <c:v>40.024000000000001</c:v>
                </c:pt>
                <c:pt idx="426">
                  <c:v>52.792500000000004</c:v>
                </c:pt>
                <c:pt idx="427">
                  <c:v>58.155000000000001</c:v>
                </c:pt>
                <c:pt idx="428">
                  <c:v>53.004999999999995</c:v>
                </c:pt>
                <c:pt idx="429">
                  <c:v>54.28</c:v>
                </c:pt>
                <c:pt idx="430">
                  <c:v>48.64</c:v>
                </c:pt>
                <c:pt idx="431">
                  <c:v>53.658999999999999</c:v>
                </c:pt>
                <c:pt idx="432">
                  <c:v>46.256500000000003</c:v>
                </c:pt>
                <c:pt idx="433">
                  <c:v>50.528500000000001</c:v>
                </c:pt>
                <c:pt idx="434">
                  <c:v>50.042000000000002</c:v>
                </c:pt>
                <c:pt idx="435">
                  <c:v>53.747500000000002</c:v>
                </c:pt>
                <c:pt idx="436">
                  <c:v>51.97</c:v>
                </c:pt>
                <c:pt idx="437">
                  <c:v>50.814499999999995</c:v>
                </c:pt>
                <c:pt idx="438">
                  <c:v>48.454999999999998</c:v>
                </c:pt>
                <c:pt idx="439">
                  <c:v>44.829499999999996</c:v>
                </c:pt>
                <c:pt idx="440">
                  <c:v>45.418999999999997</c:v>
                </c:pt>
                <c:pt idx="441">
                  <c:v>54.883499999999998</c:v>
                </c:pt>
                <c:pt idx="442">
                  <c:v>45.459000000000003</c:v>
                </c:pt>
                <c:pt idx="443">
                  <c:v>54.28</c:v>
                </c:pt>
                <c:pt idx="444">
                  <c:v>50.820999999999998</c:v>
                </c:pt>
                <c:pt idx="445">
                  <c:v>51.338499999999996</c:v>
                </c:pt>
                <c:pt idx="446">
                  <c:v>46.256500000000003</c:v>
                </c:pt>
                <c:pt idx="447">
                  <c:v>49.021500000000003</c:v>
                </c:pt>
                <c:pt idx="448">
                  <c:v>49.246000000000002</c:v>
                </c:pt>
                <c:pt idx="449">
                  <c:v>53.747500000000002</c:v>
                </c:pt>
                <c:pt idx="450">
                  <c:v>45.459000000000003</c:v>
                </c:pt>
                <c:pt idx="451">
                  <c:v>52.1905</c:v>
                </c:pt>
                <c:pt idx="452">
                  <c:v>47.3035</c:v>
                </c:pt>
                <c:pt idx="453">
                  <c:v>40.024000000000001</c:v>
                </c:pt>
                <c:pt idx="454">
                  <c:v>52.792500000000004</c:v>
                </c:pt>
                <c:pt idx="455">
                  <c:v>46.548000000000002</c:v>
                </c:pt>
                <c:pt idx="456">
                  <c:v>54.883499999999998</c:v>
                </c:pt>
                <c:pt idx="457">
                  <c:v>53.004999999999995</c:v>
                </c:pt>
                <c:pt idx="458">
                  <c:v>50.528500000000001</c:v>
                </c:pt>
                <c:pt idx="459">
                  <c:v>42.968000000000004</c:v>
                </c:pt>
                <c:pt idx="460">
                  <c:v>51.97</c:v>
                </c:pt>
                <c:pt idx="461">
                  <c:v>50.814499999999995</c:v>
                </c:pt>
                <c:pt idx="462">
                  <c:v>50.820999999999998</c:v>
                </c:pt>
                <c:pt idx="463">
                  <c:v>52.957499999999996</c:v>
                </c:pt>
                <c:pt idx="464">
                  <c:v>51.338499999999996</c:v>
                </c:pt>
                <c:pt idx="465">
                  <c:v>49.246000000000002</c:v>
                </c:pt>
                <c:pt idx="466">
                  <c:v>52.1905</c:v>
                </c:pt>
                <c:pt idx="467">
                  <c:v>55.566500000000005</c:v>
                </c:pt>
                <c:pt idx="468">
                  <c:v>40.024000000000001</c:v>
                </c:pt>
                <c:pt idx="469">
                  <c:v>52.792500000000004</c:v>
                </c:pt>
                <c:pt idx="470">
                  <c:v>58.155000000000001</c:v>
                </c:pt>
                <c:pt idx="471">
                  <c:v>54.883499999999998</c:v>
                </c:pt>
                <c:pt idx="472">
                  <c:v>46.256500000000003</c:v>
                </c:pt>
                <c:pt idx="473">
                  <c:v>53.004999999999995</c:v>
                </c:pt>
                <c:pt idx="474">
                  <c:v>49.021500000000003</c:v>
                </c:pt>
                <c:pt idx="475">
                  <c:v>51.97</c:v>
                </c:pt>
                <c:pt idx="476">
                  <c:v>50.820999999999998</c:v>
                </c:pt>
                <c:pt idx="477">
                  <c:v>48.64</c:v>
                </c:pt>
                <c:pt idx="478">
                  <c:v>44.829499999999996</c:v>
                </c:pt>
                <c:pt idx="479">
                  <c:v>52.957499999999996</c:v>
                </c:pt>
                <c:pt idx="480">
                  <c:v>51.338499999999996</c:v>
                </c:pt>
                <c:pt idx="481">
                  <c:v>44.829499999999996</c:v>
                </c:pt>
                <c:pt idx="482">
                  <c:v>52.1905</c:v>
                </c:pt>
                <c:pt idx="483">
                  <c:v>55.566500000000005</c:v>
                </c:pt>
                <c:pt idx="484">
                  <c:v>52.792500000000004</c:v>
                </c:pt>
                <c:pt idx="485">
                  <c:v>46.548000000000002</c:v>
                </c:pt>
                <c:pt idx="486">
                  <c:v>58.155000000000001</c:v>
                </c:pt>
                <c:pt idx="487">
                  <c:v>55.733499999999992</c:v>
                </c:pt>
                <c:pt idx="488">
                  <c:v>46.256500000000003</c:v>
                </c:pt>
                <c:pt idx="489">
                  <c:v>53.004999999999995</c:v>
                </c:pt>
                <c:pt idx="490">
                  <c:v>51.648499999999999</c:v>
                </c:pt>
                <c:pt idx="491">
                  <c:v>48.454999999999998</c:v>
                </c:pt>
                <c:pt idx="492">
                  <c:v>54.28</c:v>
                </c:pt>
                <c:pt idx="493">
                  <c:v>48.64</c:v>
                </c:pt>
                <c:pt idx="494">
                  <c:v>55.566500000000005</c:v>
                </c:pt>
                <c:pt idx="495">
                  <c:v>40.024000000000001</c:v>
                </c:pt>
                <c:pt idx="496">
                  <c:v>51.338499999999996</c:v>
                </c:pt>
                <c:pt idx="497">
                  <c:v>48.930500000000002</c:v>
                </c:pt>
                <c:pt idx="498">
                  <c:v>42.968000000000004</c:v>
                </c:pt>
                <c:pt idx="499">
                  <c:v>44.829499999999996</c:v>
                </c:pt>
                <c:pt idx="500">
                  <c:v>52.1905</c:v>
                </c:pt>
                <c:pt idx="501">
                  <c:v>45.418999999999997</c:v>
                </c:pt>
                <c:pt idx="502">
                  <c:v>52.792500000000004</c:v>
                </c:pt>
                <c:pt idx="503">
                  <c:v>50.528500000000001</c:v>
                </c:pt>
                <c:pt idx="504">
                  <c:v>48.454999999999998</c:v>
                </c:pt>
                <c:pt idx="505">
                  <c:v>54.28</c:v>
                </c:pt>
                <c:pt idx="506">
                  <c:v>48.64</c:v>
                </c:pt>
                <c:pt idx="507">
                  <c:v>55.566500000000005</c:v>
                </c:pt>
                <c:pt idx="508">
                  <c:v>55.733499999999992</c:v>
                </c:pt>
                <c:pt idx="509">
                  <c:v>51.648499999999999</c:v>
                </c:pt>
                <c:pt idx="510">
                  <c:v>53.747500000000002</c:v>
                </c:pt>
                <c:pt idx="511">
                  <c:v>48.930500000000002</c:v>
                </c:pt>
                <c:pt idx="512">
                  <c:v>42.968000000000004</c:v>
                </c:pt>
                <c:pt idx="513">
                  <c:v>50.814499999999995</c:v>
                </c:pt>
                <c:pt idx="514">
                  <c:v>50.820999999999998</c:v>
                </c:pt>
                <c:pt idx="515">
                  <c:v>43.610500000000002</c:v>
                </c:pt>
                <c:pt idx="516">
                  <c:v>40.024000000000001</c:v>
                </c:pt>
                <c:pt idx="517">
                  <c:v>52.792500000000004</c:v>
                </c:pt>
                <c:pt idx="518">
                  <c:v>53.658999999999999</c:v>
                </c:pt>
                <c:pt idx="519">
                  <c:v>46.548000000000002</c:v>
                </c:pt>
                <c:pt idx="520">
                  <c:v>54.883499999999998</c:v>
                </c:pt>
                <c:pt idx="521">
                  <c:v>54.28</c:v>
                </c:pt>
                <c:pt idx="522">
                  <c:v>52.1905</c:v>
                </c:pt>
                <c:pt idx="523">
                  <c:v>55.733499999999992</c:v>
                </c:pt>
                <c:pt idx="524">
                  <c:v>49.021500000000003</c:v>
                </c:pt>
                <c:pt idx="525">
                  <c:v>49.246000000000002</c:v>
                </c:pt>
                <c:pt idx="526">
                  <c:v>53.747500000000002</c:v>
                </c:pt>
                <c:pt idx="527">
                  <c:v>42.968000000000004</c:v>
                </c:pt>
                <c:pt idx="528">
                  <c:v>50.814499999999995</c:v>
                </c:pt>
                <c:pt idx="529">
                  <c:v>48.454999999999998</c:v>
                </c:pt>
                <c:pt idx="530">
                  <c:v>43.610500000000002</c:v>
                </c:pt>
                <c:pt idx="531">
                  <c:v>44.829499999999996</c:v>
                </c:pt>
                <c:pt idx="532">
                  <c:v>55.566500000000005</c:v>
                </c:pt>
                <c:pt idx="533">
                  <c:v>40.024000000000001</c:v>
                </c:pt>
                <c:pt idx="534">
                  <c:v>53.658999999999999</c:v>
                </c:pt>
                <c:pt idx="535">
                  <c:v>58.155000000000001</c:v>
                </c:pt>
                <c:pt idx="536">
                  <c:v>53.004999999999995</c:v>
                </c:pt>
                <c:pt idx="537">
                  <c:v>50.528500000000001</c:v>
                </c:pt>
                <c:pt idx="538">
                  <c:v>50.042000000000002</c:v>
                </c:pt>
                <c:pt idx="539">
                  <c:v>54.28</c:v>
                </c:pt>
                <c:pt idx="540">
                  <c:v>48.64</c:v>
                </c:pt>
                <c:pt idx="541">
                  <c:v>44.829499999999996</c:v>
                </c:pt>
                <c:pt idx="542">
                  <c:v>55.566500000000005</c:v>
                </c:pt>
                <c:pt idx="543">
                  <c:v>52.957499999999996</c:v>
                </c:pt>
                <c:pt idx="544">
                  <c:v>55.733499999999992</c:v>
                </c:pt>
                <c:pt idx="545">
                  <c:v>50.528500000000001</c:v>
                </c:pt>
                <c:pt idx="546">
                  <c:v>50.042000000000002</c:v>
                </c:pt>
                <c:pt idx="547">
                  <c:v>49.021500000000003</c:v>
                </c:pt>
                <c:pt idx="548">
                  <c:v>49.246000000000002</c:v>
                </c:pt>
                <c:pt idx="549">
                  <c:v>45.459000000000003</c:v>
                </c:pt>
                <c:pt idx="550">
                  <c:v>48.454999999999998</c:v>
                </c:pt>
                <c:pt idx="551">
                  <c:v>50.820999999999998</c:v>
                </c:pt>
                <c:pt idx="552">
                  <c:v>43.610500000000002</c:v>
                </c:pt>
                <c:pt idx="553">
                  <c:v>53.004999999999995</c:v>
                </c:pt>
                <c:pt idx="554">
                  <c:v>53.747500000000002</c:v>
                </c:pt>
                <c:pt idx="555">
                  <c:v>48.930500000000002</c:v>
                </c:pt>
                <c:pt idx="556">
                  <c:v>51.97</c:v>
                </c:pt>
                <c:pt idx="557">
                  <c:v>44.829499999999996</c:v>
                </c:pt>
                <c:pt idx="558">
                  <c:v>47.3035</c:v>
                </c:pt>
                <c:pt idx="559">
                  <c:v>52.792500000000004</c:v>
                </c:pt>
                <c:pt idx="560">
                  <c:v>54.883499999999998</c:v>
                </c:pt>
                <c:pt idx="561">
                  <c:v>51.338499999999996</c:v>
                </c:pt>
                <c:pt idx="562">
                  <c:v>50.042000000000002</c:v>
                </c:pt>
                <c:pt idx="563">
                  <c:v>42.968000000000004</c:v>
                </c:pt>
                <c:pt idx="564">
                  <c:v>45.459000000000003</c:v>
                </c:pt>
                <c:pt idx="565">
                  <c:v>51.97</c:v>
                </c:pt>
                <c:pt idx="566">
                  <c:v>50.820999999999998</c:v>
                </c:pt>
                <c:pt idx="567">
                  <c:v>48.64</c:v>
                </c:pt>
                <c:pt idx="568">
                  <c:v>43.610500000000002</c:v>
                </c:pt>
                <c:pt idx="569">
                  <c:v>55.566500000000005</c:v>
                </c:pt>
                <c:pt idx="570">
                  <c:v>53.747500000000002</c:v>
                </c:pt>
                <c:pt idx="571">
                  <c:v>48.930500000000002</c:v>
                </c:pt>
                <c:pt idx="572">
                  <c:v>52.1905</c:v>
                </c:pt>
                <c:pt idx="573">
                  <c:v>45.418999999999997</c:v>
                </c:pt>
                <c:pt idx="574">
                  <c:v>52.957499999999996</c:v>
                </c:pt>
                <c:pt idx="575">
                  <c:v>52.792500000000004</c:v>
                </c:pt>
                <c:pt idx="576">
                  <c:v>53.658999999999999</c:v>
                </c:pt>
                <c:pt idx="577">
                  <c:v>46.548000000000002</c:v>
                </c:pt>
                <c:pt idx="578">
                  <c:v>58.155000000000001</c:v>
                </c:pt>
                <c:pt idx="579">
                  <c:v>55.733499999999992</c:v>
                </c:pt>
                <c:pt idx="580">
                  <c:v>45.459000000000003</c:v>
                </c:pt>
                <c:pt idx="581">
                  <c:v>51.97</c:v>
                </c:pt>
                <c:pt idx="582">
                  <c:v>54.28</c:v>
                </c:pt>
                <c:pt idx="583">
                  <c:v>48.64</c:v>
                </c:pt>
                <c:pt idx="584">
                  <c:v>40.024000000000001</c:v>
                </c:pt>
                <c:pt idx="585">
                  <c:v>54.883499999999998</c:v>
                </c:pt>
                <c:pt idx="586">
                  <c:v>53.004999999999995</c:v>
                </c:pt>
                <c:pt idx="587">
                  <c:v>49.246000000000002</c:v>
                </c:pt>
                <c:pt idx="588">
                  <c:v>48.930500000000002</c:v>
                </c:pt>
                <c:pt idx="589">
                  <c:v>43.610500000000002</c:v>
                </c:pt>
                <c:pt idx="590">
                  <c:v>52.1905</c:v>
                </c:pt>
                <c:pt idx="591">
                  <c:v>52.792500000000004</c:v>
                </c:pt>
                <c:pt idx="592">
                  <c:v>40.024000000000001</c:v>
                </c:pt>
                <c:pt idx="593">
                  <c:v>58.155000000000001</c:v>
                </c:pt>
                <c:pt idx="594">
                  <c:v>54.883499999999998</c:v>
                </c:pt>
                <c:pt idx="595">
                  <c:v>55.733499999999992</c:v>
                </c:pt>
                <c:pt idx="596">
                  <c:v>50.528500000000001</c:v>
                </c:pt>
                <c:pt idx="597">
                  <c:v>49.021500000000003</c:v>
                </c:pt>
                <c:pt idx="598">
                  <c:v>49.246000000000002</c:v>
                </c:pt>
                <c:pt idx="599">
                  <c:v>50.814499999999995</c:v>
                </c:pt>
                <c:pt idx="600">
                  <c:v>48.454999999999998</c:v>
                </c:pt>
                <c:pt idx="601">
                  <c:v>50.820999999999998</c:v>
                </c:pt>
                <c:pt idx="602">
                  <c:v>48.64</c:v>
                </c:pt>
                <c:pt idx="603">
                  <c:v>43.610500000000002</c:v>
                </c:pt>
                <c:pt idx="604">
                  <c:v>46.548000000000002</c:v>
                </c:pt>
                <c:pt idx="605">
                  <c:v>51.338499999999996</c:v>
                </c:pt>
                <c:pt idx="606">
                  <c:v>55.566500000000005</c:v>
                </c:pt>
                <c:pt idx="607">
                  <c:v>45.418999999999997</c:v>
                </c:pt>
                <c:pt idx="608">
                  <c:v>58.155000000000001</c:v>
                </c:pt>
                <c:pt idx="609">
                  <c:v>55.733499999999992</c:v>
                </c:pt>
                <c:pt idx="610">
                  <c:v>46.256500000000003</c:v>
                </c:pt>
                <c:pt idx="611">
                  <c:v>53.004999999999995</c:v>
                </c:pt>
                <c:pt idx="612">
                  <c:v>51.648499999999999</c:v>
                </c:pt>
                <c:pt idx="613">
                  <c:v>50.814499999999995</c:v>
                </c:pt>
                <c:pt idx="614">
                  <c:v>48.454999999999998</c:v>
                </c:pt>
                <c:pt idx="615">
                  <c:v>54.28</c:v>
                </c:pt>
                <c:pt idx="616">
                  <c:v>43.610500000000002</c:v>
                </c:pt>
                <c:pt idx="617">
                  <c:v>52.957499999999996</c:v>
                </c:pt>
                <c:pt idx="618">
                  <c:v>40.024000000000001</c:v>
                </c:pt>
                <c:pt idx="619">
                  <c:v>46.548000000000002</c:v>
                </c:pt>
                <c:pt idx="620">
                  <c:v>50.820999999999998</c:v>
                </c:pt>
                <c:pt idx="621">
                  <c:v>48.64</c:v>
                </c:pt>
                <c:pt idx="622">
                  <c:v>47.3035</c:v>
                </c:pt>
                <c:pt idx="623">
                  <c:v>45.418999999999997</c:v>
                </c:pt>
                <c:pt idx="624">
                  <c:v>58.155000000000001</c:v>
                </c:pt>
                <c:pt idx="625">
                  <c:v>46.256500000000003</c:v>
                </c:pt>
                <c:pt idx="626">
                  <c:v>53.004999999999995</c:v>
                </c:pt>
                <c:pt idx="627">
                  <c:v>49.246000000000002</c:v>
                </c:pt>
                <c:pt idx="628">
                  <c:v>42.968000000000004</c:v>
                </c:pt>
                <c:pt idx="629">
                  <c:v>50.814499999999995</c:v>
                </c:pt>
                <c:pt idx="630">
                  <c:v>54.28</c:v>
                </c:pt>
                <c:pt idx="631">
                  <c:v>43.610500000000002</c:v>
                </c:pt>
                <c:pt idx="632">
                  <c:v>44.829499999999996</c:v>
                </c:pt>
                <c:pt idx="633">
                  <c:v>40.024000000000001</c:v>
                </c:pt>
                <c:pt idx="634">
                  <c:v>53.658999999999999</c:v>
                </c:pt>
                <c:pt idx="635">
                  <c:v>51.338499999999996</c:v>
                </c:pt>
                <c:pt idx="636">
                  <c:v>51.648499999999999</c:v>
                </c:pt>
                <c:pt idx="637">
                  <c:v>50.820999999999998</c:v>
                </c:pt>
                <c:pt idx="638">
                  <c:v>48.64</c:v>
                </c:pt>
                <c:pt idx="639">
                  <c:v>47.3035</c:v>
                </c:pt>
                <c:pt idx="640">
                  <c:v>55.733499999999992</c:v>
                </c:pt>
                <c:pt idx="641">
                  <c:v>46.256500000000003</c:v>
                </c:pt>
                <c:pt idx="642">
                  <c:v>49.246000000000002</c:v>
                </c:pt>
                <c:pt idx="643">
                  <c:v>44.829499999999996</c:v>
                </c:pt>
                <c:pt idx="644">
                  <c:v>47.3035</c:v>
                </c:pt>
                <c:pt idx="645">
                  <c:v>55.566500000000005</c:v>
                </c:pt>
                <c:pt idx="646">
                  <c:v>52.792500000000004</c:v>
                </c:pt>
                <c:pt idx="647">
                  <c:v>46.548000000000002</c:v>
                </c:pt>
                <c:pt idx="648">
                  <c:v>50.042000000000002</c:v>
                </c:pt>
                <c:pt idx="649">
                  <c:v>49.021500000000003</c:v>
                </c:pt>
                <c:pt idx="650">
                  <c:v>53.747500000000002</c:v>
                </c:pt>
                <c:pt idx="651">
                  <c:v>45.459000000000003</c:v>
                </c:pt>
                <c:pt idx="652">
                  <c:v>51.97</c:v>
                </c:pt>
                <c:pt idx="653">
                  <c:v>43.610500000000002</c:v>
                </c:pt>
                <c:pt idx="654">
                  <c:v>55.733499999999992</c:v>
                </c:pt>
                <c:pt idx="655">
                  <c:v>51.648499999999999</c:v>
                </c:pt>
                <c:pt idx="656">
                  <c:v>50.814499999999995</c:v>
                </c:pt>
                <c:pt idx="657">
                  <c:v>44.829499999999996</c:v>
                </c:pt>
                <c:pt idx="658">
                  <c:v>52.1905</c:v>
                </c:pt>
                <c:pt idx="659">
                  <c:v>47.3035</c:v>
                </c:pt>
                <c:pt idx="660">
                  <c:v>45.418999999999997</c:v>
                </c:pt>
                <c:pt idx="661">
                  <c:v>40.024000000000001</c:v>
                </c:pt>
                <c:pt idx="662">
                  <c:v>46.548000000000002</c:v>
                </c:pt>
                <c:pt idx="663">
                  <c:v>46.256500000000003</c:v>
                </c:pt>
                <c:pt idx="664">
                  <c:v>50.042000000000002</c:v>
                </c:pt>
                <c:pt idx="665">
                  <c:v>49.021500000000003</c:v>
                </c:pt>
                <c:pt idx="666">
                  <c:v>45.459000000000003</c:v>
                </c:pt>
                <c:pt idx="667">
                  <c:v>51.97</c:v>
                </c:pt>
                <c:pt idx="668">
                  <c:v>54.28</c:v>
                </c:pt>
                <c:pt idx="669">
                  <c:v>43.610500000000002</c:v>
                </c:pt>
                <c:pt idx="670">
                  <c:v>53.747500000000002</c:v>
                </c:pt>
                <c:pt idx="671">
                  <c:v>42.968000000000004</c:v>
                </c:pt>
                <c:pt idx="672">
                  <c:v>52.1905</c:v>
                </c:pt>
                <c:pt idx="673">
                  <c:v>55.566500000000005</c:v>
                </c:pt>
                <c:pt idx="674">
                  <c:v>40.024000000000001</c:v>
                </c:pt>
                <c:pt idx="675">
                  <c:v>52.792500000000004</c:v>
                </c:pt>
                <c:pt idx="676">
                  <c:v>53.658999999999999</c:v>
                </c:pt>
                <c:pt idx="677">
                  <c:v>46.548000000000002</c:v>
                </c:pt>
                <c:pt idx="678">
                  <c:v>54.883499999999998</c:v>
                </c:pt>
                <c:pt idx="679">
                  <c:v>55.733499999999992</c:v>
                </c:pt>
                <c:pt idx="680">
                  <c:v>51.338499999999996</c:v>
                </c:pt>
                <c:pt idx="681">
                  <c:v>50.528500000000001</c:v>
                </c:pt>
                <c:pt idx="682">
                  <c:v>50.042000000000002</c:v>
                </c:pt>
                <c:pt idx="683">
                  <c:v>45.459000000000003</c:v>
                </c:pt>
                <c:pt idx="684">
                  <c:v>54.28</c:v>
                </c:pt>
                <c:pt idx="685">
                  <c:v>48.64</c:v>
                </c:pt>
                <c:pt idx="686">
                  <c:v>55.566500000000005</c:v>
                </c:pt>
                <c:pt idx="687">
                  <c:v>49.021500000000003</c:v>
                </c:pt>
                <c:pt idx="688">
                  <c:v>50.820999999999998</c:v>
                </c:pt>
                <c:pt idx="689">
                  <c:v>52.1905</c:v>
                </c:pt>
                <c:pt idx="690">
                  <c:v>47.3035</c:v>
                </c:pt>
                <c:pt idx="691">
                  <c:v>45.418999999999997</c:v>
                </c:pt>
                <c:pt idx="692">
                  <c:v>52.792500000000004</c:v>
                </c:pt>
                <c:pt idx="693">
                  <c:v>50.528500000000001</c:v>
                </c:pt>
                <c:pt idx="694">
                  <c:v>50.042000000000002</c:v>
                </c:pt>
                <c:pt idx="695">
                  <c:v>53.747500000000002</c:v>
                </c:pt>
                <c:pt idx="696">
                  <c:v>48.930500000000002</c:v>
                </c:pt>
                <c:pt idx="697">
                  <c:v>42.968000000000004</c:v>
                </c:pt>
                <c:pt idx="698">
                  <c:v>45.459000000000003</c:v>
                </c:pt>
                <c:pt idx="699">
                  <c:v>54.28</c:v>
                </c:pt>
                <c:pt idx="700">
                  <c:v>44.829499999999996</c:v>
                </c:pt>
                <c:pt idx="701">
                  <c:v>40.024000000000001</c:v>
                </c:pt>
                <c:pt idx="702">
                  <c:v>58.155000000000001</c:v>
                </c:pt>
                <c:pt idx="703">
                  <c:v>46.256500000000003</c:v>
                </c:pt>
                <c:pt idx="704">
                  <c:v>50.528500000000001</c:v>
                </c:pt>
                <c:pt idx="705">
                  <c:v>51.648499999999999</c:v>
                </c:pt>
                <c:pt idx="706">
                  <c:v>50.814499999999995</c:v>
                </c:pt>
                <c:pt idx="707">
                  <c:v>48.64</c:v>
                </c:pt>
                <c:pt idx="708">
                  <c:v>52.957499999999996</c:v>
                </c:pt>
                <c:pt idx="709">
                  <c:v>50.042000000000002</c:v>
                </c:pt>
                <c:pt idx="710">
                  <c:v>49.246000000000002</c:v>
                </c:pt>
                <c:pt idx="711">
                  <c:v>42.968000000000004</c:v>
                </c:pt>
                <c:pt idx="712">
                  <c:v>48.454999999999998</c:v>
                </c:pt>
                <c:pt idx="713">
                  <c:v>44.829499999999996</c:v>
                </c:pt>
                <c:pt idx="714">
                  <c:v>47.3035</c:v>
                </c:pt>
                <c:pt idx="715">
                  <c:v>55.566500000000005</c:v>
                </c:pt>
                <c:pt idx="716">
                  <c:v>45.418999999999997</c:v>
                </c:pt>
                <c:pt idx="717">
                  <c:v>58.155000000000001</c:v>
                </c:pt>
                <c:pt idx="718">
                  <c:v>55.733499999999992</c:v>
                </c:pt>
                <c:pt idx="719">
                  <c:v>46.256500000000003</c:v>
                </c:pt>
                <c:pt idx="720">
                  <c:v>49.021500000000003</c:v>
                </c:pt>
                <c:pt idx="721">
                  <c:v>51.648499999999999</c:v>
                </c:pt>
                <c:pt idx="722">
                  <c:v>48.930500000000002</c:v>
                </c:pt>
                <c:pt idx="723">
                  <c:v>45.459000000000003</c:v>
                </c:pt>
                <c:pt idx="724">
                  <c:v>50.814499999999995</c:v>
                </c:pt>
                <c:pt idx="725">
                  <c:v>54.28</c:v>
                </c:pt>
                <c:pt idx="726">
                  <c:v>53.747500000000002</c:v>
                </c:pt>
                <c:pt idx="727">
                  <c:v>48.454999999999998</c:v>
                </c:pt>
                <c:pt idx="728">
                  <c:v>47.3035</c:v>
                </c:pt>
                <c:pt idx="729">
                  <c:v>45.418999999999997</c:v>
                </c:pt>
                <c:pt idx="730">
                  <c:v>52.957499999999996</c:v>
                </c:pt>
                <c:pt idx="731">
                  <c:v>53.658999999999999</c:v>
                </c:pt>
                <c:pt idx="732">
                  <c:v>46.548000000000002</c:v>
                </c:pt>
                <c:pt idx="733">
                  <c:v>54.883499999999998</c:v>
                </c:pt>
                <c:pt idx="734">
                  <c:v>46.256500000000003</c:v>
                </c:pt>
                <c:pt idx="735">
                  <c:v>50.528500000000001</c:v>
                </c:pt>
                <c:pt idx="736">
                  <c:v>50.042000000000002</c:v>
                </c:pt>
                <c:pt idx="737">
                  <c:v>49.246000000000002</c:v>
                </c:pt>
                <c:pt idx="738">
                  <c:v>48.930500000000002</c:v>
                </c:pt>
                <c:pt idx="739">
                  <c:v>45.459000000000003</c:v>
                </c:pt>
                <c:pt idx="740">
                  <c:v>48.454999999999998</c:v>
                </c:pt>
                <c:pt idx="741">
                  <c:v>54.28</c:v>
                </c:pt>
                <c:pt idx="742">
                  <c:v>44.829499999999996</c:v>
                </c:pt>
                <c:pt idx="743">
                  <c:v>52.1905</c:v>
                </c:pt>
                <c:pt idx="744">
                  <c:v>40.024000000000001</c:v>
                </c:pt>
                <c:pt idx="745">
                  <c:v>53.004999999999995</c:v>
                </c:pt>
                <c:pt idx="746">
                  <c:v>51.648499999999999</c:v>
                </c:pt>
                <c:pt idx="747">
                  <c:v>52.957499999999996</c:v>
                </c:pt>
                <c:pt idx="748">
                  <c:v>53.658999999999999</c:v>
                </c:pt>
                <c:pt idx="749">
                  <c:v>49.021500000000003</c:v>
                </c:pt>
                <c:pt idx="750">
                  <c:v>50.814499999999995</c:v>
                </c:pt>
                <c:pt idx="751">
                  <c:v>44.829499999999996</c:v>
                </c:pt>
                <c:pt idx="752">
                  <c:v>52.792500000000004</c:v>
                </c:pt>
                <c:pt idx="753">
                  <c:v>46.548000000000002</c:v>
                </c:pt>
                <c:pt idx="754">
                  <c:v>46.256500000000003</c:v>
                </c:pt>
                <c:pt idx="755">
                  <c:v>53.004999999999995</c:v>
                </c:pt>
                <c:pt idx="756">
                  <c:v>50.528500000000001</c:v>
                </c:pt>
                <c:pt idx="757">
                  <c:v>51.648499999999999</c:v>
                </c:pt>
                <c:pt idx="758">
                  <c:v>53.747500000000002</c:v>
                </c:pt>
                <c:pt idx="759">
                  <c:v>45.459000000000003</c:v>
                </c:pt>
                <c:pt idx="760">
                  <c:v>51.97</c:v>
                </c:pt>
                <c:pt idx="761">
                  <c:v>48.454999999999998</c:v>
                </c:pt>
                <c:pt idx="762">
                  <c:v>53.658999999999999</c:v>
                </c:pt>
                <c:pt idx="763">
                  <c:v>58.155000000000001</c:v>
                </c:pt>
                <c:pt idx="764">
                  <c:v>49.246000000000002</c:v>
                </c:pt>
                <c:pt idx="765">
                  <c:v>48.930500000000002</c:v>
                </c:pt>
                <c:pt idx="766">
                  <c:v>50.814499999999995</c:v>
                </c:pt>
                <c:pt idx="767">
                  <c:v>44.829499999999996</c:v>
                </c:pt>
                <c:pt idx="768">
                  <c:v>52.957499999999996</c:v>
                </c:pt>
                <c:pt idx="769">
                  <c:v>52.792500000000004</c:v>
                </c:pt>
                <c:pt idx="770">
                  <c:v>51.338499999999996</c:v>
                </c:pt>
                <c:pt idx="771">
                  <c:v>46.256500000000003</c:v>
                </c:pt>
                <c:pt idx="772">
                  <c:v>50.528500000000001</c:v>
                </c:pt>
                <c:pt idx="773">
                  <c:v>51.97</c:v>
                </c:pt>
                <c:pt idx="774">
                  <c:v>50.820999999999998</c:v>
                </c:pt>
                <c:pt idx="775">
                  <c:v>48.64</c:v>
                </c:pt>
                <c:pt idx="776">
                  <c:v>55.566500000000005</c:v>
                </c:pt>
                <c:pt idx="777">
                  <c:v>53.658999999999999</c:v>
                </c:pt>
                <c:pt idx="778">
                  <c:v>54.883499999999998</c:v>
                </c:pt>
                <c:pt idx="779">
                  <c:v>50.042000000000002</c:v>
                </c:pt>
                <c:pt idx="780">
                  <c:v>49.021500000000003</c:v>
                </c:pt>
                <c:pt idx="781">
                  <c:v>48.930500000000002</c:v>
                </c:pt>
                <c:pt idx="782">
                  <c:v>50.814499999999995</c:v>
                </c:pt>
                <c:pt idx="783">
                  <c:v>48.454999999999998</c:v>
                </c:pt>
                <c:pt idx="784">
                  <c:v>43.610500000000002</c:v>
                </c:pt>
                <c:pt idx="785">
                  <c:v>52.792500000000004</c:v>
                </c:pt>
                <c:pt idx="786">
                  <c:v>58.155000000000001</c:v>
                </c:pt>
                <c:pt idx="787">
                  <c:v>54.883499999999998</c:v>
                </c:pt>
                <c:pt idx="788">
                  <c:v>51.338499999999996</c:v>
                </c:pt>
                <c:pt idx="789">
                  <c:v>50.042000000000002</c:v>
                </c:pt>
                <c:pt idx="790">
                  <c:v>49.246000000000002</c:v>
                </c:pt>
                <c:pt idx="791">
                  <c:v>53.747500000000002</c:v>
                </c:pt>
                <c:pt idx="792">
                  <c:v>48.930500000000002</c:v>
                </c:pt>
                <c:pt idx="793">
                  <c:v>51.97</c:v>
                </c:pt>
                <c:pt idx="794">
                  <c:v>50.820999999999998</c:v>
                </c:pt>
                <c:pt idx="795">
                  <c:v>55.566500000000005</c:v>
                </c:pt>
                <c:pt idx="796">
                  <c:v>50.814499999999995</c:v>
                </c:pt>
                <c:pt idx="797">
                  <c:v>50.820999999999998</c:v>
                </c:pt>
                <c:pt idx="798">
                  <c:v>55.566500000000005</c:v>
                </c:pt>
                <c:pt idx="799">
                  <c:v>45.418999999999997</c:v>
                </c:pt>
                <c:pt idx="800">
                  <c:v>46.256500000000003</c:v>
                </c:pt>
                <c:pt idx="801">
                  <c:v>47.3035</c:v>
                </c:pt>
                <c:pt idx="802">
                  <c:v>50.814499999999995</c:v>
                </c:pt>
                <c:pt idx="803">
                  <c:v>44.829499999999996</c:v>
                </c:pt>
                <c:pt idx="804">
                  <c:v>53.658999999999999</c:v>
                </c:pt>
                <c:pt idx="805">
                  <c:v>54.883499999999998</c:v>
                </c:pt>
                <c:pt idx="806">
                  <c:v>53.004999999999995</c:v>
                </c:pt>
                <c:pt idx="807">
                  <c:v>49.021500000000003</c:v>
                </c:pt>
                <c:pt idx="808">
                  <c:v>51.648499999999999</c:v>
                </c:pt>
                <c:pt idx="809">
                  <c:v>40.024000000000001</c:v>
                </c:pt>
                <c:pt idx="810">
                  <c:v>46.548000000000002</c:v>
                </c:pt>
                <c:pt idx="811">
                  <c:v>50.528500000000001</c:v>
                </c:pt>
                <c:pt idx="812">
                  <c:v>50.042000000000002</c:v>
                </c:pt>
                <c:pt idx="813">
                  <c:v>53.747500000000002</c:v>
                </c:pt>
                <c:pt idx="814">
                  <c:v>51.97</c:v>
                </c:pt>
                <c:pt idx="815">
                  <c:v>53.658999999999999</c:v>
                </c:pt>
                <c:pt idx="816">
                  <c:v>49.021500000000003</c:v>
                </c:pt>
                <c:pt idx="817">
                  <c:v>46.548000000000002</c:v>
                </c:pt>
                <c:pt idx="818">
                  <c:v>54.883499999999998</c:v>
                </c:pt>
                <c:pt idx="819">
                  <c:v>51.338499999999996</c:v>
                </c:pt>
                <c:pt idx="820">
                  <c:v>53.004999999999995</c:v>
                </c:pt>
                <c:pt idx="821">
                  <c:v>50.042000000000002</c:v>
                </c:pt>
                <c:pt idx="822">
                  <c:v>51.648499999999999</c:v>
                </c:pt>
                <c:pt idx="823">
                  <c:v>51.97</c:v>
                </c:pt>
                <c:pt idx="824">
                  <c:v>43.610500000000002</c:v>
                </c:pt>
                <c:pt idx="825">
                  <c:v>45.418999999999997</c:v>
                </c:pt>
                <c:pt idx="826">
                  <c:v>40.024000000000001</c:v>
                </c:pt>
                <c:pt idx="827">
                  <c:v>49.021500000000003</c:v>
                </c:pt>
                <c:pt idx="828">
                  <c:v>52.1905</c:v>
                </c:pt>
                <c:pt idx="829">
                  <c:v>47.3035</c:v>
                </c:pt>
                <c:pt idx="830">
                  <c:v>55.566500000000005</c:v>
                </c:pt>
                <c:pt idx="831">
                  <c:v>53.658999999999999</c:v>
                </c:pt>
                <c:pt idx="832">
                  <c:v>46.548000000000002</c:v>
                </c:pt>
                <c:pt idx="833">
                  <c:v>54.883499999999998</c:v>
                </c:pt>
                <c:pt idx="834">
                  <c:v>55.733499999999992</c:v>
                </c:pt>
                <c:pt idx="835">
                  <c:v>51.338499999999996</c:v>
                </c:pt>
                <c:pt idx="836">
                  <c:v>46.256500000000003</c:v>
                </c:pt>
                <c:pt idx="837">
                  <c:v>49.246000000000002</c:v>
                </c:pt>
                <c:pt idx="838">
                  <c:v>51.648499999999999</c:v>
                </c:pt>
                <c:pt idx="839">
                  <c:v>45.459000000000003</c:v>
                </c:pt>
                <c:pt idx="840">
                  <c:v>50.814499999999995</c:v>
                </c:pt>
                <c:pt idx="841">
                  <c:v>50.820999999999998</c:v>
                </c:pt>
                <c:pt idx="842">
                  <c:v>46.256500000000003</c:v>
                </c:pt>
                <c:pt idx="843">
                  <c:v>51.648499999999999</c:v>
                </c:pt>
                <c:pt idx="844">
                  <c:v>54.28</c:v>
                </c:pt>
                <c:pt idx="845">
                  <c:v>48.64</c:v>
                </c:pt>
                <c:pt idx="846">
                  <c:v>55.733499999999992</c:v>
                </c:pt>
                <c:pt idx="847">
                  <c:v>51.338499999999996</c:v>
                </c:pt>
                <c:pt idx="848">
                  <c:v>50.528500000000001</c:v>
                </c:pt>
                <c:pt idx="849">
                  <c:v>49.246000000000002</c:v>
                </c:pt>
                <c:pt idx="850">
                  <c:v>48.454999999999998</c:v>
                </c:pt>
                <c:pt idx="851">
                  <c:v>45.418999999999997</c:v>
                </c:pt>
                <c:pt idx="852">
                  <c:v>52.792500000000004</c:v>
                </c:pt>
                <c:pt idx="853">
                  <c:v>53.658999999999999</c:v>
                </c:pt>
                <c:pt idx="854">
                  <c:v>46.256500000000003</c:v>
                </c:pt>
                <c:pt idx="855">
                  <c:v>50.042000000000002</c:v>
                </c:pt>
                <c:pt idx="856">
                  <c:v>42.968000000000004</c:v>
                </c:pt>
                <c:pt idx="857">
                  <c:v>45.459000000000003</c:v>
                </c:pt>
                <c:pt idx="858">
                  <c:v>50.820999999999998</c:v>
                </c:pt>
                <c:pt idx="859">
                  <c:v>48.64</c:v>
                </c:pt>
                <c:pt idx="860">
                  <c:v>43.610500000000002</c:v>
                </c:pt>
                <c:pt idx="861">
                  <c:v>44.829499999999996</c:v>
                </c:pt>
                <c:pt idx="862">
                  <c:v>58.155000000000001</c:v>
                </c:pt>
                <c:pt idx="863">
                  <c:v>51.338499999999996</c:v>
                </c:pt>
                <c:pt idx="864">
                  <c:v>50.814499999999995</c:v>
                </c:pt>
                <c:pt idx="865">
                  <c:v>48.454999999999998</c:v>
                </c:pt>
                <c:pt idx="866">
                  <c:v>55.566500000000005</c:v>
                </c:pt>
                <c:pt idx="867">
                  <c:v>45.418999999999997</c:v>
                </c:pt>
                <c:pt idx="868">
                  <c:v>52.957499999999996</c:v>
                </c:pt>
                <c:pt idx="869">
                  <c:v>50.528500000000001</c:v>
                </c:pt>
                <c:pt idx="870">
                  <c:v>48.930500000000002</c:v>
                </c:pt>
                <c:pt idx="871">
                  <c:v>45.459000000000003</c:v>
                </c:pt>
                <c:pt idx="872">
                  <c:v>54.28</c:v>
                </c:pt>
                <c:pt idx="873">
                  <c:v>48.64</c:v>
                </c:pt>
                <c:pt idx="874">
                  <c:v>43.610500000000002</c:v>
                </c:pt>
                <c:pt idx="875">
                  <c:v>58.155000000000001</c:v>
                </c:pt>
                <c:pt idx="876">
                  <c:v>51.338499999999996</c:v>
                </c:pt>
                <c:pt idx="877">
                  <c:v>50.042000000000002</c:v>
                </c:pt>
                <c:pt idx="878">
                  <c:v>49.246000000000002</c:v>
                </c:pt>
                <c:pt idx="879">
                  <c:v>52.1905</c:v>
                </c:pt>
                <c:pt idx="880">
                  <c:v>55.566500000000005</c:v>
                </c:pt>
                <c:pt idx="881">
                  <c:v>52.957499999999996</c:v>
                </c:pt>
                <c:pt idx="882">
                  <c:v>53.658999999999999</c:v>
                </c:pt>
                <c:pt idx="883">
                  <c:v>55.733499999999992</c:v>
                </c:pt>
                <c:pt idx="884">
                  <c:v>50.528500000000001</c:v>
                </c:pt>
                <c:pt idx="885">
                  <c:v>53.747500000000002</c:v>
                </c:pt>
                <c:pt idx="886">
                  <c:v>48.930500000000002</c:v>
                </c:pt>
                <c:pt idx="887">
                  <c:v>42.968000000000004</c:v>
                </c:pt>
                <c:pt idx="888">
                  <c:v>45.459000000000003</c:v>
                </c:pt>
                <c:pt idx="889">
                  <c:v>50.814499999999995</c:v>
                </c:pt>
                <c:pt idx="890">
                  <c:v>48.454999999999998</c:v>
                </c:pt>
                <c:pt idx="891">
                  <c:v>54.28</c:v>
                </c:pt>
                <c:pt idx="892">
                  <c:v>44.829499999999996</c:v>
                </c:pt>
                <c:pt idx="893">
                  <c:v>40.024000000000001</c:v>
                </c:pt>
                <c:pt idx="894">
                  <c:v>52.792500000000004</c:v>
                </c:pt>
                <c:pt idx="895">
                  <c:v>51.338499999999996</c:v>
                </c:pt>
                <c:pt idx="896">
                  <c:v>53.004999999999995</c:v>
                </c:pt>
                <c:pt idx="897">
                  <c:v>49.246000000000002</c:v>
                </c:pt>
                <c:pt idx="898">
                  <c:v>52.1905</c:v>
                </c:pt>
                <c:pt idx="899">
                  <c:v>52.957499999999996</c:v>
                </c:pt>
                <c:pt idx="900">
                  <c:v>54.883499999999998</c:v>
                </c:pt>
                <c:pt idx="901">
                  <c:v>49.021500000000003</c:v>
                </c:pt>
                <c:pt idx="902">
                  <c:v>53.747500000000002</c:v>
                </c:pt>
                <c:pt idx="903">
                  <c:v>42.968000000000004</c:v>
                </c:pt>
                <c:pt idx="904">
                  <c:v>47.3035</c:v>
                </c:pt>
                <c:pt idx="905">
                  <c:v>55.566500000000005</c:v>
                </c:pt>
                <c:pt idx="906">
                  <c:v>40.024000000000001</c:v>
                </c:pt>
                <c:pt idx="907">
                  <c:v>58.155000000000001</c:v>
                </c:pt>
                <c:pt idx="908">
                  <c:v>51.338499999999996</c:v>
                </c:pt>
                <c:pt idx="909">
                  <c:v>53.004999999999995</c:v>
                </c:pt>
                <c:pt idx="910">
                  <c:v>50.528500000000001</c:v>
                </c:pt>
                <c:pt idx="911">
                  <c:v>51.97</c:v>
                </c:pt>
                <c:pt idx="912">
                  <c:v>48.64</c:v>
                </c:pt>
                <c:pt idx="913">
                  <c:v>44.829499999999996</c:v>
                </c:pt>
                <c:pt idx="914">
                  <c:v>53.658999999999999</c:v>
                </c:pt>
                <c:pt idx="915">
                  <c:v>50.042000000000002</c:v>
                </c:pt>
                <c:pt idx="916">
                  <c:v>45.418999999999997</c:v>
                </c:pt>
                <c:pt idx="917">
                  <c:v>46.548000000000002</c:v>
                </c:pt>
                <c:pt idx="918">
                  <c:v>53.004999999999995</c:v>
                </c:pt>
                <c:pt idx="919">
                  <c:v>53.747500000000002</c:v>
                </c:pt>
                <c:pt idx="920">
                  <c:v>48.930500000000002</c:v>
                </c:pt>
                <c:pt idx="921">
                  <c:v>42.968000000000004</c:v>
                </c:pt>
                <c:pt idx="922">
                  <c:v>45.459000000000003</c:v>
                </c:pt>
                <c:pt idx="923">
                  <c:v>51.97</c:v>
                </c:pt>
                <c:pt idx="924">
                  <c:v>54.28</c:v>
                </c:pt>
                <c:pt idx="925">
                  <c:v>48.64</c:v>
                </c:pt>
                <c:pt idx="926">
                  <c:v>55.566500000000005</c:v>
                </c:pt>
                <c:pt idx="927">
                  <c:v>54.883499999999998</c:v>
                </c:pt>
                <c:pt idx="928">
                  <c:v>50.042000000000002</c:v>
                </c:pt>
                <c:pt idx="929">
                  <c:v>51.648499999999999</c:v>
                </c:pt>
                <c:pt idx="930">
                  <c:v>50.814499999999995</c:v>
                </c:pt>
                <c:pt idx="931">
                  <c:v>50.820999999999998</c:v>
                </c:pt>
                <c:pt idx="932">
                  <c:v>55.566500000000005</c:v>
                </c:pt>
                <c:pt idx="933">
                  <c:v>45.418999999999997</c:v>
                </c:pt>
                <c:pt idx="934">
                  <c:v>52.792500000000004</c:v>
                </c:pt>
                <c:pt idx="935">
                  <c:v>46.548000000000002</c:v>
                </c:pt>
                <c:pt idx="936">
                  <c:v>46.256500000000003</c:v>
                </c:pt>
                <c:pt idx="937">
                  <c:v>53.004999999999995</c:v>
                </c:pt>
                <c:pt idx="938">
                  <c:v>42.968000000000004</c:v>
                </c:pt>
                <c:pt idx="939">
                  <c:v>45.459000000000003</c:v>
                </c:pt>
                <c:pt idx="940">
                  <c:v>48.454999999999998</c:v>
                </c:pt>
                <c:pt idx="941">
                  <c:v>54.28</c:v>
                </c:pt>
                <c:pt idx="942">
                  <c:v>48.64</c:v>
                </c:pt>
                <c:pt idx="943">
                  <c:v>44.829499999999996</c:v>
                </c:pt>
                <c:pt idx="944">
                  <c:v>47.3035</c:v>
                </c:pt>
                <c:pt idx="945">
                  <c:v>51.338499999999996</c:v>
                </c:pt>
                <c:pt idx="946">
                  <c:v>49.021500000000003</c:v>
                </c:pt>
                <c:pt idx="947">
                  <c:v>53.747500000000002</c:v>
                </c:pt>
                <c:pt idx="948">
                  <c:v>48.930500000000002</c:v>
                </c:pt>
                <c:pt idx="949">
                  <c:v>50.820999999999998</c:v>
                </c:pt>
                <c:pt idx="950">
                  <c:v>43.610500000000002</c:v>
                </c:pt>
                <c:pt idx="951">
                  <c:v>52.792500000000004</c:v>
                </c:pt>
                <c:pt idx="952">
                  <c:v>53.658999999999999</c:v>
                </c:pt>
                <c:pt idx="953">
                  <c:v>58.155000000000001</c:v>
                </c:pt>
                <c:pt idx="954">
                  <c:v>49.246000000000002</c:v>
                </c:pt>
                <c:pt idx="955">
                  <c:v>44.829499999999996</c:v>
                </c:pt>
                <c:pt idx="956">
                  <c:v>47.3035</c:v>
                </c:pt>
                <c:pt idx="957">
                  <c:v>52.957499999999996</c:v>
                </c:pt>
                <c:pt idx="958">
                  <c:v>51.338499999999996</c:v>
                </c:pt>
                <c:pt idx="959">
                  <c:v>50.528500000000001</c:v>
                </c:pt>
                <c:pt idx="960">
                  <c:v>49.246000000000002</c:v>
                </c:pt>
                <c:pt idx="961">
                  <c:v>42.968000000000004</c:v>
                </c:pt>
                <c:pt idx="962">
                  <c:v>45.459000000000003</c:v>
                </c:pt>
                <c:pt idx="963">
                  <c:v>51.97</c:v>
                </c:pt>
                <c:pt idx="964">
                  <c:v>50.820999999999998</c:v>
                </c:pt>
                <c:pt idx="965">
                  <c:v>43.610500000000002</c:v>
                </c:pt>
                <c:pt idx="966">
                  <c:v>52.792500000000004</c:v>
                </c:pt>
                <c:pt idx="967">
                  <c:v>53.658999999999999</c:v>
                </c:pt>
                <c:pt idx="968">
                  <c:v>58.155000000000001</c:v>
                </c:pt>
                <c:pt idx="969">
                  <c:v>51.648499999999999</c:v>
                </c:pt>
                <c:pt idx="970">
                  <c:v>54.28</c:v>
                </c:pt>
                <c:pt idx="971">
                  <c:v>52.1905</c:v>
                </c:pt>
                <c:pt idx="972">
                  <c:v>52.957499999999996</c:v>
                </c:pt>
                <c:pt idx="973">
                  <c:v>40.024000000000001</c:v>
                </c:pt>
                <c:pt idx="974">
                  <c:v>46.548000000000002</c:v>
                </c:pt>
                <c:pt idx="975">
                  <c:v>54.883499999999998</c:v>
                </c:pt>
                <c:pt idx="976">
                  <c:v>55.733499999999992</c:v>
                </c:pt>
                <c:pt idx="977">
                  <c:v>49.021500000000003</c:v>
                </c:pt>
                <c:pt idx="978">
                  <c:v>42.968000000000004</c:v>
                </c:pt>
                <c:pt idx="979">
                  <c:v>51.97</c:v>
                </c:pt>
                <c:pt idx="980">
                  <c:v>48.454999999999998</c:v>
                </c:pt>
                <c:pt idx="981">
                  <c:v>43.610500000000002</c:v>
                </c:pt>
                <c:pt idx="982">
                  <c:v>44.829499999999996</c:v>
                </c:pt>
                <c:pt idx="983">
                  <c:v>45.418999999999997</c:v>
                </c:pt>
                <c:pt idx="984">
                  <c:v>58.155000000000001</c:v>
                </c:pt>
                <c:pt idx="985">
                  <c:v>54.28</c:v>
                </c:pt>
                <c:pt idx="986">
                  <c:v>52.1905</c:v>
                </c:pt>
                <c:pt idx="987">
                  <c:v>47.3035</c:v>
                </c:pt>
                <c:pt idx="988">
                  <c:v>52.957499999999996</c:v>
                </c:pt>
                <c:pt idx="989">
                  <c:v>40.024000000000001</c:v>
                </c:pt>
                <c:pt idx="990">
                  <c:v>53.658999999999999</c:v>
                </c:pt>
                <c:pt idx="991">
                  <c:v>54.883499999999998</c:v>
                </c:pt>
                <c:pt idx="992">
                  <c:v>55.733499999999992</c:v>
                </c:pt>
                <c:pt idx="993">
                  <c:v>50.042000000000002</c:v>
                </c:pt>
                <c:pt idx="994">
                  <c:v>49.246000000000002</c:v>
                </c:pt>
                <c:pt idx="995">
                  <c:v>42.968000000000004</c:v>
                </c:pt>
                <c:pt idx="996">
                  <c:v>48.454999999999998</c:v>
                </c:pt>
                <c:pt idx="997">
                  <c:v>50.820999999999998</c:v>
                </c:pt>
                <c:pt idx="998">
                  <c:v>44.829499999999996</c:v>
                </c:pt>
                <c:pt idx="999">
                  <c:v>55.566500000000005</c:v>
                </c:pt>
                <c:pt idx="1000">
                  <c:v>52.792500000000004</c:v>
                </c:pt>
                <c:pt idx="1001">
                  <c:v>51.648499999999999</c:v>
                </c:pt>
                <c:pt idx="1002">
                  <c:v>54.28</c:v>
                </c:pt>
                <c:pt idx="1003">
                  <c:v>47.3035</c:v>
                </c:pt>
                <c:pt idx="1004">
                  <c:v>40.024000000000001</c:v>
                </c:pt>
                <c:pt idx="1005">
                  <c:v>53.658999999999999</c:v>
                </c:pt>
                <c:pt idx="1006">
                  <c:v>55.733499999999992</c:v>
                </c:pt>
                <c:pt idx="1007">
                  <c:v>48.454999999999998</c:v>
                </c:pt>
                <c:pt idx="1008">
                  <c:v>50.820999999999998</c:v>
                </c:pt>
                <c:pt idx="1009">
                  <c:v>44.829499999999996</c:v>
                </c:pt>
                <c:pt idx="1010">
                  <c:v>52.792500000000004</c:v>
                </c:pt>
                <c:pt idx="1011">
                  <c:v>54.883499999999998</c:v>
                </c:pt>
                <c:pt idx="1012">
                  <c:v>51.338499999999996</c:v>
                </c:pt>
                <c:pt idx="1013">
                  <c:v>46.256500000000003</c:v>
                </c:pt>
                <c:pt idx="1014">
                  <c:v>53.004999999999995</c:v>
                </c:pt>
                <c:pt idx="1015">
                  <c:v>50.042000000000002</c:v>
                </c:pt>
                <c:pt idx="1016">
                  <c:v>53.747500000000002</c:v>
                </c:pt>
                <c:pt idx="1017">
                  <c:v>48.930500000000002</c:v>
                </c:pt>
                <c:pt idx="1018">
                  <c:v>51.97</c:v>
                </c:pt>
                <c:pt idx="1019">
                  <c:v>46.548000000000002</c:v>
                </c:pt>
                <c:pt idx="1020">
                  <c:v>48.454999999999998</c:v>
                </c:pt>
                <c:pt idx="1021">
                  <c:v>50.820999999999998</c:v>
                </c:pt>
                <c:pt idx="1022">
                  <c:v>44.829499999999996</c:v>
                </c:pt>
                <c:pt idx="1023">
                  <c:v>52.1905</c:v>
                </c:pt>
                <c:pt idx="1024">
                  <c:v>47.3035</c:v>
                </c:pt>
                <c:pt idx="1025">
                  <c:v>55.566500000000005</c:v>
                </c:pt>
                <c:pt idx="1026">
                  <c:v>52.792500000000004</c:v>
                </c:pt>
                <c:pt idx="1027">
                  <c:v>46.256500000000003</c:v>
                </c:pt>
                <c:pt idx="1028">
                  <c:v>53.747500000000002</c:v>
                </c:pt>
                <c:pt idx="1029">
                  <c:v>48.930500000000002</c:v>
                </c:pt>
                <c:pt idx="1030">
                  <c:v>45.459000000000003</c:v>
                </c:pt>
                <c:pt idx="1031">
                  <c:v>51.97</c:v>
                </c:pt>
                <c:pt idx="1032">
                  <c:v>48.64</c:v>
                </c:pt>
                <c:pt idx="1033">
                  <c:v>52.957499999999996</c:v>
                </c:pt>
                <c:pt idx="1034">
                  <c:v>54.883499999999998</c:v>
                </c:pt>
                <c:pt idx="1035">
                  <c:v>52.1905</c:v>
                </c:pt>
                <c:pt idx="1036">
                  <c:v>47.3035</c:v>
                </c:pt>
                <c:pt idx="1037">
                  <c:v>55.566500000000005</c:v>
                </c:pt>
                <c:pt idx="1038">
                  <c:v>45.418999999999997</c:v>
                </c:pt>
                <c:pt idx="1039">
                  <c:v>52.792500000000004</c:v>
                </c:pt>
                <c:pt idx="1040">
                  <c:v>54.883499999999998</c:v>
                </c:pt>
                <c:pt idx="1041">
                  <c:v>55.733499999999992</c:v>
                </c:pt>
                <c:pt idx="1042">
                  <c:v>46.256500000000003</c:v>
                </c:pt>
                <c:pt idx="1043">
                  <c:v>50.042000000000002</c:v>
                </c:pt>
                <c:pt idx="1044">
                  <c:v>53.747500000000002</c:v>
                </c:pt>
                <c:pt idx="1045">
                  <c:v>48.930500000000002</c:v>
                </c:pt>
                <c:pt idx="1046">
                  <c:v>42.968000000000004</c:v>
                </c:pt>
                <c:pt idx="1047">
                  <c:v>51.97</c:v>
                </c:pt>
                <c:pt idx="1048">
                  <c:v>50.814499999999995</c:v>
                </c:pt>
                <c:pt idx="1049">
                  <c:v>48.454999999999998</c:v>
                </c:pt>
                <c:pt idx="1050">
                  <c:v>43.610500000000002</c:v>
                </c:pt>
                <c:pt idx="1051">
                  <c:v>44.829499999999996</c:v>
                </c:pt>
                <c:pt idx="1052">
                  <c:v>52.957499999999996</c:v>
                </c:pt>
                <c:pt idx="1053">
                  <c:v>46.548000000000002</c:v>
                </c:pt>
                <c:pt idx="1054">
                  <c:v>53.004999999999995</c:v>
                </c:pt>
                <c:pt idx="1055">
                  <c:v>53.747500000000002</c:v>
                </c:pt>
                <c:pt idx="1056">
                  <c:v>45.459000000000003</c:v>
                </c:pt>
                <c:pt idx="1057">
                  <c:v>51.97</c:v>
                </c:pt>
                <c:pt idx="1058">
                  <c:v>46.256500000000003</c:v>
                </c:pt>
                <c:pt idx="1059">
                  <c:v>48.930500000000002</c:v>
                </c:pt>
                <c:pt idx="1060">
                  <c:v>50.814499999999995</c:v>
                </c:pt>
                <c:pt idx="1061">
                  <c:v>44.829499999999996</c:v>
                </c:pt>
                <c:pt idx="1062">
                  <c:v>55.566500000000005</c:v>
                </c:pt>
                <c:pt idx="1063">
                  <c:v>40.024000000000001</c:v>
                </c:pt>
                <c:pt idx="1064">
                  <c:v>58.155000000000001</c:v>
                </c:pt>
                <c:pt idx="1065">
                  <c:v>55.733499999999992</c:v>
                </c:pt>
                <c:pt idx="1066">
                  <c:v>53.004999999999995</c:v>
                </c:pt>
                <c:pt idx="1067">
                  <c:v>50.528500000000001</c:v>
                </c:pt>
                <c:pt idx="1068">
                  <c:v>49.021500000000003</c:v>
                </c:pt>
                <c:pt idx="1069">
                  <c:v>51.648499999999999</c:v>
                </c:pt>
                <c:pt idx="1070">
                  <c:v>53.747500000000002</c:v>
                </c:pt>
                <c:pt idx="1071">
                  <c:v>42.968000000000004</c:v>
                </c:pt>
                <c:pt idx="1072">
                  <c:v>48.454999999999998</c:v>
                </c:pt>
                <c:pt idx="1073">
                  <c:v>43.610500000000002</c:v>
                </c:pt>
                <c:pt idx="1074">
                  <c:v>45.459000000000003</c:v>
                </c:pt>
                <c:pt idx="1075">
                  <c:v>50.814499999999995</c:v>
                </c:pt>
                <c:pt idx="1076">
                  <c:v>48.64</c:v>
                </c:pt>
                <c:pt idx="1077">
                  <c:v>44.829499999999996</c:v>
                </c:pt>
                <c:pt idx="1078">
                  <c:v>58.155000000000001</c:v>
                </c:pt>
                <c:pt idx="1079">
                  <c:v>54.883499999999998</c:v>
                </c:pt>
                <c:pt idx="1080">
                  <c:v>55.733499999999992</c:v>
                </c:pt>
                <c:pt idx="1081">
                  <c:v>53.004999999999995</c:v>
                </c:pt>
                <c:pt idx="1082">
                  <c:v>50.528500000000001</c:v>
                </c:pt>
                <c:pt idx="1083">
                  <c:v>49.021500000000003</c:v>
                </c:pt>
                <c:pt idx="1084">
                  <c:v>49.246000000000002</c:v>
                </c:pt>
                <c:pt idx="1085">
                  <c:v>42.968000000000004</c:v>
                </c:pt>
                <c:pt idx="1086">
                  <c:v>54.28</c:v>
                </c:pt>
                <c:pt idx="1087">
                  <c:v>50.820999999999998</c:v>
                </c:pt>
                <c:pt idx="1088">
                  <c:v>43.610500000000002</c:v>
                </c:pt>
                <c:pt idx="1089">
                  <c:v>51.648499999999999</c:v>
                </c:pt>
                <c:pt idx="1090">
                  <c:v>50.814499999999995</c:v>
                </c:pt>
                <c:pt idx="1091">
                  <c:v>48.64</c:v>
                </c:pt>
                <c:pt idx="1092">
                  <c:v>44.829499999999996</c:v>
                </c:pt>
                <c:pt idx="1093">
                  <c:v>52.957499999999996</c:v>
                </c:pt>
                <c:pt idx="1094">
                  <c:v>46.548000000000002</c:v>
                </c:pt>
                <c:pt idx="1095">
                  <c:v>54.883499999999998</c:v>
                </c:pt>
                <c:pt idx="1096">
                  <c:v>55.733499999999992</c:v>
                </c:pt>
                <c:pt idx="1097">
                  <c:v>51.338499999999996</c:v>
                </c:pt>
                <c:pt idx="1098">
                  <c:v>50.528500000000001</c:v>
                </c:pt>
                <c:pt idx="1099">
                  <c:v>49.021500000000003</c:v>
                </c:pt>
                <c:pt idx="1100">
                  <c:v>49.246000000000002</c:v>
                </c:pt>
                <c:pt idx="1101">
                  <c:v>51.648499999999999</c:v>
                </c:pt>
                <c:pt idx="1102">
                  <c:v>48.930500000000002</c:v>
                </c:pt>
                <c:pt idx="1103">
                  <c:v>42.968000000000004</c:v>
                </c:pt>
                <c:pt idx="1104">
                  <c:v>51.97</c:v>
                </c:pt>
                <c:pt idx="1105">
                  <c:v>43.610500000000002</c:v>
                </c:pt>
                <c:pt idx="1106">
                  <c:v>47.3035</c:v>
                </c:pt>
                <c:pt idx="1107">
                  <c:v>51.338499999999996</c:v>
                </c:pt>
                <c:pt idx="1108">
                  <c:v>49.021500000000003</c:v>
                </c:pt>
                <c:pt idx="1109">
                  <c:v>45.459000000000003</c:v>
                </c:pt>
                <c:pt idx="1110">
                  <c:v>51.97</c:v>
                </c:pt>
                <c:pt idx="1111">
                  <c:v>54.28</c:v>
                </c:pt>
                <c:pt idx="1112">
                  <c:v>52.792500000000004</c:v>
                </c:pt>
                <c:pt idx="1113">
                  <c:v>46.548000000000002</c:v>
                </c:pt>
                <c:pt idx="1114">
                  <c:v>58.155000000000001</c:v>
                </c:pt>
                <c:pt idx="1115">
                  <c:v>55.733499999999992</c:v>
                </c:pt>
                <c:pt idx="1116">
                  <c:v>53.747500000000002</c:v>
                </c:pt>
                <c:pt idx="1117">
                  <c:v>43.610500000000002</c:v>
                </c:pt>
                <c:pt idx="1118">
                  <c:v>52.1905</c:v>
                </c:pt>
                <c:pt idx="1119">
                  <c:v>47.3035</c:v>
                </c:pt>
                <c:pt idx="1120">
                  <c:v>53.658999999999999</c:v>
                </c:pt>
                <c:pt idx="1121">
                  <c:v>46.256500000000003</c:v>
                </c:pt>
                <c:pt idx="1122">
                  <c:v>53.004999999999995</c:v>
                </c:pt>
                <c:pt idx="1123">
                  <c:v>50.042000000000002</c:v>
                </c:pt>
                <c:pt idx="1124">
                  <c:v>49.021500000000003</c:v>
                </c:pt>
                <c:pt idx="1125">
                  <c:v>51.648499999999999</c:v>
                </c:pt>
                <c:pt idx="1126">
                  <c:v>45.459000000000003</c:v>
                </c:pt>
                <c:pt idx="1127">
                  <c:v>48.454999999999998</c:v>
                </c:pt>
                <c:pt idx="1128">
                  <c:v>50.820999999999998</c:v>
                </c:pt>
                <c:pt idx="1129">
                  <c:v>48.64</c:v>
                </c:pt>
                <c:pt idx="1130">
                  <c:v>52.792500000000004</c:v>
                </c:pt>
                <c:pt idx="1131">
                  <c:v>58.155000000000001</c:v>
                </c:pt>
                <c:pt idx="1132">
                  <c:v>43.610500000000002</c:v>
                </c:pt>
                <c:pt idx="1133">
                  <c:v>52.1905</c:v>
                </c:pt>
                <c:pt idx="1134">
                  <c:v>55.566500000000005</c:v>
                </c:pt>
                <c:pt idx="1135">
                  <c:v>52.957499999999996</c:v>
                </c:pt>
                <c:pt idx="1136">
                  <c:v>53.658999999999999</c:v>
                </c:pt>
                <c:pt idx="1137">
                  <c:v>46.548000000000002</c:v>
                </c:pt>
                <c:pt idx="1138">
                  <c:v>54.883499999999998</c:v>
                </c:pt>
                <c:pt idx="1139">
                  <c:v>50.528500000000001</c:v>
                </c:pt>
                <c:pt idx="1140">
                  <c:v>49.246000000000002</c:v>
                </c:pt>
                <c:pt idx="1141">
                  <c:v>51.648499999999999</c:v>
                </c:pt>
                <c:pt idx="1142">
                  <c:v>48.454999999999998</c:v>
                </c:pt>
                <c:pt idx="1143">
                  <c:v>48.64</c:v>
                </c:pt>
                <c:pt idx="1144">
                  <c:v>47.3035</c:v>
                </c:pt>
                <c:pt idx="1145">
                  <c:v>45.418999999999997</c:v>
                </c:pt>
                <c:pt idx="1146">
                  <c:v>52.792500000000004</c:v>
                </c:pt>
                <c:pt idx="1147">
                  <c:v>43.610500000000002</c:v>
                </c:pt>
                <c:pt idx="1148">
                  <c:v>52.1905</c:v>
                </c:pt>
                <c:pt idx="1149">
                  <c:v>55.566500000000005</c:v>
                </c:pt>
                <c:pt idx="1150">
                  <c:v>52.957499999999996</c:v>
                </c:pt>
                <c:pt idx="1151">
                  <c:v>53.658999999999999</c:v>
                </c:pt>
                <c:pt idx="1152">
                  <c:v>58.155000000000001</c:v>
                </c:pt>
                <c:pt idx="1153">
                  <c:v>54.883499999999998</c:v>
                </c:pt>
                <c:pt idx="1154">
                  <c:v>55.733499999999992</c:v>
                </c:pt>
                <c:pt idx="1155">
                  <c:v>51.338499999999996</c:v>
                </c:pt>
                <c:pt idx="1156">
                  <c:v>46.256500000000003</c:v>
                </c:pt>
                <c:pt idx="1157">
                  <c:v>53.004999999999995</c:v>
                </c:pt>
                <c:pt idx="1158">
                  <c:v>50.528500000000001</c:v>
                </c:pt>
                <c:pt idx="1159">
                  <c:v>50.042000000000002</c:v>
                </c:pt>
                <c:pt idx="1160">
                  <c:v>51.648499999999999</c:v>
                </c:pt>
                <c:pt idx="1161">
                  <c:v>53.747500000000002</c:v>
                </c:pt>
                <c:pt idx="1162">
                  <c:v>44.829499999999996</c:v>
                </c:pt>
                <c:pt idx="1163">
                  <c:v>55.566500000000005</c:v>
                </c:pt>
                <c:pt idx="1164">
                  <c:v>40.024000000000001</c:v>
                </c:pt>
                <c:pt idx="1165">
                  <c:v>55.733499999999992</c:v>
                </c:pt>
                <c:pt idx="1166">
                  <c:v>50.528500000000001</c:v>
                </c:pt>
                <c:pt idx="1167">
                  <c:v>43.610500000000002</c:v>
                </c:pt>
                <c:pt idx="1168">
                  <c:v>44.829499999999996</c:v>
                </c:pt>
                <c:pt idx="1169">
                  <c:v>47.3035</c:v>
                </c:pt>
                <c:pt idx="1170">
                  <c:v>51.338499999999996</c:v>
                </c:pt>
                <c:pt idx="1171">
                  <c:v>50.042000000000002</c:v>
                </c:pt>
                <c:pt idx="1172">
                  <c:v>49.246000000000002</c:v>
                </c:pt>
                <c:pt idx="1173">
                  <c:v>52.1905</c:v>
                </c:pt>
                <c:pt idx="1174">
                  <c:v>55.566500000000005</c:v>
                </c:pt>
                <c:pt idx="1175">
                  <c:v>52.957499999999996</c:v>
                </c:pt>
                <c:pt idx="1176">
                  <c:v>40.024000000000001</c:v>
                </c:pt>
                <c:pt idx="1177">
                  <c:v>46.548000000000002</c:v>
                </c:pt>
                <c:pt idx="1178">
                  <c:v>49.021500000000003</c:v>
                </c:pt>
                <c:pt idx="1179">
                  <c:v>51.648499999999999</c:v>
                </c:pt>
                <c:pt idx="1180">
                  <c:v>42.968000000000004</c:v>
                </c:pt>
                <c:pt idx="1181">
                  <c:v>45.459000000000003</c:v>
                </c:pt>
                <c:pt idx="1182">
                  <c:v>54.28</c:v>
                </c:pt>
                <c:pt idx="1183">
                  <c:v>52.792500000000004</c:v>
                </c:pt>
                <c:pt idx="1184">
                  <c:v>50.814499999999995</c:v>
                </c:pt>
                <c:pt idx="1185">
                  <c:v>48.64</c:v>
                </c:pt>
                <c:pt idx="1186">
                  <c:v>52.1905</c:v>
                </c:pt>
                <c:pt idx="1187">
                  <c:v>40.024000000000001</c:v>
                </c:pt>
                <c:pt idx="1188">
                  <c:v>46.548000000000002</c:v>
                </c:pt>
                <c:pt idx="1189">
                  <c:v>58.155000000000001</c:v>
                </c:pt>
                <c:pt idx="1190">
                  <c:v>46.256500000000003</c:v>
                </c:pt>
                <c:pt idx="1191">
                  <c:v>53.004999999999995</c:v>
                </c:pt>
                <c:pt idx="1192">
                  <c:v>49.246000000000002</c:v>
                </c:pt>
                <c:pt idx="1193">
                  <c:v>53.747500000000002</c:v>
                </c:pt>
                <c:pt idx="1194">
                  <c:v>48.930500000000002</c:v>
                </c:pt>
                <c:pt idx="1195">
                  <c:v>42.968000000000004</c:v>
                </c:pt>
                <c:pt idx="1196">
                  <c:v>51.97</c:v>
                </c:pt>
                <c:pt idx="1197">
                  <c:v>44.829499999999996</c:v>
                </c:pt>
                <c:pt idx="1198">
                  <c:v>47.3035</c:v>
                </c:pt>
                <c:pt idx="1199">
                  <c:v>48.454999999999998</c:v>
                </c:pt>
                <c:pt idx="1200">
                  <c:v>50.820999999999998</c:v>
                </c:pt>
                <c:pt idx="1201">
                  <c:v>44.829499999999996</c:v>
                </c:pt>
                <c:pt idx="1202">
                  <c:v>45.418999999999997</c:v>
                </c:pt>
                <c:pt idx="1203">
                  <c:v>40.024000000000001</c:v>
                </c:pt>
                <c:pt idx="1204">
                  <c:v>52.792500000000004</c:v>
                </c:pt>
                <c:pt idx="1205">
                  <c:v>58.155000000000001</c:v>
                </c:pt>
                <c:pt idx="1206">
                  <c:v>46.256500000000003</c:v>
                </c:pt>
                <c:pt idx="1207">
                  <c:v>50.528500000000001</c:v>
                </c:pt>
                <c:pt idx="1208">
                  <c:v>49.246000000000002</c:v>
                </c:pt>
                <c:pt idx="1209">
                  <c:v>51.648499999999999</c:v>
                </c:pt>
                <c:pt idx="1210">
                  <c:v>53.747500000000002</c:v>
                </c:pt>
                <c:pt idx="1211">
                  <c:v>48.930500000000002</c:v>
                </c:pt>
                <c:pt idx="1212">
                  <c:v>51.97</c:v>
                </c:pt>
                <c:pt idx="1213">
                  <c:v>54.28</c:v>
                </c:pt>
                <c:pt idx="1214">
                  <c:v>55.566500000000005</c:v>
                </c:pt>
                <c:pt idx="1215">
                  <c:v>45.418999999999997</c:v>
                </c:pt>
                <c:pt idx="1216">
                  <c:v>52.957499999999996</c:v>
                </c:pt>
                <c:pt idx="1217">
                  <c:v>53.747500000000002</c:v>
                </c:pt>
                <c:pt idx="1218">
                  <c:v>45.459000000000003</c:v>
                </c:pt>
                <c:pt idx="1219">
                  <c:v>50.814499999999995</c:v>
                </c:pt>
                <c:pt idx="1220">
                  <c:v>48.454999999999998</c:v>
                </c:pt>
                <c:pt idx="1221">
                  <c:v>50.820999999999998</c:v>
                </c:pt>
                <c:pt idx="1222">
                  <c:v>48.64</c:v>
                </c:pt>
                <c:pt idx="1223">
                  <c:v>53.658999999999999</c:v>
                </c:pt>
                <c:pt idx="1224">
                  <c:v>51.338499999999996</c:v>
                </c:pt>
                <c:pt idx="1225">
                  <c:v>48.930500000000002</c:v>
                </c:pt>
                <c:pt idx="1226">
                  <c:v>55.566500000000005</c:v>
                </c:pt>
                <c:pt idx="1227">
                  <c:v>52.957499999999996</c:v>
                </c:pt>
                <c:pt idx="1228">
                  <c:v>54.883499999999998</c:v>
                </c:pt>
                <c:pt idx="1229">
                  <c:v>55.733499999999992</c:v>
                </c:pt>
                <c:pt idx="1230">
                  <c:v>46.256500000000003</c:v>
                </c:pt>
                <c:pt idx="1231">
                  <c:v>53.004999999999995</c:v>
                </c:pt>
                <c:pt idx="1232">
                  <c:v>50.528500000000001</c:v>
                </c:pt>
                <c:pt idx="1233">
                  <c:v>42.968000000000004</c:v>
                </c:pt>
                <c:pt idx="1234">
                  <c:v>45.459000000000003</c:v>
                </c:pt>
                <c:pt idx="1235">
                  <c:v>50.814499999999995</c:v>
                </c:pt>
                <c:pt idx="1236">
                  <c:v>48.454999999999998</c:v>
                </c:pt>
                <c:pt idx="1237">
                  <c:v>43.610500000000002</c:v>
                </c:pt>
                <c:pt idx="1238">
                  <c:v>49.021500000000003</c:v>
                </c:pt>
                <c:pt idx="1239">
                  <c:v>50.820999999999998</c:v>
                </c:pt>
                <c:pt idx="1240">
                  <c:v>52.1905</c:v>
                </c:pt>
                <c:pt idx="1241">
                  <c:v>53.658999999999999</c:v>
                </c:pt>
                <c:pt idx="1242">
                  <c:v>46.548000000000002</c:v>
                </c:pt>
                <c:pt idx="1243">
                  <c:v>54.883499999999998</c:v>
                </c:pt>
                <c:pt idx="1244">
                  <c:v>46.256500000000003</c:v>
                </c:pt>
                <c:pt idx="1245">
                  <c:v>53.004999999999995</c:v>
                </c:pt>
                <c:pt idx="1246">
                  <c:v>50.528500000000001</c:v>
                </c:pt>
                <c:pt idx="1247">
                  <c:v>50.042000000000002</c:v>
                </c:pt>
                <c:pt idx="1248">
                  <c:v>53.747500000000002</c:v>
                </c:pt>
                <c:pt idx="1249">
                  <c:v>48.930500000000002</c:v>
                </c:pt>
                <c:pt idx="1250">
                  <c:v>42.968000000000004</c:v>
                </c:pt>
                <c:pt idx="1251">
                  <c:v>45.459000000000003</c:v>
                </c:pt>
                <c:pt idx="1252">
                  <c:v>48.454999999999998</c:v>
                </c:pt>
                <c:pt idx="1253">
                  <c:v>54.28</c:v>
                </c:pt>
                <c:pt idx="1254">
                  <c:v>44.829499999999996</c:v>
                </c:pt>
                <c:pt idx="1255">
                  <c:v>52.1905</c:v>
                </c:pt>
                <c:pt idx="1256">
                  <c:v>47.3035</c:v>
                </c:pt>
                <c:pt idx="1257">
                  <c:v>45.418999999999997</c:v>
                </c:pt>
                <c:pt idx="1258">
                  <c:v>53.658999999999999</c:v>
                </c:pt>
                <c:pt idx="1259">
                  <c:v>46.548000000000002</c:v>
                </c:pt>
                <c:pt idx="1260">
                  <c:v>55.733499999999992</c:v>
                </c:pt>
                <c:pt idx="1261">
                  <c:v>51.338499999999996</c:v>
                </c:pt>
                <c:pt idx="1262">
                  <c:v>50.042000000000002</c:v>
                </c:pt>
                <c:pt idx="1263">
                  <c:v>49.246000000000002</c:v>
                </c:pt>
                <c:pt idx="1264">
                  <c:v>48.930500000000002</c:v>
                </c:pt>
                <c:pt idx="1265">
                  <c:v>42.968000000000004</c:v>
                </c:pt>
                <c:pt idx="1266">
                  <c:v>50.814499999999995</c:v>
                </c:pt>
                <c:pt idx="1267">
                  <c:v>48.454999999999998</c:v>
                </c:pt>
                <c:pt idx="1268">
                  <c:v>50.820999999999998</c:v>
                </c:pt>
                <c:pt idx="1269">
                  <c:v>48.64</c:v>
                </c:pt>
                <c:pt idx="1270">
                  <c:v>43.610500000000002</c:v>
                </c:pt>
                <c:pt idx="1271">
                  <c:v>51.648499999999999</c:v>
                </c:pt>
                <c:pt idx="1272">
                  <c:v>44.829499999999996</c:v>
                </c:pt>
                <c:pt idx="1273">
                  <c:v>52.957499999999996</c:v>
                </c:pt>
                <c:pt idx="1274">
                  <c:v>40.024000000000001</c:v>
                </c:pt>
                <c:pt idx="1275">
                  <c:v>46.548000000000002</c:v>
                </c:pt>
                <c:pt idx="1276">
                  <c:v>54.883499999999998</c:v>
                </c:pt>
                <c:pt idx="1277">
                  <c:v>55.733499999999992</c:v>
                </c:pt>
                <c:pt idx="1278">
                  <c:v>49.021500000000003</c:v>
                </c:pt>
                <c:pt idx="1279">
                  <c:v>49.246000000000002</c:v>
                </c:pt>
                <c:pt idx="1280">
                  <c:v>50.820999999999998</c:v>
                </c:pt>
                <c:pt idx="1281">
                  <c:v>48.64</c:v>
                </c:pt>
                <c:pt idx="1282">
                  <c:v>43.610500000000002</c:v>
                </c:pt>
                <c:pt idx="1283">
                  <c:v>52.1905</c:v>
                </c:pt>
                <c:pt idx="1284">
                  <c:v>55.566500000000005</c:v>
                </c:pt>
                <c:pt idx="1285">
                  <c:v>52.792500000000004</c:v>
                </c:pt>
                <c:pt idx="1286">
                  <c:v>51.338499999999996</c:v>
                </c:pt>
                <c:pt idx="1287">
                  <c:v>53.004999999999995</c:v>
                </c:pt>
                <c:pt idx="1288">
                  <c:v>51.648499999999999</c:v>
                </c:pt>
                <c:pt idx="1289">
                  <c:v>53.747500000000002</c:v>
                </c:pt>
                <c:pt idx="1290">
                  <c:v>51.97</c:v>
                </c:pt>
                <c:pt idx="1291">
                  <c:v>54.28</c:v>
                </c:pt>
                <c:pt idx="1292">
                  <c:v>52.957499999999996</c:v>
                </c:pt>
                <c:pt idx="1293">
                  <c:v>50.042000000000002</c:v>
                </c:pt>
                <c:pt idx="1294">
                  <c:v>45.459000000000003</c:v>
                </c:pt>
                <c:pt idx="1295">
                  <c:v>43.610500000000002</c:v>
                </c:pt>
                <c:pt idx="1296">
                  <c:v>44.829499999999996</c:v>
                </c:pt>
                <c:pt idx="1297">
                  <c:v>47.3035</c:v>
                </c:pt>
                <c:pt idx="1298">
                  <c:v>45.418999999999997</c:v>
                </c:pt>
                <c:pt idx="1299">
                  <c:v>40.024000000000001</c:v>
                </c:pt>
                <c:pt idx="1300">
                  <c:v>52.792500000000004</c:v>
                </c:pt>
                <c:pt idx="1301">
                  <c:v>53.658999999999999</c:v>
                </c:pt>
                <c:pt idx="1302">
                  <c:v>58.155000000000001</c:v>
                </c:pt>
                <c:pt idx="1303">
                  <c:v>54.883499999999998</c:v>
                </c:pt>
                <c:pt idx="1304">
                  <c:v>46.256500000000003</c:v>
                </c:pt>
                <c:pt idx="1305">
                  <c:v>50.528500000000001</c:v>
                </c:pt>
                <c:pt idx="1306">
                  <c:v>49.021500000000003</c:v>
                </c:pt>
                <c:pt idx="1307">
                  <c:v>48.930500000000002</c:v>
                </c:pt>
                <c:pt idx="1308">
                  <c:v>51.97</c:v>
                </c:pt>
                <c:pt idx="1309">
                  <c:v>48.64</c:v>
                </c:pt>
                <c:pt idx="1310">
                  <c:v>45.418999999999997</c:v>
                </c:pt>
                <c:pt idx="1311">
                  <c:v>50.528500000000001</c:v>
                </c:pt>
                <c:pt idx="1312">
                  <c:v>53.747500000000002</c:v>
                </c:pt>
                <c:pt idx="1313">
                  <c:v>51.97</c:v>
                </c:pt>
                <c:pt idx="1314">
                  <c:v>54.28</c:v>
                </c:pt>
                <c:pt idx="1315">
                  <c:v>52.1905</c:v>
                </c:pt>
                <c:pt idx="1316">
                  <c:v>55.566500000000005</c:v>
                </c:pt>
                <c:pt idx="1317">
                  <c:v>52.957499999999996</c:v>
                </c:pt>
                <c:pt idx="1318">
                  <c:v>55.733499999999992</c:v>
                </c:pt>
                <c:pt idx="1319">
                  <c:v>50.814499999999995</c:v>
                </c:pt>
                <c:pt idx="1320">
                  <c:v>48.454999999999998</c:v>
                </c:pt>
                <c:pt idx="1321">
                  <c:v>47.3035</c:v>
                </c:pt>
                <c:pt idx="1322">
                  <c:v>45.418999999999997</c:v>
                </c:pt>
                <c:pt idx="1323">
                  <c:v>53.658999999999999</c:v>
                </c:pt>
                <c:pt idx="1324">
                  <c:v>51.338499999999996</c:v>
                </c:pt>
                <c:pt idx="1325">
                  <c:v>53.004999999999995</c:v>
                </c:pt>
                <c:pt idx="1326">
                  <c:v>50.528500000000001</c:v>
                </c:pt>
                <c:pt idx="1327">
                  <c:v>42.968000000000004</c:v>
                </c:pt>
                <c:pt idx="1328">
                  <c:v>53.004999999999995</c:v>
                </c:pt>
                <c:pt idx="1329">
                  <c:v>48.64</c:v>
                </c:pt>
                <c:pt idx="1330">
                  <c:v>52.1905</c:v>
                </c:pt>
                <c:pt idx="1331">
                  <c:v>45.418999999999997</c:v>
                </c:pt>
                <c:pt idx="1332">
                  <c:v>46.548000000000002</c:v>
                </c:pt>
                <c:pt idx="1333">
                  <c:v>58.155000000000001</c:v>
                </c:pt>
                <c:pt idx="1334">
                  <c:v>55.733499999999992</c:v>
                </c:pt>
                <c:pt idx="1335">
                  <c:v>46.256500000000003</c:v>
                </c:pt>
                <c:pt idx="1336">
                  <c:v>50.042000000000002</c:v>
                </c:pt>
                <c:pt idx="1337">
                  <c:v>49.246000000000002</c:v>
                </c:pt>
                <c:pt idx="1338">
                  <c:v>53.747500000000002</c:v>
                </c:pt>
                <c:pt idx="1339">
                  <c:v>42.968000000000004</c:v>
                </c:pt>
                <c:pt idx="1340">
                  <c:v>45.459000000000003</c:v>
                </c:pt>
                <c:pt idx="1341">
                  <c:v>50.814499999999995</c:v>
                </c:pt>
                <c:pt idx="1342">
                  <c:v>54.28</c:v>
                </c:pt>
                <c:pt idx="1343">
                  <c:v>50.820999999999998</c:v>
                </c:pt>
                <c:pt idx="1344">
                  <c:v>43.610500000000002</c:v>
                </c:pt>
                <c:pt idx="1345">
                  <c:v>49.246000000000002</c:v>
                </c:pt>
                <c:pt idx="1346">
                  <c:v>45.418999999999997</c:v>
                </c:pt>
                <c:pt idx="1347">
                  <c:v>53.004999999999995</c:v>
                </c:pt>
                <c:pt idx="1348">
                  <c:v>49.021500000000003</c:v>
                </c:pt>
                <c:pt idx="1349">
                  <c:v>50.814499999999995</c:v>
                </c:pt>
                <c:pt idx="1350">
                  <c:v>48.64</c:v>
                </c:pt>
                <c:pt idx="1351">
                  <c:v>47.3035</c:v>
                </c:pt>
                <c:pt idx="1352">
                  <c:v>46.256500000000003</c:v>
                </c:pt>
                <c:pt idx="1353">
                  <c:v>50.528500000000001</c:v>
                </c:pt>
                <c:pt idx="1354">
                  <c:v>50.042000000000002</c:v>
                </c:pt>
                <c:pt idx="1355">
                  <c:v>51.648499999999999</c:v>
                </c:pt>
                <c:pt idx="1356">
                  <c:v>48.930500000000002</c:v>
                </c:pt>
                <c:pt idx="1357">
                  <c:v>42.968000000000004</c:v>
                </c:pt>
                <c:pt idx="1358">
                  <c:v>54.28</c:v>
                </c:pt>
                <c:pt idx="1359">
                  <c:v>50.820999999999998</c:v>
                </c:pt>
                <c:pt idx="1360">
                  <c:v>46.548000000000002</c:v>
                </c:pt>
                <c:pt idx="1361">
                  <c:v>49.246000000000002</c:v>
                </c:pt>
                <c:pt idx="1362">
                  <c:v>43.610500000000002</c:v>
                </c:pt>
                <c:pt idx="1363">
                  <c:v>47.3035</c:v>
                </c:pt>
                <c:pt idx="1364">
                  <c:v>52.792500000000004</c:v>
                </c:pt>
                <c:pt idx="1365">
                  <c:v>54.883499999999998</c:v>
                </c:pt>
                <c:pt idx="1366">
                  <c:v>51.338499999999996</c:v>
                </c:pt>
                <c:pt idx="1367">
                  <c:v>49.021500000000003</c:v>
                </c:pt>
                <c:pt idx="1368">
                  <c:v>51.648499999999999</c:v>
                </c:pt>
                <c:pt idx="1369">
                  <c:v>48.930500000000002</c:v>
                </c:pt>
                <c:pt idx="1370">
                  <c:v>42.968000000000004</c:v>
                </c:pt>
                <c:pt idx="1371">
                  <c:v>45.459000000000003</c:v>
                </c:pt>
                <c:pt idx="1372">
                  <c:v>51.97</c:v>
                </c:pt>
                <c:pt idx="1373">
                  <c:v>50.820999999999998</c:v>
                </c:pt>
                <c:pt idx="1374">
                  <c:v>45.418999999999997</c:v>
                </c:pt>
                <c:pt idx="1375">
                  <c:v>50.042000000000002</c:v>
                </c:pt>
                <c:pt idx="1376">
                  <c:v>44.829499999999996</c:v>
                </c:pt>
                <c:pt idx="1377">
                  <c:v>47.3035</c:v>
                </c:pt>
                <c:pt idx="1378">
                  <c:v>40.024000000000001</c:v>
                </c:pt>
                <c:pt idx="1379">
                  <c:v>52.792500000000004</c:v>
                </c:pt>
                <c:pt idx="1380">
                  <c:v>53.658999999999999</c:v>
                </c:pt>
                <c:pt idx="1381">
                  <c:v>58.155000000000001</c:v>
                </c:pt>
                <c:pt idx="1382">
                  <c:v>54.883499999999998</c:v>
                </c:pt>
                <c:pt idx="1383">
                  <c:v>55.733499999999992</c:v>
                </c:pt>
                <c:pt idx="1384">
                  <c:v>51.338499999999996</c:v>
                </c:pt>
                <c:pt idx="1385">
                  <c:v>46.256500000000003</c:v>
                </c:pt>
                <c:pt idx="1386">
                  <c:v>50.528500000000001</c:v>
                </c:pt>
                <c:pt idx="1387">
                  <c:v>49.246000000000002</c:v>
                </c:pt>
                <c:pt idx="1388">
                  <c:v>48.930500000000002</c:v>
                </c:pt>
                <c:pt idx="1389">
                  <c:v>45.459000000000003</c:v>
                </c:pt>
                <c:pt idx="1390">
                  <c:v>51.97</c:v>
                </c:pt>
                <c:pt idx="1391">
                  <c:v>43.610500000000002</c:v>
                </c:pt>
                <c:pt idx="1392">
                  <c:v>46.548000000000002</c:v>
                </c:pt>
                <c:pt idx="1393">
                  <c:v>47.3035</c:v>
                </c:pt>
                <c:pt idx="1394">
                  <c:v>45.418999999999997</c:v>
                </c:pt>
                <c:pt idx="1395">
                  <c:v>52.957499999999996</c:v>
                </c:pt>
                <c:pt idx="1396">
                  <c:v>40.024000000000001</c:v>
                </c:pt>
                <c:pt idx="1397">
                  <c:v>46.548000000000002</c:v>
                </c:pt>
                <c:pt idx="1398">
                  <c:v>54.883499999999998</c:v>
                </c:pt>
                <c:pt idx="1399">
                  <c:v>55.733499999999992</c:v>
                </c:pt>
                <c:pt idx="1400">
                  <c:v>51.338499999999996</c:v>
                </c:pt>
                <c:pt idx="1401">
                  <c:v>46.256500000000003</c:v>
                </c:pt>
                <c:pt idx="1402">
                  <c:v>50.528500000000001</c:v>
                </c:pt>
                <c:pt idx="1403">
                  <c:v>50.042000000000002</c:v>
                </c:pt>
                <c:pt idx="1404">
                  <c:v>49.246000000000002</c:v>
                </c:pt>
                <c:pt idx="1405">
                  <c:v>53.747500000000002</c:v>
                </c:pt>
                <c:pt idx="1406">
                  <c:v>51.97</c:v>
                </c:pt>
                <c:pt idx="1407">
                  <c:v>54.28</c:v>
                </c:pt>
                <c:pt idx="1408">
                  <c:v>50.820999999999998</c:v>
                </c:pt>
                <c:pt idx="1409">
                  <c:v>48.64</c:v>
                </c:pt>
                <c:pt idx="1410">
                  <c:v>53.004999999999995</c:v>
                </c:pt>
                <c:pt idx="1411">
                  <c:v>52.1905</c:v>
                </c:pt>
                <c:pt idx="1412">
                  <c:v>55.566500000000005</c:v>
                </c:pt>
                <c:pt idx="1413">
                  <c:v>52.957499999999996</c:v>
                </c:pt>
                <c:pt idx="1414">
                  <c:v>53.658999999999999</c:v>
                </c:pt>
                <c:pt idx="1415">
                  <c:v>46.548000000000002</c:v>
                </c:pt>
                <c:pt idx="1416">
                  <c:v>58.155000000000001</c:v>
                </c:pt>
                <c:pt idx="1417">
                  <c:v>46.256500000000003</c:v>
                </c:pt>
                <c:pt idx="1418">
                  <c:v>50.042000000000002</c:v>
                </c:pt>
                <c:pt idx="1419">
                  <c:v>51.648499999999999</c:v>
                </c:pt>
                <c:pt idx="1420">
                  <c:v>53.747500000000002</c:v>
                </c:pt>
                <c:pt idx="1421">
                  <c:v>51.97</c:v>
                </c:pt>
                <c:pt idx="1422">
                  <c:v>44.829499999999996</c:v>
                </c:pt>
                <c:pt idx="1423">
                  <c:v>55.566500000000005</c:v>
                </c:pt>
                <c:pt idx="1424">
                  <c:v>53.004999999999995</c:v>
                </c:pt>
                <c:pt idx="1425">
                  <c:v>48.454999999999998</c:v>
                </c:pt>
                <c:pt idx="1426">
                  <c:v>54.28</c:v>
                </c:pt>
                <c:pt idx="1427">
                  <c:v>48.64</c:v>
                </c:pt>
                <c:pt idx="1428">
                  <c:v>52.1905</c:v>
                </c:pt>
                <c:pt idx="1429">
                  <c:v>45.418999999999997</c:v>
                </c:pt>
                <c:pt idx="1430">
                  <c:v>54.883499999999998</c:v>
                </c:pt>
                <c:pt idx="1431">
                  <c:v>55.733499999999992</c:v>
                </c:pt>
                <c:pt idx="1432">
                  <c:v>46.256500000000003</c:v>
                </c:pt>
                <c:pt idx="1433">
                  <c:v>50.528500000000001</c:v>
                </c:pt>
                <c:pt idx="1434">
                  <c:v>51.648499999999999</c:v>
                </c:pt>
                <c:pt idx="1435">
                  <c:v>53.747500000000002</c:v>
                </c:pt>
                <c:pt idx="1436">
                  <c:v>48.454999999999998</c:v>
                </c:pt>
                <c:pt idx="1437">
                  <c:v>47.3035</c:v>
                </c:pt>
                <c:pt idx="1438">
                  <c:v>58.155000000000001</c:v>
                </c:pt>
                <c:pt idx="1439">
                  <c:v>53.004999999999995</c:v>
                </c:pt>
                <c:pt idx="1440">
                  <c:v>48.64</c:v>
                </c:pt>
                <c:pt idx="1441">
                  <c:v>44.829499999999996</c:v>
                </c:pt>
                <c:pt idx="1442">
                  <c:v>52.1905</c:v>
                </c:pt>
                <c:pt idx="1443">
                  <c:v>53.658999999999999</c:v>
                </c:pt>
                <c:pt idx="1444">
                  <c:v>50.042000000000002</c:v>
                </c:pt>
                <c:pt idx="1445">
                  <c:v>51.648499999999999</c:v>
                </c:pt>
                <c:pt idx="1446">
                  <c:v>53.747500000000002</c:v>
                </c:pt>
                <c:pt idx="1447">
                  <c:v>51.97</c:v>
                </c:pt>
                <c:pt idx="1448">
                  <c:v>54.28</c:v>
                </c:pt>
                <c:pt idx="1449">
                  <c:v>50.820999999999998</c:v>
                </c:pt>
                <c:pt idx="1450">
                  <c:v>50.814499999999995</c:v>
                </c:pt>
                <c:pt idx="1451">
                  <c:v>48.454999999999998</c:v>
                </c:pt>
                <c:pt idx="1452">
                  <c:v>43.610500000000002</c:v>
                </c:pt>
                <c:pt idx="1453">
                  <c:v>52.957499999999996</c:v>
                </c:pt>
                <c:pt idx="1454">
                  <c:v>52.792500000000004</c:v>
                </c:pt>
                <c:pt idx="1455">
                  <c:v>51.648499999999999</c:v>
                </c:pt>
                <c:pt idx="1456">
                  <c:v>44.829499999999996</c:v>
                </c:pt>
                <c:pt idx="1457">
                  <c:v>52.1905</c:v>
                </c:pt>
                <c:pt idx="1458">
                  <c:v>45.418999999999997</c:v>
                </c:pt>
                <c:pt idx="1459">
                  <c:v>46.548000000000002</c:v>
                </c:pt>
                <c:pt idx="1460">
                  <c:v>58.155000000000001</c:v>
                </c:pt>
                <c:pt idx="1461">
                  <c:v>51.338499999999996</c:v>
                </c:pt>
                <c:pt idx="1462">
                  <c:v>49.021500000000003</c:v>
                </c:pt>
                <c:pt idx="1463">
                  <c:v>49.246000000000002</c:v>
                </c:pt>
                <c:pt idx="1464">
                  <c:v>48.930500000000002</c:v>
                </c:pt>
                <c:pt idx="1465">
                  <c:v>42.968000000000004</c:v>
                </c:pt>
                <c:pt idx="1466">
                  <c:v>54.28</c:v>
                </c:pt>
                <c:pt idx="1467">
                  <c:v>48.64</c:v>
                </c:pt>
                <c:pt idx="1468">
                  <c:v>47.3035</c:v>
                </c:pt>
                <c:pt idx="1469">
                  <c:v>45.459000000000003</c:v>
                </c:pt>
                <c:pt idx="1470">
                  <c:v>44.829499999999996</c:v>
                </c:pt>
                <c:pt idx="1471">
                  <c:v>40.024000000000001</c:v>
                </c:pt>
                <c:pt idx="1472">
                  <c:v>46.548000000000002</c:v>
                </c:pt>
                <c:pt idx="1473">
                  <c:v>58.155000000000001</c:v>
                </c:pt>
                <c:pt idx="1474">
                  <c:v>51.338499999999996</c:v>
                </c:pt>
                <c:pt idx="1475">
                  <c:v>50.042000000000002</c:v>
                </c:pt>
                <c:pt idx="1476">
                  <c:v>49.246000000000002</c:v>
                </c:pt>
                <c:pt idx="1477">
                  <c:v>51.648499999999999</c:v>
                </c:pt>
                <c:pt idx="1478">
                  <c:v>48.930500000000002</c:v>
                </c:pt>
                <c:pt idx="1479">
                  <c:v>42.968000000000004</c:v>
                </c:pt>
                <c:pt idx="1480">
                  <c:v>45.459000000000003</c:v>
                </c:pt>
                <c:pt idx="1481">
                  <c:v>50.814499999999995</c:v>
                </c:pt>
                <c:pt idx="1482">
                  <c:v>48.454999999999998</c:v>
                </c:pt>
                <c:pt idx="1483">
                  <c:v>54.28</c:v>
                </c:pt>
                <c:pt idx="1484">
                  <c:v>48.64</c:v>
                </c:pt>
                <c:pt idx="1485">
                  <c:v>43.610500000000002</c:v>
                </c:pt>
                <c:pt idx="1486">
                  <c:v>40.024000000000001</c:v>
                </c:pt>
                <c:pt idx="1487">
                  <c:v>53.658999999999999</c:v>
                </c:pt>
                <c:pt idx="1488">
                  <c:v>54.883499999999998</c:v>
                </c:pt>
                <c:pt idx="1489">
                  <c:v>50.814499999999995</c:v>
                </c:pt>
                <c:pt idx="1490">
                  <c:v>48.454999999999998</c:v>
                </c:pt>
                <c:pt idx="1491">
                  <c:v>43.610500000000002</c:v>
                </c:pt>
                <c:pt idx="1492">
                  <c:v>44.829499999999996</c:v>
                </c:pt>
                <c:pt idx="1493">
                  <c:v>55.566500000000005</c:v>
                </c:pt>
                <c:pt idx="1494">
                  <c:v>52.957499999999996</c:v>
                </c:pt>
                <c:pt idx="1495">
                  <c:v>52.792500000000004</c:v>
                </c:pt>
                <c:pt idx="1496">
                  <c:v>46.256500000000003</c:v>
                </c:pt>
                <c:pt idx="1497">
                  <c:v>50.042000000000002</c:v>
                </c:pt>
                <c:pt idx="1498">
                  <c:v>49.021500000000003</c:v>
                </c:pt>
                <c:pt idx="1499">
                  <c:v>42.968000000000004</c:v>
                </c:pt>
                <c:pt idx="1500">
                  <c:v>45.459000000000003</c:v>
                </c:pt>
                <c:pt idx="1501">
                  <c:v>50.814499999999995</c:v>
                </c:pt>
                <c:pt idx="1502">
                  <c:v>54.28</c:v>
                </c:pt>
                <c:pt idx="1503">
                  <c:v>48.64</c:v>
                </c:pt>
                <c:pt idx="1504">
                  <c:v>52.1905</c:v>
                </c:pt>
                <c:pt idx="1505">
                  <c:v>45.418999999999997</c:v>
                </c:pt>
                <c:pt idx="1506">
                  <c:v>52.792500000000004</c:v>
                </c:pt>
                <c:pt idx="1507">
                  <c:v>46.548000000000002</c:v>
                </c:pt>
                <c:pt idx="1508">
                  <c:v>55.733499999999992</c:v>
                </c:pt>
                <c:pt idx="1509">
                  <c:v>49.021500000000003</c:v>
                </c:pt>
                <c:pt idx="1510">
                  <c:v>49.246000000000002</c:v>
                </c:pt>
                <c:pt idx="1511">
                  <c:v>42.968000000000004</c:v>
                </c:pt>
                <c:pt idx="1512">
                  <c:v>45.459000000000003</c:v>
                </c:pt>
                <c:pt idx="1513">
                  <c:v>51.97</c:v>
                </c:pt>
                <c:pt idx="1514">
                  <c:v>50.820999999999998</c:v>
                </c:pt>
                <c:pt idx="1515">
                  <c:v>43.610500000000002</c:v>
                </c:pt>
                <c:pt idx="1516">
                  <c:v>47.3035</c:v>
                </c:pt>
                <c:pt idx="1517">
                  <c:v>54.883499999999998</c:v>
                </c:pt>
                <c:pt idx="1518">
                  <c:v>53.004999999999995</c:v>
                </c:pt>
                <c:pt idx="1519">
                  <c:v>50.814499999999995</c:v>
                </c:pt>
                <c:pt idx="1520">
                  <c:v>54.28</c:v>
                </c:pt>
                <c:pt idx="1521">
                  <c:v>52.792500000000004</c:v>
                </c:pt>
                <c:pt idx="1522">
                  <c:v>46.548000000000002</c:v>
                </c:pt>
                <c:pt idx="1523">
                  <c:v>55.733499999999992</c:v>
                </c:pt>
                <c:pt idx="1524">
                  <c:v>46.256500000000003</c:v>
                </c:pt>
                <c:pt idx="1525">
                  <c:v>50.528500000000001</c:v>
                </c:pt>
                <c:pt idx="1526">
                  <c:v>50.042000000000002</c:v>
                </c:pt>
                <c:pt idx="1527">
                  <c:v>49.246000000000002</c:v>
                </c:pt>
                <c:pt idx="1528">
                  <c:v>53.747500000000002</c:v>
                </c:pt>
                <c:pt idx="1529">
                  <c:v>48.930500000000002</c:v>
                </c:pt>
                <c:pt idx="1530">
                  <c:v>51.97</c:v>
                </c:pt>
                <c:pt idx="1531">
                  <c:v>50.814499999999995</c:v>
                </c:pt>
                <c:pt idx="1532">
                  <c:v>50.820999999999998</c:v>
                </c:pt>
                <c:pt idx="1533">
                  <c:v>43.610500000000002</c:v>
                </c:pt>
                <c:pt idx="1534">
                  <c:v>54.883499999999998</c:v>
                </c:pt>
                <c:pt idx="1535">
                  <c:v>51.338499999999996</c:v>
                </c:pt>
                <c:pt idx="1536">
                  <c:v>46.256500000000003</c:v>
                </c:pt>
                <c:pt idx="1537">
                  <c:v>49.021500000000003</c:v>
                </c:pt>
                <c:pt idx="1538">
                  <c:v>58.155000000000001</c:v>
                </c:pt>
                <c:pt idx="1539">
                  <c:v>48.930500000000002</c:v>
                </c:pt>
                <c:pt idx="1540">
                  <c:v>47.3035</c:v>
                </c:pt>
                <c:pt idx="1541">
                  <c:v>45.418999999999997</c:v>
                </c:pt>
                <c:pt idx="1542">
                  <c:v>53.658999999999999</c:v>
                </c:pt>
                <c:pt idx="1543">
                  <c:v>46.256500000000003</c:v>
                </c:pt>
                <c:pt idx="1544">
                  <c:v>50.528500000000001</c:v>
                </c:pt>
                <c:pt idx="1545">
                  <c:v>42.968000000000004</c:v>
                </c:pt>
                <c:pt idx="1546">
                  <c:v>45.459000000000003</c:v>
                </c:pt>
                <c:pt idx="1547">
                  <c:v>50.820999999999998</c:v>
                </c:pt>
                <c:pt idx="1548">
                  <c:v>48.64</c:v>
                </c:pt>
                <c:pt idx="1549">
                  <c:v>55.566500000000005</c:v>
                </c:pt>
                <c:pt idx="1550">
                  <c:v>52.792500000000004</c:v>
                </c:pt>
                <c:pt idx="1551">
                  <c:v>58.155000000000001</c:v>
                </c:pt>
                <c:pt idx="1552">
                  <c:v>48.454999999999998</c:v>
                </c:pt>
                <c:pt idx="1553">
                  <c:v>45.418999999999997</c:v>
                </c:pt>
                <c:pt idx="1554">
                  <c:v>52.957499999999996</c:v>
                </c:pt>
                <c:pt idx="1555">
                  <c:v>40.024000000000001</c:v>
                </c:pt>
                <c:pt idx="1556">
                  <c:v>55.733499999999992</c:v>
                </c:pt>
                <c:pt idx="1557">
                  <c:v>46.256500000000003</c:v>
                </c:pt>
                <c:pt idx="1558">
                  <c:v>49.246000000000002</c:v>
                </c:pt>
                <c:pt idx="1559">
                  <c:v>53.747500000000002</c:v>
                </c:pt>
                <c:pt idx="1560">
                  <c:v>48.930500000000002</c:v>
                </c:pt>
                <c:pt idx="1561">
                  <c:v>42.968000000000004</c:v>
                </c:pt>
                <c:pt idx="1562">
                  <c:v>43.610500000000002</c:v>
                </c:pt>
                <c:pt idx="1563">
                  <c:v>46.548000000000002</c:v>
                </c:pt>
                <c:pt idx="1564">
                  <c:v>50.820999999999998</c:v>
                </c:pt>
                <c:pt idx="1565">
                  <c:v>52.1905</c:v>
                </c:pt>
                <c:pt idx="1566">
                  <c:v>55.566500000000005</c:v>
                </c:pt>
                <c:pt idx="1567">
                  <c:v>52.957499999999996</c:v>
                </c:pt>
                <c:pt idx="1568">
                  <c:v>53.658999999999999</c:v>
                </c:pt>
                <c:pt idx="1569">
                  <c:v>55.733499999999992</c:v>
                </c:pt>
                <c:pt idx="1570">
                  <c:v>53.004999999999995</c:v>
                </c:pt>
                <c:pt idx="1571">
                  <c:v>50.528500000000001</c:v>
                </c:pt>
                <c:pt idx="1572">
                  <c:v>49.246000000000002</c:v>
                </c:pt>
                <c:pt idx="1573">
                  <c:v>51.648499999999999</c:v>
                </c:pt>
                <c:pt idx="1574">
                  <c:v>51.97</c:v>
                </c:pt>
                <c:pt idx="1575">
                  <c:v>48.454999999999998</c:v>
                </c:pt>
                <c:pt idx="1576">
                  <c:v>50.820999999999998</c:v>
                </c:pt>
                <c:pt idx="1577">
                  <c:v>48.64</c:v>
                </c:pt>
                <c:pt idx="1578">
                  <c:v>43.610500000000002</c:v>
                </c:pt>
                <c:pt idx="1579">
                  <c:v>40.024000000000001</c:v>
                </c:pt>
                <c:pt idx="1580">
                  <c:v>51.338499999999996</c:v>
                </c:pt>
                <c:pt idx="1581">
                  <c:v>51.648499999999999</c:v>
                </c:pt>
                <c:pt idx="1582">
                  <c:v>53.747500000000002</c:v>
                </c:pt>
                <c:pt idx="1583">
                  <c:v>44.829499999999996</c:v>
                </c:pt>
                <c:pt idx="1584">
                  <c:v>53.658999999999999</c:v>
                </c:pt>
                <c:pt idx="1585">
                  <c:v>54.883499999999998</c:v>
                </c:pt>
                <c:pt idx="1586">
                  <c:v>50.528500000000001</c:v>
                </c:pt>
                <c:pt idx="1587">
                  <c:v>48.930500000000002</c:v>
                </c:pt>
                <c:pt idx="1588">
                  <c:v>51.97</c:v>
                </c:pt>
                <c:pt idx="1589">
                  <c:v>48.454999999999998</c:v>
                </c:pt>
                <c:pt idx="1590">
                  <c:v>43.610500000000002</c:v>
                </c:pt>
                <c:pt idx="1591">
                  <c:v>44.829499999999996</c:v>
                </c:pt>
                <c:pt idx="1592">
                  <c:v>55.566500000000005</c:v>
                </c:pt>
                <c:pt idx="1593">
                  <c:v>45.418999999999997</c:v>
                </c:pt>
                <c:pt idx="1594">
                  <c:v>52.792500000000004</c:v>
                </c:pt>
                <c:pt idx="1595">
                  <c:v>53.658999999999999</c:v>
                </c:pt>
                <c:pt idx="1596">
                  <c:v>46.548000000000002</c:v>
                </c:pt>
                <c:pt idx="1597">
                  <c:v>54.883499999999998</c:v>
                </c:pt>
                <c:pt idx="1598">
                  <c:v>50.528500000000001</c:v>
                </c:pt>
                <c:pt idx="1599">
                  <c:v>50.042000000000002</c:v>
                </c:pt>
                <c:pt idx="1600">
                  <c:v>53.747500000000002</c:v>
                </c:pt>
                <c:pt idx="1601">
                  <c:v>48.930500000000002</c:v>
                </c:pt>
                <c:pt idx="1602">
                  <c:v>51.97</c:v>
                </c:pt>
                <c:pt idx="1603">
                  <c:v>48.64</c:v>
                </c:pt>
                <c:pt idx="1604">
                  <c:v>43.610500000000002</c:v>
                </c:pt>
                <c:pt idx="1605">
                  <c:v>52.1905</c:v>
                </c:pt>
                <c:pt idx="1606">
                  <c:v>47.3035</c:v>
                </c:pt>
                <c:pt idx="1607">
                  <c:v>55.566500000000005</c:v>
                </c:pt>
                <c:pt idx="1608">
                  <c:v>40.024000000000001</c:v>
                </c:pt>
                <c:pt idx="1609">
                  <c:v>53.658999999999999</c:v>
                </c:pt>
                <c:pt idx="1610">
                  <c:v>54.883499999999998</c:v>
                </c:pt>
                <c:pt idx="1611">
                  <c:v>51.338499999999996</c:v>
                </c:pt>
                <c:pt idx="1612">
                  <c:v>53.004999999999995</c:v>
                </c:pt>
                <c:pt idx="1613">
                  <c:v>49.246000000000002</c:v>
                </c:pt>
                <c:pt idx="1614">
                  <c:v>51.648499999999999</c:v>
                </c:pt>
                <c:pt idx="1615">
                  <c:v>48.930500000000002</c:v>
                </c:pt>
                <c:pt idx="1616">
                  <c:v>42.968000000000004</c:v>
                </c:pt>
                <c:pt idx="1617">
                  <c:v>45.459000000000003</c:v>
                </c:pt>
                <c:pt idx="1618">
                  <c:v>48.64</c:v>
                </c:pt>
                <c:pt idx="1619">
                  <c:v>52.792500000000004</c:v>
                </c:pt>
                <c:pt idx="1620">
                  <c:v>55.733499999999992</c:v>
                </c:pt>
                <c:pt idx="1621">
                  <c:v>53.004999999999995</c:v>
                </c:pt>
                <c:pt idx="1622">
                  <c:v>50.042000000000002</c:v>
                </c:pt>
                <c:pt idx="1623">
                  <c:v>49.021500000000003</c:v>
                </c:pt>
                <c:pt idx="1624">
                  <c:v>53.747500000000002</c:v>
                </c:pt>
                <c:pt idx="1625">
                  <c:v>42.968000000000004</c:v>
                </c:pt>
                <c:pt idx="1626">
                  <c:v>54.28</c:v>
                </c:pt>
                <c:pt idx="1627">
                  <c:v>55.566500000000005</c:v>
                </c:pt>
                <c:pt idx="1628">
                  <c:v>40.024000000000001</c:v>
                </c:pt>
                <c:pt idx="1629">
                  <c:v>46.548000000000002</c:v>
                </c:pt>
                <c:pt idx="1630">
                  <c:v>58.155000000000001</c:v>
                </c:pt>
                <c:pt idx="1631">
                  <c:v>50.528500000000001</c:v>
                </c:pt>
                <c:pt idx="1632">
                  <c:v>45.418999999999997</c:v>
                </c:pt>
                <c:pt idx="1633">
                  <c:v>52.957499999999996</c:v>
                </c:pt>
                <c:pt idx="1634">
                  <c:v>52.792500000000004</c:v>
                </c:pt>
                <c:pt idx="1635">
                  <c:v>49.021500000000003</c:v>
                </c:pt>
                <c:pt idx="1636">
                  <c:v>49.246000000000002</c:v>
                </c:pt>
                <c:pt idx="1637">
                  <c:v>42.968000000000004</c:v>
                </c:pt>
                <c:pt idx="1638">
                  <c:v>44.829499999999996</c:v>
                </c:pt>
                <c:pt idx="1639">
                  <c:v>40.024000000000001</c:v>
                </c:pt>
                <c:pt idx="1640">
                  <c:v>58.155000000000001</c:v>
                </c:pt>
                <c:pt idx="1641">
                  <c:v>51.338499999999996</c:v>
                </c:pt>
                <c:pt idx="1642">
                  <c:v>53.004999999999995</c:v>
                </c:pt>
                <c:pt idx="1643">
                  <c:v>50.528500000000001</c:v>
                </c:pt>
                <c:pt idx="1644">
                  <c:v>51.648499999999999</c:v>
                </c:pt>
                <c:pt idx="1645">
                  <c:v>50.814499999999995</c:v>
                </c:pt>
                <c:pt idx="1646">
                  <c:v>48.454999999999998</c:v>
                </c:pt>
                <c:pt idx="1647">
                  <c:v>50.820999999999998</c:v>
                </c:pt>
                <c:pt idx="1648">
                  <c:v>45.418999999999997</c:v>
                </c:pt>
                <c:pt idx="1649">
                  <c:v>55.733499999999992</c:v>
                </c:pt>
                <c:pt idx="1650">
                  <c:v>49.021500000000003</c:v>
                </c:pt>
                <c:pt idx="1651">
                  <c:v>43.610500000000002</c:v>
                </c:pt>
                <c:pt idx="1652">
                  <c:v>44.829499999999996</c:v>
                </c:pt>
                <c:pt idx="1653">
                  <c:v>52.1905</c:v>
                </c:pt>
                <c:pt idx="1654">
                  <c:v>55.566500000000005</c:v>
                </c:pt>
                <c:pt idx="1655">
                  <c:v>52.957499999999996</c:v>
                </c:pt>
                <c:pt idx="1656">
                  <c:v>46.548000000000002</c:v>
                </c:pt>
                <c:pt idx="1657">
                  <c:v>46.256500000000003</c:v>
                </c:pt>
                <c:pt idx="1658">
                  <c:v>50.528500000000001</c:v>
                </c:pt>
                <c:pt idx="1659">
                  <c:v>51.648499999999999</c:v>
                </c:pt>
                <c:pt idx="1660">
                  <c:v>45.459000000000003</c:v>
                </c:pt>
                <c:pt idx="1661">
                  <c:v>51.97</c:v>
                </c:pt>
                <c:pt idx="1662">
                  <c:v>50.814499999999995</c:v>
                </c:pt>
                <c:pt idx="1663">
                  <c:v>48.454999999999998</c:v>
                </c:pt>
                <c:pt idx="1664">
                  <c:v>50.820999999999998</c:v>
                </c:pt>
                <c:pt idx="1665">
                  <c:v>45.418999999999997</c:v>
                </c:pt>
                <c:pt idx="1666">
                  <c:v>53.004999999999995</c:v>
                </c:pt>
                <c:pt idx="1667">
                  <c:v>43.610500000000002</c:v>
                </c:pt>
                <c:pt idx="1668">
                  <c:v>44.829499999999996</c:v>
                </c:pt>
                <c:pt idx="1669">
                  <c:v>55.566500000000005</c:v>
                </c:pt>
                <c:pt idx="1670">
                  <c:v>52.957499999999996</c:v>
                </c:pt>
                <c:pt idx="1671">
                  <c:v>53.658999999999999</c:v>
                </c:pt>
                <c:pt idx="1672">
                  <c:v>54.883499999999998</c:v>
                </c:pt>
                <c:pt idx="1673">
                  <c:v>46.256500000000003</c:v>
                </c:pt>
                <c:pt idx="1674">
                  <c:v>50.528500000000001</c:v>
                </c:pt>
                <c:pt idx="1675">
                  <c:v>49.246000000000002</c:v>
                </c:pt>
                <c:pt idx="1676">
                  <c:v>53.747500000000002</c:v>
                </c:pt>
                <c:pt idx="1677">
                  <c:v>50.814499999999995</c:v>
                </c:pt>
                <c:pt idx="1678">
                  <c:v>54.28</c:v>
                </c:pt>
                <c:pt idx="1679">
                  <c:v>50.820999999999998</c:v>
                </c:pt>
                <c:pt idx="1680">
                  <c:v>52.1905</c:v>
                </c:pt>
                <c:pt idx="1681">
                  <c:v>47.3035</c:v>
                </c:pt>
                <c:pt idx="1682">
                  <c:v>55.733499999999992</c:v>
                </c:pt>
                <c:pt idx="1683">
                  <c:v>51.338499999999996</c:v>
                </c:pt>
                <c:pt idx="1684">
                  <c:v>49.021500000000003</c:v>
                </c:pt>
                <c:pt idx="1685">
                  <c:v>44.829499999999996</c:v>
                </c:pt>
                <c:pt idx="1686">
                  <c:v>46.256500000000003</c:v>
                </c:pt>
                <c:pt idx="1687">
                  <c:v>51.648499999999999</c:v>
                </c:pt>
                <c:pt idx="1688">
                  <c:v>51.97</c:v>
                </c:pt>
                <c:pt idx="1689">
                  <c:v>54.28</c:v>
                </c:pt>
                <c:pt idx="1690">
                  <c:v>50.820999999999998</c:v>
                </c:pt>
                <c:pt idx="1691">
                  <c:v>47.3035</c:v>
                </c:pt>
                <c:pt idx="1692">
                  <c:v>45.418999999999997</c:v>
                </c:pt>
                <c:pt idx="1693">
                  <c:v>52.957499999999996</c:v>
                </c:pt>
                <c:pt idx="1694">
                  <c:v>40.024000000000001</c:v>
                </c:pt>
                <c:pt idx="1695">
                  <c:v>52.792500000000004</c:v>
                </c:pt>
                <c:pt idx="1696">
                  <c:v>50.042000000000002</c:v>
                </c:pt>
                <c:pt idx="1697">
                  <c:v>49.246000000000002</c:v>
                </c:pt>
                <c:pt idx="1698">
                  <c:v>48.454999999999998</c:v>
                </c:pt>
                <c:pt idx="1699">
                  <c:v>58.155000000000001</c:v>
                </c:pt>
                <c:pt idx="1700">
                  <c:v>54.883499999999998</c:v>
                </c:pt>
                <c:pt idx="1701">
                  <c:v>45.459000000000003</c:v>
                </c:pt>
                <c:pt idx="1702">
                  <c:v>51.97</c:v>
                </c:pt>
              </c:numCache>
            </c:numRef>
          </c:xVal>
          <c:yVal>
            <c:numRef>
              <c:f>test!$G$2:$G$1704</c:f>
              <c:numCache>
                <c:formatCode>General</c:formatCode>
                <c:ptCount val="1703"/>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pt idx="1604">
                  <c:v>-3</c:v>
                </c:pt>
                <c:pt idx="1605">
                  <c:v>-3</c:v>
                </c:pt>
                <c:pt idx="1606">
                  <c:v>1</c:v>
                </c:pt>
                <c:pt idx="1607">
                  <c:v>-6</c:v>
                </c:pt>
                <c:pt idx="1608">
                  <c:v>1</c:v>
                </c:pt>
                <c:pt idx="1609">
                  <c:v>-3</c:v>
                </c:pt>
                <c:pt idx="1610">
                  <c:v>-3</c:v>
                </c:pt>
                <c:pt idx="1611">
                  <c:v>-1</c:v>
                </c:pt>
                <c:pt idx="1612">
                  <c:v>-1</c:v>
                </c:pt>
                <c:pt idx="1613">
                  <c:v>-2</c:v>
                </c:pt>
                <c:pt idx="1614">
                  <c:v>-2</c:v>
                </c:pt>
                <c:pt idx="1615">
                  <c:v>-4</c:v>
                </c:pt>
                <c:pt idx="1616">
                  <c:v>-1</c:v>
                </c:pt>
                <c:pt idx="1617">
                  <c:v>-5</c:v>
                </c:pt>
                <c:pt idx="1618">
                  <c:v>-5</c:v>
                </c:pt>
                <c:pt idx="1619">
                  <c:v>2</c:v>
                </c:pt>
                <c:pt idx="1620">
                  <c:v>4</c:v>
                </c:pt>
                <c:pt idx="1621">
                  <c:v>5</c:v>
                </c:pt>
                <c:pt idx="1622">
                  <c:v>-1</c:v>
                </c:pt>
                <c:pt idx="1623">
                  <c:v>3</c:v>
                </c:pt>
                <c:pt idx="1624">
                  <c:v>1</c:v>
                </c:pt>
                <c:pt idx="1625">
                  <c:v>1</c:v>
                </c:pt>
                <c:pt idx="1626">
                  <c:v>-2</c:v>
                </c:pt>
                <c:pt idx="1627">
                  <c:v>1</c:v>
                </c:pt>
                <c:pt idx="1628">
                  <c:v>-2</c:v>
                </c:pt>
                <c:pt idx="1629">
                  <c:v>3</c:v>
                </c:pt>
                <c:pt idx="1630">
                  <c:v>6</c:v>
                </c:pt>
                <c:pt idx="1631">
                  <c:v>1</c:v>
                </c:pt>
                <c:pt idx="1632">
                  <c:v>3</c:v>
                </c:pt>
                <c:pt idx="1633">
                  <c:v>1</c:v>
                </c:pt>
                <c:pt idx="1634">
                  <c:v>3</c:v>
                </c:pt>
                <c:pt idx="1635">
                  <c:v>-4</c:v>
                </c:pt>
                <c:pt idx="1636">
                  <c:v>-5</c:v>
                </c:pt>
                <c:pt idx="1637">
                  <c:v>1</c:v>
                </c:pt>
                <c:pt idx="1638">
                  <c:v>2</c:v>
                </c:pt>
                <c:pt idx="1639">
                  <c:v>1</c:v>
                </c:pt>
                <c:pt idx="1640">
                  <c:v>1</c:v>
                </c:pt>
                <c:pt idx="1641">
                  <c:v>2</c:v>
                </c:pt>
                <c:pt idx="1642">
                  <c:v>1</c:v>
                </c:pt>
                <c:pt idx="1643">
                  <c:v>1</c:v>
                </c:pt>
                <c:pt idx="1644">
                  <c:v>-3</c:v>
                </c:pt>
                <c:pt idx="1645">
                  <c:v>1</c:v>
                </c:pt>
                <c:pt idx="1646">
                  <c:v>2</c:v>
                </c:pt>
                <c:pt idx="1647">
                  <c:v>-2</c:v>
                </c:pt>
                <c:pt idx="1648">
                  <c:v>-2</c:v>
                </c:pt>
                <c:pt idx="1649">
                  <c:v>-1</c:v>
                </c:pt>
                <c:pt idx="1650">
                  <c:v>1</c:v>
                </c:pt>
                <c:pt idx="1651">
                  <c:v>-1</c:v>
                </c:pt>
                <c:pt idx="1652">
                  <c:v>1</c:v>
                </c:pt>
                <c:pt idx="1653">
                  <c:v>3</c:v>
                </c:pt>
                <c:pt idx="1654">
                  <c:v>-1</c:v>
                </c:pt>
                <c:pt idx="1655">
                  <c:v>1</c:v>
                </c:pt>
                <c:pt idx="1656">
                  <c:v>4</c:v>
                </c:pt>
                <c:pt idx="1657">
                  <c:v>-4</c:v>
                </c:pt>
                <c:pt idx="1658">
                  <c:v>-5</c:v>
                </c:pt>
                <c:pt idx="1659">
                  <c:v>-1</c:v>
                </c:pt>
                <c:pt idx="1660">
                  <c:v>2</c:v>
                </c:pt>
                <c:pt idx="1661">
                  <c:v>-2</c:v>
                </c:pt>
                <c:pt idx="1662">
                  <c:v>1</c:v>
                </c:pt>
                <c:pt idx="1663">
                  <c:v>-3</c:v>
                </c:pt>
                <c:pt idx="1664">
                  <c:v>-2</c:v>
                </c:pt>
                <c:pt idx="1665">
                  <c:v>2</c:v>
                </c:pt>
                <c:pt idx="1666">
                  <c:v>-3</c:v>
                </c:pt>
                <c:pt idx="1667">
                  <c:v>1</c:v>
                </c:pt>
                <c:pt idx="1668">
                  <c:v>3</c:v>
                </c:pt>
                <c:pt idx="1669">
                  <c:v>4</c:v>
                </c:pt>
                <c:pt idx="1670">
                  <c:v>-1</c:v>
                </c:pt>
                <c:pt idx="1671">
                  <c:v>7</c:v>
                </c:pt>
                <c:pt idx="1672">
                  <c:v>-1</c:v>
                </c:pt>
                <c:pt idx="1673">
                  <c:v>-1</c:v>
                </c:pt>
                <c:pt idx="1674">
                  <c:v>-1</c:v>
                </c:pt>
                <c:pt idx="1675">
                  <c:v>2</c:v>
                </c:pt>
                <c:pt idx="1676">
                  <c:v>-1</c:v>
                </c:pt>
                <c:pt idx="1677">
                  <c:v>-1</c:v>
                </c:pt>
                <c:pt idx="1678">
                  <c:v>3</c:v>
                </c:pt>
                <c:pt idx="1679">
                  <c:v>2</c:v>
                </c:pt>
                <c:pt idx="1680">
                  <c:v>2</c:v>
                </c:pt>
                <c:pt idx="1681">
                  <c:v>-1</c:v>
                </c:pt>
                <c:pt idx="1682">
                  <c:v>3</c:v>
                </c:pt>
                <c:pt idx="1683">
                  <c:v>3</c:v>
                </c:pt>
                <c:pt idx="1684">
                  <c:v>1</c:v>
                </c:pt>
                <c:pt idx="1685">
                  <c:v>6</c:v>
                </c:pt>
                <c:pt idx="1686">
                  <c:v>2</c:v>
                </c:pt>
                <c:pt idx="1687">
                  <c:v>1</c:v>
                </c:pt>
                <c:pt idx="1688">
                  <c:v>4</c:v>
                </c:pt>
                <c:pt idx="1689">
                  <c:v>-1</c:v>
                </c:pt>
                <c:pt idx="1690">
                  <c:v>1</c:v>
                </c:pt>
                <c:pt idx="1691">
                  <c:v>-2</c:v>
                </c:pt>
                <c:pt idx="1692">
                  <c:v>-1</c:v>
                </c:pt>
                <c:pt idx="1693">
                  <c:v>-3</c:v>
                </c:pt>
                <c:pt idx="1694">
                  <c:v>-1</c:v>
                </c:pt>
                <c:pt idx="1695">
                  <c:v>1</c:v>
                </c:pt>
                <c:pt idx="1696">
                  <c:v>-1</c:v>
                </c:pt>
                <c:pt idx="1697">
                  <c:v>4</c:v>
                </c:pt>
                <c:pt idx="1698">
                  <c:v>-1</c:v>
                </c:pt>
                <c:pt idx="1699">
                  <c:v>5</c:v>
                </c:pt>
                <c:pt idx="1700">
                  <c:v>1</c:v>
                </c:pt>
                <c:pt idx="1701">
                  <c:v>-3</c:v>
                </c:pt>
                <c:pt idx="1702">
                  <c:v>2</c:v>
                </c:pt>
              </c:numCache>
            </c:numRef>
          </c:yVal>
          <c:smooth val="0"/>
          <c:extLst>
            <c:ext xmlns:c16="http://schemas.microsoft.com/office/drawing/2014/chart" uri="{C3380CC4-5D6E-409C-BE32-E72D297353CC}">
              <c16:uniqueId val="{00000003-6B28-40DE-9ECE-B24F8D198988}"/>
            </c:ext>
          </c:extLst>
        </c:ser>
        <c:ser>
          <c:idx val="1"/>
          <c:order val="1"/>
          <c:tx>
            <c:v>Predicted Goal Differntial</c:v>
          </c:tx>
          <c:spPr>
            <a:ln w="28575">
              <a:noFill/>
            </a:ln>
          </c:spPr>
          <c:xVal>
            <c:numRef>
              <c:f>test!$Q$2:$Q$1704</c:f>
              <c:numCache>
                <c:formatCode>General</c:formatCode>
                <c:ptCount val="1703"/>
                <c:pt idx="0">
                  <c:v>50.528500000000001</c:v>
                </c:pt>
                <c:pt idx="1">
                  <c:v>42.968000000000004</c:v>
                </c:pt>
                <c:pt idx="2">
                  <c:v>55.733499999999992</c:v>
                </c:pt>
                <c:pt idx="3">
                  <c:v>49.021500000000003</c:v>
                </c:pt>
                <c:pt idx="4">
                  <c:v>43.610500000000002</c:v>
                </c:pt>
                <c:pt idx="5">
                  <c:v>55.566500000000005</c:v>
                </c:pt>
                <c:pt idx="6">
                  <c:v>52.792500000000004</c:v>
                </c:pt>
                <c:pt idx="7">
                  <c:v>58.155000000000001</c:v>
                </c:pt>
                <c:pt idx="8">
                  <c:v>46.256500000000003</c:v>
                </c:pt>
                <c:pt idx="9">
                  <c:v>48.64</c:v>
                </c:pt>
                <c:pt idx="10">
                  <c:v>47.3035</c:v>
                </c:pt>
                <c:pt idx="11">
                  <c:v>52.957499999999996</c:v>
                </c:pt>
                <c:pt idx="12">
                  <c:v>55.733499999999992</c:v>
                </c:pt>
                <c:pt idx="13">
                  <c:v>51.338499999999996</c:v>
                </c:pt>
                <c:pt idx="14">
                  <c:v>50.528500000000001</c:v>
                </c:pt>
                <c:pt idx="15">
                  <c:v>50.042000000000002</c:v>
                </c:pt>
                <c:pt idx="16">
                  <c:v>51.648499999999999</c:v>
                </c:pt>
                <c:pt idx="17">
                  <c:v>53.747500000000002</c:v>
                </c:pt>
                <c:pt idx="18">
                  <c:v>50.814499999999995</c:v>
                </c:pt>
                <c:pt idx="19">
                  <c:v>54.28</c:v>
                </c:pt>
                <c:pt idx="20">
                  <c:v>45.418999999999997</c:v>
                </c:pt>
                <c:pt idx="21">
                  <c:v>46.548000000000002</c:v>
                </c:pt>
                <c:pt idx="22">
                  <c:v>42.968000000000004</c:v>
                </c:pt>
                <c:pt idx="23">
                  <c:v>50.820999999999998</c:v>
                </c:pt>
                <c:pt idx="24">
                  <c:v>52.1905</c:v>
                </c:pt>
                <c:pt idx="25">
                  <c:v>47.3035</c:v>
                </c:pt>
                <c:pt idx="26">
                  <c:v>53.658999999999999</c:v>
                </c:pt>
                <c:pt idx="27">
                  <c:v>58.155000000000001</c:v>
                </c:pt>
                <c:pt idx="28">
                  <c:v>51.338499999999996</c:v>
                </c:pt>
                <c:pt idx="29">
                  <c:v>53.004999999999995</c:v>
                </c:pt>
                <c:pt idx="30">
                  <c:v>50.042000000000002</c:v>
                </c:pt>
                <c:pt idx="31">
                  <c:v>51.648499999999999</c:v>
                </c:pt>
                <c:pt idx="32">
                  <c:v>53.747500000000002</c:v>
                </c:pt>
                <c:pt idx="33">
                  <c:v>48.930500000000002</c:v>
                </c:pt>
                <c:pt idx="34">
                  <c:v>42.968000000000004</c:v>
                </c:pt>
                <c:pt idx="35">
                  <c:v>45.459000000000003</c:v>
                </c:pt>
                <c:pt idx="36">
                  <c:v>50.814499999999995</c:v>
                </c:pt>
                <c:pt idx="37">
                  <c:v>48.64</c:v>
                </c:pt>
                <c:pt idx="38">
                  <c:v>52.1905</c:v>
                </c:pt>
                <c:pt idx="39">
                  <c:v>53.658999999999999</c:v>
                </c:pt>
                <c:pt idx="40">
                  <c:v>46.548000000000002</c:v>
                </c:pt>
                <c:pt idx="41">
                  <c:v>51.338499999999996</c:v>
                </c:pt>
                <c:pt idx="42">
                  <c:v>46.256500000000003</c:v>
                </c:pt>
                <c:pt idx="43">
                  <c:v>49.021500000000003</c:v>
                </c:pt>
                <c:pt idx="44">
                  <c:v>48.930500000000002</c:v>
                </c:pt>
                <c:pt idx="45">
                  <c:v>50.814499999999995</c:v>
                </c:pt>
                <c:pt idx="46">
                  <c:v>48.64</c:v>
                </c:pt>
                <c:pt idx="47">
                  <c:v>45.418999999999997</c:v>
                </c:pt>
                <c:pt idx="48">
                  <c:v>52.957499999999996</c:v>
                </c:pt>
                <c:pt idx="49">
                  <c:v>58.155000000000001</c:v>
                </c:pt>
                <c:pt idx="50">
                  <c:v>53.004999999999995</c:v>
                </c:pt>
                <c:pt idx="51">
                  <c:v>50.528500000000001</c:v>
                </c:pt>
                <c:pt idx="52">
                  <c:v>50.042000000000002</c:v>
                </c:pt>
                <c:pt idx="53">
                  <c:v>49.246000000000002</c:v>
                </c:pt>
                <c:pt idx="54">
                  <c:v>51.97</c:v>
                </c:pt>
                <c:pt idx="55">
                  <c:v>52.792500000000004</c:v>
                </c:pt>
                <c:pt idx="56">
                  <c:v>54.883499999999998</c:v>
                </c:pt>
                <c:pt idx="57">
                  <c:v>48.930500000000002</c:v>
                </c:pt>
                <c:pt idx="58">
                  <c:v>52.1905</c:v>
                </c:pt>
                <c:pt idx="59">
                  <c:v>45.418999999999997</c:v>
                </c:pt>
                <c:pt idx="60">
                  <c:v>52.957499999999996</c:v>
                </c:pt>
                <c:pt idx="61">
                  <c:v>58.155000000000001</c:v>
                </c:pt>
                <c:pt idx="62">
                  <c:v>51.338499999999996</c:v>
                </c:pt>
                <c:pt idx="63">
                  <c:v>46.256500000000003</c:v>
                </c:pt>
                <c:pt idx="64">
                  <c:v>50.042000000000002</c:v>
                </c:pt>
                <c:pt idx="65">
                  <c:v>49.021500000000003</c:v>
                </c:pt>
                <c:pt idx="66">
                  <c:v>49.246000000000002</c:v>
                </c:pt>
                <c:pt idx="67">
                  <c:v>53.747500000000002</c:v>
                </c:pt>
                <c:pt idx="68">
                  <c:v>50.814499999999995</c:v>
                </c:pt>
                <c:pt idx="69">
                  <c:v>54.28</c:v>
                </c:pt>
                <c:pt idx="70">
                  <c:v>40.024000000000001</c:v>
                </c:pt>
                <c:pt idx="71">
                  <c:v>52.792500000000004</c:v>
                </c:pt>
                <c:pt idx="72">
                  <c:v>54.883499999999998</c:v>
                </c:pt>
                <c:pt idx="73">
                  <c:v>52.1905</c:v>
                </c:pt>
                <c:pt idx="74">
                  <c:v>45.418999999999997</c:v>
                </c:pt>
                <c:pt idx="75">
                  <c:v>52.957499999999996</c:v>
                </c:pt>
                <c:pt idx="76">
                  <c:v>58.155000000000001</c:v>
                </c:pt>
                <c:pt idx="77">
                  <c:v>46.256500000000003</c:v>
                </c:pt>
                <c:pt idx="78">
                  <c:v>53.004999999999995</c:v>
                </c:pt>
                <c:pt idx="79">
                  <c:v>50.528500000000001</c:v>
                </c:pt>
                <c:pt idx="80">
                  <c:v>49.246000000000002</c:v>
                </c:pt>
                <c:pt idx="81">
                  <c:v>51.97</c:v>
                </c:pt>
                <c:pt idx="82">
                  <c:v>48.454999999999998</c:v>
                </c:pt>
                <c:pt idx="83">
                  <c:v>54.28</c:v>
                </c:pt>
                <c:pt idx="84">
                  <c:v>50.820999999999998</c:v>
                </c:pt>
                <c:pt idx="85">
                  <c:v>48.64</c:v>
                </c:pt>
                <c:pt idx="86">
                  <c:v>40.024000000000001</c:v>
                </c:pt>
                <c:pt idx="87">
                  <c:v>46.548000000000002</c:v>
                </c:pt>
                <c:pt idx="88">
                  <c:v>54.883499999999998</c:v>
                </c:pt>
                <c:pt idx="89">
                  <c:v>49.021500000000003</c:v>
                </c:pt>
                <c:pt idx="90">
                  <c:v>51.648499999999999</c:v>
                </c:pt>
                <c:pt idx="91">
                  <c:v>58.155000000000001</c:v>
                </c:pt>
                <c:pt idx="92">
                  <c:v>53.004999999999995</c:v>
                </c:pt>
                <c:pt idx="93">
                  <c:v>49.246000000000002</c:v>
                </c:pt>
                <c:pt idx="94">
                  <c:v>48.454999999999998</c:v>
                </c:pt>
                <c:pt idx="95">
                  <c:v>54.28</c:v>
                </c:pt>
                <c:pt idx="96">
                  <c:v>50.820999999999998</c:v>
                </c:pt>
                <c:pt idx="97">
                  <c:v>52.1905</c:v>
                </c:pt>
                <c:pt idx="98">
                  <c:v>45.418999999999997</c:v>
                </c:pt>
                <c:pt idx="99">
                  <c:v>52.957499999999996</c:v>
                </c:pt>
                <c:pt idx="100">
                  <c:v>40.024000000000001</c:v>
                </c:pt>
                <c:pt idx="101">
                  <c:v>46.548000000000002</c:v>
                </c:pt>
                <c:pt idx="102">
                  <c:v>55.733499999999992</c:v>
                </c:pt>
                <c:pt idx="103">
                  <c:v>46.256500000000003</c:v>
                </c:pt>
                <c:pt idx="104">
                  <c:v>49.021500000000003</c:v>
                </c:pt>
                <c:pt idx="105">
                  <c:v>48.930500000000002</c:v>
                </c:pt>
                <c:pt idx="106">
                  <c:v>42.968000000000004</c:v>
                </c:pt>
                <c:pt idx="107">
                  <c:v>43.610500000000002</c:v>
                </c:pt>
                <c:pt idx="108">
                  <c:v>50.042000000000002</c:v>
                </c:pt>
                <c:pt idx="109">
                  <c:v>45.459000000000003</c:v>
                </c:pt>
                <c:pt idx="110">
                  <c:v>52.1905</c:v>
                </c:pt>
                <c:pt idx="111">
                  <c:v>47.3035</c:v>
                </c:pt>
                <c:pt idx="112">
                  <c:v>40.024000000000001</c:v>
                </c:pt>
                <c:pt idx="113">
                  <c:v>53.658999999999999</c:v>
                </c:pt>
                <c:pt idx="114">
                  <c:v>55.733499999999992</c:v>
                </c:pt>
                <c:pt idx="115">
                  <c:v>50.528500000000001</c:v>
                </c:pt>
                <c:pt idx="116">
                  <c:v>49.246000000000002</c:v>
                </c:pt>
                <c:pt idx="117">
                  <c:v>51.648499999999999</c:v>
                </c:pt>
                <c:pt idx="118">
                  <c:v>48.930500000000002</c:v>
                </c:pt>
                <c:pt idx="119">
                  <c:v>42.968000000000004</c:v>
                </c:pt>
                <c:pt idx="120">
                  <c:v>44.829499999999996</c:v>
                </c:pt>
                <c:pt idx="121">
                  <c:v>55.566500000000005</c:v>
                </c:pt>
                <c:pt idx="122">
                  <c:v>45.418999999999997</c:v>
                </c:pt>
                <c:pt idx="123">
                  <c:v>53.004999999999995</c:v>
                </c:pt>
                <c:pt idx="124">
                  <c:v>48.454999999999998</c:v>
                </c:pt>
                <c:pt idx="125">
                  <c:v>54.28</c:v>
                </c:pt>
                <c:pt idx="126">
                  <c:v>47.3035</c:v>
                </c:pt>
                <c:pt idx="127">
                  <c:v>52.957499999999996</c:v>
                </c:pt>
                <c:pt idx="128">
                  <c:v>53.658999999999999</c:v>
                </c:pt>
                <c:pt idx="129">
                  <c:v>46.548000000000002</c:v>
                </c:pt>
                <c:pt idx="130">
                  <c:v>54.883499999999998</c:v>
                </c:pt>
                <c:pt idx="131">
                  <c:v>55.733499999999992</c:v>
                </c:pt>
                <c:pt idx="132">
                  <c:v>50.528500000000001</c:v>
                </c:pt>
                <c:pt idx="133">
                  <c:v>50.042000000000002</c:v>
                </c:pt>
                <c:pt idx="134">
                  <c:v>51.648499999999999</c:v>
                </c:pt>
                <c:pt idx="135">
                  <c:v>48.930500000000002</c:v>
                </c:pt>
                <c:pt idx="136">
                  <c:v>42.968000000000004</c:v>
                </c:pt>
                <c:pt idx="137">
                  <c:v>45.459000000000003</c:v>
                </c:pt>
                <c:pt idx="138">
                  <c:v>43.610500000000002</c:v>
                </c:pt>
                <c:pt idx="139">
                  <c:v>44.829499999999996</c:v>
                </c:pt>
                <c:pt idx="140">
                  <c:v>40.024000000000001</c:v>
                </c:pt>
                <c:pt idx="141">
                  <c:v>53.004999999999995</c:v>
                </c:pt>
                <c:pt idx="142">
                  <c:v>54.28</c:v>
                </c:pt>
                <c:pt idx="143">
                  <c:v>47.3035</c:v>
                </c:pt>
                <c:pt idx="144">
                  <c:v>55.566500000000005</c:v>
                </c:pt>
                <c:pt idx="145">
                  <c:v>45.459000000000003</c:v>
                </c:pt>
                <c:pt idx="146">
                  <c:v>44.829499999999996</c:v>
                </c:pt>
                <c:pt idx="147">
                  <c:v>52.957499999999996</c:v>
                </c:pt>
                <c:pt idx="148">
                  <c:v>40.024000000000001</c:v>
                </c:pt>
                <c:pt idx="149">
                  <c:v>53.658999999999999</c:v>
                </c:pt>
                <c:pt idx="150">
                  <c:v>58.155000000000001</c:v>
                </c:pt>
                <c:pt idx="151">
                  <c:v>51.338499999999996</c:v>
                </c:pt>
                <c:pt idx="152">
                  <c:v>49.021500000000003</c:v>
                </c:pt>
                <c:pt idx="153">
                  <c:v>53.747500000000002</c:v>
                </c:pt>
                <c:pt idx="154">
                  <c:v>42.968000000000004</c:v>
                </c:pt>
                <c:pt idx="155">
                  <c:v>51.97</c:v>
                </c:pt>
                <c:pt idx="156">
                  <c:v>48.454999999999998</c:v>
                </c:pt>
                <c:pt idx="157">
                  <c:v>48.64</c:v>
                </c:pt>
                <c:pt idx="158">
                  <c:v>47.3035</c:v>
                </c:pt>
                <c:pt idx="159">
                  <c:v>50.814499999999995</c:v>
                </c:pt>
                <c:pt idx="160">
                  <c:v>44.829499999999996</c:v>
                </c:pt>
                <c:pt idx="161">
                  <c:v>52.957499999999996</c:v>
                </c:pt>
                <c:pt idx="162">
                  <c:v>40.024000000000001</c:v>
                </c:pt>
                <c:pt idx="163">
                  <c:v>46.548000000000002</c:v>
                </c:pt>
                <c:pt idx="164">
                  <c:v>58.155000000000001</c:v>
                </c:pt>
                <c:pt idx="165">
                  <c:v>51.338499999999996</c:v>
                </c:pt>
                <c:pt idx="166">
                  <c:v>49.021500000000003</c:v>
                </c:pt>
                <c:pt idx="167">
                  <c:v>49.246000000000002</c:v>
                </c:pt>
                <c:pt idx="168">
                  <c:v>42.968000000000004</c:v>
                </c:pt>
                <c:pt idx="169">
                  <c:v>45.459000000000003</c:v>
                </c:pt>
                <c:pt idx="170">
                  <c:v>51.97</c:v>
                </c:pt>
                <c:pt idx="171">
                  <c:v>48.454999999999998</c:v>
                </c:pt>
                <c:pt idx="172">
                  <c:v>50.820999999999998</c:v>
                </c:pt>
                <c:pt idx="173">
                  <c:v>55.566500000000005</c:v>
                </c:pt>
                <c:pt idx="174">
                  <c:v>52.792500000000004</c:v>
                </c:pt>
                <c:pt idx="175">
                  <c:v>45.418999999999997</c:v>
                </c:pt>
                <c:pt idx="176">
                  <c:v>52.957499999999996</c:v>
                </c:pt>
                <c:pt idx="177">
                  <c:v>46.548000000000002</c:v>
                </c:pt>
                <c:pt idx="178">
                  <c:v>58.155000000000001</c:v>
                </c:pt>
                <c:pt idx="179">
                  <c:v>55.733499999999992</c:v>
                </c:pt>
                <c:pt idx="180">
                  <c:v>46.256500000000003</c:v>
                </c:pt>
                <c:pt idx="181">
                  <c:v>49.246000000000002</c:v>
                </c:pt>
                <c:pt idx="182">
                  <c:v>53.747500000000002</c:v>
                </c:pt>
                <c:pt idx="183">
                  <c:v>42.968000000000004</c:v>
                </c:pt>
                <c:pt idx="184">
                  <c:v>51.97</c:v>
                </c:pt>
                <c:pt idx="185">
                  <c:v>50.814499999999995</c:v>
                </c:pt>
                <c:pt idx="186">
                  <c:v>48.454999999999998</c:v>
                </c:pt>
                <c:pt idx="187">
                  <c:v>50.820999999999998</c:v>
                </c:pt>
                <c:pt idx="188">
                  <c:v>48.64</c:v>
                </c:pt>
                <c:pt idx="189">
                  <c:v>43.610500000000002</c:v>
                </c:pt>
                <c:pt idx="190">
                  <c:v>55.566500000000005</c:v>
                </c:pt>
                <c:pt idx="191">
                  <c:v>49.021500000000003</c:v>
                </c:pt>
                <c:pt idx="192">
                  <c:v>52.1905</c:v>
                </c:pt>
                <c:pt idx="193">
                  <c:v>50.042000000000002</c:v>
                </c:pt>
                <c:pt idx="194">
                  <c:v>48.64</c:v>
                </c:pt>
                <c:pt idx="195">
                  <c:v>47.3035</c:v>
                </c:pt>
                <c:pt idx="196">
                  <c:v>46.548000000000002</c:v>
                </c:pt>
                <c:pt idx="197">
                  <c:v>55.733499999999992</c:v>
                </c:pt>
                <c:pt idx="198">
                  <c:v>53.004999999999995</c:v>
                </c:pt>
                <c:pt idx="199">
                  <c:v>49.021500000000003</c:v>
                </c:pt>
                <c:pt idx="200">
                  <c:v>49.246000000000002</c:v>
                </c:pt>
                <c:pt idx="201">
                  <c:v>51.648499999999999</c:v>
                </c:pt>
                <c:pt idx="202">
                  <c:v>48.930500000000002</c:v>
                </c:pt>
                <c:pt idx="203">
                  <c:v>51.97</c:v>
                </c:pt>
                <c:pt idx="204">
                  <c:v>50.814499999999995</c:v>
                </c:pt>
                <c:pt idx="205">
                  <c:v>50.820999999999998</c:v>
                </c:pt>
                <c:pt idx="206">
                  <c:v>43.610500000000002</c:v>
                </c:pt>
                <c:pt idx="207">
                  <c:v>54.883499999999998</c:v>
                </c:pt>
                <c:pt idx="208">
                  <c:v>46.256500000000003</c:v>
                </c:pt>
                <c:pt idx="209">
                  <c:v>48.64</c:v>
                </c:pt>
                <c:pt idx="210">
                  <c:v>52.1905</c:v>
                </c:pt>
                <c:pt idx="211">
                  <c:v>47.3035</c:v>
                </c:pt>
                <c:pt idx="212">
                  <c:v>55.566500000000005</c:v>
                </c:pt>
                <c:pt idx="213">
                  <c:v>45.418999999999997</c:v>
                </c:pt>
                <c:pt idx="214">
                  <c:v>52.792500000000004</c:v>
                </c:pt>
                <c:pt idx="215">
                  <c:v>46.548000000000002</c:v>
                </c:pt>
                <c:pt idx="216">
                  <c:v>55.733499999999992</c:v>
                </c:pt>
                <c:pt idx="217">
                  <c:v>53.004999999999995</c:v>
                </c:pt>
                <c:pt idx="218">
                  <c:v>50.042000000000002</c:v>
                </c:pt>
                <c:pt idx="219">
                  <c:v>45.459000000000003</c:v>
                </c:pt>
                <c:pt idx="220">
                  <c:v>53.658999999999999</c:v>
                </c:pt>
                <c:pt idx="221">
                  <c:v>48.930500000000002</c:v>
                </c:pt>
                <c:pt idx="222">
                  <c:v>50.814499999999995</c:v>
                </c:pt>
                <c:pt idx="223">
                  <c:v>48.64</c:v>
                </c:pt>
                <c:pt idx="224">
                  <c:v>43.610500000000002</c:v>
                </c:pt>
                <c:pt idx="225">
                  <c:v>47.3035</c:v>
                </c:pt>
                <c:pt idx="226">
                  <c:v>52.957499999999996</c:v>
                </c:pt>
                <c:pt idx="227">
                  <c:v>52.792500000000004</c:v>
                </c:pt>
                <c:pt idx="228">
                  <c:v>54.883499999999998</c:v>
                </c:pt>
                <c:pt idx="229">
                  <c:v>55.733499999999992</c:v>
                </c:pt>
                <c:pt idx="230">
                  <c:v>46.256500000000003</c:v>
                </c:pt>
                <c:pt idx="231">
                  <c:v>53.004999999999995</c:v>
                </c:pt>
                <c:pt idx="232">
                  <c:v>50.528500000000001</c:v>
                </c:pt>
                <c:pt idx="233">
                  <c:v>50.042000000000002</c:v>
                </c:pt>
                <c:pt idx="234">
                  <c:v>51.648499999999999</c:v>
                </c:pt>
                <c:pt idx="235">
                  <c:v>50.814499999999995</c:v>
                </c:pt>
                <c:pt idx="236">
                  <c:v>54.28</c:v>
                </c:pt>
                <c:pt idx="237">
                  <c:v>52.1905</c:v>
                </c:pt>
                <c:pt idx="238">
                  <c:v>51.338499999999996</c:v>
                </c:pt>
                <c:pt idx="239">
                  <c:v>49.021500000000003</c:v>
                </c:pt>
                <c:pt idx="240">
                  <c:v>51.648499999999999</c:v>
                </c:pt>
                <c:pt idx="241">
                  <c:v>48.930500000000002</c:v>
                </c:pt>
                <c:pt idx="242">
                  <c:v>51.97</c:v>
                </c:pt>
                <c:pt idx="243">
                  <c:v>52.957499999999996</c:v>
                </c:pt>
                <c:pt idx="244">
                  <c:v>40.024000000000001</c:v>
                </c:pt>
                <c:pt idx="245">
                  <c:v>52.792500000000004</c:v>
                </c:pt>
                <c:pt idx="246">
                  <c:v>49.246000000000002</c:v>
                </c:pt>
                <c:pt idx="247">
                  <c:v>43.610500000000002</c:v>
                </c:pt>
                <c:pt idx="248">
                  <c:v>47.3035</c:v>
                </c:pt>
                <c:pt idx="249">
                  <c:v>45.418999999999997</c:v>
                </c:pt>
                <c:pt idx="250">
                  <c:v>54.883499999999998</c:v>
                </c:pt>
                <c:pt idx="251">
                  <c:v>46.256500000000003</c:v>
                </c:pt>
                <c:pt idx="252">
                  <c:v>50.528500000000001</c:v>
                </c:pt>
                <c:pt idx="253">
                  <c:v>53.747500000000002</c:v>
                </c:pt>
                <c:pt idx="254">
                  <c:v>51.97</c:v>
                </c:pt>
                <c:pt idx="255">
                  <c:v>54.28</c:v>
                </c:pt>
                <c:pt idx="256">
                  <c:v>40.024000000000001</c:v>
                </c:pt>
                <c:pt idx="257">
                  <c:v>58.155000000000001</c:v>
                </c:pt>
                <c:pt idx="258">
                  <c:v>49.246000000000002</c:v>
                </c:pt>
                <c:pt idx="259">
                  <c:v>52.1905</c:v>
                </c:pt>
                <c:pt idx="260">
                  <c:v>55.566500000000005</c:v>
                </c:pt>
                <c:pt idx="261">
                  <c:v>45.418999999999997</c:v>
                </c:pt>
                <c:pt idx="262">
                  <c:v>54.883499999999998</c:v>
                </c:pt>
                <c:pt idx="263">
                  <c:v>51.338499999999996</c:v>
                </c:pt>
                <c:pt idx="264">
                  <c:v>50.528500000000001</c:v>
                </c:pt>
                <c:pt idx="265">
                  <c:v>48.930500000000002</c:v>
                </c:pt>
                <c:pt idx="266">
                  <c:v>42.968000000000004</c:v>
                </c:pt>
                <c:pt idx="267">
                  <c:v>45.459000000000003</c:v>
                </c:pt>
                <c:pt idx="268">
                  <c:v>51.97</c:v>
                </c:pt>
                <c:pt idx="269">
                  <c:v>50.814499999999995</c:v>
                </c:pt>
                <c:pt idx="270">
                  <c:v>54.28</c:v>
                </c:pt>
                <c:pt idx="271">
                  <c:v>50.820999999999998</c:v>
                </c:pt>
                <c:pt idx="272">
                  <c:v>48.454999999999998</c:v>
                </c:pt>
                <c:pt idx="273">
                  <c:v>52.1905</c:v>
                </c:pt>
                <c:pt idx="274">
                  <c:v>45.418999999999997</c:v>
                </c:pt>
                <c:pt idx="275">
                  <c:v>53.658999999999999</c:v>
                </c:pt>
                <c:pt idx="276">
                  <c:v>58.155000000000001</c:v>
                </c:pt>
                <c:pt idx="277">
                  <c:v>54.883499999999998</c:v>
                </c:pt>
                <c:pt idx="278">
                  <c:v>51.338499999999996</c:v>
                </c:pt>
                <c:pt idx="279">
                  <c:v>46.256500000000003</c:v>
                </c:pt>
                <c:pt idx="280">
                  <c:v>50.528500000000001</c:v>
                </c:pt>
                <c:pt idx="281">
                  <c:v>49.246000000000002</c:v>
                </c:pt>
                <c:pt idx="282">
                  <c:v>48.930500000000002</c:v>
                </c:pt>
                <c:pt idx="283">
                  <c:v>42.968000000000004</c:v>
                </c:pt>
                <c:pt idx="284">
                  <c:v>45.459000000000003</c:v>
                </c:pt>
                <c:pt idx="285">
                  <c:v>50.814499999999995</c:v>
                </c:pt>
                <c:pt idx="286">
                  <c:v>50.820999999999998</c:v>
                </c:pt>
                <c:pt idx="287">
                  <c:v>48.64</c:v>
                </c:pt>
                <c:pt idx="288">
                  <c:v>45.418999999999997</c:v>
                </c:pt>
                <c:pt idx="289">
                  <c:v>40.024000000000001</c:v>
                </c:pt>
                <c:pt idx="290">
                  <c:v>53.658999999999999</c:v>
                </c:pt>
                <c:pt idx="291">
                  <c:v>53.004999999999995</c:v>
                </c:pt>
                <c:pt idx="292">
                  <c:v>50.528500000000001</c:v>
                </c:pt>
                <c:pt idx="293">
                  <c:v>51.648499999999999</c:v>
                </c:pt>
                <c:pt idx="294">
                  <c:v>42.968000000000004</c:v>
                </c:pt>
                <c:pt idx="295">
                  <c:v>45.459000000000003</c:v>
                </c:pt>
                <c:pt idx="296">
                  <c:v>51.97</c:v>
                </c:pt>
                <c:pt idx="297">
                  <c:v>50.814499999999995</c:v>
                </c:pt>
                <c:pt idx="298">
                  <c:v>48.454999999999998</c:v>
                </c:pt>
                <c:pt idx="299">
                  <c:v>50.820999999999998</c:v>
                </c:pt>
                <c:pt idx="300">
                  <c:v>55.733499999999992</c:v>
                </c:pt>
                <c:pt idx="301">
                  <c:v>46.256500000000003</c:v>
                </c:pt>
                <c:pt idx="302">
                  <c:v>43.610500000000002</c:v>
                </c:pt>
                <c:pt idx="303">
                  <c:v>47.3035</c:v>
                </c:pt>
                <c:pt idx="304">
                  <c:v>55.566500000000005</c:v>
                </c:pt>
                <c:pt idx="305">
                  <c:v>45.418999999999997</c:v>
                </c:pt>
                <c:pt idx="306">
                  <c:v>52.792500000000004</c:v>
                </c:pt>
                <c:pt idx="307">
                  <c:v>53.658999999999999</c:v>
                </c:pt>
                <c:pt idx="308">
                  <c:v>46.548000000000002</c:v>
                </c:pt>
                <c:pt idx="309">
                  <c:v>54.883499999999998</c:v>
                </c:pt>
                <c:pt idx="310">
                  <c:v>51.338499999999996</c:v>
                </c:pt>
                <c:pt idx="311">
                  <c:v>53.004999999999995</c:v>
                </c:pt>
                <c:pt idx="312">
                  <c:v>50.042000000000002</c:v>
                </c:pt>
                <c:pt idx="313">
                  <c:v>53.747500000000002</c:v>
                </c:pt>
                <c:pt idx="314">
                  <c:v>48.930500000000002</c:v>
                </c:pt>
                <c:pt idx="315">
                  <c:v>54.28</c:v>
                </c:pt>
                <c:pt idx="316">
                  <c:v>48.64</c:v>
                </c:pt>
                <c:pt idx="317">
                  <c:v>43.610500000000002</c:v>
                </c:pt>
                <c:pt idx="318">
                  <c:v>52.1905</c:v>
                </c:pt>
                <c:pt idx="319">
                  <c:v>47.3035</c:v>
                </c:pt>
                <c:pt idx="320">
                  <c:v>45.418999999999997</c:v>
                </c:pt>
                <c:pt idx="321">
                  <c:v>40.024000000000001</c:v>
                </c:pt>
                <c:pt idx="322">
                  <c:v>53.658999999999999</c:v>
                </c:pt>
                <c:pt idx="323">
                  <c:v>46.548000000000002</c:v>
                </c:pt>
                <c:pt idx="324">
                  <c:v>51.338499999999996</c:v>
                </c:pt>
                <c:pt idx="325">
                  <c:v>51.648499999999999</c:v>
                </c:pt>
                <c:pt idx="326">
                  <c:v>42.968000000000004</c:v>
                </c:pt>
                <c:pt idx="327">
                  <c:v>51.97</c:v>
                </c:pt>
                <c:pt idx="328">
                  <c:v>54.28</c:v>
                </c:pt>
                <c:pt idx="329">
                  <c:v>48.64</c:v>
                </c:pt>
                <c:pt idx="330">
                  <c:v>55.566500000000005</c:v>
                </c:pt>
                <c:pt idx="331">
                  <c:v>52.792500000000004</c:v>
                </c:pt>
                <c:pt idx="332">
                  <c:v>54.883499999999998</c:v>
                </c:pt>
                <c:pt idx="333">
                  <c:v>53.004999999999995</c:v>
                </c:pt>
                <c:pt idx="334">
                  <c:v>50.042000000000002</c:v>
                </c:pt>
                <c:pt idx="335">
                  <c:v>49.021500000000003</c:v>
                </c:pt>
                <c:pt idx="336">
                  <c:v>53.747500000000002</c:v>
                </c:pt>
                <c:pt idx="337">
                  <c:v>54.28</c:v>
                </c:pt>
                <c:pt idx="338">
                  <c:v>43.610500000000002</c:v>
                </c:pt>
                <c:pt idx="339">
                  <c:v>40.024000000000001</c:v>
                </c:pt>
                <c:pt idx="340">
                  <c:v>55.733499999999992</c:v>
                </c:pt>
                <c:pt idx="341">
                  <c:v>51.338499999999996</c:v>
                </c:pt>
                <c:pt idx="342">
                  <c:v>42.968000000000004</c:v>
                </c:pt>
                <c:pt idx="343">
                  <c:v>47.3035</c:v>
                </c:pt>
                <c:pt idx="344">
                  <c:v>45.418999999999997</c:v>
                </c:pt>
                <c:pt idx="345">
                  <c:v>46.548000000000002</c:v>
                </c:pt>
                <c:pt idx="346">
                  <c:v>58.155000000000001</c:v>
                </c:pt>
                <c:pt idx="347">
                  <c:v>49.021500000000003</c:v>
                </c:pt>
                <c:pt idx="348">
                  <c:v>45.459000000000003</c:v>
                </c:pt>
                <c:pt idx="349">
                  <c:v>52.1905</c:v>
                </c:pt>
                <c:pt idx="350">
                  <c:v>52.957499999999996</c:v>
                </c:pt>
                <c:pt idx="351">
                  <c:v>55.733499999999992</c:v>
                </c:pt>
                <c:pt idx="352">
                  <c:v>46.256500000000003</c:v>
                </c:pt>
                <c:pt idx="353">
                  <c:v>50.528500000000001</c:v>
                </c:pt>
                <c:pt idx="354">
                  <c:v>51.648499999999999</c:v>
                </c:pt>
                <c:pt idx="355">
                  <c:v>53.747500000000002</c:v>
                </c:pt>
                <c:pt idx="356">
                  <c:v>48.454999999999998</c:v>
                </c:pt>
                <c:pt idx="357">
                  <c:v>50.820999999999998</c:v>
                </c:pt>
                <c:pt idx="358">
                  <c:v>40.024000000000001</c:v>
                </c:pt>
                <c:pt idx="359">
                  <c:v>46.548000000000002</c:v>
                </c:pt>
                <c:pt idx="360">
                  <c:v>49.246000000000002</c:v>
                </c:pt>
                <c:pt idx="361">
                  <c:v>50.814499999999995</c:v>
                </c:pt>
                <c:pt idx="362">
                  <c:v>47.3035</c:v>
                </c:pt>
                <c:pt idx="363">
                  <c:v>52.957499999999996</c:v>
                </c:pt>
                <c:pt idx="364">
                  <c:v>53.658999999999999</c:v>
                </c:pt>
                <c:pt idx="365">
                  <c:v>55.733499999999992</c:v>
                </c:pt>
                <c:pt idx="366">
                  <c:v>51.338499999999996</c:v>
                </c:pt>
                <c:pt idx="367">
                  <c:v>53.004999999999995</c:v>
                </c:pt>
                <c:pt idx="368">
                  <c:v>51.648499999999999</c:v>
                </c:pt>
                <c:pt idx="369">
                  <c:v>53.747500000000002</c:v>
                </c:pt>
                <c:pt idx="370">
                  <c:v>48.930500000000002</c:v>
                </c:pt>
                <c:pt idx="371">
                  <c:v>45.459000000000003</c:v>
                </c:pt>
                <c:pt idx="372">
                  <c:v>48.454999999999998</c:v>
                </c:pt>
                <c:pt idx="373">
                  <c:v>50.042000000000002</c:v>
                </c:pt>
                <c:pt idx="374">
                  <c:v>49.021500000000003</c:v>
                </c:pt>
                <c:pt idx="375">
                  <c:v>50.820999999999998</c:v>
                </c:pt>
                <c:pt idx="376">
                  <c:v>52.1905</c:v>
                </c:pt>
                <c:pt idx="377">
                  <c:v>52.957499999999996</c:v>
                </c:pt>
                <c:pt idx="378">
                  <c:v>46.548000000000002</c:v>
                </c:pt>
                <c:pt idx="379">
                  <c:v>58.155000000000001</c:v>
                </c:pt>
                <c:pt idx="380">
                  <c:v>55.733499999999992</c:v>
                </c:pt>
                <c:pt idx="381">
                  <c:v>51.338499999999996</c:v>
                </c:pt>
                <c:pt idx="382">
                  <c:v>49.021500000000003</c:v>
                </c:pt>
                <c:pt idx="383">
                  <c:v>49.246000000000002</c:v>
                </c:pt>
                <c:pt idx="384">
                  <c:v>51.648499999999999</c:v>
                </c:pt>
                <c:pt idx="385">
                  <c:v>53.747500000000002</c:v>
                </c:pt>
                <c:pt idx="386">
                  <c:v>48.930500000000002</c:v>
                </c:pt>
                <c:pt idx="387">
                  <c:v>51.97</c:v>
                </c:pt>
                <c:pt idx="388">
                  <c:v>48.454999999999998</c:v>
                </c:pt>
                <c:pt idx="389">
                  <c:v>47.3035</c:v>
                </c:pt>
                <c:pt idx="390">
                  <c:v>45.418999999999997</c:v>
                </c:pt>
                <c:pt idx="391">
                  <c:v>53.658999999999999</c:v>
                </c:pt>
                <c:pt idx="392">
                  <c:v>50.042000000000002</c:v>
                </c:pt>
                <c:pt idx="393">
                  <c:v>50.820999999999998</c:v>
                </c:pt>
                <c:pt idx="394">
                  <c:v>52.1905</c:v>
                </c:pt>
                <c:pt idx="395">
                  <c:v>52.957499999999996</c:v>
                </c:pt>
                <c:pt idx="396">
                  <c:v>58.155000000000001</c:v>
                </c:pt>
                <c:pt idx="397">
                  <c:v>49.021500000000003</c:v>
                </c:pt>
                <c:pt idx="398">
                  <c:v>51.648499999999999</c:v>
                </c:pt>
                <c:pt idx="399">
                  <c:v>48.454999999999998</c:v>
                </c:pt>
                <c:pt idx="400">
                  <c:v>43.610500000000002</c:v>
                </c:pt>
                <c:pt idx="401">
                  <c:v>53.658999999999999</c:v>
                </c:pt>
                <c:pt idx="402">
                  <c:v>53.004999999999995</c:v>
                </c:pt>
                <c:pt idx="403">
                  <c:v>50.042000000000002</c:v>
                </c:pt>
                <c:pt idx="404">
                  <c:v>49.246000000000002</c:v>
                </c:pt>
                <c:pt idx="405">
                  <c:v>53.747500000000002</c:v>
                </c:pt>
                <c:pt idx="406">
                  <c:v>48.930500000000002</c:v>
                </c:pt>
                <c:pt idx="407">
                  <c:v>51.97</c:v>
                </c:pt>
                <c:pt idx="408">
                  <c:v>50.820999999999998</c:v>
                </c:pt>
                <c:pt idx="409">
                  <c:v>45.418999999999997</c:v>
                </c:pt>
                <c:pt idx="410">
                  <c:v>52.957499999999996</c:v>
                </c:pt>
                <c:pt idx="411">
                  <c:v>52.792500000000004</c:v>
                </c:pt>
                <c:pt idx="412">
                  <c:v>58.155000000000001</c:v>
                </c:pt>
                <c:pt idx="413">
                  <c:v>51.648499999999999</c:v>
                </c:pt>
                <c:pt idx="414">
                  <c:v>42.968000000000004</c:v>
                </c:pt>
                <c:pt idx="415">
                  <c:v>54.28</c:v>
                </c:pt>
                <c:pt idx="416">
                  <c:v>53.658999999999999</c:v>
                </c:pt>
                <c:pt idx="417">
                  <c:v>54.883499999999998</c:v>
                </c:pt>
                <c:pt idx="418">
                  <c:v>45.459000000000003</c:v>
                </c:pt>
                <c:pt idx="419">
                  <c:v>51.97</c:v>
                </c:pt>
                <c:pt idx="420">
                  <c:v>50.814499999999995</c:v>
                </c:pt>
                <c:pt idx="421">
                  <c:v>43.610500000000002</c:v>
                </c:pt>
                <c:pt idx="422">
                  <c:v>44.829499999999996</c:v>
                </c:pt>
                <c:pt idx="423">
                  <c:v>47.3035</c:v>
                </c:pt>
                <c:pt idx="424">
                  <c:v>45.418999999999997</c:v>
                </c:pt>
                <c:pt idx="425">
                  <c:v>40.024000000000001</c:v>
                </c:pt>
                <c:pt idx="426">
                  <c:v>52.792500000000004</c:v>
                </c:pt>
                <c:pt idx="427">
                  <c:v>58.155000000000001</c:v>
                </c:pt>
                <c:pt idx="428">
                  <c:v>53.004999999999995</c:v>
                </c:pt>
                <c:pt idx="429">
                  <c:v>54.28</c:v>
                </c:pt>
                <c:pt idx="430">
                  <c:v>48.64</c:v>
                </c:pt>
                <c:pt idx="431">
                  <c:v>53.658999999999999</c:v>
                </c:pt>
                <c:pt idx="432">
                  <c:v>46.256500000000003</c:v>
                </c:pt>
                <c:pt idx="433">
                  <c:v>50.528500000000001</c:v>
                </c:pt>
                <c:pt idx="434">
                  <c:v>50.042000000000002</c:v>
                </c:pt>
                <c:pt idx="435">
                  <c:v>53.747500000000002</c:v>
                </c:pt>
                <c:pt idx="436">
                  <c:v>51.97</c:v>
                </c:pt>
                <c:pt idx="437">
                  <c:v>50.814499999999995</c:v>
                </c:pt>
                <c:pt idx="438">
                  <c:v>48.454999999999998</c:v>
                </c:pt>
                <c:pt idx="439">
                  <c:v>44.829499999999996</c:v>
                </c:pt>
                <c:pt idx="440">
                  <c:v>45.418999999999997</c:v>
                </c:pt>
                <c:pt idx="441">
                  <c:v>54.883499999999998</c:v>
                </c:pt>
                <c:pt idx="442">
                  <c:v>45.459000000000003</c:v>
                </c:pt>
                <c:pt idx="443">
                  <c:v>54.28</c:v>
                </c:pt>
                <c:pt idx="444">
                  <c:v>50.820999999999998</c:v>
                </c:pt>
                <c:pt idx="445">
                  <c:v>51.338499999999996</c:v>
                </c:pt>
                <c:pt idx="446">
                  <c:v>46.256500000000003</c:v>
                </c:pt>
                <c:pt idx="447">
                  <c:v>49.021500000000003</c:v>
                </c:pt>
                <c:pt idx="448">
                  <c:v>49.246000000000002</c:v>
                </c:pt>
                <c:pt idx="449">
                  <c:v>53.747500000000002</c:v>
                </c:pt>
                <c:pt idx="450">
                  <c:v>45.459000000000003</c:v>
                </c:pt>
                <c:pt idx="451">
                  <c:v>52.1905</c:v>
                </c:pt>
                <c:pt idx="452">
                  <c:v>47.3035</c:v>
                </c:pt>
                <c:pt idx="453">
                  <c:v>40.024000000000001</c:v>
                </c:pt>
                <c:pt idx="454">
                  <c:v>52.792500000000004</c:v>
                </c:pt>
                <c:pt idx="455">
                  <c:v>46.548000000000002</c:v>
                </c:pt>
                <c:pt idx="456">
                  <c:v>54.883499999999998</c:v>
                </c:pt>
                <c:pt idx="457">
                  <c:v>53.004999999999995</c:v>
                </c:pt>
                <c:pt idx="458">
                  <c:v>50.528500000000001</c:v>
                </c:pt>
                <c:pt idx="459">
                  <c:v>42.968000000000004</c:v>
                </c:pt>
                <c:pt idx="460">
                  <c:v>51.97</c:v>
                </c:pt>
                <c:pt idx="461">
                  <c:v>50.814499999999995</c:v>
                </c:pt>
                <c:pt idx="462">
                  <c:v>50.820999999999998</c:v>
                </c:pt>
                <c:pt idx="463">
                  <c:v>52.957499999999996</c:v>
                </c:pt>
                <c:pt idx="464">
                  <c:v>51.338499999999996</c:v>
                </c:pt>
                <c:pt idx="465">
                  <c:v>49.246000000000002</c:v>
                </c:pt>
                <c:pt idx="466">
                  <c:v>52.1905</c:v>
                </c:pt>
                <c:pt idx="467">
                  <c:v>55.566500000000005</c:v>
                </c:pt>
                <c:pt idx="468">
                  <c:v>40.024000000000001</c:v>
                </c:pt>
                <c:pt idx="469">
                  <c:v>52.792500000000004</c:v>
                </c:pt>
                <c:pt idx="470">
                  <c:v>58.155000000000001</c:v>
                </c:pt>
                <c:pt idx="471">
                  <c:v>54.883499999999998</c:v>
                </c:pt>
                <c:pt idx="472">
                  <c:v>46.256500000000003</c:v>
                </c:pt>
                <c:pt idx="473">
                  <c:v>53.004999999999995</c:v>
                </c:pt>
                <c:pt idx="474">
                  <c:v>49.021500000000003</c:v>
                </c:pt>
                <c:pt idx="475">
                  <c:v>51.97</c:v>
                </c:pt>
                <c:pt idx="476">
                  <c:v>50.820999999999998</c:v>
                </c:pt>
                <c:pt idx="477">
                  <c:v>48.64</c:v>
                </c:pt>
                <c:pt idx="478">
                  <c:v>44.829499999999996</c:v>
                </c:pt>
                <c:pt idx="479">
                  <c:v>52.957499999999996</c:v>
                </c:pt>
                <c:pt idx="480">
                  <c:v>51.338499999999996</c:v>
                </c:pt>
                <c:pt idx="481">
                  <c:v>44.829499999999996</c:v>
                </c:pt>
                <c:pt idx="482">
                  <c:v>52.1905</c:v>
                </c:pt>
                <c:pt idx="483">
                  <c:v>55.566500000000005</c:v>
                </c:pt>
                <c:pt idx="484">
                  <c:v>52.792500000000004</c:v>
                </c:pt>
                <c:pt idx="485">
                  <c:v>46.548000000000002</c:v>
                </c:pt>
                <c:pt idx="486">
                  <c:v>58.155000000000001</c:v>
                </c:pt>
                <c:pt idx="487">
                  <c:v>55.733499999999992</c:v>
                </c:pt>
                <c:pt idx="488">
                  <c:v>46.256500000000003</c:v>
                </c:pt>
                <c:pt idx="489">
                  <c:v>53.004999999999995</c:v>
                </c:pt>
                <c:pt idx="490">
                  <c:v>51.648499999999999</c:v>
                </c:pt>
                <c:pt idx="491">
                  <c:v>48.454999999999998</c:v>
                </c:pt>
                <c:pt idx="492">
                  <c:v>54.28</c:v>
                </c:pt>
                <c:pt idx="493">
                  <c:v>48.64</c:v>
                </c:pt>
                <c:pt idx="494">
                  <c:v>55.566500000000005</c:v>
                </c:pt>
                <c:pt idx="495">
                  <c:v>40.024000000000001</c:v>
                </c:pt>
                <c:pt idx="496">
                  <c:v>51.338499999999996</c:v>
                </c:pt>
                <c:pt idx="497">
                  <c:v>48.930500000000002</c:v>
                </c:pt>
                <c:pt idx="498">
                  <c:v>42.968000000000004</c:v>
                </c:pt>
                <c:pt idx="499">
                  <c:v>44.829499999999996</c:v>
                </c:pt>
                <c:pt idx="500">
                  <c:v>52.1905</c:v>
                </c:pt>
                <c:pt idx="501">
                  <c:v>45.418999999999997</c:v>
                </c:pt>
                <c:pt idx="502">
                  <c:v>52.792500000000004</c:v>
                </c:pt>
                <c:pt idx="503">
                  <c:v>50.528500000000001</c:v>
                </c:pt>
                <c:pt idx="504">
                  <c:v>48.454999999999998</c:v>
                </c:pt>
                <c:pt idx="505">
                  <c:v>54.28</c:v>
                </c:pt>
                <c:pt idx="506">
                  <c:v>48.64</c:v>
                </c:pt>
                <c:pt idx="507">
                  <c:v>55.566500000000005</c:v>
                </c:pt>
                <c:pt idx="508">
                  <c:v>55.733499999999992</c:v>
                </c:pt>
                <c:pt idx="509">
                  <c:v>51.648499999999999</c:v>
                </c:pt>
                <c:pt idx="510">
                  <c:v>53.747500000000002</c:v>
                </c:pt>
                <c:pt idx="511">
                  <c:v>48.930500000000002</c:v>
                </c:pt>
                <c:pt idx="512">
                  <c:v>42.968000000000004</c:v>
                </c:pt>
                <c:pt idx="513">
                  <c:v>50.814499999999995</c:v>
                </c:pt>
                <c:pt idx="514">
                  <c:v>50.820999999999998</c:v>
                </c:pt>
                <c:pt idx="515">
                  <c:v>43.610500000000002</c:v>
                </c:pt>
                <c:pt idx="516">
                  <c:v>40.024000000000001</c:v>
                </c:pt>
                <c:pt idx="517">
                  <c:v>52.792500000000004</c:v>
                </c:pt>
                <c:pt idx="518">
                  <c:v>53.658999999999999</c:v>
                </c:pt>
                <c:pt idx="519">
                  <c:v>46.548000000000002</c:v>
                </c:pt>
                <c:pt idx="520">
                  <c:v>54.883499999999998</c:v>
                </c:pt>
                <c:pt idx="521">
                  <c:v>54.28</c:v>
                </c:pt>
                <c:pt idx="522">
                  <c:v>52.1905</c:v>
                </c:pt>
                <c:pt idx="523">
                  <c:v>55.733499999999992</c:v>
                </c:pt>
                <c:pt idx="524">
                  <c:v>49.021500000000003</c:v>
                </c:pt>
                <c:pt idx="525">
                  <c:v>49.246000000000002</c:v>
                </c:pt>
                <c:pt idx="526">
                  <c:v>53.747500000000002</c:v>
                </c:pt>
                <c:pt idx="527">
                  <c:v>42.968000000000004</c:v>
                </c:pt>
                <c:pt idx="528">
                  <c:v>50.814499999999995</c:v>
                </c:pt>
                <c:pt idx="529">
                  <c:v>48.454999999999998</c:v>
                </c:pt>
                <c:pt idx="530">
                  <c:v>43.610500000000002</c:v>
                </c:pt>
                <c:pt idx="531">
                  <c:v>44.829499999999996</c:v>
                </c:pt>
                <c:pt idx="532">
                  <c:v>55.566500000000005</c:v>
                </c:pt>
                <c:pt idx="533">
                  <c:v>40.024000000000001</c:v>
                </c:pt>
                <c:pt idx="534">
                  <c:v>53.658999999999999</c:v>
                </c:pt>
                <c:pt idx="535">
                  <c:v>58.155000000000001</c:v>
                </c:pt>
                <c:pt idx="536">
                  <c:v>53.004999999999995</c:v>
                </c:pt>
                <c:pt idx="537">
                  <c:v>50.528500000000001</c:v>
                </c:pt>
                <c:pt idx="538">
                  <c:v>50.042000000000002</c:v>
                </c:pt>
                <c:pt idx="539">
                  <c:v>54.28</c:v>
                </c:pt>
                <c:pt idx="540">
                  <c:v>48.64</c:v>
                </c:pt>
                <c:pt idx="541">
                  <c:v>44.829499999999996</c:v>
                </c:pt>
                <c:pt idx="542">
                  <c:v>55.566500000000005</c:v>
                </c:pt>
                <c:pt idx="543">
                  <c:v>52.957499999999996</c:v>
                </c:pt>
                <c:pt idx="544">
                  <c:v>55.733499999999992</c:v>
                </c:pt>
                <c:pt idx="545">
                  <c:v>50.528500000000001</c:v>
                </c:pt>
                <c:pt idx="546">
                  <c:v>50.042000000000002</c:v>
                </c:pt>
                <c:pt idx="547">
                  <c:v>49.021500000000003</c:v>
                </c:pt>
                <c:pt idx="548">
                  <c:v>49.246000000000002</c:v>
                </c:pt>
                <c:pt idx="549">
                  <c:v>45.459000000000003</c:v>
                </c:pt>
                <c:pt idx="550">
                  <c:v>48.454999999999998</c:v>
                </c:pt>
                <c:pt idx="551">
                  <c:v>50.820999999999998</c:v>
                </c:pt>
                <c:pt idx="552">
                  <c:v>43.610500000000002</c:v>
                </c:pt>
                <c:pt idx="553">
                  <c:v>53.004999999999995</c:v>
                </c:pt>
                <c:pt idx="554">
                  <c:v>53.747500000000002</c:v>
                </c:pt>
                <c:pt idx="555">
                  <c:v>48.930500000000002</c:v>
                </c:pt>
                <c:pt idx="556">
                  <c:v>51.97</c:v>
                </c:pt>
                <c:pt idx="557">
                  <c:v>44.829499999999996</c:v>
                </c:pt>
                <c:pt idx="558">
                  <c:v>47.3035</c:v>
                </c:pt>
                <c:pt idx="559">
                  <c:v>52.792500000000004</c:v>
                </c:pt>
                <c:pt idx="560">
                  <c:v>54.883499999999998</c:v>
                </c:pt>
                <c:pt idx="561">
                  <c:v>51.338499999999996</c:v>
                </c:pt>
                <c:pt idx="562">
                  <c:v>50.042000000000002</c:v>
                </c:pt>
                <c:pt idx="563">
                  <c:v>42.968000000000004</c:v>
                </c:pt>
                <c:pt idx="564">
                  <c:v>45.459000000000003</c:v>
                </c:pt>
                <c:pt idx="565">
                  <c:v>51.97</c:v>
                </c:pt>
                <c:pt idx="566">
                  <c:v>50.820999999999998</c:v>
                </c:pt>
                <c:pt idx="567">
                  <c:v>48.64</c:v>
                </c:pt>
                <c:pt idx="568">
                  <c:v>43.610500000000002</c:v>
                </c:pt>
                <c:pt idx="569">
                  <c:v>55.566500000000005</c:v>
                </c:pt>
                <c:pt idx="570">
                  <c:v>53.747500000000002</c:v>
                </c:pt>
                <c:pt idx="571">
                  <c:v>48.930500000000002</c:v>
                </c:pt>
                <c:pt idx="572">
                  <c:v>52.1905</c:v>
                </c:pt>
                <c:pt idx="573">
                  <c:v>45.418999999999997</c:v>
                </c:pt>
                <c:pt idx="574">
                  <c:v>52.957499999999996</c:v>
                </c:pt>
                <c:pt idx="575">
                  <c:v>52.792500000000004</c:v>
                </c:pt>
                <c:pt idx="576">
                  <c:v>53.658999999999999</c:v>
                </c:pt>
                <c:pt idx="577">
                  <c:v>46.548000000000002</c:v>
                </c:pt>
                <c:pt idx="578">
                  <c:v>58.155000000000001</c:v>
                </c:pt>
                <c:pt idx="579">
                  <c:v>55.733499999999992</c:v>
                </c:pt>
                <c:pt idx="580">
                  <c:v>45.459000000000003</c:v>
                </c:pt>
                <c:pt idx="581">
                  <c:v>51.97</c:v>
                </c:pt>
                <c:pt idx="582">
                  <c:v>54.28</c:v>
                </c:pt>
                <c:pt idx="583">
                  <c:v>48.64</c:v>
                </c:pt>
                <c:pt idx="584">
                  <c:v>40.024000000000001</c:v>
                </c:pt>
                <c:pt idx="585">
                  <c:v>54.883499999999998</c:v>
                </c:pt>
                <c:pt idx="586">
                  <c:v>53.004999999999995</c:v>
                </c:pt>
                <c:pt idx="587">
                  <c:v>49.246000000000002</c:v>
                </c:pt>
                <c:pt idx="588">
                  <c:v>48.930500000000002</c:v>
                </c:pt>
                <c:pt idx="589">
                  <c:v>43.610500000000002</c:v>
                </c:pt>
                <c:pt idx="590">
                  <c:v>52.1905</c:v>
                </c:pt>
                <c:pt idx="591">
                  <c:v>52.792500000000004</c:v>
                </c:pt>
                <c:pt idx="592">
                  <c:v>40.024000000000001</c:v>
                </c:pt>
                <c:pt idx="593">
                  <c:v>58.155000000000001</c:v>
                </c:pt>
                <c:pt idx="594">
                  <c:v>54.883499999999998</c:v>
                </c:pt>
                <c:pt idx="595">
                  <c:v>55.733499999999992</c:v>
                </c:pt>
                <c:pt idx="596">
                  <c:v>50.528500000000001</c:v>
                </c:pt>
                <c:pt idx="597">
                  <c:v>49.021500000000003</c:v>
                </c:pt>
                <c:pt idx="598">
                  <c:v>49.246000000000002</c:v>
                </c:pt>
                <c:pt idx="599">
                  <c:v>50.814499999999995</c:v>
                </c:pt>
                <c:pt idx="600">
                  <c:v>48.454999999999998</c:v>
                </c:pt>
                <c:pt idx="601">
                  <c:v>50.820999999999998</c:v>
                </c:pt>
                <c:pt idx="602">
                  <c:v>48.64</c:v>
                </c:pt>
                <c:pt idx="603">
                  <c:v>43.610500000000002</c:v>
                </c:pt>
                <c:pt idx="604">
                  <c:v>46.548000000000002</c:v>
                </c:pt>
                <c:pt idx="605">
                  <c:v>51.338499999999996</c:v>
                </c:pt>
                <c:pt idx="606">
                  <c:v>55.566500000000005</c:v>
                </c:pt>
                <c:pt idx="607">
                  <c:v>45.418999999999997</c:v>
                </c:pt>
                <c:pt idx="608">
                  <c:v>58.155000000000001</c:v>
                </c:pt>
                <c:pt idx="609">
                  <c:v>55.733499999999992</c:v>
                </c:pt>
                <c:pt idx="610">
                  <c:v>46.256500000000003</c:v>
                </c:pt>
                <c:pt idx="611">
                  <c:v>53.004999999999995</c:v>
                </c:pt>
                <c:pt idx="612">
                  <c:v>51.648499999999999</c:v>
                </c:pt>
                <c:pt idx="613">
                  <c:v>50.814499999999995</c:v>
                </c:pt>
                <c:pt idx="614">
                  <c:v>48.454999999999998</c:v>
                </c:pt>
                <c:pt idx="615">
                  <c:v>54.28</c:v>
                </c:pt>
                <c:pt idx="616">
                  <c:v>43.610500000000002</c:v>
                </c:pt>
                <c:pt idx="617">
                  <c:v>52.957499999999996</c:v>
                </c:pt>
                <c:pt idx="618">
                  <c:v>40.024000000000001</c:v>
                </c:pt>
                <c:pt idx="619">
                  <c:v>46.548000000000002</c:v>
                </c:pt>
                <c:pt idx="620">
                  <c:v>50.820999999999998</c:v>
                </c:pt>
                <c:pt idx="621">
                  <c:v>48.64</c:v>
                </c:pt>
                <c:pt idx="622">
                  <c:v>47.3035</c:v>
                </c:pt>
                <c:pt idx="623">
                  <c:v>45.418999999999997</c:v>
                </c:pt>
                <c:pt idx="624">
                  <c:v>58.155000000000001</c:v>
                </c:pt>
                <c:pt idx="625">
                  <c:v>46.256500000000003</c:v>
                </c:pt>
                <c:pt idx="626">
                  <c:v>53.004999999999995</c:v>
                </c:pt>
                <c:pt idx="627">
                  <c:v>49.246000000000002</c:v>
                </c:pt>
                <c:pt idx="628">
                  <c:v>42.968000000000004</c:v>
                </c:pt>
                <c:pt idx="629">
                  <c:v>50.814499999999995</c:v>
                </c:pt>
                <c:pt idx="630">
                  <c:v>54.28</c:v>
                </c:pt>
                <c:pt idx="631">
                  <c:v>43.610500000000002</c:v>
                </c:pt>
                <c:pt idx="632">
                  <c:v>44.829499999999996</c:v>
                </c:pt>
                <c:pt idx="633">
                  <c:v>40.024000000000001</c:v>
                </c:pt>
                <c:pt idx="634">
                  <c:v>53.658999999999999</c:v>
                </c:pt>
                <c:pt idx="635">
                  <c:v>51.338499999999996</c:v>
                </c:pt>
                <c:pt idx="636">
                  <c:v>51.648499999999999</c:v>
                </c:pt>
                <c:pt idx="637">
                  <c:v>50.820999999999998</c:v>
                </c:pt>
                <c:pt idx="638">
                  <c:v>48.64</c:v>
                </c:pt>
                <c:pt idx="639">
                  <c:v>47.3035</c:v>
                </c:pt>
                <c:pt idx="640">
                  <c:v>55.733499999999992</c:v>
                </c:pt>
                <c:pt idx="641">
                  <c:v>46.256500000000003</c:v>
                </c:pt>
                <c:pt idx="642">
                  <c:v>49.246000000000002</c:v>
                </c:pt>
                <c:pt idx="643">
                  <c:v>44.829499999999996</c:v>
                </c:pt>
                <c:pt idx="644">
                  <c:v>47.3035</c:v>
                </c:pt>
                <c:pt idx="645">
                  <c:v>55.566500000000005</c:v>
                </c:pt>
                <c:pt idx="646">
                  <c:v>52.792500000000004</c:v>
                </c:pt>
                <c:pt idx="647">
                  <c:v>46.548000000000002</c:v>
                </c:pt>
                <c:pt idx="648">
                  <c:v>50.042000000000002</c:v>
                </c:pt>
                <c:pt idx="649">
                  <c:v>49.021500000000003</c:v>
                </c:pt>
                <c:pt idx="650">
                  <c:v>53.747500000000002</c:v>
                </c:pt>
                <c:pt idx="651">
                  <c:v>45.459000000000003</c:v>
                </c:pt>
                <c:pt idx="652">
                  <c:v>51.97</c:v>
                </c:pt>
                <c:pt idx="653">
                  <c:v>43.610500000000002</c:v>
                </c:pt>
                <c:pt idx="654">
                  <c:v>55.733499999999992</c:v>
                </c:pt>
                <c:pt idx="655">
                  <c:v>51.648499999999999</c:v>
                </c:pt>
                <c:pt idx="656">
                  <c:v>50.814499999999995</c:v>
                </c:pt>
                <c:pt idx="657">
                  <c:v>44.829499999999996</c:v>
                </c:pt>
                <c:pt idx="658">
                  <c:v>52.1905</c:v>
                </c:pt>
                <c:pt idx="659">
                  <c:v>47.3035</c:v>
                </c:pt>
                <c:pt idx="660">
                  <c:v>45.418999999999997</c:v>
                </c:pt>
                <c:pt idx="661">
                  <c:v>40.024000000000001</c:v>
                </c:pt>
                <c:pt idx="662">
                  <c:v>46.548000000000002</c:v>
                </c:pt>
                <c:pt idx="663">
                  <c:v>46.256500000000003</c:v>
                </c:pt>
                <c:pt idx="664">
                  <c:v>50.042000000000002</c:v>
                </c:pt>
                <c:pt idx="665">
                  <c:v>49.021500000000003</c:v>
                </c:pt>
                <c:pt idx="666">
                  <c:v>45.459000000000003</c:v>
                </c:pt>
                <c:pt idx="667">
                  <c:v>51.97</c:v>
                </c:pt>
                <c:pt idx="668">
                  <c:v>54.28</c:v>
                </c:pt>
                <c:pt idx="669">
                  <c:v>43.610500000000002</c:v>
                </c:pt>
                <c:pt idx="670">
                  <c:v>53.747500000000002</c:v>
                </c:pt>
                <c:pt idx="671">
                  <c:v>42.968000000000004</c:v>
                </c:pt>
                <c:pt idx="672">
                  <c:v>52.1905</c:v>
                </c:pt>
                <c:pt idx="673">
                  <c:v>55.566500000000005</c:v>
                </c:pt>
                <c:pt idx="674">
                  <c:v>40.024000000000001</c:v>
                </c:pt>
                <c:pt idx="675">
                  <c:v>52.792500000000004</c:v>
                </c:pt>
                <c:pt idx="676">
                  <c:v>53.658999999999999</c:v>
                </c:pt>
                <c:pt idx="677">
                  <c:v>46.548000000000002</c:v>
                </c:pt>
                <c:pt idx="678">
                  <c:v>54.883499999999998</c:v>
                </c:pt>
                <c:pt idx="679">
                  <c:v>55.733499999999992</c:v>
                </c:pt>
                <c:pt idx="680">
                  <c:v>51.338499999999996</c:v>
                </c:pt>
                <c:pt idx="681">
                  <c:v>50.528500000000001</c:v>
                </c:pt>
                <c:pt idx="682">
                  <c:v>50.042000000000002</c:v>
                </c:pt>
                <c:pt idx="683">
                  <c:v>45.459000000000003</c:v>
                </c:pt>
                <c:pt idx="684">
                  <c:v>54.28</c:v>
                </c:pt>
                <c:pt idx="685">
                  <c:v>48.64</c:v>
                </c:pt>
                <c:pt idx="686">
                  <c:v>55.566500000000005</c:v>
                </c:pt>
                <c:pt idx="687">
                  <c:v>49.021500000000003</c:v>
                </c:pt>
                <c:pt idx="688">
                  <c:v>50.820999999999998</c:v>
                </c:pt>
                <c:pt idx="689">
                  <c:v>52.1905</c:v>
                </c:pt>
                <c:pt idx="690">
                  <c:v>47.3035</c:v>
                </c:pt>
                <c:pt idx="691">
                  <c:v>45.418999999999997</c:v>
                </c:pt>
                <c:pt idx="692">
                  <c:v>52.792500000000004</c:v>
                </c:pt>
                <c:pt idx="693">
                  <c:v>50.528500000000001</c:v>
                </c:pt>
                <c:pt idx="694">
                  <c:v>50.042000000000002</c:v>
                </c:pt>
                <c:pt idx="695">
                  <c:v>53.747500000000002</c:v>
                </c:pt>
                <c:pt idx="696">
                  <c:v>48.930500000000002</c:v>
                </c:pt>
                <c:pt idx="697">
                  <c:v>42.968000000000004</c:v>
                </c:pt>
                <c:pt idx="698">
                  <c:v>45.459000000000003</c:v>
                </c:pt>
                <c:pt idx="699">
                  <c:v>54.28</c:v>
                </c:pt>
                <c:pt idx="700">
                  <c:v>44.829499999999996</c:v>
                </c:pt>
                <c:pt idx="701">
                  <c:v>40.024000000000001</c:v>
                </c:pt>
                <c:pt idx="702">
                  <c:v>58.155000000000001</c:v>
                </c:pt>
                <c:pt idx="703">
                  <c:v>46.256500000000003</c:v>
                </c:pt>
                <c:pt idx="704">
                  <c:v>50.528500000000001</c:v>
                </c:pt>
                <c:pt idx="705">
                  <c:v>51.648499999999999</c:v>
                </c:pt>
                <c:pt idx="706">
                  <c:v>50.814499999999995</c:v>
                </c:pt>
                <c:pt idx="707">
                  <c:v>48.64</c:v>
                </c:pt>
                <c:pt idx="708">
                  <c:v>52.957499999999996</c:v>
                </c:pt>
                <c:pt idx="709">
                  <c:v>50.042000000000002</c:v>
                </c:pt>
                <c:pt idx="710">
                  <c:v>49.246000000000002</c:v>
                </c:pt>
                <c:pt idx="711">
                  <c:v>42.968000000000004</c:v>
                </c:pt>
                <c:pt idx="712">
                  <c:v>48.454999999999998</c:v>
                </c:pt>
                <c:pt idx="713">
                  <c:v>44.829499999999996</c:v>
                </c:pt>
                <c:pt idx="714">
                  <c:v>47.3035</c:v>
                </c:pt>
                <c:pt idx="715">
                  <c:v>55.566500000000005</c:v>
                </c:pt>
                <c:pt idx="716">
                  <c:v>45.418999999999997</c:v>
                </c:pt>
                <c:pt idx="717">
                  <c:v>58.155000000000001</c:v>
                </c:pt>
                <c:pt idx="718">
                  <c:v>55.733499999999992</c:v>
                </c:pt>
                <c:pt idx="719">
                  <c:v>46.256500000000003</c:v>
                </c:pt>
                <c:pt idx="720">
                  <c:v>49.021500000000003</c:v>
                </c:pt>
                <c:pt idx="721">
                  <c:v>51.648499999999999</c:v>
                </c:pt>
                <c:pt idx="722">
                  <c:v>48.930500000000002</c:v>
                </c:pt>
                <c:pt idx="723">
                  <c:v>45.459000000000003</c:v>
                </c:pt>
                <c:pt idx="724">
                  <c:v>50.814499999999995</c:v>
                </c:pt>
                <c:pt idx="725">
                  <c:v>54.28</c:v>
                </c:pt>
                <c:pt idx="726">
                  <c:v>53.747500000000002</c:v>
                </c:pt>
                <c:pt idx="727">
                  <c:v>48.454999999999998</c:v>
                </c:pt>
                <c:pt idx="728">
                  <c:v>47.3035</c:v>
                </c:pt>
                <c:pt idx="729">
                  <c:v>45.418999999999997</c:v>
                </c:pt>
                <c:pt idx="730">
                  <c:v>52.957499999999996</c:v>
                </c:pt>
                <c:pt idx="731">
                  <c:v>53.658999999999999</c:v>
                </c:pt>
                <c:pt idx="732">
                  <c:v>46.548000000000002</c:v>
                </c:pt>
                <c:pt idx="733">
                  <c:v>54.883499999999998</c:v>
                </c:pt>
                <c:pt idx="734">
                  <c:v>46.256500000000003</c:v>
                </c:pt>
                <c:pt idx="735">
                  <c:v>50.528500000000001</c:v>
                </c:pt>
                <c:pt idx="736">
                  <c:v>50.042000000000002</c:v>
                </c:pt>
                <c:pt idx="737">
                  <c:v>49.246000000000002</c:v>
                </c:pt>
                <c:pt idx="738">
                  <c:v>48.930500000000002</c:v>
                </c:pt>
                <c:pt idx="739">
                  <c:v>45.459000000000003</c:v>
                </c:pt>
                <c:pt idx="740">
                  <c:v>48.454999999999998</c:v>
                </c:pt>
                <c:pt idx="741">
                  <c:v>54.28</c:v>
                </c:pt>
                <c:pt idx="742">
                  <c:v>44.829499999999996</c:v>
                </c:pt>
                <c:pt idx="743">
                  <c:v>52.1905</c:v>
                </c:pt>
                <c:pt idx="744">
                  <c:v>40.024000000000001</c:v>
                </c:pt>
                <c:pt idx="745">
                  <c:v>53.004999999999995</c:v>
                </c:pt>
                <c:pt idx="746">
                  <c:v>51.648499999999999</c:v>
                </c:pt>
                <c:pt idx="747">
                  <c:v>52.957499999999996</c:v>
                </c:pt>
                <c:pt idx="748">
                  <c:v>53.658999999999999</c:v>
                </c:pt>
                <c:pt idx="749">
                  <c:v>49.021500000000003</c:v>
                </c:pt>
                <c:pt idx="750">
                  <c:v>50.814499999999995</c:v>
                </c:pt>
                <c:pt idx="751">
                  <c:v>44.829499999999996</c:v>
                </c:pt>
                <c:pt idx="752">
                  <c:v>52.792500000000004</c:v>
                </c:pt>
                <c:pt idx="753">
                  <c:v>46.548000000000002</c:v>
                </c:pt>
                <c:pt idx="754">
                  <c:v>46.256500000000003</c:v>
                </c:pt>
                <c:pt idx="755">
                  <c:v>53.004999999999995</c:v>
                </c:pt>
                <c:pt idx="756">
                  <c:v>50.528500000000001</c:v>
                </c:pt>
                <c:pt idx="757">
                  <c:v>51.648499999999999</c:v>
                </c:pt>
                <c:pt idx="758">
                  <c:v>53.747500000000002</c:v>
                </c:pt>
                <c:pt idx="759">
                  <c:v>45.459000000000003</c:v>
                </c:pt>
                <c:pt idx="760">
                  <c:v>51.97</c:v>
                </c:pt>
                <c:pt idx="761">
                  <c:v>48.454999999999998</c:v>
                </c:pt>
                <c:pt idx="762">
                  <c:v>53.658999999999999</c:v>
                </c:pt>
                <c:pt idx="763">
                  <c:v>58.155000000000001</c:v>
                </c:pt>
                <c:pt idx="764">
                  <c:v>49.246000000000002</c:v>
                </c:pt>
                <c:pt idx="765">
                  <c:v>48.930500000000002</c:v>
                </c:pt>
                <c:pt idx="766">
                  <c:v>50.814499999999995</c:v>
                </c:pt>
                <c:pt idx="767">
                  <c:v>44.829499999999996</c:v>
                </c:pt>
                <c:pt idx="768">
                  <c:v>52.957499999999996</c:v>
                </c:pt>
                <c:pt idx="769">
                  <c:v>52.792500000000004</c:v>
                </c:pt>
                <c:pt idx="770">
                  <c:v>51.338499999999996</c:v>
                </c:pt>
                <c:pt idx="771">
                  <c:v>46.256500000000003</c:v>
                </c:pt>
                <c:pt idx="772">
                  <c:v>50.528500000000001</c:v>
                </c:pt>
                <c:pt idx="773">
                  <c:v>51.97</c:v>
                </c:pt>
                <c:pt idx="774">
                  <c:v>50.820999999999998</c:v>
                </c:pt>
                <c:pt idx="775">
                  <c:v>48.64</c:v>
                </c:pt>
                <c:pt idx="776">
                  <c:v>55.566500000000005</c:v>
                </c:pt>
                <c:pt idx="777">
                  <c:v>53.658999999999999</c:v>
                </c:pt>
                <c:pt idx="778">
                  <c:v>54.883499999999998</c:v>
                </c:pt>
                <c:pt idx="779">
                  <c:v>50.042000000000002</c:v>
                </c:pt>
                <c:pt idx="780">
                  <c:v>49.021500000000003</c:v>
                </c:pt>
                <c:pt idx="781">
                  <c:v>48.930500000000002</c:v>
                </c:pt>
                <c:pt idx="782">
                  <c:v>50.814499999999995</c:v>
                </c:pt>
                <c:pt idx="783">
                  <c:v>48.454999999999998</c:v>
                </c:pt>
                <c:pt idx="784">
                  <c:v>43.610500000000002</c:v>
                </c:pt>
                <c:pt idx="785">
                  <c:v>52.792500000000004</c:v>
                </c:pt>
                <c:pt idx="786">
                  <c:v>58.155000000000001</c:v>
                </c:pt>
                <c:pt idx="787">
                  <c:v>54.883499999999998</c:v>
                </c:pt>
                <c:pt idx="788">
                  <c:v>51.338499999999996</c:v>
                </c:pt>
                <c:pt idx="789">
                  <c:v>50.042000000000002</c:v>
                </c:pt>
                <c:pt idx="790">
                  <c:v>49.246000000000002</c:v>
                </c:pt>
                <c:pt idx="791">
                  <c:v>53.747500000000002</c:v>
                </c:pt>
                <c:pt idx="792">
                  <c:v>48.930500000000002</c:v>
                </c:pt>
                <c:pt idx="793">
                  <c:v>51.97</c:v>
                </c:pt>
                <c:pt idx="794">
                  <c:v>50.820999999999998</c:v>
                </c:pt>
                <c:pt idx="795">
                  <c:v>55.566500000000005</c:v>
                </c:pt>
                <c:pt idx="796">
                  <c:v>50.814499999999995</c:v>
                </c:pt>
                <c:pt idx="797">
                  <c:v>50.820999999999998</c:v>
                </c:pt>
                <c:pt idx="798">
                  <c:v>55.566500000000005</c:v>
                </c:pt>
                <c:pt idx="799">
                  <c:v>45.418999999999997</c:v>
                </c:pt>
                <c:pt idx="800">
                  <c:v>46.256500000000003</c:v>
                </c:pt>
                <c:pt idx="801">
                  <c:v>47.3035</c:v>
                </c:pt>
                <c:pt idx="802">
                  <c:v>50.814499999999995</c:v>
                </c:pt>
                <c:pt idx="803">
                  <c:v>44.829499999999996</c:v>
                </c:pt>
                <c:pt idx="804">
                  <c:v>53.658999999999999</c:v>
                </c:pt>
                <c:pt idx="805">
                  <c:v>54.883499999999998</c:v>
                </c:pt>
                <c:pt idx="806">
                  <c:v>53.004999999999995</c:v>
                </c:pt>
                <c:pt idx="807">
                  <c:v>49.021500000000003</c:v>
                </c:pt>
                <c:pt idx="808">
                  <c:v>51.648499999999999</c:v>
                </c:pt>
                <c:pt idx="809">
                  <c:v>40.024000000000001</c:v>
                </c:pt>
                <c:pt idx="810">
                  <c:v>46.548000000000002</c:v>
                </c:pt>
                <c:pt idx="811">
                  <c:v>50.528500000000001</c:v>
                </c:pt>
                <c:pt idx="812">
                  <c:v>50.042000000000002</c:v>
                </c:pt>
                <c:pt idx="813">
                  <c:v>53.747500000000002</c:v>
                </c:pt>
                <c:pt idx="814">
                  <c:v>51.97</c:v>
                </c:pt>
                <c:pt idx="815">
                  <c:v>53.658999999999999</c:v>
                </c:pt>
                <c:pt idx="816">
                  <c:v>49.021500000000003</c:v>
                </c:pt>
                <c:pt idx="817">
                  <c:v>46.548000000000002</c:v>
                </c:pt>
                <c:pt idx="818">
                  <c:v>54.883499999999998</c:v>
                </c:pt>
                <c:pt idx="819">
                  <c:v>51.338499999999996</c:v>
                </c:pt>
                <c:pt idx="820">
                  <c:v>53.004999999999995</c:v>
                </c:pt>
                <c:pt idx="821">
                  <c:v>50.042000000000002</c:v>
                </c:pt>
                <c:pt idx="822">
                  <c:v>51.648499999999999</c:v>
                </c:pt>
                <c:pt idx="823">
                  <c:v>51.97</c:v>
                </c:pt>
                <c:pt idx="824">
                  <c:v>43.610500000000002</c:v>
                </c:pt>
                <c:pt idx="825">
                  <c:v>45.418999999999997</c:v>
                </c:pt>
                <c:pt idx="826">
                  <c:v>40.024000000000001</c:v>
                </c:pt>
                <c:pt idx="827">
                  <c:v>49.021500000000003</c:v>
                </c:pt>
                <c:pt idx="828">
                  <c:v>52.1905</c:v>
                </c:pt>
                <c:pt idx="829">
                  <c:v>47.3035</c:v>
                </c:pt>
                <c:pt idx="830">
                  <c:v>55.566500000000005</c:v>
                </c:pt>
                <c:pt idx="831">
                  <c:v>53.658999999999999</c:v>
                </c:pt>
                <c:pt idx="832">
                  <c:v>46.548000000000002</c:v>
                </c:pt>
                <c:pt idx="833">
                  <c:v>54.883499999999998</c:v>
                </c:pt>
                <c:pt idx="834">
                  <c:v>55.733499999999992</c:v>
                </c:pt>
                <c:pt idx="835">
                  <c:v>51.338499999999996</c:v>
                </c:pt>
                <c:pt idx="836">
                  <c:v>46.256500000000003</c:v>
                </c:pt>
                <c:pt idx="837">
                  <c:v>49.246000000000002</c:v>
                </c:pt>
                <c:pt idx="838">
                  <c:v>51.648499999999999</c:v>
                </c:pt>
                <c:pt idx="839">
                  <c:v>45.459000000000003</c:v>
                </c:pt>
                <c:pt idx="840">
                  <c:v>50.814499999999995</c:v>
                </c:pt>
                <c:pt idx="841">
                  <c:v>50.820999999999998</c:v>
                </c:pt>
                <c:pt idx="842">
                  <c:v>46.256500000000003</c:v>
                </c:pt>
                <c:pt idx="843">
                  <c:v>51.648499999999999</c:v>
                </c:pt>
                <c:pt idx="844">
                  <c:v>54.28</c:v>
                </c:pt>
                <c:pt idx="845">
                  <c:v>48.64</c:v>
                </c:pt>
                <c:pt idx="846">
                  <c:v>55.733499999999992</c:v>
                </c:pt>
                <c:pt idx="847">
                  <c:v>51.338499999999996</c:v>
                </c:pt>
                <c:pt idx="848">
                  <c:v>50.528500000000001</c:v>
                </c:pt>
                <c:pt idx="849">
                  <c:v>49.246000000000002</c:v>
                </c:pt>
                <c:pt idx="850">
                  <c:v>48.454999999999998</c:v>
                </c:pt>
                <c:pt idx="851">
                  <c:v>45.418999999999997</c:v>
                </c:pt>
                <c:pt idx="852">
                  <c:v>52.792500000000004</c:v>
                </c:pt>
                <c:pt idx="853">
                  <c:v>53.658999999999999</c:v>
                </c:pt>
                <c:pt idx="854">
                  <c:v>46.256500000000003</c:v>
                </c:pt>
                <c:pt idx="855">
                  <c:v>50.042000000000002</c:v>
                </c:pt>
                <c:pt idx="856">
                  <c:v>42.968000000000004</c:v>
                </c:pt>
                <c:pt idx="857">
                  <c:v>45.459000000000003</c:v>
                </c:pt>
                <c:pt idx="858">
                  <c:v>50.820999999999998</c:v>
                </c:pt>
                <c:pt idx="859">
                  <c:v>48.64</c:v>
                </c:pt>
                <c:pt idx="860">
                  <c:v>43.610500000000002</c:v>
                </c:pt>
                <c:pt idx="861">
                  <c:v>44.829499999999996</c:v>
                </c:pt>
                <c:pt idx="862">
                  <c:v>58.155000000000001</c:v>
                </c:pt>
                <c:pt idx="863">
                  <c:v>51.338499999999996</c:v>
                </c:pt>
                <c:pt idx="864">
                  <c:v>50.814499999999995</c:v>
                </c:pt>
                <c:pt idx="865">
                  <c:v>48.454999999999998</c:v>
                </c:pt>
                <c:pt idx="866">
                  <c:v>55.566500000000005</c:v>
                </c:pt>
                <c:pt idx="867">
                  <c:v>45.418999999999997</c:v>
                </c:pt>
                <c:pt idx="868">
                  <c:v>52.957499999999996</c:v>
                </c:pt>
                <c:pt idx="869">
                  <c:v>50.528500000000001</c:v>
                </c:pt>
                <c:pt idx="870">
                  <c:v>48.930500000000002</c:v>
                </c:pt>
                <c:pt idx="871">
                  <c:v>45.459000000000003</c:v>
                </c:pt>
                <c:pt idx="872">
                  <c:v>54.28</c:v>
                </c:pt>
                <c:pt idx="873">
                  <c:v>48.64</c:v>
                </c:pt>
                <c:pt idx="874">
                  <c:v>43.610500000000002</c:v>
                </c:pt>
                <c:pt idx="875">
                  <c:v>58.155000000000001</c:v>
                </c:pt>
                <c:pt idx="876">
                  <c:v>51.338499999999996</c:v>
                </c:pt>
                <c:pt idx="877">
                  <c:v>50.042000000000002</c:v>
                </c:pt>
                <c:pt idx="878">
                  <c:v>49.246000000000002</c:v>
                </c:pt>
                <c:pt idx="879">
                  <c:v>52.1905</c:v>
                </c:pt>
                <c:pt idx="880">
                  <c:v>55.566500000000005</c:v>
                </c:pt>
                <c:pt idx="881">
                  <c:v>52.957499999999996</c:v>
                </c:pt>
                <c:pt idx="882">
                  <c:v>53.658999999999999</c:v>
                </c:pt>
                <c:pt idx="883">
                  <c:v>55.733499999999992</c:v>
                </c:pt>
                <c:pt idx="884">
                  <c:v>50.528500000000001</c:v>
                </c:pt>
                <c:pt idx="885">
                  <c:v>53.747500000000002</c:v>
                </c:pt>
                <c:pt idx="886">
                  <c:v>48.930500000000002</c:v>
                </c:pt>
                <c:pt idx="887">
                  <c:v>42.968000000000004</c:v>
                </c:pt>
                <c:pt idx="888">
                  <c:v>45.459000000000003</c:v>
                </c:pt>
                <c:pt idx="889">
                  <c:v>50.814499999999995</c:v>
                </c:pt>
                <c:pt idx="890">
                  <c:v>48.454999999999998</c:v>
                </c:pt>
                <c:pt idx="891">
                  <c:v>54.28</c:v>
                </c:pt>
                <c:pt idx="892">
                  <c:v>44.829499999999996</c:v>
                </c:pt>
                <c:pt idx="893">
                  <c:v>40.024000000000001</c:v>
                </c:pt>
                <c:pt idx="894">
                  <c:v>52.792500000000004</c:v>
                </c:pt>
                <c:pt idx="895">
                  <c:v>51.338499999999996</c:v>
                </c:pt>
                <c:pt idx="896">
                  <c:v>53.004999999999995</c:v>
                </c:pt>
                <c:pt idx="897">
                  <c:v>49.246000000000002</c:v>
                </c:pt>
                <c:pt idx="898">
                  <c:v>52.1905</c:v>
                </c:pt>
                <c:pt idx="899">
                  <c:v>52.957499999999996</c:v>
                </c:pt>
                <c:pt idx="900">
                  <c:v>54.883499999999998</c:v>
                </c:pt>
                <c:pt idx="901">
                  <c:v>49.021500000000003</c:v>
                </c:pt>
                <c:pt idx="902">
                  <c:v>53.747500000000002</c:v>
                </c:pt>
                <c:pt idx="903">
                  <c:v>42.968000000000004</c:v>
                </c:pt>
                <c:pt idx="904">
                  <c:v>47.3035</c:v>
                </c:pt>
                <c:pt idx="905">
                  <c:v>55.566500000000005</c:v>
                </c:pt>
                <c:pt idx="906">
                  <c:v>40.024000000000001</c:v>
                </c:pt>
                <c:pt idx="907">
                  <c:v>58.155000000000001</c:v>
                </c:pt>
                <c:pt idx="908">
                  <c:v>51.338499999999996</c:v>
                </c:pt>
                <c:pt idx="909">
                  <c:v>53.004999999999995</c:v>
                </c:pt>
                <c:pt idx="910">
                  <c:v>50.528500000000001</c:v>
                </c:pt>
                <c:pt idx="911">
                  <c:v>51.97</c:v>
                </c:pt>
                <c:pt idx="912">
                  <c:v>48.64</c:v>
                </c:pt>
                <c:pt idx="913">
                  <c:v>44.829499999999996</c:v>
                </c:pt>
                <c:pt idx="914">
                  <c:v>53.658999999999999</c:v>
                </c:pt>
                <c:pt idx="915">
                  <c:v>50.042000000000002</c:v>
                </c:pt>
                <c:pt idx="916">
                  <c:v>45.418999999999997</c:v>
                </c:pt>
                <c:pt idx="917">
                  <c:v>46.548000000000002</c:v>
                </c:pt>
                <c:pt idx="918">
                  <c:v>53.004999999999995</c:v>
                </c:pt>
                <c:pt idx="919">
                  <c:v>53.747500000000002</c:v>
                </c:pt>
                <c:pt idx="920">
                  <c:v>48.930500000000002</c:v>
                </c:pt>
                <c:pt idx="921">
                  <c:v>42.968000000000004</c:v>
                </c:pt>
                <c:pt idx="922">
                  <c:v>45.459000000000003</c:v>
                </c:pt>
                <c:pt idx="923">
                  <c:v>51.97</c:v>
                </c:pt>
                <c:pt idx="924">
                  <c:v>54.28</c:v>
                </c:pt>
                <c:pt idx="925">
                  <c:v>48.64</c:v>
                </c:pt>
                <c:pt idx="926">
                  <c:v>55.566500000000005</c:v>
                </c:pt>
                <c:pt idx="927">
                  <c:v>54.883499999999998</c:v>
                </c:pt>
                <c:pt idx="928">
                  <c:v>50.042000000000002</c:v>
                </c:pt>
                <c:pt idx="929">
                  <c:v>51.648499999999999</c:v>
                </c:pt>
                <c:pt idx="930">
                  <c:v>50.814499999999995</c:v>
                </c:pt>
                <c:pt idx="931">
                  <c:v>50.820999999999998</c:v>
                </c:pt>
                <c:pt idx="932">
                  <c:v>55.566500000000005</c:v>
                </c:pt>
                <c:pt idx="933">
                  <c:v>45.418999999999997</c:v>
                </c:pt>
                <c:pt idx="934">
                  <c:v>52.792500000000004</c:v>
                </c:pt>
                <c:pt idx="935">
                  <c:v>46.548000000000002</c:v>
                </c:pt>
                <c:pt idx="936">
                  <c:v>46.256500000000003</c:v>
                </c:pt>
                <c:pt idx="937">
                  <c:v>53.004999999999995</c:v>
                </c:pt>
                <c:pt idx="938">
                  <c:v>42.968000000000004</c:v>
                </c:pt>
                <c:pt idx="939">
                  <c:v>45.459000000000003</c:v>
                </c:pt>
                <c:pt idx="940">
                  <c:v>48.454999999999998</c:v>
                </c:pt>
                <c:pt idx="941">
                  <c:v>54.28</c:v>
                </c:pt>
                <c:pt idx="942">
                  <c:v>48.64</c:v>
                </c:pt>
                <c:pt idx="943">
                  <c:v>44.829499999999996</c:v>
                </c:pt>
                <c:pt idx="944">
                  <c:v>47.3035</c:v>
                </c:pt>
                <c:pt idx="945">
                  <c:v>51.338499999999996</c:v>
                </c:pt>
                <c:pt idx="946">
                  <c:v>49.021500000000003</c:v>
                </c:pt>
                <c:pt idx="947">
                  <c:v>53.747500000000002</c:v>
                </c:pt>
                <c:pt idx="948">
                  <c:v>48.930500000000002</c:v>
                </c:pt>
                <c:pt idx="949">
                  <c:v>50.820999999999998</c:v>
                </c:pt>
                <c:pt idx="950">
                  <c:v>43.610500000000002</c:v>
                </c:pt>
                <c:pt idx="951">
                  <c:v>52.792500000000004</c:v>
                </c:pt>
                <c:pt idx="952">
                  <c:v>53.658999999999999</c:v>
                </c:pt>
                <c:pt idx="953">
                  <c:v>58.155000000000001</c:v>
                </c:pt>
                <c:pt idx="954">
                  <c:v>49.246000000000002</c:v>
                </c:pt>
                <c:pt idx="955">
                  <c:v>44.829499999999996</c:v>
                </c:pt>
                <c:pt idx="956">
                  <c:v>47.3035</c:v>
                </c:pt>
                <c:pt idx="957">
                  <c:v>52.957499999999996</c:v>
                </c:pt>
                <c:pt idx="958">
                  <c:v>51.338499999999996</c:v>
                </c:pt>
                <c:pt idx="959">
                  <c:v>50.528500000000001</c:v>
                </c:pt>
                <c:pt idx="960">
                  <c:v>49.246000000000002</c:v>
                </c:pt>
                <c:pt idx="961">
                  <c:v>42.968000000000004</c:v>
                </c:pt>
                <c:pt idx="962">
                  <c:v>45.459000000000003</c:v>
                </c:pt>
                <c:pt idx="963">
                  <c:v>51.97</c:v>
                </c:pt>
                <c:pt idx="964">
                  <c:v>50.820999999999998</c:v>
                </c:pt>
                <c:pt idx="965">
                  <c:v>43.610500000000002</c:v>
                </c:pt>
                <c:pt idx="966">
                  <c:v>52.792500000000004</c:v>
                </c:pt>
                <c:pt idx="967">
                  <c:v>53.658999999999999</c:v>
                </c:pt>
                <c:pt idx="968">
                  <c:v>58.155000000000001</c:v>
                </c:pt>
                <c:pt idx="969">
                  <c:v>51.648499999999999</c:v>
                </c:pt>
                <c:pt idx="970">
                  <c:v>54.28</c:v>
                </c:pt>
                <c:pt idx="971">
                  <c:v>52.1905</c:v>
                </c:pt>
                <c:pt idx="972">
                  <c:v>52.957499999999996</c:v>
                </c:pt>
                <c:pt idx="973">
                  <c:v>40.024000000000001</c:v>
                </c:pt>
                <c:pt idx="974">
                  <c:v>46.548000000000002</c:v>
                </c:pt>
                <c:pt idx="975">
                  <c:v>54.883499999999998</c:v>
                </c:pt>
                <c:pt idx="976">
                  <c:v>55.733499999999992</c:v>
                </c:pt>
                <c:pt idx="977">
                  <c:v>49.021500000000003</c:v>
                </c:pt>
                <c:pt idx="978">
                  <c:v>42.968000000000004</c:v>
                </c:pt>
                <c:pt idx="979">
                  <c:v>51.97</c:v>
                </c:pt>
                <c:pt idx="980">
                  <c:v>48.454999999999998</c:v>
                </c:pt>
                <c:pt idx="981">
                  <c:v>43.610500000000002</c:v>
                </c:pt>
                <c:pt idx="982">
                  <c:v>44.829499999999996</c:v>
                </c:pt>
                <c:pt idx="983">
                  <c:v>45.418999999999997</c:v>
                </c:pt>
                <c:pt idx="984">
                  <c:v>58.155000000000001</c:v>
                </c:pt>
                <c:pt idx="985">
                  <c:v>54.28</c:v>
                </c:pt>
                <c:pt idx="986">
                  <c:v>52.1905</c:v>
                </c:pt>
                <c:pt idx="987">
                  <c:v>47.3035</c:v>
                </c:pt>
                <c:pt idx="988">
                  <c:v>52.957499999999996</c:v>
                </c:pt>
                <c:pt idx="989">
                  <c:v>40.024000000000001</c:v>
                </c:pt>
                <c:pt idx="990">
                  <c:v>53.658999999999999</c:v>
                </c:pt>
                <c:pt idx="991">
                  <c:v>54.883499999999998</c:v>
                </c:pt>
                <c:pt idx="992">
                  <c:v>55.733499999999992</c:v>
                </c:pt>
                <c:pt idx="993">
                  <c:v>50.042000000000002</c:v>
                </c:pt>
                <c:pt idx="994">
                  <c:v>49.246000000000002</c:v>
                </c:pt>
                <c:pt idx="995">
                  <c:v>42.968000000000004</c:v>
                </c:pt>
                <c:pt idx="996">
                  <c:v>48.454999999999998</c:v>
                </c:pt>
                <c:pt idx="997">
                  <c:v>50.820999999999998</c:v>
                </c:pt>
                <c:pt idx="998">
                  <c:v>44.829499999999996</c:v>
                </c:pt>
                <c:pt idx="999">
                  <c:v>55.566500000000005</c:v>
                </c:pt>
                <c:pt idx="1000">
                  <c:v>52.792500000000004</c:v>
                </c:pt>
                <c:pt idx="1001">
                  <c:v>51.648499999999999</c:v>
                </c:pt>
                <c:pt idx="1002">
                  <c:v>54.28</c:v>
                </c:pt>
                <c:pt idx="1003">
                  <c:v>47.3035</c:v>
                </c:pt>
                <c:pt idx="1004">
                  <c:v>40.024000000000001</c:v>
                </c:pt>
                <c:pt idx="1005">
                  <c:v>53.658999999999999</c:v>
                </c:pt>
                <c:pt idx="1006">
                  <c:v>55.733499999999992</c:v>
                </c:pt>
                <c:pt idx="1007">
                  <c:v>48.454999999999998</c:v>
                </c:pt>
                <c:pt idx="1008">
                  <c:v>50.820999999999998</c:v>
                </c:pt>
                <c:pt idx="1009">
                  <c:v>44.829499999999996</c:v>
                </c:pt>
                <c:pt idx="1010">
                  <c:v>52.792500000000004</c:v>
                </c:pt>
                <c:pt idx="1011">
                  <c:v>54.883499999999998</c:v>
                </c:pt>
                <c:pt idx="1012">
                  <c:v>51.338499999999996</c:v>
                </c:pt>
                <c:pt idx="1013">
                  <c:v>46.256500000000003</c:v>
                </c:pt>
                <c:pt idx="1014">
                  <c:v>53.004999999999995</c:v>
                </c:pt>
                <c:pt idx="1015">
                  <c:v>50.042000000000002</c:v>
                </c:pt>
                <c:pt idx="1016">
                  <c:v>53.747500000000002</c:v>
                </c:pt>
                <c:pt idx="1017">
                  <c:v>48.930500000000002</c:v>
                </c:pt>
                <c:pt idx="1018">
                  <c:v>51.97</c:v>
                </c:pt>
                <c:pt idx="1019">
                  <c:v>46.548000000000002</c:v>
                </c:pt>
                <c:pt idx="1020">
                  <c:v>48.454999999999998</c:v>
                </c:pt>
                <c:pt idx="1021">
                  <c:v>50.820999999999998</c:v>
                </c:pt>
                <c:pt idx="1022">
                  <c:v>44.829499999999996</c:v>
                </c:pt>
                <c:pt idx="1023">
                  <c:v>52.1905</c:v>
                </c:pt>
                <c:pt idx="1024">
                  <c:v>47.3035</c:v>
                </c:pt>
                <c:pt idx="1025">
                  <c:v>55.566500000000005</c:v>
                </c:pt>
                <c:pt idx="1026">
                  <c:v>52.792500000000004</c:v>
                </c:pt>
                <c:pt idx="1027">
                  <c:v>46.256500000000003</c:v>
                </c:pt>
                <c:pt idx="1028">
                  <c:v>53.747500000000002</c:v>
                </c:pt>
                <c:pt idx="1029">
                  <c:v>48.930500000000002</c:v>
                </c:pt>
                <c:pt idx="1030">
                  <c:v>45.459000000000003</c:v>
                </c:pt>
                <c:pt idx="1031">
                  <c:v>51.97</c:v>
                </c:pt>
                <c:pt idx="1032">
                  <c:v>48.64</c:v>
                </c:pt>
                <c:pt idx="1033">
                  <c:v>52.957499999999996</c:v>
                </c:pt>
                <c:pt idx="1034">
                  <c:v>54.883499999999998</c:v>
                </c:pt>
                <c:pt idx="1035">
                  <c:v>52.1905</c:v>
                </c:pt>
                <c:pt idx="1036">
                  <c:v>47.3035</c:v>
                </c:pt>
                <c:pt idx="1037">
                  <c:v>55.566500000000005</c:v>
                </c:pt>
                <c:pt idx="1038">
                  <c:v>45.418999999999997</c:v>
                </c:pt>
                <c:pt idx="1039">
                  <c:v>52.792500000000004</c:v>
                </c:pt>
                <c:pt idx="1040">
                  <c:v>54.883499999999998</c:v>
                </c:pt>
                <c:pt idx="1041">
                  <c:v>55.733499999999992</c:v>
                </c:pt>
                <c:pt idx="1042">
                  <c:v>46.256500000000003</c:v>
                </c:pt>
                <c:pt idx="1043">
                  <c:v>50.042000000000002</c:v>
                </c:pt>
                <c:pt idx="1044">
                  <c:v>53.747500000000002</c:v>
                </c:pt>
                <c:pt idx="1045">
                  <c:v>48.930500000000002</c:v>
                </c:pt>
                <c:pt idx="1046">
                  <c:v>42.968000000000004</c:v>
                </c:pt>
                <c:pt idx="1047">
                  <c:v>51.97</c:v>
                </c:pt>
                <c:pt idx="1048">
                  <c:v>50.814499999999995</c:v>
                </c:pt>
                <c:pt idx="1049">
                  <c:v>48.454999999999998</c:v>
                </c:pt>
                <c:pt idx="1050">
                  <c:v>43.610500000000002</c:v>
                </c:pt>
                <c:pt idx="1051">
                  <c:v>44.829499999999996</c:v>
                </c:pt>
                <c:pt idx="1052">
                  <c:v>52.957499999999996</c:v>
                </c:pt>
                <c:pt idx="1053">
                  <c:v>46.548000000000002</c:v>
                </c:pt>
                <c:pt idx="1054">
                  <c:v>53.004999999999995</c:v>
                </c:pt>
                <c:pt idx="1055">
                  <c:v>53.747500000000002</c:v>
                </c:pt>
                <c:pt idx="1056">
                  <c:v>45.459000000000003</c:v>
                </c:pt>
                <c:pt idx="1057">
                  <c:v>51.97</c:v>
                </c:pt>
                <c:pt idx="1058">
                  <c:v>46.256500000000003</c:v>
                </c:pt>
                <c:pt idx="1059">
                  <c:v>48.930500000000002</c:v>
                </c:pt>
                <c:pt idx="1060">
                  <c:v>50.814499999999995</c:v>
                </c:pt>
                <c:pt idx="1061">
                  <c:v>44.829499999999996</c:v>
                </c:pt>
                <c:pt idx="1062">
                  <c:v>55.566500000000005</c:v>
                </c:pt>
                <c:pt idx="1063">
                  <c:v>40.024000000000001</c:v>
                </c:pt>
                <c:pt idx="1064">
                  <c:v>58.155000000000001</c:v>
                </c:pt>
                <c:pt idx="1065">
                  <c:v>55.733499999999992</c:v>
                </c:pt>
                <c:pt idx="1066">
                  <c:v>53.004999999999995</c:v>
                </c:pt>
                <c:pt idx="1067">
                  <c:v>50.528500000000001</c:v>
                </c:pt>
                <c:pt idx="1068">
                  <c:v>49.021500000000003</c:v>
                </c:pt>
                <c:pt idx="1069">
                  <c:v>51.648499999999999</c:v>
                </c:pt>
                <c:pt idx="1070">
                  <c:v>53.747500000000002</c:v>
                </c:pt>
                <c:pt idx="1071">
                  <c:v>42.968000000000004</c:v>
                </c:pt>
                <c:pt idx="1072">
                  <c:v>48.454999999999998</c:v>
                </c:pt>
                <c:pt idx="1073">
                  <c:v>43.610500000000002</c:v>
                </c:pt>
                <c:pt idx="1074">
                  <c:v>45.459000000000003</c:v>
                </c:pt>
                <c:pt idx="1075">
                  <c:v>50.814499999999995</c:v>
                </c:pt>
                <c:pt idx="1076">
                  <c:v>48.64</c:v>
                </c:pt>
                <c:pt idx="1077">
                  <c:v>44.829499999999996</c:v>
                </c:pt>
                <c:pt idx="1078">
                  <c:v>58.155000000000001</c:v>
                </c:pt>
                <c:pt idx="1079">
                  <c:v>54.883499999999998</c:v>
                </c:pt>
                <c:pt idx="1080">
                  <c:v>55.733499999999992</c:v>
                </c:pt>
                <c:pt idx="1081">
                  <c:v>53.004999999999995</c:v>
                </c:pt>
                <c:pt idx="1082">
                  <c:v>50.528500000000001</c:v>
                </c:pt>
                <c:pt idx="1083">
                  <c:v>49.021500000000003</c:v>
                </c:pt>
                <c:pt idx="1084">
                  <c:v>49.246000000000002</c:v>
                </c:pt>
                <c:pt idx="1085">
                  <c:v>42.968000000000004</c:v>
                </c:pt>
                <c:pt idx="1086">
                  <c:v>54.28</c:v>
                </c:pt>
                <c:pt idx="1087">
                  <c:v>50.820999999999998</c:v>
                </c:pt>
                <c:pt idx="1088">
                  <c:v>43.610500000000002</c:v>
                </c:pt>
                <c:pt idx="1089">
                  <c:v>51.648499999999999</c:v>
                </c:pt>
                <c:pt idx="1090">
                  <c:v>50.814499999999995</c:v>
                </c:pt>
                <c:pt idx="1091">
                  <c:v>48.64</c:v>
                </c:pt>
                <c:pt idx="1092">
                  <c:v>44.829499999999996</c:v>
                </c:pt>
                <c:pt idx="1093">
                  <c:v>52.957499999999996</c:v>
                </c:pt>
                <c:pt idx="1094">
                  <c:v>46.548000000000002</c:v>
                </c:pt>
                <c:pt idx="1095">
                  <c:v>54.883499999999998</c:v>
                </c:pt>
                <c:pt idx="1096">
                  <c:v>55.733499999999992</c:v>
                </c:pt>
                <c:pt idx="1097">
                  <c:v>51.338499999999996</c:v>
                </c:pt>
                <c:pt idx="1098">
                  <c:v>50.528500000000001</c:v>
                </c:pt>
                <c:pt idx="1099">
                  <c:v>49.021500000000003</c:v>
                </c:pt>
                <c:pt idx="1100">
                  <c:v>49.246000000000002</c:v>
                </c:pt>
                <c:pt idx="1101">
                  <c:v>51.648499999999999</c:v>
                </c:pt>
                <c:pt idx="1102">
                  <c:v>48.930500000000002</c:v>
                </c:pt>
                <c:pt idx="1103">
                  <c:v>42.968000000000004</c:v>
                </c:pt>
                <c:pt idx="1104">
                  <c:v>51.97</c:v>
                </c:pt>
                <c:pt idx="1105">
                  <c:v>43.610500000000002</c:v>
                </c:pt>
                <c:pt idx="1106">
                  <c:v>47.3035</c:v>
                </c:pt>
                <c:pt idx="1107">
                  <c:v>51.338499999999996</c:v>
                </c:pt>
                <c:pt idx="1108">
                  <c:v>49.021500000000003</c:v>
                </c:pt>
                <c:pt idx="1109">
                  <c:v>45.459000000000003</c:v>
                </c:pt>
                <c:pt idx="1110">
                  <c:v>51.97</c:v>
                </c:pt>
                <c:pt idx="1111">
                  <c:v>54.28</c:v>
                </c:pt>
                <c:pt idx="1112">
                  <c:v>52.792500000000004</c:v>
                </c:pt>
                <c:pt idx="1113">
                  <c:v>46.548000000000002</c:v>
                </c:pt>
                <c:pt idx="1114">
                  <c:v>58.155000000000001</c:v>
                </c:pt>
                <c:pt idx="1115">
                  <c:v>55.733499999999992</c:v>
                </c:pt>
                <c:pt idx="1116">
                  <c:v>53.747500000000002</c:v>
                </c:pt>
                <c:pt idx="1117">
                  <c:v>43.610500000000002</c:v>
                </c:pt>
                <c:pt idx="1118">
                  <c:v>52.1905</c:v>
                </c:pt>
                <c:pt idx="1119">
                  <c:v>47.3035</c:v>
                </c:pt>
                <c:pt idx="1120">
                  <c:v>53.658999999999999</c:v>
                </c:pt>
                <c:pt idx="1121">
                  <c:v>46.256500000000003</c:v>
                </c:pt>
                <c:pt idx="1122">
                  <c:v>53.004999999999995</c:v>
                </c:pt>
                <c:pt idx="1123">
                  <c:v>50.042000000000002</c:v>
                </c:pt>
                <c:pt idx="1124">
                  <c:v>49.021500000000003</c:v>
                </c:pt>
                <c:pt idx="1125">
                  <c:v>51.648499999999999</c:v>
                </c:pt>
                <c:pt idx="1126">
                  <c:v>45.459000000000003</c:v>
                </c:pt>
                <c:pt idx="1127">
                  <c:v>48.454999999999998</c:v>
                </c:pt>
                <c:pt idx="1128">
                  <c:v>50.820999999999998</c:v>
                </c:pt>
                <c:pt idx="1129">
                  <c:v>48.64</c:v>
                </c:pt>
                <c:pt idx="1130">
                  <c:v>52.792500000000004</c:v>
                </c:pt>
                <c:pt idx="1131">
                  <c:v>58.155000000000001</c:v>
                </c:pt>
                <c:pt idx="1132">
                  <c:v>43.610500000000002</c:v>
                </c:pt>
                <c:pt idx="1133">
                  <c:v>52.1905</c:v>
                </c:pt>
                <c:pt idx="1134">
                  <c:v>55.566500000000005</c:v>
                </c:pt>
                <c:pt idx="1135">
                  <c:v>52.957499999999996</c:v>
                </c:pt>
                <c:pt idx="1136">
                  <c:v>53.658999999999999</c:v>
                </c:pt>
                <c:pt idx="1137">
                  <c:v>46.548000000000002</c:v>
                </c:pt>
                <c:pt idx="1138">
                  <c:v>54.883499999999998</c:v>
                </c:pt>
                <c:pt idx="1139">
                  <c:v>50.528500000000001</c:v>
                </c:pt>
                <c:pt idx="1140">
                  <c:v>49.246000000000002</c:v>
                </c:pt>
                <c:pt idx="1141">
                  <c:v>51.648499999999999</c:v>
                </c:pt>
                <c:pt idx="1142">
                  <c:v>48.454999999999998</c:v>
                </c:pt>
                <c:pt idx="1143">
                  <c:v>48.64</c:v>
                </c:pt>
                <c:pt idx="1144">
                  <c:v>47.3035</c:v>
                </c:pt>
                <c:pt idx="1145">
                  <c:v>45.418999999999997</c:v>
                </c:pt>
                <c:pt idx="1146">
                  <c:v>52.792500000000004</c:v>
                </c:pt>
                <c:pt idx="1147">
                  <c:v>43.610500000000002</c:v>
                </c:pt>
                <c:pt idx="1148">
                  <c:v>52.1905</c:v>
                </c:pt>
                <c:pt idx="1149">
                  <c:v>55.566500000000005</c:v>
                </c:pt>
                <c:pt idx="1150">
                  <c:v>52.957499999999996</c:v>
                </c:pt>
                <c:pt idx="1151">
                  <c:v>53.658999999999999</c:v>
                </c:pt>
                <c:pt idx="1152">
                  <c:v>58.155000000000001</c:v>
                </c:pt>
                <c:pt idx="1153">
                  <c:v>54.883499999999998</c:v>
                </c:pt>
                <c:pt idx="1154">
                  <c:v>55.733499999999992</c:v>
                </c:pt>
                <c:pt idx="1155">
                  <c:v>51.338499999999996</c:v>
                </c:pt>
                <c:pt idx="1156">
                  <c:v>46.256500000000003</c:v>
                </c:pt>
                <c:pt idx="1157">
                  <c:v>53.004999999999995</c:v>
                </c:pt>
                <c:pt idx="1158">
                  <c:v>50.528500000000001</c:v>
                </c:pt>
                <c:pt idx="1159">
                  <c:v>50.042000000000002</c:v>
                </c:pt>
                <c:pt idx="1160">
                  <c:v>51.648499999999999</c:v>
                </c:pt>
                <c:pt idx="1161">
                  <c:v>53.747500000000002</c:v>
                </c:pt>
                <c:pt idx="1162">
                  <c:v>44.829499999999996</c:v>
                </c:pt>
                <c:pt idx="1163">
                  <c:v>55.566500000000005</c:v>
                </c:pt>
                <c:pt idx="1164">
                  <c:v>40.024000000000001</c:v>
                </c:pt>
                <c:pt idx="1165">
                  <c:v>55.733499999999992</c:v>
                </c:pt>
                <c:pt idx="1166">
                  <c:v>50.528500000000001</c:v>
                </c:pt>
                <c:pt idx="1167">
                  <c:v>43.610500000000002</c:v>
                </c:pt>
                <c:pt idx="1168">
                  <c:v>44.829499999999996</c:v>
                </c:pt>
                <c:pt idx="1169">
                  <c:v>47.3035</c:v>
                </c:pt>
                <c:pt idx="1170">
                  <c:v>51.338499999999996</c:v>
                </c:pt>
                <c:pt idx="1171">
                  <c:v>50.042000000000002</c:v>
                </c:pt>
                <c:pt idx="1172">
                  <c:v>49.246000000000002</c:v>
                </c:pt>
                <c:pt idx="1173">
                  <c:v>52.1905</c:v>
                </c:pt>
                <c:pt idx="1174">
                  <c:v>55.566500000000005</c:v>
                </c:pt>
                <c:pt idx="1175">
                  <c:v>52.957499999999996</c:v>
                </c:pt>
                <c:pt idx="1176">
                  <c:v>40.024000000000001</c:v>
                </c:pt>
                <c:pt idx="1177">
                  <c:v>46.548000000000002</c:v>
                </c:pt>
                <c:pt idx="1178">
                  <c:v>49.021500000000003</c:v>
                </c:pt>
                <c:pt idx="1179">
                  <c:v>51.648499999999999</c:v>
                </c:pt>
                <c:pt idx="1180">
                  <c:v>42.968000000000004</c:v>
                </c:pt>
                <c:pt idx="1181">
                  <c:v>45.459000000000003</c:v>
                </c:pt>
                <c:pt idx="1182">
                  <c:v>54.28</c:v>
                </c:pt>
                <c:pt idx="1183">
                  <c:v>52.792500000000004</c:v>
                </c:pt>
                <c:pt idx="1184">
                  <c:v>50.814499999999995</c:v>
                </c:pt>
                <c:pt idx="1185">
                  <c:v>48.64</c:v>
                </c:pt>
                <c:pt idx="1186">
                  <c:v>52.1905</c:v>
                </c:pt>
                <c:pt idx="1187">
                  <c:v>40.024000000000001</c:v>
                </c:pt>
                <c:pt idx="1188">
                  <c:v>46.548000000000002</c:v>
                </c:pt>
                <c:pt idx="1189">
                  <c:v>58.155000000000001</c:v>
                </c:pt>
                <c:pt idx="1190">
                  <c:v>46.256500000000003</c:v>
                </c:pt>
                <c:pt idx="1191">
                  <c:v>53.004999999999995</c:v>
                </c:pt>
                <c:pt idx="1192">
                  <c:v>49.246000000000002</c:v>
                </c:pt>
                <c:pt idx="1193">
                  <c:v>53.747500000000002</c:v>
                </c:pt>
                <c:pt idx="1194">
                  <c:v>48.930500000000002</c:v>
                </c:pt>
                <c:pt idx="1195">
                  <c:v>42.968000000000004</c:v>
                </c:pt>
                <c:pt idx="1196">
                  <c:v>51.97</c:v>
                </c:pt>
                <c:pt idx="1197">
                  <c:v>44.829499999999996</c:v>
                </c:pt>
                <c:pt idx="1198">
                  <c:v>47.3035</c:v>
                </c:pt>
                <c:pt idx="1199">
                  <c:v>48.454999999999998</c:v>
                </c:pt>
                <c:pt idx="1200">
                  <c:v>50.820999999999998</c:v>
                </c:pt>
                <c:pt idx="1201">
                  <c:v>44.829499999999996</c:v>
                </c:pt>
                <c:pt idx="1202">
                  <c:v>45.418999999999997</c:v>
                </c:pt>
                <c:pt idx="1203">
                  <c:v>40.024000000000001</c:v>
                </c:pt>
                <c:pt idx="1204">
                  <c:v>52.792500000000004</c:v>
                </c:pt>
                <c:pt idx="1205">
                  <c:v>58.155000000000001</c:v>
                </c:pt>
                <c:pt idx="1206">
                  <c:v>46.256500000000003</c:v>
                </c:pt>
                <c:pt idx="1207">
                  <c:v>50.528500000000001</c:v>
                </c:pt>
                <c:pt idx="1208">
                  <c:v>49.246000000000002</c:v>
                </c:pt>
                <c:pt idx="1209">
                  <c:v>51.648499999999999</c:v>
                </c:pt>
                <c:pt idx="1210">
                  <c:v>53.747500000000002</c:v>
                </c:pt>
                <c:pt idx="1211">
                  <c:v>48.930500000000002</c:v>
                </c:pt>
                <c:pt idx="1212">
                  <c:v>51.97</c:v>
                </c:pt>
                <c:pt idx="1213">
                  <c:v>54.28</c:v>
                </c:pt>
                <c:pt idx="1214">
                  <c:v>55.566500000000005</c:v>
                </c:pt>
                <c:pt idx="1215">
                  <c:v>45.418999999999997</c:v>
                </c:pt>
                <c:pt idx="1216">
                  <c:v>52.957499999999996</c:v>
                </c:pt>
                <c:pt idx="1217">
                  <c:v>53.747500000000002</c:v>
                </c:pt>
                <c:pt idx="1218">
                  <c:v>45.459000000000003</c:v>
                </c:pt>
                <c:pt idx="1219">
                  <c:v>50.814499999999995</c:v>
                </c:pt>
                <c:pt idx="1220">
                  <c:v>48.454999999999998</c:v>
                </c:pt>
                <c:pt idx="1221">
                  <c:v>50.820999999999998</c:v>
                </c:pt>
                <c:pt idx="1222">
                  <c:v>48.64</c:v>
                </c:pt>
                <c:pt idx="1223">
                  <c:v>53.658999999999999</c:v>
                </c:pt>
                <c:pt idx="1224">
                  <c:v>51.338499999999996</c:v>
                </c:pt>
                <c:pt idx="1225">
                  <c:v>48.930500000000002</c:v>
                </c:pt>
                <c:pt idx="1226">
                  <c:v>55.566500000000005</c:v>
                </c:pt>
                <c:pt idx="1227">
                  <c:v>52.957499999999996</c:v>
                </c:pt>
                <c:pt idx="1228">
                  <c:v>54.883499999999998</c:v>
                </c:pt>
                <c:pt idx="1229">
                  <c:v>55.733499999999992</c:v>
                </c:pt>
                <c:pt idx="1230">
                  <c:v>46.256500000000003</c:v>
                </c:pt>
                <c:pt idx="1231">
                  <c:v>53.004999999999995</c:v>
                </c:pt>
                <c:pt idx="1232">
                  <c:v>50.528500000000001</c:v>
                </c:pt>
                <c:pt idx="1233">
                  <c:v>42.968000000000004</c:v>
                </c:pt>
                <c:pt idx="1234">
                  <c:v>45.459000000000003</c:v>
                </c:pt>
                <c:pt idx="1235">
                  <c:v>50.814499999999995</c:v>
                </c:pt>
                <c:pt idx="1236">
                  <c:v>48.454999999999998</c:v>
                </c:pt>
                <c:pt idx="1237">
                  <c:v>43.610500000000002</c:v>
                </c:pt>
                <c:pt idx="1238">
                  <c:v>49.021500000000003</c:v>
                </c:pt>
                <c:pt idx="1239">
                  <c:v>50.820999999999998</c:v>
                </c:pt>
                <c:pt idx="1240">
                  <c:v>52.1905</c:v>
                </c:pt>
                <c:pt idx="1241">
                  <c:v>53.658999999999999</c:v>
                </c:pt>
                <c:pt idx="1242">
                  <c:v>46.548000000000002</c:v>
                </c:pt>
                <c:pt idx="1243">
                  <c:v>54.883499999999998</c:v>
                </c:pt>
                <c:pt idx="1244">
                  <c:v>46.256500000000003</c:v>
                </c:pt>
                <c:pt idx="1245">
                  <c:v>53.004999999999995</c:v>
                </c:pt>
                <c:pt idx="1246">
                  <c:v>50.528500000000001</c:v>
                </c:pt>
                <c:pt idx="1247">
                  <c:v>50.042000000000002</c:v>
                </c:pt>
                <c:pt idx="1248">
                  <c:v>53.747500000000002</c:v>
                </c:pt>
                <c:pt idx="1249">
                  <c:v>48.930500000000002</c:v>
                </c:pt>
                <c:pt idx="1250">
                  <c:v>42.968000000000004</c:v>
                </c:pt>
                <c:pt idx="1251">
                  <c:v>45.459000000000003</c:v>
                </c:pt>
                <c:pt idx="1252">
                  <c:v>48.454999999999998</c:v>
                </c:pt>
                <c:pt idx="1253">
                  <c:v>54.28</c:v>
                </c:pt>
                <c:pt idx="1254">
                  <c:v>44.829499999999996</c:v>
                </c:pt>
                <c:pt idx="1255">
                  <c:v>52.1905</c:v>
                </c:pt>
                <c:pt idx="1256">
                  <c:v>47.3035</c:v>
                </c:pt>
                <c:pt idx="1257">
                  <c:v>45.418999999999997</c:v>
                </c:pt>
                <c:pt idx="1258">
                  <c:v>53.658999999999999</c:v>
                </c:pt>
                <c:pt idx="1259">
                  <c:v>46.548000000000002</c:v>
                </c:pt>
                <c:pt idx="1260">
                  <c:v>55.733499999999992</c:v>
                </c:pt>
                <c:pt idx="1261">
                  <c:v>51.338499999999996</c:v>
                </c:pt>
                <c:pt idx="1262">
                  <c:v>50.042000000000002</c:v>
                </c:pt>
                <c:pt idx="1263">
                  <c:v>49.246000000000002</c:v>
                </c:pt>
                <c:pt idx="1264">
                  <c:v>48.930500000000002</c:v>
                </c:pt>
                <c:pt idx="1265">
                  <c:v>42.968000000000004</c:v>
                </c:pt>
                <c:pt idx="1266">
                  <c:v>50.814499999999995</c:v>
                </c:pt>
                <c:pt idx="1267">
                  <c:v>48.454999999999998</c:v>
                </c:pt>
                <c:pt idx="1268">
                  <c:v>50.820999999999998</c:v>
                </c:pt>
                <c:pt idx="1269">
                  <c:v>48.64</c:v>
                </c:pt>
                <c:pt idx="1270">
                  <c:v>43.610500000000002</c:v>
                </c:pt>
                <c:pt idx="1271">
                  <c:v>51.648499999999999</c:v>
                </c:pt>
                <c:pt idx="1272">
                  <c:v>44.829499999999996</c:v>
                </c:pt>
                <c:pt idx="1273">
                  <c:v>52.957499999999996</c:v>
                </c:pt>
                <c:pt idx="1274">
                  <c:v>40.024000000000001</c:v>
                </c:pt>
                <c:pt idx="1275">
                  <c:v>46.548000000000002</c:v>
                </c:pt>
                <c:pt idx="1276">
                  <c:v>54.883499999999998</c:v>
                </c:pt>
                <c:pt idx="1277">
                  <c:v>55.733499999999992</c:v>
                </c:pt>
                <c:pt idx="1278">
                  <c:v>49.021500000000003</c:v>
                </c:pt>
                <c:pt idx="1279">
                  <c:v>49.246000000000002</c:v>
                </c:pt>
                <c:pt idx="1280">
                  <c:v>50.820999999999998</c:v>
                </c:pt>
                <c:pt idx="1281">
                  <c:v>48.64</c:v>
                </c:pt>
                <c:pt idx="1282">
                  <c:v>43.610500000000002</c:v>
                </c:pt>
                <c:pt idx="1283">
                  <c:v>52.1905</c:v>
                </c:pt>
                <c:pt idx="1284">
                  <c:v>55.566500000000005</c:v>
                </c:pt>
                <c:pt idx="1285">
                  <c:v>52.792500000000004</c:v>
                </c:pt>
                <c:pt idx="1286">
                  <c:v>51.338499999999996</c:v>
                </c:pt>
                <c:pt idx="1287">
                  <c:v>53.004999999999995</c:v>
                </c:pt>
                <c:pt idx="1288">
                  <c:v>51.648499999999999</c:v>
                </c:pt>
                <c:pt idx="1289">
                  <c:v>53.747500000000002</c:v>
                </c:pt>
                <c:pt idx="1290">
                  <c:v>51.97</c:v>
                </c:pt>
                <c:pt idx="1291">
                  <c:v>54.28</c:v>
                </c:pt>
                <c:pt idx="1292">
                  <c:v>52.957499999999996</c:v>
                </c:pt>
                <c:pt idx="1293">
                  <c:v>50.042000000000002</c:v>
                </c:pt>
                <c:pt idx="1294">
                  <c:v>45.459000000000003</c:v>
                </c:pt>
                <c:pt idx="1295">
                  <c:v>43.610500000000002</c:v>
                </c:pt>
                <c:pt idx="1296">
                  <c:v>44.829499999999996</c:v>
                </c:pt>
                <c:pt idx="1297">
                  <c:v>47.3035</c:v>
                </c:pt>
                <c:pt idx="1298">
                  <c:v>45.418999999999997</c:v>
                </c:pt>
                <c:pt idx="1299">
                  <c:v>40.024000000000001</c:v>
                </c:pt>
                <c:pt idx="1300">
                  <c:v>52.792500000000004</c:v>
                </c:pt>
                <c:pt idx="1301">
                  <c:v>53.658999999999999</c:v>
                </c:pt>
                <c:pt idx="1302">
                  <c:v>58.155000000000001</c:v>
                </c:pt>
                <c:pt idx="1303">
                  <c:v>54.883499999999998</c:v>
                </c:pt>
                <c:pt idx="1304">
                  <c:v>46.256500000000003</c:v>
                </c:pt>
                <c:pt idx="1305">
                  <c:v>50.528500000000001</c:v>
                </c:pt>
                <c:pt idx="1306">
                  <c:v>49.021500000000003</c:v>
                </c:pt>
                <c:pt idx="1307">
                  <c:v>48.930500000000002</c:v>
                </c:pt>
                <c:pt idx="1308">
                  <c:v>51.97</c:v>
                </c:pt>
                <c:pt idx="1309">
                  <c:v>48.64</c:v>
                </c:pt>
                <c:pt idx="1310">
                  <c:v>45.418999999999997</c:v>
                </c:pt>
                <c:pt idx="1311">
                  <c:v>50.528500000000001</c:v>
                </c:pt>
                <c:pt idx="1312">
                  <c:v>53.747500000000002</c:v>
                </c:pt>
                <c:pt idx="1313">
                  <c:v>51.97</c:v>
                </c:pt>
                <c:pt idx="1314">
                  <c:v>54.28</c:v>
                </c:pt>
                <c:pt idx="1315">
                  <c:v>52.1905</c:v>
                </c:pt>
                <c:pt idx="1316">
                  <c:v>55.566500000000005</c:v>
                </c:pt>
                <c:pt idx="1317">
                  <c:v>52.957499999999996</c:v>
                </c:pt>
                <c:pt idx="1318">
                  <c:v>55.733499999999992</c:v>
                </c:pt>
                <c:pt idx="1319">
                  <c:v>50.814499999999995</c:v>
                </c:pt>
                <c:pt idx="1320">
                  <c:v>48.454999999999998</c:v>
                </c:pt>
                <c:pt idx="1321">
                  <c:v>47.3035</c:v>
                </c:pt>
                <c:pt idx="1322">
                  <c:v>45.418999999999997</c:v>
                </c:pt>
                <c:pt idx="1323">
                  <c:v>53.658999999999999</c:v>
                </c:pt>
                <c:pt idx="1324">
                  <c:v>51.338499999999996</c:v>
                </c:pt>
                <c:pt idx="1325">
                  <c:v>53.004999999999995</c:v>
                </c:pt>
                <c:pt idx="1326">
                  <c:v>50.528500000000001</c:v>
                </c:pt>
                <c:pt idx="1327">
                  <c:v>42.968000000000004</c:v>
                </c:pt>
                <c:pt idx="1328">
                  <c:v>53.004999999999995</c:v>
                </c:pt>
                <c:pt idx="1329">
                  <c:v>48.64</c:v>
                </c:pt>
                <c:pt idx="1330">
                  <c:v>52.1905</c:v>
                </c:pt>
                <c:pt idx="1331">
                  <c:v>45.418999999999997</c:v>
                </c:pt>
                <c:pt idx="1332">
                  <c:v>46.548000000000002</c:v>
                </c:pt>
                <c:pt idx="1333">
                  <c:v>58.155000000000001</c:v>
                </c:pt>
                <c:pt idx="1334">
                  <c:v>55.733499999999992</c:v>
                </c:pt>
                <c:pt idx="1335">
                  <c:v>46.256500000000003</c:v>
                </c:pt>
                <c:pt idx="1336">
                  <c:v>50.042000000000002</c:v>
                </c:pt>
                <c:pt idx="1337">
                  <c:v>49.246000000000002</c:v>
                </c:pt>
                <c:pt idx="1338">
                  <c:v>53.747500000000002</c:v>
                </c:pt>
                <c:pt idx="1339">
                  <c:v>42.968000000000004</c:v>
                </c:pt>
                <c:pt idx="1340">
                  <c:v>45.459000000000003</c:v>
                </c:pt>
                <c:pt idx="1341">
                  <c:v>50.814499999999995</c:v>
                </c:pt>
                <c:pt idx="1342">
                  <c:v>54.28</c:v>
                </c:pt>
                <c:pt idx="1343">
                  <c:v>50.820999999999998</c:v>
                </c:pt>
                <c:pt idx="1344">
                  <c:v>43.610500000000002</c:v>
                </c:pt>
                <c:pt idx="1345">
                  <c:v>49.246000000000002</c:v>
                </c:pt>
                <c:pt idx="1346">
                  <c:v>45.418999999999997</c:v>
                </c:pt>
                <c:pt idx="1347">
                  <c:v>53.004999999999995</c:v>
                </c:pt>
                <c:pt idx="1348">
                  <c:v>49.021500000000003</c:v>
                </c:pt>
                <c:pt idx="1349">
                  <c:v>50.814499999999995</c:v>
                </c:pt>
                <c:pt idx="1350">
                  <c:v>48.64</c:v>
                </c:pt>
                <c:pt idx="1351">
                  <c:v>47.3035</c:v>
                </c:pt>
                <c:pt idx="1352">
                  <c:v>46.256500000000003</c:v>
                </c:pt>
                <c:pt idx="1353">
                  <c:v>50.528500000000001</c:v>
                </c:pt>
                <c:pt idx="1354">
                  <c:v>50.042000000000002</c:v>
                </c:pt>
                <c:pt idx="1355">
                  <c:v>51.648499999999999</c:v>
                </c:pt>
                <c:pt idx="1356">
                  <c:v>48.930500000000002</c:v>
                </c:pt>
                <c:pt idx="1357">
                  <c:v>42.968000000000004</c:v>
                </c:pt>
                <c:pt idx="1358">
                  <c:v>54.28</c:v>
                </c:pt>
                <c:pt idx="1359">
                  <c:v>50.820999999999998</c:v>
                </c:pt>
                <c:pt idx="1360">
                  <c:v>46.548000000000002</c:v>
                </c:pt>
                <c:pt idx="1361">
                  <c:v>49.246000000000002</c:v>
                </c:pt>
                <c:pt idx="1362">
                  <c:v>43.610500000000002</c:v>
                </c:pt>
                <c:pt idx="1363">
                  <c:v>47.3035</c:v>
                </c:pt>
                <c:pt idx="1364">
                  <c:v>52.792500000000004</c:v>
                </c:pt>
                <c:pt idx="1365">
                  <c:v>54.883499999999998</c:v>
                </c:pt>
                <c:pt idx="1366">
                  <c:v>51.338499999999996</c:v>
                </c:pt>
                <c:pt idx="1367">
                  <c:v>49.021500000000003</c:v>
                </c:pt>
                <c:pt idx="1368">
                  <c:v>51.648499999999999</c:v>
                </c:pt>
                <c:pt idx="1369">
                  <c:v>48.930500000000002</c:v>
                </c:pt>
                <c:pt idx="1370">
                  <c:v>42.968000000000004</c:v>
                </c:pt>
                <c:pt idx="1371">
                  <c:v>45.459000000000003</c:v>
                </c:pt>
                <c:pt idx="1372">
                  <c:v>51.97</c:v>
                </c:pt>
                <c:pt idx="1373">
                  <c:v>50.820999999999998</c:v>
                </c:pt>
                <c:pt idx="1374">
                  <c:v>45.418999999999997</c:v>
                </c:pt>
                <c:pt idx="1375">
                  <c:v>50.042000000000002</c:v>
                </c:pt>
                <c:pt idx="1376">
                  <c:v>44.829499999999996</c:v>
                </c:pt>
                <c:pt idx="1377">
                  <c:v>47.3035</c:v>
                </c:pt>
                <c:pt idx="1378">
                  <c:v>40.024000000000001</c:v>
                </c:pt>
                <c:pt idx="1379">
                  <c:v>52.792500000000004</c:v>
                </c:pt>
                <c:pt idx="1380">
                  <c:v>53.658999999999999</c:v>
                </c:pt>
                <c:pt idx="1381">
                  <c:v>58.155000000000001</c:v>
                </c:pt>
                <c:pt idx="1382">
                  <c:v>54.883499999999998</c:v>
                </c:pt>
                <c:pt idx="1383">
                  <c:v>55.733499999999992</c:v>
                </c:pt>
                <c:pt idx="1384">
                  <c:v>51.338499999999996</c:v>
                </c:pt>
                <c:pt idx="1385">
                  <c:v>46.256500000000003</c:v>
                </c:pt>
                <c:pt idx="1386">
                  <c:v>50.528500000000001</c:v>
                </c:pt>
                <c:pt idx="1387">
                  <c:v>49.246000000000002</c:v>
                </c:pt>
                <c:pt idx="1388">
                  <c:v>48.930500000000002</c:v>
                </c:pt>
                <c:pt idx="1389">
                  <c:v>45.459000000000003</c:v>
                </c:pt>
                <c:pt idx="1390">
                  <c:v>51.97</c:v>
                </c:pt>
                <c:pt idx="1391">
                  <c:v>43.610500000000002</c:v>
                </c:pt>
                <c:pt idx="1392">
                  <c:v>46.548000000000002</c:v>
                </c:pt>
                <c:pt idx="1393">
                  <c:v>47.3035</c:v>
                </c:pt>
                <c:pt idx="1394">
                  <c:v>45.418999999999997</c:v>
                </c:pt>
                <c:pt idx="1395">
                  <c:v>52.957499999999996</c:v>
                </c:pt>
                <c:pt idx="1396">
                  <c:v>40.024000000000001</c:v>
                </c:pt>
                <c:pt idx="1397">
                  <c:v>46.548000000000002</c:v>
                </c:pt>
                <c:pt idx="1398">
                  <c:v>54.883499999999998</c:v>
                </c:pt>
                <c:pt idx="1399">
                  <c:v>55.733499999999992</c:v>
                </c:pt>
                <c:pt idx="1400">
                  <c:v>51.338499999999996</c:v>
                </c:pt>
                <c:pt idx="1401">
                  <c:v>46.256500000000003</c:v>
                </c:pt>
                <c:pt idx="1402">
                  <c:v>50.528500000000001</c:v>
                </c:pt>
                <c:pt idx="1403">
                  <c:v>50.042000000000002</c:v>
                </c:pt>
                <c:pt idx="1404">
                  <c:v>49.246000000000002</c:v>
                </c:pt>
                <c:pt idx="1405">
                  <c:v>53.747500000000002</c:v>
                </c:pt>
                <c:pt idx="1406">
                  <c:v>51.97</c:v>
                </c:pt>
                <c:pt idx="1407">
                  <c:v>54.28</c:v>
                </c:pt>
                <c:pt idx="1408">
                  <c:v>50.820999999999998</c:v>
                </c:pt>
                <c:pt idx="1409">
                  <c:v>48.64</c:v>
                </c:pt>
                <c:pt idx="1410">
                  <c:v>53.004999999999995</c:v>
                </c:pt>
                <c:pt idx="1411">
                  <c:v>52.1905</c:v>
                </c:pt>
                <c:pt idx="1412">
                  <c:v>55.566500000000005</c:v>
                </c:pt>
                <c:pt idx="1413">
                  <c:v>52.957499999999996</c:v>
                </c:pt>
                <c:pt idx="1414">
                  <c:v>53.658999999999999</c:v>
                </c:pt>
                <c:pt idx="1415">
                  <c:v>46.548000000000002</c:v>
                </c:pt>
                <c:pt idx="1416">
                  <c:v>58.155000000000001</c:v>
                </c:pt>
                <c:pt idx="1417">
                  <c:v>46.256500000000003</c:v>
                </c:pt>
                <c:pt idx="1418">
                  <c:v>50.042000000000002</c:v>
                </c:pt>
                <c:pt idx="1419">
                  <c:v>51.648499999999999</c:v>
                </c:pt>
                <c:pt idx="1420">
                  <c:v>53.747500000000002</c:v>
                </c:pt>
                <c:pt idx="1421">
                  <c:v>51.97</c:v>
                </c:pt>
                <c:pt idx="1422">
                  <c:v>44.829499999999996</c:v>
                </c:pt>
                <c:pt idx="1423">
                  <c:v>55.566500000000005</c:v>
                </c:pt>
                <c:pt idx="1424">
                  <c:v>53.004999999999995</c:v>
                </c:pt>
                <c:pt idx="1425">
                  <c:v>48.454999999999998</c:v>
                </c:pt>
                <c:pt idx="1426">
                  <c:v>54.28</c:v>
                </c:pt>
                <c:pt idx="1427">
                  <c:v>48.64</c:v>
                </c:pt>
                <c:pt idx="1428">
                  <c:v>52.1905</c:v>
                </c:pt>
                <c:pt idx="1429">
                  <c:v>45.418999999999997</c:v>
                </c:pt>
                <c:pt idx="1430">
                  <c:v>54.883499999999998</c:v>
                </c:pt>
                <c:pt idx="1431">
                  <c:v>55.733499999999992</c:v>
                </c:pt>
                <c:pt idx="1432">
                  <c:v>46.256500000000003</c:v>
                </c:pt>
                <c:pt idx="1433">
                  <c:v>50.528500000000001</c:v>
                </c:pt>
                <c:pt idx="1434">
                  <c:v>51.648499999999999</c:v>
                </c:pt>
                <c:pt idx="1435">
                  <c:v>53.747500000000002</c:v>
                </c:pt>
                <c:pt idx="1436">
                  <c:v>48.454999999999998</c:v>
                </c:pt>
                <c:pt idx="1437">
                  <c:v>47.3035</c:v>
                </c:pt>
                <c:pt idx="1438">
                  <c:v>58.155000000000001</c:v>
                </c:pt>
                <c:pt idx="1439">
                  <c:v>53.004999999999995</c:v>
                </c:pt>
                <c:pt idx="1440">
                  <c:v>48.64</c:v>
                </c:pt>
                <c:pt idx="1441">
                  <c:v>44.829499999999996</c:v>
                </c:pt>
                <c:pt idx="1442">
                  <c:v>52.1905</c:v>
                </c:pt>
                <c:pt idx="1443">
                  <c:v>53.658999999999999</c:v>
                </c:pt>
                <c:pt idx="1444">
                  <c:v>50.042000000000002</c:v>
                </c:pt>
                <c:pt idx="1445">
                  <c:v>51.648499999999999</c:v>
                </c:pt>
                <c:pt idx="1446">
                  <c:v>53.747500000000002</c:v>
                </c:pt>
                <c:pt idx="1447">
                  <c:v>51.97</c:v>
                </c:pt>
                <c:pt idx="1448">
                  <c:v>54.28</c:v>
                </c:pt>
                <c:pt idx="1449">
                  <c:v>50.820999999999998</c:v>
                </c:pt>
                <c:pt idx="1450">
                  <c:v>50.814499999999995</c:v>
                </c:pt>
                <c:pt idx="1451">
                  <c:v>48.454999999999998</c:v>
                </c:pt>
                <c:pt idx="1452">
                  <c:v>43.610500000000002</c:v>
                </c:pt>
                <c:pt idx="1453">
                  <c:v>52.957499999999996</c:v>
                </c:pt>
                <c:pt idx="1454">
                  <c:v>52.792500000000004</c:v>
                </c:pt>
                <c:pt idx="1455">
                  <c:v>51.648499999999999</c:v>
                </c:pt>
                <c:pt idx="1456">
                  <c:v>44.829499999999996</c:v>
                </c:pt>
                <c:pt idx="1457">
                  <c:v>52.1905</c:v>
                </c:pt>
                <c:pt idx="1458">
                  <c:v>45.418999999999997</c:v>
                </c:pt>
                <c:pt idx="1459">
                  <c:v>46.548000000000002</c:v>
                </c:pt>
                <c:pt idx="1460">
                  <c:v>58.155000000000001</c:v>
                </c:pt>
                <c:pt idx="1461">
                  <c:v>51.338499999999996</c:v>
                </c:pt>
                <c:pt idx="1462">
                  <c:v>49.021500000000003</c:v>
                </c:pt>
                <c:pt idx="1463">
                  <c:v>49.246000000000002</c:v>
                </c:pt>
                <c:pt idx="1464">
                  <c:v>48.930500000000002</c:v>
                </c:pt>
                <c:pt idx="1465">
                  <c:v>42.968000000000004</c:v>
                </c:pt>
                <c:pt idx="1466">
                  <c:v>54.28</c:v>
                </c:pt>
                <c:pt idx="1467">
                  <c:v>48.64</c:v>
                </c:pt>
                <c:pt idx="1468">
                  <c:v>47.3035</c:v>
                </c:pt>
                <c:pt idx="1469">
                  <c:v>45.459000000000003</c:v>
                </c:pt>
                <c:pt idx="1470">
                  <c:v>44.829499999999996</c:v>
                </c:pt>
                <c:pt idx="1471">
                  <c:v>40.024000000000001</c:v>
                </c:pt>
                <c:pt idx="1472">
                  <c:v>46.548000000000002</c:v>
                </c:pt>
                <c:pt idx="1473">
                  <c:v>58.155000000000001</c:v>
                </c:pt>
                <c:pt idx="1474">
                  <c:v>51.338499999999996</c:v>
                </c:pt>
                <c:pt idx="1475">
                  <c:v>50.042000000000002</c:v>
                </c:pt>
                <c:pt idx="1476">
                  <c:v>49.246000000000002</c:v>
                </c:pt>
                <c:pt idx="1477">
                  <c:v>51.648499999999999</c:v>
                </c:pt>
                <c:pt idx="1478">
                  <c:v>48.930500000000002</c:v>
                </c:pt>
                <c:pt idx="1479">
                  <c:v>42.968000000000004</c:v>
                </c:pt>
                <c:pt idx="1480">
                  <c:v>45.459000000000003</c:v>
                </c:pt>
                <c:pt idx="1481">
                  <c:v>50.814499999999995</c:v>
                </c:pt>
                <c:pt idx="1482">
                  <c:v>48.454999999999998</c:v>
                </c:pt>
                <c:pt idx="1483">
                  <c:v>54.28</c:v>
                </c:pt>
                <c:pt idx="1484">
                  <c:v>48.64</c:v>
                </c:pt>
                <c:pt idx="1485">
                  <c:v>43.610500000000002</c:v>
                </c:pt>
                <c:pt idx="1486">
                  <c:v>40.024000000000001</c:v>
                </c:pt>
                <c:pt idx="1487">
                  <c:v>53.658999999999999</c:v>
                </c:pt>
                <c:pt idx="1488">
                  <c:v>54.883499999999998</c:v>
                </c:pt>
                <c:pt idx="1489">
                  <c:v>50.814499999999995</c:v>
                </c:pt>
                <c:pt idx="1490">
                  <c:v>48.454999999999998</c:v>
                </c:pt>
                <c:pt idx="1491">
                  <c:v>43.610500000000002</c:v>
                </c:pt>
                <c:pt idx="1492">
                  <c:v>44.829499999999996</c:v>
                </c:pt>
                <c:pt idx="1493">
                  <c:v>55.566500000000005</c:v>
                </c:pt>
                <c:pt idx="1494">
                  <c:v>52.957499999999996</c:v>
                </c:pt>
                <c:pt idx="1495">
                  <c:v>52.792500000000004</c:v>
                </c:pt>
                <c:pt idx="1496">
                  <c:v>46.256500000000003</c:v>
                </c:pt>
                <c:pt idx="1497">
                  <c:v>50.042000000000002</c:v>
                </c:pt>
                <c:pt idx="1498">
                  <c:v>49.021500000000003</c:v>
                </c:pt>
                <c:pt idx="1499">
                  <c:v>42.968000000000004</c:v>
                </c:pt>
                <c:pt idx="1500">
                  <c:v>45.459000000000003</c:v>
                </c:pt>
                <c:pt idx="1501">
                  <c:v>50.814499999999995</c:v>
                </c:pt>
                <c:pt idx="1502">
                  <c:v>54.28</c:v>
                </c:pt>
                <c:pt idx="1503">
                  <c:v>48.64</c:v>
                </c:pt>
                <c:pt idx="1504">
                  <c:v>52.1905</c:v>
                </c:pt>
                <c:pt idx="1505">
                  <c:v>45.418999999999997</c:v>
                </c:pt>
                <c:pt idx="1506">
                  <c:v>52.792500000000004</c:v>
                </c:pt>
                <c:pt idx="1507">
                  <c:v>46.548000000000002</c:v>
                </c:pt>
                <c:pt idx="1508">
                  <c:v>55.733499999999992</c:v>
                </c:pt>
                <c:pt idx="1509">
                  <c:v>49.021500000000003</c:v>
                </c:pt>
                <c:pt idx="1510">
                  <c:v>49.246000000000002</c:v>
                </c:pt>
                <c:pt idx="1511">
                  <c:v>42.968000000000004</c:v>
                </c:pt>
                <c:pt idx="1512">
                  <c:v>45.459000000000003</c:v>
                </c:pt>
                <c:pt idx="1513">
                  <c:v>51.97</c:v>
                </c:pt>
                <c:pt idx="1514">
                  <c:v>50.820999999999998</c:v>
                </c:pt>
                <c:pt idx="1515">
                  <c:v>43.610500000000002</c:v>
                </c:pt>
                <c:pt idx="1516">
                  <c:v>47.3035</c:v>
                </c:pt>
                <c:pt idx="1517">
                  <c:v>54.883499999999998</c:v>
                </c:pt>
                <c:pt idx="1518">
                  <c:v>53.004999999999995</c:v>
                </c:pt>
                <c:pt idx="1519">
                  <c:v>50.814499999999995</c:v>
                </c:pt>
                <c:pt idx="1520">
                  <c:v>54.28</c:v>
                </c:pt>
                <c:pt idx="1521">
                  <c:v>52.792500000000004</c:v>
                </c:pt>
                <c:pt idx="1522">
                  <c:v>46.548000000000002</c:v>
                </c:pt>
                <c:pt idx="1523">
                  <c:v>55.733499999999992</c:v>
                </c:pt>
                <c:pt idx="1524">
                  <c:v>46.256500000000003</c:v>
                </c:pt>
                <c:pt idx="1525">
                  <c:v>50.528500000000001</c:v>
                </c:pt>
                <c:pt idx="1526">
                  <c:v>50.042000000000002</c:v>
                </c:pt>
                <c:pt idx="1527">
                  <c:v>49.246000000000002</c:v>
                </c:pt>
                <c:pt idx="1528">
                  <c:v>53.747500000000002</c:v>
                </c:pt>
                <c:pt idx="1529">
                  <c:v>48.930500000000002</c:v>
                </c:pt>
                <c:pt idx="1530">
                  <c:v>51.97</c:v>
                </c:pt>
                <c:pt idx="1531">
                  <c:v>50.814499999999995</c:v>
                </c:pt>
                <c:pt idx="1532">
                  <c:v>50.820999999999998</c:v>
                </c:pt>
                <c:pt idx="1533">
                  <c:v>43.610500000000002</c:v>
                </c:pt>
                <c:pt idx="1534">
                  <c:v>54.883499999999998</c:v>
                </c:pt>
                <c:pt idx="1535">
                  <c:v>51.338499999999996</c:v>
                </c:pt>
                <c:pt idx="1536">
                  <c:v>46.256500000000003</c:v>
                </c:pt>
                <c:pt idx="1537">
                  <c:v>49.021500000000003</c:v>
                </c:pt>
                <c:pt idx="1538">
                  <c:v>58.155000000000001</c:v>
                </c:pt>
                <c:pt idx="1539">
                  <c:v>48.930500000000002</c:v>
                </c:pt>
                <c:pt idx="1540">
                  <c:v>47.3035</c:v>
                </c:pt>
                <c:pt idx="1541">
                  <c:v>45.418999999999997</c:v>
                </c:pt>
                <c:pt idx="1542">
                  <c:v>53.658999999999999</c:v>
                </c:pt>
                <c:pt idx="1543">
                  <c:v>46.256500000000003</c:v>
                </c:pt>
                <c:pt idx="1544">
                  <c:v>50.528500000000001</c:v>
                </c:pt>
                <c:pt idx="1545">
                  <c:v>42.968000000000004</c:v>
                </c:pt>
                <c:pt idx="1546">
                  <c:v>45.459000000000003</c:v>
                </c:pt>
                <c:pt idx="1547">
                  <c:v>50.820999999999998</c:v>
                </c:pt>
                <c:pt idx="1548">
                  <c:v>48.64</c:v>
                </c:pt>
                <c:pt idx="1549">
                  <c:v>55.566500000000005</c:v>
                </c:pt>
                <c:pt idx="1550">
                  <c:v>52.792500000000004</c:v>
                </c:pt>
                <c:pt idx="1551">
                  <c:v>58.155000000000001</c:v>
                </c:pt>
                <c:pt idx="1552">
                  <c:v>48.454999999999998</c:v>
                </c:pt>
                <c:pt idx="1553">
                  <c:v>45.418999999999997</c:v>
                </c:pt>
                <c:pt idx="1554">
                  <c:v>52.957499999999996</c:v>
                </c:pt>
                <c:pt idx="1555">
                  <c:v>40.024000000000001</c:v>
                </c:pt>
                <c:pt idx="1556">
                  <c:v>55.733499999999992</c:v>
                </c:pt>
                <c:pt idx="1557">
                  <c:v>46.256500000000003</c:v>
                </c:pt>
                <c:pt idx="1558">
                  <c:v>49.246000000000002</c:v>
                </c:pt>
                <c:pt idx="1559">
                  <c:v>53.747500000000002</c:v>
                </c:pt>
                <c:pt idx="1560">
                  <c:v>48.930500000000002</c:v>
                </c:pt>
                <c:pt idx="1561">
                  <c:v>42.968000000000004</c:v>
                </c:pt>
                <c:pt idx="1562">
                  <c:v>43.610500000000002</c:v>
                </c:pt>
                <c:pt idx="1563">
                  <c:v>46.548000000000002</c:v>
                </c:pt>
                <c:pt idx="1564">
                  <c:v>50.820999999999998</c:v>
                </c:pt>
                <c:pt idx="1565">
                  <c:v>52.1905</c:v>
                </c:pt>
                <c:pt idx="1566">
                  <c:v>55.566500000000005</c:v>
                </c:pt>
                <c:pt idx="1567">
                  <c:v>52.957499999999996</c:v>
                </c:pt>
                <c:pt idx="1568">
                  <c:v>53.658999999999999</c:v>
                </c:pt>
                <c:pt idx="1569">
                  <c:v>55.733499999999992</c:v>
                </c:pt>
                <c:pt idx="1570">
                  <c:v>53.004999999999995</c:v>
                </c:pt>
                <c:pt idx="1571">
                  <c:v>50.528500000000001</c:v>
                </c:pt>
                <c:pt idx="1572">
                  <c:v>49.246000000000002</c:v>
                </c:pt>
                <c:pt idx="1573">
                  <c:v>51.648499999999999</c:v>
                </c:pt>
                <c:pt idx="1574">
                  <c:v>51.97</c:v>
                </c:pt>
                <c:pt idx="1575">
                  <c:v>48.454999999999998</c:v>
                </c:pt>
                <c:pt idx="1576">
                  <c:v>50.820999999999998</c:v>
                </c:pt>
                <c:pt idx="1577">
                  <c:v>48.64</c:v>
                </c:pt>
                <c:pt idx="1578">
                  <c:v>43.610500000000002</c:v>
                </c:pt>
                <c:pt idx="1579">
                  <c:v>40.024000000000001</c:v>
                </c:pt>
                <c:pt idx="1580">
                  <c:v>51.338499999999996</c:v>
                </c:pt>
                <c:pt idx="1581">
                  <c:v>51.648499999999999</c:v>
                </c:pt>
                <c:pt idx="1582">
                  <c:v>53.747500000000002</c:v>
                </c:pt>
                <c:pt idx="1583">
                  <c:v>44.829499999999996</c:v>
                </c:pt>
                <c:pt idx="1584">
                  <c:v>53.658999999999999</c:v>
                </c:pt>
                <c:pt idx="1585">
                  <c:v>54.883499999999998</c:v>
                </c:pt>
                <c:pt idx="1586">
                  <c:v>50.528500000000001</c:v>
                </c:pt>
                <c:pt idx="1587">
                  <c:v>48.930500000000002</c:v>
                </c:pt>
                <c:pt idx="1588">
                  <c:v>51.97</c:v>
                </c:pt>
                <c:pt idx="1589">
                  <c:v>48.454999999999998</c:v>
                </c:pt>
                <c:pt idx="1590">
                  <c:v>43.610500000000002</c:v>
                </c:pt>
                <c:pt idx="1591">
                  <c:v>44.829499999999996</c:v>
                </c:pt>
                <c:pt idx="1592">
                  <c:v>55.566500000000005</c:v>
                </c:pt>
                <c:pt idx="1593">
                  <c:v>45.418999999999997</c:v>
                </c:pt>
                <c:pt idx="1594">
                  <c:v>52.792500000000004</c:v>
                </c:pt>
                <c:pt idx="1595">
                  <c:v>53.658999999999999</c:v>
                </c:pt>
                <c:pt idx="1596">
                  <c:v>46.548000000000002</c:v>
                </c:pt>
                <c:pt idx="1597">
                  <c:v>54.883499999999998</c:v>
                </c:pt>
                <c:pt idx="1598">
                  <c:v>50.528500000000001</c:v>
                </c:pt>
                <c:pt idx="1599">
                  <c:v>50.042000000000002</c:v>
                </c:pt>
                <c:pt idx="1600">
                  <c:v>53.747500000000002</c:v>
                </c:pt>
                <c:pt idx="1601">
                  <c:v>48.930500000000002</c:v>
                </c:pt>
                <c:pt idx="1602">
                  <c:v>51.97</c:v>
                </c:pt>
                <c:pt idx="1603">
                  <c:v>48.64</c:v>
                </c:pt>
                <c:pt idx="1604">
                  <c:v>43.610500000000002</c:v>
                </c:pt>
                <c:pt idx="1605">
                  <c:v>52.1905</c:v>
                </c:pt>
                <c:pt idx="1606">
                  <c:v>47.3035</c:v>
                </c:pt>
                <c:pt idx="1607">
                  <c:v>55.566500000000005</c:v>
                </c:pt>
                <c:pt idx="1608">
                  <c:v>40.024000000000001</c:v>
                </c:pt>
                <c:pt idx="1609">
                  <c:v>53.658999999999999</c:v>
                </c:pt>
                <c:pt idx="1610">
                  <c:v>54.883499999999998</c:v>
                </c:pt>
                <c:pt idx="1611">
                  <c:v>51.338499999999996</c:v>
                </c:pt>
                <c:pt idx="1612">
                  <c:v>53.004999999999995</c:v>
                </c:pt>
                <c:pt idx="1613">
                  <c:v>49.246000000000002</c:v>
                </c:pt>
                <c:pt idx="1614">
                  <c:v>51.648499999999999</c:v>
                </c:pt>
                <c:pt idx="1615">
                  <c:v>48.930500000000002</c:v>
                </c:pt>
                <c:pt idx="1616">
                  <c:v>42.968000000000004</c:v>
                </c:pt>
                <c:pt idx="1617">
                  <c:v>45.459000000000003</c:v>
                </c:pt>
                <c:pt idx="1618">
                  <c:v>48.64</c:v>
                </c:pt>
                <c:pt idx="1619">
                  <c:v>52.792500000000004</c:v>
                </c:pt>
                <c:pt idx="1620">
                  <c:v>55.733499999999992</c:v>
                </c:pt>
                <c:pt idx="1621">
                  <c:v>53.004999999999995</c:v>
                </c:pt>
                <c:pt idx="1622">
                  <c:v>50.042000000000002</c:v>
                </c:pt>
                <c:pt idx="1623">
                  <c:v>49.021500000000003</c:v>
                </c:pt>
                <c:pt idx="1624">
                  <c:v>53.747500000000002</c:v>
                </c:pt>
                <c:pt idx="1625">
                  <c:v>42.968000000000004</c:v>
                </c:pt>
                <c:pt idx="1626">
                  <c:v>54.28</c:v>
                </c:pt>
                <c:pt idx="1627">
                  <c:v>55.566500000000005</c:v>
                </c:pt>
                <c:pt idx="1628">
                  <c:v>40.024000000000001</c:v>
                </c:pt>
                <c:pt idx="1629">
                  <c:v>46.548000000000002</c:v>
                </c:pt>
                <c:pt idx="1630">
                  <c:v>58.155000000000001</c:v>
                </c:pt>
                <c:pt idx="1631">
                  <c:v>50.528500000000001</c:v>
                </c:pt>
                <c:pt idx="1632">
                  <c:v>45.418999999999997</c:v>
                </c:pt>
                <c:pt idx="1633">
                  <c:v>52.957499999999996</c:v>
                </c:pt>
                <c:pt idx="1634">
                  <c:v>52.792500000000004</c:v>
                </c:pt>
                <c:pt idx="1635">
                  <c:v>49.021500000000003</c:v>
                </c:pt>
                <c:pt idx="1636">
                  <c:v>49.246000000000002</c:v>
                </c:pt>
                <c:pt idx="1637">
                  <c:v>42.968000000000004</c:v>
                </c:pt>
                <c:pt idx="1638">
                  <c:v>44.829499999999996</c:v>
                </c:pt>
                <c:pt idx="1639">
                  <c:v>40.024000000000001</c:v>
                </c:pt>
                <c:pt idx="1640">
                  <c:v>58.155000000000001</c:v>
                </c:pt>
                <c:pt idx="1641">
                  <c:v>51.338499999999996</c:v>
                </c:pt>
                <c:pt idx="1642">
                  <c:v>53.004999999999995</c:v>
                </c:pt>
                <c:pt idx="1643">
                  <c:v>50.528500000000001</c:v>
                </c:pt>
                <c:pt idx="1644">
                  <c:v>51.648499999999999</c:v>
                </c:pt>
                <c:pt idx="1645">
                  <c:v>50.814499999999995</c:v>
                </c:pt>
                <c:pt idx="1646">
                  <c:v>48.454999999999998</c:v>
                </c:pt>
                <c:pt idx="1647">
                  <c:v>50.820999999999998</c:v>
                </c:pt>
                <c:pt idx="1648">
                  <c:v>45.418999999999997</c:v>
                </c:pt>
                <c:pt idx="1649">
                  <c:v>55.733499999999992</c:v>
                </c:pt>
                <c:pt idx="1650">
                  <c:v>49.021500000000003</c:v>
                </c:pt>
                <c:pt idx="1651">
                  <c:v>43.610500000000002</c:v>
                </c:pt>
                <c:pt idx="1652">
                  <c:v>44.829499999999996</c:v>
                </c:pt>
                <c:pt idx="1653">
                  <c:v>52.1905</c:v>
                </c:pt>
                <c:pt idx="1654">
                  <c:v>55.566500000000005</c:v>
                </c:pt>
                <c:pt idx="1655">
                  <c:v>52.957499999999996</c:v>
                </c:pt>
                <c:pt idx="1656">
                  <c:v>46.548000000000002</c:v>
                </c:pt>
                <c:pt idx="1657">
                  <c:v>46.256500000000003</c:v>
                </c:pt>
                <c:pt idx="1658">
                  <c:v>50.528500000000001</c:v>
                </c:pt>
                <c:pt idx="1659">
                  <c:v>51.648499999999999</c:v>
                </c:pt>
                <c:pt idx="1660">
                  <c:v>45.459000000000003</c:v>
                </c:pt>
                <c:pt idx="1661">
                  <c:v>51.97</c:v>
                </c:pt>
                <c:pt idx="1662">
                  <c:v>50.814499999999995</c:v>
                </c:pt>
                <c:pt idx="1663">
                  <c:v>48.454999999999998</c:v>
                </c:pt>
                <c:pt idx="1664">
                  <c:v>50.820999999999998</c:v>
                </c:pt>
                <c:pt idx="1665">
                  <c:v>45.418999999999997</c:v>
                </c:pt>
                <c:pt idx="1666">
                  <c:v>53.004999999999995</c:v>
                </c:pt>
                <c:pt idx="1667">
                  <c:v>43.610500000000002</c:v>
                </c:pt>
                <c:pt idx="1668">
                  <c:v>44.829499999999996</c:v>
                </c:pt>
                <c:pt idx="1669">
                  <c:v>55.566500000000005</c:v>
                </c:pt>
                <c:pt idx="1670">
                  <c:v>52.957499999999996</c:v>
                </c:pt>
                <c:pt idx="1671">
                  <c:v>53.658999999999999</c:v>
                </c:pt>
                <c:pt idx="1672">
                  <c:v>54.883499999999998</c:v>
                </c:pt>
                <c:pt idx="1673">
                  <c:v>46.256500000000003</c:v>
                </c:pt>
                <c:pt idx="1674">
                  <c:v>50.528500000000001</c:v>
                </c:pt>
                <c:pt idx="1675">
                  <c:v>49.246000000000002</c:v>
                </c:pt>
                <c:pt idx="1676">
                  <c:v>53.747500000000002</c:v>
                </c:pt>
                <c:pt idx="1677">
                  <c:v>50.814499999999995</c:v>
                </c:pt>
                <c:pt idx="1678">
                  <c:v>54.28</c:v>
                </c:pt>
                <c:pt idx="1679">
                  <c:v>50.820999999999998</c:v>
                </c:pt>
                <c:pt idx="1680">
                  <c:v>52.1905</c:v>
                </c:pt>
                <c:pt idx="1681">
                  <c:v>47.3035</c:v>
                </c:pt>
                <c:pt idx="1682">
                  <c:v>55.733499999999992</c:v>
                </c:pt>
                <c:pt idx="1683">
                  <c:v>51.338499999999996</c:v>
                </c:pt>
                <c:pt idx="1684">
                  <c:v>49.021500000000003</c:v>
                </c:pt>
                <c:pt idx="1685">
                  <c:v>44.829499999999996</c:v>
                </c:pt>
                <c:pt idx="1686">
                  <c:v>46.256500000000003</c:v>
                </c:pt>
                <c:pt idx="1687">
                  <c:v>51.648499999999999</c:v>
                </c:pt>
                <c:pt idx="1688">
                  <c:v>51.97</c:v>
                </c:pt>
                <c:pt idx="1689">
                  <c:v>54.28</c:v>
                </c:pt>
                <c:pt idx="1690">
                  <c:v>50.820999999999998</c:v>
                </c:pt>
                <c:pt idx="1691">
                  <c:v>47.3035</c:v>
                </c:pt>
                <c:pt idx="1692">
                  <c:v>45.418999999999997</c:v>
                </c:pt>
                <c:pt idx="1693">
                  <c:v>52.957499999999996</c:v>
                </c:pt>
                <c:pt idx="1694">
                  <c:v>40.024000000000001</c:v>
                </c:pt>
                <c:pt idx="1695">
                  <c:v>52.792500000000004</c:v>
                </c:pt>
                <c:pt idx="1696">
                  <c:v>50.042000000000002</c:v>
                </c:pt>
                <c:pt idx="1697">
                  <c:v>49.246000000000002</c:v>
                </c:pt>
                <c:pt idx="1698">
                  <c:v>48.454999999999998</c:v>
                </c:pt>
                <c:pt idx="1699">
                  <c:v>58.155000000000001</c:v>
                </c:pt>
                <c:pt idx="1700">
                  <c:v>54.883499999999998</c:v>
                </c:pt>
                <c:pt idx="1701">
                  <c:v>45.459000000000003</c:v>
                </c:pt>
                <c:pt idx="1702">
                  <c:v>51.97</c:v>
                </c:pt>
              </c:numCache>
            </c:numRef>
          </c:xVal>
          <c:yVal>
            <c:numRef>
              <c:f>'Regression 2'!$B$30:$B$1732</c:f>
              <c:numCache>
                <c:formatCode>General</c:formatCode>
                <c:ptCount val="1703"/>
                <c:pt idx="0">
                  <c:v>0.98631980277357845</c:v>
                </c:pt>
                <c:pt idx="1">
                  <c:v>-0.64706151259624356</c:v>
                </c:pt>
                <c:pt idx="2">
                  <c:v>-1.8852168610126618E-2</c:v>
                </c:pt>
                <c:pt idx="3">
                  <c:v>0.23056525262299266</c:v>
                </c:pt>
                <c:pt idx="4">
                  <c:v>-0.54635495126759359</c:v>
                </c:pt>
                <c:pt idx="5">
                  <c:v>1.4311149490751891</c:v>
                </c:pt>
                <c:pt idx="6">
                  <c:v>1.6692004756602674</c:v>
                </c:pt>
                <c:pt idx="7">
                  <c:v>1.3015548206391707</c:v>
                </c:pt>
                <c:pt idx="8">
                  <c:v>-1.3335150197346533</c:v>
                </c:pt>
                <c:pt idx="9">
                  <c:v>-1.0299847133155291</c:v>
                </c:pt>
                <c:pt idx="10">
                  <c:v>-0.32580185478669454</c:v>
                </c:pt>
                <c:pt idx="11">
                  <c:v>-0.25771633474253353</c:v>
                </c:pt>
                <c:pt idx="12">
                  <c:v>0.84164119417934202</c:v>
                </c:pt>
                <c:pt idx="13">
                  <c:v>-0.14092808552185732</c:v>
                </c:pt>
                <c:pt idx="14">
                  <c:v>-0.30099563942221774</c:v>
                </c:pt>
                <c:pt idx="15">
                  <c:v>0.16412886586616793</c:v>
                </c:pt>
                <c:pt idx="16">
                  <c:v>-0.91706796756201125</c:v>
                </c:pt>
                <c:pt idx="17">
                  <c:v>0.83189526521842794</c:v>
                </c:pt>
                <c:pt idx="18">
                  <c:v>1.0625199694058716</c:v>
                </c:pt>
                <c:pt idx="19">
                  <c:v>1.8553980151018723</c:v>
                </c:pt>
                <c:pt idx="20">
                  <c:v>-1.2719953621093101</c:v>
                </c:pt>
                <c:pt idx="21">
                  <c:v>0.59584124295820162</c:v>
                </c:pt>
                <c:pt idx="22">
                  <c:v>-0.85741122663182923</c:v>
                </c:pt>
                <c:pt idx="23">
                  <c:v>-4.654663500795575E-2</c:v>
                </c:pt>
                <c:pt idx="24">
                  <c:v>1.7100497760535727</c:v>
                </c:pt>
                <c:pt idx="25">
                  <c:v>-0.72359555345959281</c:v>
                </c:pt>
                <c:pt idx="26">
                  <c:v>0.74327524439493464</c:v>
                </c:pt>
                <c:pt idx="27">
                  <c:v>1.0305451705199085</c:v>
                </c:pt>
                <c:pt idx="28">
                  <c:v>1.0033286067032687E-2</c:v>
                </c:pt>
                <c:pt idx="29">
                  <c:v>1.1795945167833204</c:v>
                </c:pt>
                <c:pt idx="30">
                  <c:v>1.489411526642425</c:v>
                </c:pt>
                <c:pt idx="31">
                  <c:v>-1.9664801014888766E-2</c:v>
                </c:pt>
                <c:pt idx="32">
                  <c:v>-7.6171261176317895E-2</c:v>
                </c:pt>
                <c:pt idx="33">
                  <c:v>-0.71359747705759169</c:v>
                </c:pt>
                <c:pt idx="34">
                  <c:v>0.61464711278252082</c:v>
                </c:pt>
                <c:pt idx="35">
                  <c:v>0.22094255089674197</c:v>
                </c:pt>
                <c:pt idx="36">
                  <c:v>0.95726518030930574</c:v>
                </c:pt>
                <c:pt idx="37">
                  <c:v>0.81065612157316158</c:v>
                </c:pt>
                <c:pt idx="38">
                  <c:v>0.97682755178313396</c:v>
                </c:pt>
                <c:pt idx="39">
                  <c:v>0.67334623819653139</c:v>
                </c:pt>
                <c:pt idx="40">
                  <c:v>-0.5624044540878339</c:v>
                </c:pt>
                <c:pt idx="41">
                  <c:v>-1.6432062925959556E-2</c:v>
                </c:pt>
                <c:pt idx="42">
                  <c:v>-0.91790971776107622</c:v>
                </c:pt>
                <c:pt idx="43">
                  <c:v>1.7306922155235565</c:v>
                </c:pt>
                <c:pt idx="44">
                  <c:v>-0.55356818562599797</c:v>
                </c:pt>
                <c:pt idx="45">
                  <c:v>1.2926937059068466</c:v>
                </c:pt>
                <c:pt idx="46">
                  <c:v>0.3023500921634219</c:v>
                </c:pt>
                <c:pt idx="47">
                  <c:v>-0.46081738693481844</c:v>
                </c:pt>
                <c:pt idx="48">
                  <c:v>-0.43304199341137384</c:v>
                </c:pt>
                <c:pt idx="49">
                  <c:v>1.524223912721463</c:v>
                </c:pt>
                <c:pt idx="50">
                  <c:v>1.7894416201786414</c:v>
                </c:pt>
                <c:pt idx="51">
                  <c:v>4.8227864068039139E-2</c:v>
                </c:pt>
                <c:pt idx="52">
                  <c:v>1.0886148099855966</c:v>
                </c:pt>
                <c:pt idx="53">
                  <c:v>-0.93327778089332858</c:v>
                </c:pt>
                <c:pt idx="54">
                  <c:v>1.1773209393020747</c:v>
                </c:pt>
                <c:pt idx="55">
                  <c:v>0.33756284408309956</c:v>
                </c:pt>
                <c:pt idx="56">
                  <c:v>0.98072132289091707</c:v>
                </c:pt>
                <c:pt idx="57">
                  <c:v>0.62648987857199501</c:v>
                </c:pt>
                <c:pt idx="58">
                  <c:v>2.3021102125593904</c:v>
                </c:pt>
                <c:pt idx="59">
                  <c:v>-0.9421690567657679</c:v>
                </c:pt>
                <c:pt idx="60">
                  <c:v>0.64135777396904681</c:v>
                </c:pt>
                <c:pt idx="61">
                  <c:v>0.60985343677263604</c:v>
                </c:pt>
                <c:pt idx="62">
                  <c:v>0.65997295370332854</c:v>
                </c:pt>
                <c:pt idx="63">
                  <c:v>-0.27209426345643228</c:v>
                </c:pt>
                <c:pt idx="64">
                  <c:v>-9.6940627630769605E-2</c:v>
                </c:pt>
                <c:pt idx="65">
                  <c:v>1.329895498866728</c:v>
                </c:pt>
                <c:pt idx="66">
                  <c:v>0.26577183930490156</c:v>
                </c:pt>
                <c:pt idx="67">
                  <c:v>8.506704636187834E-2</c:v>
                </c:pt>
                <c:pt idx="68">
                  <c:v>0.1966419835600397</c:v>
                </c:pt>
                <c:pt idx="69">
                  <c:v>0.52376038352470422</c:v>
                </c:pt>
                <c:pt idx="70">
                  <c:v>-0.57051247880980771</c:v>
                </c:pt>
                <c:pt idx="71">
                  <c:v>0.89760620760379251</c:v>
                </c:pt>
                <c:pt idx="72">
                  <c:v>1.2759797600369716E-2</c:v>
                </c:pt>
                <c:pt idx="73">
                  <c:v>1.1461851339198388</c:v>
                </c:pt>
                <c:pt idx="74">
                  <c:v>-1.0097442900192082</c:v>
                </c:pt>
                <c:pt idx="75">
                  <c:v>-0.27301270197978011</c:v>
                </c:pt>
                <c:pt idx="76">
                  <c:v>1.7899115009706288</c:v>
                </c:pt>
                <c:pt idx="77">
                  <c:v>-1.3681459858032392</c:v>
                </c:pt>
                <c:pt idx="78">
                  <c:v>1.3886449035218127</c:v>
                </c:pt>
                <c:pt idx="79">
                  <c:v>0.8549510818203907</c:v>
                </c:pt>
                <c:pt idx="80">
                  <c:v>0.49594557580587617</c:v>
                </c:pt>
                <c:pt idx="81">
                  <c:v>0.4455786790228049</c:v>
                </c:pt>
                <c:pt idx="82">
                  <c:v>0.37708247756231117</c:v>
                </c:pt>
                <c:pt idx="83">
                  <c:v>0.39863604292476884</c:v>
                </c:pt>
                <c:pt idx="84">
                  <c:v>-0.21017780084073667</c:v>
                </c:pt>
                <c:pt idx="85">
                  <c:v>-0.34758957547287395</c:v>
                </c:pt>
                <c:pt idx="86">
                  <c:v>-0.64085167564921885</c:v>
                </c:pt>
                <c:pt idx="87">
                  <c:v>0.77648420127453388</c:v>
                </c:pt>
                <c:pt idx="88">
                  <c:v>0.24897906261164726</c:v>
                </c:pt>
                <c:pt idx="89">
                  <c:v>1.6185419535914307</c:v>
                </c:pt>
                <c:pt idx="90">
                  <c:v>0.26848747005435492</c:v>
                </c:pt>
                <c:pt idx="91">
                  <c:v>0.75262791755478053</c:v>
                </c:pt>
                <c:pt idx="92">
                  <c:v>0.96720744717184814</c:v>
                </c:pt>
                <c:pt idx="93">
                  <c:v>-0.60010614654093031</c:v>
                </c:pt>
                <c:pt idx="94">
                  <c:v>-0.53728799838651575</c:v>
                </c:pt>
                <c:pt idx="95">
                  <c:v>0.11050885449609016</c:v>
                </c:pt>
                <c:pt idx="96">
                  <c:v>1.2427110845486884</c:v>
                </c:pt>
                <c:pt idx="97">
                  <c:v>0.61399805370676575</c:v>
                </c:pt>
                <c:pt idx="98">
                  <c:v>-0.36392883571456425</c:v>
                </c:pt>
                <c:pt idx="99">
                  <c:v>-0.13023822119763562</c:v>
                </c:pt>
                <c:pt idx="100">
                  <c:v>-1.285948036190744</c:v>
                </c:pt>
                <c:pt idx="101">
                  <c:v>-0.80986795299866055</c:v>
                </c:pt>
                <c:pt idx="102">
                  <c:v>2.1700531513510146E-2</c:v>
                </c:pt>
                <c:pt idx="103">
                  <c:v>-0.83595890559016661</c:v>
                </c:pt>
                <c:pt idx="104">
                  <c:v>0.3653382111681962</c:v>
                </c:pt>
                <c:pt idx="105">
                  <c:v>0.3608022903228294</c:v>
                </c:pt>
                <c:pt idx="106">
                  <c:v>-1.0174405180634229</c:v>
                </c:pt>
                <c:pt idx="107">
                  <c:v>-1.3662956139334255</c:v>
                </c:pt>
                <c:pt idx="108">
                  <c:v>-4.3850030883296753E-4</c:v>
                </c:pt>
                <c:pt idx="109">
                  <c:v>-1.4585069459794449</c:v>
                </c:pt>
                <c:pt idx="110">
                  <c:v>1.6922631091640699</c:v>
                </c:pt>
                <c:pt idx="111">
                  <c:v>0.42104414900033182</c:v>
                </c:pt>
                <c:pt idx="112">
                  <c:v>-1.7522651342227991</c:v>
                </c:pt>
                <c:pt idx="113">
                  <c:v>1.0913417289451632</c:v>
                </c:pt>
                <c:pt idx="114">
                  <c:v>0.28159783065864952</c:v>
                </c:pt>
                <c:pt idx="115">
                  <c:v>1.1865242120357933</c:v>
                </c:pt>
                <c:pt idx="116">
                  <c:v>-6.7919066327857713E-2</c:v>
                </c:pt>
                <c:pt idx="117">
                  <c:v>-0.65599847406507372</c:v>
                </c:pt>
                <c:pt idx="118">
                  <c:v>0.13813319824053671</c:v>
                </c:pt>
                <c:pt idx="119">
                  <c:v>-1.1302420478232613</c:v>
                </c:pt>
                <c:pt idx="120">
                  <c:v>-0.47137153210609162</c:v>
                </c:pt>
                <c:pt idx="121">
                  <c:v>0.27935751311802859</c:v>
                </c:pt>
                <c:pt idx="122">
                  <c:v>-1.7931521924137694</c:v>
                </c:pt>
                <c:pt idx="123">
                  <c:v>0.42408761582328136</c:v>
                </c:pt>
                <c:pt idx="124">
                  <c:v>-0.39451351760437126</c:v>
                </c:pt>
                <c:pt idx="125">
                  <c:v>1.7639900472801291</c:v>
                </c:pt>
                <c:pt idx="126">
                  <c:v>0.69309507513840751</c:v>
                </c:pt>
                <c:pt idx="127">
                  <c:v>-0.68396208919548585</c:v>
                </c:pt>
                <c:pt idx="128">
                  <c:v>0.42372587500069825</c:v>
                </c:pt>
                <c:pt idx="129">
                  <c:v>-0.37944087736501819</c:v>
                </c:pt>
                <c:pt idx="130">
                  <c:v>0.58539779839757466</c:v>
                </c:pt>
                <c:pt idx="131">
                  <c:v>-0.13165369836996499</c:v>
                </c:pt>
                <c:pt idx="132">
                  <c:v>0.56488234642361412</c:v>
                </c:pt>
                <c:pt idx="133">
                  <c:v>0.12405752228706524</c:v>
                </c:pt>
                <c:pt idx="134">
                  <c:v>-0.71136618488142345</c:v>
                </c:pt>
                <c:pt idx="135">
                  <c:v>-0.41079370484385302</c:v>
                </c:pt>
                <c:pt idx="136">
                  <c:v>-0.97688781793978618</c:v>
                </c:pt>
                <c:pt idx="137">
                  <c:v>0.15244985451253523</c:v>
                </c:pt>
                <c:pt idx="138">
                  <c:v>-1.519649843816901</c:v>
                </c:pt>
                <c:pt idx="139">
                  <c:v>-0.72099189530192476</c:v>
                </c:pt>
                <c:pt idx="140">
                  <c:v>-1.1165904540540392</c:v>
                </c:pt>
                <c:pt idx="141">
                  <c:v>1.6772913582465157</c:v>
                </c:pt>
                <c:pt idx="142">
                  <c:v>0.52376038352470422</c:v>
                </c:pt>
                <c:pt idx="143">
                  <c:v>-8.1599960786564729E-3</c:v>
                </c:pt>
                <c:pt idx="144">
                  <c:v>0.72103103800052182</c:v>
                </c:pt>
                <c:pt idx="145">
                  <c:v>-1.0057958425335003</c:v>
                </c:pt>
                <c:pt idx="146">
                  <c:v>-0.55642452912692386</c:v>
                </c:pt>
                <c:pt idx="147">
                  <c:v>0.4274513693780948</c:v>
                </c:pt>
                <c:pt idx="148">
                  <c:v>-1.2245730733037732</c:v>
                </c:pt>
                <c:pt idx="149">
                  <c:v>0.57468724658958825</c:v>
                </c:pt>
                <c:pt idx="150">
                  <c:v>0.82020315080822126</c:v>
                </c:pt>
                <c:pt idx="151">
                  <c:v>1.1682789831130682</c:v>
                </c:pt>
                <c:pt idx="152">
                  <c:v>1.19852677791354</c:v>
                </c:pt>
                <c:pt idx="153">
                  <c:v>-0.59732809148077681</c:v>
                </c:pt>
                <c:pt idx="154">
                  <c:v>0.52323914496077784</c:v>
                </c:pt>
                <c:pt idx="155">
                  <c:v>0.78199741480873231</c:v>
                </c:pt>
                <c:pt idx="156">
                  <c:v>-0.74298978106710356</c:v>
                </c:pt>
                <c:pt idx="157">
                  <c:v>-0.5493805831347065</c:v>
                </c:pt>
                <c:pt idx="158">
                  <c:v>-0.63618878349379759</c:v>
                </c:pt>
                <c:pt idx="159">
                  <c:v>1.3525887048026484</c:v>
                </c:pt>
                <c:pt idx="160">
                  <c:v>-0.91925402720329163</c:v>
                </c:pt>
                <c:pt idx="161">
                  <c:v>-6.2662987944194892E-2</c:v>
                </c:pt>
                <c:pt idx="162">
                  <c:v>-1.2995540307768549</c:v>
                </c:pt>
                <c:pt idx="163">
                  <c:v>-4.5749971732258921E-2</c:v>
                </c:pt>
                <c:pt idx="164">
                  <c:v>0.40415165409204823</c:v>
                </c:pt>
                <c:pt idx="165">
                  <c:v>0.66873564119466877</c:v>
                </c:pt>
                <c:pt idx="166">
                  <c:v>-0.29059157768146626</c:v>
                </c:pt>
                <c:pt idx="167">
                  <c:v>-0.45267365071250598</c:v>
                </c:pt>
                <c:pt idx="168">
                  <c:v>-0.80204351581547906</c:v>
                </c:pt>
                <c:pt idx="169">
                  <c:v>-0.93081488506041854</c:v>
                </c:pt>
                <c:pt idx="170">
                  <c:v>0.32883600531948431</c:v>
                </c:pt>
                <c:pt idx="171">
                  <c:v>0.84336237320609087</c:v>
                </c:pt>
                <c:pt idx="172">
                  <c:v>1.2626604336269698</c:v>
                </c:pt>
                <c:pt idx="173">
                  <c:v>1.0769853153635349</c:v>
                </c:pt>
                <c:pt idx="174">
                  <c:v>1.4656422459063985</c:v>
                </c:pt>
                <c:pt idx="175">
                  <c:v>-1.1372224035641065</c:v>
                </c:pt>
                <c:pt idx="176">
                  <c:v>-0.47871448466036792</c:v>
                </c:pt>
                <c:pt idx="177">
                  <c:v>-0.48742349661475215</c:v>
                </c:pt>
                <c:pt idx="178">
                  <c:v>0.30239164951261799</c:v>
                </c:pt>
                <c:pt idx="179">
                  <c:v>0.19654483363781683</c:v>
                </c:pt>
                <c:pt idx="180">
                  <c:v>-1.2207134899748144</c:v>
                </c:pt>
                <c:pt idx="181">
                  <c:v>0.55584057470167814</c:v>
                </c:pt>
                <c:pt idx="182">
                  <c:v>0.74376940148951398</c:v>
                </c:pt>
                <c:pt idx="183">
                  <c:v>0.52323914496077784</c:v>
                </c:pt>
                <c:pt idx="184">
                  <c:v>1.2432064812683112</c:v>
                </c:pt>
                <c:pt idx="185">
                  <c:v>-0.13652965079235813</c:v>
                </c:pt>
                <c:pt idx="186">
                  <c:v>-0.32693828435093053</c:v>
                </c:pt>
                <c:pt idx="187">
                  <c:v>1.5347113597650455</c:v>
                </c:pt>
                <c:pt idx="188">
                  <c:v>0.3992386433836761</c:v>
                </c:pt>
                <c:pt idx="189">
                  <c:v>-1.1914513118091188</c:v>
                </c:pt>
                <c:pt idx="190">
                  <c:v>-0.11021598177672409</c:v>
                </c:pt>
                <c:pt idx="191">
                  <c:v>1.1208451121282357</c:v>
                </c:pt>
                <c:pt idx="192">
                  <c:v>2.1015179051647768</c:v>
                </c:pt>
                <c:pt idx="193">
                  <c:v>0.52945288879709107</c:v>
                </c:pt>
                <c:pt idx="194">
                  <c:v>-0.80030067891881851</c:v>
                </c:pt>
                <c:pt idx="195">
                  <c:v>9.6266708108463384E-3</c:v>
                </c:pt>
                <c:pt idx="196">
                  <c:v>0.59584124295820162</c:v>
                </c:pt>
                <c:pt idx="197">
                  <c:v>0.36590241577452165</c:v>
                </c:pt>
                <c:pt idx="198">
                  <c:v>0.82948298233330719</c:v>
                </c:pt>
                <c:pt idx="199">
                  <c:v>0.4667845176342702</c:v>
                </c:pt>
                <c:pt idx="200">
                  <c:v>0.39905702458562242</c:v>
                </c:pt>
                <c:pt idx="201">
                  <c:v>0.46869187931656953</c:v>
                </c:pt>
                <c:pt idx="202">
                  <c:v>-0.3432184715904123</c:v>
                </c:pt>
                <c:pt idx="203">
                  <c:v>-8.2113381896221416E-2</c:v>
                </c:pt>
                <c:pt idx="204">
                  <c:v>0.34407447938846403</c:v>
                </c:pt>
                <c:pt idx="205">
                  <c:v>-0.24480876690932218</c:v>
                </c:pt>
                <c:pt idx="206">
                  <c:v>-1.022093729672414</c:v>
                </c:pt>
                <c:pt idx="207">
                  <c:v>0.13223638890832667</c:v>
                </c:pt>
                <c:pt idx="208">
                  <c:v>-0.36898281467668648</c:v>
                </c:pt>
                <c:pt idx="209">
                  <c:v>-0.24657681092096828</c:v>
                </c:pt>
                <c:pt idx="210">
                  <c:v>1.3421515747140564</c:v>
                </c:pt>
                <c:pt idx="211">
                  <c:v>-0.93899255570753626</c:v>
                </c:pt>
                <c:pt idx="212">
                  <c:v>-0.24833454780099773</c:v>
                </c:pt>
                <c:pt idx="213">
                  <c:v>-0.30403383681876273</c:v>
                </c:pt>
                <c:pt idx="214">
                  <c:v>0.40749185028150281</c:v>
                </c:pt>
                <c:pt idx="215">
                  <c:v>-0.71336582567672391</c:v>
                </c:pt>
                <c:pt idx="216">
                  <c:v>1.6132354622358172</c:v>
                </c:pt>
                <c:pt idx="217">
                  <c:v>0.86195265807528276</c:v>
                </c:pt>
                <c:pt idx="218">
                  <c:v>0.89735109013660708</c:v>
                </c:pt>
                <c:pt idx="219">
                  <c:v>-6.7703903827960765E-2</c:v>
                </c:pt>
                <c:pt idx="220">
                  <c:v>1.5127791852951276</c:v>
                </c:pt>
                <c:pt idx="221">
                  <c:v>-0.32884289267294342</c:v>
                </c:pt>
                <c:pt idx="222">
                  <c:v>0.64687825160220269</c:v>
                </c:pt>
                <c:pt idx="223">
                  <c:v>-0.50882788301107018</c:v>
                </c:pt>
                <c:pt idx="224">
                  <c:v>0.22523931678888154</c:v>
                </c:pt>
                <c:pt idx="225">
                  <c:v>-1.4195966858883589</c:v>
                </c:pt>
                <c:pt idx="226">
                  <c:v>-0.13259199414259815</c:v>
                </c:pt>
                <c:pt idx="227">
                  <c:v>0.19714213624591759</c:v>
                </c:pt>
                <c:pt idx="228">
                  <c:v>-0.27871299830737906</c:v>
                </c:pt>
                <c:pt idx="229">
                  <c:v>0.91198039101875317</c:v>
                </c:pt>
                <c:pt idx="230">
                  <c:v>-0.91790971776107622</c:v>
                </c:pt>
                <c:pt idx="231">
                  <c:v>1.1973811836728236</c:v>
                </c:pt>
                <c:pt idx="232">
                  <c:v>-0.10273350752085086</c:v>
                </c:pt>
                <c:pt idx="233">
                  <c:v>1.3772612647102995</c:v>
                </c:pt>
                <c:pt idx="234">
                  <c:v>-0.25820477539217546</c:v>
                </c:pt>
                <c:pt idx="235">
                  <c:v>1.1958051546865927</c:v>
                </c:pt>
                <c:pt idx="236">
                  <c:v>1.5633977398855152</c:v>
                </c:pt>
                <c:pt idx="237">
                  <c:v>1.6131612248333187</c:v>
                </c:pt>
                <c:pt idx="238">
                  <c:v>0.94812522477257222</c:v>
                </c:pt>
                <c:pt idx="239">
                  <c:v>1.1386317790177385</c:v>
                </c:pt>
                <c:pt idx="240">
                  <c:v>-1.0188279721414415</c:v>
                </c:pt>
                <c:pt idx="241">
                  <c:v>-0.413147477788816</c:v>
                </c:pt>
                <c:pt idx="242">
                  <c:v>0.88725220390529769</c:v>
                </c:pt>
                <c:pt idx="243">
                  <c:v>-0.23125098574954128</c:v>
                </c:pt>
                <c:pt idx="244">
                  <c:v>-1.3413157470070938</c:v>
                </c:pt>
                <c:pt idx="245">
                  <c:v>1.3772002004439103</c:v>
                </c:pt>
                <c:pt idx="246">
                  <c:v>-0.17590168557759167</c:v>
                </c:pt>
                <c:pt idx="247">
                  <c:v>-0.47601575442818245</c:v>
                </c:pt>
                <c:pt idx="248">
                  <c:v>-8.7261880409407855E-2</c:v>
                </c:pt>
                <c:pt idx="249">
                  <c:v>-0.30403383681876273</c:v>
                </c:pt>
                <c:pt idx="250">
                  <c:v>0.69065258749414049</c:v>
                </c:pt>
                <c:pt idx="251">
                  <c:v>-1.2663859812238085</c:v>
                </c:pt>
                <c:pt idx="252">
                  <c:v>0.23119144079085485</c:v>
                </c:pt>
                <c:pt idx="253">
                  <c:v>-0.22952549105979303</c:v>
                </c:pt>
                <c:pt idx="254">
                  <c:v>2.1374218059466266E-2</c:v>
                </c:pt>
                <c:pt idx="255">
                  <c:v>1.3631933306233004</c:v>
                </c:pt>
                <c:pt idx="256">
                  <c:v>-0.1612576828091008</c:v>
                </c:pt>
                <c:pt idx="257">
                  <c:v>0.65161515300287487</c:v>
                </c:pt>
                <c:pt idx="258">
                  <c:v>0.62172611666791466</c:v>
                </c:pt>
                <c:pt idx="259">
                  <c:v>1.7699447749493744</c:v>
                </c:pt>
                <c:pt idx="260">
                  <c:v>0.17791120665195503</c:v>
                </c:pt>
                <c:pt idx="261">
                  <c:v>4.7488642474921239E-2</c:v>
                </c:pt>
                <c:pt idx="262">
                  <c:v>-0.17522539835169137</c:v>
                </c:pt>
                <c:pt idx="263">
                  <c:v>0.1110460506189388</c:v>
                </c:pt>
                <c:pt idx="264">
                  <c:v>0.12320882154112089</c:v>
                </c:pt>
                <c:pt idx="265">
                  <c:v>-0.66276784098464914</c:v>
                </c:pt>
                <c:pt idx="266">
                  <c:v>-8.6607958434543164E-2</c:v>
                </c:pt>
                <c:pt idx="267">
                  <c:v>-0.48914136017792531</c:v>
                </c:pt>
                <c:pt idx="268">
                  <c:v>0.74952773906675674</c:v>
                </c:pt>
                <c:pt idx="269">
                  <c:v>0.29840198813946994</c:v>
                </c:pt>
                <c:pt idx="270">
                  <c:v>1.1719296107743111</c:v>
                </c:pt>
                <c:pt idx="271">
                  <c:v>1.4433033919433023</c:v>
                </c:pt>
                <c:pt idx="272">
                  <c:v>-0.49552628215627692</c:v>
                </c:pt>
                <c:pt idx="273">
                  <c:v>2.3935181803811343</c:v>
                </c:pt>
                <c:pt idx="274">
                  <c:v>-0.38171550260406706</c:v>
                </c:pt>
                <c:pt idx="275">
                  <c:v>0.64966820406267001</c:v>
                </c:pt>
                <c:pt idx="276">
                  <c:v>0.44982414534104231</c:v>
                </c:pt>
                <c:pt idx="277">
                  <c:v>0.5529281226555991</c:v>
                </c:pt>
                <c:pt idx="278">
                  <c:v>-3.1728430163206145E-2</c:v>
                </c:pt>
                <c:pt idx="279">
                  <c:v>-0.21219926456063076</c:v>
                </c:pt>
                <c:pt idx="280">
                  <c:v>-0.11301044347015665</c:v>
                </c:pt>
                <c:pt idx="281">
                  <c:v>-0.49834614196150007</c:v>
                </c:pt>
                <c:pt idx="282">
                  <c:v>-0.51180646939575913</c:v>
                </c:pt>
                <c:pt idx="283">
                  <c:v>-0.96661088199047995</c:v>
                </c:pt>
                <c:pt idx="284">
                  <c:v>0.33309281282886793</c:v>
                </c:pt>
                <c:pt idx="285">
                  <c:v>1.4184742467688849</c:v>
                </c:pt>
                <c:pt idx="286">
                  <c:v>0.20542750113284036</c:v>
                </c:pt>
                <c:pt idx="287">
                  <c:v>-0.37405492446586619</c:v>
                </c:pt>
                <c:pt idx="288">
                  <c:v>-1.0971510599850034</c:v>
                </c:pt>
                <c:pt idx="289">
                  <c:v>-1.1985412662249488</c:v>
                </c:pt>
                <c:pt idx="290">
                  <c:v>0.54822189759659601</c:v>
                </c:pt>
                <c:pt idx="291">
                  <c:v>-2.1581386296709582E-3</c:v>
                </c:pt>
                <c:pt idx="292">
                  <c:v>0.79505608292458918</c:v>
                </c:pt>
                <c:pt idx="293">
                  <c:v>-0.29067445113415058</c:v>
                </c:pt>
                <c:pt idx="294">
                  <c:v>-0.40424981714258124</c:v>
                </c:pt>
                <c:pt idx="295">
                  <c:v>0.33309281282886793</c:v>
                </c:pt>
                <c:pt idx="296">
                  <c:v>-0.31179741629293201</c:v>
                </c:pt>
                <c:pt idx="297">
                  <c:v>0.62084644452337834</c:v>
                </c:pt>
                <c:pt idx="298">
                  <c:v>-0.69731728981810948</c:v>
                </c:pt>
                <c:pt idx="299">
                  <c:v>6.2653020350695865E-2</c:v>
                </c:pt>
                <c:pt idx="300">
                  <c:v>3.1977467462815934E-2</c:v>
                </c:pt>
                <c:pt idx="301">
                  <c:v>-0.14631372259439424</c:v>
                </c:pt>
                <c:pt idx="302">
                  <c:v>-1.3560186779841197</c:v>
                </c:pt>
                <c:pt idx="303">
                  <c:v>0.40109479992204999</c:v>
                </c:pt>
                <c:pt idx="304">
                  <c:v>0.95120477450149687</c:v>
                </c:pt>
                <c:pt idx="305">
                  <c:v>4.7488642474921239E-2</c:v>
                </c:pt>
                <c:pt idx="306">
                  <c:v>0.88884352011245227</c:v>
                </c:pt>
                <c:pt idx="307">
                  <c:v>2.0049838697736995</c:v>
                </c:pt>
                <c:pt idx="308">
                  <c:v>-0.39381645628248751</c:v>
                </c:pt>
                <c:pt idx="309">
                  <c:v>-0.50839703270408965</c:v>
                </c:pt>
                <c:pt idx="310">
                  <c:v>0.10869227767397582</c:v>
                </c:pt>
                <c:pt idx="311">
                  <c:v>0.13596042739460223</c:v>
                </c:pt>
                <c:pt idx="312">
                  <c:v>-0.30218823216588753</c:v>
                </c:pt>
                <c:pt idx="313">
                  <c:v>0.46399706387891193</c:v>
                </c:pt>
                <c:pt idx="314">
                  <c:v>0.4262854693097804</c:v>
                </c:pt>
                <c:pt idx="315">
                  <c:v>0.83650108517677024</c:v>
                </c:pt>
                <c:pt idx="316">
                  <c:v>0.45913364227947762</c:v>
                </c:pt>
                <c:pt idx="317">
                  <c:v>-0.79365761313622052</c:v>
                </c:pt>
                <c:pt idx="318">
                  <c:v>0.92145984096678424</c:v>
                </c:pt>
                <c:pt idx="319">
                  <c:v>-0.98466504695653034</c:v>
                </c:pt>
                <c:pt idx="320">
                  <c:v>-1.0357760970980325</c:v>
                </c:pt>
                <c:pt idx="321">
                  <c:v>-0.14130833373081941</c:v>
                </c:pt>
                <c:pt idx="322">
                  <c:v>0.67334623819653139</c:v>
                </c:pt>
                <c:pt idx="323">
                  <c:v>0.18442376476871614</c:v>
                </c:pt>
                <c:pt idx="324">
                  <c:v>-0.30455925135463868</c:v>
                </c:pt>
                <c:pt idx="325">
                  <c:v>-0.56859170409927851</c:v>
                </c:pt>
                <c:pt idx="326">
                  <c:v>-0.81564951040158995</c:v>
                </c:pt>
                <c:pt idx="327">
                  <c:v>1.5088940695174771</c:v>
                </c:pt>
                <c:pt idx="328">
                  <c:v>1.0838037470453972</c:v>
                </c:pt>
                <c:pt idx="329">
                  <c:v>3.1340442044159644E-2</c:v>
                </c:pt>
                <c:pt idx="330">
                  <c:v>0.58330657316198042</c:v>
                </c:pt>
                <c:pt idx="331">
                  <c:v>-0.11031965101410046</c:v>
                </c:pt>
                <c:pt idx="332">
                  <c:v>1.3122944531063192</c:v>
                </c:pt>
                <c:pt idx="333">
                  <c:v>0.96720744717184814</c:v>
                </c:pt>
                <c:pt idx="334">
                  <c:v>0.9572460890324086</c:v>
                </c:pt>
                <c:pt idx="335">
                  <c:v>-6.0907543284756116E-2</c:v>
                </c:pt>
                <c:pt idx="336">
                  <c:v>-0.22952549105979303</c:v>
                </c:pt>
                <c:pt idx="337">
                  <c:v>1.0750410595540569</c:v>
                </c:pt>
                <c:pt idx="338">
                  <c:v>-0.54635495126759359</c:v>
                </c:pt>
                <c:pt idx="339">
                  <c:v>-1.2008950391699114</c:v>
                </c:pt>
                <c:pt idx="340">
                  <c:v>0.5943385323107151</c:v>
                </c:pt>
                <c:pt idx="341">
                  <c:v>0.75686150492358273</c:v>
                </c:pt>
                <c:pt idx="342">
                  <c:v>-0.16570984276529455</c:v>
                </c:pt>
                <c:pt idx="343">
                  <c:v>-0.89843985558389949</c:v>
                </c:pt>
                <c:pt idx="344">
                  <c:v>-1.3125480622329468</c:v>
                </c:pt>
                <c:pt idx="345">
                  <c:v>-0.87699699150950527</c:v>
                </c:pt>
                <c:pt idx="346">
                  <c:v>0.66522114758898576</c:v>
                </c:pt>
                <c:pt idx="347">
                  <c:v>0.14434006125036181</c:v>
                </c:pt>
                <c:pt idx="348">
                  <c:v>-1.3550193460237567</c:v>
                </c:pt>
                <c:pt idx="349">
                  <c:v>0.80198324965882684</c:v>
                </c:pt>
                <c:pt idx="350">
                  <c:v>-0.21764499116343039</c:v>
                </c:pt>
                <c:pt idx="351">
                  <c:v>0.84164119417934202</c:v>
                </c:pt>
                <c:pt idx="352">
                  <c:v>-8.0830543607442795E-2</c:v>
                </c:pt>
                <c:pt idx="353">
                  <c:v>1.3871165194304071</c:v>
                </c:pt>
                <c:pt idx="354">
                  <c:v>-0.59462351117810286</c:v>
                </c:pt>
                <c:pt idx="355">
                  <c:v>4.3305330131639064E-2</c:v>
                </c:pt>
                <c:pt idx="356">
                  <c:v>2.1128200199298064E-2</c:v>
                </c:pt>
                <c:pt idx="357">
                  <c:v>7.7949387587942454E-2</c:v>
                </c:pt>
                <c:pt idx="358">
                  <c:v>-1.7522651342227991</c:v>
                </c:pt>
                <c:pt idx="359">
                  <c:v>0.31020430563075418</c:v>
                </c:pt>
                <c:pt idx="360">
                  <c:v>-0.40184401463956343</c:v>
                </c:pt>
                <c:pt idx="361">
                  <c:v>1.4839574257558361</c:v>
                </c:pt>
                <c:pt idx="362">
                  <c:v>-0.76366689703869595</c:v>
                </c:pt>
                <c:pt idx="363">
                  <c:v>0.92699471129649424</c:v>
                </c:pt>
                <c:pt idx="364">
                  <c:v>1.9135759019519563</c:v>
                </c:pt>
                <c:pt idx="365">
                  <c:v>0.92976705790825598</c:v>
                </c:pt>
                <c:pt idx="366">
                  <c:v>-0.44267781737891188</c:v>
                </c:pt>
                <c:pt idx="367">
                  <c:v>0.61914096262161999</c:v>
                </c:pt>
                <c:pt idx="368">
                  <c:v>-0.83084277618938041</c:v>
                </c:pt>
                <c:pt idx="369">
                  <c:v>-0.11672396129995466</c:v>
                </c:pt>
                <c:pt idx="370">
                  <c:v>4.8480129598158506E-3</c:v>
                </c:pt>
                <c:pt idx="371">
                  <c:v>-1.0475575587637391</c:v>
                </c:pt>
                <c:pt idx="372">
                  <c:v>-0.48192028757016603</c:v>
                </c:pt>
                <c:pt idx="373">
                  <c:v>0.31911086908540387</c:v>
                </c:pt>
                <c:pt idx="374">
                  <c:v>0.8032032534201976</c:v>
                </c:pt>
                <c:pt idx="375">
                  <c:v>1.3311531300111767</c:v>
                </c:pt>
                <c:pt idx="376">
                  <c:v>0.93675620820403083</c:v>
                </c:pt>
                <c:pt idx="377">
                  <c:v>0.2854034966060337</c:v>
                </c:pt>
                <c:pt idx="378">
                  <c:v>-0.76419546174966646</c:v>
                </c:pt>
                <c:pt idx="379">
                  <c:v>1.8098608500489102</c:v>
                </c:pt>
                <c:pt idx="380">
                  <c:v>0.1411771228214671</c:v>
                </c:pt>
                <c:pt idx="381">
                  <c:v>1.3489219414294007</c:v>
                </c:pt>
                <c:pt idx="382">
                  <c:v>1.8221001833452999</c:v>
                </c:pt>
                <c:pt idx="383">
                  <c:v>0.68720929565486566</c:v>
                </c:pt>
                <c:pt idx="384">
                  <c:v>-0.91706796756201125</c:v>
                </c:pt>
                <c:pt idx="385">
                  <c:v>1.223363394329632</c:v>
                </c:pt>
                <c:pt idx="386">
                  <c:v>-0.49820047480964824</c:v>
                </c:pt>
                <c:pt idx="387">
                  <c:v>5.6005184128051777E-2</c:v>
                </c:pt>
                <c:pt idx="388">
                  <c:v>0.25130193670027312</c:v>
                </c:pt>
                <c:pt idx="389">
                  <c:v>0.20089039065983538</c:v>
                </c:pt>
                <c:pt idx="390">
                  <c:v>-0.38171550260406706</c:v>
                </c:pt>
                <c:pt idx="391">
                  <c:v>0.75765082331240396</c:v>
                </c:pt>
                <c:pt idx="392">
                  <c:v>1.5808194944641685</c:v>
                </c:pt>
                <c:pt idx="393">
                  <c:v>1.4433033919433023</c:v>
                </c:pt>
                <c:pt idx="394">
                  <c:v>0.76143054953519052</c:v>
                </c:pt>
                <c:pt idx="395">
                  <c:v>0.51557723310700876</c:v>
                </c:pt>
                <c:pt idx="396">
                  <c:v>1.1682696353584499</c:v>
                </c:pt>
                <c:pt idx="397">
                  <c:v>1.5300999081289426</c:v>
                </c:pt>
                <c:pt idx="398">
                  <c:v>-0.69606981764417686</c:v>
                </c:pt>
                <c:pt idx="399">
                  <c:v>0.66271941488975816</c:v>
                </c:pt>
                <c:pt idx="400">
                  <c:v>-1.2468190226254685</c:v>
                </c:pt>
                <c:pt idx="401">
                  <c:v>0.26009470916791688</c:v>
                </c:pt>
                <c:pt idx="402">
                  <c:v>1.8808495880003846</c:v>
                </c:pt>
                <c:pt idx="403">
                  <c:v>1.2888192192478112</c:v>
                </c:pt>
                <c:pt idx="404">
                  <c:v>-0.25088264305067343</c:v>
                </c:pt>
                <c:pt idx="405">
                  <c:v>1.3118054397921204</c:v>
                </c:pt>
                <c:pt idx="406">
                  <c:v>0.64643922765027639</c:v>
                </c:pt>
                <c:pt idx="407">
                  <c:v>1.0996392735167699</c:v>
                </c:pt>
                <c:pt idx="408">
                  <c:v>0.11802073116704515</c:v>
                </c:pt>
                <c:pt idx="409">
                  <c:v>-0.2381482948525262</c:v>
                </c:pt>
                <c:pt idx="410">
                  <c:v>-4.828740902672557E-2</c:v>
                </c:pt>
                <c:pt idx="411">
                  <c:v>-0.44349128536649873</c:v>
                </c:pt>
                <c:pt idx="412">
                  <c:v>1.3984433718594249</c:v>
                </c:pt>
                <c:pt idx="413">
                  <c:v>-0.15294998629560963</c:v>
                </c:pt>
                <c:pt idx="414">
                  <c:v>-0.16570984276529455</c:v>
                </c:pt>
                <c:pt idx="415">
                  <c:v>0.27414002032887108</c:v>
                </c:pt>
                <c:pt idx="416">
                  <c:v>0.98608693984859741</c:v>
                </c:pt>
                <c:pt idx="417">
                  <c:v>0.90303965710561229</c:v>
                </c:pt>
                <c:pt idx="418">
                  <c:v>-0.90713685092655716</c:v>
                </c:pt>
                <c:pt idx="419">
                  <c:v>0.53918571935506954</c:v>
                </c:pt>
                <c:pt idx="420">
                  <c:v>0.54586548705029658</c:v>
                </c:pt>
                <c:pt idx="421">
                  <c:v>-0.26696536768969015</c:v>
                </c:pt>
                <c:pt idx="422">
                  <c:v>-1.2524256615556899</c:v>
                </c:pt>
                <c:pt idx="423">
                  <c:v>-0.63618878349379759</c:v>
                </c:pt>
                <c:pt idx="424">
                  <c:v>-0.7318270370540807</c:v>
                </c:pt>
                <c:pt idx="425">
                  <c:v>-1.2008950391699114</c:v>
                </c:pt>
                <c:pt idx="426">
                  <c:v>8.7942480887266417E-2</c:v>
                </c:pt>
                <c:pt idx="427">
                  <c:v>0.83457872972569058</c:v>
                </c:pt>
                <c:pt idx="428">
                  <c:v>0.52553392228935536</c:v>
                </c:pt>
                <c:pt idx="429">
                  <c:v>1.2318246096701126</c:v>
                </c:pt>
                <c:pt idx="430">
                  <c:v>0.31111277965476214</c:v>
                </c:pt>
                <c:pt idx="431">
                  <c:v>1.3037287985566355</c:v>
                </c:pt>
                <c:pt idx="432">
                  <c:v>-1.0189224823129823</c:v>
                </c:pt>
                <c:pt idx="433">
                  <c:v>0.4596275573270483</c:v>
                </c:pt>
                <c:pt idx="434">
                  <c:v>0.10876115504981865</c:v>
                </c:pt>
                <c:pt idx="435">
                  <c:v>0.95767580608046643</c:v>
                </c:pt>
                <c:pt idx="436">
                  <c:v>0.38420371613583404</c:v>
                </c:pt>
                <c:pt idx="437">
                  <c:v>0.92479550456733062</c:v>
                </c:pt>
                <c:pt idx="438">
                  <c:v>-0.31256270543346121</c:v>
                </c:pt>
                <c:pt idx="439">
                  <c:v>0.23669269403931681</c:v>
                </c:pt>
                <c:pt idx="440">
                  <c:v>-1.1107570545711143</c:v>
                </c:pt>
                <c:pt idx="441">
                  <c:v>0.83270046026620159</c:v>
                </c:pt>
                <c:pt idx="442">
                  <c:v>-1.0322611915264925</c:v>
                </c:pt>
                <c:pt idx="443">
                  <c:v>-0.25729374592489407</c:v>
                </c:pt>
                <c:pt idx="444">
                  <c:v>0.62106921893650924</c:v>
                </c:pt>
                <c:pt idx="445">
                  <c:v>-0.44267781737891188</c:v>
                </c:pt>
                <c:pt idx="446">
                  <c:v>-0.63999246479594873</c:v>
                </c:pt>
                <c:pt idx="447">
                  <c:v>0.14434006125036181</c:v>
                </c:pt>
                <c:pt idx="448">
                  <c:v>1.0880060123116944</c:v>
                </c:pt>
                <c:pt idx="449">
                  <c:v>-0.26415645712837854</c:v>
                </c:pt>
                <c:pt idx="450">
                  <c:v>-0.83720784472815346</c:v>
                </c:pt>
                <c:pt idx="451">
                  <c:v>1.0382025146701048</c:v>
                </c:pt>
                <c:pt idx="452">
                  <c:v>-0.7372015480457037</c:v>
                </c:pt>
                <c:pt idx="453">
                  <c:v>-0.78289954842127996</c:v>
                </c:pt>
                <c:pt idx="454">
                  <c:v>1.045627070228508</c:v>
                </c:pt>
                <c:pt idx="455">
                  <c:v>-0.60416617031807274</c:v>
                </c:pt>
                <c:pt idx="456">
                  <c:v>1.4007364985688076</c:v>
                </c:pt>
                <c:pt idx="457">
                  <c:v>0.10132946132601672</c:v>
                </c:pt>
                <c:pt idx="458">
                  <c:v>-0.40448323937790542</c:v>
                </c:pt>
                <c:pt idx="459">
                  <c:v>-6.8821291545040353E-2</c:v>
                </c:pt>
                <c:pt idx="460">
                  <c:v>1.0293000766773592</c:v>
                </c:pt>
                <c:pt idx="461">
                  <c:v>1.8847541424126646</c:v>
                </c:pt>
                <c:pt idx="462">
                  <c:v>-9.7376271080898302E-2</c:v>
                </c:pt>
                <c:pt idx="463">
                  <c:v>0.41868868188675457</c:v>
                </c:pt>
                <c:pt idx="464">
                  <c:v>0.73907483803407992</c:v>
                </c:pt>
                <c:pt idx="465">
                  <c:v>0.90736305399536166</c:v>
                </c:pt>
                <c:pt idx="466">
                  <c:v>0.96322155719702263</c:v>
                </c:pt>
                <c:pt idx="467">
                  <c:v>0.86307891077258292</c:v>
                </c:pt>
                <c:pt idx="468">
                  <c:v>-1.5013450384386875</c:v>
                </c:pt>
                <c:pt idx="469">
                  <c:v>1.1115126121947445</c:v>
                </c:pt>
                <c:pt idx="470">
                  <c:v>1.7899115009706288</c:v>
                </c:pt>
                <c:pt idx="471">
                  <c:v>0.27501086969047117</c:v>
                </c:pt>
                <c:pt idx="472">
                  <c:v>0.3199661730493859</c:v>
                </c:pt>
                <c:pt idx="473">
                  <c:v>1.2572761825686252</c:v>
                </c:pt>
                <c:pt idx="474">
                  <c:v>7.7211022739517077E-2</c:v>
                </c:pt>
                <c:pt idx="475">
                  <c:v>1.5973361149799652</c:v>
                </c:pt>
                <c:pt idx="476">
                  <c:v>0.27300273438628109</c:v>
                </c:pt>
                <c:pt idx="477">
                  <c:v>-0.69681307896313083</c:v>
                </c:pt>
                <c:pt idx="478">
                  <c:v>-0.495049566239953</c:v>
                </c:pt>
                <c:pt idx="479">
                  <c:v>0.90704536221821241</c:v>
                </c:pt>
                <c:pt idx="480">
                  <c:v>1.4403299092511439</c:v>
                </c:pt>
                <c:pt idx="481">
                  <c:v>0.30257823600555334</c:v>
                </c:pt>
                <c:pt idx="482">
                  <c:v>2.1899599506272649</c:v>
                </c:pt>
                <c:pt idx="483">
                  <c:v>-0.14484694784531005</c:v>
                </c:pt>
                <c:pt idx="484">
                  <c:v>0.40749185028150281</c:v>
                </c:pt>
                <c:pt idx="485">
                  <c:v>-0.15100476082882475</c:v>
                </c:pt>
                <c:pt idx="486">
                  <c:v>1.9905038083652427</c:v>
                </c:pt>
                <c:pt idx="487">
                  <c:v>1.1210307777572455</c:v>
                </c:pt>
                <c:pt idx="488">
                  <c:v>-1.1801607898511781</c:v>
                </c:pt>
                <c:pt idx="489">
                  <c:v>0.4641589594023845</c:v>
                </c:pt>
                <c:pt idx="490">
                  <c:v>-0.82056584024007462</c:v>
                </c:pt>
                <c:pt idx="491">
                  <c:v>-0.39686729054933378</c:v>
                </c:pt>
                <c:pt idx="492">
                  <c:v>0.50008234939084284</c:v>
                </c:pt>
                <c:pt idx="493">
                  <c:v>-0.66218211289454532</c:v>
                </c:pt>
                <c:pt idx="494">
                  <c:v>0.30538932019685294</c:v>
                </c:pt>
                <c:pt idx="495">
                  <c:v>-1.4505154023657449</c:v>
                </c:pt>
                <c:pt idx="496">
                  <c:v>0.42143297932604185</c:v>
                </c:pt>
                <c:pt idx="497">
                  <c:v>-0.413147477788816</c:v>
                </c:pt>
                <c:pt idx="498">
                  <c:v>-0.43671949288455636</c:v>
                </c:pt>
                <c:pt idx="499">
                  <c:v>0.58821517333300077</c:v>
                </c:pt>
                <c:pt idx="500">
                  <c:v>0.97682755178313396</c:v>
                </c:pt>
                <c:pt idx="501">
                  <c:v>-1.4599805580613712</c:v>
                </c:pt>
                <c:pt idx="502">
                  <c:v>0.31388480994923817</c:v>
                </c:pt>
                <c:pt idx="503">
                  <c:v>-0.40448323937790542</c:v>
                </c:pt>
                <c:pt idx="504">
                  <c:v>0.64277006581147678</c:v>
                </c:pt>
                <c:pt idx="505">
                  <c:v>1.2977101516363494</c:v>
                </c:pt>
                <c:pt idx="506">
                  <c:v>0.38145197649417284</c:v>
                </c:pt>
                <c:pt idx="507">
                  <c:v>-4.3086943265879363E-2</c:v>
                </c:pt>
                <c:pt idx="508">
                  <c:v>1.5218274944140739</c:v>
                </c:pt>
                <c:pt idx="509">
                  <c:v>0.55713392477905765</c:v>
                </c:pt>
                <c:pt idx="510">
                  <c:v>-6.5894325227012107E-2</c:v>
                </c:pt>
                <c:pt idx="511">
                  <c:v>0.62648987857199501</c:v>
                </c:pt>
                <c:pt idx="512">
                  <c:v>-0.43671949288455636</c:v>
                </c:pt>
                <c:pt idx="513">
                  <c:v>0.38462717951210079</c:v>
                </c:pt>
                <c:pt idx="514">
                  <c:v>0.51581442983994341</c:v>
                </c:pt>
                <c:pt idx="515">
                  <c:v>-1.022093729672414</c:v>
                </c:pt>
                <c:pt idx="516">
                  <c:v>-1.1309660329715086</c:v>
                </c:pt>
                <c:pt idx="517">
                  <c:v>1.3971495495221915</c:v>
                </c:pt>
                <c:pt idx="518">
                  <c:v>0.12197614314364369</c:v>
                </c:pt>
                <c:pt idx="519">
                  <c:v>-0.72364276162603014</c:v>
                </c:pt>
                <c:pt idx="520">
                  <c:v>-7.3465393772261134E-2</c:v>
                </c:pt>
                <c:pt idx="521">
                  <c:v>1.1719296107743111</c:v>
                </c:pt>
                <c:pt idx="522">
                  <c:v>1.0618805488039662</c:v>
                </c:pt>
                <c:pt idx="523">
                  <c:v>0.56186885656873997</c:v>
                </c:pt>
                <c:pt idx="524">
                  <c:v>0.4667845176342702</c:v>
                </c:pt>
                <c:pt idx="525">
                  <c:v>0.26577183930490156</c:v>
                </c:pt>
                <c:pt idx="526">
                  <c:v>4.3305330131639064E-2</c:v>
                </c:pt>
                <c:pt idx="527">
                  <c:v>-0.63268593367877468</c:v>
                </c:pt>
                <c:pt idx="528">
                  <c:v>1.3525887048026484</c:v>
                </c:pt>
                <c:pt idx="529">
                  <c:v>0.16317607297135917</c:v>
                </c:pt>
                <c:pt idx="530">
                  <c:v>-0.82612728887819609</c:v>
                </c:pt>
                <c:pt idx="531">
                  <c:v>-0.57003052371303475</c:v>
                </c:pt>
                <c:pt idx="532">
                  <c:v>1.0110997733972984</c:v>
                </c:pt>
                <c:pt idx="533">
                  <c:v>-7.2815637346612672E-2</c:v>
                </c:pt>
                <c:pt idx="534">
                  <c:v>1.7329329436356236</c:v>
                </c:pt>
                <c:pt idx="535">
                  <c:v>1.3015548206391707</c:v>
                </c:pt>
                <c:pt idx="536">
                  <c:v>-0.23184217302638155</c:v>
                </c:pt>
                <c:pt idx="537">
                  <c:v>2.1762515075046895E-2</c:v>
                </c:pt>
                <c:pt idx="538">
                  <c:v>0.16412886586616793</c:v>
                </c:pt>
                <c:pt idx="539">
                  <c:v>1.5633977398855152</c:v>
                </c:pt>
                <c:pt idx="540">
                  <c:v>-0.24893058386593081</c:v>
                </c:pt>
                <c:pt idx="541">
                  <c:v>-0.596495872706027</c:v>
                </c:pt>
                <c:pt idx="542">
                  <c:v>1.634673178829058</c:v>
                </c:pt>
                <c:pt idx="543">
                  <c:v>-0.68396208919548585</c:v>
                </c:pt>
                <c:pt idx="544">
                  <c:v>-1.8852168610126618E-2</c:v>
                </c:pt>
                <c:pt idx="545">
                  <c:v>-0.30099563942221774</c:v>
                </c:pt>
                <c:pt idx="546">
                  <c:v>0.25153563583196314</c:v>
                </c:pt>
                <c:pt idx="547">
                  <c:v>0.90845804251676343</c:v>
                </c:pt>
                <c:pt idx="548">
                  <c:v>-0.93327778089332858</c:v>
                </c:pt>
                <c:pt idx="549">
                  <c:v>-1.3203883799551717</c:v>
                </c:pt>
                <c:pt idx="550">
                  <c:v>0.44256565654926217</c:v>
                </c:pt>
                <c:pt idx="551">
                  <c:v>0.28737831330374997</c:v>
                </c:pt>
                <c:pt idx="552">
                  <c:v>-1.4068483140570622</c:v>
                </c:pt>
                <c:pt idx="553">
                  <c:v>-0.23184217302638155</c:v>
                </c:pt>
                <c:pt idx="554">
                  <c:v>0.81410859832892513</c:v>
                </c:pt>
                <c:pt idx="555">
                  <c:v>-0.1328764518787251</c:v>
                </c:pt>
                <c:pt idx="556">
                  <c:v>1.5288434185957582</c:v>
                </c:pt>
                <c:pt idx="557">
                  <c:v>-0.88462306113470612</c:v>
                </c:pt>
                <c:pt idx="558">
                  <c:v>-8.1599960786564729E-3</c:v>
                </c:pt>
                <c:pt idx="559">
                  <c:v>0.23890385247615642</c:v>
                </c:pt>
                <c:pt idx="560">
                  <c:v>1.3322438021846008</c:v>
                </c:pt>
                <c:pt idx="561">
                  <c:v>-0.33919021742322419</c:v>
                </c:pt>
                <c:pt idx="562">
                  <c:v>1.3772612647102995</c:v>
                </c:pt>
                <c:pt idx="563">
                  <c:v>-8.9262926492388317E-3</c:v>
                </c:pt>
                <c:pt idx="564">
                  <c:v>0.42450078065061092</c:v>
                </c:pt>
                <c:pt idx="565">
                  <c:v>0.21963634996083314</c:v>
                </c:pt>
                <c:pt idx="566">
                  <c:v>0.7543544042172301</c:v>
                </c:pt>
                <c:pt idx="567">
                  <c:v>6.3810117786135212E-2</c:v>
                </c:pt>
                <c:pt idx="568">
                  <c:v>-1.0364693085898828</c:v>
                </c:pt>
                <c:pt idx="569">
                  <c:v>0.21798255023105817</c:v>
                </c:pt>
                <c:pt idx="570">
                  <c:v>-0.16239645254894874</c:v>
                </c:pt>
                <c:pt idx="571">
                  <c:v>-0.9645175728417037</c:v>
                </c:pt>
                <c:pt idx="572">
                  <c:v>1.8358303169156109</c:v>
                </c:pt>
                <c:pt idx="573">
                  <c:v>0.31953956861299693</c:v>
                </c:pt>
                <c:pt idx="574">
                  <c:v>0.41868868188675457</c:v>
                </c:pt>
                <c:pt idx="575">
                  <c:v>-7.568868494551495E-2</c:v>
                </c:pt>
                <c:pt idx="576">
                  <c:v>1.5127791852951276</c:v>
                </c:pt>
                <c:pt idx="577">
                  <c:v>-0.15100476082882475</c:v>
                </c:pt>
                <c:pt idx="578">
                  <c:v>0.75027414460981801</c:v>
                </c:pt>
                <c:pt idx="579">
                  <c:v>0.9896620568040575</c:v>
                </c:pt>
                <c:pt idx="580">
                  <c:v>-0.82283226581068458</c:v>
                </c:pt>
                <c:pt idx="581">
                  <c:v>1.1174259404062732</c:v>
                </c:pt>
                <c:pt idx="582">
                  <c:v>0.59368938972310747</c:v>
                </c:pt>
                <c:pt idx="583">
                  <c:v>0.81065612157316158</c:v>
                </c:pt>
                <c:pt idx="584">
                  <c:v>-0.36146209207131541</c:v>
                </c:pt>
                <c:pt idx="585">
                  <c:v>2.3036733549675503E-2</c:v>
                </c:pt>
                <c:pt idx="586">
                  <c:v>0.40879124858603477</c:v>
                </c:pt>
                <c:pt idx="587">
                  <c:v>0.62172611666791466</c:v>
                </c:pt>
                <c:pt idx="588">
                  <c:v>-0.43682551192267738</c:v>
                </c:pt>
                <c:pt idx="589">
                  <c:v>-0.39833408864287811</c:v>
                </c:pt>
                <c:pt idx="590">
                  <c:v>1.0642343217489287</c:v>
                </c:pt>
                <c:pt idx="591">
                  <c:v>3.7112844814323864E-2</c:v>
                </c:pt>
                <c:pt idx="592">
                  <c:v>-1.4607923383150507</c:v>
                </c:pt>
                <c:pt idx="593">
                  <c:v>1.310317508130511</c:v>
                </c:pt>
                <c:pt idx="594">
                  <c:v>0.92082632399511555</c:v>
                </c:pt>
                <c:pt idx="595">
                  <c:v>-0.16628466443855094</c:v>
                </c:pt>
                <c:pt idx="596">
                  <c:v>1.2064735611140747</c:v>
                </c:pt>
                <c:pt idx="597">
                  <c:v>0.35004184393094961</c:v>
                </c:pt>
                <c:pt idx="598">
                  <c:v>0.97585575037956884</c:v>
                </c:pt>
                <c:pt idx="599">
                  <c:v>1.6841618350180507</c:v>
                </c:pt>
                <c:pt idx="600">
                  <c:v>-0.42054532468319517</c:v>
                </c:pt>
                <c:pt idx="601">
                  <c:v>0.48334475409796829</c:v>
                </c:pt>
                <c:pt idx="602">
                  <c:v>0.52501918424571414</c:v>
                </c:pt>
                <c:pt idx="603">
                  <c:v>-1.5542808098854861</c:v>
                </c:pt>
                <c:pt idx="604">
                  <c:v>-0.80986795299866055</c:v>
                </c:pt>
                <c:pt idx="605">
                  <c:v>-0.1512050214711631</c:v>
                </c:pt>
                <c:pt idx="606">
                  <c:v>0.37296455345029322</c:v>
                </c:pt>
                <c:pt idx="607">
                  <c:v>-0.5941025722155393</c:v>
                </c:pt>
                <c:pt idx="608">
                  <c:v>0.72659611047595662</c:v>
                </c:pt>
                <c:pt idx="609">
                  <c:v>-0.49945629879094877</c:v>
                </c:pt>
                <c:pt idx="610">
                  <c:v>-1.1698838539018723</c:v>
                </c:pt>
                <c:pt idx="611">
                  <c:v>1.5888493127840275</c:v>
                </c:pt>
                <c:pt idx="612">
                  <c:v>7.7223750205365427E-2</c:v>
                </c:pt>
                <c:pt idx="613">
                  <c:v>1.2045678421779327</c:v>
                </c:pt>
                <c:pt idx="614">
                  <c:v>-0.52199163114926916</c:v>
                </c:pt>
                <c:pt idx="615">
                  <c:v>0.52611415646966719</c:v>
                </c:pt>
                <c:pt idx="616">
                  <c:v>-0.26696536768969015</c:v>
                </c:pt>
                <c:pt idx="617">
                  <c:v>-0.15627002827645953</c:v>
                </c:pt>
                <c:pt idx="618">
                  <c:v>-0.5527258119203049</c:v>
                </c:pt>
                <c:pt idx="619">
                  <c:v>-0.54879845950172301</c:v>
                </c:pt>
                <c:pt idx="620">
                  <c:v>-5.6823570957261538E-2</c:v>
                </c:pt>
                <c:pt idx="621">
                  <c:v>-0.17900157766752756</c:v>
                </c:pt>
                <c:pt idx="622">
                  <c:v>-0.55423797132288799</c:v>
                </c:pt>
                <c:pt idx="623">
                  <c:v>-1.1525187708013531</c:v>
                </c:pt>
                <c:pt idx="624">
                  <c:v>0.62514980400988263</c:v>
                </c:pt>
                <c:pt idx="625">
                  <c:v>0.11937386565477182</c:v>
                </c:pt>
                <c:pt idx="626">
                  <c:v>0.2995915932273836</c:v>
                </c:pt>
                <c:pt idx="627">
                  <c:v>0.40781971207696266</c:v>
                </c:pt>
                <c:pt idx="628">
                  <c:v>-1.4980446482442451</c:v>
                </c:pt>
                <c:pt idx="629">
                  <c:v>1.2749070390173438</c:v>
                </c:pt>
                <c:pt idx="630">
                  <c:v>0.42510139191776108</c:v>
                </c:pt>
                <c:pt idx="631">
                  <c:v>-1.8874524442378844</c:v>
                </c:pt>
                <c:pt idx="632">
                  <c:v>-0.46901775916112909</c:v>
                </c:pt>
                <c:pt idx="633">
                  <c:v>-0.92062401325982135</c:v>
                </c:pt>
                <c:pt idx="634">
                  <c:v>0.58829324117569914</c:v>
                </c:pt>
                <c:pt idx="635">
                  <c:v>1.1483296340347868</c:v>
                </c:pt>
                <c:pt idx="636">
                  <c:v>-0.98419700607285554</c:v>
                </c:pt>
                <c:pt idx="637">
                  <c:v>0.7543544042172301</c:v>
                </c:pt>
                <c:pt idx="638">
                  <c:v>0.87914881795736788</c:v>
                </c:pt>
                <c:pt idx="639">
                  <c:v>6.9521669706647859E-2</c:v>
                </c:pt>
                <c:pt idx="640">
                  <c:v>-0.26977226439423863</c:v>
                </c:pt>
                <c:pt idx="641">
                  <c:v>-0.36022012718534624</c:v>
                </c:pt>
                <c:pt idx="642">
                  <c:v>-8.2294645245327036E-2</c:v>
                </c:pt>
                <c:pt idx="643">
                  <c:v>0.36806141499250433</c:v>
                </c:pt>
                <c:pt idx="644">
                  <c:v>-7.8499192918067617E-2</c:v>
                </c:pt>
                <c:pt idx="645">
                  <c:v>-4.3086943265879363E-2</c:v>
                </c:pt>
                <c:pt idx="646">
                  <c:v>0.25250984706226731</c:v>
                </c:pt>
                <c:pt idx="647">
                  <c:v>-0.46374546248089077</c:v>
                </c:pt>
                <c:pt idx="648">
                  <c:v>-0.19870063221019985</c:v>
                </c:pt>
                <c:pt idx="649">
                  <c:v>0.57476713688400416</c:v>
                </c:pt>
                <c:pt idx="650">
                  <c:v>0.73500671399817374</c:v>
                </c:pt>
                <c:pt idx="651">
                  <c:v>-0.62686582501646626</c:v>
                </c:pt>
                <c:pt idx="652">
                  <c:v>1.5973361149799652</c:v>
                </c:pt>
                <c:pt idx="653">
                  <c:v>-1.6577684098411742</c:v>
                </c:pt>
                <c:pt idx="654">
                  <c:v>1.1210307777572455</c:v>
                </c:pt>
                <c:pt idx="655">
                  <c:v>-0.15294998629560963</c:v>
                </c:pt>
                <c:pt idx="656">
                  <c:v>0.71445348485564342</c:v>
                </c:pt>
                <c:pt idx="657">
                  <c:v>-0.1586308304540256</c:v>
                </c:pt>
                <c:pt idx="658">
                  <c:v>1.6219239123246587</c:v>
                </c:pt>
                <c:pt idx="659">
                  <c:v>-0.63854255643876057</c:v>
                </c:pt>
                <c:pt idx="660">
                  <c:v>-1.1525187708013531</c:v>
                </c:pt>
                <c:pt idx="661">
                  <c:v>-1.3260193797698467</c:v>
                </c:pt>
                <c:pt idx="662">
                  <c:v>-0.87699699150950527</c:v>
                </c:pt>
                <c:pt idx="663">
                  <c:v>-0.85033448450763593</c:v>
                </c:pt>
                <c:pt idx="664">
                  <c:v>0.33348644800287275</c:v>
                </c:pt>
                <c:pt idx="665">
                  <c:v>4.2580056670931565E-2</c:v>
                </c:pt>
                <c:pt idx="666">
                  <c:v>-0.62686582501646626</c:v>
                </c:pt>
                <c:pt idx="667">
                  <c:v>1.020537389186019</c:v>
                </c:pt>
                <c:pt idx="668">
                  <c:v>0.43870738650387198</c:v>
                </c:pt>
                <c:pt idx="669">
                  <c:v>-1.4525208053060563</c:v>
                </c:pt>
                <c:pt idx="670">
                  <c:v>0.18372603796882148</c:v>
                </c:pt>
                <c:pt idx="671">
                  <c:v>-1.268360613847535</c:v>
                </c:pt>
                <c:pt idx="672">
                  <c:v>0.6486290197753517</c:v>
                </c:pt>
                <c:pt idx="673">
                  <c:v>0.30538932019685294</c:v>
                </c:pt>
                <c:pt idx="674">
                  <c:v>-0.64085167564921885</c:v>
                </c:pt>
                <c:pt idx="675">
                  <c:v>0.65030354573516513</c:v>
                </c:pt>
                <c:pt idx="676">
                  <c:v>0.95361726410662184</c:v>
                </c:pt>
                <c:pt idx="677">
                  <c:v>0.66433393934240792</c:v>
                </c:pt>
                <c:pt idx="678">
                  <c:v>0.82393777277486135</c:v>
                </c:pt>
                <c:pt idx="679">
                  <c:v>-6.4524659859120703E-2</c:v>
                </c:pt>
                <c:pt idx="680">
                  <c:v>0.75686150492358273</c:v>
                </c:pt>
                <c:pt idx="681">
                  <c:v>0.92083662378662767</c:v>
                </c:pt>
                <c:pt idx="682">
                  <c:v>1.3087685683260926</c:v>
                </c:pt>
                <c:pt idx="683">
                  <c:v>-1.1670341500716961</c:v>
                </c:pt>
                <c:pt idx="684">
                  <c:v>-2.7609711528183478E-2</c:v>
                </c:pt>
                <c:pt idx="685">
                  <c:v>0.45913364227947762</c:v>
                </c:pt>
                <c:pt idx="686">
                  <c:v>0.85431622328124268</c:v>
                </c:pt>
                <c:pt idx="687">
                  <c:v>1.550049257207224</c:v>
                </c:pt>
                <c:pt idx="688">
                  <c:v>0.85124295543748429</c:v>
                </c:pt>
                <c:pt idx="689">
                  <c:v>1.7699447749493744</c:v>
                </c:pt>
                <c:pt idx="690">
                  <c:v>-0.72359555345959281</c:v>
                </c:pt>
                <c:pt idx="691">
                  <c:v>-1.2617184261600043</c:v>
                </c:pt>
                <c:pt idx="692">
                  <c:v>0.96794540444320321</c:v>
                </c:pt>
                <c:pt idx="693">
                  <c:v>0.42715788158507317</c:v>
                </c:pt>
                <c:pt idx="694">
                  <c:v>0.66717735363563202</c:v>
                </c:pt>
                <c:pt idx="695">
                  <c:v>1.4239557017242461</c:v>
                </c:pt>
                <c:pt idx="696">
                  <c:v>-0.67304477693395492</c:v>
                </c:pt>
                <c:pt idx="697">
                  <c:v>-1.063113009312417</c:v>
                </c:pt>
                <c:pt idx="698">
                  <c:v>-0.59439614927449114</c:v>
                </c:pt>
                <c:pt idx="699">
                  <c:v>7.5877888427504203E-2</c:v>
                </c:pt>
                <c:pt idx="700">
                  <c:v>0.15901102825401203</c:v>
                </c:pt>
                <c:pt idx="701">
                  <c:v>-0.42694527105826685</c:v>
                </c:pt>
                <c:pt idx="702">
                  <c:v>1.310317508130511</c:v>
                </c:pt>
                <c:pt idx="703">
                  <c:v>-0.92026349070603874</c:v>
                </c:pt>
                <c:pt idx="704">
                  <c:v>1.2749662574982814</c:v>
                </c:pt>
                <c:pt idx="705">
                  <c:v>0.66928418671118362</c:v>
                </c:pt>
                <c:pt idx="706">
                  <c:v>0.55947148163640747</c:v>
                </c:pt>
                <c:pt idx="707">
                  <c:v>-0.16462599875005823</c:v>
                </c:pt>
                <c:pt idx="708">
                  <c:v>-0.25771633474253353</c:v>
                </c:pt>
                <c:pt idx="709">
                  <c:v>-0.53187226656259767</c:v>
                </c:pt>
                <c:pt idx="710">
                  <c:v>-0.14986987849876776</c:v>
                </c:pt>
                <c:pt idx="711">
                  <c:v>-1.1648730138918468</c:v>
                </c:pt>
                <c:pt idx="712">
                  <c:v>-0.65676458969447271</c:v>
                </c:pt>
                <c:pt idx="713">
                  <c:v>-5.3376041357459769E-2</c:v>
                </c:pt>
                <c:pt idx="714">
                  <c:v>-0.66222059057262195</c:v>
                </c:pt>
                <c:pt idx="715">
                  <c:v>0.38734013236776255</c:v>
                </c:pt>
                <c:pt idx="716">
                  <c:v>0.2281316007912535</c:v>
                </c:pt>
                <c:pt idx="717">
                  <c:v>0.49037684546467908</c:v>
                </c:pt>
                <c:pt idx="718">
                  <c:v>-0.16628466443855094</c:v>
                </c:pt>
                <c:pt idx="719">
                  <c:v>-1.005316487726871</c:v>
                </c:pt>
                <c:pt idx="720">
                  <c:v>-0.29059157768146626</c:v>
                </c:pt>
                <c:pt idx="721">
                  <c:v>0.7606921545329266</c:v>
                </c:pt>
                <c:pt idx="722">
                  <c:v>-0.75926996830658577</c:v>
                </c:pt>
                <c:pt idx="723">
                  <c:v>-0.83720784472815346</c:v>
                </c:pt>
                <c:pt idx="724">
                  <c:v>0.64452447865724016</c:v>
                </c:pt>
                <c:pt idx="725">
                  <c:v>1.1541429438848083</c:v>
                </c:pt>
                <c:pt idx="726">
                  <c:v>0.49646673962088705</c:v>
                </c:pt>
                <c:pt idx="727">
                  <c:v>-0.52199163114926916</c:v>
                </c:pt>
                <c:pt idx="728">
                  <c:v>0.60168710731666408</c:v>
                </c:pt>
                <c:pt idx="729">
                  <c:v>-0.1726651158655752</c:v>
                </c:pt>
                <c:pt idx="730">
                  <c:v>-0.39248929328773752</c:v>
                </c:pt>
                <c:pt idx="731">
                  <c:v>1.3215154654461383</c:v>
                </c:pt>
                <c:pt idx="732">
                  <c:v>0.24431876366451766</c:v>
                </c:pt>
                <c:pt idx="733">
                  <c:v>0.35696168186138122</c:v>
                </c:pt>
                <c:pt idx="734">
                  <c:v>-1.3335150197346533</c:v>
                </c:pt>
                <c:pt idx="735">
                  <c:v>4.8227864068039139E-2</c:v>
                </c:pt>
                <c:pt idx="736">
                  <c:v>0.10876115504981865</c:v>
                </c:pt>
                <c:pt idx="737">
                  <c:v>-0.15222365144373029</c:v>
                </c:pt>
                <c:pt idx="738">
                  <c:v>-0.53827181838875138</c:v>
                </c:pt>
                <c:pt idx="739">
                  <c:v>0.42450078065061092</c:v>
                </c:pt>
                <c:pt idx="740">
                  <c:v>-0.94823738560222148</c:v>
                </c:pt>
                <c:pt idx="741">
                  <c:v>0.94175587427333607</c:v>
                </c:pt>
                <c:pt idx="742">
                  <c:v>-0.77182153137486731</c:v>
                </c:pt>
                <c:pt idx="743">
                  <c:v>1.9013134959025622</c:v>
                </c:pt>
                <c:pt idx="744">
                  <c:v>-1.2995540307768549</c:v>
                </c:pt>
                <c:pt idx="745">
                  <c:v>0.55156572936817927</c:v>
                </c:pt>
                <c:pt idx="746">
                  <c:v>-0.57094547704424148</c:v>
                </c:pt>
                <c:pt idx="747">
                  <c:v>0.99548740768070054</c:v>
                </c:pt>
                <c:pt idx="748">
                  <c:v>1.4472960063081766</c:v>
                </c:pt>
                <c:pt idx="749">
                  <c:v>0.40540955474729934</c:v>
                </c:pt>
                <c:pt idx="750">
                  <c:v>0.62084644452337834</c:v>
                </c:pt>
                <c:pt idx="751">
                  <c:v>0.76885813164933303</c:v>
                </c:pt>
                <c:pt idx="752">
                  <c:v>0.7555583348317314</c:v>
                </c:pt>
                <c:pt idx="753">
                  <c:v>0.37568748461770518</c:v>
                </c:pt>
                <c:pt idx="754">
                  <c:v>-1.7013176201556375</c:v>
                </c:pt>
                <c:pt idx="755">
                  <c:v>0.24876195715444105</c:v>
                </c:pt>
                <c:pt idx="756">
                  <c:v>0.14688685567498228</c:v>
                </c:pt>
                <c:pt idx="757">
                  <c:v>-0.66960446865118461</c:v>
                </c:pt>
                <c:pt idx="758">
                  <c:v>9.8673040947988788E-2</c:v>
                </c:pt>
                <c:pt idx="759">
                  <c:v>-0.13318708281491176</c:v>
                </c:pt>
                <c:pt idx="760">
                  <c:v>0.55356129827253886</c:v>
                </c:pt>
                <c:pt idx="761">
                  <c:v>0.93477034102783407</c:v>
                </c:pt>
                <c:pt idx="762">
                  <c:v>0.53292553035934942</c:v>
                </c:pt>
                <c:pt idx="763">
                  <c:v>1.8783535464331171</c:v>
                </c:pt>
                <c:pt idx="764">
                  <c:v>-0.17590168557759167</c:v>
                </c:pt>
                <c:pt idx="765">
                  <c:v>0.13813319824053671</c:v>
                </c:pt>
                <c:pt idx="766">
                  <c:v>0.39490411546140658</c:v>
                </c:pt>
                <c:pt idx="767">
                  <c:v>0.56826582425471894</c:v>
                </c:pt>
                <c:pt idx="768">
                  <c:v>1.1990456374345699</c:v>
                </c:pt>
                <c:pt idx="769">
                  <c:v>1.5777925078385242</c:v>
                </c:pt>
                <c:pt idx="770">
                  <c:v>0.81675650381938425</c:v>
                </c:pt>
                <c:pt idx="771">
                  <c:v>-0.2898809303459351</c:v>
                </c:pt>
                <c:pt idx="772">
                  <c:v>-0.1992356348427875</c:v>
                </c:pt>
                <c:pt idx="773">
                  <c:v>-0.31179741629293201</c:v>
                </c:pt>
                <c:pt idx="774">
                  <c:v>0.97702349629952279</c:v>
                </c:pt>
                <c:pt idx="775">
                  <c:v>-0.24657681092096828</c:v>
                </c:pt>
                <c:pt idx="776">
                  <c:v>1.1424684943504864</c:v>
                </c:pt>
                <c:pt idx="777">
                  <c:v>0.32722374767876161</c:v>
                </c:pt>
                <c:pt idx="778">
                  <c:v>0.17399810513856551</c:v>
                </c:pt>
                <c:pt idx="779">
                  <c:v>0.87956442324710427</c:v>
                </c:pt>
                <c:pt idx="780">
                  <c:v>0.19001255249935589</c:v>
                </c:pt>
                <c:pt idx="781">
                  <c:v>-0.1328764518787251</c:v>
                </c:pt>
                <c:pt idx="782">
                  <c:v>0.95726518030930574</c:v>
                </c:pt>
                <c:pt idx="783">
                  <c:v>0.73121211127396535</c:v>
                </c:pt>
                <c:pt idx="784">
                  <c:v>-0.45822908753867964</c:v>
                </c:pt>
                <c:pt idx="785">
                  <c:v>1.3772002004439103</c:v>
                </c:pt>
                <c:pt idx="786">
                  <c:v>2.0819117761869861</c:v>
                </c:pt>
                <c:pt idx="787">
                  <c:v>-0.50839703270408965</c:v>
                </c:pt>
                <c:pt idx="788">
                  <c:v>0.88264204578562122</c:v>
                </c:pt>
                <c:pt idx="789">
                  <c:v>-5.126813638177552E-2</c:v>
                </c:pt>
                <c:pt idx="790">
                  <c:v>0.90736305399536166</c:v>
                </c:pt>
                <c:pt idx="791">
                  <c:v>1.0231589850674174</c:v>
                </c:pt>
                <c:pt idx="792">
                  <c:v>0.71493192403448313</c:v>
                </c:pt>
                <c:pt idx="793">
                  <c:v>0.37059772154972315</c:v>
                </c:pt>
                <c:pt idx="794">
                  <c:v>0.91113795433328582</c:v>
                </c:pt>
                <c:pt idx="795">
                  <c:v>-0.47801858219770832</c:v>
                </c:pt>
                <c:pt idx="796">
                  <c:v>1.0625199694058716</c:v>
                </c:pt>
                <c:pt idx="797">
                  <c:v>1.2427110845486884</c:v>
                </c:pt>
                <c:pt idx="798">
                  <c:v>0.20437655564494683</c:v>
                </c:pt>
                <c:pt idx="799">
                  <c:v>-0.5941025722155393</c:v>
                </c:pt>
                <c:pt idx="800">
                  <c:v>-0.60752278905397317</c:v>
                </c:pt>
                <c:pt idx="801">
                  <c:v>-0.77896326427594254</c:v>
                </c:pt>
                <c:pt idx="802">
                  <c:v>-0.13652965079235813</c:v>
                </c:pt>
                <c:pt idx="803">
                  <c:v>-0.38706694699021904</c:v>
                </c:pt>
                <c:pt idx="804">
                  <c:v>1.9135759019519563</c:v>
                </c:pt>
                <c:pt idx="805">
                  <c:v>1.2759797600369716E-2</c:v>
                </c:pt>
                <c:pt idx="806">
                  <c:v>1.1004926324525695</c:v>
                </c:pt>
                <c:pt idx="807">
                  <c:v>0.77073357767822248</c:v>
                </c:pt>
                <c:pt idx="808">
                  <c:v>-0.59462351117810286</c:v>
                </c:pt>
                <c:pt idx="809">
                  <c:v>3.9334624585512845E-2</c:v>
                </c:pt>
                <c:pt idx="810">
                  <c:v>-1.0151155575337785</c:v>
                </c:pt>
                <c:pt idx="811">
                  <c:v>-0.15356314359379342</c:v>
                </c:pt>
                <c:pt idx="812">
                  <c:v>0.80922522640769312</c:v>
                </c:pt>
                <c:pt idx="813">
                  <c:v>5.8601697368886096E-2</c:v>
                </c:pt>
                <c:pt idx="814">
                  <c:v>1.3086896602552622</c:v>
                </c:pt>
                <c:pt idx="815">
                  <c:v>0.75765082331240396</c:v>
                </c:pt>
                <c:pt idx="816">
                  <c:v>1.0417432277974843</c:v>
                </c:pt>
                <c:pt idx="817">
                  <c:v>-0.18347443657080031</c:v>
                </c:pt>
                <c:pt idx="818">
                  <c:v>1.1120900438441046</c:v>
                </c:pt>
                <c:pt idx="819">
                  <c:v>-0.19175772159479987</c:v>
                </c:pt>
                <c:pt idx="820">
                  <c:v>1.1092553199439097</c:v>
                </c:pt>
                <c:pt idx="821">
                  <c:v>0.80046253891635288</c:v>
                </c:pt>
                <c:pt idx="822">
                  <c:v>-1.1223155720971292</c:v>
                </c:pt>
                <c:pt idx="823">
                  <c:v>0.3441323725567309</c:v>
                </c:pt>
                <c:pt idx="824">
                  <c:v>-1.1040445418433236</c:v>
                </c:pt>
                <c:pt idx="825">
                  <c:v>-1.4253495919927852</c:v>
                </c:pt>
                <c:pt idx="826">
                  <c:v>-0.5527258119203049</c:v>
                </c:pt>
                <c:pt idx="827">
                  <c:v>1.0505059152888245</c:v>
                </c:pt>
                <c:pt idx="828">
                  <c:v>1.4798760395525976</c:v>
                </c:pt>
                <c:pt idx="829">
                  <c:v>-0.35827153052867011</c:v>
                </c:pt>
                <c:pt idx="830">
                  <c:v>5.341518405605683E-2</c:v>
                </c:pt>
                <c:pt idx="831">
                  <c:v>0.41344893905139246</c:v>
                </c:pt>
                <c:pt idx="832">
                  <c:v>8.7535213548461943E-2</c:v>
                </c:pt>
                <c:pt idx="833">
                  <c:v>0.14753275614557326</c:v>
                </c:pt>
                <c:pt idx="834">
                  <c:v>0.28395160360361205</c:v>
                </c:pt>
                <c:pt idx="835">
                  <c:v>-0.23743021284379395</c:v>
                </c:pt>
                <c:pt idx="836">
                  <c:v>-0.94394152483990057</c:v>
                </c:pt>
                <c:pt idx="837">
                  <c:v>-0.70359374649661843</c:v>
                </c:pt>
                <c:pt idx="838">
                  <c:v>-0.50101647084583778</c:v>
                </c:pt>
                <c:pt idx="839">
                  <c:v>-0.25896762367695025</c:v>
                </c:pt>
                <c:pt idx="840">
                  <c:v>1.7726038804805391</c:v>
                </c:pt>
                <c:pt idx="841">
                  <c:v>1.5347113597650455</c:v>
                </c:pt>
                <c:pt idx="842">
                  <c:v>-1.4716335857589264</c:v>
                </c:pt>
                <c:pt idx="843">
                  <c:v>-1.0902113523548529E-2</c:v>
                </c:pt>
                <c:pt idx="844">
                  <c:v>1.7639900472801291</c:v>
                </c:pt>
                <c:pt idx="845">
                  <c:v>0.59050236323266514</c:v>
                </c:pt>
                <c:pt idx="846">
                  <c:v>1.0555475987702945</c:v>
                </c:pt>
                <c:pt idx="847">
                  <c:v>2.363928065314358E-2</c:v>
                </c:pt>
                <c:pt idx="848">
                  <c:v>0.79505608292458918</c:v>
                </c:pt>
                <c:pt idx="849">
                  <c:v>0.12804737446636016</c:v>
                </c:pt>
                <c:pt idx="850">
                  <c:v>0.23351526981076987</c:v>
                </c:pt>
                <c:pt idx="851">
                  <c:v>-1.3582205534819414</c:v>
                </c:pt>
                <c:pt idx="852">
                  <c:v>7.7665544937960185E-2</c:v>
                </c:pt>
                <c:pt idx="853">
                  <c:v>-0.1077078912530669</c:v>
                </c:pt>
                <c:pt idx="854">
                  <c:v>0.41137414087112889</c:v>
                </c:pt>
                <c:pt idx="855">
                  <c:v>0.56192256453906619</c:v>
                </c:pt>
                <c:pt idx="856">
                  <c:v>-0.71463674584968429</c:v>
                </c:pt>
                <c:pt idx="857">
                  <c:v>-0.9921898479473894</c:v>
                </c:pt>
                <c:pt idx="858">
                  <c:v>0.76311709170857034</c:v>
                </c:pt>
                <c:pt idx="859">
                  <c:v>-0.38935129170311278</c:v>
                </c:pt>
                <c:pt idx="860">
                  <c:v>-0.33244854667664114</c:v>
                </c:pt>
                <c:pt idx="861">
                  <c:v>-0.73126883125123099</c:v>
                </c:pt>
                <c:pt idx="862">
                  <c:v>1.3806567049699221</c:v>
                </c:pt>
                <c:pt idx="863">
                  <c:v>-1.6432062925959556E-2</c:v>
                </c:pt>
                <c:pt idx="864">
                  <c:v>1.976162110234408</c:v>
                </c:pt>
                <c:pt idx="865">
                  <c:v>-0.64648765374516692</c:v>
                </c:pt>
                <c:pt idx="866">
                  <c:v>1.3626222526909824</c:v>
                </c:pt>
                <c:pt idx="867">
                  <c:v>-1.0120980629641712</c:v>
                </c:pt>
                <c:pt idx="868">
                  <c:v>0.4977905662175055</c:v>
                </c:pt>
                <c:pt idx="869">
                  <c:v>-0.63416727377461601</c:v>
                </c:pt>
                <c:pt idx="870">
                  <c:v>0.29491674835659243</c:v>
                </c:pt>
                <c:pt idx="871">
                  <c:v>-1.2532593414443269</c:v>
                </c:pt>
                <c:pt idx="872">
                  <c:v>1.3631933306233004</c:v>
                </c:pt>
                <c:pt idx="873">
                  <c:v>-0.33398358088676305</c:v>
                </c:pt>
                <c:pt idx="874">
                  <c:v>-1.2050573063952297</c:v>
                </c:pt>
                <c:pt idx="875">
                  <c:v>0.50065378141398487</c:v>
                </c:pt>
                <c:pt idx="876">
                  <c:v>-0.33919021742322419</c:v>
                </c:pt>
                <c:pt idx="877">
                  <c:v>0.25153563583196314</c:v>
                </c:pt>
                <c:pt idx="878">
                  <c:v>1.1794139801334376</c:v>
                </c:pt>
                <c:pt idx="879">
                  <c:v>1.0382025146701048</c:v>
                </c:pt>
                <c:pt idx="880">
                  <c:v>0.72103103800052182</c:v>
                </c:pt>
                <c:pt idx="881">
                  <c:v>-0.38221235733843173</c:v>
                </c:pt>
                <c:pt idx="882">
                  <c:v>1.8014256400198305</c:v>
                </c:pt>
                <c:pt idx="883">
                  <c:v>0.92976705790825598</c:v>
                </c:pt>
                <c:pt idx="884">
                  <c:v>6.1833858654150031E-2</c:v>
                </c:pt>
                <c:pt idx="885">
                  <c:v>-0.16239645254894874</c:v>
                </c:pt>
                <c:pt idx="886">
                  <c:v>0.2172350825712881</c:v>
                </c:pt>
                <c:pt idx="887">
                  <c:v>5.695924931699814E-2</c:v>
                </c:pt>
                <c:pt idx="888">
                  <c:v>-1.0322611915264925</c:v>
                </c:pt>
                <c:pt idx="889">
                  <c:v>1.7041111840963321</c:v>
                </c:pt>
                <c:pt idx="890">
                  <c:v>0.31119693559607464</c:v>
                </c:pt>
                <c:pt idx="891">
                  <c:v>0.26386308437956529</c:v>
                </c:pt>
                <c:pt idx="892">
                  <c:v>0.65670786971720707</c:v>
                </c:pt>
                <c:pt idx="893">
                  <c:v>-1.6141465681985259</c:v>
                </c:pt>
                <c:pt idx="894">
                  <c:v>-0.21380725096978859</c:v>
                </c:pt>
                <c:pt idx="895">
                  <c:v>0.17862128387237952</c:v>
                </c:pt>
                <c:pt idx="896">
                  <c:v>0.54921195642321674</c:v>
                </c:pt>
                <c:pt idx="897">
                  <c:v>0.88741370491708027</c:v>
                </c:pt>
                <c:pt idx="898">
                  <c:v>1.374621250456032</c:v>
                </c:pt>
                <c:pt idx="899">
                  <c:v>0.57547223200281028</c:v>
                </c:pt>
                <c:pt idx="900">
                  <c:v>1.5128867605009333</c:v>
                </c:pt>
                <c:pt idx="901">
                  <c:v>0.49046255176813203</c:v>
                </c:pt>
                <c:pt idx="902">
                  <c:v>0.16004800383495965</c:v>
                </c:pt>
                <c:pt idx="903">
                  <c:v>-0.15694715527395431</c:v>
                </c:pt>
                <c:pt idx="904">
                  <c:v>-1.0517940854673746</c:v>
                </c:pt>
                <c:pt idx="905">
                  <c:v>1.342672903612701</c:v>
                </c:pt>
                <c:pt idx="906">
                  <c:v>-1.5013450384386875</c:v>
                </c:pt>
                <c:pt idx="907">
                  <c:v>1.4583383707552264</c:v>
                </c:pt>
                <c:pt idx="908">
                  <c:v>1.0033286067032687E-2</c:v>
                </c:pt>
                <c:pt idx="909">
                  <c:v>1.6087986618623087</c:v>
                </c:pt>
                <c:pt idx="910">
                  <c:v>0.69816753170433499</c:v>
                </c:pt>
                <c:pt idx="911">
                  <c:v>1.7094863769120909</c:v>
                </c:pt>
                <c:pt idx="912">
                  <c:v>0.38145197649417284</c:v>
                </c:pt>
                <c:pt idx="913">
                  <c:v>-0.19110050619600116</c:v>
                </c:pt>
                <c:pt idx="914">
                  <c:v>2.0049838697736995</c:v>
                </c:pt>
                <c:pt idx="915">
                  <c:v>0.24918186288700062</c:v>
                </c:pt>
                <c:pt idx="916">
                  <c:v>-0.92779347784829858</c:v>
                </c:pt>
                <c:pt idx="917">
                  <c:v>-0.71336582567672391</c:v>
                </c:pt>
                <c:pt idx="918">
                  <c:v>0.4505529648162736</c:v>
                </c:pt>
                <c:pt idx="919">
                  <c:v>-0.36764405708406667</c:v>
                </c:pt>
                <c:pt idx="920">
                  <c:v>-1.1942016072384138</c:v>
                </c:pt>
                <c:pt idx="921">
                  <c:v>-0.64706151259624356</c:v>
                </c:pt>
                <c:pt idx="922">
                  <c:v>-0.35585617489720445</c:v>
                </c:pt>
                <c:pt idx="923">
                  <c:v>1.2432064812683112</c:v>
                </c:pt>
                <c:pt idx="924">
                  <c:v>0.80403140943479467</c:v>
                </c:pt>
                <c:pt idx="925">
                  <c:v>0.99129907988949384</c:v>
                </c:pt>
                <c:pt idx="926">
                  <c:v>0.61577624890395599</c:v>
                </c:pt>
                <c:pt idx="927">
                  <c:v>1.0466068648571536</c:v>
                </c:pt>
                <c:pt idx="928">
                  <c:v>0.15052287128005704</c:v>
                </c:pt>
                <c:pt idx="929">
                  <c:v>0.48864122839485091</c:v>
                </c:pt>
                <c:pt idx="930">
                  <c:v>0.7288290637731123</c:v>
                </c:pt>
                <c:pt idx="931">
                  <c:v>7.7949387587942454E-2</c:v>
                </c:pt>
                <c:pt idx="932">
                  <c:v>1.5432652110073148</c:v>
                </c:pt>
                <c:pt idx="933">
                  <c:v>-1.5634681580170584</c:v>
                </c:pt>
                <c:pt idx="934">
                  <c:v>0.61783386999319001</c:v>
                </c:pt>
                <c:pt idx="935">
                  <c:v>-0.72364276162603014</c:v>
                </c:pt>
                <c:pt idx="936">
                  <c:v>-0.60752278905397317</c:v>
                </c:pt>
                <c:pt idx="937">
                  <c:v>1.2572761825686252</c:v>
                </c:pt>
                <c:pt idx="938">
                  <c:v>0.61464711278252082</c:v>
                </c:pt>
                <c:pt idx="939">
                  <c:v>-0.90478307798159419</c:v>
                </c:pt>
                <c:pt idx="940">
                  <c:v>-1.1779214199989321</c:v>
                </c:pt>
                <c:pt idx="941">
                  <c:v>7.5877888427504203E-2</c:v>
                </c:pt>
                <c:pt idx="942">
                  <c:v>-0.49855094706176395</c:v>
                </c:pt>
                <c:pt idx="943">
                  <c:v>-0.40144252590768836</c:v>
                </c:pt>
                <c:pt idx="944">
                  <c:v>-0.22054706569012872</c:v>
                </c:pt>
                <c:pt idx="945">
                  <c:v>1.2367716794972752</c:v>
                </c:pt>
                <c:pt idx="946">
                  <c:v>0.39180356016118845</c:v>
                </c:pt>
                <c:pt idx="947">
                  <c:v>-7.6171261176317895E-2</c:v>
                </c:pt>
                <c:pt idx="948">
                  <c:v>-0.82639900681743006</c:v>
                </c:pt>
                <c:pt idx="949">
                  <c:v>0.17939569405401601</c:v>
                </c:pt>
                <c:pt idx="950">
                  <c:v>0.22523931678888154</c:v>
                </c:pt>
                <c:pt idx="951">
                  <c:v>3.7112844814323864E-2</c:v>
                </c:pt>
                <c:pt idx="952">
                  <c:v>1.2246269142258841</c:v>
                </c:pt>
                <c:pt idx="953">
                  <c:v>-3.0779984839780283E-2</c:v>
                </c:pt>
                <c:pt idx="954">
                  <c:v>0.47815890891637336</c:v>
                </c:pt>
                <c:pt idx="955">
                  <c:v>0.86026609947107624</c:v>
                </c:pt>
                <c:pt idx="956">
                  <c:v>0.48953684538453857</c:v>
                </c:pt>
                <c:pt idx="957">
                  <c:v>-0.91364612359219688</c:v>
                </c:pt>
                <c:pt idx="958">
                  <c:v>8.5014243540114443E-2</c:v>
                </c:pt>
                <c:pt idx="959">
                  <c:v>0.1492406286199448</c:v>
                </c:pt>
                <c:pt idx="960">
                  <c:v>0.47815890891637336</c:v>
                </c:pt>
                <c:pt idx="961">
                  <c:v>0.34259618664444513</c:v>
                </c:pt>
                <c:pt idx="962">
                  <c:v>-0.34709348740586421</c:v>
                </c:pt>
                <c:pt idx="963">
                  <c:v>0.38420371613583404</c:v>
                </c:pt>
                <c:pt idx="964">
                  <c:v>0.10441473658093425</c:v>
                </c:pt>
                <c:pt idx="965">
                  <c:v>-0.68840282403965469</c:v>
                </c:pt>
                <c:pt idx="966">
                  <c:v>-8.5596464346702206E-3</c:v>
                </c:pt>
                <c:pt idx="967">
                  <c:v>1.3215154654461383</c:v>
                </c:pt>
                <c:pt idx="968">
                  <c:v>0.3370226155812035</c:v>
                </c:pt>
                <c:pt idx="969">
                  <c:v>-0.82056584024007462</c:v>
                </c:pt>
                <c:pt idx="970">
                  <c:v>0.38333967568752225</c:v>
                </c:pt>
                <c:pt idx="971">
                  <c:v>1.8358303169156109</c:v>
                </c:pt>
                <c:pt idx="972">
                  <c:v>-0.54584352317121265</c:v>
                </c:pt>
                <c:pt idx="973">
                  <c:v>-1.6487775342671118</c:v>
                </c:pt>
                <c:pt idx="974">
                  <c:v>9.6297901039802181E-2</c:v>
                </c:pt>
                <c:pt idx="975">
                  <c:v>0.3425861029439119</c:v>
                </c:pt>
                <c:pt idx="976">
                  <c:v>1.3411845360977415</c:v>
                </c:pt>
                <c:pt idx="977">
                  <c:v>0.8032032534201976</c:v>
                </c:pt>
                <c:pt idx="978">
                  <c:v>0.32264683756616375</c:v>
                </c:pt>
                <c:pt idx="979">
                  <c:v>0.47161048610162881</c:v>
                </c:pt>
                <c:pt idx="980">
                  <c:v>-0.31256270543346121</c:v>
                </c:pt>
                <c:pt idx="981">
                  <c:v>-4.681160934919415E-2</c:v>
                </c:pt>
                <c:pt idx="982">
                  <c:v>-0.61179223994327359</c:v>
                </c:pt>
                <c:pt idx="983">
                  <c:v>-0.4520546994434782</c:v>
                </c:pt>
                <c:pt idx="984">
                  <c:v>0.75027414460981801</c:v>
                </c:pt>
                <c:pt idx="985">
                  <c:v>0.17763789300693444</c:v>
                </c:pt>
                <c:pt idx="986">
                  <c:v>0.81226018560813262</c:v>
                </c:pt>
                <c:pt idx="987">
                  <c:v>-0.89843985558389949</c:v>
                </c:pt>
                <c:pt idx="988">
                  <c:v>-4.828740902672557E-2</c:v>
                </c:pt>
                <c:pt idx="989">
                  <c:v>-1.1309660329715086</c:v>
                </c:pt>
                <c:pt idx="990">
                  <c:v>0.54822189759659601</c:v>
                </c:pt>
                <c:pt idx="991">
                  <c:v>0.27501086969047117</c:v>
                </c:pt>
                <c:pt idx="992">
                  <c:v>1.3212351870194601</c:v>
                </c:pt>
                <c:pt idx="993">
                  <c:v>0.87956442324710427</c:v>
                </c:pt>
                <c:pt idx="994">
                  <c:v>0.97585575037956884</c:v>
                </c:pt>
                <c:pt idx="995">
                  <c:v>-0.29899502804601541</c:v>
                </c:pt>
                <c:pt idx="996">
                  <c:v>-0.81011881957794829</c:v>
                </c:pt>
                <c:pt idx="997">
                  <c:v>-0.34829636686501031</c:v>
                </c:pt>
                <c:pt idx="998">
                  <c:v>-0.81749402262386139</c:v>
                </c:pt>
                <c:pt idx="999">
                  <c:v>4.3138248106751043E-2</c:v>
                </c:pt>
                <c:pt idx="1000">
                  <c:v>0.89760620760379251</c:v>
                </c:pt>
                <c:pt idx="1001">
                  <c:v>5.9437083315862616E-2</c:v>
                </c:pt>
                <c:pt idx="1002">
                  <c:v>1.5833470889637964</c:v>
                </c:pt>
                <c:pt idx="1003">
                  <c:v>-1.1899126514916487</c:v>
                </c:pt>
                <c:pt idx="1004">
                  <c:v>-0.88815433751784578</c:v>
                </c:pt>
                <c:pt idx="1005">
                  <c:v>0.95361726410662184</c:v>
                </c:pt>
                <c:pt idx="1006">
                  <c:v>0.69959332140728092</c:v>
                </c:pt>
                <c:pt idx="1007">
                  <c:v>-0.32693828435093053</c:v>
                </c:pt>
                <c:pt idx="1008">
                  <c:v>1.0425066752864738</c:v>
                </c:pt>
                <c:pt idx="1009">
                  <c:v>0.56826582425471894</c:v>
                </c:pt>
                <c:pt idx="1010">
                  <c:v>1.1769957911816955</c:v>
                </c:pt>
                <c:pt idx="1011">
                  <c:v>-2.7792902523267049E-2</c:v>
                </c:pt>
                <c:pt idx="1012">
                  <c:v>0.38896330358406672</c:v>
                </c:pt>
                <c:pt idx="1013">
                  <c:v>-1.0606841985432212</c:v>
                </c:pt>
                <c:pt idx="1014">
                  <c:v>0.13596042739460223</c:v>
                </c:pt>
                <c:pt idx="1015">
                  <c:v>1.0231316309986453</c:v>
                </c:pt>
                <c:pt idx="1016">
                  <c:v>1.3118054397921204</c:v>
                </c:pt>
                <c:pt idx="1017">
                  <c:v>0.8270821859666091</c:v>
                </c:pt>
                <c:pt idx="1018">
                  <c:v>1.1773209393020747</c:v>
                </c:pt>
                <c:pt idx="1019">
                  <c:v>0.86789216909627709</c:v>
                </c:pt>
                <c:pt idx="1020">
                  <c:v>0.84336237320609087</c:v>
                </c:pt>
                <c:pt idx="1021">
                  <c:v>0.28737831330374997</c:v>
                </c:pt>
                <c:pt idx="1022">
                  <c:v>-0.40144252590768836</c:v>
                </c:pt>
                <c:pt idx="1023">
                  <c:v>0.51051045375107806</c:v>
                </c:pt>
                <c:pt idx="1024">
                  <c:v>-1.0864250515359606</c:v>
                </c:pt>
                <c:pt idx="1025">
                  <c:v>1.0110997733972984</c:v>
                </c:pt>
                <c:pt idx="1026">
                  <c:v>0.23890385247615642</c:v>
                </c:pt>
                <c:pt idx="1027">
                  <c:v>-1.1698838539018723</c:v>
                </c:pt>
                <c:pt idx="1028">
                  <c:v>0.16004800383495965</c:v>
                </c:pt>
                <c:pt idx="1029">
                  <c:v>-0.10040677613674998</c:v>
                </c:pt>
                <c:pt idx="1030">
                  <c:v>-6.7703903827960765E-2</c:v>
                </c:pt>
                <c:pt idx="1031">
                  <c:v>0.16880671388789059</c:v>
                </c:pt>
                <c:pt idx="1032">
                  <c:v>-0.59505307438370059</c:v>
                </c:pt>
                <c:pt idx="1033">
                  <c:v>1.1076376696128265</c:v>
                </c:pt>
                <c:pt idx="1034">
                  <c:v>1.6042947283226767</c:v>
                </c:pt>
                <c:pt idx="1035">
                  <c:v>1.6922631091640699</c:v>
                </c:pt>
                <c:pt idx="1036">
                  <c:v>-0.88816291963459371</c:v>
                </c:pt>
                <c:pt idx="1037">
                  <c:v>2.585547983114278E-3</c:v>
                </c:pt>
                <c:pt idx="1038">
                  <c:v>2.7539293396639852E-2</c:v>
                </c:pt>
                <c:pt idx="1039">
                  <c:v>0.98573207133270646</c:v>
                </c:pt>
                <c:pt idx="1040">
                  <c:v>0.27265709674550864</c:v>
                </c:pt>
                <c:pt idx="1041">
                  <c:v>0.35152683685705277</c:v>
                </c:pt>
                <c:pt idx="1042">
                  <c:v>-1.2663859812238085</c:v>
                </c:pt>
                <c:pt idx="1043">
                  <c:v>0.66717735363563202</c:v>
                </c:pt>
                <c:pt idx="1044">
                  <c:v>0.89179026411422946</c:v>
                </c:pt>
                <c:pt idx="1045">
                  <c:v>-0.86102997288601602</c:v>
                </c:pt>
                <c:pt idx="1046">
                  <c:v>-0.63268593367877468</c:v>
                </c:pt>
                <c:pt idx="1047">
                  <c:v>1.8008943447338341</c:v>
                </c:pt>
                <c:pt idx="1048">
                  <c:v>9.315438360435202E-2</c:v>
                </c:pt>
                <c:pt idx="1049">
                  <c:v>-8.4126588897267762E-2</c:v>
                </c:pt>
                <c:pt idx="1050">
                  <c:v>-1.0364693085898828</c:v>
                </c:pt>
                <c:pt idx="1051">
                  <c:v>-0.38706694699021904</c:v>
                </c:pt>
                <c:pt idx="1052">
                  <c:v>0.18014870750946788</c:v>
                </c:pt>
                <c:pt idx="1053">
                  <c:v>-1.2447995919304891</c:v>
                </c:pt>
                <c:pt idx="1054">
                  <c:v>0.40879124858603477</c:v>
                </c:pt>
                <c:pt idx="1055">
                  <c:v>-6.5894325227012107E-2</c:v>
                </c:pt>
                <c:pt idx="1056">
                  <c:v>-1.2075868501953329</c:v>
                </c:pt>
                <c:pt idx="1057">
                  <c:v>0.46925671315666628</c:v>
                </c:pt>
                <c:pt idx="1058">
                  <c:v>-1.0453878313059741</c:v>
                </c:pt>
                <c:pt idx="1059">
                  <c:v>-0.86102997288601602</c:v>
                </c:pt>
                <c:pt idx="1060">
                  <c:v>1.4184742467688849</c:v>
                </c:pt>
                <c:pt idx="1061">
                  <c:v>-0.19110050619600116</c:v>
                </c:pt>
                <c:pt idx="1062">
                  <c:v>0.30303554725189041</c:v>
                </c:pt>
                <c:pt idx="1063">
                  <c:v>-1.9819491686195101</c:v>
                </c:pt>
                <c:pt idx="1064">
                  <c:v>1.063014846261884</c:v>
                </c:pt>
                <c:pt idx="1065">
                  <c:v>0.25791979652478769</c:v>
                </c:pt>
                <c:pt idx="1066">
                  <c:v>0.28931465727807781</c:v>
                </c:pt>
                <c:pt idx="1067">
                  <c:v>0.77726941603508637</c:v>
                </c:pt>
                <c:pt idx="1068">
                  <c:v>0.90845804251676343</c:v>
                </c:pt>
                <c:pt idx="1069">
                  <c:v>-0.87139547631301717</c:v>
                </c:pt>
                <c:pt idx="1070">
                  <c:v>1.2433127434079134</c:v>
                </c:pt>
                <c:pt idx="1071">
                  <c:v>0.41108888302865232</c:v>
                </c:pt>
                <c:pt idx="1072">
                  <c:v>-0.8447497856465338</c:v>
                </c:pt>
                <c:pt idx="1073">
                  <c:v>-1.1300763489221479</c:v>
                </c:pt>
                <c:pt idx="1074">
                  <c:v>-0.82283226581068458</c:v>
                </c:pt>
                <c:pt idx="1075">
                  <c:v>0.51940013805730478</c:v>
                </c:pt>
                <c:pt idx="1076">
                  <c:v>0.52501918424571414</c:v>
                </c:pt>
                <c:pt idx="1077">
                  <c:v>7.9909143923261094E-2</c:v>
                </c:pt>
                <c:pt idx="1078">
                  <c:v>0.30239164951261799</c:v>
                </c:pt>
                <c:pt idx="1079">
                  <c:v>1.3322438021846008</c:v>
                </c:pt>
                <c:pt idx="1080">
                  <c:v>1.4096772324819484</c:v>
                </c:pt>
                <c:pt idx="1081">
                  <c:v>0.28931465727807781</c:v>
                </c:pt>
                <c:pt idx="1082">
                  <c:v>1.4785244872521504</c:v>
                </c:pt>
                <c:pt idx="1083">
                  <c:v>0.49281632471309411</c:v>
                </c:pt>
                <c:pt idx="1084">
                  <c:v>-0.27734799204366567</c:v>
                </c:pt>
                <c:pt idx="1085">
                  <c:v>-0.15694715527395431</c:v>
                </c:pt>
                <c:pt idx="1086">
                  <c:v>0.80403140943479467</c:v>
                </c:pt>
                <c:pt idx="1087">
                  <c:v>-0.57798040126172046</c:v>
                </c:pt>
                <c:pt idx="1088">
                  <c:v>2.1681087035012592E-2</c:v>
                </c:pt>
                <c:pt idx="1089">
                  <c:v>0.20300429106740392</c:v>
                </c:pt>
                <c:pt idx="1090">
                  <c:v>0.50410377082005775</c:v>
                </c:pt>
                <c:pt idx="1091">
                  <c:v>0.79070677249487975</c:v>
                </c:pt>
                <c:pt idx="1092">
                  <c:v>0.86026609947107624</c:v>
                </c:pt>
                <c:pt idx="1093">
                  <c:v>-0.58047448923979816</c:v>
                </c:pt>
                <c:pt idx="1094">
                  <c:v>-0.58886980308082615</c:v>
                </c:pt>
                <c:pt idx="1095">
                  <c:v>-7.3465393772261134E-2</c:v>
                </c:pt>
                <c:pt idx="1096">
                  <c:v>0.83287850668800179</c:v>
                </c:pt>
                <c:pt idx="1097">
                  <c:v>-0.67236185177562202</c:v>
                </c:pt>
                <c:pt idx="1098">
                  <c:v>0.14688685567498228</c:v>
                </c:pt>
                <c:pt idx="1099">
                  <c:v>0.49281632471309411</c:v>
                </c:pt>
                <c:pt idx="1100">
                  <c:v>-0.5654751804723448</c:v>
                </c:pt>
                <c:pt idx="1101">
                  <c:v>-0.71136618488142345</c:v>
                </c:pt>
                <c:pt idx="1102">
                  <c:v>-0.9645175728417037</c:v>
                </c:pt>
                <c:pt idx="1103">
                  <c:v>-0.74066855292850864</c:v>
                </c:pt>
                <c:pt idx="1104">
                  <c:v>1.5288434185957582</c:v>
                </c:pt>
                <c:pt idx="1105">
                  <c:v>-0.55511763875893383</c:v>
                </c:pt>
                <c:pt idx="1106">
                  <c:v>-1.4195966858883589</c:v>
                </c:pt>
                <c:pt idx="1107">
                  <c:v>0.52668776842260767</c:v>
                </c:pt>
                <c:pt idx="1108">
                  <c:v>0.56039155796653528</c:v>
                </c:pt>
                <c:pt idx="1109">
                  <c:v>-0.90713685092655716</c:v>
                </c:pt>
                <c:pt idx="1110">
                  <c:v>0.12313422263889651</c:v>
                </c:pt>
                <c:pt idx="1111">
                  <c:v>1.6518397853480034</c:v>
                </c:pt>
                <c:pt idx="1112">
                  <c:v>1.6692004756602674</c:v>
                </c:pt>
                <c:pt idx="1113">
                  <c:v>-0.54879845950172301</c:v>
                </c:pt>
                <c:pt idx="1114">
                  <c:v>1.5897070917084142</c:v>
                </c:pt>
                <c:pt idx="1115">
                  <c:v>0.56186885656873997</c:v>
                </c:pt>
                <c:pt idx="1116">
                  <c:v>0.49646673962088705</c:v>
                </c:pt>
                <c:pt idx="1117">
                  <c:v>-0.82612728887819609</c:v>
                </c:pt>
                <c:pt idx="1118">
                  <c:v>1.374621250456032</c:v>
                </c:pt>
                <c:pt idx="1119">
                  <c:v>-0.56861355024035731</c:v>
                </c:pt>
                <c:pt idx="1120">
                  <c:v>1.2333896017172243</c:v>
                </c:pt>
                <c:pt idx="1121">
                  <c:v>-1.1801607898511781</c:v>
                </c:pt>
                <c:pt idx="1122">
                  <c:v>0.63351654153908932</c:v>
                </c:pt>
                <c:pt idx="1123">
                  <c:v>-0.16406966614161389</c:v>
                </c:pt>
                <c:pt idx="1124">
                  <c:v>0.35004184393094961</c:v>
                </c:pt>
                <c:pt idx="1125">
                  <c:v>-0.65599847406507372</c:v>
                </c:pt>
                <c:pt idx="1126">
                  <c:v>-0.27675429056645307</c:v>
                </c:pt>
                <c:pt idx="1127">
                  <c:v>-0.69731728981810948</c:v>
                </c:pt>
                <c:pt idx="1128">
                  <c:v>0.85124295543748429</c:v>
                </c:pt>
                <c:pt idx="1129">
                  <c:v>0.87914881795736788</c:v>
                </c:pt>
                <c:pt idx="1130">
                  <c:v>0.33991661702806208</c:v>
                </c:pt>
                <c:pt idx="1131">
                  <c:v>1.3984433718594249</c:v>
                </c:pt>
                <c:pt idx="1132">
                  <c:v>-1.1063983147882865</c:v>
                </c:pt>
                <c:pt idx="1133">
                  <c:v>2.1214672542430582</c:v>
                </c:pt>
                <c:pt idx="1134">
                  <c:v>5.341518405605683E-2</c:v>
                </c:pt>
                <c:pt idx="1135">
                  <c:v>-0.43304199341137384</c:v>
                </c:pt>
                <c:pt idx="1136">
                  <c:v>0.67570001114149392</c:v>
                </c:pt>
                <c:pt idx="1137">
                  <c:v>0.57589189387991979</c:v>
                </c:pt>
                <c:pt idx="1138">
                  <c:v>-0.14059443228310586</c:v>
                </c:pt>
                <c:pt idx="1139">
                  <c:v>0.70693021919567522</c:v>
                </c:pt>
                <c:pt idx="1140">
                  <c:v>-0.41212095058886922</c:v>
                </c:pt>
                <c:pt idx="1141">
                  <c:v>-0.4866408919283689</c:v>
                </c:pt>
                <c:pt idx="1142">
                  <c:v>0.44256565654926217</c:v>
                </c:pt>
                <c:pt idx="1143">
                  <c:v>1.082707047711237</c:v>
                </c:pt>
                <c:pt idx="1144">
                  <c:v>-0.98466504695653034</c:v>
                </c:pt>
                <c:pt idx="1145">
                  <c:v>-1.0357760970980325</c:v>
                </c:pt>
                <c:pt idx="1146">
                  <c:v>0.98573207133270646</c:v>
                </c:pt>
                <c:pt idx="1147">
                  <c:v>-6.6760958427475536E-2</c:v>
                </c:pt>
                <c:pt idx="1148">
                  <c:v>0.80198324965882684</c:v>
                </c:pt>
                <c:pt idx="1149">
                  <c:v>-0.11021598177672409</c:v>
                </c:pt>
                <c:pt idx="1150">
                  <c:v>0.7068409529559978</c:v>
                </c:pt>
                <c:pt idx="1151">
                  <c:v>1.2246269142258841</c:v>
                </c:pt>
                <c:pt idx="1152">
                  <c:v>0.44982414534104231</c:v>
                </c:pt>
                <c:pt idx="1153">
                  <c:v>2.3036733549675503E-2</c:v>
                </c:pt>
                <c:pt idx="1154">
                  <c:v>0.28159783065864952</c:v>
                </c:pt>
                <c:pt idx="1155">
                  <c:v>1.4403299092511439</c:v>
                </c:pt>
                <c:pt idx="1156">
                  <c:v>0.20781591111725994</c:v>
                </c:pt>
                <c:pt idx="1157">
                  <c:v>0.86195265807528276</c:v>
                </c:pt>
                <c:pt idx="1158">
                  <c:v>0.70693021919567522</c:v>
                </c:pt>
                <c:pt idx="1159">
                  <c:v>1.0231316309986453</c:v>
                </c:pt>
                <c:pt idx="1160">
                  <c:v>5.9437083315862616E-2</c:v>
                </c:pt>
                <c:pt idx="1161">
                  <c:v>0.60172152871745288</c:v>
                </c:pt>
                <c:pt idx="1162">
                  <c:v>-0.596495872706027</c:v>
                </c:pt>
                <c:pt idx="1163">
                  <c:v>-0.47801858219770832</c:v>
                </c:pt>
                <c:pt idx="1164">
                  <c:v>-0.64961436314055909</c:v>
                </c:pt>
                <c:pt idx="1165">
                  <c:v>1.3212351870194601</c:v>
                </c:pt>
                <c:pt idx="1166">
                  <c:v>-0.26636467335363223</c:v>
                </c:pt>
                <c:pt idx="1167">
                  <c:v>-1.2315226553882219</c:v>
                </c:pt>
                <c:pt idx="1168">
                  <c:v>-1.0227416271589793</c:v>
                </c:pt>
                <c:pt idx="1169">
                  <c:v>0.42104414900033182</c:v>
                </c:pt>
                <c:pt idx="1170">
                  <c:v>0.66873564119466877</c:v>
                </c:pt>
                <c:pt idx="1171">
                  <c:v>-9.6940627630769605E-2</c:v>
                </c:pt>
                <c:pt idx="1172">
                  <c:v>-0.23727664846456253</c:v>
                </c:pt>
                <c:pt idx="1173">
                  <c:v>1.1318095550023695</c:v>
                </c:pt>
                <c:pt idx="1174">
                  <c:v>4.3138248106751043E-2</c:v>
                </c:pt>
                <c:pt idx="1175">
                  <c:v>-0.23125098574954128</c:v>
                </c:pt>
                <c:pt idx="1176">
                  <c:v>-1.6487775342671118</c:v>
                </c:pt>
                <c:pt idx="1177">
                  <c:v>-0.46139168953592824</c:v>
                </c:pt>
                <c:pt idx="1178">
                  <c:v>1.6185419535914307</c:v>
                </c:pt>
                <c:pt idx="1179">
                  <c:v>0.48864122839485091</c:v>
                </c:pt>
                <c:pt idx="1180">
                  <c:v>-0.71699051879464681</c:v>
                </c:pt>
                <c:pt idx="1181">
                  <c:v>-0.35585617489720445</c:v>
                </c:pt>
                <c:pt idx="1182">
                  <c:v>-2.7609711528183478E-2</c:v>
                </c:pt>
                <c:pt idx="1183">
                  <c:v>0.42186742919897213</c:v>
                </c:pt>
                <c:pt idx="1184">
                  <c:v>0.55947148163640747</c:v>
                </c:pt>
                <c:pt idx="1185">
                  <c:v>-0.27260861799979219</c:v>
                </c:pt>
                <c:pt idx="1186">
                  <c:v>2.1899599506272649</c:v>
                </c:pt>
                <c:pt idx="1187">
                  <c:v>-0.1612576828091008</c:v>
                </c:pt>
                <c:pt idx="1188">
                  <c:v>-0.60416617031807274</c:v>
                </c:pt>
                <c:pt idx="1189">
                  <c:v>0.65161515300287487</c:v>
                </c:pt>
                <c:pt idx="1190">
                  <c:v>-1.005316487726871</c:v>
                </c:pt>
                <c:pt idx="1191">
                  <c:v>0.2995915932273836</c:v>
                </c:pt>
                <c:pt idx="1192">
                  <c:v>0.55584057470167814</c:v>
                </c:pt>
                <c:pt idx="1193">
                  <c:v>0.25365504416722473</c:v>
                </c:pt>
                <c:pt idx="1194">
                  <c:v>0.8270821859666091</c:v>
                </c:pt>
                <c:pt idx="1195">
                  <c:v>-1.0174405180634229</c:v>
                </c:pt>
                <c:pt idx="1196">
                  <c:v>0.88725220390529769</c:v>
                </c:pt>
                <c:pt idx="1197">
                  <c:v>-0.91925402720329163</c:v>
                </c:pt>
                <c:pt idx="1198">
                  <c:v>-0.88816291963459371</c:v>
                </c:pt>
                <c:pt idx="1199">
                  <c:v>-0.11659626463924333</c:v>
                </c:pt>
                <c:pt idx="1200">
                  <c:v>0.83345628854798148</c:v>
                </c:pt>
                <c:pt idx="1201">
                  <c:v>0.36806141499250433</c:v>
                </c:pt>
                <c:pt idx="1202">
                  <c:v>-1.0971510599850034</c:v>
                </c:pt>
                <c:pt idx="1203">
                  <c:v>-1.5470175296876811</c:v>
                </c:pt>
                <c:pt idx="1204">
                  <c:v>-0.11031965101410046</c:v>
                </c:pt>
                <c:pt idx="1205">
                  <c:v>1.9905038083652427</c:v>
                </c:pt>
                <c:pt idx="1206">
                  <c:v>-1.0606841985432212</c:v>
                </c:pt>
                <c:pt idx="1207">
                  <c:v>1.1865242120357933</c:v>
                </c:pt>
                <c:pt idx="1208">
                  <c:v>-0.5654751804723448</c:v>
                </c:pt>
                <c:pt idx="1209">
                  <c:v>0.20300429106740392</c:v>
                </c:pt>
                <c:pt idx="1210">
                  <c:v>-0.59732809148077681</c:v>
                </c:pt>
                <c:pt idx="1211">
                  <c:v>-0.51180646939575913</c:v>
                </c:pt>
                <c:pt idx="1212">
                  <c:v>0.4455786790228049</c:v>
                </c:pt>
                <c:pt idx="1213">
                  <c:v>0.6080649686405768</c:v>
                </c:pt>
                <c:pt idx="1214">
                  <c:v>0.27935751311802859</c:v>
                </c:pt>
                <c:pt idx="1215">
                  <c:v>-0.69935736131210513</c:v>
                </c:pt>
                <c:pt idx="1216">
                  <c:v>1.1076376696128265</c:v>
                </c:pt>
                <c:pt idx="1217">
                  <c:v>0.89179026411422946</c:v>
                </c:pt>
                <c:pt idx="1218">
                  <c:v>-1.688190980376155</c:v>
                </c:pt>
                <c:pt idx="1219">
                  <c:v>1.2749070390173438</c:v>
                </c:pt>
                <c:pt idx="1220">
                  <c:v>-0.49552628215627692</c:v>
                </c:pt>
                <c:pt idx="1221">
                  <c:v>-0.14304876232989239</c:v>
                </c:pt>
                <c:pt idx="1222">
                  <c:v>-0.49855094706176395</c:v>
                </c:pt>
                <c:pt idx="1223">
                  <c:v>0.74327524439493464</c:v>
                </c:pt>
                <c:pt idx="1224">
                  <c:v>-0.19175772159479987</c:v>
                </c:pt>
                <c:pt idx="1225">
                  <c:v>0.23502174946079091</c:v>
                </c:pt>
                <c:pt idx="1226">
                  <c:v>0.61577624890395599</c:v>
                </c:pt>
                <c:pt idx="1227">
                  <c:v>1.1990456374345699</c:v>
                </c:pt>
                <c:pt idx="1228">
                  <c:v>1.0466068648571536</c:v>
                </c:pt>
                <c:pt idx="1229">
                  <c:v>-0.26977226439423863</c:v>
                </c:pt>
                <c:pt idx="1230">
                  <c:v>-0.2898809303459351</c:v>
                </c:pt>
                <c:pt idx="1231">
                  <c:v>0.55156572936817927</c:v>
                </c:pt>
                <c:pt idx="1232">
                  <c:v>-0.15356314359379342</c:v>
                </c:pt>
                <c:pt idx="1233">
                  <c:v>-0.84211485939458219</c:v>
                </c:pt>
                <c:pt idx="1234">
                  <c:v>-0.19907262478114873</c:v>
                </c:pt>
                <c:pt idx="1235">
                  <c:v>1.7726038804805391</c:v>
                </c:pt>
                <c:pt idx="1236">
                  <c:v>0.16317607297135917</c:v>
                </c:pt>
                <c:pt idx="1237">
                  <c:v>-1.6577684098411742</c:v>
                </c:pt>
                <c:pt idx="1238">
                  <c:v>0.23056525262299266</c:v>
                </c:pt>
                <c:pt idx="1239">
                  <c:v>0.48334475409796829</c:v>
                </c:pt>
                <c:pt idx="1240">
                  <c:v>0.6486290197753517</c:v>
                </c:pt>
                <c:pt idx="1241">
                  <c:v>1.3814104643419398</c:v>
                </c:pt>
                <c:pt idx="1242">
                  <c:v>0.31020430563075418</c:v>
                </c:pt>
                <c:pt idx="1243">
                  <c:v>0.58539779839757466</c:v>
                </c:pt>
                <c:pt idx="1244">
                  <c:v>-0.50226799995740734</c:v>
                </c:pt>
                <c:pt idx="1245">
                  <c:v>1.6772913582465157</c:v>
                </c:pt>
                <c:pt idx="1246">
                  <c:v>6.4661478378003068E-3</c:v>
                </c:pt>
                <c:pt idx="1247">
                  <c:v>-1.0715436258138755E-2</c:v>
                </c:pt>
                <c:pt idx="1248">
                  <c:v>0.26803062308469361</c:v>
                </c:pt>
                <c:pt idx="1249">
                  <c:v>0.23502174946079091</c:v>
                </c:pt>
                <c:pt idx="1250">
                  <c:v>-0.84211485939458219</c:v>
                </c:pt>
                <c:pt idx="1251">
                  <c:v>-1.1567572141223903</c:v>
                </c:pt>
                <c:pt idx="1252">
                  <c:v>0.93477034102783407</c:v>
                </c:pt>
                <c:pt idx="1253">
                  <c:v>0.42510139191776108</c:v>
                </c:pt>
                <c:pt idx="1254">
                  <c:v>0.76885813164933303</c:v>
                </c:pt>
                <c:pt idx="1255">
                  <c:v>0.71575805828619643</c:v>
                </c:pt>
                <c:pt idx="1256">
                  <c:v>-0.77896326427594254</c:v>
                </c:pt>
                <c:pt idx="1257">
                  <c:v>-1.2617184261600043</c:v>
                </c:pt>
                <c:pt idx="1258">
                  <c:v>0.3728962389277557</c:v>
                </c:pt>
                <c:pt idx="1259">
                  <c:v>-0.46139168953592824</c:v>
                </c:pt>
                <c:pt idx="1260">
                  <c:v>0.15647349005871414</c:v>
                </c:pt>
                <c:pt idx="1261">
                  <c:v>1.1483296340347868</c:v>
                </c:pt>
                <c:pt idx="1262">
                  <c:v>0.9572460890324086</c:v>
                </c:pt>
                <c:pt idx="1263">
                  <c:v>-0.41212095058886922</c:v>
                </c:pt>
                <c:pt idx="1264">
                  <c:v>0.91849015378835208</c:v>
                </c:pt>
                <c:pt idx="1265">
                  <c:v>-1.268360613847535</c:v>
                </c:pt>
                <c:pt idx="1266">
                  <c:v>1.7041111840963321</c:v>
                </c:pt>
                <c:pt idx="1267">
                  <c:v>-0.11659626463924333</c:v>
                </c:pt>
                <c:pt idx="1268">
                  <c:v>0.27300273438628109</c:v>
                </c:pt>
                <c:pt idx="1269">
                  <c:v>-0.33398358088676305</c:v>
                </c:pt>
                <c:pt idx="1270">
                  <c:v>-1.2315226553882219</c:v>
                </c:pt>
                <c:pt idx="1271">
                  <c:v>-1.3519996064938393</c:v>
                </c:pt>
                <c:pt idx="1272">
                  <c:v>8.8671831414601332E-2</c:v>
                </c:pt>
                <c:pt idx="1273">
                  <c:v>-6.2662987944194892E-2</c:v>
                </c:pt>
                <c:pt idx="1274">
                  <c:v>-1.1165904540540392</c:v>
                </c:pt>
                <c:pt idx="1275">
                  <c:v>-0.91162795757809079</c:v>
                </c:pt>
                <c:pt idx="1276">
                  <c:v>-0.14059443228310586</c:v>
                </c:pt>
                <c:pt idx="1277">
                  <c:v>0.83287850668800179</c:v>
                </c:pt>
                <c:pt idx="1278">
                  <c:v>1.2644123198797768</c:v>
                </c:pt>
                <c:pt idx="1279">
                  <c:v>-0.29264435928091226</c:v>
                </c:pt>
                <c:pt idx="1280">
                  <c:v>1.0425066752864738</c:v>
                </c:pt>
                <c:pt idx="1281">
                  <c:v>-0.27260861799979219</c:v>
                </c:pt>
                <c:pt idx="1282">
                  <c:v>-0.55511763875893383</c:v>
                </c:pt>
                <c:pt idx="1283">
                  <c:v>1.4798760395525976</c:v>
                </c:pt>
                <c:pt idx="1284">
                  <c:v>0.93341810761199406</c:v>
                </c:pt>
                <c:pt idx="1285">
                  <c:v>-0.21380725096978859</c:v>
                </c:pt>
                <c:pt idx="1286">
                  <c:v>0.10869227767397582</c:v>
                </c:pt>
                <c:pt idx="1287">
                  <c:v>1.3231617245348617</c:v>
                </c:pt>
                <c:pt idx="1288">
                  <c:v>0.55713392477905765</c:v>
                </c:pt>
                <c:pt idx="1289">
                  <c:v>1.5153636695459891</c:v>
                </c:pt>
                <c:pt idx="1290">
                  <c:v>5.6005184128051777E-2</c:v>
                </c:pt>
                <c:pt idx="1291">
                  <c:v>1.0838037470453972</c:v>
                </c:pt>
                <c:pt idx="1292">
                  <c:v>0.7068409529559978</c:v>
                </c:pt>
                <c:pt idx="1293">
                  <c:v>1.3087685683260926</c:v>
                </c:pt>
                <c:pt idx="1294">
                  <c:v>-1.3550193460237567</c:v>
                </c:pt>
                <c:pt idx="1295">
                  <c:v>-1.2050573063952297</c:v>
                </c:pt>
                <c:pt idx="1296">
                  <c:v>7.9909143923261094E-2</c:v>
                </c:pt>
                <c:pt idx="1297">
                  <c:v>-0.32580185478669454</c:v>
                </c:pt>
                <c:pt idx="1298">
                  <c:v>-1.0097442900192082</c:v>
                </c:pt>
                <c:pt idx="1299">
                  <c:v>-0.49283081302450338</c:v>
                </c:pt>
                <c:pt idx="1300">
                  <c:v>0.33756284408309956</c:v>
                </c:pt>
                <c:pt idx="1301">
                  <c:v>1.7129835945573424</c:v>
                </c:pt>
                <c:pt idx="1302">
                  <c:v>1.5897070917084142</c:v>
                </c:pt>
                <c:pt idx="1303">
                  <c:v>0.13223638890832667</c:v>
                </c:pt>
                <c:pt idx="1304">
                  <c:v>-1.7013176201556375</c:v>
                </c:pt>
                <c:pt idx="1305">
                  <c:v>0.23119144079085485</c:v>
                </c:pt>
                <c:pt idx="1306">
                  <c:v>7.7211022739517077E-2</c:v>
                </c:pt>
                <c:pt idx="1307">
                  <c:v>-0.71359747705759169</c:v>
                </c:pt>
                <c:pt idx="1308">
                  <c:v>1.0996392735167699</c:v>
                </c:pt>
                <c:pt idx="1309">
                  <c:v>-0.59505307438370059</c:v>
                </c:pt>
                <c:pt idx="1310">
                  <c:v>-0.2381482948525262</c:v>
                </c:pt>
                <c:pt idx="1311">
                  <c:v>2.1762515075046895E-2</c:v>
                </c:pt>
                <c:pt idx="1312">
                  <c:v>1.5153636695459891</c:v>
                </c:pt>
                <c:pt idx="1313">
                  <c:v>0.53918571935506954</c:v>
                </c:pt>
                <c:pt idx="1314">
                  <c:v>1.0838037470453972</c:v>
                </c:pt>
                <c:pt idx="1315">
                  <c:v>2.3935181803811343</c:v>
                </c:pt>
                <c:pt idx="1316">
                  <c:v>0.61577624890395599</c:v>
                </c:pt>
                <c:pt idx="1317">
                  <c:v>-0.13259199414259815</c:v>
                </c:pt>
                <c:pt idx="1318">
                  <c:v>0.15647349005871414</c:v>
                </c:pt>
                <c:pt idx="1319">
                  <c:v>1.7041111840963321</c:v>
                </c:pt>
                <c:pt idx="1320">
                  <c:v>-0.94823738560222148</c:v>
                </c:pt>
                <c:pt idx="1321">
                  <c:v>-0.88816291963459371</c:v>
                </c:pt>
                <c:pt idx="1322">
                  <c:v>-0.30403383681876273</c:v>
                </c:pt>
                <c:pt idx="1323">
                  <c:v>1.7129835945573424</c:v>
                </c:pt>
                <c:pt idx="1324">
                  <c:v>2.363928065314358E-2</c:v>
                </c:pt>
                <c:pt idx="1325">
                  <c:v>1.1795945167833204</c:v>
                </c:pt>
                <c:pt idx="1326">
                  <c:v>0.70693021919567522</c:v>
                </c:pt>
                <c:pt idx="1327">
                  <c:v>-1.0174405180634229</c:v>
                </c:pt>
                <c:pt idx="1328">
                  <c:v>1.1973811836728236</c:v>
                </c:pt>
                <c:pt idx="1329">
                  <c:v>-0.24657681092096828</c:v>
                </c:pt>
                <c:pt idx="1330">
                  <c:v>1.1318095550023695</c:v>
                </c:pt>
                <c:pt idx="1331">
                  <c:v>-1.2617184261600043</c:v>
                </c:pt>
                <c:pt idx="1332">
                  <c:v>-0.72364276162603014</c:v>
                </c:pt>
                <c:pt idx="1333">
                  <c:v>1.3015548206391707</c:v>
                </c:pt>
                <c:pt idx="1334">
                  <c:v>0.1411771228214671</c:v>
                </c:pt>
                <c:pt idx="1335">
                  <c:v>0.41137414087112889</c:v>
                </c:pt>
                <c:pt idx="1336">
                  <c:v>1.0231316309986453</c:v>
                </c:pt>
                <c:pt idx="1337">
                  <c:v>0.55584057470167814</c:v>
                </c:pt>
                <c:pt idx="1338">
                  <c:v>0.46399706387891193</c:v>
                </c:pt>
                <c:pt idx="1339">
                  <c:v>-0.84211485939458219</c:v>
                </c:pt>
                <c:pt idx="1340">
                  <c:v>-0.34709348740586421</c:v>
                </c:pt>
                <c:pt idx="1341">
                  <c:v>0.7288290637731123</c:v>
                </c:pt>
                <c:pt idx="1342">
                  <c:v>1.7639900472801291</c:v>
                </c:pt>
                <c:pt idx="1343">
                  <c:v>0.11802073116704515</c:v>
                </c:pt>
                <c:pt idx="1344">
                  <c:v>-1.2468190226254685</c:v>
                </c:pt>
                <c:pt idx="1345">
                  <c:v>-0.41212095058886922</c:v>
                </c:pt>
                <c:pt idx="1346">
                  <c:v>-0.38171550260406706</c:v>
                </c:pt>
                <c:pt idx="1347">
                  <c:v>0.4641589594023845</c:v>
                </c:pt>
                <c:pt idx="1348">
                  <c:v>1.1386317790177385</c:v>
                </c:pt>
                <c:pt idx="1349">
                  <c:v>1.976162110234408</c:v>
                </c:pt>
                <c:pt idx="1350">
                  <c:v>3.1340442044159644E-2</c:v>
                </c:pt>
                <c:pt idx="1351">
                  <c:v>-0.89843985558389949</c:v>
                </c:pt>
                <c:pt idx="1352">
                  <c:v>-0.83595890559016661</c:v>
                </c:pt>
                <c:pt idx="1353">
                  <c:v>-0.40448323937790542</c:v>
                </c:pt>
                <c:pt idx="1354">
                  <c:v>0.89735109013660708</c:v>
                </c:pt>
                <c:pt idx="1355">
                  <c:v>-1.9664801014888766E-2</c:v>
                </c:pt>
                <c:pt idx="1356">
                  <c:v>-0.53827181838875138</c:v>
                </c:pt>
                <c:pt idx="1357">
                  <c:v>-0.85741122663182923</c:v>
                </c:pt>
                <c:pt idx="1358">
                  <c:v>7.5877888427504203E-2</c:v>
                </c:pt>
                <c:pt idx="1359">
                  <c:v>0.10441473658093425</c:v>
                </c:pt>
                <c:pt idx="1360">
                  <c:v>-0.46139168953592824</c:v>
                </c:pt>
                <c:pt idx="1361">
                  <c:v>0.26577183930490156</c:v>
                </c:pt>
                <c:pt idx="1362">
                  <c:v>-1.5542808098854861</c:v>
                </c:pt>
                <c:pt idx="1363">
                  <c:v>-0.35827153052867011</c:v>
                </c:pt>
                <c:pt idx="1364">
                  <c:v>1.6692004756602674</c:v>
                </c:pt>
                <c:pt idx="1365">
                  <c:v>-0.14059443228310586</c:v>
                </c:pt>
                <c:pt idx="1366">
                  <c:v>1.0033286067032687E-2</c:v>
                </c:pt>
                <c:pt idx="1367">
                  <c:v>0.56039155796653528</c:v>
                </c:pt>
                <c:pt idx="1368">
                  <c:v>-1.1223155720971292</c:v>
                </c:pt>
                <c:pt idx="1369">
                  <c:v>-0.55356818562599797</c:v>
                </c:pt>
                <c:pt idx="1370">
                  <c:v>-1.4980446482442451</c:v>
                </c:pt>
                <c:pt idx="1371">
                  <c:v>-0.25896762367695025</c:v>
                </c:pt>
                <c:pt idx="1372">
                  <c:v>1.020537389186019</c:v>
                </c:pt>
                <c:pt idx="1373">
                  <c:v>-9.7376271080898302E-2</c:v>
                </c:pt>
                <c:pt idx="1374">
                  <c:v>-0.7318270370540807</c:v>
                </c:pt>
                <c:pt idx="1375">
                  <c:v>-9.6940627630769605E-2</c:v>
                </c:pt>
                <c:pt idx="1376">
                  <c:v>0.76885813164933303</c:v>
                </c:pt>
                <c:pt idx="1377">
                  <c:v>-0.66222059057262195</c:v>
                </c:pt>
                <c:pt idx="1378">
                  <c:v>-1.5013450384386875</c:v>
                </c:pt>
                <c:pt idx="1379">
                  <c:v>0.19714213624591759</c:v>
                </c:pt>
                <c:pt idx="1380">
                  <c:v>1.3814104643419398</c:v>
                </c:pt>
                <c:pt idx="1381">
                  <c:v>0.75027414460981801</c:v>
                </c:pt>
                <c:pt idx="1382">
                  <c:v>0.82393777277486135</c:v>
                </c:pt>
                <c:pt idx="1383">
                  <c:v>-0.49945629879094877</c:v>
                </c:pt>
                <c:pt idx="1384">
                  <c:v>1.2367716794972752</c:v>
                </c:pt>
                <c:pt idx="1385">
                  <c:v>-0.50226799995740734</c:v>
                </c:pt>
                <c:pt idx="1386">
                  <c:v>0.98631980277357845</c:v>
                </c:pt>
                <c:pt idx="1387">
                  <c:v>0.47815890891637336</c:v>
                </c:pt>
                <c:pt idx="1388">
                  <c:v>-0.66276784098464914</c:v>
                </c:pt>
                <c:pt idx="1389">
                  <c:v>-0.90478307798159419</c:v>
                </c:pt>
                <c:pt idx="1390">
                  <c:v>5.6005184128051777E-2</c:v>
                </c:pt>
                <c:pt idx="1391">
                  <c:v>-1.8874524442378844</c:v>
                </c:pt>
                <c:pt idx="1392">
                  <c:v>-0.18347443657080031</c:v>
                </c:pt>
                <c:pt idx="1393">
                  <c:v>0.42104414900033182</c:v>
                </c:pt>
                <c:pt idx="1394">
                  <c:v>0.2281316007912535</c:v>
                </c:pt>
                <c:pt idx="1395">
                  <c:v>-0.38221235733843173</c:v>
                </c:pt>
                <c:pt idx="1396">
                  <c:v>-1.9819491686195101</c:v>
                </c:pt>
                <c:pt idx="1397">
                  <c:v>9.6297901039802181E-2</c:v>
                </c:pt>
                <c:pt idx="1398">
                  <c:v>1.1120900438441046</c:v>
                </c:pt>
                <c:pt idx="1399">
                  <c:v>0.92976705790825598</c:v>
                </c:pt>
                <c:pt idx="1400">
                  <c:v>-0.44267781737891188</c:v>
                </c:pt>
                <c:pt idx="1401">
                  <c:v>-1.2663859812238085</c:v>
                </c:pt>
                <c:pt idx="1402">
                  <c:v>0.69816753170433499</c:v>
                </c:pt>
                <c:pt idx="1403">
                  <c:v>0.12405752228706524</c:v>
                </c:pt>
                <c:pt idx="1404">
                  <c:v>0.62172611666791466</c:v>
                </c:pt>
                <c:pt idx="1405">
                  <c:v>-0.26415645712837854</c:v>
                </c:pt>
                <c:pt idx="1406">
                  <c:v>0.32883600531948431</c:v>
                </c:pt>
                <c:pt idx="1407">
                  <c:v>1.2318246096701126</c:v>
                </c:pt>
                <c:pt idx="1408">
                  <c:v>1.2427110845486884</c:v>
                </c:pt>
                <c:pt idx="1409">
                  <c:v>-0.66218211289454532</c:v>
                </c:pt>
                <c:pt idx="1410">
                  <c:v>0.96720744717184814</c:v>
                </c:pt>
                <c:pt idx="1411">
                  <c:v>2.3021102125593904</c:v>
                </c:pt>
                <c:pt idx="1412">
                  <c:v>0.86307891077258292</c:v>
                </c:pt>
                <c:pt idx="1413">
                  <c:v>0.90704536221821241</c:v>
                </c:pt>
                <c:pt idx="1414">
                  <c:v>0.26009470916791688</c:v>
                </c:pt>
                <c:pt idx="1415">
                  <c:v>-0.46374546248089077</c:v>
                </c:pt>
                <c:pt idx="1416">
                  <c:v>0.50065378141398487</c:v>
                </c:pt>
                <c:pt idx="1417">
                  <c:v>0.20781591111725994</c:v>
                </c:pt>
                <c:pt idx="1418">
                  <c:v>0.56192256453906619</c:v>
                </c:pt>
                <c:pt idx="1419">
                  <c:v>-0.4866408919283689</c:v>
                </c:pt>
                <c:pt idx="1420">
                  <c:v>5.8601697368886096E-2</c:v>
                </c:pt>
                <c:pt idx="1421">
                  <c:v>1.3086896602552622</c:v>
                </c:pt>
                <c:pt idx="1422">
                  <c:v>-0.57003052371303475</c:v>
                </c:pt>
                <c:pt idx="1423">
                  <c:v>1.1424684943504864</c:v>
                </c:pt>
                <c:pt idx="1424">
                  <c:v>1.3231617245348617</c:v>
                </c:pt>
                <c:pt idx="1425">
                  <c:v>0.64277006581147678</c:v>
                </c:pt>
                <c:pt idx="1426">
                  <c:v>1.8553980151018723</c:v>
                </c:pt>
                <c:pt idx="1427">
                  <c:v>-0.16462599875005823</c:v>
                </c:pt>
                <c:pt idx="1428">
                  <c:v>1.6922631091640699</c:v>
                </c:pt>
                <c:pt idx="1429">
                  <c:v>-1.0357760970980325</c:v>
                </c:pt>
                <c:pt idx="1430">
                  <c:v>0.83270046026620159</c:v>
                </c:pt>
                <c:pt idx="1431">
                  <c:v>-1.8852168610126618E-2</c:v>
                </c:pt>
                <c:pt idx="1432">
                  <c:v>-0.92026349070603874</c:v>
                </c:pt>
                <c:pt idx="1433">
                  <c:v>-0.26636467335363223</c:v>
                </c:pt>
                <c:pt idx="1434">
                  <c:v>0.66928418671118362</c:v>
                </c:pt>
                <c:pt idx="1435">
                  <c:v>0.49646673962088705</c:v>
                </c:pt>
                <c:pt idx="1436">
                  <c:v>-0.64648765374516692</c:v>
                </c:pt>
                <c:pt idx="1437">
                  <c:v>-0.76366689703869595</c:v>
                </c:pt>
                <c:pt idx="1438">
                  <c:v>1.0305451705199085</c:v>
                </c:pt>
                <c:pt idx="1439">
                  <c:v>0.63351654153908932</c:v>
                </c:pt>
                <c:pt idx="1440">
                  <c:v>0.59050236323266514</c:v>
                </c:pt>
                <c:pt idx="1441">
                  <c:v>0.86026609947107624</c:v>
                </c:pt>
                <c:pt idx="1442">
                  <c:v>0.97682755178313396</c:v>
                </c:pt>
                <c:pt idx="1443">
                  <c:v>1.8014256400198305</c:v>
                </c:pt>
                <c:pt idx="1444">
                  <c:v>0.87956442324710427</c:v>
                </c:pt>
                <c:pt idx="1445">
                  <c:v>-0.71136618488142345</c:v>
                </c:pt>
                <c:pt idx="1446">
                  <c:v>1.4239557017242461</c:v>
                </c:pt>
                <c:pt idx="1447">
                  <c:v>1.0293000766773592</c:v>
                </c:pt>
                <c:pt idx="1448">
                  <c:v>1.5833470889637964</c:v>
                </c:pt>
                <c:pt idx="1449">
                  <c:v>-4.654663500795575E-2</c:v>
                </c:pt>
                <c:pt idx="1450">
                  <c:v>0.54586548705029658</c:v>
                </c:pt>
                <c:pt idx="1451">
                  <c:v>-0.32693828435093053</c:v>
                </c:pt>
                <c:pt idx="1452">
                  <c:v>-0.45822908753867964</c:v>
                </c:pt>
                <c:pt idx="1453">
                  <c:v>-0.58047448923979816</c:v>
                </c:pt>
                <c:pt idx="1454">
                  <c:v>1.3772002004439103</c:v>
                </c:pt>
                <c:pt idx="1455">
                  <c:v>0.20300429106740392</c:v>
                </c:pt>
                <c:pt idx="1456">
                  <c:v>0.58821517333300077</c:v>
                </c:pt>
                <c:pt idx="1457">
                  <c:v>0.6486290197753517</c:v>
                </c:pt>
                <c:pt idx="1458">
                  <c:v>-1.2719953621093101</c:v>
                </c:pt>
                <c:pt idx="1459">
                  <c:v>-0.54879845950172301</c:v>
                </c:pt>
                <c:pt idx="1460">
                  <c:v>0.30239164951261799</c:v>
                </c:pt>
                <c:pt idx="1461">
                  <c:v>-0.23743021284379395</c:v>
                </c:pt>
                <c:pt idx="1462">
                  <c:v>0.35004184393094961</c:v>
                </c:pt>
                <c:pt idx="1463">
                  <c:v>-0.25088264305067343</c:v>
                </c:pt>
                <c:pt idx="1464">
                  <c:v>-0.3432184715904123</c:v>
                </c:pt>
                <c:pt idx="1465">
                  <c:v>-0.16570984276529455</c:v>
                </c:pt>
                <c:pt idx="1466">
                  <c:v>0.52376038352470422</c:v>
                </c:pt>
                <c:pt idx="1467">
                  <c:v>-0.27260861799979219</c:v>
                </c:pt>
                <c:pt idx="1468">
                  <c:v>6.9521669706647859E-2</c:v>
                </c:pt>
                <c:pt idx="1469">
                  <c:v>-1.2532593414443269</c:v>
                </c:pt>
                <c:pt idx="1470">
                  <c:v>-0.47137153210609162</c:v>
                </c:pt>
                <c:pt idx="1471">
                  <c:v>-1.285948036190744</c:v>
                </c:pt>
                <c:pt idx="1472">
                  <c:v>-1.2447995919304891</c:v>
                </c:pt>
                <c:pt idx="1473">
                  <c:v>0.82020315080822126</c:v>
                </c:pt>
                <c:pt idx="1474">
                  <c:v>-0.14092808552185732</c:v>
                </c:pt>
                <c:pt idx="1475">
                  <c:v>0.10876115504981865</c:v>
                </c:pt>
                <c:pt idx="1476">
                  <c:v>-0.41212095058886922</c:v>
                </c:pt>
                <c:pt idx="1477">
                  <c:v>-0.66960446865118461</c:v>
                </c:pt>
                <c:pt idx="1478">
                  <c:v>-0.1328764518787251</c:v>
                </c:pt>
                <c:pt idx="1479">
                  <c:v>-0.71463674584968429</c:v>
                </c:pt>
                <c:pt idx="1480">
                  <c:v>0.15244985451253523</c:v>
                </c:pt>
                <c:pt idx="1481">
                  <c:v>1.4184742467688849</c:v>
                </c:pt>
                <c:pt idx="1482">
                  <c:v>-0.8447497856465338</c:v>
                </c:pt>
                <c:pt idx="1483">
                  <c:v>0.39863604292476884</c:v>
                </c:pt>
                <c:pt idx="1484">
                  <c:v>0.87914881795736788</c:v>
                </c:pt>
                <c:pt idx="1485">
                  <c:v>-1.4068483140570622</c:v>
                </c:pt>
                <c:pt idx="1486">
                  <c:v>-1.5470175296876811</c:v>
                </c:pt>
                <c:pt idx="1487">
                  <c:v>-0.1077078912530669</c:v>
                </c:pt>
                <c:pt idx="1488">
                  <c:v>1.4007364985688076</c:v>
                </c:pt>
                <c:pt idx="1489">
                  <c:v>0.38462717951210079</c:v>
                </c:pt>
                <c:pt idx="1490">
                  <c:v>-0.94823738560222148</c:v>
                </c:pt>
                <c:pt idx="1491">
                  <c:v>-1.1040445418433236</c:v>
                </c:pt>
                <c:pt idx="1492">
                  <c:v>8.8671831414601332E-2</c:v>
                </c:pt>
                <c:pt idx="1493">
                  <c:v>1.0769853153635349</c:v>
                </c:pt>
                <c:pt idx="1494">
                  <c:v>-6.2662987944194892E-2</c:v>
                </c:pt>
                <c:pt idx="1495">
                  <c:v>-8.5596464346702206E-3</c:v>
                </c:pt>
                <c:pt idx="1496">
                  <c:v>-1.1801607898511781</c:v>
                </c:pt>
                <c:pt idx="1497">
                  <c:v>0.33348644800287275</c:v>
                </c:pt>
                <c:pt idx="1498">
                  <c:v>1.1208451121282357</c:v>
                </c:pt>
                <c:pt idx="1499">
                  <c:v>-8.9262926492388317E-3</c:v>
                </c:pt>
                <c:pt idx="1500">
                  <c:v>-0.90713685092655716</c:v>
                </c:pt>
                <c:pt idx="1501">
                  <c:v>0.95726518030930574</c:v>
                </c:pt>
                <c:pt idx="1502">
                  <c:v>0.42510139191776108</c:v>
                </c:pt>
                <c:pt idx="1503">
                  <c:v>-0.33398358088676305</c:v>
                </c:pt>
                <c:pt idx="1504">
                  <c:v>1.0382025146701048</c:v>
                </c:pt>
                <c:pt idx="1505">
                  <c:v>-1.4599805580613712</c:v>
                </c:pt>
                <c:pt idx="1506">
                  <c:v>0.89760620760379251</c:v>
                </c:pt>
                <c:pt idx="1507">
                  <c:v>0.59584124295820162</c:v>
                </c:pt>
                <c:pt idx="1508">
                  <c:v>0.28395160360361205</c:v>
                </c:pt>
                <c:pt idx="1509">
                  <c:v>0.57476713688400416</c:v>
                </c:pt>
                <c:pt idx="1510">
                  <c:v>0.39905702458562242</c:v>
                </c:pt>
                <c:pt idx="1511">
                  <c:v>-1.268360613847535</c:v>
                </c:pt>
                <c:pt idx="1512">
                  <c:v>-0.25896762367695025</c:v>
                </c:pt>
                <c:pt idx="1513">
                  <c:v>1.8008943447338341</c:v>
                </c:pt>
                <c:pt idx="1514">
                  <c:v>0.27300273438628109</c:v>
                </c:pt>
                <c:pt idx="1515">
                  <c:v>-0.39833408864287811</c:v>
                </c:pt>
                <c:pt idx="1516">
                  <c:v>-0.55423797132288799</c:v>
                </c:pt>
                <c:pt idx="1517">
                  <c:v>0.13223638890832667</c:v>
                </c:pt>
                <c:pt idx="1518">
                  <c:v>0.96720744717184814</c:v>
                </c:pt>
                <c:pt idx="1519">
                  <c:v>0.92479550456733062</c:v>
                </c:pt>
                <c:pt idx="1520">
                  <c:v>1.3631933306233004</c:v>
                </c:pt>
                <c:pt idx="1521">
                  <c:v>1.3772002004439103</c:v>
                </c:pt>
                <c:pt idx="1522">
                  <c:v>0.66433393934240792</c:v>
                </c:pt>
                <c:pt idx="1523">
                  <c:v>0.9896620568040575</c:v>
                </c:pt>
                <c:pt idx="1524">
                  <c:v>-1.7013176201556375</c:v>
                </c:pt>
                <c:pt idx="1525">
                  <c:v>0.79505608292458918</c:v>
                </c:pt>
                <c:pt idx="1526">
                  <c:v>0.66717735363563202</c:v>
                </c:pt>
                <c:pt idx="1527">
                  <c:v>0.12804737446636016</c:v>
                </c:pt>
                <c:pt idx="1528">
                  <c:v>0.95767580608046643</c:v>
                </c:pt>
                <c:pt idx="1529">
                  <c:v>-0.9645175728417037</c:v>
                </c:pt>
                <c:pt idx="1530">
                  <c:v>0.32883600531948431</c:v>
                </c:pt>
                <c:pt idx="1531">
                  <c:v>1.1958051546865927</c:v>
                </c:pt>
                <c:pt idx="1532">
                  <c:v>-0.24480876690932218</c:v>
                </c:pt>
                <c:pt idx="1533">
                  <c:v>-0.26696536768969015</c:v>
                </c:pt>
                <c:pt idx="1534">
                  <c:v>1.6042947283226767</c:v>
                </c:pt>
                <c:pt idx="1535">
                  <c:v>-0.33919021742322419</c:v>
                </c:pt>
                <c:pt idx="1536">
                  <c:v>-0.36898281467668648</c:v>
                </c:pt>
                <c:pt idx="1537">
                  <c:v>1.6185419535914307</c:v>
                </c:pt>
                <c:pt idx="1538">
                  <c:v>0.72659611047595662</c:v>
                </c:pt>
                <c:pt idx="1539">
                  <c:v>-0.53827181838875138</c:v>
                </c:pt>
                <c:pt idx="1540">
                  <c:v>-1.4195966858883589</c:v>
                </c:pt>
                <c:pt idx="1541">
                  <c:v>-1.0097442900192082</c:v>
                </c:pt>
                <c:pt idx="1542">
                  <c:v>1.3215154654461383</c:v>
                </c:pt>
                <c:pt idx="1543">
                  <c:v>-0.63999246479594873</c:v>
                </c:pt>
                <c:pt idx="1544">
                  <c:v>1.3871165194304071</c:v>
                </c:pt>
                <c:pt idx="1545">
                  <c:v>-0.80204351581547906</c:v>
                </c:pt>
                <c:pt idx="1546">
                  <c:v>-1.1670341500716961</c:v>
                </c:pt>
                <c:pt idx="1547">
                  <c:v>-0.14304876232989239</c:v>
                </c:pt>
                <c:pt idx="1548">
                  <c:v>-0.5493805831347065</c:v>
                </c:pt>
                <c:pt idx="1549">
                  <c:v>1.0110997733972984</c:v>
                </c:pt>
                <c:pt idx="1550">
                  <c:v>1.5777925078385242</c:v>
                </c:pt>
                <c:pt idx="1551">
                  <c:v>1.310317508130511</c:v>
                </c:pt>
                <c:pt idx="1552">
                  <c:v>-0.42054532468319517</c:v>
                </c:pt>
                <c:pt idx="1553">
                  <c:v>-0.36392883571456425</c:v>
                </c:pt>
                <c:pt idx="1554">
                  <c:v>0.41868868188675457</c:v>
                </c:pt>
                <c:pt idx="1555">
                  <c:v>-1.4607923383150507</c:v>
                </c:pt>
                <c:pt idx="1556">
                  <c:v>0.19654483363781683</c:v>
                </c:pt>
                <c:pt idx="1557">
                  <c:v>-1.2207134899748144</c:v>
                </c:pt>
                <c:pt idx="1558">
                  <c:v>0.47815890891637336</c:v>
                </c:pt>
                <c:pt idx="1559">
                  <c:v>-0.16239645254894874</c:v>
                </c:pt>
                <c:pt idx="1560">
                  <c:v>-0.43682551192267738</c:v>
                </c:pt>
                <c:pt idx="1561">
                  <c:v>0.32264683756616375</c:v>
                </c:pt>
                <c:pt idx="1562">
                  <c:v>-1.1914513118091188</c:v>
                </c:pt>
                <c:pt idx="1563">
                  <c:v>-0.87699699150950527</c:v>
                </c:pt>
                <c:pt idx="1564">
                  <c:v>0.97702349629952279</c:v>
                </c:pt>
                <c:pt idx="1565">
                  <c:v>2.1214672542430582</c:v>
                </c:pt>
                <c:pt idx="1566">
                  <c:v>0.30538932019685294</c:v>
                </c:pt>
                <c:pt idx="1567">
                  <c:v>-0.15627002827645953</c:v>
                </c:pt>
                <c:pt idx="1568">
                  <c:v>0.54822189759659601</c:v>
                </c:pt>
                <c:pt idx="1569">
                  <c:v>1.3212351870194601</c:v>
                </c:pt>
                <c:pt idx="1570">
                  <c:v>0.2995915932273836</c:v>
                </c:pt>
                <c:pt idx="1571">
                  <c:v>1.4785244872521504</c:v>
                </c:pt>
                <c:pt idx="1572">
                  <c:v>-6.7919066327857713E-2</c:v>
                </c:pt>
                <c:pt idx="1573">
                  <c:v>-0.87139547631301717</c:v>
                </c:pt>
                <c:pt idx="1574">
                  <c:v>-8.2113381896221416E-2</c:v>
                </c:pt>
                <c:pt idx="1575">
                  <c:v>0.16317607297135917</c:v>
                </c:pt>
                <c:pt idx="1576">
                  <c:v>0.85124295543748429</c:v>
                </c:pt>
                <c:pt idx="1577">
                  <c:v>0.87914881795736788</c:v>
                </c:pt>
                <c:pt idx="1578">
                  <c:v>-6.6760958427475536E-2</c:v>
                </c:pt>
                <c:pt idx="1579">
                  <c:v>-0.42694527105826685</c:v>
                </c:pt>
                <c:pt idx="1580">
                  <c:v>-0.30455925135463868</c:v>
                </c:pt>
                <c:pt idx="1581">
                  <c:v>0.55713392477905765</c:v>
                </c:pt>
                <c:pt idx="1582">
                  <c:v>-0.11672396129995466</c:v>
                </c:pt>
                <c:pt idx="1583">
                  <c:v>-0.57003052371303475</c:v>
                </c:pt>
                <c:pt idx="1584">
                  <c:v>0.42372587500069825</c:v>
                </c:pt>
                <c:pt idx="1585">
                  <c:v>-0.27871299830737906</c:v>
                </c:pt>
                <c:pt idx="1586">
                  <c:v>2.1762515075046895E-2</c:v>
                </c:pt>
                <c:pt idx="1587">
                  <c:v>-0.1328764518787251</c:v>
                </c:pt>
                <c:pt idx="1588">
                  <c:v>-0.31179741629293201</c:v>
                </c:pt>
                <c:pt idx="1589">
                  <c:v>0.44256565654926217</c:v>
                </c:pt>
                <c:pt idx="1590">
                  <c:v>-4.681160934919415E-2</c:v>
                </c:pt>
                <c:pt idx="1591">
                  <c:v>0.56826582425471894</c:v>
                </c:pt>
                <c:pt idx="1592">
                  <c:v>-0.24833454780099773</c:v>
                </c:pt>
                <c:pt idx="1593">
                  <c:v>0.31953956861299693</c:v>
                </c:pt>
                <c:pt idx="1594">
                  <c:v>0.88884352011245227</c:v>
                </c:pt>
                <c:pt idx="1595">
                  <c:v>0.3728962389277557</c:v>
                </c:pt>
                <c:pt idx="1596">
                  <c:v>-0.80986795299866055</c:v>
                </c:pt>
                <c:pt idx="1597">
                  <c:v>-0.50839703270408965</c:v>
                </c:pt>
                <c:pt idx="1598">
                  <c:v>0.42715788158507317</c:v>
                </c:pt>
                <c:pt idx="1599">
                  <c:v>0.9572460890324086</c:v>
                </c:pt>
                <c:pt idx="1600">
                  <c:v>-6.5894325227012107E-2</c:v>
                </c:pt>
                <c:pt idx="1601">
                  <c:v>0.4262854693097804</c:v>
                </c:pt>
                <c:pt idx="1602">
                  <c:v>0.46925671315666628</c:v>
                </c:pt>
                <c:pt idx="1603">
                  <c:v>0.52501918424571414</c:v>
                </c:pt>
                <c:pt idx="1604">
                  <c:v>-1.2050573063952297</c:v>
                </c:pt>
                <c:pt idx="1605">
                  <c:v>1.6922631091640699</c:v>
                </c:pt>
                <c:pt idx="1606">
                  <c:v>-0.63618878349379759</c:v>
                </c:pt>
                <c:pt idx="1607">
                  <c:v>4.3138248106751043E-2</c:v>
                </c:pt>
                <c:pt idx="1608">
                  <c:v>-1.6141465681985259</c:v>
                </c:pt>
                <c:pt idx="1609">
                  <c:v>0.95361726410662184</c:v>
                </c:pt>
                <c:pt idx="1610">
                  <c:v>0.27265709674550864</c:v>
                </c:pt>
                <c:pt idx="1611">
                  <c:v>-1.6432062925959556E-2</c:v>
                </c:pt>
                <c:pt idx="1612">
                  <c:v>1.6772913582465157</c:v>
                </c:pt>
                <c:pt idx="1613">
                  <c:v>-0.17590168557759167</c:v>
                </c:pt>
                <c:pt idx="1614">
                  <c:v>-0.82056584024007462</c:v>
                </c:pt>
                <c:pt idx="1615">
                  <c:v>0.13813319824053671</c:v>
                </c:pt>
                <c:pt idx="1616">
                  <c:v>0.34259618664444513</c:v>
                </c:pt>
                <c:pt idx="1617">
                  <c:v>-0.83720784472815346</c:v>
                </c:pt>
                <c:pt idx="1618">
                  <c:v>-0.80030067891881851</c:v>
                </c:pt>
                <c:pt idx="1619">
                  <c:v>0.61783386999319001</c:v>
                </c:pt>
                <c:pt idx="1620">
                  <c:v>1.3411845360977415</c:v>
                </c:pt>
                <c:pt idx="1621">
                  <c:v>1.3231617245348617</c:v>
                </c:pt>
                <c:pt idx="1622">
                  <c:v>0.9572460890324086</c:v>
                </c:pt>
                <c:pt idx="1623">
                  <c:v>-0.29059157768146626</c:v>
                </c:pt>
                <c:pt idx="1624">
                  <c:v>-0.22952549105979303</c:v>
                </c:pt>
                <c:pt idx="1625">
                  <c:v>-0.16570984276529455</c:v>
                </c:pt>
                <c:pt idx="1626">
                  <c:v>1.1719296107743111</c:v>
                </c:pt>
                <c:pt idx="1627">
                  <c:v>1.4311149490751891</c:v>
                </c:pt>
                <c:pt idx="1628">
                  <c:v>-0.1612576828091008</c:v>
                </c:pt>
                <c:pt idx="1629">
                  <c:v>-0.37944087736501819</c:v>
                </c:pt>
                <c:pt idx="1630">
                  <c:v>1.9905038083652427</c:v>
                </c:pt>
                <c:pt idx="1631">
                  <c:v>0.14688685567498228</c:v>
                </c:pt>
                <c:pt idx="1632">
                  <c:v>-1.7931521924137694</c:v>
                </c:pt>
                <c:pt idx="1633">
                  <c:v>-0.43304199341137384</c:v>
                </c:pt>
                <c:pt idx="1634">
                  <c:v>7.7665544937960185E-2</c:v>
                </c:pt>
                <c:pt idx="1635">
                  <c:v>1.2644123198797768</c:v>
                </c:pt>
                <c:pt idx="1636">
                  <c:v>-0.23727664846456253</c:v>
                </c:pt>
                <c:pt idx="1637">
                  <c:v>-0.29899502804601541</c:v>
                </c:pt>
                <c:pt idx="1638">
                  <c:v>-0.73126883125123099</c:v>
                </c:pt>
                <c:pt idx="1639">
                  <c:v>-0.64085167564921885</c:v>
                </c:pt>
                <c:pt idx="1640">
                  <c:v>0.44982414534104231</c:v>
                </c:pt>
                <c:pt idx="1641">
                  <c:v>1.1483296340347868</c:v>
                </c:pt>
                <c:pt idx="1642">
                  <c:v>0.52553392228935536</c:v>
                </c:pt>
                <c:pt idx="1643">
                  <c:v>0.1492406286199448</c:v>
                </c:pt>
                <c:pt idx="1644">
                  <c:v>-0.71136618488142345</c:v>
                </c:pt>
                <c:pt idx="1645">
                  <c:v>0.55947148163640747</c:v>
                </c:pt>
                <c:pt idx="1646">
                  <c:v>0.84336237320609087</c:v>
                </c:pt>
                <c:pt idx="1647">
                  <c:v>-0.24480876690932218</c:v>
                </c:pt>
                <c:pt idx="1648">
                  <c:v>4.7488642474921239E-2</c:v>
                </c:pt>
                <c:pt idx="1649">
                  <c:v>0.69959332140728092</c:v>
                </c:pt>
                <c:pt idx="1650">
                  <c:v>1.1208451121282357</c:v>
                </c:pt>
                <c:pt idx="1651">
                  <c:v>-0.68840282403965469</c:v>
                </c:pt>
                <c:pt idx="1652">
                  <c:v>-0.596495872706027</c:v>
                </c:pt>
                <c:pt idx="1653">
                  <c:v>1.9013134959025622</c:v>
                </c:pt>
                <c:pt idx="1654">
                  <c:v>0.27935751311802859</c:v>
                </c:pt>
                <c:pt idx="1655">
                  <c:v>-0.58047448923979816</c:v>
                </c:pt>
                <c:pt idx="1656">
                  <c:v>0.86789216909627709</c:v>
                </c:pt>
                <c:pt idx="1657">
                  <c:v>-1.005316487726871</c:v>
                </c:pt>
                <c:pt idx="1658">
                  <c:v>0.23119144079085485</c:v>
                </c:pt>
                <c:pt idx="1659">
                  <c:v>-0.91706796756201125</c:v>
                </c:pt>
                <c:pt idx="1660">
                  <c:v>-0.13318708281491176</c:v>
                </c:pt>
                <c:pt idx="1661">
                  <c:v>0.47161048610162881</c:v>
                </c:pt>
                <c:pt idx="1662">
                  <c:v>1.2045678421779327</c:v>
                </c:pt>
                <c:pt idx="1663">
                  <c:v>-0.69731728981810948</c:v>
                </c:pt>
                <c:pt idx="1664">
                  <c:v>-0.34829636686501031</c:v>
                </c:pt>
                <c:pt idx="1665">
                  <c:v>-0.69935736131210513</c:v>
                </c:pt>
                <c:pt idx="1666">
                  <c:v>1.3886449035218127</c:v>
                </c:pt>
                <c:pt idx="1667">
                  <c:v>-1.2315226553882219</c:v>
                </c:pt>
                <c:pt idx="1668">
                  <c:v>0.56826582425471894</c:v>
                </c:pt>
                <c:pt idx="1669">
                  <c:v>1.0769853153635349</c:v>
                </c:pt>
                <c:pt idx="1670">
                  <c:v>0.41868868188675457</c:v>
                </c:pt>
                <c:pt idx="1671">
                  <c:v>0.41344893905139246</c:v>
                </c:pt>
                <c:pt idx="1672">
                  <c:v>0.24897906261164726</c:v>
                </c:pt>
                <c:pt idx="1673">
                  <c:v>-0.2898809303459351</c:v>
                </c:pt>
                <c:pt idx="1674">
                  <c:v>-0.10273350752085086</c:v>
                </c:pt>
                <c:pt idx="1675">
                  <c:v>0.40781971207696266</c:v>
                </c:pt>
                <c:pt idx="1676">
                  <c:v>0.89179026411422946</c:v>
                </c:pt>
                <c:pt idx="1677">
                  <c:v>-0.13652965079235813</c:v>
                </c:pt>
                <c:pt idx="1678">
                  <c:v>0.94175587427333607</c:v>
                </c:pt>
                <c:pt idx="1679">
                  <c:v>1.5347113597650455</c:v>
                </c:pt>
                <c:pt idx="1680">
                  <c:v>2.1899599506272649</c:v>
                </c:pt>
                <c:pt idx="1681">
                  <c:v>-0.56861355024035731</c:v>
                </c:pt>
                <c:pt idx="1682">
                  <c:v>0.15647349005871414</c:v>
                </c:pt>
                <c:pt idx="1683">
                  <c:v>1.4403299092511439</c:v>
                </c:pt>
                <c:pt idx="1684">
                  <c:v>1.329895498866728</c:v>
                </c:pt>
                <c:pt idx="1685">
                  <c:v>-5.3376041357459769E-2</c:v>
                </c:pt>
                <c:pt idx="1686">
                  <c:v>-0.36022012718534624</c:v>
                </c:pt>
                <c:pt idx="1687">
                  <c:v>-0.56859170409927851</c:v>
                </c:pt>
                <c:pt idx="1688">
                  <c:v>2.1374218059466266E-2</c:v>
                </c:pt>
                <c:pt idx="1689">
                  <c:v>1.5633977398855152</c:v>
                </c:pt>
                <c:pt idx="1690">
                  <c:v>6.2653020350695865E-2</c:v>
                </c:pt>
                <c:pt idx="1691">
                  <c:v>-8.1599960786564729E-3</c:v>
                </c:pt>
                <c:pt idx="1692">
                  <c:v>-1.1107570545711143</c:v>
                </c:pt>
                <c:pt idx="1693">
                  <c:v>-4.828740902672557E-2</c:v>
                </c:pt>
                <c:pt idx="1694">
                  <c:v>-1.1309660329715086</c:v>
                </c:pt>
                <c:pt idx="1695">
                  <c:v>1.5777925078385242</c:v>
                </c:pt>
                <c:pt idx="1696">
                  <c:v>1.0886148099855966</c:v>
                </c:pt>
                <c:pt idx="1697">
                  <c:v>-0.40184401463956343</c:v>
                </c:pt>
                <c:pt idx="1698">
                  <c:v>-0.74298978106710356</c:v>
                </c:pt>
                <c:pt idx="1699">
                  <c:v>0.60985343677263604</c:v>
                </c:pt>
                <c:pt idx="1700">
                  <c:v>-0.17522539835169137</c:v>
                </c:pt>
                <c:pt idx="1701">
                  <c:v>-1.2075868501953329</c:v>
                </c:pt>
                <c:pt idx="1702">
                  <c:v>0.47161048610162881</c:v>
                </c:pt>
              </c:numCache>
            </c:numRef>
          </c:yVal>
          <c:smooth val="0"/>
          <c:extLst>
            <c:ext xmlns:c16="http://schemas.microsoft.com/office/drawing/2014/chart" uri="{C3380CC4-5D6E-409C-BE32-E72D297353CC}">
              <c16:uniqueId val="{00000004-6B28-40DE-9ECE-B24F8D198988}"/>
            </c:ext>
          </c:extLst>
        </c:ser>
        <c:dLbls>
          <c:showLegendKey val="0"/>
          <c:showVal val="0"/>
          <c:showCatName val="0"/>
          <c:showSerName val="0"/>
          <c:showPercent val="0"/>
          <c:showBubbleSize val="0"/>
        </c:dLbls>
        <c:axId val="1099709071"/>
        <c:axId val="1278480271"/>
      </c:scatterChart>
      <c:valAx>
        <c:axId val="1099709071"/>
        <c:scaling>
          <c:orientation val="minMax"/>
        </c:scaling>
        <c:delete val="0"/>
        <c:axPos val="b"/>
        <c:title>
          <c:tx>
            <c:rich>
              <a:bodyPr/>
              <a:lstStyle/>
              <a:p>
                <a:pPr>
                  <a:defRPr/>
                </a:pPr>
                <a:r>
                  <a:rPr lang="en-CA"/>
                  <a:t>HOM HDCF</a:t>
                </a:r>
              </a:p>
            </c:rich>
          </c:tx>
          <c:overlay val="0"/>
        </c:title>
        <c:numFmt formatCode="General" sourceLinked="1"/>
        <c:majorTickMark val="out"/>
        <c:minorTickMark val="none"/>
        <c:tickLblPos val="nextTo"/>
        <c:crossAx val="1278480271"/>
        <c:crosses val="autoZero"/>
        <c:crossBetween val="midCat"/>
      </c:valAx>
      <c:valAx>
        <c:axId val="1278480271"/>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09970907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9</xdr:col>
      <xdr:colOff>251460</xdr:colOff>
      <xdr:row>0</xdr:row>
      <xdr:rowOff>175260</xdr:rowOff>
    </xdr:from>
    <xdr:to>
      <xdr:col>15</xdr:col>
      <xdr:colOff>251460</xdr:colOff>
      <xdr:row>10</xdr:row>
      <xdr:rowOff>175260</xdr:rowOff>
    </xdr:to>
    <xdr:graphicFrame macro="">
      <xdr:nvGraphicFramePr>
        <xdr:cNvPr id="2" name="Chart 1">
          <a:extLst>
            <a:ext uri="{FF2B5EF4-FFF2-40B4-BE49-F238E27FC236}">
              <a16:creationId xmlns:a16="http://schemas.microsoft.com/office/drawing/2014/main" id="{7CFC7381-9847-DCB3-534A-DB774730F7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251460</xdr:colOff>
      <xdr:row>2</xdr:row>
      <xdr:rowOff>175260</xdr:rowOff>
    </xdr:from>
    <xdr:to>
      <xdr:col>16</xdr:col>
      <xdr:colOff>251460</xdr:colOff>
      <xdr:row>12</xdr:row>
      <xdr:rowOff>175260</xdr:rowOff>
    </xdr:to>
    <xdr:graphicFrame macro="">
      <xdr:nvGraphicFramePr>
        <xdr:cNvPr id="3" name="Chart 2">
          <a:extLst>
            <a:ext uri="{FF2B5EF4-FFF2-40B4-BE49-F238E27FC236}">
              <a16:creationId xmlns:a16="http://schemas.microsoft.com/office/drawing/2014/main" id="{1338228D-9965-26C6-CFEA-7B27C526D9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251460</xdr:colOff>
      <xdr:row>4</xdr:row>
      <xdr:rowOff>175260</xdr:rowOff>
    </xdr:from>
    <xdr:to>
      <xdr:col>17</xdr:col>
      <xdr:colOff>251460</xdr:colOff>
      <xdr:row>14</xdr:row>
      <xdr:rowOff>175260</xdr:rowOff>
    </xdr:to>
    <xdr:graphicFrame macro="">
      <xdr:nvGraphicFramePr>
        <xdr:cNvPr id="4" name="Chart 3">
          <a:extLst>
            <a:ext uri="{FF2B5EF4-FFF2-40B4-BE49-F238E27FC236}">
              <a16:creationId xmlns:a16="http://schemas.microsoft.com/office/drawing/2014/main" id="{059256B5-22FF-9B4A-E0DE-AD0428F48C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251460</xdr:colOff>
      <xdr:row>6</xdr:row>
      <xdr:rowOff>175260</xdr:rowOff>
    </xdr:from>
    <xdr:to>
      <xdr:col>18</xdr:col>
      <xdr:colOff>251460</xdr:colOff>
      <xdr:row>16</xdr:row>
      <xdr:rowOff>175260</xdr:rowOff>
    </xdr:to>
    <xdr:graphicFrame macro="">
      <xdr:nvGraphicFramePr>
        <xdr:cNvPr id="5" name="Chart 4">
          <a:extLst>
            <a:ext uri="{FF2B5EF4-FFF2-40B4-BE49-F238E27FC236}">
              <a16:creationId xmlns:a16="http://schemas.microsoft.com/office/drawing/2014/main" id="{0BA90718-6ABE-9985-22C2-08C2C4694C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251460</xdr:colOff>
      <xdr:row>0</xdr:row>
      <xdr:rowOff>175260</xdr:rowOff>
    </xdr:from>
    <xdr:to>
      <xdr:col>15</xdr:col>
      <xdr:colOff>251460</xdr:colOff>
      <xdr:row>10</xdr:row>
      <xdr:rowOff>175260</xdr:rowOff>
    </xdr:to>
    <xdr:graphicFrame macro="">
      <xdr:nvGraphicFramePr>
        <xdr:cNvPr id="2" name="Chart 1">
          <a:extLst>
            <a:ext uri="{FF2B5EF4-FFF2-40B4-BE49-F238E27FC236}">
              <a16:creationId xmlns:a16="http://schemas.microsoft.com/office/drawing/2014/main" id="{25B555E8-8CC9-B752-13D3-5C4EA0A991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251460</xdr:colOff>
      <xdr:row>2</xdr:row>
      <xdr:rowOff>175260</xdr:rowOff>
    </xdr:from>
    <xdr:to>
      <xdr:col>16</xdr:col>
      <xdr:colOff>251460</xdr:colOff>
      <xdr:row>12</xdr:row>
      <xdr:rowOff>175260</xdr:rowOff>
    </xdr:to>
    <xdr:graphicFrame macro="">
      <xdr:nvGraphicFramePr>
        <xdr:cNvPr id="3" name="Chart 2">
          <a:extLst>
            <a:ext uri="{FF2B5EF4-FFF2-40B4-BE49-F238E27FC236}">
              <a16:creationId xmlns:a16="http://schemas.microsoft.com/office/drawing/2014/main" id="{84E5EB7E-4C08-D488-E5BB-C3439EF386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251460</xdr:colOff>
      <xdr:row>4</xdr:row>
      <xdr:rowOff>175260</xdr:rowOff>
    </xdr:from>
    <xdr:to>
      <xdr:col>17</xdr:col>
      <xdr:colOff>251460</xdr:colOff>
      <xdr:row>14</xdr:row>
      <xdr:rowOff>175260</xdr:rowOff>
    </xdr:to>
    <xdr:graphicFrame macro="">
      <xdr:nvGraphicFramePr>
        <xdr:cNvPr id="4" name="Chart 3">
          <a:extLst>
            <a:ext uri="{FF2B5EF4-FFF2-40B4-BE49-F238E27FC236}">
              <a16:creationId xmlns:a16="http://schemas.microsoft.com/office/drawing/2014/main" id="{CA30582C-D948-DDB6-7A17-111852C1F2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251460</xdr:colOff>
      <xdr:row>6</xdr:row>
      <xdr:rowOff>175260</xdr:rowOff>
    </xdr:from>
    <xdr:to>
      <xdr:col>18</xdr:col>
      <xdr:colOff>251460</xdr:colOff>
      <xdr:row>16</xdr:row>
      <xdr:rowOff>175260</xdr:rowOff>
    </xdr:to>
    <xdr:graphicFrame macro="">
      <xdr:nvGraphicFramePr>
        <xdr:cNvPr id="5" name="Chart 4">
          <a:extLst>
            <a:ext uri="{FF2B5EF4-FFF2-40B4-BE49-F238E27FC236}">
              <a16:creationId xmlns:a16="http://schemas.microsoft.com/office/drawing/2014/main" id="{43D99EA1-F93E-DE3F-42D7-CC84B8E53F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251460</xdr:colOff>
      <xdr:row>8</xdr:row>
      <xdr:rowOff>175260</xdr:rowOff>
    </xdr:from>
    <xdr:to>
      <xdr:col>19</xdr:col>
      <xdr:colOff>251460</xdr:colOff>
      <xdr:row>18</xdr:row>
      <xdr:rowOff>175260</xdr:rowOff>
    </xdr:to>
    <xdr:graphicFrame macro="">
      <xdr:nvGraphicFramePr>
        <xdr:cNvPr id="6" name="Chart 5">
          <a:extLst>
            <a:ext uri="{FF2B5EF4-FFF2-40B4-BE49-F238E27FC236}">
              <a16:creationId xmlns:a16="http://schemas.microsoft.com/office/drawing/2014/main" id="{B4BB095C-2243-A956-65C0-A157B9DBAB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251460</xdr:colOff>
      <xdr:row>10</xdr:row>
      <xdr:rowOff>175260</xdr:rowOff>
    </xdr:from>
    <xdr:to>
      <xdr:col>20</xdr:col>
      <xdr:colOff>251460</xdr:colOff>
      <xdr:row>20</xdr:row>
      <xdr:rowOff>175260</xdr:rowOff>
    </xdr:to>
    <xdr:graphicFrame macro="">
      <xdr:nvGraphicFramePr>
        <xdr:cNvPr id="7" name="Chart 6">
          <a:extLst>
            <a:ext uri="{FF2B5EF4-FFF2-40B4-BE49-F238E27FC236}">
              <a16:creationId xmlns:a16="http://schemas.microsoft.com/office/drawing/2014/main" id="{916A6D69-6698-DC14-7D85-3401DB1A9E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6" xr16:uid="{3ECA30A1-A2FE-4DFD-90D7-00B10169D728}" autoFormatId="16" applyNumberFormats="0" applyBorderFormats="0" applyFontFormats="0" applyPatternFormats="0" applyAlignmentFormats="0" applyWidthHeightFormats="0">
  <queryTableRefresh nextId="13">
    <queryTableFields count="9">
      <queryTableField id="1" name="Date" tableColumnId="1"/>
      <queryTableField id="2" name="Visitor" tableColumnId="2"/>
      <queryTableField id="3" name="G" tableColumnId="3"/>
      <queryTableField id="4" name="Home" tableColumnId="4"/>
      <queryTableField id="5" name="G2" tableColumnId="5"/>
      <queryTableField id="6" name="Column1" tableColumnId="6"/>
      <queryTableField id="10" name="Att." tableColumnId="7"/>
      <queryTableField id="11" name="LOG" tableColumnId="8"/>
      <queryTableField id="12" name="Notes" tableColumnId="9"/>
    </queryTableFields>
    <queryTableDeletedFields count="3">
      <deletedField name="LOG"/>
      <deletedField name="Notes"/>
      <deletedField name="Att."/>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5" xr16:uid="{9F14AD09-60A5-442C-A8A3-F1BE2A563147}" autoFormatId="16" applyNumberFormats="0" applyBorderFormats="0" applyFontFormats="0" applyPatternFormats="0" applyAlignmentFormats="0" applyWidthHeightFormats="0">
  <queryTableRefresh nextId="20" unboundColumnsRight="9">
    <queryTableFields count="15">
      <queryTableField id="1" name="Date" tableColumnId="1"/>
      <queryTableField id="2" name="Visitor" tableColumnId="2"/>
      <queryTableField id="3" name="G" tableColumnId="3"/>
      <queryTableField id="4" name="Home" tableColumnId="4"/>
      <queryTableField id="5" name="G2" tableColumnId="5"/>
      <queryTableField id="6" name="Column1" tableColumnId="6"/>
      <queryTableField id="7" dataBound="0" tableColumnId="7"/>
      <queryTableField id="8" dataBound="0" tableColumnId="8"/>
      <queryTableField id="9" dataBound="0" tableColumnId="9"/>
      <queryTableField id="11" dataBound="0" tableColumnId="11"/>
      <queryTableField id="12" dataBound="0" tableColumnId="12"/>
      <queryTableField id="13" dataBound="0" tableColumnId="13"/>
      <queryTableField id="14" dataBound="0" tableColumnId="14"/>
      <queryTableField id="16" dataBound="0" tableColumnId="16"/>
      <queryTableField id="17" dataBound="0" tableColumnId="17"/>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8" xr16:uid="{21531953-7E5C-4E39-A09D-CE5504A0B8E0}" autoFormatId="16" applyNumberFormats="0" applyBorderFormats="0" applyFontFormats="0" applyPatternFormats="0" applyAlignmentFormats="0" applyWidthHeightFormats="0">
  <queryTableRefresh nextId="78">
    <queryTableFields count="70">
      <queryTableField id="75" name="Column1" tableColumnId="1"/>
      <queryTableField id="2" name="Team" tableColumnId="2"/>
      <queryTableField id="3" name="GP" tableColumnId="3"/>
      <queryTableField id="5" name="W" tableColumnId="5"/>
      <queryTableField id="6" name="L" tableColumnId="6"/>
      <queryTableField id="7" name="OTL" tableColumnId="7"/>
      <queryTableField id="9" name="Points" tableColumnId="9"/>
      <queryTableField id="10" name="Point %" tableColumnId="10"/>
      <queryTableField id="11" name="CF" tableColumnId="11"/>
      <queryTableField id="12" name="CA" tableColumnId="12"/>
      <queryTableField id="13" name="CF%" tableColumnId="13"/>
      <queryTableField id="14" name="FF" tableColumnId="14"/>
      <queryTableField id="15" name="FA" tableColumnId="15"/>
      <queryTableField id="16" name="FF%" tableColumnId="16"/>
      <queryTableField id="17" name="SF" tableColumnId="17"/>
      <queryTableField id="18" name="SA" tableColumnId="18"/>
      <queryTableField id="19" name="SF%" tableColumnId="19"/>
      <queryTableField id="20" name="GF" tableColumnId="20"/>
      <queryTableField id="21" name="GA" tableColumnId="21"/>
      <queryTableField id="22" name="GF%" tableColumnId="22"/>
      <queryTableField id="23" name="xGF" tableColumnId="23"/>
      <queryTableField id="24" name="xGA" tableColumnId="24"/>
      <queryTableField id="25" name="xGF%" tableColumnId="25"/>
      <queryTableField id="26" name="SCF" tableColumnId="26"/>
      <queryTableField id="27" name="SCA" tableColumnId="27"/>
      <queryTableField id="28" name="SCF%" tableColumnId="28"/>
      <queryTableField id="29" name="SCSF" tableColumnId="29"/>
      <queryTableField id="30" name="SCSA" tableColumnId="30"/>
      <queryTableField id="31" name="SCSF%" tableColumnId="31"/>
      <queryTableField id="32" name="SCGF" tableColumnId="32"/>
      <queryTableField id="33" name="SCGA" tableColumnId="33"/>
      <queryTableField id="34" name="SCGF%" tableColumnId="34"/>
      <queryTableField id="35" name="SCSH%" tableColumnId="35"/>
      <queryTableField id="36" name="SCSV%" tableColumnId="36"/>
      <queryTableField id="37" name="HDCF" tableColumnId="37"/>
      <queryTableField id="38" name="HDCA" tableColumnId="38"/>
      <queryTableField id="39" name="HDCF%" tableColumnId="39"/>
      <queryTableField id="40" name="HDSF" tableColumnId="40"/>
      <queryTableField id="41" name="HDSA" tableColumnId="41"/>
      <queryTableField id="42" name="HDSF%" tableColumnId="42"/>
      <queryTableField id="43" name="HDGF" tableColumnId="43"/>
      <queryTableField id="44" name="HDGA" tableColumnId="44"/>
      <queryTableField id="45" name="HDGF%" tableColumnId="45"/>
      <queryTableField id="46" name="HDSH%" tableColumnId="46"/>
      <queryTableField id="47" name="HDSV%" tableColumnId="47"/>
      <queryTableField id="48" name="MDCF" tableColumnId="48"/>
      <queryTableField id="49" name="MDCA" tableColumnId="49"/>
      <queryTableField id="50" name="MDCF%" tableColumnId="50"/>
      <queryTableField id="51" name="MDSF" tableColumnId="51"/>
      <queryTableField id="52" name="MDSA" tableColumnId="52"/>
      <queryTableField id="53" name="MDSF%" tableColumnId="53"/>
      <queryTableField id="54" name="MDGF" tableColumnId="54"/>
      <queryTableField id="55" name="MDGA" tableColumnId="55"/>
      <queryTableField id="56" name="MDGF%" tableColumnId="56"/>
      <queryTableField id="57" name="MDSH%" tableColumnId="57"/>
      <queryTableField id="58" name="MDSV%" tableColumnId="58"/>
      <queryTableField id="59" name="LDCF" tableColumnId="59"/>
      <queryTableField id="60" name="LDCA" tableColumnId="60"/>
      <queryTableField id="61" name="LDCF%" tableColumnId="61"/>
      <queryTableField id="62" name="LDSF" tableColumnId="62"/>
      <queryTableField id="63" name="LDSA" tableColumnId="63"/>
      <queryTableField id="64" name="LDSF%" tableColumnId="64"/>
      <queryTableField id="65" name="LDGF" tableColumnId="65"/>
      <queryTableField id="66" name="LDGA" tableColumnId="66"/>
      <queryTableField id="67" name="LDGF%" tableColumnId="67"/>
      <queryTableField id="68" name="LDSH%" tableColumnId="68"/>
      <queryTableField id="69" name="LDSV%" tableColumnId="69"/>
      <queryTableField id="70" name="SH%" tableColumnId="70"/>
      <queryTableField id="71" name="SV%" tableColumnId="71"/>
      <queryTableField id="72" name="PDO" tableColumnId="72"/>
    </queryTableFields>
    <queryTableDeletedFields count="2">
      <deletedField name="Column1"/>
      <deletedField name="ROW"/>
    </queryTableDeleted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7" xr16:uid="{74D2574E-5F9A-4E03-BFB8-5AA7DD0BA10A}" autoFormatId="16" applyNumberFormats="0" applyBorderFormats="0" applyFontFormats="0" applyPatternFormats="0" applyAlignmentFormats="0" applyWidthHeightFormats="0">
  <queryTableRefresh nextId="75">
    <queryTableFields count="72">
      <queryTableField id="1" name="Column1" tableColumnId="1"/>
      <queryTableField id="2" name="Team" tableColumnId="2"/>
      <queryTableField id="3" name="GP" tableColumnId="3"/>
      <queryTableField id="4" name="TOI" tableColumnId="4"/>
      <queryTableField id="5" name="W" tableColumnId="5"/>
      <queryTableField id="6" name="L" tableColumnId="6"/>
      <queryTableField id="7" name="OTL" tableColumnId="7"/>
      <queryTableField id="8" name="ROW" tableColumnId="8"/>
      <queryTableField id="9" name="Points" tableColumnId="9"/>
      <queryTableField id="10" name="Point %" tableColumnId="10"/>
      <queryTableField id="11" name="CF" tableColumnId="11"/>
      <queryTableField id="12" name="CA" tableColumnId="12"/>
      <queryTableField id="13" name="CF%" tableColumnId="13"/>
      <queryTableField id="14" name="FF" tableColumnId="14"/>
      <queryTableField id="15" name="FA" tableColumnId="15"/>
      <queryTableField id="16" name="FF%" tableColumnId="16"/>
      <queryTableField id="17" name="SF" tableColumnId="17"/>
      <queryTableField id="18" name="SA" tableColumnId="18"/>
      <queryTableField id="19" name="SF%" tableColumnId="19"/>
      <queryTableField id="20" name="GF" tableColumnId="20"/>
      <queryTableField id="21" name="GA" tableColumnId="21"/>
      <queryTableField id="22" name="GF%" tableColumnId="22"/>
      <queryTableField id="23" name="xGF" tableColumnId="23"/>
      <queryTableField id="24" name="xGA" tableColumnId="24"/>
      <queryTableField id="25" name="xGF%" tableColumnId="25"/>
      <queryTableField id="26" name="SCF" tableColumnId="26"/>
      <queryTableField id="27" name="SCA" tableColumnId="27"/>
      <queryTableField id="28" name="SCF%" tableColumnId="28"/>
      <queryTableField id="29" name="SCSF" tableColumnId="29"/>
      <queryTableField id="30" name="SCSA" tableColumnId="30"/>
      <queryTableField id="31" name="SCSF%" tableColumnId="31"/>
      <queryTableField id="32" name="SCGF" tableColumnId="32"/>
      <queryTableField id="33" name="SCGA" tableColumnId="33"/>
      <queryTableField id="34" name="SCGF%" tableColumnId="34"/>
      <queryTableField id="35" name="SCSH%" tableColumnId="35"/>
      <queryTableField id="36" name="SCSV%" tableColumnId="36"/>
      <queryTableField id="37" name="HDCF" tableColumnId="37"/>
      <queryTableField id="38" name="HDCA" tableColumnId="38"/>
      <queryTableField id="39" name="HDCF%" tableColumnId="39"/>
      <queryTableField id="40" name="HDSF" tableColumnId="40"/>
      <queryTableField id="41" name="HDSA" tableColumnId="41"/>
      <queryTableField id="42" name="HDSF%" tableColumnId="42"/>
      <queryTableField id="43" name="HDGF" tableColumnId="43"/>
      <queryTableField id="44" name="HDGA" tableColumnId="44"/>
      <queryTableField id="45" name="HDGF%" tableColumnId="45"/>
      <queryTableField id="46" name="HDSH%" tableColumnId="46"/>
      <queryTableField id="47" name="HDSV%" tableColumnId="47"/>
      <queryTableField id="48" name="MDCF" tableColumnId="48"/>
      <queryTableField id="49" name="MDCA" tableColumnId="49"/>
      <queryTableField id="50" name="MDCF%" tableColumnId="50"/>
      <queryTableField id="51" name="MDSF" tableColumnId="51"/>
      <queryTableField id="52" name="MDSA" tableColumnId="52"/>
      <queryTableField id="53" name="MDSF%" tableColumnId="53"/>
      <queryTableField id="54" name="MDGF" tableColumnId="54"/>
      <queryTableField id="55" name="MDGA" tableColumnId="55"/>
      <queryTableField id="56" name="MDGF%" tableColumnId="56"/>
      <queryTableField id="57" name="MDSH%" tableColumnId="57"/>
      <queryTableField id="58" name="MDSV%" tableColumnId="58"/>
      <queryTableField id="59" name="LDCF" tableColumnId="59"/>
      <queryTableField id="60" name="LDCA" tableColumnId="60"/>
      <queryTableField id="61" name="LDCF%" tableColumnId="61"/>
      <queryTableField id="62" name="LDSF" tableColumnId="62"/>
      <queryTableField id="63" name="LDSA" tableColumnId="63"/>
      <queryTableField id="64" name="LDSF%" tableColumnId="64"/>
      <queryTableField id="65" name="LDGF" tableColumnId="65"/>
      <queryTableField id="66" name="LDGA" tableColumnId="66"/>
      <queryTableField id="67" name="LDGF%" tableColumnId="67"/>
      <queryTableField id="68" name="LDSH%" tableColumnId="68"/>
      <queryTableField id="69" name="LDSV%" tableColumnId="69"/>
      <queryTableField id="70" name="SH%" tableColumnId="70"/>
      <queryTableField id="71" name="SV%" tableColumnId="71"/>
      <queryTableField id="72" name="PDO" tableColumnId="7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E7E90D34-F960-4CE6-87E1-F1CBA5545A7B}" autoFormatId="16" applyNumberFormats="0" applyBorderFormats="0" applyFontFormats="0" applyPatternFormats="0" applyAlignmentFormats="0" applyWidthHeightFormats="0">
  <queryTableRefresh nextId="16">
    <queryTableFields count="15">
      <queryTableField id="1" name="Column1" tableColumnId="1"/>
      <queryTableField id="2" name="GP" tableColumnId="2"/>
      <queryTableField id="3" name="W" tableColumnId="3"/>
      <queryTableField id="4" name="L" tableColumnId="4"/>
      <queryTableField id="5" name="OL" tableColumnId="5"/>
      <queryTableField id="6" name="PTS" tableColumnId="6"/>
      <queryTableField id="7" name="PTS%" tableColumnId="7"/>
      <queryTableField id="8" name="GF" tableColumnId="8"/>
      <queryTableField id="9" name="GA" tableColumnId="9"/>
      <queryTableField id="10" name="SRS" tableColumnId="10"/>
      <queryTableField id="11" name="SOS" tableColumnId="11"/>
      <queryTableField id="12" name="RPt%" tableColumnId="12"/>
      <queryTableField id="13" name="RW" tableColumnId="13"/>
      <queryTableField id="14" name="RgRec" tableColumnId="14"/>
      <queryTableField id="15" name="RgPt%" tableColumnId="15"/>
    </queryTableFields>
  </queryTableRefresh>
  <extLst>
    <ext xmlns:x15="http://schemas.microsoft.com/office/spreadsheetml/2010/11/main" uri="{883FBD77-0823-4a55-B5E3-86C4891E6966}">
      <x15:queryTable sourceDataName="Query - 2024 EAS Standings"/>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5D7FECC0-C9E9-4615-AD77-84F8EB056DDA}" autoFormatId="16" applyNumberFormats="0" applyBorderFormats="0" applyFontFormats="0" applyPatternFormats="0" applyAlignmentFormats="0" applyWidthHeightFormats="0">
  <queryTableRefresh nextId="16">
    <queryTableFields count="15">
      <queryTableField id="1" name="Column1" tableColumnId="1"/>
      <queryTableField id="2" name="GP" tableColumnId="2"/>
      <queryTableField id="3" name="W" tableColumnId="3"/>
      <queryTableField id="4" name="L" tableColumnId="4"/>
      <queryTableField id="5" name="OL" tableColumnId="5"/>
      <queryTableField id="6" name="PTS" tableColumnId="6"/>
      <queryTableField id="7" name="PTS%" tableColumnId="7"/>
      <queryTableField id="8" name="GF" tableColumnId="8"/>
      <queryTableField id="9" name="GA" tableColumnId="9"/>
      <queryTableField id="10" name="SRS" tableColumnId="10"/>
      <queryTableField id="11" name="SOS" tableColumnId="11"/>
      <queryTableField id="12" name="RPt%" tableColumnId="12"/>
      <queryTableField id="13" name="RW" tableColumnId="13"/>
      <queryTableField id="14" name="RgRec" tableColumnId="14"/>
      <queryTableField id="15" name="RgPt%" tableColumnId="15"/>
    </queryTableFields>
  </queryTableRefresh>
  <extLst>
    <ext xmlns:x15="http://schemas.microsoft.com/office/spreadsheetml/2010/11/main" uri="{883FBD77-0823-4a55-B5E3-86C4891E6966}">
      <x15:queryTable sourceDataName="Query - 2024 WES Standings"/>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10" xr16:uid="{2A6698DD-4451-49D8-AD31-01DA97DA2EBE}" autoFormatId="16" applyNumberFormats="0" applyBorderFormats="0" applyFontFormats="0" applyPatternFormats="0" applyAlignmentFormats="0" applyWidthHeightFormats="0">
  <queryTableRefresh nextId="8">
    <queryTableFields count="7">
      <queryTableField id="1" name="Team" tableColumnId="1"/>
      <queryTableField id="2" name="GPG" tableColumnId="2"/>
      <queryTableField id="3" name="SPG" tableColumnId="3"/>
      <queryTableField id="4" name="PCT." tableColumnId="4"/>
      <queryTableField id="5" name="PPG" tableColumnId="5"/>
      <queryTableField id="6" name="PP" tableColumnId="6"/>
      <queryTableField id="7" name="PP%" tableColumnId="7"/>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9" xr16:uid="{D509E2DC-922B-4A49-B93D-62F7D1A76D7D}" autoFormatId="16" applyNumberFormats="0" applyBorderFormats="0" applyFontFormats="0" applyPatternFormats="0" applyAlignmentFormats="0" applyWidthHeightFormats="0">
  <queryTableRefresh nextId="8">
    <queryTableFields count="7">
      <queryTableField id="1" name="Team" tableColumnId="1"/>
      <queryTableField id="2" name="GPG" tableColumnId="2"/>
      <queryTableField id="3" name="SPG" tableColumnId="3"/>
      <queryTableField id="4" name="PCT." tableColumnId="4"/>
      <queryTableField id="5" name="PPG" tableColumnId="5"/>
      <queryTableField id="6" name="PP" tableColumnId="6"/>
      <queryTableField id="7" name="PP%" tableColumnId="7"/>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11" xr16:uid="{3473748E-915E-4522-B3DA-6482A8EB9819}" autoFormatId="16" applyNumberFormats="0" applyBorderFormats="0" applyFontFormats="0" applyPatternFormats="0" applyAlignmentFormats="0" applyWidthHeightFormats="0">
  <queryTableRefresh nextId="9" unboundColumnsRight="1">
    <queryTableFields count="8">
      <queryTableField id="1" name="Team" tableColumnId="1"/>
      <queryTableField id="2" name="GAPG" tableColumnId="2"/>
      <queryTableField id="3" name="SAPG" tableColumnId="3"/>
      <queryTableField id="4" name="PCT." tableColumnId="4"/>
      <queryTableField id="5" name="PPGA" tableColumnId="5"/>
      <queryTableField id="6" name="PK" tableColumnId="6"/>
      <queryTableField id="7" name="PK%" tableColumnId="7"/>
      <queryTableField id="8" dataBound="0" tableColumnId="8"/>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12" xr16:uid="{68D912F3-9049-4B89-99D0-7DB0CABA4C5C}" autoFormatId="16" applyNumberFormats="0" applyBorderFormats="0" applyFontFormats="0" applyPatternFormats="0" applyAlignmentFormats="0" applyWidthHeightFormats="0">
  <queryTableRefresh nextId="9" unboundColumnsRight="1">
    <queryTableFields count="8">
      <queryTableField id="1" name="Team" tableColumnId="1"/>
      <queryTableField id="2" name="GAPG" tableColumnId="2"/>
      <queryTableField id="3" name="SAPG" tableColumnId="3"/>
      <queryTableField id="4" name="PCT." tableColumnId="4"/>
      <queryTableField id="5" name="PPGA" tableColumnId="5"/>
      <queryTableField id="6" name="PK" tableColumnId="6"/>
      <queryTableField id="7" name="PK%" tableColumnId="7"/>
      <queryTableField id="8" dataBound="0" tableColumnId="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7DD5477-F86E-4F0D-A3F4-311B4E649A4C}" name="Regular_Season_Table__2" displayName="Regular_Season_Table__2" ref="A1:I1313" tableType="queryTable" totalsRowShown="0">
  <autoFilter ref="A1:I1313" xr:uid="{17DD5477-F86E-4F0D-A3F4-311B4E649A4C}"/>
  <tableColumns count="9">
    <tableColumn id="1" xr3:uid="{934B9201-F2A3-4DBB-B1F4-D4DB9E02E333}" uniqueName="1" name="Date" queryTableFieldId="1" dataDxfId="8"/>
    <tableColumn id="2" xr3:uid="{1848F5F5-49CE-4C54-AD79-501390B52402}" uniqueName="2" name="Visitor" queryTableFieldId="2" dataDxfId="59"/>
    <tableColumn id="3" xr3:uid="{9F33505A-F751-48C3-B2D9-9640A7C657A5}" uniqueName="3" name="G" queryTableFieldId="3"/>
    <tableColumn id="4" xr3:uid="{F9A2172D-A269-4D7D-8FE1-FEE39378E168}" uniqueName="4" name="Home" queryTableFieldId="4" dataDxfId="58"/>
    <tableColumn id="5" xr3:uid="{A0AFBCE3-B13E-459B-942E-9BA8FFD56B32}" uniqueName="5" name="G2" queryTableFieldId="5"/>
    <tableColumn id="6" xr3:uid="{B2254959-AB06-4E1E-A6AE-30B690790F5D}" uniqueName="6" name="Column1" queryTableFieldId="6" dataDxfId="57"/>
    <tableColumn id="7" xr3:uid="{5DA3CAE8-D5BF-40DA-BB42-8CBF3DAEF167}" uniqueName="7" name="Att." queryTableFieldId="10"/>
    <tableColumn id="8" xr3:uid="{60C0429C-18A3-43BF-A48D-80E990024A3A}" uniqueName="8" name="LOG" queryTableFieldId="11" dataDxfId="7"/>
    <tableColumn id="9" xr3:uid="{3D056A1B-10C2-4B92-B203-F92A21028F86}" uniqueName="9" name="Notes" queryTableFieldId="12" dataDxfId="5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C221EC-E468-40BC-BE22-8B48B3F6F4A8}" name="Regular_Season_Table" displayName="Regular_Season_Table" ref="A1:O1313" tableType="queryTable" totalsRowShown="0">
  <autoFilter ref="A1:O1313" xr:uid="{68C221EC-E468-40BC-BE22-8B48B3F6F4A8}"/>
  <tableColumns count="15">
    <tableColumn id="1" xr3:uid="{29E2970F-DDD5-4373-B9CA-0CEADD11B988}" uniqueName="1" name="Date" queryTableFieldId="1" dataDxfId="6"/>
    <tableColumn id="2" xr3:uid="{9E468D3B-8DA4-4A2E-8942-C7D6CD6520EA}" uniqueName="2" name="Visitor" queryTableFieldId="2" dataDxfId="5"/>
    <tableColumn id="3" xr3:uid="{0071D958-0158-4454-9E5E-FAB5E796F018}" uniqueName="3" name="G" queryTableFieldId="3" dataDxfId="4"/>
    <tableColumn id="4" xr3:uid="{5944F9B9-A1B1-4A32-93FC-E3CA6B14F8A4}" uniqueName="4" name="Home" queryTableFieldId="4" dataDxfId="3"/>
    <tableColumn id="5" xr3:uid="{9AD2DD24-B811-43C2-8FD8-4ABED3FABD9B}" uniqueName="5" name="G2" queryTableFieldId="5" dataDxfId="2"/>
    <tableColumn id="6" xr3:uid="{DAD07E95-BB28-435E-AFD5-821401176D90}" uniqueName="6" name="Column1" queryTableFieldId="6" dataDxfId="1"/>
    <tableColumn id="7" xr3:uid="{C628AA95-C974-4FA0-B1A2-31DE2F20F7BA}" uniqueName="7" name="Goal Differntial" queryTableFieldId="7" dataDxfId="0">
      <calculatedColumnFormula>E2-C2</calculatedColumnFormula>
    </tableColumn>
    <tableColumn id="8" xr3:uid="{663818A5-C9C3-43D1-8B99-1058858CB78E}" uniqueName="8" name="VISSRS" queryTableFieldId="8" dataDxfId="55">
      <calculatedColumnFormula>VLOOKUP(Regular_Season_Table[[#This Row],[Visitor]],'2023 Standings'!$A$1:$K$33,10,FALSE)</calculatedColumnFormula>
    </tableColumn>
    <tableColumn id="9" xr3:uid="{5412892F-B1CE-41A5-8834-055A85BBF72A}" uniqueName="9" name="HOMSRS" queryTableFieldId="9" dataDxfId="54"/>
    <tableColumn id="11" xr3:uid="{5695650C-22D9-4686-BC50-27ED05BF9A51}" uniqueName="11" name="HOMCF" queryTableFieldId="11" dataDxfId="53">
      <calculatedColumnFormula>VLOOKUP(Regular_Season_Table[[#This Row],[Home]],Table_0__2[[#All],[Team]:[xGF%]],10,)</calculatedColumnFormula>
    </tableColumn>
    <tableColumn id="12" xr3:uid="{02CE0A86-B1F8-4B93-BB13-5215D48C8FEC}" uniqueName="12" name="VISCF" queryTableFieldId="12" dataDxfId="52">
      <calculatedColumnFormula>VLOOKUP(Regular_Season_Table[[#This Row],[Visitor]],Table_0__2[[Team]:[CF%]],10,FALSE)</calculatedColumnFormula>
    </tableColumn>
    <tableColumn id="13" xr3:uid="{A94BF6B4-3CBA-47AD-9203-C7639A3F5FE8}" uniqueName="13" name="HOMHDS" queryTableFieldId="13" dataDxfId="51">
      <calculatedColumnFormula>VLOOKUP(Regular_Season_Table[[#This Row],[Home]],Table_0__2[[#All],[Team]:[HDCF%]],36,FALSE)</calculatedColumnFormula>
    </tableColumn>
    <tableColumn id="14" xr3:uid="{5F992875-D007-42B4-AC62-8968E7C00970}" uniqueName="14" name="VISHDS" queryTableFieldId="14" dataDxfId="50">
      <calculatedColumnFormula>VLOOKUP(Regular_Season_Table[[#This Row],[Visitor]],Table_0__2[[#All],[Team]:[HDCF%]],36,FALSE)</calculatedColumnFormula>
    </tableColumn>
    <tableColumn id="16" xr3:uid="{91DE987E-B063-416E-9F9D-4118EC67341A}" uniqueName="16" name="HOM PP" queryTableFieldId="16" dataDxfId="49">
      <calculatedColumnFormula>VLOOKUP(Regular_Season_Table[[#This Row],[Home]],'Special Teams'!$A$1:$B$33,2,FALSE)</calculatedColumnFormula>
    </tableColumn>
    <tableColumn id="17" xr3:uid="{D7BDBBE7-8B2B-42E0-9E0F-1CE8B7676FF2}" uniqueName="17" name="VIS PP" queryTableFieldId="17" dataDxfId="48">
      <calculatedColumnFormula>VLOOKUP(Regular_Season_Table[[#This Row],[Visitor]],'Special Teams'!$A$1:$B$33,2,FALSE)</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693A610-8F66-4802-BF7E-3FA86E946C02}" name="Table_0__2" displayName="Table_0__2" ref="A1:BR33" tableType="queryTable" totalsRowShown="0">
  <autoFilter ref="A1:BR33" xr:uid="{3693A610-8F66-4802-BF7E-3FA86E946C02}"/>
  <sortState xmlns:xlrd2="http://schemas.microsoft.com/office/spreadsheetml/2017/richdata2" ref="A2:BR33">
    <sortCondition ref="B1:B33"/>
  </sortState>
  <tableColumns count="70">
    <tableColumn id="1" xr3:uid="{8E8D89DC-0E09-4586-9262-73D7AD08D494}" uniqueName="1" name="Column1" queryTableFieldId="75"/>
    <tableColumn id="2" xr3:uid="{DAEEDF5E-9FE1-468B-93F5-AC84D08D9147}" uniqueName="2" name="Team" queryTableFieldId="2" dataDxfId="47"/>
    <tableColumn id="3" xr3:uid="{46F9A52C-7FD3-4A58-8AA4-BB575674B2E3}" uniqueName="3" name="GP" queryTableFieldId="3"/>
    <tableColumn id="5" xr3:uid="{6C46204C-C69E-4561-A258-F9AE636EE6A7}" uniqueName="5" name="W" queryTableFieldId="5"/>
    <tableColumn id="6" xr3:uid="{49F8CD32-401D-4EE5-BAE1-A5DE70508006}" uniqueName="6" name="L" queryTableFieldId="6"/>
    <tableColumn id="7" xr3:uid="{01C35277-0A03-4F21-8D54-D1A06B0609D3}" uniqueName="7" name="OTL" queryTableFieldId="7"/>
    <tableColumn id="9" xr3:uid="{7CEDB54B-05A6-4DA3-8042-4665DC9D70C6}" uniqueName="9" name="Points" queryTableFieldId="9"/>
    <tableColumn id="10" xr3:uid="{C70FA8FD-6AEF-445F-A041-9C04656BCF7D}" uniqueName="10" name="Point %" queryTableFieldId="10"/>
    <tableColumn id="11" xr3:uid="{9C64A98E-4BD8-4CE0-9380-E16E8D352A33}" uniqueName="11" name="CF" queryTableFieldId="11"/>
    <tableColumn id="12" xr3:uid="{E833E139-90C2-4801-9EB5-94FE72C3CE2D}" uniqueName="12" name="CA" queryTableFieldId="12"/>
    <tableColumn id="13" xr3:uid="{8E0ADDDF-2DDF-44E4-B362-B70AC542C789}" uniqueName="13" name="CF%" queryTableFieldId="13"/>
    <tableColumn id="14" xr3:uid="{B36556CB-D03B-4A96-85E0-6F973624F9DD}" uniqueName="14" name="FF" queryTableFieldId="14"/>
    <tableColumn id="15" xr3:uid="{D7E6D697-1FBF-495F-8C98-72B656E6DAB8}" uniqueName="15" name="FA" queryTableFieldId="15"/>
    <tableColumn id="16" xr3:uid="{EB452D46-CADA-471C-8857-F9AF052626FB}" uniqueName="16" name="FF%" queryTableFieldId="16"/>
    <tableColumn id="17" xr3:uid="{C4CF3180-FF5A-42D6-8424-B4743E1EB8A2}" uniqueName="17" name="SF" queryTableFieldId="17"/>
    <tableColumn id="18" xr3:uid="{35F44BE8-603F-49A1-BB53-B4637D3C131A}" uniqueName="18" name="SA" queryTableFieldId="18"/>
    <tableColumn id="19" xr3:uid="{E59D0740-4241-4B6F-BC80-3555FDA102D9}" uniqueName="19" name="SF%" queryTableFieldId="19"/>
    <tableColumn id="20" xr3:uid="{2AA7A30A-3316-4C4C-821A-C08CBC46B43C}" uniqueName="20" name="GF" queryTableFieldId="20"/>
    <tableColumn id="21" xr3:uid="{7F8E4A81-F4E9-4AAF-A4B0-76DB79BEE6DC}" uniqueName="21" name="GA" queryTableFieldId="21"/>
    <tableColumn id="22" xr3:uid="{2C7A22A3-20D5-462D-ACCB-1F3513E56C78}" uniqueName="22" name="GF%" queryTableFieldId="22"/>
    <tableColumn id="23" xr3:uid="{828904E6-3DB7-4D62-B73E-96FAA06F0739}" uniqueName="23" name="xGF" queryTableFieldId="23"/>
    <tableColumn id="24" xr3:uid="{14D31BFB-4F02-4247-BF04-B725D0353461}" uniqueName="24" name="xGA" queryTableFieldId="24"/>
    <tableColumn id="25" xr3:uid="{095D13A4-CB73-430F-BF53-7D4AA925FA67}" uniqueName="25" name="xGF%" queryTableFieldId="25"/>
    <tableColumn id="26" xr3:uid="{17FA3D79-B505-444B-9FD7-5330C72E0BB7}" uniqueName="26" name="SCF" queryTableFieldId="26"/>
    <tableColumn id="27" xr3:uid="{C4986301-21F6-495D-BAA1-9C5AC9F538C0}" uniqueName="27" name="SCA" queryTableFieldId="27"/>
    <tableColumn id="28" xr3:uid="{44D0C899-9432-491C-9152-553147219616}" uniqueName="28" name="SCF%" queryTableFieldId="28"/>
    <tableColumn id="29" xr3:uid="{0B8F4A5A-F913-4806-B0C0-D07C045BDD21}" uniqueName="29" name="SCSF" queryTableFieldId="29"/>
    <tableColumn id="30" xr3:uid="{10D961F6-EED3-4806-876A-79736A15D8EE}" uniqueName="30" name="SCSA" queryTableFieldId="30"/>
    <tableColumn id="31" xr3:uid="{71D273B0-8922-4C37-AA0B-78C0B015A43D}" uniqueName="31" name="SCSF%" queryTableFieldId="31"/>
    <tableColumn id="32" xr3:uid="{D9485D84-6B0B-4D6D-BD8D-C688C49A1BB9}" uniqueName="32" name="SCGF" queryTableFieldId="32"/>
    <tableColumn id="33" xr3:uid="{0E0E48A5-9D12-46C7-ACF1-BAD3CDC51F5B}" uniqueName="33" name="SCGA" queryTableFieldId="33"/>
    <tableColumn id="34" xr3:uid="{D5016DAA-3F55-40F3-853C-818B298C0037}" uniqueName="34" name="SCGF%" queryTableFieldId="34"/>
    <tableColumn id="35" xr3:uid="{F8049F08-F26B-4CD2-8AFD-84B0CCF2A982}" uniqueName="35" name="SCSH%" queryTableFieldId="35"/>
    <tableColumn id="36" xr3:uid="{E7EC6250-7173-440B-BA96-BC165DF38921}" uniqueName="36" name="SCSV%" queryTableFieldId="36"/>
    <tableColumn id="37" xr3:uid="{D51FF226-26EA-414A-80F8-F721CB231504}" uniqueName="37" name="HDCF" queryTableFieldId="37"/>
    <tableColumn id="38" xr3:uid="{6A4486B4-9BC3-49A8-93F4-3A2CA4803816}" uniqueName="38" name="HDCA" queryTableFieldId="38"/>
    <tableColumn id="39" xr3:uid="{5BFEE745-3A50-4E3C-AAB7-6A1EDB92718E}" uniqueName="39" name="HDCF%" queryTableFieldId="39"/>
    <tableColumn id="40" xr3:uid="{EBC8D696-FEBC-4CC5-9BD1-48815BD3468F}" uniqueName="40" name="HDSF" queryTableFieldId="40"/>
    <tableColumn id="41" xr3:uid="{36E7EDB6-9CB6-44DD-9926-ECB285E01E28}" uniqueName="41" name="HDSA" queryTableFieldId="41"/>
    <tableColumn id="42" xr3:uid="{6E27A89D-5E51-4907-B83A-89B8271E317D}" uniqueName="42" name="HDSF%" queryTableFieldId="42"/>
    <tableColumn id="43" xr3:uid="{9701617A-0993-4B26-A4AC-C194ED5556DC}" uniqueName="43" name="HDGF" queryTableFieldId="43"/>
    <tableColumn id="44" xr3:uid="{E522773F-53E1-4F56-A1C4-EF9B05D9D346}" uniqueName="44" name="HDGA" queryTableFieldId="44"/>
    <tableColumn id="45" xr3:uid="{6600D743-E17C-451F-8312-DCF8B982CCCB}" uniqueName="45" name="HDGF%" queryTableFieldId="45"/>
    <tableColumn id="46" xr3:uid="{CA338F30-13CE-45EB-B14F-B1ED8E1F0F7C}" uniqueName="46" name="HDSH%" queryTableFieldId="46"/>
    <tableColumn id="47" xr3:uid="{884B0EEE-86E9-4658-BC52-7B7DB75E35E7}" uniqueName="47" name="HDSV%" queryTableFieldId="47"/>
    <tableColumn id="48" xr3:uid="{5CFEDF56-3620-4221-817F-75C8F01134BC}" uniqueName="48" name="MDCF" queryTableFieldId="48"/>
    <tableColumn id="49" xr3:uid="{1C07D6B3-3551-48B4-844B-D0F99C35824F}" uniqueName="49" name="MDCA" queryTableFieldId="49"/>
    <tableColumn id="50" xr3:uid="{810CF85C-58C0-4973-97DE-BAE779F3C8A3}" uniqueName="50" name="MDCF%" queryTableFieldId="50"/>
    <tableColumn id="51" xr3:uid="{CC5FE4BD-D913-4692-8316-E5778A85F48B}" uniqueName="51" name="MDSF" queryTableFieldId="51"/>
    <tableColumn id="52" xr3:uid="{39297879-BF5A-43F6-A51B-72ABCFB0B533}" uniqueName="52" name="MDSA" queryTableFieldId="52"/>
    <tableColumn id="53" xr3:uid="{A7199418-38FD-4606-B7B0-DE5CD6DE1BEB}" uniqueName="53" name="MDSF%" queryTableFieldId="53"/>
    <tableColumn id="54" xr3:uid="{80CBD770-60C0-4546-8C1F-E54D72CA2967}" uniqueName="54" name="MDGF" queryTableFieldId="54"/>
    <tableColumn id="55" xr3:uid="{6D0A8FCE-07DC-4B61-B6B8-A1D6F4F35049}" uniqueName="55" name="MDGA" queryTableFieldId="55"/>
    <tableColumn id="56" xr3:uid="{153342F8-A4FC-468C-B6D8-53CDBA923787}" uniqueName="56" name="MDGF%" queryTableFieldId="56"/>
    <tableColumn id="57" xr3:uid="{1625AB05-330D-4729-9D2B-09A6B7EDFB11}" uniqueName="57" name="MDSH%" queryTableFieldId="57"/>
    <tableColumn id="58" xr3:uid="{ACC666DB-36C2-4ACC-9956-EC1BC13DEB64}" uniqueName="58" name="MDSV%" queryTableFieldId="58"/>
    <tableColumn id="59" xr3:uid="{C968024E-CAE8-4B00-A104-E81AAD08850F}" uniqueName="59" name="LDCF" queryTableFieldId="59"/>
    <tableColumn id="60" xr3:uid="{4C391E85-DC82-4ED7-8DC6-FC3A9CBE0A98}" uniqueName="60" name="LDCA" queryTableFieldId="60"/>
    <tableColumn id="61" xr3:uid="{E6C2EBA6-7463-455B-A00B-8BD725A424D3}" uniqueName="61" name="LDCF%" queryTableFieldId="61"/>
    <tableColumn id="62" xr3:uid="{26D05FFB-44B7-414B-986B-F0F86E61F63D}" uniqueName="62" name="LDSF" queryTableFieldId="62"/>
    <tableColumn id="63" xr3:uid="{7D289939-A2D1-4C2B-BA69-FC143083489F}" uniqueName="63" name="LDSA" queryTableFieldId="63"/>
    <tableColumn id="64" xr3:uid="{EA986A38-552B-428E-9475-17DEF48DD732}" uniqueName="64" name="LDSF%" queryTableFieldId="64"/>
    <tableColumn id="65" xr3:uid="{53919FB7-1926-4080-8DB8-E9A92FB9F139}" uniqueName="65" name="LDGF" queryTableFieldId="65"/>
    <tableColumn id="66" xr3:uid="{EC4BE96C-D57C-499D-A863-D9D629E5F806}" uniqueName="66" name="LDGA" queryTableFieldId="66"/>
    <tableColumn id="67" xr3:uid="{7F778A15-063F-47C7-8CA8-BE03B578BBB0}" uniqueName="67" name="LDGF%" queryTableFieldId="67"/>
    <tableColumn id="68" xr3:uid="{B0DFCFBB-5398-4D9A-BF6D-247CCE4030CF}" uniqueName="68" name="LDSH%" queryTableFieldId="68"/>
    <tableColumn id="69" xr3:uid="{2C64AEAC-0428-4CD2-9E3A-7E8B6BB597FA}" uniqueName="69" name="LDSV%" queryTableFieldId="69"/>
    <tableColumn id="70" xr3:uid="{BF1E1568-A5CE-40FD-9BF7-326C330A0B06}" uniqueName="70" name="SH%" queryTableFieldId="70"/>
    <tableColumn id="71" xr3:uid="{413E0D39-9338-4A7E-B893-9CFFE2C8A791}" uniqueName="71" name="SV%" queryTableFieldId="71"/>
    <tableColumn id="72" xr3:uid="{174A244E-7147-46A5-B0CD-79FDA64C512A}" uniqueName="72" name="PDO" queryTableField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9FF32D8-5BC8-426A-A028-159788560148}" name="Table_0" displayName="Table_0" ref="A1:BT33" tableType="queryTable" totalsRowShown="0">
  <autoFilter ref="A1:BT33" xr:uid="{89FF32D8-5BC8-426A-A028-159788560148}"/>
  <sortState xmlns:xlrd2="http://schemas.microsoft.com/office/spreadsheetml/2017/richdata2" ref="A2:BT33">
    <sortCondition ref="B1:B33"/>
  </sortState>
  <tableColumns count="72">
    <tableColumn id="1" xr3:uid="{F769DF67-A1BE-4BF1-982D-9B47686B4616}" uniqueName="1" name="Column1" queryTableFieldId="1"/>
    <tableColumn id="2" xr3:uid="{4D090996-E995-42E0-B152-47675C566A03}" uniqueName="2" name="Team" queryTableFieldId="2" dataDxfId="46"/>
    <tableColumn id="3" xr3:uid="{F7379DA3-86AD-4AA5-BC5E-ACBD51B6F7DB}" uniqueName="3" name="GP" queryTableFieldId="3"/>
    <tableColumn id="4" xr3:uid="{F42BDA75-39B3-4CA0-99AD-E74E922344FF}" uniqueName="4" name="TOI" queryTableFieldId="4" dataDxfId="45"/>
    <tableColumn id="5" xr3:uid="{06A5E60F-3C1A-4A4C-A48A-AE2A20C8694A}" uniqueName="5" name="W" queryTableFieldId="5"/>
    <tableColumn id="6" xr3:uid="{4785C816-FFB3-4CBB-B5BA-C7B1D66E88F5}" uniqueName="6" name="L" queryTableFieldId="6"/>
    <tableColumn id="7" xr3:uid="{882D2F1E-885F-439F-965B-90EAB1F6CB91}" uniqueName="7" name="OTL" queryTableFieldId="7"/>
    <tableColumn id="8" xr3:uid="{2C8FD72F-2A2E-4CBD-9756-AB2C854BA79B}" uniqueName="8" name="ROW" queryTableFieldId="8"/>
    <tableColumn id="9" xr3:uid="{9FD563FB-C1DB-4A2E-BE71-630E6BB52846}" uniqueName="9" name="Points" queryTableFieldId="9"/>
    <tableColumn id="10" xr3:uid="{69697414-D82A-4198-AFC7-C070D40ACDE4}" uniqueName="10" name="Point %" queryTableFieldId="10"/>
    <tableColumn id="11" xr3:uid="{DBC45AB6-7D11-4220-B3EF-36D7E7902FB0}" uniqueName="11" name="CF" queryTableFieldId="11"/>
    <tableColumn id="12" xr3:uid="{D0A6C243-E416-403D-BC16-794A7EEE48A7}" uniqueName="12" name="CA" queryTableFieldId="12"/>
    <tableColumn id="13" xr3:uid="{38696702-73AE-4545-AF6F-874607A4811B}" uniqueName="13" name="CF%" queryTableFieldId="13"/>
    <tableColumn id="14" xr3:uid="{9584016A-4A53-4D26-9A91-0293F9665587}" uniqueName="14" name="FF" queryTableFieldId="14"/>
    <tableColumn id="15" xr3:uid="{9D04D3DB-999B-423E-8AA5-8215F42C3896}" uniqueName="15" name="FA" queryTableFieldId="15"/>
    <tableColumn id="16" xr3:uid="{804A7558-C213-4C6D-BFE0-5E7E05AAFFDD}" uniqueName="16" name="FF%" queryTableFieldId="16"/>
    <tableColumn id="17" xr3:uid="{531CEA5C-0709-4AD6-A423-88E7479257AC}" uniqueName="17" name="SF" queryTableFieldId="17"/>
    <tableColumn id="18" xr3:uid="{E5589D63-ACA1-41AF-8A68-8F3992A9CC53}" uniqueName="18" name="SA" queryTableFieldId="18"/>
    <tableColumn id="19" xr3:uid="{9C678008-649A-41C4-8048-90319D0FA812}" uniqueName="19" name="SF%" queryTableFieldId="19"/>
    <tableColumn id="20" xr3:uid="{066583F3-C17F-4F4F-B1F1-841222B8AB34}" uniqueName="20" name="GF" queryTableFieldId="20"/>
    <tableColumn id="21" xr3:uid="{68A83BF2-085D-46B9-A64F-0A3F3D7F9B3E}" uniqueName="21" name="GA" queryTableFieldId="21"/>
    <tableColumn id="22" xr3:uid="{C2660F88-12F7-43B6-BCBA-418E08DFFA0E}" uniqueName="22" name="GF%" queryTableFieldId="22"/>
    <tableColumn id="23" xr3:uid="{809FDDB7-F1B0-4009-994C-F8E1879D9B3A}" uniqueName="23" name="xGF" queryTableFieldId="23"/>
    <tableColumn id="24" xr3:uid="{8888EDBC-B621-4059-8DB4-8B907F4E4406}" uniqueName="24" name="xGA" queryTableFieldId="24"/>
    <tableColumn id="25" xr3:uid="{472BAAAB-9A6C-4FDE-AD31-4BA5AC1D68BD}" uniqueName="25" name="xGF%" queryTableFieldId="25"/>
    <tableColumn id="26" xr3:uid="{87B1333C-C78E-49DC-8DA4-B456D21D9ABF}" uniqueName="26" name="SCF" queryTableFieldId="26"/>
    <tableColumn id="27" xr3:uid="{32C4B96B-E9EB-4632-A1BD-DF1031A05CEC}" uniqueName="27" name="SCA" queryTableFieldId="27"/>
    <tableColumn id="28" xr3:uid="{A249C78C-25CE-4CA8-A4BB-BC41AE4D01F8}" uniqueName="28" name="SCF%" queryTableFieldId="28"/>
    <tableColumn id="29" xr3:uid="{A003A9B3-5217-4365-BD6A-B35ED325BBAC}" uniqueName="29" name="SCSF" queryTableFieldId="29"/>
    <tableColumn id="30" xr3:uid="{A5668403-6A5D-44B6-A611-7AD91183BDFB}" uniqueName="30" name="SCSA" queryTableFieldId="30"/>
    <tableColumn id="31" xr3:uid="{4C9E82CA-069E-44BE-BBAD-9E3DFBCC61F9}" uniqueName="31" name="SCSF%" queryTableFieldId="31"/>
    <tableColumn id="32" xr3:uid="{E357A011-FC10-459E-99AD-F5519A2DB49A}" uniqueName="32" name="SCGF" queryTableFieldId="32"/>
    <tableColumn id="33" xr3:uid="{1CF5A71A-E455-428E-B0B9-3E8EE2E257B4}" uniqueName="33" name="SCGA" queryTableFieldId="33"/>
    <tableColumn id="34" xr3:uid="{C5487D5A-1633-49C1-9485-F575D057390C}" uniqueName="34" name="SCGF%" queryTableFieldId="34"/>
    <tableColumn id="35" xr3:uid="{76C7E1D8-D31A-49EF-AB16-1CD758C7A04E}" uniqueName="35" name="SCSH%" queryTableFieldId="35"/>
    <tableColumn id="36" xr3:uid="{10B06E2E-C7CC-49F8-B22B-1692D219C0C6}" uniqueName="36" name="SCSV%" queryTableFieldId="36"/>
    <tableColumn id="37" xr3:uid="{CD45B696-19B7-4DB0-B95D-310096809399}" uniqueName="37" name="HDCF" queryTableFieldId="37"/>
    <tableColumn id="38" xr3:uid="{EF625C55-A78E-4E82-8FF7-9E1653D55AE2}" uniqueName="38" name="HDCA" queryTableFieldId="38"/>
    <tableColumn id="39" xr3:uid="{A665DE6F-1B93-4ED3-BFD6-2DDE90AAD2B2}" uniqueName="39" name="HDCF%" queryTableFieldId="39"/>
    <tableColumn id="40" xr3:uid="{2C76299E-FCB1-47DD-8173-39311447D336}" uniqueName="40" name="HDSF" queryTableFieldId="40"/>
    <tableColumn id="41" xr3:uid="{CBC7E12B-604D-4665-84D1-1415C2B6471E}" uniqueName="41" name="HDSA" queryTableFieldId="41"/>
    <tableColumn id="42" xr3:uid="{57F31C6E-6670-43F4-805D-470E9E0AB225}" uniqueName="42" name="HDSF%" queryTableFieldId="42"/>
    <tableColumn id="43" xr3:uid="{DEDA8CC5-775F-4742-9D50-84B29DAD4E9C}" uniqueName="43" name="HDGF" queryTableFieldId="43"/>
    <tableColumn id="44" xr3:uid="{554005C8-8628-4CD4-B7C7-38C73EE706AB}" uniqueName="44" name="HDGA" queryTableFieldId="44"/>
    <tableColumn id="45" xr3:uid="{86866EDC-5EAB-4207-8637-D4C0AFD7A2FA}" uniqueName="45" name="HDGF%" queryTableFieldId="45"/>
    <tableColumn id="46" xr3:uid="{79599365-5974-4505-9603-52C94D8AA10C}" uniqueName="46" name="HDSH%" queryTableFieldId="46"/>
    <tableColumn id="47" xr3:uid="{4C93EA99-C912-4E03-9F0E-98A60D790EBF}" uniqueName="47" name="HDSV%" queryTableFieldId="47"/>
    <tableColumn id="48" xr3:uid="{A7FDC200-CE86-4A80-B9FB-037C1BD907AE}" uniqueName="48" name="MDCF" queryTableFieldId="48"/>
    <tableColumn id="49" xr3:uid="{2C2A06E9-0550-4E59-90C6-10D912646247}" uniqueName="49" name="MDCA" queryTableFieldId="49"/>
    <tableColumn id="50" xr3:uid="{B161C9D8-F8B3-4B83-8148-1DEAB2AAB1B2}" uniqueName="50" name="MDCF%" queryTableFieldId="50"/>
    <tableColumn id="51" xr3:uid="{BC634052-4053-48F6-8A14-750513639E0A}" uniqueName="51" name="MDSF" queryTableFieldId="51"/>
    <tableColumn id="52" xr3:uid="{E234B2F1-52A7-4E70-9D14-C96D59C5F857}" uniqueName="52" name="MDSA" queryTableFieldId="52"/>
    <tableColumn id="53" xr3:uid="{7F8B267A-2281-4EC4-89D8-86C6040B325C}" uniqueName="53" name="MDSF%" queryTableFieldId="53"/>
    <tableColumn id="54" xr3:uid="{1C0728F2-FA6C-4457-A789-EBAD2A4EA181}" uniqueName="54" name="MDGF" queryTableFieldId="54"/>
    <tableColumn id="55" xr3:uid="{3C78E22D-F2E2-428C-9598-BF6D9A3B59AD}" uniqueName="55" name="MDGA" queryTableFieldId="55"/>
    <tableColumn id="56" xr3:uid="{24DDE5D5-0C48-4713-B741-9D217BCF35E9}" uniqueName="56" name="MDGF%" queryTableFieldId="56"/>
    <tableColumn id="57" xr3:uid="{A0108DCE-24DD-4A28-AB46-21B4C4D806BC}" uniqueName="57" name="MDSH%" queryTableFieldId="57"/>
    <tableColumn id="58" xr3:uid="{E09E8563-A4E8-4AB9-9BE6-51BF46869ABE}" uniqueName="58" name="MDSV%" queryTableFieldId="58"/>
    <tableColumn id="59" xr3:uid="{CB5CCA56-B926-435E-93D8-D0064BD8EEFC}" uniqueName="59" name="LDCF" queryTableFieldId="59"/>
    <tableColumn id="60" xr3:uid="{5F63B934-51C2-4F32-A8A2-AA5A7FE5DEF6}" uniqueName="60" name="LDCA" queryTableFieldId="60"/>
    <tableColumn id="61" xr3:uid="{43CB933A-6DC7-4772-834B-29995AF207E2}" uniqueName="61" name="LDCF%" queryTableFieldId="61"/>
    <tableColumn id="62" xr3:uid="{10B411A7-BD80-463B-99A0-BA3975E46662}" uniqueName="62" name="LDSF" queryTableFieldId="62"/>
    <tableColumn id="63" xr3:uid="{771A693D-A0D3-48F9-A829-59BD70469325}" uniqueName="63" name="LDSA" queryTableFieldId="63"/>
    <tableColumn id="64" xr3:uid="{76923106-1E93-4F4D-A783-5B1D72A90797}" uniqueName="64" name="LDSF%" queryTableFieldId="64"/>
    <tableColumn id="65" xr3:uid="{A3DAF754-3D82-421A-B07E-35C28AC2863F}" uniqueName="65" name="LDGF" queryTableFieldId="65"/>
    <tableColumn id="66" xr3:uid="{CB8889B8-669C-4CD4-8837-976C6893CB01}" uniqueName="66" name="LDGA" queryTableFieldId="66"/>
    <tableColumn id="67" xr3:uid="{164AB3E5-DC4F-4A3C-A76D-C962F07B48AC}" uniqueName="67" name="LDGF%" queryTableFieldId="67"/>
    <tableColumn id="68" xr3:uid="{4FBE4DB8-3666-4E35-B203-DB77D68355BB}" uniqueName="68" name="LDSH%" queryTableFieldId="68"/>
    <tableColumn id="69" xr3:uid="{1EEEF718-801E-44BB-B4B9-1AA696C52CC9}" uniqueName="69" name="LDSV%" queryTableFieldId="69"/>
    <tableColumn id="70" xr3:uid="{53F0002D-FD25-4ED3-8E34-EE845ACD6BCF}" uniqueName="70" name="SH%" queryTableFieldId="70"/>
    <tableColumn id="71" xr3:uid="{751FD72E-6B07-4A4E-A1E2-9CCB2EB02417}" uniqueName="71" name="SV%" queryTableFieldId="71"/>
    <tableColumn id="72" xr3:uid="{F92DBF5D-BC7D-4E64-B840-136AF56368F0}" uniqueName="72" name="PDO" queryTableFieldId="7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B826C8A-FD52-434F-B938-8C6A36697025}" name="_2024_EAS_Standings" displayName="_2024_EAS_Standings" ref="A1:O19" tableType="queryTable" totalsRowShown="0">
  <autoFilter ref="A1:O19" xr:uid="{EB826C8A-FD52-434F-B938-8C6A36697025}"/>
  <tableColumns count="15">
    <tableColumn id="1" xr3:uid="{CAD91B4C-5FEC-40CE-860C-C0D8A50845FB}" uniqueName="1" name="Column1" queryTableFieldId="1" dataDxfId="44"/>
    <tableColumn id="2" xr3:uid="{F49BE58A-E953-4517-A26E-A4E93059316E}" uniqueName="2" name="GP" queryTableFieldId="2" dataDxfId="43"/>
    <tableColumn id="3" xr3:uid="{51395A83-FD8A-4B36-A69E-17033B5DFF4A}" uniqueName="3" name="W" queryTableFieldId="3" dataDxfId="42"/>
    <tableColumn id="4" xr3:uid="{B6A1D68F-6019-4FD7-8016-1FA656E15732}" uniqueName="4" name="L" queryTableFieldId="4" dataDxfId="41"/>
    <tableColumn id="5" xr3:uid="{0DFC583D-A1C7-4079-9EDC-67D10A65147A}" uniqueName="5" name="OL" queryTableFieldId="5" dataDxfId="40"/>
    <tableColumn id="6" xr3:uid="{75E9786F-4538-402E-AACF-F53401B03CF3}" uniqueName="6" name="PTS" queryTableFieldId="6" dataDxfId="39"/>
    <tableColumn id="7" xr3:uid="{B6E30390-6786-41E8-81A8-1C0E13E37C09}" uniqueName="7" name="PTS%" queryTableFieldId="7" dataDxfId="38"/>
    <tableColumn id="8" xr3:uid="{FB81514E-F68C-43BC-9BFE-95CB215192C6}" uniqueName="8" name="GF" queryTableFieldId="8" dataDxfId="37"/>
    <tableColumn id="9" xr3:uid="{722E6A17-940E-477E-9D10-CFEC16C1D12B}" uniqueName="9" name="GA" queryTableFieldId="9" dataDxfId="36"/>
    <tableColumn id="10" xr3:uid="{5FC3A8F7-5D7A-44D6-AC02-0A15B3EF0661}" uniqueName="10" name="SRS" queryTableFieldId="10" dataDxfId="35"/>
    <tableColumn id="11" xr3:uid="{0D427F58-E2A8-40AA-B4CF-DA600438D6C2}" uniqueName="11" name="SOS" queryTableFieldId="11" dataDxfId="34"/>
    <tableColumn id="12" xr3:uid="{309DD22C-B3CE-42D2-9CF1-24828FB76138}" uniqueName="12" name="RPt%" queryTableFieldId="12" dataDxfId="33"/>
    <tableColumn id="13" xr3:uid="{8F2141D8-C515-4B35-9591-E7A84B675031}" uniqueName="13" name="RW" queryTableFieldId="13" dataDxfId="32"/>
    <tableColumn id="14" xr3:uid="{CCA315DE-A9C2-491D-9484-8B92046FCD9D}" uniqueName="14" name="RgRec" queryTableFieldId="14" dataDxfId="31"/>
    <tableColumn id="15" xr3:uid="{59FC3403-F920-4524-B729-DEDE914EE68A}" uniqueName="15" name="RgPt%" queryTableFieldId="15" dataDxfId="3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2100F28-6B76-4A05-BC37-659708D6CFB0}" name="_2024_WES_Standings" displayName="_2024_WES_Standings" ref="A21:O39" tableType="queryTable" totalsRowShown="0">
  <autoFilter ref="A21:O39" xr:uid="{A2100F28-6B76-4A05-BC37-659708D6CFB0}"/>
  <tableColumns count="15">
    <tableColumn id="1" xr3:uid="{38E1E3A4-3882-404E-9B4E-9BF62712662A}" uniqueName="1" name="Column1" queryTableFieldId="1" dataDxfId="29"/>
    <tableColumn id="2" xr3:uid="{681D8D5C-FB0E-498E-94F1-F277F49EEFED}" uniqueName="2" name="GP" queryTableFieldId="2" dataDxfId="28"/>
    <tableColumn id="3" xr3:uid="{356BA5DB-5945-4AB1-B519-ADC75E672DB0}" uniqueName="3" name="W" queryTableFieldId="3" dataDxfId="27"/>
    <tableColumn id="4" xr3:uid="{48D1EC4D-0CFB-4ADF-A1F6-5E4CEC9682C6}" uniqueName="4" name="L" queryTableFieldId="4" dataDxfId="26"/>
    <tableColumn id="5" xr3:uid="{8F1DF2F2-38EC-4151-88FE-A8D5D5ED9998}" uniqueName="5" name="OL" queryTableFieldId="5" dataDxfId="25"/>
    <tableColumn id="6" xr3:uid="{A125A58F-88A8-484E-A919-642FD28E6DB0}" uniqueName="6" name="PTS" queryTableFieldId="6" dataDxfId="24"/>
    <tableColumn id="7" xr3:uid="{5366ADEA-F8A1-4400-90CA-430BDE6BA461}" uniqueName="7" name="PTS%" queryTableFieldId="7" dataDxfId="23"/>
    <tableColumn id="8" xr3:uid="{A0A82A2C-F6BA-4066-8C6E-C70EF4ED6F67}" uniqueName="8" name="GF" queryTableFieldId="8" dataDxfId="22"/>
    <tableColumn id="9" xr3:uid="{D48E3552-F1E7-431D-990C-DB6AD4AE469D}" uniqueName="9" name="GA" queryTableFieldId="9" dataDxfId="21"/>
    <tableColumn id="10" xr3:uid="{B91919F1-602A-44F5-86C0-697760A23B6D}" uniqueName="10" name="SRS" queryTableFieldId="10" dataDxfId="20"/>
    <tableColumn id="11" xr3:uid="{6D617B18-ED8E-461E-BD2C-D740F4A4679C}" uniqueName="11" name="SOS" queryTableFieldId="11" dataDxfId="19"/>
    <tableColumn id="12" xr3:uid="{0C2C33B0-331A-460D-906F-C452CDF9C22F}" uniqueName="12" name="RPt%" queryTableFieldId="12" dataDxfId="18"/>
    <tableColumn id="13" xr3:uid="{6C2574B6-270A-4D8D-9458-526C1C0D2019}" uniqueName="13" name="RW" queryTableFieldId="13" dataDxfId="17"/>
    <tableColumn id="14" xr3:uid="{608345FC-DD75-4D6C-9857-2D4878D06BA1}" uniqueName="14" name="RgRec" queryTableFieldId="14" dataDxfId="16"/>
    <tableColumn id="15" xr3:uid="{702A83C7-1AE5-492A-BA56-4F6C1F1065A2}" uniqueName="15" name="RgPt%" queryTableFieldId="15" dataDxfId="15"/>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E124CF6-9F49-45E8-830B-E47A8025B145}" name="Table_0__4" displayName="Table_0__4" ref="A1:G33" tableType="queryTable" totalsRowShown="0">
  <autoFilter ref="A1:G33" xr:uid="{CE124CF6-9F49-45E8-830B-E47A8025B145}"/>
  <sortState xmlns:xlrd2="http://schemas.microsoft.com/office/spreadsheetml/2017/richdata2" ref="A2:G33">
    <sortCondition ref="A1:A33"/>
  </sortState>
  <tableColumns count="7">
    <tableColumn id="1" xr3:uid="{B149705A-797D-4DF9-9AEC-6151DAA1747F}" uniqueName="1" name="Team" queryTableFieldId="1" dataDxfId="14"/>
    <tableColumn id="2" xr3:uid="{290E1D69-B5D9-4188-A41E-2CDAF5DFC5F3}" uniqueName="2" name="GPG" queryTableFieldId="2"/>
    <tableColumn id="3" xr3:uid="{FF0AD4E5-8C47-42FA-962A-805840A192B6}" uniqueName="3" name="SPG" queryTableFieldId="3"/>
    <tableColumn id="4" xr3:uid="{30E64EA0-9E0A-456B-B557-26797DFD1E48}" uniqueName="4" name="PCT." queryTableFieldId="4"/>
    <tableColumn id="5" xr3:uid="{54AF944C-7CE9-425A-B58F-9724CA4CA5C9}" uniqueName="5" name="PPG" queryTableFieldId="5"/>
    <tableColumn id="6" xr3:uid="{46D75F6E-9A69-4C89-9322-8900AF3810CE}" uniqueName="6" name="PP" queryTableFieldId="6"/>
    <tableColumn id="7" xr3:uid="{038404FA-C46B-4BFF-AED6-3FE39793F1DC}" uniqueName="7" name="PP%" queryTableFieldId="7"/>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93A402C-982D-4EA3-8E96-A5E2E06C01A9}" name="Table_0__3" displayName="Table_0__3" ref="A1:G33" tableType="queryTable" totalsRowShown="0">
  <autoFilter ref="A1:G33" xr:uid="{C93A402C-982D-4EA3-8E96-A5E2E06C01A9}"/>
  <sortState xmlns:xlrd2="http://schemas.microsoft.com/office/spreadsheetml/2017/richdata2" ref="A2:G33">
    <sortCondition ref="A1:A33"/>
  </sortState>
  <tableColumns count="7">
    <tableColumn id="1" xr3:uid="{ADCDBB6C-00B3-47EC-9F7C-BAE2108425C7}" uniqueName="1" name="Team" queryTableFieldId="1" dataDxfId="13"/>
    <tableColumn id="2" xr3:uid="{3B574F62-8852-44DB-9DF9-28545EFE8295}" uniqueName="2" name="GPG" queryTableFieldId="2"/>
    <tableColumn id="3" xr3:uid="{18C3A84C-9A34-41EE-8ACA-FC5BD3AA8441}" uniqueName="3" name="SPG" queryTableFieldId="3"/>
    <tableColumn id="4" xr3:uid="{49700657-4E6D-426F-9336-B17D554B35B1}" uniqueName="4" name="PCT." queryTableFieldId="4"/>
    <tableColumn id="5" xr3:uid="{7B45AB3C-4BBC-4EF9-B23A-6E09552C9F84}" uniqueName="5" name="PPG" queryTableFieldId="5"/>
    <tableColumn id="6" xr3:uid="{E52BE1FD-42D0-43F4-9741-76AD61FBD9DA}" uniqueName="6" name="PP" queryTableFieldId="6"/>
    <tableColumn id="7" xr3:uid="{733DBC20-10AC-4333-8780-B5765B64A5BB}" uniqueName="7" name="PP%" queryTableFieldId="7"/>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2B159BA-C7D9-4E21-AEE9-5F989C683F6E}" name="Table_0__5" displayName="Table_0__5" ref="A1:H33" tableType="queryTable" totalsRowShown="0">
  <autoFilter ref="A1:H33" xr:uid="{82B159BA-C7D9-4E21-AEE9-5F989C683F6E}"/>
  <sortState xmlns:xlrd2="http://schemas.microsoft.com/office/spreadsheetml/2017/richdata2" ref="A2:H33">
    <sortCondition ref="A1:A33"/>
  </sortState>
  <tableColumns count="8">
    <tableColumn id="1" xr3:uid="{20B49AA9-06E4-4662-8180-24E9BEF487C2}" uniqueName="1" name="Team" queryTableFieldId="1" dataDxfId="12"/>
    <tableColumn id="2" xr3:uid="{DF92CEE7-09FB-4FF0-8FD9-8F91601F709A}" uniqueName="2" name="GAPG" queryTableFieldId="2"/>
    <tableColumn id="3" xr3:uid="{447DF4E1-28B0-412F-8BAD-2D92A36F673D}" uniqueName="3" name="SAPG" queryTableFieldId="3"/>
    <tableColumn id="4" xr3:uid="{F3DF143B-C21A-49BB-BEB7-98CEC29FA514}" uniqueName="4" name="PCT." queryTableFieldId="4"/>
    <tableColumn id="5" xr3:uid="{32874752-8B45-4105-BFBC-1278510E65D8}" uniqueName="5" name="PPGA" queryTableFieldId="5"/>
    <tableColumn id="6" xr3:uid="{60710E4A-5E72-419F-A5B3-CBDA9C5BF556}" uniqueName="6" name="PK" queryTableFieldId="6"/>
    <tableColumn id="7" xr3:uid="{1D93A8FE-E2A7-460C-99E9-EC2CA77FB1BC}" uniqueName="7" name="PK%" queryTableFieldId="7"/>
    <tableColumn id="8" xr3:uid="{9DDA6534-405A-49D0-A341-470B5B86C852}" uniqueName="8" name="Inverse PK" queryTableFieldId="8" dataDxfId="11">
      <calculatedColumnFormula>(100-Table_0__5[[#This Row],[PK%]])/2</calculatedColumnFormula>
    </tableColumn>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F14CAE9-4777-45F9-A848-81D8FCDC46C6}" name="Table_0__6" displayName="Table_0__6" ref="A1:H33" tableType="queryTable" totalsRowShown="0">
  <autoFilter ref="A1:H33" xr:uid="{6F14CAE9-4777-45F9-A848-81D8FCDC46C6}"/>
  <sortState xmlns:xlrd2="http://schemas.microsoft.com/office/spreadsheetml/2017/richdata2" ref="A2:H33">
    <sortCondition ref="A1:A33"/>
  </sortState>
  <tableColumns count="8">
    <tableColumn id="1" xr3:uid="{A8D6FD82-91E9-4A94-9100-7BBABE700B63}" uniqueName="1" name="Team" queryTableFieldId="1" dataDxfId="10"/>
    <tableColumn id="2" xr3:uid="{554CB42C-7426-4C66-98AD-C3DAFDCBD8FE}" uniqueName="2" name="GAPG" queryTableFieldId="2"/>
    <tableColumn id="3" xr3:uid="{220C5552-A1BB-4CB4-95A2-1B85F48CC348}" uniqueName="3" name="SAPG" queryTableFieldId="3"/>
    <tableColumn id="4" xr3:uid="{979B3184-10A6-4347-99FF-767EA65FB136}" uniqueName="4" name="PCT." queryTableFieldId="4"/>
    <tableColumn id="5" xr3:uid="{EEA86B0B-84A7-4A58-AE52-042DFB630D58}" uniqueName="5" name="PPGA" queryTableFieldId="5"/>
    <tableColumn id="6" xr3:uid="{AF751752-6B97-4454-B06F-EEE1893D4469}" uniqueName="6" name="PK" queryTableFieldId="6"/>
    <tableColumn id="7" xr3:uid="{58305A1C-A128-4D8F-8967-5CF4FA259667}" uniqueName="7" name="PK%" queryTableFieldId="7"/>
    <tableColumn id="8" xr3:uid="{32E693F7-AA6B-4033-868B-6D87D33907BC}" uniqueName="8" name="Inverse PK" queryTableFieldId="8" dataDxfId="9">
      <calculatedColumnFormula>(100-Table_0__6[[#This Row],[PK%]])/2</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2">
    <wetp:webextensionref xmlns:r="http://schemas.openxmlformats.org/officeDocument/2006/relationships" r:id="rId1"/>
  </wetp:taskpane>
</wetp:taskpanes>
</file>

<file path=xl/webextensions/webextension1.xml><?xml version="1.0" encoding="utf-8"?>
<we:webextension xmlns:we="http://schemas.microsoft.com/office/webextensions/webextension/2010/11" id="{901E4E7A-63DB-4120-83FD-EEAE08139A70}">
  <we:reference id="wa104380819" version="2.0.0.0" store="en-US" storeType="OMEX"/>
  <we:alternateReferences>
    <we:reference id="wa104380819" version="2.0.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A1B20-3751-42E7-86B4-02329BA40E0D}">
  <dimension ref="A1:I1313"/>
  <sheetViews>
    <sheetView tabSelected="1" topLeftCell="A382" workbookViewId="0">
      <selection activeCell="K394" sqref="K394"/>
    </sheetView>
  </sheetViews>
  <sheetFormatPr defaultRowHeight="14.4" x14ac:dyDescent="0.3"/>
  <cols>
    <col min="1" max="1" width="10.33203125" bestFit="1" customWidth="1"/>
    <col min="2" max="2" width="19.5546875" bestFit="1" customWidth="1"/>
    <col min="3" max="3" width="4.44140625" bestFit="1" customWidth="1"/>
    <col min="4" max="4" width="19.5546875" bestFit="1" customWidth="1"/>
    <col min="5" max="5" width="5.44140625" bestFit="1" customWidth="1"/>
    <col min="6" max="6" width="10.77734375" bestFit="1" customWidth="1"/>
    <col min="7" max="7" width="6.33203125" bestFit="1" customWidth="1"/>
    <col min="8" max="8" width="10.33203125" bestFit="1" customWidth="1"/>
    <col min="9" max="9" width="36.88671875" bestFit="1" customWidth="1"/>
  </cols>
  <sheetData>
    <row r="1" spans="1:9" x14ac:dyDescent="0.3">
      <c r="A1" t="s">
        <v>0</v>
      </c>
      <c r="B1" t="s">
        <v>1</v>
      </c>
      <c r="C1" t="s">
        <v>139</v>
      </c>
      <c r="D1" t="s">
        <v>2</v>
      </c>
      <c r="E1" t="s">
        <v>140</v>
      </c>
      <c r="F1" t="s">
        <v>37</v>
      </c>
      <c r="G1" t="s">
        <v>158</v>
      </c>
      <c r="H1" t="s">
        <v>159</v>
      </c>
      <c r="I1" t="s">
        <v>160</v>
      </c>
    </row>
    <row r="2" spans="1:9" x14ac:dyDescent="0.3">
      <c r="A2" s="2">
        <v>45209</v>
      </c>
      <c r="B2" t="s">
        <v>6</v>
      </c>
      <c r="C2">
        <v>4</v>
      </c>
      <c r="D2" t="s">
        <v>3</v>
      </c>
      <c r="E2">
        <v>2</v>
      </c>
      <c r="G2">
        <v>18411</v>
      </c>
      <c r="H2" s="11">
        <v>0.10694444444444444</v>
      </c>
    </row>
    <row r="3" spans="1:9" x14ac:dyDescent="0.3">
      <c r="A3" s="2">
        <v>45209</v>
      </c>
      <c r="B3" t="s">
        <v>21</v>
      </c>
      <c r="C3">
        <v>3</v>
      </c>
      <c r="D3" t="s">
        <v>7</v>
      </c>
      <c r="E3">
        <v>5</v>
      </c>
      <c r="G3">
        <v>19092</v>
      </c>
      <c r="H3" s="11">
        <v>0.10625</v>
      </c>
    </row>
    <row r="4" spans="1:9" x14ac:dyDescent="0.3">
      <c r="A4" s="2">
        <v>45209</v>
      </c>
      <c r="B4" t="s">
        <v>34</v>
      </c>
      <c r="C4">
        <v>1</v>
      </c>
      <c r="D4" t="s">
        <v>27</v>
      </c>
      <c r="E4">
        <v>4</v>
      </c>
      <c r="G4">
        <v>18724</v>
      </c>
      <c r="H4" s="11">
        <v>9.8611111111111108E-2</v>
      </c>
    </row>
    <row r="5" spans="1:9" x14ac:dyDescent="0.3">
      <c r="A5" s="2">
        <v>45210</v>
      </c>
      <c r="B5" t="s">
        <v>6</v>
      </c>
      <c r="C5">
        <v>1</v>
      </c>
      <c r="D5" t="s">
        <v>14</v>
      </c>
      <c r="E5">
        <v>3</v>
      </c>
      <c r="G5">
        <v>17850</v>
      </c>
      <c r="H5" s="11">
        <v>0.10347222222222222</v>
      </c>
    </row>
    <row r="6" spans="1:9" x14ac:dyDescent="0.3">
      <c r="A6" s="2">
        <v>45210</v>
      </c>
      <c r="B6" t="s">
        <v>32</v>
      </c>
      <c r="C6">
        <v>3</v>
      </c>
      <c r="D6" t="s">
        <v>18</v>
      </c>
      <c r="E6">
        <v>5</v>
      </c>
      <c r="G6">
        <v>18893</v>
      </c>
      <c r="H6" s="11">
        <v>0.10625</v>
      </c>
    </row>
    <row r="7" spans="1:9" x14ac:dyDescent="0.3">
      <c r="A7" s="2">
        <v>45210</v>
      </c>
      <c r="B7" t="s">
        <v>23</v>
      </c>
      <c r="C7">
        <v>3</v>
      </c>
      <c r="D7" t="s">
        <v>22</v>
      </c>
      <c r="E7">
        <v>5</v>
      </c>
      <c r="G7">
        <v>17414</v>
      </c>
      <c r="H7" s="11">
        <v>0.10555555555555556</v>
      </c>
    </row>
    <row r="8" spans="1:9" x14ac:dyDescent="0.3">
      <c r="A8" s="2">
        <v>45210</v>
      </c>
      <c r="B8" t="s">
        <v>11</v>
      </c>
      <c r="C8">
        <v>5</v>
      </c>
      <c r="D8" t="s">
        <v>29</v>
      </c>
      <c r="E8">
        <v>2</v>
      </c>
      <c r="G8">
        <v>18145</v>
      </c>
      <c r="H8" s="11">
        <v>0.10902777777777778</v>
      </c>
    </row>
    <row r="9" spans="1:9" x14ac:dyDescent="0.3">
      <c r="A9" s="2">
        <v>45210</v>
      </c>
      <c r="B9" t="s">
        <v>33</v>
      </c>
      <c r="C9">
        <v>5</v>
      </c>
      <c r="D9" t="s">
        <v>5</v>
      </c>
      <c r="E9">
        <v>6</v>
      </c>
      <c r="F9" t="s">
        <v>35</v>
      </c>
      <c r="G9">
        <v>18948</v>
      </c>
      <c r="H9" s="11">
        <v>0.11527777777777778</v>
      </c>
    </row>
    <row r="10" spans="1:9" x14ac:dyDescent="0.3">
      <c r="A10" s="2">
        <v>45210</v>
      </c>
      <c r="B10" t="s">
        <v>9</v>
      </c>
      <c r="C10">
        <v>1</v>
      </c>
      <c r="D10" t="s">
        <v>8</v>
      </c>
      <c r="E10">
        <v>8</v>
      </c>
      <c r="G10">
        <v>18706</v>
      </c>
      <c r="H10" s="11">
        <v>0.10625</v>
      </c>
    </row>
    <row r="11" spans="1:9" x14ac:dyDescent="0.3">
      <c r="A11" s="2">
        <v>45211</v>
      </c>
      <c r="B11" t="s">
        <v>17</v>
      </c>
      <c r="C11">
        <v>5</v>
      </c>
      <c r="D11" t="s">
        <v>13</v>
      </c>
      <c r="E11">
        <v>1</v>
      </c>
      <c r="G11">
        <v>19070</v>
      </c>
      <c r="H11" s="11">
        <v>0.10138888888888889</v>
      </c>
    </row>
    <row r="12" spans="1:9" x14ac:dyDescent="0.3">
      <c r="A12" s="2">
        <v>45211</v>
      </c>
      <c r="B12" t="s">
        <v>4</v>
      </c>
      <c r="C12">
        <v>4</v>
      </c>
      <c r="D12" t="s">
        <v>20</v>
      </c>
      <c r="E12">
        <v>2</v>
      </c>
      <c r="G12">
        <v>18614</v>
      </c>
      <c r="H12" s="11">
        <v>0.10138888888888889</v>
      </c>
    </row>
    <row r="13" spans="1:9" x14ac:dyDescent="0.3">
      <c r="A13" s="2">
        <v>45211</v>
      </c>
      <c r="B13" t="s">
        <v>10</v>
      </c>
      <c r="C13">
        <v>1</v>
      </c>
      <c r="D13" t="s">
        <v>30</v>
      </c>
      <c r="E13">
        <v>2</v>
      </c>
      <c r="F13" t="s">
        <v>35</v>
      </c>
      <c r="G13">
        <v>18532</v>
      </c>
      <c r="H13" s="11">
        <v>0.1111111111111111</v>
      </c>
    </row>
    <row r="14" spans="1:9" x14ac:dyDescent="0.3">
      <c r="A14" s="2">
        <v>45211</v>
      </c>
      <c r="B14" t="s">
        <v>31</v>
      </c>
      <c r="C14">
        <v>0</v>
      </c>
      <c r="D14" t="s">
        <v>28</v>
      </c>
      <c r="E14">
        <v>2</v>
      </c>
      <c r="G14">
        <v>18976</v>
      </c>
      <c r="H14" s="11">
        <v>0.10902777777777778</v>
      </c>
    </row>
    <row r="15" spans="1:9" x14ac:dyDescent="0.3">
      <c r="A15" s="2">
        <v>45211</v>
      </c>
      <c r="B15" t="s">
        <v>19</v>
      </c>
      <c r="C15">
        <v>3</v>
      </c>
      <c r="D15" t="s">
        <v>15</v>
      </c>
      <c r="E15">
        <v>4</v>
      </c>
      <c r="G15">
        <v>16514</v>
      </c>
      <c r="H15" s="11">
        <v>0.10347222222222222</v>
      </c>
    </row>
    <row r="16" spans="1:9" x14ac:dyDescent="0.3">
      <c r="A16" s="2">
        <v>45211</v>
      </c>
      <c r="B16" t="s">
        <v>34</v>
      </c>
      <c r="C16">
        <v>0</v>
      </c>
      <c r="D16" t="s">
        <v>21</v>
      </c>
      <c r="E16">
        <v>3</v>
      </c>
      <c r="G16">
        <v>17629</v>
      </c>
      <c r="H16" s="11">
        <v>9.7916666666666666E-2</v>
      </c>
    </row>
    <row r="17" spans="1:8" x14ac:dyDescent="0.3">
      <c r="A17" s="2">
        <v>45211</v>
      </c>
      <c r="B17" t="s">
        <v>27</v>
      </c>
      <c r="C17">
        <v>4</v>
      </c>
      <c r="D17" t="s">
        <v>24</v>
      </c>
      <c r="E17">
        <v>1</v>
      </c>
      <c r="G17">
        <v>17435</v>
      </c>
      <c r="H17" s="11">
        <v>0.10277777777777777</v>
      </c>
    </row>
    <row r="18" spans="1:8" x14ac:dyDescent="0.3">
      <c r="A18" s="2">
        <v>45212</v>
      </c>
      <c r="B18" t="s">
        <v>25</v>
      </c>
      <c r="C18">
        <v>4</v>
      </c>
      <c r="D18" t="s">
        <v>15</v>
      </c>
      <c r="E18">
        <v>3</v>
      </c>
      <c r="F18" t="s">
        <v>35</v>
      </c>
      <c r="G18">
        <v>16514</v>
      </c>
      <c r="H18" s="11">
        <v>0.11319444444444444</v>
      </c>
    </row>
    <row r="19" spans="1:8" x14ac:dyDescent="0.3">
      <c r="A19" s="2">
        <v>45212</v>
      </c>
      <c r="B19" t="s">
        <v>3</v>
      </c>
      <c r="C19">
        <v>4</v>
      </c>
      <c r="D19" t="s">
        <v>12</v>
      </c>
      <c r="E19">
        <v>0</v>
      </c>
      <c r="G19">
        <v>18573</v>
      </c>
      <c r="H19" s="11">
        <v>0.10694444444444444</v>
      </c>
    </row>
    <row r="20" spans="1:8" x14ac:dyDescent="0.3">
      <c r="A20" s="2">
        <v>45213</v>
      </c>
      <c r="B20" t="s">
        <v>21</v>
      </c>
      <c r="C20">
        <v>2</v>
      </c>
      <c r="D20" t="s">
        <v>14</v>
      </c>
      <c r="E20">
        <v>3</v>
      </c>
      <c r="G20">
        <v>17850</v>
      </c>
      <c r="H20" s="11">
        <v>0.10625</v>
      </c>
    </row>
    <row r="21" spans="1:8" x14ac:dyDescent="0.3">
      <c r="A21" s="2">
        <v>45213</v>
      </c>
      <c r="B21" t="s">
        <v>17</v>
      </c>
      <c r="C21">
        <v>3</v>
      </c>
      <c r="D21" t="s">
        <v>20</v>
      </c>
      <c r="E21">
        <v>5</v>
      </c>
      <c r="G21">
        <v>16520</v>
      </c>
      <c r="H21" s="11">
        <v>0.10694444444444444</v>
      </c>
    </row>
    <row r="22" spans="1:8" x14ac:dyDescent="0.3">
      <c r="A22" s="2">
        <v>45213</v>
      </c>
      <c r="B22" t="s">
        <v>7</v>
      </c>
      <c r="C22">
        <v>4</v>
      </c>
      <c r="D22" t="s">
        <v>19</v>
      </c>
      <c r="E22">
        <v>6</v>
      </c>
      <c r="G22">
        <v>19515</v>
      </c>
      <c r="H22" s="11">
        <v>0.10277777777777777</v>
      </c>
    </row>
    <row r="23" spans="1:8" x14ac:dyDescent="0.3">
      <c r="A23" s="2">
        <v>45213</v>
      </c>
      <c r="B23" t="s">
        <v>8</v>
      </c>
      <c r="C23">
        <v>4</v>
      </c>
      <c r="D23" t="s">
        <v>9</v>
      </c>
      <c r="E23">
        <v>3</v>
      </c>
      <c r="G23">
        <v>18347</v>
      </c>
      <c r="H23" s="11">
        <v>0.10416666666666667</v>
      </c>
    </row>
    <row r="24" spans="1:8" x14ac:dyDescent="0.3">
      <c r="A24" s="2">
        <v>45213</v>
      </c>
      <c r="B24" t="s">
        <v>18</v>
      </c>
      <c r="C24">
        <v>6</v>
      </c>
      <c r="D24" t="s">
        <v>29</v>
      </c>
      <c r="E24">
        <v>5</v>
      </c>
      <c r="F24" t="s">
        <v>35</v>
      </c>
      <c r="G24">
        <v>17517</v>
      </c>
      <c r="H24" s="11">
        <v>0.12291666666666666</v>
      </c>
    </row>
    <row r="25" spans="1:8" x14ac:dyDescent="0.3">
      <c r="A25" s="2">
        <v>45213</v>
      </c>
      <c r="B25" t="s">
        <v>6</v>
      </c>
      <c r="C25">
        <v>2</v>
      </c>
      <c r="D25" t="s">
        <v>33</v>
      </c>
      <c r="E25">
        <v>3</v>
      </c>
      <c r="G25">
        <v>21105</v>
      </c>
      <c r="H25" s="11">
        <v>0.10138888888888889</v>
      </c>
    </row>
    <row r="26" spans="1:8" x14ac:dyDescent="0.3">
      <c r="A26" s="2">
        <v>45213</v>
      </c>
      <c r="B26" t="s">
        <v>13</v>
      </c>
      <c r="C26">
        <v>2</v>
      </c>
      <c r="D26" t="s">
        <v>16</v>
      </c>
      <c r="E26">
        <v>3</v>
      </c>
      <c r="G26">
        <v>17255</v>
      </c>
      <c r="H26" s="11">
        <v>0.10347222222222222</v>
      </c>
    </row>
    <row r="27" spans="1:8" x14ac:dyDescent="0.3">
      <c r="A27" s="2">
        <v>45213</v>
      </c>
      <c r="B27" t="s">
        <v>4</v>
      </c>
      <c r="C27">
        <v>2</v>
      </c>
      <c r="D27" t="s">
        <v>32</v>
      </c>
      <c r="E27">
        <v>5</v>
      </c>
      <c r="G27">
        <v>20011</v>
      </c>
      <c r="H27" s="11">
        <v>0.10416666666666667</v>
      </c>
    </row>
    <row r="28" spans="1:8" x14ac:dyDescent="0.3">
      <c r="A28" s="2">
        <v>45213</v>
      </c>
      <c r="B28" t="s">
        <v>22</v>
      </c>
      <c r="C28">
        <v>2</v>
      </c>
      <c r="D28" t="s">
        <v>3</v>
      </c>
      <c r="E28">
        <v>5</v>
      </c>
      <c r="G28">
        <v>17635</v>
      </c>
      <c r="H28" s="11">
        <v>0.10416666666666667</v>
      </c>
    </row>
    <row r="29" spans="1:8" x14ac:dyDescent="0.3">
      <c r="A29" s="2">
        <v>45213</v>
      </c>
      <c r="B29" t="s">
        <v>11</v>
      </c>
      <c r="C29">
        <v>2</v>
      </c>
      <c r="D29" t="s">
        <v>24</v>
      </c>
      <c r="E29">
        <v>1</v>
      </c>
      <c r="F29" t="s">
        <v>35</v>
      </c>
      <c r="G29">
        <v>17435</v>
      </c>
      <c r="H29" s="11">
        <v>0.11527777777777778</v>
      </c>
    </row>
    <row r="30" spans="1:8" x14ac:dyDescent="0.3">
      <c r="A30" s="2">
        <v>45213</v>
      </c>
      <c r="B30" t="s">
        <v>34</v>
      </c>
      <c r="C30">
        <v>1</v>
      </c>
      <c r="D30" t="s">
        <v>10</v>
      </c>
      <c r="E30">
        <v>2</v>
      </c>
      <c r="F30" t="s">
        <v>35</v>
      </c>
      <c r="G30">
        <v>18096</v>
      </c>
      <c r="H30" s="11">
        <v>0.10625</v>
      </c>
    </row>
    <row r="31" spans="1:8" x14ac:dyDescent="0.3">
      <c r="A31" s="2">
        <v>45213</v>
      </c>
      <c r="B31" t="s">
        <v>28</v>
      </c>
      <c r="C31">
        <v>4</v>
      </c>
      <c r="D31" t="s">
        <v>5</v>
      </c>
      <c r="E31">
        <v>7</v>
      </c>
      <c r="G31">
        <v>18903</v>
      </c>
      <c r="H31" s="11">
        <v>0.10833333333333334</v>
      </c>
    </row>
    <row r="32" spans="1:8" x14ac:dyDescent="0.3">
      <c r="A32" s="2">
        <v>45213</v>
      </c>
      <c r="B32" t="s">
        <v>26</v>
      </c>
      <c r="C32">
        <v>1</v>
      </c>
      <c r="D32" t="s">
        <v>27</v>
      </c>
      <c r="E32">
        <v>4</v>
      </c>
      <c r="G32">
        <v>18033</v>
      </c>
      <c r="H32" s="11">
        <v>0.1076388888888889</v>
      </c>
    </row>
    <row r="33" spans="1:8" x14ac:dyDescent="0.3">
      <c r="A33" s="2">
        <v>45213</v>
      </c>
      <c r="B33" t="s">
        <v>31</v>
      </c>
      <c r="C33">
        <v>4</v>
      </c>
      <c r="D33" t="s">
        <v>23</v>
      </c>
      <c r="E33">
        <v>6</v>
      </c>
      <c r="G33">
        <v>13410</v>
      </c>
      <c r="H33" s="11">
        <v>0.10555555555555556</v>
      </c>
    </row>
    <row r="34" spans="1:8" x14ac:dyDescent="0.3">
      <c r="A34" s="2">
        <v>45214</v>
      </c>
      <c r="B34" t="s">
        <v>18</v>
      </c>
      <c r="C34">
        <v>3</v>
      </c>
      <c r="D34" t="s">
        <v>26</v>
      </c>
      <c r="E34">
        <v>6</v>
      </c>
      <c r="G34">
        <v>17278</v>
      </c>
      <c r="H34" s="11">
        <v>0.10555555555555556</v>
      </c>
    </row>
    <row r="35" spans="1:8" x14ac:dyDescent="0.3">
      <c r="A35" s="2">
        <v>45214</v>
      </c>
      <c r="B35" t="s">
        <v>7</v>
      </c>
      <c r="C35">
        <v>2</v>
      </c>
      <c r="D35" t="s">
        <v>32</v>
      </c>
      <c r="E35">
        <v>5</v>
      </c>
      <c r="G35">
        <v>15584</v>
      </c>
      <c r="H35" s="11">
        <v>0.10208333333333333</v>
      </c>
    </row>
    <row r="36" spans="1:8" x14ac:dyDescent="0.3">
      <c r="A36" s="2">
        <v>45215</v>
      </c>
      <c r="B36" t="s">
        <v>19</v>
      </c>
      <c r="C36">
        <v>4</v>
      </c>
      <c r="D36" t="s">
        <v>20</v>
      </c>
      <c r="E36">
        <v>0</v>
      </c>
      <c r="G36">
        <v>14959</v>
      </c>
      <c r="H36" s="11">
        <v>0.10069444444444445</v>
      </c>
    </row>
    <row r="37" spans="1:8" x14ac:dyDescent="0.3">
      <c r="A37" s="2">
        <v>45215</v>
      </c>
      <c r="B37" t="s">
        <v>31</v>
      </c>
      <c r="C37">
        <v>4</v>
      </c>
      <c r="D37" t="s">
        <v>15</v>
      </c>
      <c r="E37">
        <v>3</v>
      </c>
      <c r="G37">
        <v>15023</v>
      </c>
      <c r="H37" s="11">
        <v>0.10416666666666667</v>
      </c>
    </row>
    <row r="38" spans="1:8" x14ac:dyDescent="0.3">
      <c r="A38" s="2">
        <v>45215</v>
      </c>
      <c r="B38" t="s">
        <v>25</v>
      </c>
      <c r="C38">
        <v>1</v>
      </c>
      <c r="D38" t="s">
        <v>17</v>
      </c>
      <c r="E38">
        <v>2</v>
      </c>
      <c r="G38">
        <v>18006</v>
      </c>
      <c r="H38" s="11">
        <v>0.10347222222222222</v>
      </c>
    </row>
    <row r="39" spans="1:8" x14ac:dyDescent="0.3">
      <c r="A39" s="2">
        <v>45215</v>
      </c>
      <c r="B39" t="s">
        <v>6</v>
      </c>
      <c r="C39">
        <v>4</v>
      </c>
      <c r="D39" t="s">
        <v>5</v>
      </c>
      <c r="E39">
        <v>1</v>
      </c>
      <c r="G39">
        <v>19101</v>
      </c>
      <c r="H39" s="11">
        <v>0.10902777777777778</v>
      </c>
    </row>
    <row r="40" spans="1:8" x14ac:dyDescent="0.3">
      <c r="A40" s="2">
        <v>45215</v>
      </c>
      <c r="B40" t="s">
        <v>22</v>
      </c>
      <c r="C40">
        <v>2</v>
      </c>
      <c r="D40" t="s">
        <v>12</v>
      </c>
      <c r="E40">
        <v>3</v>
      </c>
      <c r="F40" t="s">
        <v>35</v>
      </c>
      <c r="G40">
        <v>16489</v>
      </c>
      <c r="H40" s="11">
        <v>0.11319444444444444</v>
      </c>
    </row>
    <row r="41" spans="1:8" x14ac:dyDescent="0.3">
      <c r="A41" s="2">
        <v>45216</v>
      </c>
      <c r="B41" t="s">
        <v>7</v>
      </c>
      <c r="C41">
        <v>2</v>
      </c>
      <c r="D41" t="s">
        <v>13</v>
      </c>
      <c r="E41">
        <v>3</v>
      </c>
      <c r="F41" t="s">
        <v>36</v>
      </c>
      <c r="G41">
        <v>12598</v>
      </c>
      <c r="H41" s="11">
        <v>0.10208333333333333</v>
      </c>
    </row>
    <row r="42" spans="1:8" x14ac:dyDescent="0.3">
      <c r="A42" s="2">
        <v>45216</v>
      </c>
      <c r="B42" t="s">
        <v>28</v>
      </c>
      <c r="C42">
        <v>5</v>
      </c>
      <c r="D42" t="s">
        <v>33</v>
      </c>
      <c r="E42">
        <v>2</v>
      </c>
      <c r="G42">
        <v>21105</v>
      </c>
      <c r="H42" s="11">
        <v>0.10833333333333334</v>
      </c>
    </row>
    <row r="43" spans="1:8" x14ac:dyDescent="0.3">
      <c r="A43" s="2">
        <v>45216</v>
      </c>
      <c r="B43" t="s">
        <v>9</v>
      </c>
      <c r="C43">
        <v>6</v>
      </c>
      <c r="D43" t="s">
        <v>21</v>
      </c>
      <c r="E43">
        <v>1</v>
      </c>
      <c r="G43">
        <v>17216</v>
      </c>
      <c r="H43" s="11">
        <v>0.10208333333333333</v>
      </c>
    </row>
    <row r="44" spans="1:8" x14ac:dyDescent="0.3">
      <c r="A44" s="2">
        <v>45216</v>
      </c>
      <c r="B44" t="s">
        <v>25</v>
      </c>
      <c r="C44">
        <v>0</v>
      </c>
      <c r="D44" t="s">
        <v>16</v>
      </c>
      <c r="E44">
        <v>1</v>
      </c>
      <c r="G44">
        <v>14456</v>
      </c>
      <c r="H44" s="11">
        <v>9.8611111111111108E-2</v>
      </c>
    </row>
    <row r="45" spans="1:8" x14ac:dyDescent="0.3">
      <c r="A45" s="2">
        <v>45216</v>
      </c>
      <c r="B45" t="s">
        <v>8</v>
      </c>
      <c r="C45">
        <v>0</v>
      </c>
      <c r="D45" t="s">
        <v>4</v>
      </c>
      <c r="E45">
        <v>2</v>
      </c>
      <c r="G45">
        <v>18883</v>
      </c>
      <c r="H45" s="11">
        <v>0.10277777777777777</v>
      </c>
    </row>
    <row r="46" spans="1:8" x14ac:dyDescent="0.3">
      <c r="A46" s="2">
        <v>45216</v>
      </c>
      <c r="B46" t="s">
        <v>11</v>
      </c>
      <c r="C46">
        <v>4</v>
      </c>
      <c r="D46" t="s">
        <v>34</v>
      </c>
      <c r="E46">
        <v>1</v>
      </c>
      <c r="G46">
        <v>17151</v>
      </c>
      <c r="H46" s="11">
        <v>0.1076388888888889</v>
      </c>
    </row>
    <row r="47" spans="1:8" x14ac:dyDescent="0.3">
      <c r="A47" s="2">
        <v>45216</v>
      </c>
      <c r="B47" t="s">
        <v>18</v>
      </c>
      <c r="C47">
        <v>6</v>
      </c>
      <c r="D47" t="s">
        <v>24</v>
      </c>
      <c r="E47">
        <v>3</v>
      </c>
      <c r="G47">
        <v>10378</v>
      </c>
      <c r="H47" s="11">
        <v>0.10625</v>
      </c>
    </row>
    <row r="48" spans="1:8" x14ac:dyDescent="0.3">
      <c r="A48" s="2">
        <v>45216</v>
      </c>
      <c r="B48" t="s">
        <v>30</v>
      </c>
      <c r="C48">
        <v>2</v>
      </c>
      <c r="D48" t="s">
        <v>27</v>
      </c>
      <c r="E48">
        <v>3</v>
      </c>
      <c r="F48" t="s">
        <v>35</v>
      </c>
      <c r="G48">
        <v>17612</v>
      </c>
      <c r="H48" s="11">
        <v>0.11597222222222223</v>
      </c>
    </row>
    <row r="49" spans="1:8" x14ac:dyDescent="0.3">
      <c r="A49" s="2">
        <v>45216</v>
      </c>
      <c r="B49" t="s">
        <v>29</v>
      </c>
      <c r="C49">
        <v>5</v>
      </c>
      <c r="D49" t="s">
        <v>23</v>
      </c>
      <c r="E49">
        <v>1</v>
      </c>
      <c r="G49">
        <v>11226</v>
      </c>
      <c r="H49" s="11">
        <v>0.1</v>
      </c>
    </row>
    <row r="50" spans="1:8" x14ac:dyDescent="0.3">
      <c r="A50" s="2">
        <v>45217</v>
      </c>
      <c r="B50" t="s">
        <v>3</v>
      </c>
      <c r="C50">
        <v>3</v>
      </c>
      <c r="D50" t="s">
        <v>19</v>
      </c>
      <c r="E50">
        <v>6</v>
      </c>
      <c r="G50">
        <v>18895</v>
      </c>
      <c r="H50" s="11">
        <v>0.10486111111111111</v>
      </c>
    </row>
    <row r="51" spans="1:8" x14ac:dyDescent="0.3">
      <c r="A51" s="2">
        <v>45217</v>
      </c>
      <c r="B51" t="s">
        <v>12</v>
      </c>
      <c r="C51">
        <v>1</v>
      </c>
      <c r="D51" t="s">
        <v>32</v>
      </c>
      <c r="E51">
        <v>6</v>
      </c>
      <c r="G51">
        <v>15021</v>
      </c>
      <c r="H51" s="11">
        <v>0.10486111111111111</v>
      </c>
    </row>
    <row r="52" spans="1:8" x14ac:dyDescent="0.3">
      <c r="A52" s="2">
        <v>45218</v>
      </c>
      <c r="B52" t="s">
        <v>30</v>
      </c>
      <c r="C52">
        <v>3</v>
      </c>
      <c r="D52" t="s">
        <v>26</v>
      </c>
      <c r="E52">
        <v>2</v>
      </c>
      <c r="G52">
        <v>14274</v>
      </c>
      <c r="H52" s="11">
        <v>9.930555555555555E-2</v>
      </c>
    </row>
    <row r="53" spans="1:8" x14ac:dyDescent="0.3">
      <c r="A53" s="2">
        <v>45218</v>
      </c>
      <c r="B53" t="s">
        <v>22</v>
      </c>
      <c r="C53">
        <v>4</v>
      </c>
      <c r="D53" t="s">
        <v>13</v>
      </c>
      <c r="E53">
        <v>3</v>
      </c>
      <c r="G53">
        <v>13025</v>
      </c>
      <c r="H53" s="11">
        <v>0.10694444444444444</v>
      </c>
    </row>
    <row r="54" spans="1:8" x14ac:dyDescent="0.3">
      <c r="A54" s="2">
        <v>45218</v>
      </c>
      <c r="B54" t="s">
        <v>6</v>
      </c>
      <c r="C54">
        <v>0</v>
      </c>
      <c r="D54" t="s">
        <v>11</v>
      </c>
      <c r="E54">
        <v>4</v>
      </c>
      <c r="G54">
        <v>18140</v>
      </c>
      <c r="H54" s="11">
        <v>0.1</v>
      </c>
    </row>
    <row r="55" spans="1:8" x14ac:dyDescent="0.3">
      <c r="A55" s="2">
        <v>45218</v>
      </c>
      <c r="B55" t="s">
        <v>5</v>
      </c>
      <c r="C55">
        <v>1</v>
      </c>
      <c r="D55" t="s">
        <v>31</v>
      </c>
      <c r="E55">
        <v>3</v>
      </c>
      <c r="G55">
        <v>19288</v>
      </c>
      <c r="H55" s="11">
        <v>0.10416666666666667</v>
      </c>
    </row>
    <row r="56" spans="1:8" x14ac:dyDescent="0.3">
      <c r="A56" s="2">
        <v>45218</v>
      </c>
      <c r="B56" t="s">
        <v>29</v>
      </c>
      <c r="C56">
        <v>7</v>
      </c>
      <c r="D56" t="s">
        <v>28</v>
      </c>
      <c r="E56">
        <v>3</v>
      </c>
      <c r="G56">
        <v>18689</v>
      </c>
      <c r="H56" s="11">
        <v>0.1076388888888889</v>
      </c>
    </row>
    <row r="57" spans="1:8" x14ac:dyDescent="0.3">
      <c r="A57" s="2">
        <v>45218</v>
      </c>
      <c r="B57" t="s">
        <v>21</v>
      </c>
      <c r="C57">
        <v>4</v>
      </c>
      <c r="D57" t="s">
        <v>17</v>
      </c>
      <c r="E57">
        <v>1</v>
      </c>
      <c r="G57">
        <v>18006</v>
      </c>
      <c r="H57" s="11">
        <v>0.1</v>
      </c>
    </row>
    <row r="58" spans="1:8" x14ac:dyDescent="0.3">
      <c r="A58" s="2">
        <v>45218</v>
      </c>
      <c r="B58" t="s">
        <v>9</v>
      </c>
      <c r="C58">
        <v>1</v>
      </c>
      <c r="D58" t="s">
        <v>4</v>
      </c>
      <c r="E58">
        <v>4</v>
      </c>
      <c r="G58">
        <v>17590</v>
      </c>
      <c r="H58" s="11">
        <v>0.10347222222222222</v>
      </c>
    </row>
    <row r="59" spans="1:8" x14ac:dyDescent="0.3">
      <c r="A59" s="2">
        <v>45218</v>
      </c>
      <c r="B59" t="s">
        <v>18</v>
      </c>
      <c r="C59">
        <v>4</v>
      </c>
      <c r="D59" t="s">
        <v>34</v>
      </c>
      <c r="E59">
        <v>7</v>
      </c>
      <c r="G59">
        <v>17151</v>
      </c>
      <c r="H59" s="11">
        <v>0.10833333333333334</v>
      </c>
    </row>
    <row r="60" spans="1:8" x14ac:dyDescent="0.3">
      <c r="A60" s="2">
        <v>45218</v>
      </c>
      <c r="B60" t="s">
        <v>14</v>
      </c>
      <c r="C60">
        <v>3</v>
      </c>
      <c r="D60" t="s">
        <v>24</v>
      </c>
      <c r="E60">
        <v>1</v>
      </c>
      <c r="G60">
        <v>12501</v>
      </c>
      <c r="H60" s="11">
        <v>0.10416666666666667</v>
      </c>
    </row>
    <row r="61" spans="1:8" x14ac:dyDescent="0.3">
      <c r="A61" s="2">
        <v>45218</v>
      </c>
      <c r="B61" t="s">
        <v>25</v>
      </c>
      <c r="C61">
        <v>6</v>
      </c>
      <c r="D61" t="s">
        <v>10</v>
      </c>
      <c r="E61">
        <v>2</v>
      </c>
      <c r="G61">
        <v>18096</v>
      </c>
      <c r="H61" s="11">
        <v>0.1076388888888889</v>
      </c>
    </row>
    <row r="62" spans="1:8" x14ac:dyDescent="0.3">
      <c r="A62" s="2">
        <v>45218</v>
      </c>
      <c r="B62" t="s">
        <v>8</v>
      </c>
      <c r="C62">
        <v>3</v>
      </c>
      <c r="D62" t="s">
        <v>7</v>
      </c>
      <c r="E62">
        <v>4</v>
      </c>
      <c r="G62">
        <v>19092</v>
      </c>
      <c r="H62" s="11">
        <v>0.10555555555555556</v>
      </c>
    </row>
    <row r="63" spans="1:8" x14ac:dyDescent="0.3">
      <c r="A63" s="2">
        <v>45218</v>
      </c>
      <c r="B63" t="s">
        <v>27</v>
      </c>
      <c r="C63">
        <v>5</v>
      </c>
      <c r="D63" t="s">
        <v>23</v>
      </c>
      <c r="E63">
        <v>3</v>
      </c>
      <c r="G63">
        <v>11521</v>
      </c>
      <c r="H63" s="11">
        <v>9.583333333333334E-2</v>
      </c>
    </row>
    <row r="64" spans="1:8" x14ac:dyDescent="0.3">
      <c r="A64" s="2">
        <v>45219</v>
      </c>
      <c r="B64" t="s">
        <v>22</v>
      </c>
      <c r="C64">
        <v>1</v>
      </c>
      <c r="D64" t="s">
        <v>20</v>
      </c>
      <c r="E64">
        <v>3</v>
      </c>
      <c r="G64">
        <v>16276</v>
      </c>
      <c r="H64" s="11">
        <v>0.10069444444444445</v>
      </c>
    </row>
    <row r="65" spans="1:8" x14ac:dyDescent="0.3">
      <c r="A65" s="2">
        <v>45219</v>
      </c>
      <c r="B65" t="s">
        <v>15</v>
      </c>
      <c r="C65">
        <v>5</v>
      </c>
      <c r="D65" t="s">
        <v>16</v>
      </c>
      <c r="E65">
        <v>4</v>
      </c>
      <c r="F65" t="s">
        <v>36</v>
      </c>
      <c r="G65">
        <v>17255</v>
      </c>
      <c r="H65" s="11">
        <v>0.10625</v>
      </c>
    </row>
    <row r="66" spans="1:8" x14ac:dyDescent="0.3">
      <c r="A66" s="2">
        <v>45220</v>
      </c>
      <c r="B66" t="s">
        <v>26</v>
      </c>
      <c r="C66">
        <v>1</v>
      </c>
      <c r="D66" t="s">
        <v>25</v>
      </c>
      <c r="E66">
        <v>2</v>
      </c>
      <c r="G66">
        <v>4600</v>
      </c>
      <c r="H66" s="11">
        <v>0.10416666666666667</v>
      </c>
    </row>
    <row r="67" spans="1:8" x14ac:dyDescent="0.3">
      <c r="A67" s="2">
        <v>45220</v>
      </c>
      <c r="B67" t="s">
        <v>16</v>
      </c>
      <c r="C67">
        <v>1</v>
      </c>
      <c r="D67" t="s">
        <v>13</v>
      </c>
      <c r="E67">
        <v>3</v>
      </c>
      <c r="G67">
        <v>16179</v>
      </c>
      <c r="H67" s="11">
        <v>0.10208333333333333</v>
      </c>
    </row>
    <row r="68" spans="1:8" x14ac:dyDescent="0.3">
      <c r="A68" s="2">
        <v>45220</v>
      </c>
      <c r="B68" t="s">
        <v>27</v>
      </c>
      <c r="C68">
        <v>5</v>
      </c>
      <c r="D68" t="s">
        <v>6</v>
      </c>
      <c r="E68">
        <v>3</v>
      </c>
      <c r="G68">
        <v>19867</v>
      </c>
      <c r="H68" s="11">
        <v>0.10208333333333333</v>
      </c>
    </row>
    <row r="69" spans="1:8" x14ac:dyDescent="0.3">
      <c r="A69" s="2">
        <v>45220</v>
      </c>
      <c r="B69" t="s">
        <v>18</v>
      </c>
      <c r="C69">
        <v>4</v>
      </c>
      <c r="D69" t="s">
        <v>11</v>
      </c>
      <c r="E69">
        <v>6</v>
      </c>
      <c r="G69">
        <v>18131</v>
      </c>
      <c r="H69" s="11">
        <v>0.10555555555555556</v>
      </c>
    </row>
    <row r="70" spans="1:8" x14ac:dyDescent="0.3">
      <c r="A70" s="2">
        <v>45220</v>
      </c>
      <c r="B70" t="s">
        <v>4</v>
      </c>
      <c r="C70">
        <v>4</v>
      </c>
      <c r="D70" t="s">
        <v>30</v>
      </c>
      <c r="E70">
        <v>5</v>
      </c>
      <c r="F70" t="s">
        <v>36</v>
      </c>
      <c r="G70">
        <v>18532</v>
      </c>
      <c r="H70" s="11">
        <v>0.10694444444444444</v>
      </c>
    </row>
    <row r="71" spans="1:8" x14ac:dyDescent="0.3">
      <c r="A71" s="2">
        <v>45220</v>
      </c>
      <c r="B71" t="s">
        <v>23</v>
      </c>
      <c r="C71">
        <v>3</v>
      </c>
      <c r="D71" t="s">
        <v>9</v>
      </c>
      <c r="E71">
        <v>2</v>
      </c>
      <c r="F71" t="s">
        <v>36</v>
      </c>
      <c r="G71">
        <v>18347</v>
      </c>
      <c r="H71" s="11">
        <v>0.1111111111111111</v>
      </c>
    </row>
    <row r="72" spans="1:8" x14ac:dyDescent="0.3">
      <c r="A72" s="2">
        <v>45220</v>
      </c>
      <c r="B72" t="s">
        <v>8</v>
      </c>
      <c r="C72">
        <v>5</v>
      </c>
      <c r="D72" t="s">
        <v>31</v>
      </c>
      <c r="E72">
        <v>3</v>
      </c>
      <c r="G72">
        <v>16991</v>
      </c>
      <c r="H72" s="11">
        <v>0.1</v>
      </c>
    </row>
    <row r="73" spans="1:8" x14ac:dyDescent="0.3">
      <c r="A73" s="2">
        <v>45220</v>
      </c>
      <c r="B73" t="s">
        <v>14</v>
      </c>
      <c r="C73">
        <v>4</v>
      </c>
      <c r="D73" t="s">
        <v>29</v>
      </c>
      <c r="E73">
        <v>2</v>
      </c>
      <c r="G73">
        <v>18145</v>
      </c>
      <c r="H73" s="11">
        <v>0.11388888888888889</v>
      </c>
    </row>
    <row r="74" spans="1:8" x14ac:dyDescent="0.3">
      <c r="A74" s="2">
        <v>45220</v>
      </c>
      <c r="B74" t="s">
        <v>20</v>
      </c>
      <c r="C74">
        <v>5</v>
      </c>
      <c r="D74" t="s">
        <v>28</v>
      </c>
      <c r="E74">
        <v>4</v>
      </c>
      <c r="F74" t="s">
        <v>36</v>
      </c>
      <c r="G74">
        <v>18479</v>
      </c>
      <c r="H74" s="11">
        <v>0.11041666666666666</v>
      </c>
    </row>
    <row r="75" spans="1:8" x14ac:dyDescent="0.3">
      <c r="A75" s="2">
        <v>45220</v>
      </c>
      <c r="B75" t="s">
        <v>12</v>
      </c>
      <c r="C75">
        <v>2</v>
      </c>
      <c r="D75" t="s">
        <v>33</v>
      </c>
      <c r="E75">
        <v>3</v>
      </c>
      <c r="F75" t="s">
        <v>36</v>
      </c>
      <c r="G75">
        <v>21105</v>
      </c>
      <c r="H75" s="11">
        <v>0.10486111111111111</v>
      </c>
    </row>
    <row r="76" spans="1:8" x14ac:dyDescent="0.3">
      <c r="A76" s="2">
        <v>45220</v>
      </c>
      <c r="B76" t="s">
        <v>24</v>
      </c>
      <c r="C76">
        <v>1</v>
      </c>
      <c r="D76" t="s">
        <v>21</v>
      </c>
      <c r="E76">
        <v>5</v>
      </c>
      <c r="G76">
        <v>17222</v>
      </c>
      <c r="H76" s="11">
        <v>0.10277777777777777</v>
      </c>
    </row>
    <row r="77" spans="1:8" x14ac:dyDescent="0.3">
      <c r="A77" s="2">
        <v>45220</v>
      </c>
      <c r="B77" t="s">
        <v>19</v>
      </c>
      <c r="C77">
        <v>5</v>
      </c>
      <c r="D77" t="s">
        <v>32</v>
      </c>
      <c r="E77">
        <v>2</v>
      </c>
      <c r="G77">
        <v>18834</v>
      </c>
      <c r="H77" s="11">
        <v>0.10486111111111111</v>
      </c>
    </row>
    <row r="78" spans="1:8" x14ac:dyDescent="0.3">
      <c r="A78" s="2">
        <v>45220</v>
      </c>
      <c r="B78" t="s">
        <v>17</v>
      </c>
      <c r="C78">
        <v>4</v>
      </c>
      <c r="D78" t="s">
        <v>34</v>
      </c>
      <c r="E78">
        <v>1</v>
      </c>
      <c r="G78">
        <v>17151</v>
      </c>
      <c r="H78" s="11">
        <v>0.10972222222222222</v>
      </c>
    </row>
    <row r="79" spans="1:8" x14ac:dyDescent="0.3">
      <c r="A79" s="2">
        <v>45220</v>
      </c>
      <c r="B79" t="s">
        <v>3</v>
      </c>
      <c r="C79">
        <v>2</v>
      </c>
      <c r="D79" t="s">
        <v>10</v>
      </c>
      <c r="E79">
        <v>4</v>
      </c>
      <c r="G79">
        <v>18096</v>
      </c>
      <c r="H79" s="11">
        <v>9.7916666666666666E-2</v>
      </c>
    </row>
    <row r="80" spans="1:8" x14ac:dyDescent="0.3">
      <c r="A80" s="2">
        <v>45220</v>
      </c>
      <c r="B80" t="s">
        <v>5</v>
      </c>
      <c r="C80">
        <v>4</v>
      </c>
      <c r="D80" t="s">
        <v>7</v>
      </c>
      <c r="E80">
        <v>3</v>
      </c>
      <c r="F80" t="s">
        <v>36</v>
      </c>
      <c r="G80">
        <v>19092</v>
      </c>
      <c r="H80" s="11">
        <v>0.1076388888888889</v>
      </c>
    </row>
    <row r="81" spans="1:8" x14ac:dyDescent="0.3">
      <c r="A81" s="2">
        <v>45221</v>
      </c>
      <c r="B81" t="s">
        <v>14</v>
      </c>
      <c r="C81">
        <v>3</v>
      </c>
      <c r="D81" t="s">
        <v>26</v>
      </c>
      <c r="E81">
        <v>1</v>
      </c>
      <c r="G81">
        <v>14264</v>
      </c>
      <c r="H81" s="11">
        <v>0.10138888888888889</v>
      </c>
    </row>
    <row r="82" spans="1:8" x14ac:dyDescent="0.3">
      <c r="A82" s="2">
        <v>45221</v>
      </c>
      <c r="B82" t="s">
        <v>22</v>
      </c>
      <c r="C82">
        <v>2</v>
      </c>
      <c r="D82" t="s">
        <v>19</v>
      </c>
      <c r="E82">
        <v>6</v>
      </c>
      <c r="G82">
        <v>17626</v>
      </c>
      <c r="H82" s="11">
        <v>0.10138888888888889</v>
      </c>
    </row>
    <row r="83" spans="1:8" x14ac:dyDescent="0.3">
      <c r="A83" s="2">
        <v>45222</v>
      </c>
      <c r="B83" t="s">
        <v>33</v>
      </c>
      <c r="C83">
        <v>3</v>
      </c>
      <c r="D83" t="s">
        <v>13</v>
      </c>
      <c r="E83">
        <v>1</v>
      </c>
      <c r="G83">
        <v>13507</v>
      </c>
      <c r="H83" s="11">
        <v>9.8611111111111108E-2</v>
      </c>
    </row>
    <row r="84" spans="1:8" x14ac:dyDescent="0.3">
      <c r="A84" s="2">
        <v>45223</v>
      </c>
      <c r="B84" t="s">
        <v>26</v>
      </c>
      <c r="C84">
        <v>3</v>
      </c>
      <c r="D84" t="s">
        <v>20</v>
      </c>
      <c r="E84">
        <v>2</v>
      </c>
      <c r="F84" t="s">
        <v>36</v>
      </c>
      <c r="G84">
        <v>16432</v>
      </c>
      <c r="H84" s="11">
        <v>0.10277777777777777</v>
      </c>
    </row>
    <row r="85" spans="1:8" x14ac:dyDescent="0.3">
      <c r="A85" s="2">
        <v>45223</v>
      </c>
      <c r="B85" t="s">
        <v>17</v>
      </c>
      <c r="C85">
        <v>3</v>
      </c>
      <c r="D85" t="s">
        <v>22</v>
      </c>
      <c r="E85">
        <v>1</v>
      </c>
      <c r="G85">
        <v>16800</v>
      </c>
      <c r="H85" s="11">
        <v>0.10069444444444445</v>
      </c>
    </row>
    <row r="86" spans="1:8" x14ac:dyDescent="0.3">
      <c r="A86" s="2">
        <v>45223</v>
      </c>
      <c r="B86" t="s">
        <v>14</v>
      </c>
      <c r="C86">
        <v>3</v>
      </c>
      <c r="D86" t="s">
        <v>6</v>
      </c>
      <c r="E86">
        <v>0</v>
      </c>
      <c r="G86">
        <v>19370</v>
      </c>
      <c r="H86" s="11">
        <v>0.10833333333333334</v>
      </c>
    </row>
    <row r="87" spans="1:8" x14ac:dyDescent="0.3">
      <c r="A87" s="2">
        <v>45223</v>
      </c>
      <c r="B87" t="s">
        <v>34</v>
      </c>
      <c r="C87">
        <v>5</v>
      </c>
      <c r="D87" t="s">
        <v>19</v>
      </c>
      <c r="E87">
        <v>4</v>
      </c>
      <c r="F87" t="s">
        <v>36</v>
      </c>
      <c r="G87">
        <v>16894</v>
      </c>
      <c r="H87" s="11">
        <v>0.1111111111111111</v>
      </c>
    </row>
    <row r="88" spans="1:8" x14ac:dyDescent="0.3">
      <c r="A88" s="2">
        <v>45223</v>
      </c>
      <c r="B88" t="s">
        <v>24</v>
      </c>
      <c r="C88">
        <v>1</v>
      </c>
      <c r="D88" t="s">
        <v>31</v>
      </c>
      <c r="E88">
        <v>3</v>
      </c>
      <c r="G88">
        <v>16142</v>
      </c>
      <c r="H88" s="11">
        <v>0.1</v>
      </c>
    </row>
    <row r="89" spans="1:8" x14ac:dyDescent="0.3">
      <c r="A89" s="2">
        <v>45223</v>
      </c>
      <c r="B89" t="s">
        <v>25</v>
      </c>
      <c r="C89">
        <v>3</v>
      </c>
      <c r="D89" t="s">
        <v>29</v>
      </c>
      <c r="E89">
        <v>6</v>
      </c>
      <c r="G89">
        <v>17668</v>
      </c>
      <c r="H89" s="11">
        <v>0.1125</v>
      </c>
    </row>
    <row r="90" spans="1:8" x14ac:dyDescent="0.3">
      <c r="A90" s="2">
        <v>45223</v>
      </c>
      <c r="B90" t="s">
        <v>9</v>
      </c>
      <c r="C90">
        <v>4</v>
      </c>
      <c r="D90" t="s">
        <v>28</v>
      </c>
      <c r="E90">
        <v>7</v>
      </c>
      <c r="G90">
        <v>17064</v>
      </c>
      <c r="H90" s="11">
        <v>0.10416666666666667</v>
      </c>
    </row>
    <row r="91" spans="1:8" x14ac:dyDescent="0.3">
      <c r="A91" s="2">
        <v>45223</v>
      </c>
      <c r="B91" t="s">
        <v>15</v>
      </c>
      <c r="C91">
        <v>5</v>
      </c>
      <c r="D91" t="s">
        <v>33</v>
      </c>
      <c r="E91">
        <v>2</v>
      </c>
      <c r="G91">
        <v>21105</v>
      </c>
      <c r="H91" s="11">
        <v>0.10555555555555556</v>
      </c>
    </row>
    <row r="92" spans="1:8" x14ac:dyDescent="0.3">
      <c r="A92" s="2">
        <v>45223</v>
      </c>
      <c r="B92" t="s">
        <v>8</v>
      </c>
      <c r="C92">
        <v>3</v>
      </c>
      <c r="D92" t="s">
        <v>21</v>
      </c>
      <c r="E92">
        <v>2</v>
      </c>
      <c r="G92">
        <v>17159</v>
      </c>
      <c r="H92" s="11">
        <v>9.5138888888888884E-2</v>
      </c>
    </row>
    <row r="93" spans="1:8" x14ac:dyDescent="0.3">
      <c r="A93" s="2">
        <v>45223</v>
      </c>
      <c r="B93" t="s">
        <v>11</v>
      </c>
      <c r="C93">
        <v>7</v>
      </c>
      <c r="D93" t="s">
        <v>16</v>
      </c>
      <c r="E93">
        <v>4</v>
      </c>
      <c r="G93">
        <v>14856</v>
      </c>
      <c r="H93" s="11">
        <v>0.10486111111111111</v>
      </c>
    </row>
    <row r="94" spans="1:8" x14ac:dyDescent="0.3">
      <c r="A94" s="2">
        <v>45223</v>
      </c>
      <c r="B94" t="s">
        <v>13</v>
      </c>
      <c r="C94">
        <v>6</v>
      </c>
      <c r="D94" t="s">
        <v>32</v>
      </c>
      <c r="E94">
        <v>4</v>
      </c>
      <c r="G94">
        <v>14278</v>
      </c>
      <c r="H94" s="11">
        <v>0.10972222222222222</v>
      </c>
    </row>
    <row r="95" spans="1:8" x14ac:dyDescent="0.3">
      <c r="A95" s="2">
        <v>45223</v>
      </c>
      <c r="B95" t="s">
        <v>30</v>
      </c>
      <c r="C95">
        <v>4</v>
      </c>
      <c r="D95" t="s">
        <v>3</v>
      </c>
      <c r="E95">
        <v>1</v>
      </c>
      <c r="G95">
        <v>17209</v>
      </c>
      <c r="H95" s="11">
        <v>0.10347222222222222</v>
      </c>
    </row>
    <row r="96" spans="1:8" x14ac:dyDescent="0.3">
      <c r="A96" s="2">
        <v>45223</v>
      </c>
      <c r="B96" t="s">
        <v>18</v>
      </c>
      <c r="C96">
        <v>0</v>
      </c>
      <c r="D96" t="s">
        <v>7</v>
      </c>
      <c r="E96">
        <v>3</v>
      </c>
      <c r="G96">
        <v>19092</v>
      </c>
      <c r="H96" s="11">
        <v>0.10208333333333333</v>
      </c>
    </row>
    <row r="97" spans="1:8" x14ac:dyDescent="0.3">
      <c r="A97" s="2">
        <v>45223</v>
      </c>
      <c r="B97" t="s">
        <v>4</v>
      </c>
      <c r="C97">
        <v>2</v>
      </c>
      <c r="D97" t="s">
        <v>27</v>
      </c>
      <c r="E97">
        <v>3</v>
      </c>
      <c r="G97">
        <v>17717</v>
      </c>
      <c r="H97" s="11">
        <v>0.10486111111111111</v>
      </c>
    </row>
    <row r="98" spans="1:8" x14ac:dyDescent="0.3">
      <c r="A98" s="2">
        <v>45223</v>
      </c>
      <c r="B98" t="s">
        <v>10</v>
      </c>
      <c r="C98">
        <v>2</v>
      </c>
      <c r="D98" t="s">
        <v>23</v>
      </c>
      <c r="E98">
        <v>4</v>
      </c>
      <c r="G98">
        <v>11136</v>
      </c>
      <c r="H98" s="11">
        <v>9.7916666666666666E-2</v>
      </c>
    </row>
    <row r="99" spans="1:8" x14ac:dyDescent="0.3">
      <c r="A99" s="2">
        <v>45223</v>
      </c>
      <c r="B99" t="s">
        <v>5</v>
      </c>
      <c r="C99">
        <v>4</v>
      </c>
      <c r="D99" t="s">
        <v>12</v>
      </c>
      <c r="E99">
        <v>1</v>
      </c>
      <c r="G99">
        <v>16641</v>
      </c>
      <c r="H99" s="11">
        <v>9.7222222222222224E-2</v>
      </c>
    </row>
    <row r="100" spans="1:8" x14ac:dyDescent="0.3">
      <c r="A100" s="2">
        <v>45224</v>
      </c>
      <c r="B100" t="s">
        <v>12</v>
      </c>
      <c r="C100">
        <v>6</v>
      </c>
      <c r="D100" t="s">
        <v>15</v>
      </c>
      <c r="E100">
        <v>4</v>
      </c>
      <c r="G100">
        <v>16117</v>
      </c>
      <c r="H100" s="11">
        <v>9.930555555555555E-2</v>
      </c>
    </row>
    <row r="101" spans="1:8" x14ac:dyDescent="0.3">
      <c r="A101" s="2">
        <v>45225</v>
      </c>
      <c r="B101" t="s">
        <v>26</v>
      </c>
      <c r="C101">
        <v>4</v>
      </c>
      <c r="D101" t="s">
        <v>14</v>
      </c>
      <c r="E101">
        <v>3</v>
      </c>
      <c r="F101" t="s">
        <v>36</v>
      </c>
      <c r="G101">
        <v>17850</v>
      </c>
      <c r="H101" s="11">
        <v>0.11388888888888889</v>
      </c>
    </row>
    <row r="102" spans="1:8" x14ac:dyDescent="0.3">
      <c r="A102" s="2">
        <v>45225</v>
      </c>
      <c r="B102" t="s">
        <v>34</v>
      </c>
      <c r="C102">
        <v>2</v>
      </c>
      <c r="D102" t="s">
        <v>18</v>
      </c>
      <c r="E102">
        <v>3</v>
      </c>
      <c r="F102" t="s">
        <v>36</v>
      </c>
      <c r="G102">
        <v>18780</v>
      </c>
      <c r="H102" s="11">
        <v>0.10972222222222222</v>
      </c>
    </row>
    <row r="103" spans="1:8" x14ac:dyDescent="0.3">
      <c r="A103" s="2">
        <v>45225</v>
      </c>
      <c r="B103" t="s">
        <v>10</v>
      </c>
      <c r="C103">
        <v>3</v>
      </c>
      <c r="D103" t="s">
        <v>22</v>
      </c>
      <c r="E103">
        <v>0</v>
      </c>
      <c r="G103">
        <v>16897</v>
      </c>
      <c r="H103" s="11">
        <v>0.10138888888888889</v>
      </c>
    </row>
    <row r="104" spans="1:8" x14ac:dyDescent="0.3">
      <c r="A104" s="2">
        <v>45225</v>
      </c>
      <c r="B104" t="s">
        <v>5</v>
      </c>
      <c r="C104">
        <v>4</v>
      </c>
      <c r="D104" t="s">
        <v>30</v>
      </c>
      <c r="E104">
        <v>1</v>
      </c>
      <c r="G104">
        <v>18532</v>
      </c>
      <c r="H104" s="11">
        <v>9.7916666666666666E-2</v>
      </c>
    </row>
    <row r="105" spans="1:8" x14ac:dyDescent="0.3">
      <c r="A105" s="2">
        <v>45225</v>
      </c>
      <c r="B105" t="s">
        <v>23</v>
      </c>
      <c r="C105">
        <v>4</v>
      </c>
      <c r="D105" t="s">
        <v>19</v>
      </c>
      <c r="E105">
        <v>1</v>
      </c>
      <c r="G105">
        <v>17857</v>
      </c>
      <c r="H105" s="11">
        <v>0.10069444444444445</v>
      </c>
    </row>
    <row r="106" spans="1:8" x14ac:dyDescent="0.3">
      <c r="A106" s="2">
        <v>45225</v>
      </c>
      <c r="B106" t="s">
        <v>17</v>
      </c>
      <c r="C106">
        <v>3</v>
      </c>
      <c r="D106" t="s">
        <v>9</v>
      </c>
      <c r="E106">
        <v>0</v>
      </c>
      <c r="G106">
        <v>17939</v>
      </c>
      <c r="H106" s="11">
        <v>0.10138888888888889</v>
      </c>
    </row>
    <row r="107" spans="1:8" x14ac:dyDescent="0.3">
      <c r="A107" s="2">
        <v>45225</v>
      </c>
      <c r="B107" t="s">
        <v>20</v>
      </c>
      <c r="C107">
        <v>3</v>
      </c>
      <c r="D107" t="s">
        <v>33</v>
      </c>
      <c r="E107">
        <v>4</v>
      </c>
      <c r="F107" t="s">
        <v>36</v>
      </c>
      <c r="G107">
        <v>21105</v>
      </c>
      <c r="H107" s="11">
        <v>0.1076388888888889</v>
      </c>
    </row>
    <row r="108" spans="1:8" x14ac:dyDescent="0.3">
      <c r="A108" s="2">
        <v>45225</v>
      </c>
      <c r="B108" t="s">
        <v>32</v>
      </c>
      <c r="C108">
        <v>2</v>
      </c>
      <c r="D108" t="s">
        <v>16</v>
      </c>
      <c r="E108">
        <v>3</v>
      </c>
      <c r="G108">
        <v>14911</v>
      </c>
      <c r="H108" s="11">
        <v>0.10902777777777778</v>
      </c>
    </row>
    <row r="109" spans="1:8" x14ac:dyDescent="0.3">
      <c r="A109" s="2">
        <v>45225</v>
      </c>
      <c r="B109" t="s">
        <v>28</v>
      </c>
      <c r="C109">
        <v>2</v>
      </c>
      <c r="D109" t="s">
        <v>4</v>
      </c>
      <c r="E109">
        <v>6</v>
      </c>
      <c r="G109">
        <v>17144</v>
      </c>
      <c r="H109" s="11">
        <v>0.10416666666666667</v>
      </c>
    </row>
    <row r="110" spans="1:8" x14ac:dyDescent="0.3">
      <c r="A110" s="2">
        <v>45225</v>
      </c>
      <c r="B110" t="s">
        <v>11</v>
      </c>
      <c r="C110">
        <v>0</v>
      </c>
      <c r="D110" t="s">
        <v>3</v>
      </c>
      <c r="E110">
        <v>4</v>
      </c>
      <c r="G110">
        <v>17154</v>
      </c>
      <c r="H110" s="11">
        <v>0.10138888888888889</v>
      </c>
    </row>
    <row r="111" spans="1:8" x14ac:dyDescent="0.3">
      <c r="A111" s="2">
        <v>45225</v>
      </c>
      <c r="B111" t="s">
        <v>24</v>
      </c>
      <c r="C111">
        <v>0</v>
      </c>
      <c r="D111" t="s">
        <v>7</v>
      </c>
      <c r="E111">
        <v>6</v>
      </c>
      <c r="G111">
        <v>19092</v>
      </c>
      <c r="H111" s="11">
        <v>9.930555555555555E-2</v>
      </c>
    </row>
    <row r="112" spans="1:8" x14ac:dyDescent="0.3">
      <c r="A112" s="2">
        <v>45226</v>
      </c>
      <c r="B112" t="s">
        <v>29</v>
      </c>
      <c r="C112">
        <v>5</v>
      </c>
      <c r="D112" t="s">
        <v>25</v>
      </c>
      <c r="E112">
        <v>4</v>
      </c>
      <c r="G112">
        <v>4600</v>
      </c>
      <c r="H112" s="11">
        <v>0.10902777777777778</v>
      </c>
    </row>
    <row r="113" spans="1:9" x14ac:dyDescent="0.3">
      <c r="A113" s="2">
        <v>45226</v>
      </c>
      <c r="B113" t="s">
        <v>24</v>
      </c>
      <c r="C113">
        <v>0</v>
      </c>
      <c r="D113" t="s">
        <v>18</v>
      </c>
      <c r="E113">
        <v>3</v>
      </c>
      <c r="G113">
        <v>18700</v>
      </c>
      <c r="H113" s="11">
        <v>0.10902777777777778</v>
      </c>
    </row>
    <row r="114" spans="1:9" x14ac:dyDescent="0.3">
      <c r="A114" s="2">
        <v>45226</v>
      </c>
      <c r="B114" t="s">
        <v>13</v>
      </c>
      <c r="C114">
        <v>4</v>
      </c>
      <c r="D114" t="s">
        <v>15</v>
      </c>
      <c r="E114">
        <v>5</v>
      </c>
      <c r="G114">
        <v>16514</v>
      </c>
      <c r="H114" s="11">
        <v>0.10416666666666667</v>
      </c>
    </row>
    <row r="115" spans="1:9" x14ac:dyDescent="0.3">
      <c r="A115" s="2">
        <v>45226</v>
      </c>
      <c r="B115" t="s">
        <v>10</v>
      </c>
      <c r="C115">
        <v>0</v>
      </c>
      <c r="D115" t="s">
        <v>8</v>
      </c>
      <c r="E115">
        <v>5</v>
      </c>
      <c r="G115">
        <v>18548</v>
      </c>
      <c r="H115" s="11">
        <v>9.930555555555555E-2</v>
      </c>
    </row>
    <row r="116" spans="1:9" x14ac:dyDescent="0.3">
      <c r="A116" s="2">
        <v>45226</v>
      </c>
      <c r="B116" t="s">
        <v>6</v>
      </c>
      <c r="C116">
        <v>4</v>
      </c>
      <c r="D116" t="s">
        <v>27</v>
      </c>
      <c r="E116">
        <v>3</v>
      </c>
      <c r="F116" t="s">
        <v>36</v>
      </c>
      <c r="G116">
        <v>18338</v>
      </c>
      <c r="H116" s="11">
        <v>0.10208333333333333</v>
      </c>
    </row>
    <row r="117" spans="1:9" x14ac:dyDescent="0.3">
      <c r="A117" s="2">
        <v>45226</v>
      </c>
      <c r="B117" t="s">
        <v>28</v>
      </c>
      <c r="C117">
        <v>2</v>
      </c>
      <c r="D117" t="s">
        <v>12</v>
      </c>
      <c r="E117">
        <v>3</v>
      </c>
      <c r="F117" t="s">
        <v>35</v>
      </c>
      <c r="G117">
        <v>16602</v>
      </c>
      <c r="H117" s="11">
        <v>0.11458333333333333</v>
      </c>
    </row>
    <row r="118" spans="1:9" x14ac:dyDescent="0.3">
      <c r="A118" s="2">
        <v>45227</v>
      </c>
      <c r="B118" t="s">
        <v>19</v>
      </c>
      <c r="C118">
        <v>1</v>
      </c>
      <c r="D118" t="s">
        <v>14</v>
      </c>
      <c r="E118">
        <v>4</v>
      </c>
      <c r="G118">
        <v>17850</v>
      </c>
      <c r="H118" s="11">
        <v>0.10069444444444445</v>
      </c>
    </row>
    <row r="119" spans="1:9" x14ac:dyDescent="0.3">
      <c r="A119" s="2">
        <v>45227</v>
      </c>
      <c r="B119" t="s">
        <v>16</v>
      </c>
      <c r="C119">
        <v>2</v>
      </c>
      <c r="D119" t="s">
        <v>20</v>
      </c>
      <c r="E119">
        <v>0</v>
      </c>
      <c r="G119">
        <v>15424</v>
      </c>
      <c r="H119" s="11">
        <v>9.2361111111111116E-2</v>
      </c>
    </row>
    <row r="120" spans="1:9" x14ac:dyDescent="0.3">
      <c r="A120" s="2">
        <v>45227</v>
      </c>
      <c r="B120" t="s">
        <v>34</v>
      </c>
      <c r="C120">
        <v>2</v>
      </c>
      <c r="D120" t="s">
        <v>31</v>
      </c>
      <c r="E120">
        <v>3</v>
      </c>
      <c r="G120">
        <v>16780</v>
      </c>
      <c r="H120" s="11">
        <v>0.10625</v>
      </c>
    </row>
    <row r="121" spans="1:9" x14ac:dyDescent="0.3">
      <c r="A121" s="2">
        <v>45227</v>
      </c>
      <c r="B121" t="s">
        <v>27</v>
      </c>
      <c r="C121">
        <v>4</v>
      </c>
      <c r="D121" t="s">
        <v>29</v>
      </c>
      <c r="E121">
        <v>3</v>
      </c>
      <c r="F121" t="s">
        <v>35</v>
      </c>
      <c r="G121">
        <v>18145</v>
      </c>
      <c r="H121" s="11">
        <v>0.10972222222222222</v>
      </c>
    </row>
    <row r="122" spans="1:9" x14ac:dyDescent="0.3">
      <c r="A122" s="2">
        <v>45227</v>
      </c>
      <c r="B122" t="s">
        <v>23</v>
      </c>
      <c r="C122">
        <v>3</v>
      </c>
      <c r="D122" t="s">
        <v>33</v>
      </c>
      <c r="E122">
        <v>4</v>
      </c>
      <c r="F122" t="s">
        <v>35</v>
      </c>
      <c r="G122">
        <v>21105</v>
      </c>
      <c r="H122" s="11">
        <v>0.11180555555555556</v>
      </c>
    </row>
    <row r="123" spans="1:9" x14ac:dyDescent="0.3">
      <c r="A123" s="2">
        <v>45227</v>
      </c>
      <c r="B123" t="s">
        <v>5</v>
      </c>
      <c r="C123">
        <v>2</v>
      </c>
      <c r="D123" t="s">
        <v>21</v>
      </c>
      <c r="E123">
        <v>3</v>
      </c>
      <c r="F123" t="s">
        <v>36</v>
      </c>
      <c r="G123">
        <v>17537</v>
      </c>
      <c r="H123" s="11">
        <v>0.10486111111111111</v>
      </c>
    </row>
    <row r="124" spans="1:9" x14ac:dyDescent="0.3">
      <c r="A124" s="2">
        <v>45227</v>
      </c>
      <c r="B124" t="s">
        <v>26</v>
      </c>
      <c r="C124">
        <v>7</v>
      </c>
      <c r="D124" t="s">
        <v>4</v>
      </c>
      <c r="E124">
        <v>4</v>
      </c>
      <c r="G124">
        <v>18275</v>
      </c>
      <c r="H124" s="11">
        <v>0.10625</v>
      </c>
    </row>
    <row r="125" spans="1:9" x14ac:dyDescent="0.3">
      <c r="A125" s="2">
        <v>45227</v>
      </c>
      <c r="B125" t="s">
        <v>32</v>
      </c>
      <c r="C125">
        <v>5</v>
      </c>
      <c r="D125" t="s">
        <v>3</v>
      </c>
      <c r="E125">
        <v>2</v>
      </c>
      <c r="G125">
        <v>17631</v>
      </c>
      <c r="H125" s="11">
        <v>0.10347222222222222</v>
      </c>
    </row>
    <row r="126" spans="1:9" x14ac:dyDescent="0.3">
      <c r="A126" s="2">
        <v>45227</v>
      </c>
      <c r="B126" t="s">
        <v>17</v>
      </c>
      <c r="C126">
        <v>4</v>
      </c>
      <c r="D126" t="s">
        <v>8</v>
      </c>
      <c r="E126">
        <v>3</v>
      </c>
      <c r="F126" t="s">
        <v>36</v>
      </c>
      <c r="G126">
        <v>18483</v>
      </c>
      <c r="H126" s="11">
        <v>0.10486111111111111</v>
      </c>
    </row>
    <row r="127" spans="1:9" x14ac:dyDescent="0.3">
      <c r="A127" s="2">
        <v>45228</v>
      </c>
      <c r="B127" t="s">
        <v>11</v>
      </c>
      <c r="C127">
        <v>0</v>
      </c>
      <c r="D127" t="s">
        <v>13</v>
      </c>
      <c r="E127">
        <v>4</v>
      </c>
      <c r="G127">
        <v>15717</v>
      </c>
      <c r="H127" s="11">
        <v>0.10069444444444445</v>
      </c>
    </row>
    <row r="128" spans="1:9" x14ac:dyDescent="0.3">
      <c r="A128" s="2">
        <v>45228</v>
      </c>
      <c r="B128" t="s">
        <v>22</v>
      </c>
      <c r="C128">
        <v>2</v>
      </c>
      <c r="D128" t="s">
        <v>9</v>
      </c>
      <c r="E128">
        <v>5</v>
      </c>
      <c r="G128">
        <v>55411</v>
      </c>
      <c r="H128" s="11">
        <v>0.10902777777777778</v>
      </c>
      <c r="I128" t="s">
        <v>161</v>
      </c>
    </row>
    <row r="129" spans="1:8" x14ac:dyDescent="0.3">
      <c r="A129" s="2">
        <v>45228</v>
      </c>
      <c r="B129" t="s">
        <v>28</v>
      </c>
      <c r="C129">
        <v>3</v>
      </c>
      <c r="D129" t="s">
        <v>15</v>
      </c>
      <c r="E129">
        <v>4</v>
      </c>
      <c r="G129">
        <v>16514</v>
      </c>
      <c r="H129" s="11">
        <v>0.10069444444444445</v>
      </c>
    </row>
    <row r="130" spans="1:8" x14ac:dyDescent="0.3">
      <c r="A130" s="2">
        <v>45228</v>
      </c>
      <c r="B130" t="s">
        <v>24</v>
      </c>
      <c r="C130">
        <v>1</v>
      </c>
      <c r="D130" t="s">
        <v>12</v>
      </c>
      <c r="E130">
        <v>3</v>
      </c>
      <c r="G130">
        <v>15856</v>
      </c>
      <c r="H130" s="11">
        <v>0.10138888888888889</v>
      </c>
    </row>
    <row r="131" spans="1:8" x14ac:dyDescent="0.3">
      <c r="A131" s="2">
        <v>45229</v>
      </c>
      <c r="B131" t="s">
        <v>6</v>
      </c>
      <c r="C131">
        <v>1</v>
      </c>
      <c r="D131" t="s">
        <v>25</v>
      </c>
      <c r="E131">
        <v>8</v>
      </c>
      <c r="G131">
        <v>4600</v>
      </c>
      <c r="H131" s="11">
        <v>0.10486111111111111</v>
      </c>
    </row>
    <row r="132" spans="1:8" x14ac:dyDescent="0.3">
      <c r="A132" s="2">
        <v>45229</v>
      </c>
      <c r="B132" t="s">
        <v>31</v>
      </c>
      <c r="C132">
        <v>2</v>
      </c>
      <c r="D132" t="s">
        <v>14</v>
      </c>
      <c r="E132">
        <v>3</v>
      </c>
      <c r="F132" t="s">
        <v>36</v>
      </c>
      <c r="G132">
        <v>17850</v>
      </c>
      <c r="H132" s="11">
        <v>0.10833333333333334</v>
      </c>
    </row>
    <row r="133" spans="1:8" x14ac:dyDescent="0.3">
      <c r="A133" s="2">
        <v>45229</v>
      </c>
      <c r="B133" t="s">
        <v>20</v>
      </c>
      <c r="C133">
        <v>3</v>
      </c>
      <c r="D133" t="s">
        <v>30</v>
      </c>
      <c r="E133">
        <v>5</v>
      </c>
      <c r="G133">
        <v>18532</v>
      </c>
      <c r="H133" s="11">
        <v>9.8611111111111108E-2</v>
      </c>
    </row>
    <row r="134" spans="1:8" x14ac:dyDescent="0.3">
      <c r="A134" s="2">
        <v>45229</v>
      </c>
      <c r="B134" t="s">
        <v>19</v>
      </c>
      <c r="C134">
        <v>4</v>
      </c>
      <c r="D134" t="s">
        <v>16</v>
      </c>
      <c r="E134">
        <v>3</v>
      </c>
      <c r="F134" t="s">
        <v>36</v>
      </c>
      <c r="G134">
        <v>15407</v>
      </c>
      <c r="H134" s="11">
        <v>0.1076388888888889</v>
      </c>
    </row>
    <row r="135" spans="1:8" x14ac:dyDescent="0.3">
      <c r="A135" s="2">
        <v>45229</v>
      </c>
      <c r="B135" t="s">
        <v>18</v>
      </c>
      <c r="C135">
        <v>3</v>
      </c>
      <c r="D135" t="s">
        <v>4</v>
      </c>
      <c r="E135">
        <v>2</v>
      </c>
      <c r="G135">
        <v>15569</v>
      </c>
      <c r="H135" s="11">
        <v>0.10208333333333333</v>
      </c>
    </row>
    <row r="136" spans="1:8" x14ac:dyDescent="0.3">
      <c r="A136" s="2">
        <v>45229</v>
      </c>
      <c r="B136" t="s">
        <v>26</v>
      </c>
      <c r="C136">
        <v>4</v>
      </c>
      <c r="D136" t="s">
        <v>3</v>
      </c>
      <c r="E136">
        <v>3</v>
      </c>
      <c r="G136">
        <v>16903</v>
      </c>
      <c r="H136" s="11">
        <v>0.10694444444444444</v>
      </c>
    </row>
    <row r="137" spans="1:8" x14ac:dyDescent="0.3">
      <c r="A137" s="2">
        <v>45229</v>
      </c>
      <c r="B137" t="s">
        <v>34</v>
      </c>
      <c r="C137">
        <v>4</v>
      </c>
      <c r="D137" t="s">
        <v>7</v>
      </c>
      <c r="E137">
        <v>3</v>
      </c>
      <c r="F137" t="s">
        <v>36</v>
      </c>
      <c r="G137">
        <v>19092</v>
      </c>
      <c r="H137" s="11">
        <v>0.10416666666666667</v>
      </c>
    </row>
    <row r="138" spans="1:8" x14ac:dyDescent="0.3">
      <c r="A138" s="2">
        <v>45229</v>
      </c>
      <c r="B138" t="s">
        <v>33</v>
      </c>
      <c r="C138">
        <v>2</v>
      </c>
      <c r="D138" t="s">
        <v>27</v>
      </c>
      <c r="E138">
        <v>3</v>
      </c>
      <c r="F138" t="s">
        <v>35</v>
      </c>
      <c r="G138">
        <v>17791</v>
      </c>
      <c r="H138" s="11">
        <v>0.11319444444444444</v>
      </c>
    </row>
    <row r="139" spans="1:8" x14ac:dyDescent="0.3">
      <c r="A139" s="2">
        <v>45229</v>
      </c>
      <c r="B139" t="s">
        <v>17</v>
      </c>
      <c r="C139">
        <v>3</v>
      </c>
      <c r="D139" t="s">
        <v>23</v>
      </c>
      <c r="E139">
        <v>2</v>
      </c>
      <c r="F139" t="s">
        <v>36</v>
      </c>
      <c r="G139">
        <v>11898</v>
      </c>
      <c r="H139" s="11">
        <v>0.10347222222222222</v>
      </c>
    </row>
    <row r="140" spans="1:8" x14ac:dyDescent="0.3">
      <c r="A140" s="2">
        <v>45230</v>
      </c>
      <c r="B140" t="s">
        <v>29</v>
      </c>
      <c r="C140">
        <v>4</v>
      </c>
      <c r="D140" t="s">
        <v>5</v>
      </c>
      <c r="E140">
        <v>1</v>
      </c>
      <c r="G140">
        <v>18531</v>
      </c>
      <c r="H140" s="11">
        <v>9.7222222222222224E-2</v>
      </c>
    </row>
    <row r="141" spans="1:8" x14ac:dyDescent="0.3">
      <c r="A141" s="2">
        <v>45230</v>
      </c>
      <c r="B141" t="s">
        <v>21</v>
      </c>
      <c r="C141">
        <v>2</v>
      </c>
      <c r="D141" t="s">
        <v>8</v>
      </c>
      <c r="E141">
        <v>5</v>
      </c>
      <c r="G141">
        <v>18413</v>
      </c>
      <c r="H141" s="11">
        <v>9.930555555555555E-2</v>
      </c>
    </row>
    <row r="142" spans="1:8" x14ac:dyDescent="0.3">
      <c r="A142" s="2">
        <v>45231</v>
      </c>
      <c r="B142" t="s">
        <v>25</v>
      </c>
      <c r="C142">
        <v>3</v>
      </c>
      <c r="D142" t="s">
        <v>26</v>
      </c>
      <c r="E142">
        <v>4</v>
      </c>
      <c r="F142" t="s">
        <v>36</v>
      </c>
      <c r="G142">
        <v>14894</v>
      </c>
      <c r="H142" s="11">
        <v>0.10902777777777778</v>
      </c>
    </row>
    <row r="143" spans="1:8" x14ac:dyDescent="0.3">
      <c r="A143" s="2">
        <v>45231</v>
      </c>
      <c r="B143" t="s">
        <v>30</v>
      </c>
      <c r="C143">
        <v>4</v>
      </c>
      <c r="D143" t="s">
        <v>22</v>
      </c>
      <c r="E143">
        <v>3</v>
      </c>
      <c r="G143">
        <v>16786</v>
      </c>
      <c r="H143" s="11">
        <v>0.10555555555555556</v>
      </c>
    </row>
    <row r="144" spans="1:8" x14ac:dyDescent="0.3">
      <c r="A144" s="2">
        <v>45231</v>
      </c>
      <c r="B144" t="s">
        <v>10</v>
      </c>
      <c r="C144">
        <v>1</v>
      </c>
      <c r="D144" t="s">
        <v>11</v>
      </c>
      <c r="E144">
        <v>4</v>
      </c>
      <c r="G144">
        <v>18091</v>
      </c>
      <c r="H144" s="11">
        <v>0.10486111111111111</v>
      </c>
    </row>
    <row r="145" spans="1:8" x14ac:dyDescent="0.3">
      <c r="A145" s="2">
        <v>45231</v>
      </c>
      <c r="B145" t="s">
        <v>13</v>
      </c>
      <c r="C145">
        <v>5</v>
      </c>
      <c r="D145" t="s">
        <v>4</v>
      </c>
      <c r="E145">
        <v>2</v>
      </c>
      <c r="G145">
        <v>17279</v>
      </c>
      <c r="H145" s="11">
        <v>0.10416666666666667</v>
      </c>
    </row>
    <row r="146" spans="1:8" x14ac:dyDescent="0.3">
      <c r="A146" s="2">
        <v>45232</v>
      </c>
      <c r="B146" t="s">
        <v>33</v>
      </c>
      <c r="C146">
        <v>2</v>
      </c>
      <c r="D146" t="s">
        <v>25</v>
      </c>
      <c r="E146">
        <v>3</v>
      </c>
      <c r="G146">
        <v>4600</v>
      </c>
      <c r="H146" s="11">
        <v>0.10625</v>
      </c>
    </row>
    <row r="147" spans="1:8" x14ac:dyDescent="0.3">
      <c r="A147" s="2">
        <v>45232</v>
      </c>
      <c r="B147" t="s">
        <v>5</v>
      </c>
      <c r="C147">
        <v>2</v>
      </c>
      <c r="D147" t="s">
        <v>14</v>
      </c>
      <c r="E147">
        <v>3</v>
      </c>
      <c r="F147" t="s">
        <v>35</v>
      </c>
      <c r="G147">
        <v>17850</v>
      </c>
      <c r="H147" s="11">
        <v>0.10833333333333334</v>
      </c>
    </row>
    <row r="148" spans="1:8" x14ac:dyDescent="0.3">
      <c r="A148" s="2">
        <v>45232</v>
      </c>
      <c r="B148" t="s">
        <v>7</v>
      </c>
      <c r="C148">
        <v>2</v>
      </c>
      <c r="D148" t="s">
        <v>20</v>
      </c>
      <c r="E148">
        <v>4</v>
      </c>
      <c r="G148">
        <v>14276</v>
      </c>
      <c r="H148" s="11">
        <v>0.10555555555555556</v>
      </c>
    </row>
    <row r="149" spans="1:8" x14ac:dyDescent="0.3">
      <c r="A149" s="2">
        <v>45232</v>
      </c>
      <c r="B149" t="s">
        <v>31</v>
      </c>
      <c r="C149">
        <v>2</v>
      </c>
      <c r="D149" t="s">
        <v>19</v>
      </c>
      <c r="E149">
        <v>0</v>
      </c>
      <c r="G149">
        <v>17233</v>
      </c>
      <c r="H149" s="11">
        <v>0.10208333333333333</v>
      </c>
    </row>
    <row r="150" spans="1:8" x14ac:dyDescent="0.3">
      <c r="A150" s="2">
        <v>45232</v>
      </c>
      <c r="B150" t="s">
        <v>30</v>
      </c>
      <c r="C150">
        <v>4</v>
      </c>
      <c r="D150" t="s">
        <v>9</v>
      </c>
      <c r="E150">
        <v>3</v>
      </c>
      <c r="G150">
        <v>17290</v>
      </c>
      <c r="H150" s="11">
        <v>0.10555555555555556</v>
      </c>
    </row>
    <row r="151" spans="1:8" x14ac:dyDescent="0.3">
      <c r="A151" s="2">
        <v>45232</v>
      </c>
      <c r="B151" t="s">
        <v>15</v>
      </c>
      <c r="C151">
        <v>5</v>
      </c>
      <c r="D151" t="s">
        <v>28</v>
      </c>
      <c r="E151">
        <v>3</v>
      </c>
      <c r="G151">
        <v>18399</v>
      </c>
      <c r="H151" s="11">
        <v>0.1</v>
      </c>
    </row>
    <row r="152" spans="1:8" x14ac:dyDescent="0.3">
      <c r="A152" s="2">
        <v>45232</v>
      </c>
      <c r="B152" t="s">
        <v>18</v>
      </c>
      <c r="C152">
        <v>1</v>
      </c>
      <c r="D152" t="s">
        <v>17</v>
      </c>
      <c r="E152">
        <v>2</v>
      </c>
      <c r="G152">
        <v>18006</v>
      </c>
      <c r="H152" s="11">
        <v>0.10486111111111111</v>
      </c>
    </row>
    <row r="153" spans="1:8" x14ac:dyDescent="0.3">
      <c r="A153" s="2">
        <v>45232</v>
      </c>
      <c r="B153" t="s">
        <v>29</v>
      </c>
      <c r="C153">
        <v>3</v>
      </c>
      <c r="D153" t="s">
        <v>32</v>
      </c>
      <c r="E153">
        <v>2</v>
      </c>
      <c r="G153">
        <v>16216</v>
      </c>
      <c r="H153" s="11">
        <v>0.1</v>
      </c>
    </row>
    <row r="154" spans="1:8" x14ac:dyDescent="0.3">
      <c r="A154" s="2">
        <v>45232</v>
      </c>
      <c r="B154" t="s">
        <v>21</v>
      </c>
      <c r="C154">
        <v>2</v>
      </c>
      <c r="D154" t="s">
        <v>34</v>
      </c>
      <c r="E154">
        <v>4</v>
      </c>
      <c r="G154">
        <v>17151</v>
      </c>
      <c r="H154" s="11">
        <v>0.1</v>
      </c>
    </row>
    <row r="155" spans="1:8" x14ac:dyDescent="0.3">
      <c r="A155" s="2">
        <v>45232</v>
      </c>
      <c r="B155" t="s">
        <v>8</v>
      </c>
      <c r="C155">
        <v>10</v>
      </c>
      <c r="D155" t="s">
        <v>24</v>
      </c>
      <c r="E155">
        <v>1</v>
      </c>
      <c r="G155">
        <v>10719</v>
      </c>
      <c r="H155" s="11">
        <v>0.10555555555555556</v>
      </c>
    </row>
    <row r="156" spans="1:8" x14ac:dyDescent="0.3">
      <c r="A156" s="2">
        <v>45232</v>
      </c>
      <c r="B156" t="s">
        <v>23</v>
      </c>
      <c r="C156">
        <v>2</v>
      </c>
      <c r="D156" t="s">
        <v>27</v>
      </c>
      <c r="E156">
        <v>5</v>
      </c>
      <c r="G156">
        <v>17878</v>
      </c>
      <c r="H156" s="11">
        <v>0.10208333333333333</v>
      </c>
    </row>
    <row r="157" spans="1:8" x14ac:dyDescent="0.3">
      <c r="A157" s="2">
        <v>45232</v>
      </c>
      <c r="B157" t="s">
        <v>16</v>
      </c>
      <c r="C157">
        <v>3</v>
      </c>
      <c r="D157" t="s">
        <v>12</v>
      </c>
      <c r="E157">
        <v>0</v>
      </c>
      <c r="G157">
        <v>16209</v>
      </c>
      <c r="H157" s="11">
        <v>9.930555555555555E-2</v>
      </c>
    </row>
    <row r="158" spans="1:8" x14ac:dyDescent="0.3">
      <c r="A158" s="2">
        <v>45233</v>
      </c>
      <c r="B158" t="s">
        <v>4</v>
      </c>
      <c r="C158">
        <v>5</v>
      </c>
      <c r="D158" t="s">
        <v>13</v>
      </c>
      <c r="E158">
        <v>1</v>
      </c>
      <c r="G158">
        <v>16612</v>
      </c>
      <c r="H158" s="11">
        <v>9.166666666666666E-2</v>
      </c>
    </row>
    <row r="159" spans="1:8" x14ac:dyDescent="0.3">
      <c r="A159" s="2">
        <v>45233</v>
      </c>
      <c r="B159" t="s">
        <v>15</v>
      </c>
      <c r="C159">
        <v>1</v>
      </c>
      <c r="D159" t="s">
        <v>10</v>
      </c>
      <c r="E159">
        <v>4</v>
      </c>
      <c r="G159">
        <v>18096</v>
      </c>
      <c r="H159" s="11">
        <v>0.1</v>
      </c>
    </row>
    <row r="160" spans="1:8" x14ac:dyDescent="0.3">
      <c r="A160" s="2">
        <v>45234</v>
      </c>
      <c r="B160" t="s">
        <v>23</v>
      </c>
      <c r="C160">
        <v>5</v>
      </c>
      <c r="D160" t="s">
        <v>25</v>
      </c>
      <c r="E160">
        <v>3</v>
      </c>
      <c r="G160">
        <v>4600</v>
      </c>
      <c r="H160" s="11">
        <v>9.6527777777777782E-2</v>
      </c>
    </row>
    <row r="161" spans="1:8" x14ac:dyDescent="0.3">
      <c r="A161" s="2">
        <v>45234</v>
      </c>
      <c r="B161" t="s">
        <v>31</v>
      </c>
      <c r="C161">
        <v>2</v>
      </c>
      <c r="D161" t="s">
        <v>6</v>
      </c>
      <c r="E161">
        <v>5</v>
      </c>
      <c r="G161">
        <v>18666</v>
      </c>
      <c r="H161" s="11">
        <v>9.8611111111111108E-2</v>
      </c>
    </row>
    <row r="162" spans="1:8" x14ac:dyDescent="0.3">
      <c r="A162" s="2">
        <v>45234</v>
      </c>
      <c r="B162" t="s">
        <v>14</v>
      </c>
      <c r="C162">
        <v>4</v>
      </c>
      <c r="D162" t="s">
        <v>19</v>
      </c>
      <c r="E162">
        <v>5</v>
      </c>
      <c r="G162">
        <v>18676</v>
      </c>
      <c r="H162" s="11">
        <v>0.1111111111111111</v>
      </c>
    </row>
    <row r="163" spans="1:8" x14ac:dyDescent="0.3">
      <c r="A163" s="2">
        <v>45234</v>
      </c>
      <c r="B163" t="s">
        <v>21</v>
      </c>
      <c r="C163">
        <v>5</v>
      </c>
      <c r="D163" t="s">
        <v>9</v>
      </c>
      <c r="E163">
        <v>2</v>
      </c>
      <c r="G163">
        <v>18354</v>
      </c>
      <c r="H163" s="11">
        <v>0.10277777777777777</v>
      </c>
    </row>
    <row r="164" spans="1:8" x14ac:dyDescent="0.3">
      <c r="A164" s="2">
        <v>45234</v>
      </c>
      <c r="B164" t="s">
        <v>17</v>
      </c>
      <c r="C164">
        <v>4</v>
      </c>
      <c r="D164" t="s">
        <v>28</v>
      </c>
      <c r="E164">
        <v>5</v>
      </c>
      <c r="F164" t="s">
        <v>35</v>
      </c>
      <c r="G164">
        <v>18678</v>
      </c>
      <c r="H164" s="11">
        <v>0.10972222222222222</v>
      </c>
    </row>
    <row r="165" spans="1:8" x14ac:dyDescent="0.3">
      <c r="A165" s="2">
        <v>45234</v>
      </c>
      <c r="B165" t="s">
        <v>18</v>
      </c>
      <c r="C165">
        <v>4</v>
      </c>
      <c r="D165" t="s">
        <v>16</v>
      </c>
      <c r="E165">
        <v>3</v>
      </c>
      <c r="F165" t="s">
        <v>36</v>
      </c>
      <c r="G165">
        <v>17255</v>
      </c>
      <c r="H165" s="11">
        <v>0.10486111111111111</v>
      </c>
    </row>
    <row r="166" spans="1:8" x14ac:dyDescent="0.3">
      <c r="A166" s="2">
        <v>45234</v>
      </c>
      <c r="B166" t="s">
        <v>7</v>
      </c>
      <c r="C166">
        <v>6</v>
      </c>
      <c r="D166" t="s">
        <v>32</v>
      </c>
      <c r="E166">
        <v>4</v>
      </c>
      <c r="G166">
        <v>17387</v>
      </c>
      <c r="H166" s="11">
        <v>0.10833333333333334</v>
      </c>
    </row>
    <row r="167" spans="1:8" x14ac:dyDescent="0.3">
      <c r="A167" s="2">
        <v>45234</v>
      </c>
      <c r="B167" t="s">
        <v>29</v>
      </c>
      <c r="C167">
        <v>5</v>
      </c>
      <c r="D167" t="s">
        <v>4</v>
      </c>
      <c r="E167">
        <v>0</v>
      </c>
      <c r="G167">
        <v>18304</v>
      </c>
      <c r="H167" s="11">
        <v>0.1</v>
      </c>
    </row>
    <row r="168" spans="1:8" x14ac:dyDescent="0.3">
      <c r="A168" s="2">
        <v>45234</v>
      </c>
      <c r="B168" t="s">
        <v>22</v>
      </c>
      <c r="C168">
        <v>6</v>
      </c>
      <c r="D168" t="s">
        <v>34</v>
      </c>
      <c r="E168">
        <v>3</v>
      </c>
      <c r="G168">
        <v>17151</v>
      </c>
      <c r="H168" s="11">
        <v>9.6527777777777782E-2</v>
      </c>
    </row>
    <row r="169" spans="1:8" x14ac:dyDescent="0.3">
      <c r="A169" s="2">
        <v>45234</v>
      </c>
      <c r="B169" t="s">
        <v>3</v>
      </c>
      <c r="C169">
        <v>10</v>
      </c>
      <c r="D169" t="s">
        <v>24</v>
      </c>
      <c r="E169">
        <v>2</v>
      </c>
      <c r="G169">
        <v>17435</v>
      </c>
      <c r="H169" s="11">
        <v>0.10277777777777777</v>
      </c>
    </row>
    <row r="170" spans="1:8" x14ac:dyDescent="0.3">
      <c r="A170" s="2">
        <v>45234</v>
      </c>
      <c r="B170" t="s">
        <v>33</v>
      </c>
      <c r="C170">
        <v>3</v>
      </c>
      <c r="D170" t="s">
        <v>10</v>
      </c>
      <c r="E170">
        <v>6</v>
      </c>
      <c r="G170">
        <v>18096</v>
      </c>
      <c r="H170" s="11">
        <v>0.10347222222222222</v>
      </c>
    </row>
    <row r="171" spans="1:8" x14ac:dyDescent="0.3">
      <c r="A171" s="2">
        <v>45234</v>
      </c>
      <c r="B171" t="s">
        <v>13</v>
      </c>
      <c r="C171">
        <v>6</v>
      </c>
      <c r="D171" t="s">
        <v>5</v>
      </c>
      <c r="E171">
        <v>4</v>
      </c>
      <c r="G171">
        <v>18902</v>
      </c>
      <c r="H171" s="11">
        <v>0.10277777777777777</v>
      </c>
    </row>
    <row r="172" spans="1:8" x14ac:dyDescent="0.3">
      <c r="A172" s="2">
        <v>45234</v>
      </c>
      <c r="B172" t="s">
        <v>30</v>
      </c>
      <c r="C172">
        <v>0</v>
      </c>
      <c r="D172" t="s">
        <v>8</v>
      </c>
      <c r="E172">
        <v>2</v>
      </c>
      <c r="G172">
        <v>18895</v>
      </c>
      <c r="H172" s="11">
        <v>0.10069444444444445</v>
      </c>
    </row>
    <row r="173" spans="1:8" x14ac:dyDescent="0.3">
      <c r="A173" s="2">
        <v>45234</v>
      </c>
      <c r="B173" t="s">
        <v>11</v>
      </c>
      <c r="C173">
        <v>0</v>
      </c>
      <c r="D173" t="s">
        <v>27</v>
      </c>
      <c r="E173">
        <v>7</v>
      </c>
      <c r="G173">
        <v>18512</v>
      </c>
      <c r="H173" s="11">
        <v>0.1111111111111111</v>
      </c>
    </row>
    <row r="174" spans="1:8" x14ac:dyDescent="0.3">
      <c r="A174" s="2">
        <v>45234</v>
      </c>
      <c r="B174" t="s">
        <v>20</v>
      </c>
      <c r="C174">
        <v>1</v>
      </c>
      <c r="D174" t="s">
        <v>12</v>
      </c>
      <c r="E174">
        <v>2</v>
      </c>
      <c r="G174">
        <v>18573</v>
      </c>
      <c r="H174" s="11">
        <v>0.10416666666666667</v>
      </c>
    </row>
    <row r="175" spans="1:8" x14ac:dyDescent="0.3">
      <c r="A175" s="2">
        <v>45235</v>
      </c>
      <c r="B175" t="s">
        <v>27</v>
      </c>
      <c r="C175">
        <v>2</v>
      </c>
      <c r="D175" t="s">
        <v>26</v>
      </c>
      <c r="E175">
        <v>4</v>
      </c>
      <c r="G175">
        <v>15720</v>
      </c>
      <c r="H175" s="11">
        <v>9.8611111111111108E-2</v>
      </c>
    </row>
    <row r="176" spans="1:8" x14ac:dyDescent="0.3">
      <c r="A176" s="2">
        <v>45235</v>
      </c>
      <c r="B176" t="s">
        <v>15</v>
      </c>
      <c r="C176">
        <v>4</v>
      </c>
      <c r="D176" t="s">
        <v>6</v>
      </c>
      <c r="E176">
        <v>2</v>
      </c>
      <c r="G176">
        <v>18388</v>
      </c>
      <c r="H176" s="11">
        <v>0.10486111111111111</v>
      </c>
    </row>
    <row r="177" spans="1:8" x14ac:dyDescent="0.3">
      <c r="A177" s="2">
        <v>45236</v>
      </c>
      <c r="B177" t="s">
        <v>14</v>
      </c>
      <c r="C177">
        <v>3</v>
      </c>
      <c r="D177" t="s">
        <v>30</v>
      </c>
      <c r="E177">
        <v>2</v>
      </c>
      <c r="G177">
        <v>18532</v>
      </c>
      <c r="H177" s="11">
        <v>0.10902777777777778</v>
      </c>
    </row>
    <row r="178" spans="1:8" x14ac:dyDescent="0.3">
      <c r="A178" s="2">
        <v>45236</v>
      </c>
      <c r="B178" t="s">
        <v>20</v>
      </c>
      <c r="C178">
        <v>4</v>
      </c>
      <c r="D178" t="s">
        <v>31</v>
      </c>
      <c r="E178">
        <v>5</v>
      </c>
      <c r="F178" t="s">
        <v>36</v>
      </c>
      <c r="G178">
        <v>17103</v>
      </c>
      <c r="H178" s="11">
        <v>0.10208333333333333</v>
      </c>
    </row>
    <row r="179" spans="1:8" x14ac:dyDescent="0.3">
      <c r="A179" s="2">
        <v>45236</v>
      </c>
      <c r="B179" t="s">
        <v>7</v>
      </c>
      <c r="C179">
        <v>5</v>
      </c>
      <c r="D179" t="s">
        <v>5</v>
      </c>
      <c r="E179">
        <v>6</v>
      </c>
      <c r="F179" t="s">
        <v>36</v>
      </c>
      <c r="G179">
        <v>18445</v>
      </c>
      <c r="H179" s="11">
        <v>0.10416666666666667</v>
      </c>
    </row>
    <row r="180" spans="1:8" x14ac:dyDescent="0.3">
      <c r="A180" s="2">
        <v>45236</v>
      </c>
      <c r="B180" t="s">
        <v>9</v>
      </c>
      <c r="C180">
        <v>2</v>
      </c>
      <c r="D180" t="s">
        <v>8</v>
      </c>
      <c r="E180">
        <v>6</v>
      </c>
      <c r="G180">
        <v>18857</v>
      </c>
      <c r="H180" s="11">
        <v>0.11388888888888889</v>
      </c>
    </row>
    <row r="181" spans="1:8" x14ac:dyDescent="0.3">
      <c r="A181" s="2">
        <v>45237</v>
      </c>
      <c r="B181" t="s">
        <v>3</v>
      </c>
      <c r="C181">
        <v>2</v>
      </c>
      <c r="D181" t="s">
        <v>26</v>
      </c>
      <c r="E181">
        <v>0</v>
      </c>
      <c r="G181">
        <v>16043</v>
      </c>
      <c r="H181" s="11">
        <v>0.10555555555555556</v>
      </c>
    </row>
    <row r="182" spans="1:8" x14ac:dyDescent="0.3">
      <c r="A182" s="2">
        <v>45237</v>
      </c>
      <c r="B182" t="s">
        <v>34</v>
      </c>
      <c r="C182">
        <v>3</v>
      </c>
      <c r="D182" t="s">
        <v>25</v>
      </c>
      <c r="E182">
        <v>4</v>
      </c>
      <c r="F182" t="s">
        <v>35</v>
      </c>
      <c r="G182">
        <v>4600</v>
      </c>
      <c r="H182" s="11">
        <v>0.1111111111111111</v>
      </c>
    </row>
    <row r="183" spans="1:8" x14ac:dyDescent="0.3">
      <c r="A183" s="2">
        <v>45237</v>
      </c>
      <c r="B183" t="s">
        <v>13</v>
      </c>
      <c r="C183">
        <v>2</v>
      </c>
      <c r="D183" t="s">
        <v>18</v>
      </c>
      <c r="E183">
        <v>3</v>
      </c>
      <c r="F183" t="s">
        <v>36</v>
      </c>
      <c r="G183">
        <v>18700</v>
      </c>
      <c r="H183" s="11">
        <v>0.10069444444444445</v>
      </c>
    </row>
    <row r="184" spans="1:8" x14ac:dyDescent="0.3">
      <c r="A184" s="2">
        <v>45237</v>
      </c>
      <c r="B184" t="s">
        <v>21</v>
      </c>
      <c r="C184">
        <v>2</v>
      </c>
      <c r="D184" t="s">
        <v>22</v>
      </c>
      <c r="E184">
        <v>4</v>
      </c>
      <c r="G184">
        <v>16975</v>
      </c>
      <c r="H184" s="11">
        <v>0.10347222222222222</v>
      </c>
    </row>
    <row r="185" spans="1:8" x14ac:dyDescent="0.3">
      <c r="A185" s="2">
        <v>45237</v>
      </c>
      <c r="B185" t="s">
        <v>15</v>
      </c>
      <c r="C185">
        <v>3</v>
      </c>
      <c r="D185" t="s">
        <v>11</v>
      </c>
      <c r="E185">
        <v>6</v>
      </c>
      <c r="G185">
        <v>18087</v>
      </c>
      <c r="H185" s="11">
        <v>0.10972222222222222</v>
      </c>
    </row>
    <row r="186" spans="1:8" x14ac:dyDescent="0.3">
      <c r="A186" s="2">
        <v>45237</v>
      </c>
      <c r="B186" t="s">
        <v>7</v>
      </c>
      <c r="C186">
        <v>5</v>
      </c>
      <c r="D186" t="s">
        <v>33</v>
      </c>
      <c r="E186">
        <v>3</v>
      </c>
      <c r="G186">
        <v>21105</v>
      </c>
      <c r="H186" s="11">
        <v>0.10555555555555556</v>
      </c>
    </row>
    <row r="187" spans="1:8" x14ac:dyDescent="0.3">
      <c r="A187" s="2">
        <v>45237</v>
      </c>
      <c r="B187" t="s">
        <v>28</v>
      </c>
      <c r="C187">
        <v>4</v>
      </c>
      <c r="D187" t="s">
        <v>16</v>
      </c>
      <c r="E187">
        <v>2</v>
      </c>
      <c r="G187">
        <v>13527</v>
      </c>
      <c r="H187" s="11">
        <v>0.10416666666666667</v>
      </c>
    </row>
    <row r="188" spans="1:8" x14ac:dyDescent="0.3">
      <c r="A188" s="2">
        <v>45237</v>
      </c>
      <c r="B188" t="s">
        <v>19</v>
      </c>
      <c r="C188">
        <v>3</v>
      </c>
      <c r="D188" t="s">
        <v>17</v>
      </c>
      <c r="E188">
        <v>5</v>
      </c>
      <c r="G188">
        <v>18006</v>
      </c>
      <c r="H188" s="11">
        <v>0.10069444444444445</v>
      </c>
    </row>
    <row r="189" spans="1:8" x14ac:dyDescent="0.3">
      <c r="A189" s="2">
        <v>45237</v>
      </c>
      <c r="B189" t="s">
        <v>4</v>
      </c>
      <c r="C189">
        <v>1</v>
      </c>
      <c r="D189" t="s">
        <v>24</v>
      </c>
      <c r="E189">
        <v>2</v>
      </c>
      <c r="G189">
        <v>10074</v>
      </c>
      <c r="H189" s="11">
        <v>0.10486111111111111</v>
      </c>
    </row>
    <row r="190" spans="1:8" x14ac:dyDescent="0.3">
      <c r="A190" s="2">
        <v>45237</v>
      </c>
      <c r="B190" t="s">
        <v>23</v>
      </c>
      <c r="C190">
        <v>5</v>
      </c>
      <c r="D190" t="s">
        <v>10</v>
      </c>
      <c r="E190">
        <v>2</v>
      </c>
      <c r="G190">
        <v>18096</v>
      </c>
      <c r="H190" s="11">
        <v>0.1</v>
      </c>
    </row>
    <row r="191" spans="1:8" x14ac:dyDescent="0.3">
      <c r="A191" s="2">
        <v>45238</v>
      </c>
      <c r="B191" t="s">
        <v>32</v>
      </c>
      <c r="C191">
        <v>6</v>
      </c>
      <c r="D191" t="s">
        <v>5</v>
      </c>
      <c r="E191">
        <v>3</v>
      </c>
      <c r="G191">
        <v>18372</v>
      </c>
      <c r="H191" s="11">
        <v>9.7222222222222224E-2</v>
      </c>
    </row>
    <row r="192" spans="1:8" x14ac:dyDescent="0.3">
      <c r="A192" s="2">
        <v>45238</v>
      </c>
      <c r="B192" t="s">
        <v>29</v>
      </c>
      <c r="C192">
        <v>4</v>
      </c>
      <c r="D192" t="s">
        <v>27</v>
      </c>
      <c r="E192">
        <v>1</v>
      </c>
      <c r="G192">
        <v>18330</v>
      </c>
      <c r="H192" s="11">
        <v>0.10208333333333333</v>
      </c>
    </row>
    <row r="193" spans="1:8" x14ac:dyDescent="0.3">
      <c r="A193" s="2">
        <v>45238</v>
      </c>
      <c r="B193" t="s">
        <v>31</v>
      </c>
      <c r="C193">
        <v>4</v>
      </c>
      <c r="D193" t="s">
        <v>12</v>
      </c>
      <c r="E193">
        <v>3</v>
      </c>
      <c r="F193" t="s">
        <v>36</v>
      </c>
      <c r="G193">
        <v>16104</v>
      </c>
      <c r="H193" s="11">
        <v>0.10416666666666667</v>
      </c>
    </row>
    <row r="194" spans="1:8" x14ac:dyDescent="0.3">
      <c r="A194" s="2">
        <v>45239</v>
      </c>
      <c r="B194" t="s">
        <v>16</v>
      </c>
      <c r="C194">
        <v>2</v>
      </c>
      <c r="D194" t="s">
        <v>14</v>
      </c>
      <c r="E194">
        <v>5</v>
      </c>
      <c r="G194">
        <v>17850</v>
      </c>
      <c r="H194" s="11">
        <v>0.1</v>
      </c>
    </row>
    <row r="195" spans="1:8" x14ac:dyDescent="0.3">
      <c r="A195" s="2">
        <v>45239</v>
      </c>
      <c r="B195" t="s">
        <v>30</v>
      </c>
      <c r="C195">
        <v>5</v>
      </c>
      <c r="D195" t="s">
        <v>20</v>
      </c>
      <c r="E195">
        <v>2</v>
      </c>
      <c r="G195">
        <v>15253</v>
      </c>
      <c r="H195" s="11">
        <v>0.10069444444444445</v>
      </c>
    </row>
    <row r="196" spans="1:8" x14ac:dyDescent="0.3">
      <c r="A196" s="2">
        <v>45239</v>
      </c>
      <c r="B196" t="s">
        <v>34</v>
      </c>
      <c r="C196">
        <v>4</v>
      </c>
      <c r="D196" t="s">
        <v>11</v>
      </c>
      <c r="E196">
        <v>3</v>
      </c>
      <c r="G196">
        <v>18124</v>
      </c>
      <c r="H196" s="11">
        <v>0.10347222222222222</v>
      </c>
    </row>
    <row r="197" spans="1:8" x14ac:dyDescent="0.3">
      <c r="A197" s="2">
        <v>45239</v>
      </c>
      <c r="B197" t="s">
        <v>33</v>
      </c>
      <c r="C197">
        <v>3</v>
      </c>
      <c r="D197" t="s">
        <v>19</v>
      </c>
      <c r="E197">
        <v>2</v>
      </c>
      <c r="F197" t="s">
        <v>36</v>
      </c>
      <c r="G197">
        <v>18504</v>
      </c>
      <c r="H197" s="11">
        <v>0.1111111111111111</v>
      </c>
    </row>
    <row r="198" spans="1:8" x14ac:dyDescent="0.3">
      <c r="A198" s="2">
        <v>45239</v>
      </c>
      <c r="B198" t="s">
        <v>3</v>
      </c>
      <c r="C198">
        <v>4</v>
      </c>
      <c r="D198" t="s">
        <v>29</v>
      </c>
      <c r="E198">
        <v>3</v>
      </c>
      <c r="F198" t="s">
        <v>36</v>
      </c>
      <c r="G198">
        <v>18145</v>
      </c>
      <c r="H198" s="11">
        <v>0.10486111111111111</v>
      </c>
    </row>
    <row r="199" spans="1:8" x14ac:dyDescent="0.3">
      <c r="A199" s="2">
        <v>45239</v>
      </c>
      <c r="B199" t="s">
        <v>28</v>
      </c>
      <c r="C199">
        <v>1</v>
      </c>
      <c r="D199" t="s">
        <v>17</v>
      </c>
      <c r="E199">
        <v>4</v>
      </c>
      <c r="G199">
        <v>18006</v>
      </c>
      <c r="H199" s="11">
        <v>9.930555555555555E-2</v>
      </c>
    </row>
    <row r="200" spans="1:8" x14ac:dyDescent="0.3">
      <c r="A200" s="2">
        <v>45239</v>
      </c>
      <c r="B200" t="s">
        <v>8</v>
      </c>
      <c r="C200">
        <v>5</v>
      </c>
      <c r="D200" t="s">
        <v>32</v>
      </c>
      <c r="E200">
        <v>2</v>
      </c>
      <c r="G200">
        <v>16653</v>
      </c>
      <c r="H200" s="11">
        <v>9.8611111111111108E-2</v>
      </c>
    </row>
    <row r="201" spans="1:8" x14ac:dyDescent="0.3">
      <c r="A201" s="2">
        <v>45239</v>
      </c>
      <c r="B201" t="s">
        <v>9</v>
      </c>
      <c r="C201">
        <v>2</v>
      </c>
      <c r="D201" t="s">
        <v>24</v>
      </c>
      <c r="E201">
        <v>3</v>
      </c>
      <c r="G201">
        <v>12206</v>
      </c>
      <c r="H201" s="11">
        <v>0.10138888888888889</v>
      </c>
    </row>
    <row r="202" spans="1:8" x14ac:dyDescent="0.3">
      <c r="A202" s="2">
        <v>45239</v>
      </c>
      <c r="B202" t="s">
        <v>25</v>
      </c>
      <c r="C202">
        <v>1</v>
      </c>
      <c r="D202" t="s">
        <v>10</v>
      </c>
      <c r="E202">
        <v>2</v>
      </c>
      <c r="G202">
        <v>18096</v>
      </c>
      <c r="H202" s="11">
        <v>0.10833333333333334</v>
      </c>
    </row>
    <row r="203" spans="1:8" x14ac:dyDescent="0.3">
      <c r="A203" s="2">
        <v>45239</v>
      </c>
      <c r="B203" t="s">
        <v>6</v>
      </c>
      <c r="C203">
        <v>5</v>
      </c>
      <c r="D203" t="s">
        <v>7</v>
      </c>
      <c r="E203">
        <v>3</v>
      </c>
      <c r="G203">
        <v>19092</v>
      </c>
      <c r="H203" s="11">
        <v>0.10555555555555556</v>
      </c>
    </row>
    <row r="204" spans="1:8" x14ac:dyDescent="0.3">
      <c r="A204" s="2">
        <v>45239</v>
      </c>
      <c r="B204" t="s">
        <v>21</v>
      </c>
      <c r="C204">
        <v>3</v>
      </c>
      <c r="D204" t="s">
        <v>23</v>
      </c>
      <c r="E204">
        <v>6</v>
      </c>
      <c r="G204">
        <v>12199</v>
      </c>
      <c r="H204" s="11">
        <v>0.10416666666666667</v>
      </c>
    </row>
    <row r="205" spans="1:8" x14ac:dyDescent="0.3">
      <c r="A205" s="2">
        <v>45240</v>
      </c>
      <c r="B205" t="s">
        <v>4</v>
      </c>
      <c r="C205">
        <v>6</v>
      </c>
      <c r="D205" t="s">
        <v>26</v>
      </c>
      <c r="E205">
        <v>3</v>
      </c>
      <c r="G205">
        <v>15550</v>
      </c>
      <c r="H205" s="11">
        <v>0.10555555555555556</v>
      </c>
    </row>
    <row r="206" spans="1:8" x14ac:dyDescent="0.3">
      <c r="A206" s="2">
        <v>45240</v>
      </c>
      <c r="B206" t="s">
        <v>28</v>
      </c>
      <c r="C206">
        <v>2</v>
      </c>
      <c r="D206" t="s">
        <v>13</v>
      </c>
      <c r="E206">
        <v>3</v>
      </c>
      <c r="G206">
        <v>17031</v>
      </c>
      <c r="H206" s="11">
        <v>0.10138888888888889</v>
      </c>
    </row>
    <row r="207" spans="1:8" x14ac:dyDescent="0.3">
      <c r="A207" s="2">
        <v>45240</v>
      </c>
      <c r="B207" t="s">
        <v>18</v>
      </c>
      <c r="C207">
        <v>2</v>
      </c>
      <c r="D207" t="s">
        <v>31</v>
      </c>
      <c r="E207">
        <v>5</v>
      </c>
      <c r="G207">
        <v>17845</v>
      </c>
      <c r="H207" s="11">
        <v>0.10625</v>
      </c>
    </row>
    <row r="208" spans="1:8" x14ac:dyDescent="0.3">
      <c r="A208" s="2">
        <v>45240</v>
      </c>
      <c r="B208" t="s">
        <v>12</v>
      </c>
      <c r="C208">
        <v>4</v>
      </c>
      <c r="D208" t="s">
        <v>15</v>
      </c>
      <c r="E208">
        <v>2</v>
      </c>
      <c r="G208">
        <v>16514</v>
      </c>
      <c r="H208" s="11">
        <v>0.10138888888888889</v>
      </c>
    </row>
    <row r="209" spans="1:8" x14ac:dyDescent="0.3">
      <c r="A209" s="2">
        <v>45240</v>
      </c>
      <c r="B209" t="s">
        <v>22</v>
      </c>
      <c r="C209">
        <v>4</v>
      </c>
      <c r="D209" t="s">
        <v>5</v>
      </c>
      <c r="E209">
        <v>5</v>
      </c>
      <c r="F209" t="s">
        <v>35</v>
      </c>
      <c r="G209">
        <v>18939</v>
      </c>
      <c r="H209" s="11">
        <v>0.10972222222222222</v>
      </c>
    </row>
    <row r="210" spans="1:8" x14ac:dyDescent="0.3">
      <c r="A210" s="2">
        <v>45240</v>
      </c>
      <c r="B210" t="s">
        <v>24</v>
      </c>
      <c r="C210">
        <v>0</v>
      </c>
      <c r="D210" t="s">
        <v>27</v>
      </c>
      <c r="E210">
        <v>5</v>
      </c>
      <c r="G210">
        <v>18423</v>
      </c>
      <c r="H210" s="11">
        <v>0.10208333333333333</v>
      </c>
    </row>
    <row r="211" spans="1:8" x14ac:dyDescent="0.3">
      <c r="A211" s="2">
        <v>45241</v>
      </c>
      <c r="B211" t="s">
        <v>10</v>
      </c>
      <c r="C211">
        <v>8</v>
      </c>
      <c r="D211" t="s">
        <v>11</v>
      </c>
      <c r="E211">
        <v>2</v>
      </c>
      <c r="G211">
        <v>18132</v>
      </c>
      <c r="H211" s="11">
        <v>0.10694444444444444</v>
      </c>
    </row>
    <row r="212" spans="1:8" x14ac:dyDescent="0.3">
      <c r="A212" s="2">
        <v>45241</v>
      </c>
      <c r="B212" t="s">
        <v>20</v>
      </c>
      <c r="C212">
        <v>4</v>
      </c>
      <c r="D212" t="s">
        <v>19</v>
      </c>
      <c r="E212">
        <v>5</v>
      </c>
      <c r="G212">
        <v>19156</v>
      </c>
      <c r="H212" s="11">
        <v>0.10208333333333333</v>
      </c>
    </row>
    <row r="213" spans="1:8" x14ac:dyDescent="0.3">
      <c r="A213" s="2">
        <v>45241</v>
      </c>
      <c r="B213" t="s">
        <v>4</v>
      </c>
      <c r="C213">
        <v>4</v>
      </c>
      <c r="D213" t="s">
        <v>29</v>
      </c>
      <c r="E213">
        <v>2</v>
      </c>
      <c r="G213">
        <v>18145</v>
      </c>
      <c r="H213" s="11">
        <v>0.10069444444444445</v>
      </c>
    </row>
    <row r="214" spans="1:8" x14ac:dyDescent="0.3">
      <c r="A214" s="2">
        <v>45241</v>
      </c>
      <c r="B214" t="s">
        <v>14</v>
      </c>
      <c r="C214">
        <v>2</v>
      </c>
      <c r="D214" t="s">
        <v>33</v>
      </c>
      <c r="E214">
        <v>3</v>
      </c>
      <c r="F214" t="s">
        <v>36</v>
      </c>
      <c r="G214">
        <v>21105</v>
      </c>
      <c r="H214" s="11">
        <v>0.10277777777777777</v>
      </c>
    </row>
    <row r="215" spans="1:8" x14ac:dyDescent="0.3">
      <c r="A215" s="2">
        <v>45241</v>
      </c>
      <c r="B215" t="s">
        <v>25</v>
      </c>
      <c r="C215">
        <v>7</v>
      </c>
      <c r="D215" t="s">
        <v>21</v>
      </c>
      <c r="E215">
        <v>5</v>
      </c>
      <c r="G215">
        <v>17303</v>
      </c>
      <c r="H215" s="11">
        <v>0.1</v>
      </c>
    </row>
    <row r="216" spans="1:8" x14ac:dyDescent="0.3">
      <c r="A216" s="2">
        <v>45241</v>
      </c>
      <c r="B216" t="s">
        <v>12</v>
      </c>
      <c r="C216">
        <v>4</v>
      </c>
      <c r="D216" t="s">
        <v>16</v>
      </c>
      <c r="E216">
        <v>1</v>
      </c>
      <c r="G216">
        <v>16519</v>
      </c>
      <c r="H216" s="11">
        <v>9.7222222222222224E-2</v>
      </c>
    </row>
    <row r="217" spans="1:8" x14ac:dyDescent="0.3">
      <c r="A217" s="2">
        <v>45241</v>
      </c>
      <c r="B217" t="s">
        <v>22</v>
      </c>
      <c r="C217">
        <v>1</v>
      </c>
      <c r="D217" t="s">
        <v>32</v>
      </c>
      <c r="E217">
        <v>4</v>
      </c>
      <c r="G217">
        <v>18874</v>
      </c>
      <c r="H217" s="11">
        <v>0.10138888888888889</v>
      </c>
    </row>
    <row r="218" spans="1:8" x14ac:dyDescent="0.3">
      <c r="A218" s="2">
        <v>45241</v>
      </c>
      <c r="B218" t="s">
        <v>13</v>
      </c>
      <c r="C218">
        <v>0</v>
      </c>
      <c r="D218" t="s">
        <v>3</v>
      </c>
      <c r="E218">
        <v>4</v>
      </c>
      <c r="G218">
        <v>18429</v>
      </c>
      <c r="H218" s="11">
        <v>9.4444444444444442E-2</v>
      </c>
    </row>
    <row r="219" spans="1:8" x14ac:dyDescent="0.3">
      <c r="A219" s="2">
        <v>45241</v>
      </c>
      <c r="B219" t="s">
        <v>9</v>
      </c>
      <c r="C219">
        <v>4</v>
      </c>
      <c r="D219" t="s">
        <v>34</v>
      </c>
      <c r="E219">
        <v>1</v>
      </c>
      <c r="G219">
        <v>17151</v>
      </c>
      <c r="H219" s="11">
        <v>0.10486111111111111</v>
      </c>
    </row>
    <row r="220" spans="1:8" x14ac:dyDescent="0.3">
      <c r="A220" s="2">
        <v>45241</v>
      </c>
      <c r="B220" t="s">
        <v>18</v>
      </c>
      <c r="C220">
        <v>4</v>
      </c>
      <c r="D220" t="s">
        <v>7</v>
      </c>
      <c r="E220">
        <v>0</v>
      </c>
      <c r="G220">
        <v>19092</v>
      </c>
      <c r="H220" s="11">
        <v>0.10277777777777777</v>
      </c>
    </row>
    <row r="221" spans="1:8" x14ac:dyDescent="0.3">
      <c r="A221" s="2">
        <v>45241</v>
      </c>
      <c r="B221" t="s">
        <v>8</v>
      </c>
      <c r="C221">
        <v>2</v>
      </c>
      <c r="D221" t="s">
        <v>5</v>
      </c>
      <c r="E221">
        <v>5</v>
      </c>
      <c r="G221">
        <v>19107</v>
      </c>
      <c r="H221" s="11">
        <v>0.10138888888888889</v>
      </c>
    </row>
    <row r="222" spans="1:8" x14ac:dyDescent="0.3">
      <c r="A222" s="2">
        <v>45241</v>
      </c>
      <c r="B222" t="s">
        <v>30</v>
      </c>
      <c r="C222">
        <v>3</v>
      </c>
      <c r="D222" t="s">
        <v>23</v>
      </c>
      <c r="E222">
        <v>2</v>
      </c>
      <c r="G222">
        <v>12420</v>
      </c>
      <c r="H222" s="11">
        <v>0.10277777777777777</v>
      </c>
    </row>
    <row r="223" spans="1:8" x14ac:dyDescent="0.3">
      <c r="A223" s="2">
        <v>45242</v>
      </c>
      <c r="B223" t="s">
        <v>24</v>
      </c>
      <c r="C223">
        <v>1</v>
      </c>
      <c r="D223" t="s">
        <v>26</v>
      </c>
      <c r="E223">
        <v>4</v>
      </c>
      <c r="G223">
        <v>16471</v>
      </c>
      <c r="H223" s="11">
        <v>0.10347222222222222</v>
      </c>
    </row>
    <row r="224" spans="1:8" x14ac:dyDescent="0.3">
      <c r="A224" s="2">
        <v>45242</v>
      </c>
      <c r="B224" t="s">
        <v>6</v>
      </c>
      <c r="C224">
        <v>3</v>
      </c>
      <c r="D224" t="s">
        <v>31</v>
      </c>
      <c r="E224">
        <v>4</v>
      </c>
      <c r="G224">
        <v>19359</v>
      </c>
      <c r="H224" s="11">
        <v>0.10138888888888889</v>
      </c>
    </row>
    <row r="225" spans="1:8" x14ac:dyDescent="0.3">
      <c r="A225" s="2">
        <v>45242</v>
      </c>
      <c r="B225" t="s">
        <v>30</v>
      </c>
      <c r="C225">
        <v>8</v>
      </c>
      <c r="D225" t="s">
        <v>28</v>
      </c>
      <c r="E225">
        <v>3</v>
      </c>
      <c r="G225">
        <v>18509</v>
      </c>
      <c r="H225" s="11">
        <v>0.10625</v>
      </c>
    </row>
    <row r="226" spans="1:8" x14ac:dyDescent="0.3">
      <c r="A226" s="2">
        <v>45242</v>
      </c>
      <c r="B226" t="s">
        <v>8</v>
      </c>
      <c r="C226">
        <v>5</v>
      </c>
      <c r="D226" t="s">
        <v>33</v>
      </c>
      <c r="E226">
        <v>2</v>
      </c>
      <c r="G226">
        <v>21105</v>
      </c>
      <c r="H226" s="11">
        <v>9.6527777777777782E-2</v>
      </c>
    </row>
    <row r="227" spans="1:8" x14ac:dyDescent="0.3">
      <c r="A227" s="2">
        <v>45242</v>
      </c>
      <c r="B227" t="s">
        <v>20</v>
      </c>
      <c r="C227">
        <v>3</v>
      </c>
      <c r="D227" t="s">
        <v>17</v>
      </c>
      <c r="E227">
        <v>4</v>
      </c>
      <c r="F227" t="s">
        <v>35</v>
      </c>
      <c r="G227">
        <v>18006</v>
      </c>
      <c r="H227" s="11">
        <v>0.12152777777777778</v>
      </c>
    </row>
    <row r="228" spans="1:8" x14ac:dyDescent="0.3">
      <c r="A228" s="2">
        <v>45243</v>
      </c>
      <c r="B228" t="s">
        <v>16</v>
      </c>
      <c r="C228">
        <v>1</v>
      </c>
      <c r="D228" t="s">
        <v>9</v>
      </c>
      <c r="E228">
        <v>4</v>
      </c>
      <c r="G228">
        <v>17881</v>
      </c>
      <c r="H228" s="11">
        <v>0.1111111111111111</v>
      </c>
    </row>
    <row r="229" spans="1:8" x14ac:dyDescent="0.3">
      <c r="A229" s="2">
        <v>45243</v>
      </c>
      <c r="B229" t="s">
        <v>11</v>
      </c>
      <c r="C229">
        <v>5</v>
      </c>
      <c r="D229" t="s">
        <v>34</v>
      </c>
      <c r="E229">
        <v>1</v>
      </c>
      <c r="G229">
        <v>17151</v>
      </c>
      <c r="H229" s="11">
        <v>0.10902777777777778</v>
      </c>
    </row>
    <row r="230" spans="1:8" x14ac:dyDescent="0.3">
      <c r="A230" s="2">
        <v>45244</v>
      </c>
      <c r="B230" t="s">
        <v>14</v>
      </c>
      <c r="C230">
        <v>5</v>
      </c>
      <c r="D230" t="s">
        <v>13</v>
      </c>
      <c r="E230">
        <v>2</v>
      </c>
      <c r="G230">
        <v>14840</v>
      </c>
      <c r="H230" s="11">
        <v>9.7916666666666666E-2</v>
      </c>
    </row>
    <row r="231" spans="1:8" x14ac:dyDescent="0.3">
      <c r="A231" s="2">
        <v>45244</v>
      </c>
      <c r="B231" t="s">
        <v>3</v>
      </c>
      <c r="C231">
        <v>5</v>
      </c>
      <c r="D231" t="s">
        <v>20</v>
      </c>
      <c r="E231">
        <v>3</v>
      </c>
      <c r="G231">
        <v>16596</v>
      </c>
      <c r="H231" s="11">
        <v>9.930555555555555E-2</v>
      </c>
    </row>
    <row r="232" spans="1:8" x14ac:dyDescent="0.3">
      <c r="A232" s="2">
        <v>45244</v>
      </c>
      <c r="B232" t="s">
        <v>25</v>
      </c>
      <c r="C232">
        <v>3</v>
      </c>
      <c r="D232" t="s">
        <v>30</v>
      </c>
      <c r="E232">
        <v>4</v>
      </c>
      <c r="F232" t="s">
        <v>36</v>
      </c>
      <c r="G232">
        <v>18532</v>
      </c>
      <c r="H232" s="11">
        <v>0.10486111111111111</v>
      </c>
    </row>
    <row r="233" spans="1:8" x14ac:dyDescent="0.3">
      <c r="A233" s="2">
        <v>45244</v>
      </c>
      <c r="B233" t="s">
        <v>22</v>
      </c>
      <c r="C233">
        <v>2</v>
      </c>
      <c r="D233" t="s">
        <v>33</v>
      </c>
      <c r="E233">
        <v>1</v>
      </c>
      <c r="G233">
        <v>21105</v>
      </c>
      <c r="H233" s="11">
        <v>0.10347222222222222</v>
      </c>
    </row>
    <row r="234" spans="1:8" x14ac:dyDescent="0.3">
      <c r="A234" s="2">
        <v>45244</v>
      </c>
      <c r="B234" t="s">
        <v>26</v>
      </c>
      <c r="C234">
        <v>3</v>
      </c>
      <c r="D234" t="s">
        <v>21</v>
      </c>
      <c r="E234">
        <v>2</v>
      </c>
      <c r="G234">
        <v>17159</v>
      </c>
      <c r="H234" s="11">
        <v>0.10416666666666667</v>
      </c>
    </row>
    <row r="235" spans="1:8" x14ac:dyDescent="0.3">
      <c r="A235" s="2">
        <v>45244</v>
      </c>
      <c r="B235" t="s">
        <v>31</v>
      </c>
      <c r="C235">
        <v>5</v>
      </c>
      <c r="D235" t="s">
        <v>24</v>
      </c>
      <c r="E235">
        <v>3</v>
      </c>
      <c r="G235">
        <v>10108</v>
      </c>
      <c r="H235" s="11">
        <v>0.1076388888888889</v>
      </c>
    </row>
    <row r="236" spans="1:8" x14ac:dyDescent="0.3">
      <c r="A236" s="2">
        <v>45244</v>
      </c>
      <c r="B236" t="s">
        <v>7</v>
      </c>
      <c r="C236">
        <v>0</v>
      </c>
      <c r="D236" t="s">
        <v>10</v>
      </c>
      <c r="E236">
        <v>5</v>
      </c>
      <c r="G236">
        <v>17621</v>
      </c>
      <c r="H236" s="11">
        <v>0.10069444444444445</v>
      </c>
    </row>
    <row r="237" spans="1:8" x14ac:dyDescent="0.3">
      <c r="A237" s="2">
        <v>45244</v>
      </c>
      <c r="B237" t="s">
        <v>15</v>
      </c>
      <c r="C237">
        <v>3</v>
      </c>
      <c r="D237" t="s">
        <v>23</v>
      </c>
      <c r="E237">
        <v>6</v>
      </c>
      <c r="G237">
        <v>11717</v>
      </c>
      <c r="H237" s="11">
        <v>0.10347222222222222</v>
      </c>
    </row>
    <row r="238" spans="1:8" x14ac:dyDescent="0.3">
      <c r="A238" s="2">
        <v>45244</v>
      </c>
      <c r="B238" t="s">
        <v>27</v>
      </c>
      <c r="C238">
        <v>0</v>
      </c>
      <c r="D238" t="s">
        <v>12</v>
      </c>
      <c r="E238">
        <v>3</v>
      </c>
      <c r="G238">
        <v>16598</v>
      </c>
      <c r="H238" s="11">
        <v>0.10694444444444444</v>
      </c>
    </row>
    <row r="239" spans="1:8" x14ac:dyDescent="0.3">
      <c r="A239" s="2">
        <v>45245</v>
      </c>
      <c r="B239" t="s">
        <v>4</v>
      </c>
      <c r="C239">
        <v>3</v>
      </c>
      <c r="D239" t="s">
        <v>18</v>
      </c>
      <c r="E239">
        <v>1</v>
      </c>
      <c r="G239">
        <v>18700</v>
      </c>
      <c r="H239" s="11">
        <v>0.10555555555555556</v>
      </c>
    </row>
    <row r="240" spans="1:8" x14ac:dyDescent="0.3">
      <c r="A240" s="2">
        <v>45245</v>
      </c>
      <c r="B240" t="s">
        <v>26</v>
      </c>
      <c r="C240">
        <v>2</v>
      </c>
      <c r="D240" t="s">
        <v>11</v>
      </c>
      <c r="E240">
        <v>8</v>
      </c>
      <c r="G240">
        <v>18029</v>
      </c>
      <c r="H240" s="11">
        <v>0.10555555555555556</v>
      </c>
    </row>
    <row r="241" spans="1:9" x14ac:dyDescent="0.3">
      <c r="A241" s="2">
        <v>45245</v>
      </c>
      <c r="B241" t="s">
        <v>34</v>
      </c>
      <c r="C241">
        <v>3</v>
      </c>
      <c r="D241" t="s">
        <v>9</v>
      </c>
      <c r="E241">
        <v>4</v>
      </c>
      <c r="F241" t="s">
        <v>36</v>
      </c>
      <c r="G241">
        <v>18347</v>
      </c>
      <c r="H241" s="11">
        <v>0.1111111111111111</v>
      </c>
    </row>
    <row r="242" spans="1:9" x14ac:dyDescent="0.3">
      <c r="A242" s="2">
        <v>45245</v>
      </c>
      <c r="B242" t="s">
        <v>16</v>
      </c>
      <c r="C242">
        <v>3</v>
      </c>
      <c r="D242" t="s">
        <v>8</v>
      </c>
      <c r="E242">
        <v>4</v>
      </c>
      <c r="F242" t="s">
        <v>36</v>
      </c>
      <c r="G242">
        <v>18972</v>
      </c>
      <c r="H242" s="11">
        <v>0.1125</v>
      </c>
    </row>
    <row r="243" spans="1:9" x14ac:dyDescent="0.3">
      <c r="A243" s="2">
        <v>45246</v>
      </c>
      <c r="B243" t="s">
        <v>25</v>
      </c>
      <c r="C243">
        <v>3</v>
      </c>
      <c r="D243" t="s">
        <v>20</v>
      </c>
      <c r="E243">
        <v>2</v>
      </c>
      <c r="G243">
        <v>15909</v>
      </c>
      <c r="H243" s="11">
        <v>0.10277777777777777</v>
      </c>
    </row>
    <row r="244" spans="1:9" x14ac:dyDescent="0.3">
      <c r="A244" s="2">
        <v>45246</v>
      </c>
      <c r="B244" t="s">
        <v>8</v>
      </c>
      <c r="C244">
        <v>2</v>
      </c>
      <c r="D244" t="s">
        <v>22</v>
      </c>
      <c r="E244">
        <v>5</v>
      </c>
      <c r="G244">
        <v>17501</v>
      </c>
      <c r="H244" s="11">
        <v>0.10625</v>
      </c>
    </row>
    <row r="245" spans="1:9" x14ac:dyDescent="0.3">
      <c r="A245" s="2">
        <v>45246</v>
      </c>
      <c r="B245" t="s">
        <v>7</v>
      </c>
      <c r="C245">
        <v>4</v>
      </c>
      <c r="D245" t="s">
        <v>6</v>
      </c>
      <c r="E245">
        <v>2</v>
      </c>
      <c r="G245">
        <v>18691</v>
      </c>
      <c r="H245" s="11">
        <v>0.10694444444444444</v>
      </c>
    </row>
    <row r="246" spans="1:9" x14ac:dyDescent="0.3">
      <c r="A246" s="2">
        <v>45246</v>
      </c>
      <c r="B246" t="s">
        <v>31</v>
      </c>
      <c r="C246">
        <v>1</v>
      </c>
      <c r="D246" t="s">
        <v>29</v>
      </c>
      <c r="E246">
        <v>2</v>
      </c>
      <c r="G246">
        <v>17243</v>
      </c>
      <c r="H246" s="11">
        <v>0.10347222222222222</v>
      </c>
    </row>
    <row r="247" spans="1:9" x14ac:dyDescent="0.3">
      <c r="A247" s="2">
        <v>45246</v>
      </c>
      <c r="B247" t="s">
        <v>27</v>
      </c>
      <c r="C247">
        <v>6</v>
      </c>
      <c r="D247" t="s">
        <v>33</v>
      </c>
      <c r="E247">
        <v>5</v>
      </c>
      <c r="G247">
        <v>21105</v>
      </c>
      <c r="H247" s="11">
        <v>0.11041666666666666</v>
      </c>
    </row>
    <row r="248" spans="1:9" x14ac:dyDescent="0.3">
      <c r="A248" s="2">
        <v>45246</v>
      </c>
      <c r="B248" t="s">
        <v>19</v>
      </c>
      <c r="C248">
        <v>4</v>
      </c>
      <c r="D248" t="s">
        <v>32</v>
      </c>
      <c r="E248">
        <v>5</v>
      </c>
      <c r="F248" t="s">
        <v>36</v>
      </c>
      <c r="G248">
        <v>12487</v>
      </c>
      <c r="H248" s="11">
        <v>0.11666666666666667</v>
      </c>
      <c r="I248" t="s">
        <v>162</v>
      </c>
    </row>
    <row r="249" spans="1:9" x14ac:dyDescent="0.3">
      <c r="A249" s="2">
        <v>45246</v>
      </c>
      <c r="B249" t="s">
        <v>15</v>
      </c>
      <c r="C249">
        <v>5</v>
      </c>
      <c r="D249" t="s">
        <v>3</v>
      </c>
      <c r="E249">
        <v>2</v>
      </c>
      <c r="G249">
        <v>18321</v>
      </c>
      <c r="H249" s="11">
        <v>0.1</v>
      </c>
    </row>
    <row r="250" spans="1:9" x14ac:dyDescent="0.3">
      <c r="A250" s="2">
        <v>45246</v>
      </c>
      <c r="B250" t="s">
        <v>16</v>
      </c>
      <c r="C250">
        <v>3</v>
      </c>
      <c r="D250" t="s">
        <v>34</v>
      </c>
      <c r="E250">
        <v>4</v>
      </c>
      <c r="F250" t="s">
        <v>35</v>
      </c>
      <c r="G250">
        <v>17151</v>
      </c>
      <c r="H250" s="11">
        <v>0.11527777777777778</v>
      </c>
    </row>
    <row r="251" spans="1:9" x14ac:dyDescent="0.3">
      <c r="A251" s="2">
        <v>45246</v>
      </c>
      <c r="B251" t="s">
        <v>10</v>
      </c>
      <c r="C251">
        <v>1</v>
      </c>
      <c r="D251" t="s">
        <v>24</v>
      </c>
      <c r="E251">
        <v>5</v>
      </c>
      <c r="G251">
        <v>10452</v>
      </c>
      <c r="H251" s="11">
        <v>0.10486111111111111</v>
      </c>
    </row>
    <row r="252" spans="1:9" x14ac:dyDescent="0.3">
      <c r="A252" s="2">
        <v>45247</v>
      </c>
      <c r="B252" t="s">
        <v>31</v>
      </c>
      <c r="C252">
        <v>2</v>
      </c>
      <c r="D252" t="s">
        <v>26</v>
      </c>
      <c r="E252">
        <v>1</v>
      </c>
      <c r="G252">
        <v>14932</v>
      </c>
      <c r="H252" s="11">
        <v>0.1125</v>
      </c>
    </row>
    <row r="253" spans="1:9" x14ac:dyDescent="0.3">
      <c r="A253" s="2">
        <v>45247</v>
      </c>
      <c r="B253" t="s">
        <v>5</v>
      </c>
      <c r="C253">
        <v>3</v>
      </c>
      <c r="D253" t="s">
        <v>19</v>
      </c>
      <c r="E253">
        <v>2</v>
      </c>
      <c r="G253">
        <v>13510</v>
      </c>
      <c r="H253" s="11">
        <v>0.1111111111111111</v>
      </c>
      <c r="I253" t="s">
        <v>162</v>
      </c>
    </row>
    <row r="254" spans="1:9" x14ac:dyDescent="0.3">
      <c r="A254" s="2">
        <v>45247</v>
      </c>
      <c r="B254" t="s">
        <v>13</v>
      </c>
      <c r="C254">
        <v>2</v>
      </c>
      <c r="D254" t="s">
        <v>23</v>
      </c>
      <c r="E254">
        <v>3</v>
      </c>
      <c r="G254">
        <v>11340</v>
      </c>
      <c r="H254" s="11">
        <v>9.7916666666666666E-2</v>
      </c>
    </row>
    <row r="255" spans="1:9" x14ac:dyDescent="0.3">
      <c r="A255" s="2">
        <v>45248</v>
      </c>
      <c r="B255" t="s">
        <v>33</v>
      </c>
      <c r="C255">
        <v>2</v>
      </c>
      <c r="D255" t="s">
        <v>14</v>
      </c>
      <c r="E255">
        <v>5</v>
      </c>
      <c r="G255">
        <v>17850</v>
      </c>
      <c r="H255" s="11">
        <v>0.10347222222222222</v>
      </c>
    </row>
    <row r="256" spans="1:9" x14ac:dyDescent="0.3">
      <c r="A256" s="2">
        <v>45248</v>
      </c>
      <c r="B256" t="s">
        <v>3</v>
      </c>
      <c r="C256">
        <v>2</v>
      </c>
      <c r="D256" t="s">
        <v>18</v>
      </c>
      <c r="E256">
        <v>4</v>
      </c>
      <c r="G256">
        <v>18700</v>
      </c>
      <c r="H256" s="11">
        <v>0.10555555555555556</v>
      </c>
    </row>
    <row r="257" spans="1:9" x14ac:dyDescent="0.3">
      <c r="A257" s="2">
        <v>45248</v>
      </c>
      <c r="B257" t="s">
        <v>16</v>
      </c>
      <c r="C257">
        <v>5</v>
      </c>
      <c r="D257" t="s">
        <v>22</v>
      </c>
      <c r="E257">
        <v>4</v>
      </c>
      <c r="F257" t="s">
        <v>35</v>
      </c>
      <c r="G257">
        <v>17167</v>
      </c>
      <c r="H257" s="11">
        <v>0.10833333333333334</v>
      </c>
    </row>
    <row r="258" spans="1:9" x14ac:dyDescent="0.3">
      <c r="A258" s="2">
        <v>45248</v>
      </c>
      <c r="B258" t="s">
        <v>11</v>
      </c>
      <c r="C258">
        <v>6</v>
      </c>
      <c r="D258" t="s">
        <v>30</v>
      </c>
      <c r="E258">
        <v>3</v>
      </c>
      <c r="G258">
        <v>18532</v>
      </c>
      <c r="H258" s="11">
        <v>0.10277777777777777</v>
      </c>
    </row>
    <row r="259" spans="1:9" x14ac:dyDescent="0.3">
      <c r="A259" s="2">
        <v>45248</v>
      </c>
      <c r="B259" t="s">
        <v>10</v>
      </c>
      <c r="C259">
        <v>1</v>
      </c>
      <c r="D259" t="s">
        <v>29</v>
      </c>
      <c r="E259">
        <v>5</v>
      </c>
      <c r="G259">
        <v>18145</v>
      </c>
      <c r="H259" s="11">
        <v>9.583333333333334E-2</v>
      </c>
    </row>
    <row r="260" spans="1:9" x14ac:dyDescent="0.3">
      <c r="A260" s="2">
        <v>45248</v>
      </c>
      <c r="B260" t="s">
        <v>17</v>
      </c>
      <c r="C260">
        <v>5</v>
      </c>
      <c r="D260" t="s">
        <v>15</v>
      </c>
      <c r="E260">
        <v>3</v>
      </c>
      <c r="G260">
        <v>17086</v>
      </c>
      <c r="H260" s="11">
        <v>0.10555555555555556</v>
      </c>
    </row>
    <row r="261" spans="1:9" x14ac:dyDescent="0.3">
      <c r="A261" s="2">
        <v>45248</v>
      </c>
      <c r="B261" t="s">
        <v>6</v>
      </c>
      <c r="C261">
        <v>2</v>
      </c>
      <c r="D261" t="s">
        <v>21</v>
      </c>
      <c r="E261">
        <v>4</v>
      </c>
      <c r="G261">
        <v>17397</v>
      </c>
      <c r="H261" s="11">
        <v>0.10208333333333333</v>
      </c>
    </row>
    <row r="262" spans="1:9" x14ac:dyDescent="0.3">
      <c r="A262" s="2">
        <v>45248</v>
      </c>
      <c r="B262" t="s">
        <v>28</v>
      </c>
      <c r="C262">
        <v>1</v>
      </c>
      <c r="D262" t="s">
        <v>32</v>
      </c>
      <c r="E262">
        <v>2</v>
      </c>
      <c r="F262" t="s">
        <v>35</v>
      </c>
      <c r="G262">
        <v>13213</v>
      </c>
      <c r="H262" s="11">
        <v>0.10972222222222222</v>
      </c>
      <c r="I262" t="s">
        <v>162</v>
      </c>
    </row>
    <row r="263" spans="1:9" x14ac:dyDescent="0.3">
      <c r="A263" s="2">
        <v>45248</v>
      </c>
      <c r="B263" t="s">
        <v>27</v>
      </c>
      <c r="C263">
        <v>3</v>
      </c>
      <c r="D263" t="s">
        <v>4</v>
      </c>
      <c r="E263">
        <v>4</v>
      </c>
      <c r="F263" t="s">
        <v>36</v>
      </c>
      <c r="G263">
        <v>18113</v>
      </c>
      <c r="H263" s="11">
        <v>0.1076388888888889</v>
      </c>
    </row>
    <row r="264" spans="1:9" x14ac:dyDescent="0.3">
      <c r="A264" s="2">
        <v>45248</v>
      </c>
      <c r="B264" t="s">
        <v>9</v>
      </c>
      <c r="C264">
        <v>4</v>
      </c>
      <c r="D264" t="s">
        <v>7</v>
      </c>
      <c r="E264">
        <v>6</v>
      </c>
      <c r="G264">
        <v>19092</v>
      </c>
      <c r="H264" s="11">
        <v>0.10625</v>
      </c>
    </row>
    <row r="265" spans="1:9" x14ac:dyDescent="0.3">
      <c r="A265" s="2">
        <v>45248</v>
      </c>
      <c r="B265" t="s">
        <v>34</v>
      </c>
      <c r="C265">
        <v>4</v>
      </c>
      <c r="D265" t="s">
        <v>8</v>
      </c>
      <c r="E265">
        <v>3</v>
      </c>
      <c r="G265">
        <v>18857</v>
      </c>
      <c r="H265" s="11">
        <v>0.10277777777777777</v>
      </c>
    </row>
    <row r="266" spans="1:9" x14ac:dyDescent="0.3">
      <c r="A266" s="2">
        <v>45248</v>
      </c>
      <c r="B266" t="s">
        <v>25</v>
      </c>
      <c r="C266">
        <v>2</v>
      </c>
      <c r="D266" t="s">
        <v>23</v>
      </c>
      <c r="E266">
        <v>5</v>
      </c>
      <c r="G266">
        <v>12103</v>
      </c>
      <c r="H266" s="11">
        <v>0.10347222222222222</v>
      </c>
    </row>
    <row r="267" spans="1:9" x14ac:dyDescent="0.3">
      <c r="A267" s="2">
        <v>45248</v>
      </c>
      <c r="B267" t="s">
        <v>20</v>
      </c>
      <c r="C267">
        <v>3</v>
      </c>
      <c r="D267" t="s">
        <v>12</v>
      </c>
      <c r="E267">
        <v>4</v>
      </c>
      <c r="G267">
        <v>18573</v>
      </c>
      <c r="H267" s="11">
        <v>0.10902777777777778</v>
      </c>
    </row>
    <row r="268" spans="1:9" x14ac:dyDescent="0.3">
      <c r="A268" s="2">
        <v>45249</v>
      </c>
      <c r="B268" t="s">
        <v>10</v>
      </c>
      <c r="C268">
        <v>3</v>
      </c>
      <c r="D268" t="s">
        <v>26</v>
      </c>
      <c r="E268">
        <v>1</v>
      </c>
      <c r="G268">
        <v>15243</v>
      </c>
      <c r="H268" s="11">
        <v>0.1</v>
      </c>
    </row>
    <row r="269" spans="1:9" x14ac:dyDescent="0.3">
      <c r="A269" s="2">
        <v>45249</v>
      </c>
      <c r="B269" t="s">
        <v>13</v>
      </c>
      <c r="C269">
        <v>3</v>
      </c>
      <c r="D269" t="s">
        <v>6</v>
      </c>
      <c r="E269">
        <v>2</v>
      </c>
      <c r="G269">
        <v>19027</v>
      </c>
      <c r="H269" s="11">
        <v>9.7916666666666666E-2</v>
      </c>
    </row>
    <row r="270" spans="1:9" x14ac:dyDescent="0.3">
      <c r="A270" s="2">
        <v>45249</v>
      </c>
      <c r="B270" t="s">
        <v>5</v>
      </c>
      <c r="C270">
        <v>4</v>
      </c>
      <c r="D270" t="s">
        <v>28</v>
      </c>
      <c r="E270">
        <v>3</v>
      </c>
      <c r="F270" t="s">
        <v>36</v>
      </c>
      <c r="G270">
        <v>13356</v>
      </c>
      <c r="H270" s="11">
        <v>0.10972222222222222</v>
      </c>
      <c r="I270" t="s">
        <v>162</v>
      </c>
    </row>
    <row r="271" spans="1:9" x14ac:dyDescent="0.3">
      <c r="A271" s="2">
        <v>45249</v>
      </c>
      <c r="B271" t="s">
        <v>20</v>
      </c>
      <c r="C271">
        <v>2</v>
      </c>
      <c r="D271" t="s">
        <v>4</v>
      </c>
      <c r="E271">
        <v>5</v>
      </c>
      <c r="G271">
        <v>17416</v>
      </c>
      <c r="H271" s="11">
        <v>0.10833333333333334</v>
      </c>
    </row>
    <row r="272" spans="1:9" x14ac:dyDescent="0.3">
      <c r="A272" s="2">
        <v>45249</v>
      </c>
      <c r="B272" t="s">
        <v>27</v>
      </c>
      <c r="C272">
        <v>0</v>
      </c>
      <c r="D272" t="s">
        <v>3</v>
      </c>
      <c r="E272">
        <v>3</v>
      </c>
      <c r="G272">
        <v>18120</v>
      </c>
      <c r="H272" s="11">
        <v>0.10416666666666667</v>
      </c>
    </row>
    <row r="273" spans="1:8" x14ac:dyDescent="0.3">
      <c r="A273" s="2">
        <v>45250</v>
      </c>
      <c r="B273" t="s">
        <v>29</v>
      </c>
      <c r="C273">
        <v>4</v>
      </c>
      <c r="D273" t="s">
        <v>25</v>
      </c>
      <c r="E273">
        <v>1</v>
      </c>
      <c r="G273">
        <v>4600</v>
      </c>
      <c r="H273" s="11">
        <v>0.10208333333333333</v>
      </c>
    </row>
    <row r="274" spans="1:8" x14ac:dyDescent="0.3">
      <c r="A274" s="2">
        <v>45250</v>
      </c>
      <c r="B274" t="s">
        <v>17</v>
      </c>
      <c r="C274">
        <v>3</v>
      </c>
      <c r="D274" t="s">
        <v>30</v>
      </c>
      <c r="E274">
        <v>6</v>
      </c>
      <c r="G274">
        <v>18532</v>
      </c>
      <c r="H274" s="11">
        <v>0.10625</v>
      </c>
    </row>
    <row r="275" spans="1:8" x14ac:dyDescent="0.3">
      <c r="A275" s="2">
        <v>45250</v>
      </c>
      <c r="B275" t="s">
        <v>9</v>
      </c>
      <c r="C275">
        <v>3</v>
      </c>
      <c r="D275" t="s">
        <v>31</v>
      </c>
      <c r="E275">
        <v>5</v>
      </c>
      <c r="G275">
        <v>19628</v>
      </c>
      <c r="H275" s="11">
        <v>0.11319444444444444</v>
      </c>
    </row>
    <row r="276" spans="1:8" x14ac:dyDescent="0.3">
      <c r="A276" s="2">
        <v>45250</v>
      </c>
      <c r="B276" t="s">
        <v>11</v>
      </c>
      <c r="C276">
        <v>3</v>
      </c>
      <c r="D276" t="s">
        <v>21</v>
      </c>
      <c r="E276">
        <v>4</v>
      </c>
      <c r="G276">
        <v>17159</v>
      </c>
      <c r="H276" s="11">
        <v>9.8611111111111108E-2</v>
      </c>
    </row>
    <row r="277" spans="1:8" x14ac:dyDescent="0.3">
      <c r="A277" s="2">
        <v>45250</v>
      </c>
      <c r="B277" t="s">
        <v>22</v>
      </c>
      <c r="C277">
        <v>4</v>
      </c>
      <c r="D277" t="s">
        <v>34</v>
      </c>
      <c r="E277">
        <v>3</v>
      </c>
      <c r="F277" t="s">
        <v>36</v>
      </c>
      <c r="G277">
        <v>17151</v>
      </c>
      <c r="H277" s="11">
        <v>0.10625</v>
      </c>
    </row>
    <row r="278" spans="1:8" x14ac:dyDescent="0.3">
      <c r="A278" s="2">
        <v>45250</v>
      </c>
      <c r="B278" t="s">
        <v>14</v>
      </c>
      <c r="C278">
        <v>4</v>
      </c>
      <c r="D278" t="s">
        <v>7</v>
      </c>
      <c r="E278">
        <v>5</v>
      </c>
      <c r="F278" t="s">
        <v>36</v>
      </c>
      <c r="G278">
        <v>19092</v>
      </c>
      <c r="H278" s="11">
        <v>0.1125</v>
      </c>
    </row>
    <row r="279" spans="1:8" x14ac:dyDescent="0.3">
      <c r="A279" s="2">
        <v>45250</v>
      </c>
      <c r="B279" t="s">
        <v>24</v>
      </c>
      <c r="C279">
        <v>1</v>
      </c>
      <c r="D279" t="s">
        <v>8</v>
      </c>
      <c r="E279">
        <v>3</v>
      </c>
      <c r="G279">
        <v>18718</v>
      </c>
      <c r="H279" s="11">
        <v>0.10138888888888889</v>
      </c>
    </row>
    <row r="280" spans="1:8" x14ac:dyDescent="0.3">
      <c r="A280" s="2">
        <v>45252</v>
      </c>
      <c r="B280" t="s">
        <v>33</v>
      </c>
      <c r="C280">
        <v>4</v>
      </c>
      <c r="D280" t="s">
        <v>26</v>
      </c>
      <c r="E280">
        <v>3</v>
      </c>
      <c r="G280">
        <v>15168</v>
      </c>
      <c r="H280" s="11">
        <v>0.10486111111111111</v>
      </c>
    </row>
    <row r="281" spans="1:8" x14ac:dyDescent="0.3">
      <c r="A281" s="2">
        <v>45252</v>
      </c>
      <c r="B281" t="s">
        <v>10</v>
      </c>
      <c r="C281">
        <v>6</v>
      </c>
      <c r="D281" t="s">
        <v>25</v>
      </c>
      <c r="E281">
        <v>5</v>
      </c>
      <c r="G281">
        <v>4600</v>
      </c>
      <c r="H281" s="11">
        <v>0.10625</v>
      </c>
    </row>
    <row r="282" spans="1:8" x14ac:dyDescent="0.3">
      <c r="A282" s="2">
        <v>45252</v>
      </c>
      <c r="B282" t="s">
        <v>9</v>
      </c>
      <c r="C282">
        <v>3</v>
      </c>
      <c r="D282" t="s">
        <v>18</v>
      </c>
      <c r="E282">
        <v>6</v>
      </c>
      <c r="G282">
        <v>18805</v>
      </c>
      <c r="H282" s="11">
        <v>0.10694444444444444</v>
      </c>
    </row>
    <row r="283" spans="1:8" x14ac:dyDescent="0.3">
      <c r="A283" s="2">
        <v>45252</v>
      </c>
      <c r="B283" t="s">
        <v>6</v>
      </c>
      <c r="C283">
        <v>3</v>
      </c>
      <c r="D283" t="s">
        <v>20</v>
      </c>
      <c r="E283">
        <v>7</v>
      </c>
      <c r="G283">
        <v>18158</v>
      </c>
      <c r="H283" s="11">
        <v>9.7916666666666666E-2</v>
      </c>
    </row>
    <row r="284" spans="1:8" x14ac:dyDescent="0.3">
      <c r="A284" s="2">
        <v>45252</v>
      </c>
      <c r="B284" t="s">
        <v>8</v>
      </c>
      <c r="C284">
        <v>2</v>
      </c>
      <c r="D284" t="s">
        <v>11</v>
      </c>
      <c r="E284">
        <v>5</v>
      </c>
      <c r="G284">
        <v>18133</v>
      </c>
      <c r="H284" s="11">
        <v>0.10555555555555556</v>
      </c>
    </row>
    <row r="285" spans="1:8" x14ac:dyDescent="0.3">
      <c r="A285" s="2">
        <v>45252</v>
      </c>
      <c r="B285" t="s">
        <v>27</v>
      </c>
      <c r="C285">
        <v>2</v>
      </c>
      <c r="D285" t="s">
        <v>30</v>
      </c>
      <c r="E285">
        <v>1</v>
      </c>
      <c r="F285" t="s">
        <v>36</v>
      </c>
      <c r="G285">
        <v>18532</v>
      </c>
      <c r="H285" s="11">
        <v>0.10486111111111111</v>
      </c>
    </row>
    <row r="286" spans="1:8" x14ac:dyDescent="0.3">
      <c r="A286" s="2">
        <v>45252</v>
      </c>
      <c r="B286" t="s">
        <v>15</v>
      </c>
      <c r="C286">
        <v>0</v>
      </c>
      <c r="D286" t="s">
        <v>19</v>
      </c>
      <c r="E286">
        <v>4</v>
      </c>
      <c r="G286">
        <v>19515</v>
      </c>
      <c r="H286" s="11">
        <v>9.5138888888888884E-2</v>
      </c>
    </row>
    <row r="287" spans="1:8" x14ac:dyDescent="0.3">
      <c r="A287" s="2">
        <v>45252</v>
      </c>
      <c r="B287" t="s">
        <v>14</v>
      </c>
      <c r="C287">
        <v>3</v>
      </c>
      <c r="D287" t="s">
        <v>31</v>
      </c>
      <c r="E287">
        <v>1</v>
      </c>
      <c r="G287">
        <v>19327</v>
      </c>
      <c r="H287" s="11">
        <v>0.10277777777777777</v>
      </c>
    </row>
    <row r="288" spans="1:8" x14ac:dyDescent="0.3">
      <c r="A288" s="2">
        <v>45252</v>
      </c>
      <c r="B288" t="s">
        <v>22</v>
      </c>
      <c r="C288">
        <v>2</v>
      </c>
      <c r="D288" t="s">
        <v>21</v>
      </c>
      <c r="E288">
        <v>4</v>
      </c>
      <c r="G288">
        <v>17252</v>
      </c>
      <c r="H288" s="11">
        <v>0.10972222222222222</v>
      </c>
    </row>
    <row r="289" spans="1:8" x14ac:dyDescent="0.3">
      <c r="A289" s="2">
        <v>45252</v>
      </c>
      <c r="B289" t="s">
        <v>4</v>
      </c>
      <c r="C289">
        <v>2</v>
      </c>
      <c r="D289" t="s">
        <v>16</v>
      </c>
      <c r="E289">
        <v>3</v>
      </c>
      <c r="G289">
        <v>17255</v>
      </c>
      <c r="H289" s="11">
        <v>0.10416666666666667</v>
      </c>
    </row>
    <row r="290" spans="1:8" x14ac:dyDescent="0.3">
      <c r="A290" s="2">
        <v>45252</v>
      </c>
      <c r="B290" t="s">
        <v>17</v>
      </c>
      <c r="C290">
        <v>1</v>
      </c>
      <c r="D290" t="s">
        <v>3</v>
      </c>
      <c r="E290">
        <v>0</v>
      </c>
      <c r="G290">
        <v>18250</v>
      </c>
      <c r="H290" s="11">
        <v>0.10486111111111111</v>
      </c>
    </row>
    <row r="291" spans="1:8" x14ac:dyDescent="0.3">
      <c r="A291" s="2">
        <v>45252</v>
      </c>
      <c r="B291" t="s">
        <v>24</v>
      </c>
      <c r="C291">
        <v>1</v>
      </c>
      <c r="D291" t="s">
        <v>34</v>
      </c>
      <c r="E291">
        <v>7</v>
      </c>
      <c r="G291">
        <v>17151</v>
      </c>
      <c r="H291" s="11">
        <v>0.10069444444444445</v>
      </c>
    </row>
    <row r="292" spans="1:8" x14ac:dyDescent="0.3">
      <c r="A292" s="2">
        <v>45252</v>
      </c>
      <c r="B292" t="s">
        <v>23</v>
      </c>
      <c r="C292">
        <v>3</v>
      </c>
      <c r="D292" t="s">
        <v>7</v>
      </c>
      <c r="E292">
        <v>2</v>
      </c>
      <c r="F292" t="s">
        <v>36</v>
      </c>
      <c r="G292">
        <v>19092</v>
      </c>
      <c r="H292" s="11">
        <v>0.1</v>
      </c>
    </row>
    <row r="293" spans="1:8" x14ac:dyDescent="0.3">
      <c r="A293" s="2">
        <v>45252</v>
      </c>
      <c r="B293" t="s">
        <v>13</v>
      </c>
      <c r="C293">
        <v>3</v>
      </c>
      <c r="D293" t="s">
        <v>12</v>
      </c>
      <c r="E293">
        <v>4</v>
      </c>
      <c r="F293" t="s">
        <v>36</v>
      </c>
      <c r="G293">
        <v>18573</v>
      </c>
      <c r="H293" s="11">
        <v>0.10347222222222222</v>
      </c>
    </row>
    <row r="294" spans="1:8" x14ac:dyDescent="0.3">
      <c r="A294" s="2">
        <v>45254</v>
      </c>
      <c r="B294" t="s">
        <v>29</v>
      </c>
      <c r="C294">
        <v>5</v>
      </c>
      <c r="D294" t="s">
        <v>26</v>
      </c>
      <c r="E294">
        <v>2</v>
      </c>
      <c r="G294">
        <v>17205</v>
      </c>
      <c r="H294" s="11">
        <v>0.10625</v>
      </c>
    </row>
    <row r="295" spans="1:8" x14ac:dyDescent="0.3">
      <c r="A295" s="2">
        <v>45254</v>
      </c>
      <c r="B295" t="s">
        <v>19</v>
      </c>
      <c r="C295">
        <v>5</v>
      </c>
      <c r="D295" t="s">
        <v>14</v>
      </c>
      <c r="E295">
        <v>2</v>
      </c>
      <c r="G295">
        <v>17850</v>
      </c>
      <c r="H295" s="11">
        <v>0.1076388888888889</v>
      </c>
    </row>
    <row r="296" spans="1:8" x14ac:dyDescent="0.3">
      <c r="A296" s="2">
        <v>45254</v>
      </c>
      <c r="B296" t="s">
        <v>3</v>
      </c>
      <c r="C296">
        <v>2</v>
      </c>
      <c r="D296" t="s">
        <v>13</v>
      </c>
      <c r="E296">
        <v>3</v>
      </c>
      <c r="G296">
        <v>19070</v>
      </c>
      <c r="H296" s="11">
        <v>0.10347222222222222</v>
      </c>
    </row>
    <row r="297" spans="1:8" x14ac:dyDescent="0.3">
      <c r="A297" s="2">
        <v>45254</v>
      </c>
      <c r="B297" t="s">
        <v>7</v>
      </c>
      <c r="C297">
        <v>8</v>
      </c>
      <c r="D297" t="s">
        <v>18</v>
      </c>
      <c r="E297">
        <v>2</v>
      </c>
      <c r="G297">
        <v>18802</v>
      </c>
      <c r="H297" s="11">
        <v>0.10694444444444444</v>
      </c>
    </row>
    <row r="298" spans="1:8" x14ac:dyDescent="0.3">
      <c r="A298" s="2">
        <v>45254</v>
      </c>
      <c r="B298" t="s">
        <v>5</v>
      </c>
      <c r="C298">
        <v>3</v>
      </c>
      <c r="D298" t="s">
        <v>6</v>
      </c>
      <c r="E298">
        <v>4</v>
      </c>
      <c r="F298" t="s">
        <v>36</v>
      </c>
      <c r="G298">
        <v>20238</v>
      </c>
      <c r="H298" s="11">
        <v>0.10555555555555556</v>
      </c>
    </row>
    <row r="299" spans="1:8" x14ac:dyDescent="0.3">
      <c r="A299" s="2">
        <v>45254</v>
      </c>
      <c r="B299" t="s">
        <v>22</v>
      </c>
      <c r="C299">
        <v>7</v>
      </c>
      <c r="D299" t="s">
        <v>30</v>
      </c>
      <c r="E299">
        <v>4</v>
      </c>
      <c r="G299">
        <v>18532</v>
      </c>
      <c r="H299" s="11">
        <v>9.7222222222222224E-2</v>
      </c>
    </row>
    <row r="300" spans="1:8" x14ac:dyDescent="0.3">
      <c r="A300" s="2">
        <v>45254</v>
      </c>
      <c r="B300" t="s">
        <v>23</v>
      </c>
      <c r="C300">
        <v>3</v>
      </c>
      <c r="D300" t="s">
        <v>31</v>
      </c>
      <c r="E300">
        <v>0</v>
      </c>
      <c r="G300">
        <v>18801</v>
      </c>
      <c r="H300" s="11">
        <v>0.10416666666666667</v>
      </c>
    </row>
    <row r="301" spans="1:8" x14ac:dyDescent="0.3">
      <c r="A301" s="2">
        <v>45254</v>
      </c>
      <c r="B301" t="s">
        <v>11</v>
      </c>
      <c r="C301">
        <v>3</v>
      </c>
      <c r="D301" t="s">
        <v>28</v>
      </c>
      <c r="E301">
        <v>2</v>
      </c>
      <c r="G301">
        <v>19057</v>
      </c>
      <c r="H301" s="11">
        <v>9.930555555555555E-2</v>
      </c>
    </row>
    <row r="302" spans="1:8" x14ac:dyDescent="0.3">
      <c r="A302" s="2">
        <v>45254</v>
      </c>
      <c r="B302" t="s">
        <v>20</v>
      </c>
      <c r="C302">
        <v>2</v>
      </c>
      <c r="D302" t="s">
        <v>15</v>
      </c>
      <c r="E302">
        <v>1</v>
      </c>
      <c r="G302">
        <v>16514</v>
      </c>
      <c r="H302" s="11">
        <v>9.8611111111111108E-2</v>
      </c>
    </row>
    <row r="303" spans="1:8" x14ac:dyDescent="0.3">
      <c r="A303" s="2">
        <v>45254</v>
      </c>
      <c r="B303" t="s">
        <v>16</v>
      </c>
      <c r="C303">
        <v>5</v>
      </c>
      <c r="D303" t="s">
        <v>32</v>
      </c>
      <c r="E303">
        <v>3</v>
      </c>
      <c r="G303">
        <v>17693</v>
      </c>
      <c r="H303" s="11">
        <v>0.10416666666666667</v>
      </c>
    </row>
    <row r="304" spans="1:8" x14ac:dyDescent="0.3">
      <c r="A304" s="2">
        <v>45254</v>
      </c>
      <c r="B304" t="s">
        <v>17</v>
      </c>
      <c r="C304">
        <v>3</v>
      </c>
      <c r="D304" t="s">
        <v>4</v>
      </c>
      <c r="E304">
        <v>1</v>
      </c>
      <c r="G304">
        <v>19032</v>
      </c>
      <c r="H304" s="11">
        <v>0.10486111111111111</v>
      </c>
    </row>
    <row r="305" spans="1:8" x14ac:dyDescent="0.3">
      <c r="A305" s="2">
        <v>45254</v>
      </c>
      <c r="B305" t="s">
        <v>8</v>
      </c>
      <c r="C305">
        <v>5</v>
      </c>
      <c r="D305" t="s">
        <v>34</v>
      </c>
      <c r="E305">
        <v>1</v>
      </c>
      <c r="G305">
        <v>17151</v>
      </c>
      <c r="H305" s="11">
        <v>0.10486111111111111</v>
      </c>
    </row>
    <row r="306" spans="1:8" x14ac:dyDescent="0.3">
      <c r="A306" s="2">
        <v>45254</v>
      </c>
      <c r="B306" t="s">
        <v>33</v>
      </c>
      <c r="C306">
        <v>3</v>
      </c>
      <c r="D306" t="s">
        <v>24</v>
      </c>
      <c r="E306">
        <v>2</v>
      </c>
      <c r="F306" t="s">
        <v>35</v>
      </c>
      <c r="G306">
        <v>16897</v>
      </c>
      <c r="H306" s="11">
        <v>0.1076388888888889</v>
      </c>
    </row>
    <row r="307" spans="1:8" x14ac:dyDescent="0.3">
      <c r="A307" s="2">
        <v>45254</v>
      </c>
      <c r="B307" t="s">
        <v>21</v>
      </c>
      <c r="C307">
        <v>8</v>
      </c>
      <c r="D307" t="s">
        <v>10</v>
      </c>
      <c r="E307">
        <v>3</v>
      </c>
      <c r="G307">
        <v>18096</v>
      </c>
      <c r="H307" s="11">
        <v>0.10138888888888889</v>
      </c>
    </row>
    <row r="308" spans="1:8" x14ac:dyDescent="0.3">
      <c r="A308" s="2">
        <v>45254</v>
      </c>
      <c r="B308" t="s">
        <v>9</v>
      </c>
      <c r="C308">
        <v>5</v>
      </c>
      <c r="D308" t="s">
        <v>12</v>
      </c>
      <c r="E308">
        <v>0</v>
      </c>
      <c r="G308">
        <v>18573</v>
      </c>
      <c r="H308" s="11">
        <v>0.10486111111111111</v>
      </c>
    </row>
    <row r="309" spans="1:8" x14ac:dyDescent="0.3">
      <c r="A309" s="2">
        <v>45255</v>
      </c>
      <c r="B309" t="s">
        <v>22</v>
      </c>
      <c r="C309">
        <v>1</v>
      </c>
      <c r="D309" t="s">
        <v>11</v>
      </c>
      <c r="E309">
        <v>3</v>
      </c>
      <c r="G309">
        <v>18139</v>
      </c>
      <c r="H309" s="11">
        <v>0.10416666666666667</v>
      </c>
    </row>
    <row r="310" spans="1:8" x14ac:dyDescent="0.3">
      <c r="A310" s="2">
        <v>45255</v>
      </c>
      <c r="B310" t="s">
        <v>33</v>
      </c>
      <c r="C310">
        <v>0</v>
      </c>
      <c r="D310" t="s">
        <v>29</v>
      </c>
      <c r="E310">
        <v>4</v>
      </c>
      <c r="G310">
        <v>18145</v>
      </c>
      <c r="H310" s="11">
        <v>0.1</v>
      </c>
    </row>
    <row r="311" spans="1:8" x14ac:dyDescent="0.3">
      <c r="A311" s="2">
        <v>45255</v>
      </c>
      <c r="B311" t="s">
        <v>13</v>
      </c>
      <c r="C311">
        <v>2</v>
      </c>
      <c r="D311" t="s">
        <v>15</v>
      </c>
      <c r="E311">
        <v>7</v>
      </c>
      <c r="G311">
        <v>16514</v>
      </c>
      <c r="H311" s="11">
        <v>0.1</v>
      </c>
    </row>
    <row r="312" spans="1:8" x14ac:dyDescent="0.3">
      <c r="A312" s="2">
        <v>45255</v>
      </c>
      <c r="B312" t="s">
        <v>4</v>
      </c>
      <c r="C312">
        <v>1</v>
      </c>
      <c r="D312" t="s">
        <v>16</v>
      </c>
      <c r="E312">
        <v>0</v>
      </c>
      <c r="F312" t="s">
        <v>35</v>
      </c>
      <c r="G312">
        <v>17255</v>
      </c>
      <c r="H312" s="11">
        <v>0.11180555555555556</v>
      </c>
    </row>
    <row r="313" spans="1:8" x14ac:dyDescent="0.3">
      <c r="A313" s="2">
        <v>45255</v>
      </c>
      <c r="B313" t="s">
        <v>14</v>
      </c>
      <c r="C313">
        <v>4</v>
      </c>
      <c r="D313" t="s">
        <v>17</v>
      </c>
      <c r="E313">
        <v>7</v>
      </c>
      <c r="G313">
        <v>18006</v>
      </c>
      <c r="H313" s="11">
        <v>0.11180555555555556</v>
      </c>
    </row>
    <row r="314" spans="1:8" x14ac:dyDescent="0.3">
      <c r="A314" s="2">
        <v>45255</v>
      </c>
      <c r="B314" t="s">
        <v>5</v>
      </c>
      <c r="C314">
        <v>2</v>
      </c>
      <c r="D314" t="s">
        <v>3</v>
      </c>
      <c r="E314">
        <v>3</v>
      </c>
      <c r="G314">
        <v>18229</v>
      </c>
      <c r="H314" s="11">
        <v>0.10208333333333333</v>
      </c>
    </row>
    <row r="315" spans="1:8" x14ac:dyDescent="0.3">
      <c r="A315" s="2">
        <v>45255</v>
      </c>
      <c r="B315" t="s">
        <v>8</v>
      </c>
      <c r="C315">
        <v>3</v>
      </c>
      <c r="D315" t="s">
        <v>24</v>
      </c>
      <c r="E315">
        <v>4</v>
      </c>
      <c r="G315">
        <v>15538</v>
      </c>
      <c r="H315" s="11">
        <v>0.10833333333333334</v>
      </c>
    </row>
    <row r="316" spans="1:8" x14ac:dyDescent="0.3">
      <c r="A316" s="2">
        <v>45255</v>
      </c>
      <c r="B316" t="s">
        <v>25</v>
      </c>
      <c r="C316">
        <v>2</v>
      </c>
      <c r="D316" t="s">
        <v>27</v>
      </c>
      <c r="E316">
        <v>0</v>
      </c>
      <c r="G316">
        <v>18591</v>
      </c>
      <c r="H316" s="11">
        <v>0.10138888888888889</v>
      </c>
    </row>
    <row r="317" spans="1:8" x14ac:dyDescent="0.3">
      <c r="A317" s="2">
        <v>45256</v>
      </c>
      <c r="B317" t="s">
        <v>20</v>
      </c>
      <c r="C317">
        <v>2</v>
      </c>
      <c r="D317" t="s">
        <v>18</v>
      </c>
      <c r="E317">
        <v>3</v>
      </c>
      <c r="G317">
        <v>18700</v>
      </c>
      <c r="H317" s="11">
        <v>9.8611111111111108E-2</v>
      </c>
    </row>
    <row r="318" spans="1:8" x14ac:dyDescent="0.3">
      <c r="A318" s="2">
        <v>45256</v>
      </c>
      <c r="B318" t="s">
        <v>10</v>
      </c>
      <c r="C318">
        <v>4</v>
      </c>
      <c r="D318" t="s">
        <v>6</v>
      </c>
      <c r="E318">
        <v>2</v>
      </c>
      <c r="G318">
        <v>18223</v>
      </c>
      <c r="H318" s="11">
        <v>9.930555555555555E-2</v>
      </c>
    </row>
    <row r="319" spans="1:8" x14ac:dyDescent="0.3">
      <c r="A319" s="2">
        <v>45256</v>
      </c>
      <c r="B319" t="s">
        <v>28</v>
      </c>
      <c r="C319">
        <v>1</v>
      </c>
      <c r="D319" t="s">
        <v>19</v>
      </c>
      <c r="E319">
        <v>4</v>
      </c>
      <c r="G319">
        <v>18833</v>
      </c>
      <c r="H319" s="11">
        <v>0.10486111111111111</v>
      </c>
    </row>
    <row r="320" spans="1:8" x14ac:dyDescent="0.3">
      <c r="A320" s="2">
        <v>45256</v>
      </c>
      <c r="B320" t="s">
        <v>26</v>
      </c>
      <c r="C320">
        <v>2</v>
      </c>
      <c r="D320" t="s">
        <v>9</v>
      </c>
      <c r="E320">
        <v>8</v>
      </c>
      <c r="G320">
        <v>17781</v>
      </c>
      <c r="H320" s="11">
        <v>0.10277777777777777</v>
      </c>
    </row>
    <row r="321" spans="1:8" x14ac:dyDescent="0.3">
      <c r="A321" s="2">
        <v>45256</v>
      </c>
      <c r="B321" t="s">
        <v>23</v>
      </c>
      <c r="C321">
        <v>2</v>
      </c>
      <c r="D321" t="s">
        <v>21</v>
      </c>
      <c r="E321">
        <v>3</v>
      </c>
      <c r="G321">
        <v>17159</v>
      </c>
      <c r="H321" s="11">
        <v>0.10625</v>
      </c>
    </row>
    <row r="322" spans="1:8" x14ac:dyDescent="0.3">
      <c r="A322" s="2">
        <v>45257</v>
      </c>
      <c r="B322" t="s">
        <v>14</v>
      </c>
      <c r="C322">
        <v>2</v>
      </c>
      <c r="D322" t="s">
        <v>20</v>
      </c>
      <c r="E322">
        <v>5</v>
      </c>
      <c r="G322">
        <v>14357</v>
      </c>
      <c r="H322" s="11">
        <v>0.10416666666666667</v>
      </c>
    </row>
    <row r="323" spans="1:8" x14ac:dyDescent="0.3">
      <c r="A323" s="2">
        <v>45257</v>
      </c>
      <c r="B323" t="s">
        <v>27</v>
      </c>
      <c r="C323">
        <v>1</v>
      </c>
      <c r="D323" t="s">
        <v>22</v>
      </c>
      <c r="E323">
        <v>2</v>
      </c>
      <c r="F323" t="s">
        <v>36</v>
      </c>
      <c r="G323">
        <v>17031</v>
      </c>
      <c r="H323" s="11">
        <v>0.10694444444444444</v>
      </c>
    </row>
    <row r="324" spans="1:8" x14ac:dyDescent="0.3">
      <c r="A324" s="2">
        <v>45257</v>
      </c>
      <c r="B324" t="s">
        <v>7</v>
      </c>
      <c r="C324">
        <v>1</v>
      </c>
      <c r="D324" t="s">
        <v>11</v>
      </c>
      <c r="E324">
        <v>4</v>
      </c>
      <c r="G324">
        <v>18009</v>
      </c>
      <c r="H324" s="11">
        <v>0.10694444444444444</v>
      </c>
    </row>
    <row r="325" spans="1:8" x14ac:dyDescent="0.3">
      <c r="A325" s="2">
        <v>45257</v>
      </c>
      <c r="B325" t="s">
        <v>13</v>
      </c>
      <c r="C325">
        <v>5</v>
      </c>
      <c r="D325" t="s">
        <v>17</v>
      </c>
      <c r="E325">
        <v>1</v>
      </c>
      <c r="G325">
        <v>18006</v>
      </c>
      <c r="H325" s="11">
        <v>9.7916666666666666E-2</v>
      </c>
    </row>
    <row r="326" spans="1:8" x14ac:dyDescent="0.3">
      <c r="A326" s="2">
        <v>45257</v>
      </c>
      <c r="B326" t="s">
        <v>31</v>
      </c>
      <c r="C326">
        <v>5</v>
      </c>
      <c r="D326" t="s">
        <v>32</v>
      </c>
      <c r="E326">
        <v>0</v>
      </c>
      <c r="G326">
        <v>15594</v>
      </c>
      <c r="H326" s="11">
        <v>0.11388888888888889</v>
      </c>
    </row>
    <row r="327" spans="1:8" x14ac:dyDescent="0.3">
      <c r="A327" s="2">
        <v>45257</v>
      </c>
      <c r="B327" t="s">
        <v>12</v>
      </c>
      <c r="C327">
        <v>1</v>
      </c>
      <c r="D327" t="s">
        <v>24</v>
      </c>
      <c r="E327">
        <v>2</v>
      </c>
      <c r="G327">
        <v>10759</v>
      </c>
      <c r="H327" s="11">
        <v>0.10486111111111111</v>
      </c>
    </row>
    <row r="328" spans="1:8" x14ac:dyDescent="0.3">
      <c r="A328" s="2">
        <v>45258</v>
      </c>
      <c r="B328" t="s">
        <v>7</v>
      </c>
      <c r="C328">
        <v>1</v>
      </c>
      <c r="D328" t="s">
        <v>25</v>
      </c>
      <c r="E328">
        <v>3</v>
      </c>
      <c r="G328">
        <v>4600</v>
      </c>
      <c r="H328" s="11">
        <v>9.7222222222222224E-2</v>
      </c>
    </row>
    <row r="329" spans="1:8" x14ac:dyDescent="0.3">
      <c r="A329" s="2">
        <v>45258</v>
      </c>
      <c r="B329" t="s">
        <v>34</v>
      </c>
      <c r="C329">
        <v>3</v>
      </c>
      <c r="D329" t="s">
        <v>6</v>
      </c>
      <c r="E329">
        <v>4</v>
      </c>
      <c r="G329">
        <v>17070</v>
      </c>
      <c r="H329" s="11">
        <v>0.10694444444444444</v>
      </c>
    </row>
    <row r="330" spans="1:8" x14ac:dyDescent="0.3">
      <c r="A330" s="2">
        <v>45258</v>
      </c>
      <c r="B330" t="s">
        <v>27</v>
      </c>
      <c r="C330">
        <v>4</v>
      </c>
      <c r="D330" t="s">
        <v>9</v>
      </c>
      <c r="E330">
        <v>5</v>
      </c>
      <c r="F330" t="s">
        <v>35</v>
      </c>
      <c r="G330">
        <v>18098</v>
      </c>
      <c r="H330" s="11">
        <v>0.10902777777777778</v>
      </c>
    </row>
    <row r="331" spans="1:8" x14ac:dyDescent="0.3">
      <c r="A331" s="2">
        <v>45258</v>
      </c>
      <c r="B331" t="s">
        <v>10</v>
      </c>
      <c r="C331">
        <v>1</v>
      </c>
      <c r="D331" t="s">
        <v>28</v>
      </c>
      <c r="E331">
        <v>3</v>
      </c>
      <c r="G331">
        <v>17563</v>
      </c>
      <c r="H331" s="11">
        <v>9.930555555555555E-2</v>
      </c>
    </row>
    <row r="332" spans="1:8" x14ac:dyDescent="0.3">
      <c r="A332" s="2">
        <v>45258</v>
      </c>
      <c r="B332" t="s">
        <v>16</v>
      </c>
      <c r="C332">
        <v>4</v>
      </c>
      <c r="D332" t="s">
        <v>15</v>
      </c>
      <c r="E332">
        <v>5</v>
      </c>
      <c r="G332">
        <v>16091</v>
      </c>
      <c r="H332" s="11">
        <v>0.10138888888888889</v>
      </c>
    </row>
    <row r="333" spans="1:8" x14ac:dyDescent="0.3">
      <c r="A333" s="2">
        <v>45258</v>
      </c>
      <c r="B333" t="s">
        <v>3</v>
      </c>
      <c r="C333">
        <v>2</v>
      </c>
      <c r="D333" t="s">
        <v>21</v>
      </c>
      <c r="E333">
        <v>3</v>
      </c>
      <c r="F333" t="s">
        <v>36</v>
      </c>
      <c r="G333">
        <v>17159</v>
      </c>
      <c r="H333" s="11">
        <v>0.10208333333333333</v>
      </c>
    </row>
    <row r="334" spans="1:8" x14ac:dyDescent="0.3">
      <c r="A334" s="2">
        <v>45258</v>
      </c>
      <c r="B334" t="s">
        <v>18</v>
      </c>
      <c r="C334">
        <v>4</v>
      </c>
      <c r="D334" t="s">
        <v>4</v>
      </c>
      <c r="E334">
        <v>1</v>
      </c>
      <c r="G334">
        <v>17885</v>
      </c>
      <c r="H334" s="11">
        <v>0.10138888888888889</v>
      </c>
    </row>
    <row r="335" spans="1:8" x14ac:dyDescent="0.3">
      <c r="A335" s="2">
        <v>45258</v>
      </c>
      <c r="B335" t="s">
        <v>31</v>
      </c>
      <c r="C335">
        <v>1</v>
      </c>
      <c r="D335" t="s">
        <v>5</v>
      </c>
      <c r="E335">
        <v>2</v>
      </c>
      <c r="F335" t="s">
        <v>35</v>
      </c>
      <c r="G335">
        <v>18508</v>
      </c>
      <c r="H335" s="11">
        <v>0.11527777777777778</v>
      </c>
    </row>
    <row r="336" spans="1:8" x14ac:dyDescent="0.3">
      <c r="A336" s="2">
        <v>45258</v>
      </c>
      <c r="B336" t="s">
        <v>26</v>
      </c>
      <c r="C336">
        <v>1</v>
      </c>
      <c r="D336" t="s">
        <v>8</v>
      </c>
      <c r="E336">
        <v>3</v>
      </c>
      <c r="G336">
        <v>18639</v>
      </c>
      <c r="H336" s="11">
        <v>9.7916666666666666E-2</v>
      </c>
    </row>
    <row r="337" spans="1:8" x14ac:dyDescent="0.3">
      <c r="A337" s="2">
        <v>45258</v>
      </c>
      <c r="B337" t="s">
        <v>30</v>
      </c>
      <c r="C337">
        <v>2</v>
      </c>
      <c r="D337" t="s">
        <v>23</v>
      </c>
      <c r="E337">
        <v>0</v>
      </c>
      <c r="G337">
        <v>11439</v>
      </c>
      <c r="H337" s="11">
        <v>9.7916666666666666E-2</v>
      </c>
    </row>
    <row r="338" spans="1:8" x14ac:dyDescent="0.3">
      <c r="A338" s="2">
        <v>45259</v>
      </c>
      <c r="B338" t="s">
        <v>33</v>
      </c>
      <c r="C338">
        <v>4</v>
      </c>
      <c r="D338" t="s">
        <v>20</v>
      </c>
      <c r="E338">
        <v>2</v>
      </c>
      <c r="G338">
        <v>14316</v>
      </c>
      <c r="H338" s="11">
        <v>9.166666666666666E-2</v>
      </c>
    </row>
    <row r="339" spans="1:8" x14ac:dyDescent="0.3">
      <c r="A339" s="2">
        <v>45259</v>
      </c>
      <c r="B339" t="s">
        <v>12</v>
      </c>
      <c r="C339">
        <v>2</v>
      </c>
      <c r="D339" t="s">
        <v>29</v>
      </c>
      <c r="E339">
        <v>1</v>
      </c>
      <c r="G339">
        <v>18145</v>
      </c>
      <c r="H339" s="11">
        <v>9.930555555555555E-2</v>
      </c>
    </row>
    <row r="340" spans="1:8" x14ac:dyDescent="0.3">
      <c r="A340" s="2">
        <v>45259</v>
      </c>
      <c r="B340" t="s">
        <v>19</v>
      </c>
      <c r="C340">
        <v>2</v>
      </c>
      <c r="D340" t="s">
        <v>17</v>
      </c>
      <c r="E340">
        <v>3</v>
      </c>
      <c r="G340">
        <v>18006</v>
      </c>
      <c r="H340" s="11">
        <v>0.10694444444444444</v>
      </c>
    </row>
    <row r="341" spans="1:8" x14ac:dyDescent="0.3">
      <c r="A341" s="2">
        <v>45260</v>
      </c>
      <c r="B341" t="s">
        <v>12</v>
      </c>
      <c r="C341">
        <v>5</v>
      </c>
      <c r="D341" t="s">
        <v>26</v>
      </c>
      <c r="E341">
        <v>4</v>
      </c>
      <c r="G341">
        <v>14336</v>
      </c>
      <c r="H341" s="11">
        <v>0.1076388888888889</v>
      </c>
    </row>
    <row r="342" spans="1:8" x14ac:dyDescent="0.3">
      <c r="A342" s="2">
        <v>45260</v>
      </c>
      <c r="B342" t="s">
        <v>11</v>
      </c>
      <c r="C342">
        <v>3</v>
      </c>
      <c r="D342" t="s">
        <v>25</v>
      </c>
      <c r="E342">
        <v>4</v>
      </c>
      <c r="F342" t="s">
        <v>36</v>
      </c>
      <c r="G342">
        <v>4600</v>
      </c>
      <c r="H342" s="11">
        <v>0.10416666666666667</v>
      </c>
    </row>
    <row r="343" spans="1:8" x14ac:dyDescent="0.3">
      <c r="A343" s="2">
        <v>45260</v>
      </c>
      <c r="B343" t="s">
        <v>24</v>
      </c>
      <c r="C343">
        <v>0</v>
      </c>
      <c r="D343" t="s">
        <v>14</v>
      </c>
      <c r="E343">
        <v>3</v>
      </c>
      <c r="G343">
        <v>17850</v>
      </c>
      <c r="H343" s="11">
        <v>0.10555555555555556</v>
      </c>
    </row>
    <row r="344" spans="1:8" x14ac:dyDescent="0.3">
      <c r="A344" s="2">
        <v>45260</v>
      </c>
      <c r="B344" t="s">
        <v>16</v>
      </c>
      <c r="C344">
        <v>5</v>
      </c>
      <c r="D344" t="s">
        <v>18</v>
      </c>
      <c r="E344">
        <v>4</v>
      </c>
      <c r="F344" t="s">
        <v>36</v>
      </c>
      <c r="G344">
        <v>18700</v>
      </c>
      <c r="H344" s="11">
        <v>0.11319444444444444</v>
      </c>
    </row>
    <row r="345" spans="1:8" x14ac:dyDescent="0.3">
      <c r="A345" s="2">
        <v>45260</v>
      </c>
      <c r="B345" t="s">
        <v>30</v>
      </c>
      <c r="C345">
        <v>3</v>
      </c>
      <c r="D345" t="s">
        <v>22</v>
      </c>
      <c r="E345">
        <v>4</v>
      </c>
      <c r="F345" t="s">
        <v>36</v>
      </c>
      <c r="G345">
        <v>16941</v>
      </c>
      <c r="H345" s="11">
        <v>0.10347222222222222</v>
      </c>
    </row>
    <row r="346" spans="1:8" x14ac:dyDescent="0.3">
      <c r="A346" s="2">
        <v>45260</v>
      </c>
      <c r="B346" t="s">
        <v>6</v>
      </c>
      <c r="C346">
        <v>1</v>
      </c>
      <c r="D346" t="s">
        <v>19</v>
      </c>
      <c r="E346">
        <v>5</v>
      </c>
      <c r="G346">
        <v>19515</v>
      </c>
      <c r="H346" s="11">
        <v>9.7916666666666666E-2</v>
      </c>
    </row>
    <row r="347" spans="1:8" x14ac:dyDescent="0.3">
      <c r="A347" s="2">
        <v>45260</v>
      </c>
      <c r="B347" t="s">
        <v>31</v>
      </c>
      <c r="C347">
        <v>5</v>
      </c>
      <c r="D347" t="s">
        <v>33</v>
      </c>
      <c r="E347">
        <v>1</v>
      </c>
      <c r="G347">
        <v>21105</v>
      </c>
      <c r="H347" s="11">
        <v>0.10486111111111111</v>
      </c>
    </row>
    <row r="348" spans="1:8" x14ac:dyDescent="0.3">
      <c r="A348" s="2">
        <v>45260</v>
      </c>
      <c r="B348" t="s">
        <v>28</v>
      </c>
      <c r="C348">
        <v>6</v>
      </c>
      <c r="D348" t="s">
        <v>21</v>
      </c>
      <c r="E348">
        <v>1</v>
      </c>
      <c r="G348">
        <v>17159</v>
      </c>
      <c r="H348" s="11">
        <v>0.10972222222222222</v>
      </c>
    </row>
    <row r="349" spans="1:8" x14ac:dyDescent="0.3">
      <c r="A349" s="2">
        <v>45260</v>
      </c>
      <c r="B349" t="s">
        <v>15</v>
      </c>
      <c r="C349">
        <v>4</v>
      </c>
      <c r="D349" t="s">
        <v>4</v>
      </c>
      <c r="E349">
        <v>3</v>
      </c>
      <c r="F349" t="s">
        <v>36</v>
      </c>
      <c r="G349">
        <v>17748</v>
      </c>
      <c r="H349" s="11">
        <v>0.1111111111111111</v>
      </c>
    </row>
    <row r="350" spans="1:8" x14ac:dyDescent="0.3">
      <c r="A350" s="2">
        <v>45260</v>
      </c>
      <c r="B350" t="s">
        <v>13</v>
      </c>
      <c r="C350">
        <v>4</v>
      </c>
      <c r="D350" t="s">
        <v>10</v>
      </c>
      <c r="E350">
        <v>6</v>
      </c>
      <c r="G350">
        <v>18096</v>
      </c>
      <c r="H350" s="11">
        <v>0.10208333333333333</v>
      </c>
    </row>
    <row r="351" spans="1:8" x14ac:dyDescent="0.3">
      <c r="A351" s="2">
        <v>45260</v>
      </c>
      <c r="B351" t="s">
        <v>3</v>
      </c>
      <c r="C351">
        <v>4</v>
      </c>
      <c r="D351" t="s">
        <v>7</v>
      </c>
      <c r="E351">
        <v>2</v>
      </c>
      <c r="G351">
        <v>19092</v>
      </c>
      <c r="H351" s="11">
        <v>9.6527777777777782E-2</v>
      </c>
    </row>
    <row r="352" spans="1:8" x14ac:dyDescent="0.3">
      <c r="A352" s="2">
        <v>45260</v>
      </c>
      <c r="B352" t="s">
        <v>34</v>
      </c>
      <c r="C352">
        <v>3</v>
      </c>
      <c r="D352" t="s">
        <v>5</v>
      </c>
      <c r="E352">
        <v>4</v>
      </c>
      <c r="F352" t="s">
        <v>35</v>
      </c>
      <c r="G352">
        <v>18366</v>
      </c>
      <c r="H352" s="11">
        <v>0.10972222222222222</v>
      </c>
    </row>
    <row r="353" spans="1:8" x14ac:dyDescent="0.3">
      <c r="A353" s="2">
        <v>45260</v>
      </c>
      <c r="B353" t="s">
        <v>27</v>
      </c>
      <c r="C353">
        <v>4</v>
      </c>
      <c r="D353" t="s">
        <v>8</v>
      </c>
      <c r="E353">
        <v>1</v>
      </c>
      <c r="G353">
        <v>18856</v>
      </c>
      <c r="H353" s="11">
        <v>9.6527777777777782E-2</v>
      </c>
    </row>
    <row r="354" spans="1:8" x14ac:dyDescent="0.3">
      <c r="A354" s="2">
        <v>45260</v>
      </c>
      <c r="B354" t="s">
        <v>9</v>
      </c>
      <c r="C354">
        <v>3</v>
      </c>
      <c r="D354" t="s">
        <v>23</v>
      </c>
      <c r="E354">
        <v>1</v>
      </c>
      <c r="G354">
        <v>13611</v>
      </c>
      <c r="H354" s="11">
        <v>0.10138888888888889</v>
      </c>
    </row>
    <row r="355" spans="1:8" x14ac:dyDescent="0.3">
      <c r="A355" s="2">
        <v>45261</v>
      </c>
      <c r="B355" t="s">
        <v>32</v>
      </c>
      <c r="C355">
        <v>2</v>
      </c>
      <c r="D355" t="s">
        <v>20</v>
      </c>
      <c r="E355">
        <v>4</v>
      </c>
      <c r="G355">
        <v>15552</v>
      </c>
      <c r="H355" s="11">
        <v>0.10208333333333333</v>
      </c>
    </row>
    <row r="356" spans="1:8" x14ac:dyDescent="0.3">
      <c r="A356" s="2">
        <v>45261</v>
      </c>
      <c r="B356" t="s">
        <v>24</v>
      </c>
      <c r="C356">
        <v>6</v>
      </c>
      <c r="D356" t="s">
        <v>15</v>
      </c>
      <c r="E356">
        <v>3</v>
      </c>
      <c r="G356">
        <v>16528</v>
      </c>
      <c r="H356" s="11">
        <v>0.10416666666666667</v>
      </c>
    </row>
    <row r="357" spans="1:8" x14ac:dyDescent="0.3">
      <c r="A357" s="2">
        <v>45262</v>
      </c>
      <c r="B357" t="s">
        <v>11</v>
      </c>
      <c r="C357">
        <v>3</v>
      </c>
      <c r="D357" t="s">
        <v>26</v>
      </c>
      <c r="E357">
        <v>4</v>
      </c>
      <c r="F357" t="s">
        <v>35</v>
      </c>
      <c r="G357">
        <v>14712</v>
      </c>
      <c r="H357" s="11">
        <v>0.11458333333333333</v>
      </c>
    </row>
    <row r="358" spans="1:8" x14ac:dyDescent="0.3">
      <c r="A358" s="2">
        <v>45262</v>
      </c>
      <c r="B358" t="s">
        <v>10</v>
      </c>
      <c r="C358">
        <v>1</v>
      </c>
      <c r="D358" t="s">
        <v>25</v>
      </c>
      <c r="E358">
        <v>4</v>
      </c>
      <c r="G358">
        <v>4600</v>
      </c>
      <c r="H358" s="11">
        <v>0.1076388888888889</v>
      </c>
    </row>
    <row r="359" spans="1:8" x14ac:dyDescent="0.3">
      <c r="A359" s="2">
        <v>45262</v>
      </c>
      <c r="B359" t="s">
        <v>13</v>
      </c>
      <c r="C359">
        <v>2</v>
      </c>
      <c r="D359" t="s">
        <v>18</v>
      </c>
      <c r="E359">
        <v>6</v>
      </c>
      <c r="G359">
        <v>18797</v>
      </c>
      <c r="H359" s="11">
        <v>0.10208333333333333</v>
      </c>
    </row>
    <row r="360" spans="1:8" x14ac:dyDescent="0.3">
      <c r="A360" s="2">
        <v>45262</v>
      </c>
      <c r="B360" t="s">
        <v>8</v>
      </c>
      <c r="C360">
        <v>4</v>
      </c>
      <c r="D360" t="s">
        <v>22</v>
      </c>
      <c r="E360">
        <v>3</v>
      </c>
      <c r="G360">
        <v>19079</v>
      </c>
      <c r="H360" s="11">
        <v>0.10347222222222222</v>
      </c>
    </row>
    <row r="361" spans="1:8" x14ac:dyDescent="0.3">
      <c r="A361" s="2">
        <v>45262</v>
      </c>
      <c r="B361" t="s">
        <v>7</v>
      </c>
      <c r="C361">
        <v>1</v>
      </c>
      <c r="D361" t="s">
        <v>30</v>
      </c>
      <c r="E361">
        <v>8</v>
      </c>
      <c r="G361">
        <v>18532</v>
      </c>
      <c r="H361" s="11">
        <v>0.10416666666666667</v>
      </c>
    </row>
    <row r="362" spans="1:8" x14ac:dyDescent="0.3">
      <c r="A362" s="2">
        <v>45262</v>
      </c>
      <c r="B362" t="s">
        <v>16</v>
      </c>
      <c r="C362">
        <v>4</v>
      </c>
      <c r="D362" t="s">
        <v>31</v>
      </c>
      <c r="E362">
        <v>3</v>
      </c>
      <c r="G362">
        <v>18721</v>
      </c>
      <c r="H362" s="11">
        <v>0.10277777777777777</v>
      </c>
    </row>
    <row r="363" spans="1:8" x14ac:dyDescent="0.3">
      <c r="A363" s="2">
        <v>45262</v>
      </c>
      <c r="B363" t="s">
        <v>19</v>
      </c>
      <c r="C363">
        <v>5</v>
      </c>
      <c r="D363" t="s">
        <v>33</v>
      </c>
      <c r="E363">
        <v>4</v>
      </c>
      <c r="F363" t="s">
        <v>36</v>
      </c>
      <c r="G363">
        <v>21105</v>
      </c>
      <c r="H363" s="11">
        <v>0.10694444444444444</v>
      </c>
    </row>
    <row r="364" spans="1:8" x14ac:dyDescent="0.3">
      <c r="A364" s="2">
        <v>45262</v>
      </c>
      <c r="B364" t="s">
        <v>17</v>
      </c>
      <c r="C364">
        <v>4</v>
      </c>
      <c r="D364" t="s">
        <v>21</v>
      </c>
      <c r="E364">
        <v>3</v>
      </c>
      <c r="G364">
        <v>17341</v>
      </c>
      <c r="H364" s="11">
        <v>0.10694444444444444</v>
      </c>
    </row>
    <row r="365" spans="1:8" x14ac:dyDescent="0.3">
      <c r="A365" s="2">
        <v>45262</v>
      </c>
      <c r="B365" t="s">
        <v>34</v>
      </c>
      <c r="C365">
        <v>0</v>
      </c>
      <c r="D365" t="s">
        <v>32</v>
      </c>
      <c r="E365">
        <v>2</v>
      </c>
      <c r="G365">
        <v>18159</v>
      </c>
      <c r="H365" s="11">
        <v>0.10277777777777777</v>
      </c>
    </row>
    <row r="366" spans="1:8" x14ac:dyDescent="0.3">
      <c r="A366" s="2">
        <v>45262</v>
      </c>
      <c r="B366" t="s">
        <v>4</v>
      </c>
      <c r="C366">
        <v>4</v>
      </c>
      <c r="D366" t="s">
        <v>3</v>
      </c>
      <c r="E366">
        <v>3</v>
      </c>
      <c r="F366" t="s">
        <v>35</v>
      </c>
      <c r="G366">
        <v>18303</v>
      </c>
      <c r="H366" s="11">
        <v>0.11180555555555556</v>
      </c>
    </row>
    <row r="367" spans="1:8" x14ac:dyDescent="0.3">
      <c r="A367" s="2">
        <v>45262</v>
      </c>
      <c r="B367" t="s">
        <v>14</v>
      </c>
      <c r="C367">
        <v>4</v>
      </c>
      <c r="D367" t="s">
        <v>5</v>
      </c>
      <c r="E367">
        <v>3</v>
      </c>
      <c r="F367" t="s">
        <v>36</v>
      </c>
      <c r="G367">
        <v>18959</v>
      </c>
      <c r="H367" s="11">
        <v>0.1111111111111111</v>
      </c>
    </row>
    <row r="368" spans="1:8" x14ac:dyDescent="0.3">
      <c r="A368" s="2">
        <v>45262</v>
      </c>
      <c r="B368" t="s">
        <v>12</v>
      </c>
      <c r="C368">
        <v>1</v>
      </c>
      <c r="D368" t="s">
        <v>27</v>
      </c>
      <c r="E368">
        <v>4</v>
      </c>
      <c r="G368">
        <v>18140</v>
      </c>
      <c r="H368" s="11">
        <v>0.10069444444444445</v>
      </c>
    </row>
    <row r="369" spans="1:8" x14ac:dyDescent="0.3">
      <c r="A369" s="2">
        <v>45262</v>
      </c>
      <c r="B369" t="s">
        <v>6</v>
      </c>
      <c r="C369">
        <v>1</v>
      </c>
      <c r="D369" t="s">
        <v>23</v>
      </c>
      <c r="E369">
        <v>3</v>
      </c>
      <c r="G369">
        <v>14189</v>
      </c>
      <c r="H369" s="11">
        <v>9.6527777777777782E-2</v>
      </c>
    </row>
    <row r="370" spans="1:8" x14ac:dyDescent="0.3">
      <c r="A370" s="2">
        <v>45263</v>
      </c>
      <c r="B370" t="s">
        <v>20</v>
      </c>
      <c r="C370">
        <v>1</v>
      </c>
      <c r="D370" t="s">
        <v>14</v>
      </c>
      <c r="E370">
        <v>3</v>
      </c>
      <c r="G370">
        <v>17850</v>
      </c>
      <c r="H370" s="11">
        <v>9.7222222222222224E-2</v>
      </c>
    </row>
    <row r="371" spans="1:8" x14ac:dyDescent="0.3">
      <c r="A371" s="2">
        <v>45263</v>
      </c>
      <c r="B371" t="s">
        <v>21</v>
      </c>
      <c r="C371">
        <v>2</v>
      </c>
      <c r="D371" t="s">
        <v>13</v>
      </c>
      <c r="E371">
        <v>1</v>
      </c>
      <c r="G371">
        <v>14644</v>
      </c>
      <c r="H371" s="11">
        <v>0.10069444444444445</v>
      </c>
    </row>
    <row r="372" spans="1:8" x14ac:dyDescent="0.3">
      <c r="A372" s="2">
        <v>45263</v>
      </c>
      <c r="B372" t="s">
        <v>11</v>
      </c>
      <c r="C372">
        <v>1</v>
      </c>
      <c r="D372" t="s">
        <v>29</v>
      </c>
      <c r="E372">
        <v>4</v>
      </c>
      <c r="G372">
        <v>18145</v>
      </c>
      <c r="H372" s="11">
        <v>0.1</v>
      </c>
    </row>
    <row r="373" spans="1:8" x14ac:dyDescent="0.3">
      <c r="A373" s="2">
        <v>45263</v>
      </c>
      <c r="B373" t="s">
        <v>6</v>
      </c>
      <c r="C373">
        <v>1</v>
      </c>
      <c r="D373" t="s">
        <v>28</v>
      </c>
      <c r="E373">
        <v>4</v>
      </c>
      <c r="G373">
        <v>19301</v>
      </c>
      <c r="H373" s="11">
        <v>9.7916666666666666E-2</v>
      </c>
    </row>
    <row r="374" spans="1:8" x14ac:dyDescent="0.3">
      <c r="A374" s="2">
        <v>45263</v>
      </c>
      <c r="B374" t="s">
        <v>24</v>
      </c>
      <c r="C374">
        <v>5</v>
      </c>
      <c r="D374" t="s">
        <v>17</v>
      </c>
      <c r="E374">
        <v>6</v>
      </c>
      <c r="G374">
        <v>18006</v>
      </c>
      <c r="H374" s="11">
        <v>0.10486111111111111</v>
      </c>
    </row>
    <row r="375" spans="1:8" x14ac:dyDescent="0.3">
      <c r="A375" s="2">
        <v>45264</v>
      </c>
      <c r="B375" t="s">
        <v>12</v>
      </c>
      <c r="C375">
        <v>0</v>
      </c>
      <c r="D375" t="s">
        <v>25</v>
      </c>
      <c r="E375">
        <v>6</v>
      </c>
      <c r="G375">
        <v>4600</v>
      </c>
      <c r="H375" s="11">
        <v>0.10208333333333333</v>
      </c>
    </row>
    <row r="376" spans="1:8" x14ac:dyDescent="0.3">
      <c r="A376" s="2">
        <v>45264</v>
      </c>
      <c r="B376" t="s">
        <v>34</v>
      </c>
      <c r="C376">
        <v>2</v>
      </c>
      <c r="D376" t="s">
        <v>33</v>
      </c>
      <c r="E376">
        <v>4</v>
      </c>
      <c r="G376">
        <v>20915</v>
      </c>
      <c r="H376" s="11">
        <v>9.8611111111111108E-2</v>
      </c>
    </row>
    <row r="377" spans="1:8" x14ac:dyDescent="0.3">
      <c r="A377" s="2">
        <v>45264</v>
      </c>
      <c r="B377" t="s">
        <v>3</v>
      </c>
      <c r="C377">
        <v>1</v>
      </c>
      <c r="D377" t="s">
        <v>4</v>
      </c>
      <c r="E377">
        <v>2</v>
      </c>
      <c r="F377" t="s">
        <v>36</v>
      </c>
      <c r="G377">
        <v>18084</v>
      </c>
      <c r="H377" s="11">
        <v>0.10138888888888889</v>
      </c>
    </row>
    <row r="378" spans="1:8" x14ac:dyDescent="0.3">
      <c r="A378" s="2">
        <v>45264</v>
      </c>
      <c r="B378" t="s">
        <v>30</v>
      </c>
      <c r="C378">
        <v>0</v>
      </c>
      <c r="D378" t="s">
        <v>7</v>
      </c>
      <c r="E378">
        <v>4</v>
      </c>
      <c r="G378">
        <v>19092</v>
      </c>
      <c r="H378" s="11">
        <v>9.6527777777777782E-2</v>
      </c>
    </row>
    <row r="379" spans="1:8" x14ac:dyDescent="0.3">
      <c r="A379" s="2">
        <v>45264</v>
      </c>
      <c r="B379" t="s">
        <v>10</v>
      </c>
      <c r="C379">
        <v>2</v>
      </c>
      <c r="D379" t="s">
        <v>27</v>
      </c>
      <c r="E379">
        <v>1</v>
      </c>
      <c r="F379" t="s">
        <v>36</v>
      </c>
      <c r="G379">
        <v>17826</v>
      </c>
      <c r="H379" s="11">
        <v>0.10138888888888889</v>
      </c>
    </row>
    <row r="380" spans="1:8" x14ac:dyDescent="0.3">
      <c r="A380" s="2">
        <v>45264</v>
      </c>
      <c r="B380" t="s">
        <v>18</v>
      </c>
      <c r="C380">
        <v>1</v>
      </c>
      <c r="D380" t="s">
        <v>23</v>
      </c>
      <c r="E380">
        <v>2</v>
      </c>
      <c r="G380">
        <v>11468</v>
      </c>
      <c r="H380" s="11">
        <v>9.8611111111111108E-2</v>
      </c>
    </row>
    <row r="381" spans="1:8" x14ac:dyDescent="0.3">
      <c r="A381" s="2">
        <v>45265</v>
      </c>
      <c r="B381" t="s">
        <v>19</v>
      </c>
      <c r="C381">
        <v>5</v>
      </c>
      <c r="D381" t="s">
        <v>13</v>
      </c>
      <c r="E381">
        <v>3</v>
      </c>
      <c r="G381">
        <v>14800</v>
      </c>
      <c r="H381" s="11">
        <v>0.10277777777777777</v>
      </c>
    </row>
    <row r="382" spans="1:8" x14ac:dyDescent="0.3">
      <c r="A382" s="2">
        <v>45265</v>
      </c>
      <c r="B382" t="s">
        <v>29</v>
      </c>
      <c r="C382">
        <v>4</v>
      </c>
      <c r="D382" t="s">
        <v>20</v>
      </c>
      <c r="E382">
        <v>3</v>
      </c>
      <c r="F382" t="s">
        <v>36</v>
      </c>
      <c r="G382">
        <v>15088</v>
      </c>
      <c r="H382" s="11">
        <v>0.10277777777777777</v>
      </c>
    </row>
    <row r="383" spans="1:8" x14ac:dyDescent="0.3">
      <c r="A383" s="2">
        <v>45265</v>
      </c>
      <c r="B383" t="s">
        <v>28</v>
      </c>
      <c r="C383">
        <v>5</v>
      </c>
      <c r="D383" t="s">
        <v>22</v>
      </c>
      <c r="E383">
        <v>2</v>
      </c>
      <c r="G383">
        <v>16661</v>
      </c>
      <c r="H383" s="11">
        <v>0.10625</v>
      </c>
    </row>
    <row r="384" spans="1:8" x14ac:dyDescent="0.3">
      <c r="A384" s="2">
        <v>45265</v>
      </c>
      <c r="B384" t="s">
        <v>21</v>
      </c>
      <c r="C384">
        <v>4</v>
      </c>
      <c r="D384" t="s">
        <v>6</v>
      </c>
      <c r="E384">
        <v>3</v>
      </c>
      <c r="F384" t="s">
        <v>35</v>
      </c>
      <c r="G384">
        <v>16521</v>
      </c>
      <c r="H384" s="11">
        <v>0.10138888888888889</v>
      </c>
    </row>
    <row r="385" spans="1:8" x14ac:dyDescent="0.3">
      <c r="A385" s="2">
        <v>45265</v>
      </c>
      <c r="B385" t="s">
        <v>26</v>
      </c>
      <c r="C385">
        <v>2</v>
      </c>
      <c r="D385" t="s">
        <v>11</v>
      </c>
      <c r="E385">
        <v>3</v>
      </c>
      <c r="G385">
        <v>18021</v>
      </c>
      <c r="H385" s="11">
        <v>0.10277777777777777</v>
      </c>
    </row>
    <row r="386" spans="1:8" x14ac:dyDescent="0.3">
      <c r="A386" s="2">
        <v>45265</v>
      </c>
      <c r="B386" t="s">
        <v>24</v>
      </c>
      <c r="C386">
        <v>5</v>
      </c>
      <c r="D386" t="s">
        <v>16</v>
      </c>
      <c r="E386">
        <v>4</v>
      </c>
      <c r="F386" t="s">
        <v>36</v>
      </c>
      <c r="G386">
        <v>14244</v>
      </c>
      <c r="H386" s="11">
        <v>0.10833333333333334</v>
      </c>
    </row>
    <row r="387" spans="1:8" x14ac:dyDescent="0.3">
      <c r="A387" s="2">
        <v>45265</v>
      </c>
      <c r="B387" t="s">
        <v>17</v>
      </c>
      <c r="C387">
        <v>2</v>
      </c>
      <c r="D387" t="s">
        <v>32</v>
      </c>
      <c r="E387">
        <v>6</v>
      </c>
      <c r="G387">
        <v>17362</v>
      </c>
      <c r="H387" s="11">
        <v>0.10277777777777777</v>
      </c>
    </row>
    <row r="388" spans="1:8" x14ac:dyDescent="0.3">
      <c r="A388" s="2">
        <v>45265</v>
      </c>
      <c r="B388" t="s">
        <v>15</v>
      </c>
      <c r="C388">
        <v>6</v>
      </c>
      <c r="D388" t="s">
        <v>8</v>
      </c>
      <c r="E388">
        <v>5</v>
      </c>
      <c r="G388">
        <v>18983</v>
      </c>
      <c r="H388" s="11">
        <v>0.10416666666666667</v>
      </c>
    </row>
    <row r="389" spans="1:8" x14ac:dyDescent="0.3">
      <c r="A389" s="2">
        <v>45266</v>
      </c>
      <c r="B389" t="s">
        <v>18</v>
      </c>
      <c r="C389">
        <v>1</v>
      </c>
      <c r="D389" t="s">
        <v>9</v>
      </c>
      <c r="E389">
        <v>6</v>
      </c>
      <c r="G389">
        <v>18347</v>
      </c>
      <c r="H389" s="11">
        <v>0.10486111111111111</v>
      </c>
    </row>
    <row r="390" spans="1:8" x14ac:dyDescent="0.3">
      <c r="A390" s="2">
        <v>45266</v>
      </c>
      <c r="B390" t="s">
        <v>30</v>
      </c>
      <c r="C390">
        <v>4</v>
      </c>
      <c r="D390" t="s">
        <v>31</v>
      </c>
      <c r="E390">
        <v>5</v>
      </c>
      <c r="G390">
        <v>18376</v>
      </c>
      <c r="H390" s="11">
        <v>0.10555555555555556</v>
      </c>
    </row>
    <row r="391" spans="1:8" x14ac:dyDescent="0.3">
      <c r="A391" s="2">
        <v>45266</v>
      </c>
      <c r="B391" t="s">
        <v>27</v>
      </c>
      <c r="C391">
        <v>6</v>
      </c>
      <c r="D391" t="s">
        <v>10</v>
      </c>
      <c r="E391">
        <v>3</v>
      </c>
      <c r="G391">
        <v>18096</v>
      </c>
      <c r="H391" s="11">
        <v>0.1076388888888889</v>
      </c>
    </row>
    <row r="392" spans="1:8" x14ac:dyDescent="0.3">
      <c r="A392" s="2">
        <v>45266</v>
      </c>
      <c r="B392" t="s">
        <v>3</v>
      </c>
      <c r="C392">
        <v>1</v>
      </c>
      <c r="D392" t="s">
        <v>7</v>
      </c>
      <c r="E392">
        <v>3</v>
      </c>
      <c r="G392">
        <v>19092</v>
      </c>
      <c r="H392" s="11">
        <v>0.10138888888888889</v>
      </c>
    </row>
    <row r="393" spans="1:8" x14ac:dyDescent="0.3">
      <c r="A393" s="2">
        <v>45267</v>
      </c>
      <c r="B393" t="s">
        <v>4</v>
      </c>
      <c r="C393">
        <v>4</v>
      </c>
      <c r="D393" t="s">
        <v>25</v>
      </c>
      <c r="E393">
        <v>1</v>
      </c>
      <c r="G393">
        <v>4600</v>
      </c>
      <c r="H393" s="11">
        <v>9.6527777777777782E-2</v>
      </c>
    </row>
    <row r="394" spans="1:8" x14ac:dyDescent="0.3">
      <c r="A394" s="2">
        <v>45267</v>
      </c>
      <c r="B394" t="s">
        <v>13</v>
      </c>
      <c r="C394">
        <v>3</v>
      </c>
      <c r="D394" t="s">
        <v>14</v>
      </c>
      <c r="E394">
        <v>1</v>
      </c>
      <c r="G394">
        <v>17850</v>
      </c>
      <c r="H394" s="11">
        <v>0.1</v>
      </c>
    </row>
    <row r="395" spans="1:8" x14ac:dyDescent="0.3">
      <c r="A395" s="2">
        <v>45267</v>
      </c>
      <c r="B395" t="s">
        <v>18</v>
      </c>
      <c r="C395">
        <v>2</v>
      </c>
      <c r="D395" t="s">
        <v>22</v>
      </c>
      <c r="E395">
        <v>3</v>
      </c>
      <c r="G395">
        <v>16983</v>
      </c>
      <c r="H395" s="11">
        <v>0.10694444444444444</v>
      </c>
    </row>
    <row r="396" spans="1:8" x14ac:dyDescent="0.3">
      <c r="A396" s="2">
        <v>45267</v>
      </c>
      <c r="B396" t="s">
        <v>26</v>
      </c>
      <c r="C396">
        <v>0</v>
      </c>
      <c r="D396" t="s">
        <v>6</v>
      </c>
      <c r="E396">
        <v>1</v>
      </c>
      <c r="G396">
        <v>17424</v>
      </c>
      <c r="H396" s="11">
        <v>9.7222222222222224E-2</v>
      </c>
    </row>
    <row r="397" spans="1:8" x14ac:dyDescent="0.3">
      <c r="A397" s="2">
        <v>45267</v>
      </c>
      <c r="B397" t="s">
        <v>23</v>
      </c>
      <c r="C397">
        <v>4</v>
      </c>
      <c r="D397" t="s">
        <v>11</v>
      </c>
      <c r="E397">
        <v>2</v>
      </c>
      <c r="G397">
        <v>18008</v>
      </c>
      <c r="H397" s="11">
        <v>9.7222222222222224E-2</v>
      </c>
    </row>
    <row r="398" spans="1:8" x14ac:dyDescent="0.3">
      <c r="A398" s="2">
        <v>45267</v>
      </c>
      <c r="B398" t="s">
        <v>24</v>
      </c>
      <c r="C398">
        <v>6</v>
      </c>
      <c r="D398" t="s">
        <v>19</v>
      </c>
      <c r="E398">
        <v>5</v>
      </c>
      <c r="F398" t="s">
        <v>36</v>
      </c>
      <c r="G398">
        <v>19515</v>
      </c>
      <c r="H398" s="11">
        <v>0.10347222222222222</v>
      </c>
    </row>
    <row r="399" spans="1:8" x14ac:dyDescent="0.3">
      <c r="A399" s="2">
        <v>45267</v>
      </c>
      <c r="B399" t="s">
        <v>29</v>
      </c>
      <c r="C399">
        <v>4</v>
      </c>
      <c r="D399" t="s">
        <v>33</v>
      </c>
      <c r="E399">
        <v>0</v>
      </c>
      <c r="G399">
        <v>21105</v>
      </c>
      <c r="H399" s="11">
        <v>0.10208333333333333</v>
      </c>
    </row>
    <row r="400" spans="1:8" x14ac:dyDescent="0.3">
      <c r="A400" s="2">
        <v>45267</v>
      </c>
      <c r="B400" t="s">
        <v>7</v>
      </c>
      <c r="C400">
        <v>1</v>
      </c>
      <c r="D400" t="s">
        <v>21</v>
      </c>
      <c r="E400">
        <v>5</v>
      </c>
      <c r="G400">
        <v>17159</v>
      </c>
      <c r="H400" s="11">
        <v>0.10277777777777777</v>
      </c>
    </row>
    <row r="401" spans="1:8" x14ac:dyDescent="0.3">
      <c r="A401" s="2">
        <v>45267</v>
      </c>
      <c r="B401" t="s">
        <v>20</v>
      </c>
      <c r="C401">
        <v>3</v>
      </c>
      <c r="D401" t="s">
        <v>16</v>
      </c>
      <c r="E401">
        <v>7</v>
      </c>
      <c r="G401">
        <v>13510</v>
      </c>
      <c r="H401" s="11">
        <v>0.10347222222222222</v>
      </c>
    </row>
    <row r="402" spans="1:8" x14ac:dyDescent="0.3">
      <c r="A402" s="2">
        <v>45267</v>
      </c>
      <c r="B402" t="s">
        <v>5</v>
      </c>
      <c r="C402">
        <v>4</v>
      </c>
      <c r="D402" t="s">
        <v>32</v>
      </c>
      <c r="E402">
        <v>3</v>
      </c>
      <c r="G402">
        <v>19309</v>
      </c>
      <c r="H402" s="11">
        <v>9.8611111111111108E-2</v>
      </c>
    </row>
    <row r="403" spans="1:8" x14ac:dyDescent="0.3">
      <c r="A403" s="2">
        <v>45267</v>
      </c>
      <c r="B403" t="s">
        <v>15</v>
      </c>
      <c r="C403">
        <v>2</v>
      </c>
      <c r="D403" t="s">
        <v>34</v>
      </c>
      <c r="E403">
        <v>1</v>
      </c>
      <c r="G403">
        <v>17151</v>
      </c>
      <c r="H403" s="11">
        <v>9.930555555555555E-2</v>
      </c>
    </row>
    <row r="404" spans="1:8" x14ac:dyDescent="0.3">
      <c r="A404" s="2">
        <v>45267</v>
      </c>
      <c r="B404" t="s">
        <v>28</v>
      </c>
      <c r="C404">
        <v>0</v>
      </c>
      <c r="D404" t="s">
        <v>8</v>
      </c>
      <c r="E404">
        <v>2</v>
      </c>
      <c r="G404">
        <v>18667</v>
      </c>
      <c r="H404" s="11">
        <v>0.11180555555555556</v>
      </c>
    </row>
    <row r="405" spans="1:8" x14ac:dyDescent="0.3">
      <c r="A405" s="2">
        <v>45267</v>
      </c>
      <c r="B405" t="s">
        <v>30</v>
      </c>
      <c r="C405">
        <v>5</v>
      </c>
      <c r="D405" t="s">
        <v>12</v>
      </c>
      <c r="E405">
        <v>4</v>
      </c>
      <c r="F405" t="s">
        <v>35</v>
      </c>
      <c r="G405">
        <v>15850</v>
      </c>
      <c r="H405" s="11">
        <v>0.10972222222222222</v>
      </c>
    </row>
    <row r="406" spans="1:8" x14ac:dyDescent="0.3">
      <c r="A406" s="2">
        <v>45268</v>
      </c>
      <c r="B406" t="s">
        <v>10</v>
      </c>
      <c r="C406">
        <v>2</v>
      </c>
      <c r="D406" t="s">
        <v>20</v>
      </c>
      <c r="E406">
        <v>5</v>
      </c>
      <c r="G406">
        <v>15713</v>
      </c>
      <c r="H406" s="11">
        <v>0.10486111111111111</v>
      </c>
    </row>
    <row r="407" spans="1:8" x14ac:dyDescent="0.3">
      <c r="A407" s="2">
        <v>45268</v>
      </c>
      <c r="B407" t="s">
        <v>28</v>
      </c>
      <c r="C407">
        <v>3</v>
      </c>
      <c r="D407" t="s">
        <v>9</v>
      </c>
      <c r="E407">
        <v>4</v>
      </c>
      <c r="G407">
        <v>18173</v>
      </c>
      <c r="H407" s="11">
        <v>0.10138888888888889</v>
      </c>
    </row>
    <row r="408" spans="1:8" x14ac:dyDescent="0.3">
      <c r="A408" s="2">
        <v>45268</v>
      </c>
      <c r="B408" t="s">
        <v>3</v>
      </c>
      <c r="C408">
        <v>1</v>
      </c>
      <c r="D408" t="s">
        <v>31</v>
      </c>
      <c r="E408">
        <v>3</v>
      </c>
      <c r="G408">
        <v>18640</v>
      </c>
      <c r="H408" s="11">
        <v>9.583333333333334E-2</v>
      </c>
    </row>
    <row r="409" spans="1:8" x14ac:dyDescent="0.3">
      <c r="A409" s="2">
        <v>45269</v>
      </c>
      <c r="B409" t="s">
        <v>25</v>
      </c>
      <c r="C409">
        <v>3</v>
      </c>
      <c r="D409" t="s">
        <v>14</v>
      </c>
      <c r="E409">
        <v>5</v>
      </c>
      <c r="G409">
        <v>17850</v>
      </c>
      <c r="H409" s="11">
        <v>0.10625</v>
      </c>
    </row>
    <row r="410" spans="1:8" x14ac:dyDescent="0.3">
      <c r="A410" s="2">
        <v>45269</v>
      </c>
      <c r="B410" t="s">
        <v>33</v>
      </c>
      <c r="C410">
        <v>3</v>
      </c>
      <c r="D410" t="s">
        <v>13</v>
      </c>
      <c r="E410">
        <v>2</v>
      </c>
      <c r="F410" t="s">
        <v>35</v>
      </c>
      <c r="G410">
        <v>17123</v>
      </c>
      <c r="H410" s="11">
        <v>0.11319444444444444</v>
      </c>
    </row>
    <row r="411" spans="1:8" x14ac:dyDescent="0.3">
      <c r="A411" s="2">
        <v>45269</v>
      </c>
      <c r="B411" t="s">
        <v>15</v>
      </c>
      <c r="C411">
        <v>4</v>
      </c>
      <c r="D411" t="s">
        <v>22</v>
      </c>
      <c r="E411">
        <v>2</v>
      </c>
      <c r="G411">
        <v>17597</v>
      </c>
      <c r="H411" s="11">
        <v>0.10069444444444445</v>
      </c>
    </row>
    <row r="412" spans="1:8" x14ac:dyDescent="0.3">
      <c r="A412" s="2">
        <v>45269</v>
      </c>
      <c r="B412" t="s">
        <v>10</v>
      </c>
      <c r="C412">
        <v>1</v>
      </c>
      <c r="D412" t="s">
        <v>6</v>
      </c>
      <c r="E412">
        <v>3</v>
      </c>
      <c r="G412">
        <v>18892</v>
      </c>
      <c r="H412" s="11">
        <v>0.1</v>
      </c>
    </row>
    <row r="413" spans="1:8" x14ac:dyDescent="0.3">
      <c r="A413" s="2">
        <v>45269</v>
      </c>
      <c r="B413" t="s">
        <v>4</v>
      </c>
      <c r="C413">
        <v>5</v>
      </c>
      <c r="D413" t="s">
        <v>11</v>
      </c>
      <c r="E413">
        <v>2</v>
      </c>
      <c r="G413">
        <v>18119</v>
      </c>
      <c r="H413" s="11">
        <v>0.10208333333333333</v>
      </c>
    </row>
    <row r="414" spans="1:8" x14ac:dyDescent="0.3">
      <c r="A414" s="2">
        <v>45269</v>
      </c>
      <c r="B414" t="s">
        <v>27</v>
      </c>
      <c r="C414">
        <v>6</v>
      </c>
      <c r="D414" t="s">
        <v>30</v>
      </c>
      <c r="E414">
        <v>1</v>
      </c>
      <c r="G414">
        <v>18532</v>
      </c>
      <c r="H414" s="11">
        <v>9.5138888888888884E-2</v>
      </c>
    </row>
    <row r="415" spans="1:8" x14ac:dyDescent="0.3">
      <c r="A415" s="2">
        <v>45269</v>
      </c>
      <c r="B415" t="s">
        <v>32</v>
      </c>
      <c r="C415">
        <v>5</v>
      </c>
      <c r="D415" t="s">
        <v>19</v>
      </c>
      <c r="E415">
        <v>1</v>
      </c>
      <c r="G415">
        <v>19515</v>
      </c>
      <c r="H415" s="11">
        <v>0.11458333333333333</v>
      </c>
    </row>
    <row r="416" spans="1:8" x14ac:dyDescent="0.3">
      <c r="A416" s="2">
        <v>45269</v>
      </c>
      <c r="B416" t="s">
        <v>29</v>
      </c>
      <c r="C416">
        <v>2</v>
      </c>
      <c r="D416" t="s">
        <v>16</v>
      </c>
      <c r="E416">
        <v>3</v>
      </c>
      <c r="F416" t="s">
        <v>36</v>
      </c>
      <c r="G416">
        <v>17255</v>
      </c>
      <c r="H416" s="11">
        <v>0.10833333333333334</v>
      </c>
    </row>
    <row r="417" spans="1:8" x14ac:dyDescent="0.3">
      <c r="A417" s="2">
        <v>45269</v>
      </c>
      <c r="B417" t="s">
        <v>7</v>
      </c>
      <c r="C417">
        <v>4</v>
      </c>
      <c r="D417" t="s">
        <v>34</v>
      </c>
      <c r="E417">
        <v>3</v>
      </c>
      <c r="F417" t="s">
        <v>36</v>
      </c>
      <c r="G417">
        <v>17151</v>
      </c>
      <c r="H417" s="11">
        <v>0.10555555555555556</v>
      </c>
    </row>
    <row r="418" spans="1:8" x14ac:dyDescent="0.3">
      <c r="A418" s="2">
        <v>45269</v>
      </c>
      <c r="B418" t="s">
        <v>21</v>
      </c>
      <c r="C418">
        <v>0</v>
      </c>
      <c r="D418" t="s">
        <v>5</v>
      </c>
      <c r="E418">
        <v>4</v>
      </c>
      <c r="G418">
        <v>18611</v>
      </c>
      <c r="H418" s="11">
        <v>9.930555555555555E-2</v>
      </c>
    </row>
    <row r="419" spans="1:8" x14ac:dyDescent="0.3">
      <c r="A419" s="2">
        <v>45269</v>
      </c>
      <c r="B419" t="s">
        <v>18</v>
      </c>
      <c r="C419">
        <v>3</v>
      </c>
      <c r="D419" t="s">
        <v>8</v>
      </c>
      <c r="E419">
        <v>4</v>
      </c>
      <c r="G419">
        <v>18586</v>
      </c>
      <c r="H419" s="11">
        <v>0.10486111111111111</v>
      </c>
    </row>
    <row r="420" spans="1:8" x14ac:dyDescent="0.3">
      <c r="A420" s="2">
        <v>45269</v>
      </c>
      <c r="B420" t="s">
        <v>17</v>
      </c>
      <c r="C420">
        <v>0</v>
      </c>
      <c r="D420" t="s">
        <v>12</v>
      </c>
      <c r="E420">
        <v>4</v>
      </c>
      <c r="G420">
        <v>18573</v>
      </c>
      <c r="H420" s="11">
        <v>0.10347222222222222</v>
      </c>
    </row>
    <row r="421" spans="1:8" x14ac:dyDescent="0.3">
      <c r="A421" s="2">
        <v>45270</v>
      </c>
      <c r="B421" t="s">
        <v>23</v>
      </c>
      <c r="C421">
        <v>4</v>
      </c>
      <c r="D421" t="s">
        <v>26</v>
      </c>
      <c r="E421">
        <v>2</v>
      </c>
      <c r="G421">
        <v>13626</v>
      </c>
      <c r="H421" s="11">
        <v>0.10277777777777777</v>
      </c>
    </row>
    <row r="422" spans="1:8" x14ac:dyDescent="0.3">
      <c r="A422" s="2">
        <v>45270</v>
      </c>
      <c r="B422" t="s">
        <v>31</v>
      </c>
      <c r="C422">
        <v>5</v>
      </c>
      <c r="D422" t="s">
        <v>20</v>
      </c>
      <c r="E422">
        <v>2</v>
      </c>
      <c r="G422">
        <v>16269</v>
      </c>
      <c r="H422" s="11">
        <v>0.10347222222222222</v>
      </c>
    </row>
    <row r="423" spans="1:8" x14ac:dyDescent="0.3">
      <c r="A423" s="2">
        <v>45270</v>
      </c>
      <c r="B423" t="s">
        <v>12</v>
      </c>
      <c r="C423">
        <v>4</v>
      </c>
      <c r="D423" t="s">
        <v>6</v>
      </c>
      <c r="E423">
        <v>2</v>
      </c>
      <c r="G423">
        <v>18258</v>
      </c>
      <c r="H423" s="11">
        <v>0.10069444444444445</v>
      </c>
    </row>
    <row r="424" spans="1:8" x14ac:dyDescent="0.3">
      <c r="A424" s="2">
        <v>45270</v>
      </c>
      <c r="B424" t="s">
        <v>15</v>
      </c>
      <c r="C424">
        <v>1</v>
      </c>
      <c r="D424" t="s">
        <v>9</v>
      </c>
      <c r="E424">
        <v>4</v>
      </c>
      <c r="G424">
        <v>18347</v>
      </c>
      <c r="H424" s="11">
        <v>0.10486111111111111</v>
      </c>
    </row>
    <row r="425" spans="1:8" x14ac:dyDescent="0.3">
      <c r="A425" s="2">
        <v>45270</v>
      </c>
      <c r="B425" t="s">
        <v>21</v>
      </c>
      <c r="C425">
        <v>2</v>
      </c>
      <c r="D425" t="s">
        <v>33</v>
      </c>
      <c r="E425">
        <v>1</v>
      </c>
      <c r="G425">
        <v>20864</v>
      </c>
      <c r="H425" s="11">
        <v>0.10555555555555556</v>
      </c>
    </row>
    <row r="426" spans="1:8" x14ac:dyDescent="0.3">
      <c r="A426" s="2">
        <v>45270</v>
      </c>
      <c r="B426" t="s">
        <v>29</v>
      </c>
      <c r="C426">
        <v>1</v>
      </c>
      <c r="D426" t="s">
        <v>17</v>
      </c>
      <c r="E426">
        <v>4</v>
      </c>
      <c r="G426">
        <v>18006</v>
      </c>
      <c r="H426" s="11">
        <v>0.10555555555555556</v>
      </c>
    </row>
    <row r="427" spans="1:8" x14ac:dyDescent="0.3">
      <c r="A427" s="2">
        <v>45270</v>
      </c>
      <c r="B427" t="s">
        <v>28</v>
      </c>
      <c r="C427">
        <v>3</v>
      </c>
      <c r="D427" t="s">
        <v>34</v>
      </c>
      <c r="E427">
        <v>0</v>
      </c>
      <c r="G427">
        <v>17151</v>
      </c>
      <c r="H427" s="11">
        <v>0.10347222222222222</v>
      </c>
    </row>
    <row r="428" spans="1:8" x14ac:dyDescent="0.3">
      <c r="A428" s="2">
        <v>45270</v>
      </c>
      <c r="B428" t="s">
        <v>24</v>
      </c>
      <c r="C428">
        <v>4</v>
      </c>
      <c r="D428" t="s">
        <v>27</v>
      </c>
      <c r="E428">
        <v>5</v>
      </c>
      <c r="F428" t="s">
        <v>35</v>
      </c>
      <c r="G428">
        <v>17849</v>
      </c>
      <c r="H428" s="11">
        <v>0.1111111111111111</v>
      </c>
    </row>
    <row r="429" spans="1:8" x14ac:dyDescent="0.3">
      <c r="A429" s="2">
        <v>45271</v>
      </c>
      <c r="B429" t="s">
        <v>25</v>
      </c>
      <c r="C429">
        <v>2</v>
      </c>
      <c r="D429" t="s">
        <v>13</v>
      </c>
      <c r="E429">
        <v>5</v>
      </c>
      <c r="G429">
        <v>14083</v>
      </c>
      <c r="H429" s="11">
        <v>0.1</v>
      </c>
    </row>
    <row r="430" spans="1:8" x14ac:dyDescent="0.3">
      <c r="A430" s="2">
        <v>45271</v>
      </c>
      <c r="B430" t="s">
        <v>22</v>
      </c>
      <c r="C430">
        <v>5</v>
      </c>
      <c r="D430" t="s">
        <v>11</v>
      </c>
      <c r="E430">
        <v>6</v>
      </c>
      <c r="G430">
        <v>17967</v>
      </c>
      <c r="H430" s="11">
        <v>0.10902777777777778</v>
      </c>
    </row>
    <row r="431" spans="1:8" x14ac:dyDescent="0.3">
      <c r="A431" s="2">
        <v>45271</v>
      </c>
      <c r="B431" t="s">
        <v>19</v>
      </c>
      <c r="C431">
        <v>3</v>
      </c>
      <c r="D431" t="s">
        <v>30</v>
      </c>
      <c r="E431">
        <v>6</v>
      </c>
      <c r="G431">
        <v>18532</v>
      </c>
      <c r="H431" s="11">
        <v>0.10277777777777777</v>
      </c>
    </row>
    <row r="432" spans="1:8" x14ac:dyDescent="0.3">
      <c r="A432" s="2">
        <v>45271</v>
      </c>
      <c r="B432" t="s">
        <v>5</v>
      </c>
      <c r="C432">
        <v>3</v>
      </c>
      <c r="D432" t="s">
        <v>16</v>
      </c>
      <c r="E432">
        <v>4</v>
      </c>
      <c r="F432" t="s">
        <v>36</v>
      </c>
      <c r="G432">
        <v>17255</v>
      </c>
      <c r="H432" s="11">
        <v>0.10277777777777777</v>
      </c>
    </row>
    <row r="433" spans="1:8" x14ac:dyDescent="0.3">
      <c r="A433" s="2">
        <v>45272</v>
      </c>
      <c r="B433" t="s">
        <v>6</v>
      </c>
      <c r="D433" t="s">
        <v>9</v>
      </c>
      <c r="H433" s="11"/>
    </row>
    <row r="434" spans="1:8" x14ac:dyDescent="0.3">
      <c r="A434" s="2">
        <v>45272</v>
      </c>
      <c r="B434" t="s">
        <v>4</v>
      </c>
      <c r="D434" t="s">
        <v>21</v>
      </c>
      <c r="H434" s="11"/>
    </row>
    <row r="435" spans="1:8" x14ac:dyDescent="0.3">
      <c r="A435" s="2">
        <v>45272</v>
      </c>
      <c r="B435" t="s">
        <v>5</v>
      </c>
      <c r="D435" t="s">
        <v>17</v>
      </c>
      <c r="H435" s="11"/>
    </row>
    <row r="436" spans="1:8" x14ac:dyDescent="0.3">
      <c r="A436" s="2">
        <v>45272</v>
      </c>
      <c r="B436" t="s">
        <v>18</v>
      </c>
      <c r="D436" t="s">
        <v>32</v>
      </c>
      <c r="H436" s="11"/>
    </row>
    <row r="437" spans="1:8" x14ac:dyDescent="0.3">
      <c r="A437" s="2">
        <v>45272</v>
      </c>
      <c r="B437" t="s">
        <v>25</v>
      </c>
      <c r="D437" t="s">
        <v>3</v>
      </c>
      <c r="H437" s="11"/>
    </row>
    <row r="438" spans="1:8" x14ac:dyDescent="0.3">
      <c r="A438" s="2">
        <v>45272</v>
      </c>
      <c r="B438" t="s">
        <v>31</v>
      </c>
      <c r="D438" t="s">
        <v>34</v>
      </c>
      <c r="H438" s="11"/>
    </row>
    <row r="439" spans="1:8" x14ac:dyDescent="0.3">
      <c r="A439" s="2">
        <v>45272</v>
      </c>
      <c r="B439" t="s">
        <v>23</v>
      </c>
      <c r="D439" t="s">
        <v>24</v>
      </c>
      <c r="H439" s="11"/>
    </row>
    <row r="440" spans="1:8" x14ac:dyDescent="0.3">
      <c r="A440" s="2">
        <v>45272</v>
      </c>
      <c r="B440" t="s">
        <v>19</v>
      </c>
      <c r="D440" t="s">
        <v>10</v>
      </c>
      <c r="H440" s="11"/>
    </row>
    <row r="441" spans="1:8" x14ac:dyDescent="0.3">
      <c r="A441" s="2">
        <v>45272</v>
      </c>
      <c r="B441" t="s">
        <v>7</v>
      </c>
      <c r="D441" t="s">
        <v>8</v>
      </c>
      <c r="H441" s="11"/>
    </row>
    <row r="442" spans="1:8" x14ac:dyDescent="0.3">
      <c r="A442" s="2">
        <v>45272</v>
      </c>
      <c r="B442" t="s">
        <v>22</v>
      </c>
      <c r="D442" t="s">
        <v>27</v>
      </c>
      <c r="H442" s="11"/>
    </row>
    <row r="443" spans="1:8" x14ac:dyDescent="0.3">
      <c r="A443" s="2">
        <v>45273</v>
      </c>
      <c r="B443" t="s">
        <v>13</v>
      </c>
      <c r="D443" t="s">
        <v>11</v>
      </c>
      <c r="H443" s="11"/>
    </row>
    <row r="444" spans="1:8" x14ac:dyDescent="0.3">
      <c r="A444" s="2">
        <v>45273</v>
      </c>
      <c r="B444" t="s">
        <v>23</v>
      </c>
      <c r="D444" t="s">
        <v>29</v>
      </c>
      <c r="H444" s="11"/>
    </row>
    <row r="445" spans="1:8" x14ac:dyDescent="0.3">
      <c r="A445" s="2">
        <v>45273</v>
      </c>
      <c r="B445" t="s">
        <v>3</v>
      </c>
      <c r="D445" t="s">
        <v>33</v>
      </c>
      <c r="H445" s="11"/>
    </row>
    <row r="446" spans="1:8" x14ac:dyDescent="0.3">
      <c r="A446" s="2">
        <v>45273</v>
      </c>
      <c r="B446" t="s">
        <v>14</v>
      </c>
      <c r="D446" t="s">
        <v>15</v>
      </c>
      <c r="H446" s="11"/>
    </row>
    <row r="447" spans="1:8" x14ac:dyDescent="0.3">
      <c r="A447" s="2">
        <v>45273</v>
      </c>
      <c r="B447" t="s">
        <v>26</v>
      </c>
      <c r="D447" t="s">
        <v>16</v>
      </c>
      <c r="H447" s="11"/>
    </row>
    <row r="448" spans="1:8" x14ac:dyDescent="0.3">
      <c r="A448" s="2">
        <v>45274</v>
      </c>
      <c r="B448" t="s">
        <v>18</v>
      </c>
      <c r="D448" t="s">
        <v>19</v>
      </c>
      <c r="H448" s="11"/>
    </row>
    <row r="449" spans="1:8" x14ac:dyDescent="0.3">
      <c r="A449" s="2">
        <v>45274</v>
      </c>
      <c r="B449" t="s">
        <v>7</v>
      </c>
      <c r="D449" t="s">
        <v>9</v>
      </c>
      <c r="H449" s="11"/>
    </row>
    <row r="450" spans="1:8" x14ac:dyDescent="0.3">
      <c r="A450" s="2">
        <v>45274</v>
      </c>
      <c r="B450" t="s">
        <v>22</v>
      </c>
      <c r="D450" t="s">
        <v>28</v>
      </c>
      <c r="H450" s="11"/>
    </row>
    <row r="451" spans="1:8" x14ac:dyDescent="0.3">
      <c r="A451" s="2">
        <v>45274</v>
      </c>
      <c r="B451" t="s">
        <v>12</v>
      </c>
      <c r="D451" t="s">
        <v>4</v>
      </c>
      <c r="H451" s="11"/>
    </row>
    <row r="452" spans="1:8" x14ac:dyDescent="0.3">
      <c r="A452" s="2">
        <v>45274</v>
      </c>
      <c r="B452" t="s">
        <v>6</v>
      </c>
      <c r="D452" t="s">
        <v>34</v>
      </c>
      <c r="H452" s="11"/>
    </row>
    <row r="453" spans="1:8" x14ac:dyDescent="0.3">
      <c r="A453" s="2">
        <v>45274</v>
      </c>
      <c r="B453" t="s">
        <v>32</v>
      </c>
      <c r="D453" t="s">
        <v>10</v>
      </c>
      <c r="H453" s="11"/>
    </row>
    <row r="454" spans="1:8" x14ac:dyDescent="0.3">
      <c r="A454" s="2">
        <v>45274</v>
      </c>
      <c r="B454" t="s">
        <v>20</v>
      </c>
      <c r="D454" t="s">
        <v>5</v>
      </c>
      <c r="H454" s="11"/>
    </row>
    <row r="455" spans="1:8" x14ac:dyDescent="0.3">
      <c r="A455" s="2">
        <v>45274</v>
      </c>
      <c r="B455" t="s">
        <v>31</v>
      </c>
      <c r="D455" t="s">
        <v>8</v>
      </c>
      <c r="H455" s="11"/>
    </row>
    <row r="456" spans="1:8" x14ac:dyDescent="0.3">
      <c r="A456" s="2">
        <v>45275</v>
      </c>
      <c r="B456" t="s">
        <v>24</v>
      </c>
      <c r="D456" t="s">
        <v>25</v>
      </c>
      <c r="H456" s="11"/>
    </row>
    <row r="457" spans="1:8" x14ac:dyDescent="0.3">
      <c r="A457" s="2">
        <v>45275</v>
      </c>
      <c r="B457" t="s">
        <v>21</v>
      </c>
      <c r="D457" t="s">
        <v>18</v>
      </c>
      <c r="H457" s="11"/>
    </row>
    <row r="458" spans="1:8" x14ac:dyDescent="0.3">
      <c r="A458" s="2">
        <v>45275</v>
      </c>
      <c r="B458" t="s">
        <v>32</v>
      </c>
      <c r="D458" t="s">
        <v>30</v>
      </c>
      <c r="H458" s="11"/>
    </row>
    <row r="459" spans="1:8" x14ac:dyDescent="0.3">
      <c r="A459" s="2">
        <v>45275</v>
      </c>
      <c r="B459" t="s">
        <v>14</v>
      </c>
      <c r="D459" t="s">
        <v>16</v>
      </c>
      <c r="H459" s="11"/>
    </row>
    <row r="460" spans="1:8" x14ac:dyDescent="0.3">
      <c r="A460" s="2">
        <v>45275</v>
      </c>
      <c r="B460" t="s">
        <v>26</v>
      </c>
      <c r="D460" t="s">
        <v>17</v>
      </c>
      <c r="H460" s="11"/>
    </row>
    <row r="461" spans="1:8" x14ac:dyDescent="0.3">
      <c r="A461" s="2">
        <v>45275</v>
      </c>
      <c r="B461" t="s">
        <v>13</v>
      </c>
      <c r="D461" t="s">
        <v>27</v>
      </c>
      <c r="H461" s="11"/>
    </row>
    <row r="462" spans="1:8" x14ac:dyDescent="0.3">
      <c r="A462" s="2">
        <v>45276</v>
      </c>
      <c r="B462" t="s">
        <v>13</v>
      </c>
      <c r="D462" t="s">
        <v>25</v>
      </c>
      <c r="H462" s="11"/>
    </row>
    <row r="463" spans="1:8" x14ac:dyDescent="0.3">
      <c r="A463" s="2">
        <v>45276</v>
      </c>
      <c r="B463" t="s">
        <v>17</v>
      </c>
      <c r="D463" t="s">
        <v>14</v>
      </c>
      <c r="H463" s="11"/>
    </row>
    <row r="464" spans="1:8" x14ac:dyDescent="0.3">
      <c r="A464" s="2">
        <v>45276</v>
      </c>
      <c r="B464" t="s">
        <v>15</v>
      </c>
      <c r="D464" t="s">
        <v>20</v>
      </c>
      <c r="H464" s="11"/>
    </row>
    <row r="465" spans="1:8" x14ac:dyDescent="0.3">
      <c r="A465" s="2">
        <v>45276</v>
      </c>
      <c r="B465" t="s">
        <v>7</v>
      </c>
      <c r="D465" t="s">
        <v>22</v>
      </c>
      <c r="H465" s="11"/>
    </row>
    <row r="466" spans="1:8" x14ac:dyDescent="0.3">
      <c r="A466" s="2">
        <v>45276</v>
      </c>
      <c r="B466" t="s">
        <v>31</v>
      </c>
      <c r="D466" t="s">
        <v>9</v>
      </c>
      <c r="H466" s="11"/>
    </row>
    <row r="467" spans="1:8" x14ac:dyDescent="0.3">
      <c r="A467" s="2">
        <v>45276</v>
      </c>
      <c r="B467" t="s">
        <v>8</v>
      </c>
      <c r="D467" t="s">
        <v>28</v>
      </c>
      <c r="H467" s="11"/>
    </row>
    <row r="468" spans="1:8" x14ac:dyDescent="0.3">
      <c r="A468" s="2">
        <v>45276</v>
      </c>
      <c r="B468" t="s">
        <v>16</v>
      </c>
      <c r="D468" t="s">
        <v>33</v>
      </c>
      <c r="H468" s="11"/>
    </row>
    <row r="469" spans="1:8" x14ac:dyDescent="0.3">
      <c r="A469" s="2">
        <v>45276</v>
      </c>
      <c r="B469" t="s">
        <v>12</v>
      </c>
      <c r="D469" t="s">
        <v>21</v>
      </c>
      <c r="H469" s="11"/>
    </row>
    <row r="470" spans="1:8" x14ac:dyDescent="0.3">
      <c r="A470" s="2">
        <v>45276</v>
      </c>
      <c r="B470" t="s">
        <v>19</v>
      </c>
      <c r="D470" t="s">
        <v>4</v>
      </c>
      <c r="H470" s="11"/>
    </row>
    <row r="471" spans="1:8" x14ac:dyDescent="0.3">
      <c r="A471" s="2">
        <v>45276</v>
      </c>
      <c r="B471" t="s">
        <v>29</v>
      </c>
      <c r="D471" t="s">
        <v>34</v>
      </c>
      <c r="H471" s="11"/>
    </row>
    <row r="472" spans="1:8" x14ac:dyDescent="0.3">
      <c r="A472" s="2">
        <v>45276</v>
      </c>
      <c r="B472" t="s">
        <v>30</v>
      </c>
      <c r="D472" t="s">
        <v>10</v>
      </c>
      <c r="H472" s="11"/>
    </row>
    <row r="473" spans="1:8" x14ac:dyDescent="0.3">
      <c r="A473" s="2">
        <v>45276</v>
      </c>
      <c r="B473" t="s">
        <v>3</v>
      </c>
      <c r="D473" t="s">
        <v>5</v>
      </c>
      <c r="H473" s="11"/>
    </row>
    <row r="474" spans="1:8" x14ac:dyDescent="0.3">
      <c r="A474" s="2">
        <v>45276</v>
      </c>
      <c r="B474" t="s">
        <v>11</v>
      </c>
      <c r="D474" t="s">
        <v>23</v>
      </c>
      <c r="H474" s="11"/>
    </row>
    <row r="475" spans="1:8" x14ac:dyDescent="0.3">
      <c r="A475" s="2">
        <v>45277</v>
      </c>
      <c r="B475" t="s">
        <v>12</v>
      </c>
      <c r="D475" t="s">
        <v>18</v>
      </c>
      <c r="H475" s="11"/>
    </row>
    <row r="476" spans="1:8" x14ac:dyDescent="0.3">
      <c r="A476" s="2">
        <v>45277</v>
      </c>
      <c r="B476" t="s">
        <v>8</v>
      </c>
      <c r="D476" t="s">
        <v>6</v>
      </c>
      <c r="H476" s="11"/>
    </row>
    <row r="477" spans="1:8" x14ac:dyDescent="0.3">
      <c r="A477" s="2">
        <v>45277</v>
      </c>
      <c r="B477" t="s">
        <v>24</v>
      </c>
      <c r="D477" t="s">
        <v>11</v>
      </c>
      <c r="H477" s="11"/>
    </row>
    <row r="478" spans="1:8" x14ac:dyDescent="0.3">
      <c r="A478" s="2">
        <v>45277</v>
      </c>
      <c r="B478" t="s">
        <v>26</v>
      </c>
      <c r="D478" t="s">
        <v>15</v>
      </c>
      <c r="H478" s="11"/>
    </row>
    <row r="479" spans="1:8" x14ac:dyDescent="0.3">
      <c r="A479" s="2">
        <v>45277</v>
      </c>
      <c r="B479" t="s">
        <v>32</v>
      </c>
      <c r="D479" t="s">
        <v>27</v>
      </c>
      <c r="H479" s="11"/>
    </row>
    <row r="480" spans="1:8" x14ac:dyDescent="0.3">
      <c r="A480" s="2">
        <v>45278</v>
      </c>
      <c r="B480" t="s">
        <v>31</v>
      </c>
      <c r="D480" t="s">
        <v>22</v>
      </c>
      <c r="H480" s="11"/>
    </row>
    <row r="481" spans="1:8" x14ac:dyDescent="0.3">
      <c r="A481" s="2">
        <v>45278</v>
      </c>
      <c r="B481" t="s">
        <v>34</v>
      </c>
      <c r="D481" t="s">
        <v>30</v>
      </c>
      <c r="H481" s="11"/>
    </row>
    <row r="482" spans="1:8" x14ac:dyDescent="0.3">
      <c r="A482" s="2">
        <v>45278</v>
      </c>
      <c r="B482" t="s">
        <v>26</v>
      </c>
      <c r="D482" t="s">
        <v>19</v>
      </c>
      <c r="H482" s="11"/>
    </row>
    <row r="483" spans="1:8" x14ac:dyDescent="0.3">
      <c r="A483" s="2">
        <v>45278</v>
      </c>
      <c r="B483" t="s">
        <v>28</v>
      </c>
      <c r="D483" t="s">
        <v>3</v>
      </c>
      <c r="H483" s="11"/>
    </row>
    <row r="484" spans="1:8" x14ac:dyDescent="0.3">
      <c r="A484" s="2">
        <v>45278</v>
      </c>
      <c r="B484" t="s">
        <v>33</v>
      </c>
      <c r="D484" t="s">
        <v>23</v>
      </c>
      <c r="H484" s="11"/>
    </row>
    <row r="485" spans="1:8" x14ac:dyDescent="0.3">
      <c r="A485" s="2">
        <v>45279</v>
      </c>
      <c r="B485" t="s">
        <v>32</v>
      </c>
      <c r="D485" t="s">
        <v>25</v>
      </c>
      <c r="H485" s="11"/>
    </row>
    <row r="486" spans="1:8" x14ac:dyDescent="0.3">
      <c r="A486" s="2">
        <v>45279</v>
      </c>
      <c r="B486" t="s">
        <v>28</v>
      </c>
      <c r="D486" t="s">
        <v>14</v>
      </c>
      <c r="H486" s="11"/>
    </row>
    <row r="487" spans="1:8" x14ac:dyDescent="0.3">
      <c r="A487" s="2">
        <v>45279</v>
      </c>
      <c r="B487" t="s">
        <v>20</v>
      </c>
      <c r="D487" t="s">
        <v>13</v>
      </c>
      <c r="H487" s="11"/>
    </row>
    <row r="488" spans="1:8" x14ac:dyDescent="0.3">
      <c r="A488" s="2">
        <v>45279</v>
      </c>
      <c r="B488" t="s">
        <v>27</v>
      </c>
      <c r="D488" t="s">
        <v>18</v>
      </c>
      <c r="H488" s="11"/>
    </row>
    <row r="489" spans="1:8" x14ac:dyDescent="0.3">
      <c r="A489" s="2">
        <v>45279</v>
      </c>
      <c r="B489" t="s">
        <v>11</v>
      </c>
      <c r="D489" t="s">
        <v>6</v>
      </c>
      <c r="H489" s="11"/>
    </row>
    <row r="490" spans="1:8" x14ac:dyDescent="0.3">
      <c r="A490" s="2">
        <v>45279</v>
      </c>
      <c r="B490" t="s">
        <v>4</v>
      </c>
      <c r="D490" t="s">
        <v>15</v>
      </c>
      <c r="H490" s="11"/>
    </row>
    <row r="491" spans="1:8" x14ac:dyDescent="0.3">
      <c r="A491" s="2">
        <v>45279</v>
      </c>
      <c r="B491" t="s">
        <v>8</v>
      </c>
      <c r="D491" t="s">
        <v>21</v>
      </c>
      <c r="H491" s="11"/>
    </row>
    <row r="492" spans="1:8" x14ac:dyDescent="0.3">
      <c r="A492" s="2">
        <v>45279</v>
      </c>
      <c r="B492" t="s">
        <v>9</v>
      </c>
      <c r="D492" t="s">
        <v>16</v>
      </c>
      <c r="H492" s="11"/>
    </row>
    <row r="493" spans="1:8" x14ac:dyDescent="0.3">
      <c r="A493" s="2">
        <v>45279</v>
      </c>
      <c r="B493" t="s">
        <v>29</v>
      </c>
      <c r="D493" t="s">
        <v>24</v>
      </c>
      <c r="H493" s="11"/>
    </row>
    <row r="494" spans="1:8" x14ac:dyDescent="0.3">
      <c r="A494" s="2">
        <v>45279</v>
      </c>
      <c r="B494" t="s">
        <v>10</v>
      </c>
      <c r="D494" t="s">
        <v>7</v>
      </c>
      <c r="H494" s="11"/>
    </row>
    <row r="495" spans="1:8" x14ac:dyDescent="0.3">
      <c r="A495" s="2">
        <v>45279</v>
      </c>
      <c r="B495" t="s">
        <v>17</v>
      </c>
      <c r="D495" t="s">
        <v>5</v>
      </c>
      <c r="H495" s="11"/>
    </row>
    <row r="496" spans="1:8" x14ac:dyDescent="0.3">
      <c r="A496" s="2">
        <v>45280</v>
      </c>
      <c r="B496" t="s">
        <v>34</v>
      </c>
      <c r="D496" t="s">
        <v>29</v>
      </c>
      <c r="H496" s="11"/>
    </row>
    <row r="497" spans="1:8" x14ac:dyDescent="0.3">
      <c r="A497" s="2">
        <v>45280</v>
      </c>
      <c r="B497" t="s">
        <v>19</v>
      </c>
      <c r="D497" t="s">
        <v>23</v>
      </c>
      <c r="H497" s="11"/>
    </row>
    <row r="498" spans="1:8" x14ac:dyDescent="0.3">
      <c r="A498" s="2">
        <v>45280</v>
      </c>
      <c r="B498" t="s">
        <v>16</v>
      </c>
      <c r="D498" t="s">
        <v>12</v>
      </c>
      <c r="H498" s="11"/>
    </row>
    <row r="499" spans="1:8" x14ac:dyDescent="0.3">
      <c r="A499" s="2">
        <v>45281</v>
      </c>
      <c r="B499" t="s">
        <v>22</v>
      </c>
      <c r="D499" t="s">
        <v>26</v>
      </c>
      <c r="H499" s="11"/>
    </row>
    <row r="500" spans="1:8" x14ac:dyDescent="0.3">
      <c r="A500" s="2">
        <v>45281</v>
      </c>
      <c r="B500" t="s">
        <v>5</v>
      </c>
      <c r="D500" t="s">
        <v>13</v>
      </c>
      <c r="H500" s="11"/>
    </row>
    <row r="501" spans="1:8" x14ac:dyDescent="0.3">
      <c r="A501" s="2">
        <v>45281</v>
      </c>
      <c r="B501" t="s">
        <v>12</v>
      </c>
      <c r="D501" t="s">
        <v>20</v>
      </c>
      <c r="H501" s="11"/>
    </row>
    <row r="502" spans="1:8" x14ac:dyDescent="0.3">
      <c r="A502" s="2">
        <v>45281</v>
      </c>
      <c r="B502" t="s">
        <v>32</v>
      </c>
      <c r="D502" t="s">
        <v>11</v>
      </c>
      <c r="H502" s="11"/>
    </row>
    <row r="503" spans="1:8" x14ac:dyDescent="0.3">
      <c r="A503" s="2">
        <v>45281</v>
      </c>
      <c r="B503" t="s">
        <v>8</v>
      </c>
      <c r="D503" t="s">
        <v>30</v>
      </c>
      <c r="H503" s="11"/>
    </row>
    <row r="504" spans="1:8" x14ac:dyDescent="0.3">
      <c r="A504" s="2">
        <v>45281</v>
      </c>
      <c r="B504" t="s">
        <v>10</v>
      </c>
      <c r="D504" t="s">
        <v>31</v>
      </c>
      <c r="H504" s="11"/>
    </row>
    <row r="505" spans="1:8" x14ac:dyDescent="0.3">
      <c r="A505" s="2">
        <v>45281</v>
      </c>
      <c r="B505" t="s">
        <v>33</v>
      </c>
      <c r="D505" t="s">
        <v>28</v>
      </c>
      <c r="H505" s="11"/>
    </row>
    <row r="506" spans="1:8" x14ac:dyDescent="0.3">
      <c r="A506" s="2">
        <v>45281</v>
      </c>
      <c r="B506" t="s">
        <v>9</v>
      </c>
      <c r="D506" t="s">
        <v>15</v>
      </c>
      <c r="H506" s="11"/>
    </row>
    <row r="507" spans="1:8" x14ac:dyDescent="0.3">
      <c r="A507" s="2">
        <v>45281</v>
      </c>
      <c r="B507" t="s">
        <v>21</v>
      </c>
      <c r="D507" t="s">
        <v>4</v>
      </c>
      <c r="H507" s="11"/>
    </row>
    <row r="508" spans="1:8" x14ac:dyDescent="0.3">
      <c r="A508" s="2">
        <v>45281</v>
      </c>
      <c r="B508" t="s">
        <v>18</v>
      </c>
      <c r="D508" t="s">
        <v>3</v>
      </c>
      <c r="H508" s="11"/>
    </row>
    <row r="509" spans="1:8" x14ac:dyDescent="0.3">
      <c r="A509" s="2">
        <v>45281</v>
      </c>
      <c r="B509" t="s">
        <v>25</v>
      </c>
      <c r="D509" t="s">
        <v>24</v>
      </c>
      <c r="H509" s="11"/>
    </row>
    <row r="510" spans="1:8" x14ac:dyDescent="0.3">
      <c r="A510" s="2">
        <v>45281</v>
      </c>
      <c r="B510" t="s">
        <v>27</v>
      </c>
      <c r="D510" t="s">
        <v>7</v>
      </c>
      <c r="H510" s="11"/>
    </row>
    <row r="511" spans="1:8" x14ac:dyDescent="0.3">
      <c r="A511" s="2">
        <v>45282</v>
      </c>
      <c r="B511" t="s">
        <v>33</v>
      </c>
      <c r="D511" t="s">
        <v>6</v>
      </c>
      <c r="H511" s="11"/>
    </row>
    <row r="512" spans="1:8" x14ac:dyDescent="0.3">
      <c r="A512" s="2">
        <v>45282</v>
      </c>
      <c r="B512" t="s">
        <v>4</v>
      </c>
      <c r="D512" t="s">
        <v>19</v>
      </c>
      <c r="H512" s="11"/>
    </row>
    <row r="513" spans="1:8" x14ac:dyDescent="0.3">
      <c r="A513" s="2">
        <v>45282</v>
      </c>
      <c r="B513" t="s">
        <v>9</v>
      </c>
      <c r="D513" t="s">
        <v>17</v>
      </c>
      <c r="H513" s="11"/>
    </row>
    <row r="514" spans="1:8" x14ac:dyDescent="0.3">
      <c r="A514" s="2">
        <v>45282</v>
      </c>
      <c r="B514" t="s">
        <v>14</v>
      </c>
      <c r="D514" t="s">
        <v>23</v>
      </c>
      <c r="H514" s="11"/>
    </row>
    <row r="515" spans="1:8" x14ac:dyDescent="0.3">
      <c r="A515" s="2">
        <v>45283</v>
      </c>
      <c r="B515" t="s">
        <v>34</v>
      </c>
      <c r="D515" t="s">
        <v>26</v>
      </c>
      <c r="H515" s="11"/>
    </row>
    <row r="516" spans="1:8" x14ac:dyDescent="0.3">
      <c r="A516" s="2">
        <v>45283</v>
      </c>
      <c r="B516" t="s">
        <v>16</v>
      </c>
      <c r="D516" t="s">
        <v>18</v>
      </c>
      <c r="H516" s="11"/>
    </row>
    <row r="517" spans="1:8" x14ac:dyDescent="0.3">
      <c r="A517" s="2">
        <v>45283</v>
      </c>
      <c r="B517" t="s">
        <v>5</v>
      </c>
      <c r="D517" t="s">
        <v>20</v>
      </c>
      <c r="H517" s="11"/>
    </row>
    <row r="518" spans="1:8" x14ac:dyDescent="0.3">
      <c r="A518" s="2">
        <v>45283</v>
      </c>
      <c r="B518" t="s">
        <v>25</v>
      </c>
      <c r="D518" t="s">
        <v>11</v>
      </c>
      <c r="H518" s="11"/>
    </row>
    <row r="519" spans="1:8" x14ac:dyDescent="0.3">
      <c r="A519" s="2">
        <v>45283</v>
      </c>
      <c r="B519" t="s">
        <v>27</v>
      </c>
      <c r="D519" t="s">
        <v>31</v>
      </c>
      <c r="H519" s="11"/>
    </row>
    <row r="520" spans="1:8" x14ac:dyDescent="0.3">
      <c r="A520" s="2">
        <v>45283</v>
      </c>
      <c r="B520" t="s">
        <v>22</v>
      </c>
      <c r="D520" t="s">
        <v>29</v>
      </c>
      <c r="H520" s="11"/>
    </row>
    <row r="521" spans="1:8" x14ac:dyDescent="0.3">
      <c r="A521" s="2">
        <v>45283</v>
      </c>
      <c r="B521" t="s">
        <v>14</v>
      </c>
      <c r="D521" t="s">
        <v>28</v>
      </c>
      <c r="H521" s="11"/>
    </row>
    <row r="522" spans="1:8" x14ac:dyDescent="0.3">
      <c r="A522" s="2">
        <v>45283</v>
      </c>
      <c r="B522" t="s">
        <v>19</v>
      </c>
      <c r="D522" t="s">
        <v>15</v>
      </c>
      <c r="H522" s="11"/>
    </row>
    <row r="523" spans="1:8" x14ac:dyDescent="0.3">
      <c r="A523" s="2">
        <v>45283</v>
      </c>
      <c r="B523" t="s">
        <v>30</v>
      </c>
      <c r="D523" t="s">
        <v>21</v>
      </c>
      <c r="H523" s="11"/>
    </row>
    <row r="524" spans="1:8" x14ac:dyDescent="0.3">
      <c r="A524" s="2">
        <v>45283</v>
      </c>
      <c r="B524" t="s">
        <v>13</v>
      </c>
      <c r="D524" t="s">
        <v>17</v>
      </c>
      <c r="H524" s="11"/>
    </row>
    <row r="525" spans="1:8" x14ac:dyDescent="0.3">
      <c r="A525" s="2">
        <v>45283</v>
      </c>
      <c r="B525" t="s">
        <v>3</v>
      </c>
      <c r="D525" t="s">
        <v>32</v>
      </c>
      <c r="H525" s="11"/>
    </row>
    <row r="526" spans="1:8" x14ac:dyDescent="0.3">
      <c r="A526" s="2">
        <v>45283</v>
      </c>
      <c r="B526" t="s">
        <v>6</v>
      </c>
      <c r="D526" t="s">
        <v>10</v>
      </c>
      <c r="H526" s="11"/>
    </row>
    <row r="527" spans="1:8" x14ac:dyDescent="0.3">
      <c r="A527" s="2">
        <v>45283</v>
      </c>
      <c r="B527" t="s">
        <v>24</v>
      </c>
      <c r="D527" t="s">
        <v>8</v>
      </c>
      <c r="H527" s="11"/>
    </row>
    <row r="528" spans="1:8" x14ac:dyDescent="0.3">
      <c r="A528" s="2">
        <v>45283</v>
      </c>
      <c r="B528" t="s">
        <v>7</v>
      </c>
      <c r="D528" t="s">
        <v>12</v>
      </c>
      <c r="H528" s="11"/>
    </row>
    <row r="529" spans="1:8" x14ac:dyDescent="0.3">
      <c r="A529" s="2">
        <v>45287</v>
      </c>
      <c r="B529" t="s">
        <v>27</v>
      </c>
      <c r="D529" t="s">
        <v>26</v>
      </c>
      <c r="H529" s="11"/>
    </row>
    <row r="530" spans="1:8" x14ac:dyDescent="0.3">
      <c r="A530" s="2">
        <v>45287</v>
      </c>
      <c r="B530" t="s">
        <v>11</v>
      </c>
      <c r="D530" t="s">
        <v>25</v>
      </c>
      <c r="H530" s="11"/>
    </row>
    <row r="531" spans="1:8" x14ac:dyDescent="0.3">
      <c r="A531" s="2">
        <v>45287</v>
      </c>
      <c r="B531" t="s">
        <v>14</v>
      </c>
      <c r="D531" t="s">
        <v>13</v>
      </c>
      <c r="H531" s="11"/>
    </row>
    <row r="532" spans="1:8" x14ac:dyDescent="0.3">
      <c r="A532" s="2">
        <v>45287</v>
      </c>
      <c r="B532" t="s">
        <v>34</v>
      </c>
      <c r="D532" t="s">
        <v>22</v>
      </c>
      <c r="H532" s="11"/>
    </row>
    <row r="533" spans="1:8" x14ac:dyDescent="0.3">
      <c r="A533" s="2">
        <v>45287</v>
      </c>
      <c r="B533" t="s">
        <v>23</v>
      </c>
      <c r="D533" t="s">
        <v>6</v>
      </c>
      <c r="H533" s="11"/>
    </row>
    <row r="534" spans="1:8" x14ac:dyDescent="0.3">
      <c r="A534" s="2">
        <v>45287</v>
      </c>
      <c r="B534" t="s">
        <v>24</v>
      </c>
      <c r="D534" t="s">
        <v>29</v>
      </c>
      <c r="H534" s="11"/>
    </row>
    <row r="535" spans="1:8" x14ac:dyDescent="0.3">
      <c r="A535" s="2">
        <v>45287</v>
      </c>
      <c r="B535" t="s">
        <v>19</v>
      </c>
      <c r="D535" t="s">
        <v>28</v>
      </c>
      <c r="H535" s="11"/>
    </row>
    <row r="536" spans="1:8" x14ac:dyDescent="0.3">
      <c r="A536" s="2">
        <v>45287</v>
      </c>
      <c r="B536" t="s">
        <v>20</v>
      </c>
      <c r="D536" t="s">
        <v>15</v>
      </c>
      <c r="H536" s="11"/>
    </row>
    <row r="537" spans="1:8" x14ac:dyDescent="0.3">
      <c r="A537" s="2">
        <v>45287</v>
      </c>
      <c r="B537" t="s">
        <v>18</v>
      </c>
      <c r="D537" t="s">
        <v>21</v>
      </c>
      <c r="H537" s="11"/>
    </row>
    <row r="538" spans="1:8" x14ac:dyDescent="0.3">
      <c r="A538" s="2">
        <v>45287</v>
      </c>
      <c r="B538" t="s">
        <v>3</v>
      </c>
      <c r="D538" t="s">
        <v>16</v>
      </c>
      <c r="H538" s="11"/>
    </row>
    <row r="539" spans="1:8" x14ac:dyDescent="0.3">
      <c r="A539" s="2">
        <v>45287</v>
      </c>
      <c r="B539" t="s">
        <v>12</v>
      </c>
      <c r="D539" t="s">
        <v>17</v>
      </c>
      <c r="H539" s="11"/>
    </row>
    <row r="540" spans="1:8" x14ac:dyDescent="0.3">
      <c r="A540" s="2">
        <v>45287</v>
      </c>
      <c r="B540" t="s">
        <v>30</v>
      </c>
      <c r="D540" t="s">
        <v>10</v>
      </c>
      <c r="H540" s="11"/>
    </row>
    <row r="541" spans="1:8" x14ac:dyDescent="0.3">
      <c r="A541" s="2">
        <v>45287</v>
      </c>
      <c r="B541" t="s">
        <v>31</v>
      </c>
      <c r="D541" t="s">
        <v>7</v>
      </c>
      <c r="H541" s="11"/>
    </row>
    <row r="542" spans="1:8" x14ac:dyDescent="0.3">
      <c r="A542" s="2">
        <v>45287</v>
      </c>
      <c r="B542" t="s">
        <v>32</v>
      </c>
      <c r="D542" t="s">
        <v>5</v>
      </c>
      <c r="H542" s="11"/>
    </row>
    <row r="543" spans="1:8" x14ac:dyDescent="0.3">
      <c r="A543" s="2">
        <v>45288</v>
      </c>
      <c r="B543" t="s">
        <v>33</v>
      </c>
      <c r="D543" t="s">
        <v>18</v>
      </c>
      <c r="H543" s="11"/>
    </row>
    <row r="544" spans="1:8" x14ac:dyDescent="0.3">
      <c r="A544" s="2">
        <v>45288</v>
      </c>
      <c r="B544" t="s">
        <v>9</v>
      </c>
      <c r="D544" t="s">
        <v>24</v>
      </c>
      <c r="H544" s="11"/>
    </row>
    <row r="545" spans="1:8" x14ac:dyDescent="0.3">
      <c r="A545" s="2">
        <v>45288</v>
      </c>
      <c r="B545" t="s">
        <v>4</v>
      </c>
      <c r="D545" t="s">
        <v>8</v>
      </c>
      <c r="H545" s="11"/>
    </row>
    <row r="546" spans="1:8" x14ac:dyDescent="0.3">
      <c r="A546" s="2">
        <v>45288</v>
      </c>
      <c r="B546" t="s">
        <v>29</v>
      </c>
      <c r="D546" t="s">
        <v>27</v>
      </c>
      <c r="H546" s="11"/>
    </row>
    <row r="547" spans="1:8" x14ac:dyDescent="0.3">
      <c r="A547" s="2">
        <v>45289</v>
      </c>
      <c r="B547" t="s">
        <v>25</v>
      </c>
      <c r="D547" t="s">
        <v>26</v>
      </c>
      <c r="H547" s="11"/>
    </row>
    <row r="548" spans="1:8" x14ac:dyDescent="0.3">
      <c r="A548" s="2">
        <v>45289</v>
      </c>
      <c r="B548" t="s">
        <v>5</v>
      </c>
      <c r="D548" t="s">
        <v>20</v>
      </c>
      <c r="H548" s="11"/>
    </row>
    <row r="549" spans="1:8" x14ac:dyDescent="0.3">
      <c r="A549" s="2">
        <v>45289</v>
      </c>
      <c r="B549" t="s">
        <v>6</v>
      </c>
      <c r="D549" t="s">
        <v>30</v>
      </c>
      <c r="H549" s="11"/>
    </row>
    <row r="550" spans="1:8" x14ac:dyDescent="0.3">
      <c r="A550" s="2">
        <v>45289</v>
      </c>
      <c r="B550" t="s">
        <v>21</v>
      </c>
      <c r="D550" t="s">
        <v>19</v>
      </c>
      <c r="H550" s="11"/>
    </row>
    <row r="551" spans="1:8" x14ac:dyDescent="0.3">
      <c r="A551" s="2">
        <v>45289</v>
      </c>
      <c r="B551" t="s">
        <v>17</v>
      </c>
      <c r="D551" t="s">
        <v>31</v>
      </c>
      <c r="H551" s="11"/>
    </row>
    <row r="552" spans="1:8" x14ac:dyDescent="0.3">
      <c r="A552" s="2">
        <v>45289</v>
      </c>
      <c r="B552" t="s">
        <v>12</v>
      </c>
      <c r="D552" t="s">
        <v>16</v>
      </c>
      <c r="H552" s="11"/>
    </row>
    <row r="553" spans="1:8" x14ac:dyDescent="0.3">
      <c r="A553" s="2">
        <v>45289</v>
      </c>
      <c r="B553" t="s">
        <v>15</v>
      </c>
      <c r="D553" t="s">
        <v>32</v>
      </c>
      <c r="H553" s="11"/>
    </row>
    <row r="554" spans="1:8" x14ac:dyDescent="0.3">
      <c r="A554" s="2">
        <v>45289</v>
      </c>
      <c r="B554" t="s">
        <v>4</v>
      </c>
      <c r="D554" t="s">
        <v>34</v>
      </c>
      <c r="H554" s="11"/>
    </row>
    <row r="555" spans="1:8" x14ac:dyDescent="0.3">
      <c r="A555" s="2">
        <v>45289</v>
      </c>
      <c r="B555" t="s">
        <v>11</v>
      </c>
      <c r="D555" t="s">
        <v>10</v>
      </c>
      <c r="H555" s="11"/>
    </row>
    <row r="556" spans="1:8" x14ac:dyDescent="0.3">
      <c r="A556" s="2">
        <v>45290</v>
      </c>
      <c r="B556" t="s">
        <v>15</v>
      </c>
      <c r="D556" t="s">
        <v>14</v>
      </c>
      <c r="H556" s="11"/>
    </row>
    <row r="557" spans="1:8" x14ac:dyDescent="0.3">
      <c r="A557" s="2">
        <v>45290</v>
      </c>
      <c r="B557" t="s">
        <v>20</v>
      </c>
      <c r="D557" t="s">
        <v>13</v>
      </c>
      <c r="H557" s="11"/>
    </row>
    <row r="558" spans="1:8" x14ac:dyDescent="0.3">
      <c r="A558" s="2">
        <v>45290</v>
      </c>
      <c r="B558" t="s">
        <v>33</v>
      </c>
      <c r="D558" t="s">
        <v>31</v>
      </c>
      <c r="H558" s="11"/>
    </row>
    <row r="559" spans="1:8" x14ac:dyDescent="0.3">
      <c r="A559" s="2">
        <v>45290</v>
      </c>
      <c r="B559" t="s">
        <v>9</v>
      </c>
      <c r="D559" t="s">
        <v>29</v>
      </c>
      <c r="H559" s="11"/>
    </row>
    <row r="560" spans="1:8" x14ac:dyDescent="0.3">
      <c r="A560" s="2">
        <v>45290</v>
      </c>
      <c r="B560" t="s">
        <v>10</v>
      </c>
      <c r="D560" t="s">
        <v>3</v>
      </c>
      <c r="H560" s="11"/>
    </row>
    <row r="561" spans="1:9" x14ac:dyDescent="0.3">
      <c r="A561" s="2">
        <v>45290</v>
      </c>
      <c r="B561" t="s">
        <v>17</v>
      </c>
      <c r="D561" t="s">
        <v>7</v>
      </c>
      <c r="H561" s="11"/>
    </row>
    <row r="562" spans="1:9" x14ac:dyDescent="0.3">
      <c r="A562" s="2">
        <v>45290</v>
      </c>
      <c r="B562" t="s">
        <v>18</v>
      </c>
      <c r="D562" t="s">
        <v>5</v>
      </c>
      <c r="H562" s="11"/>
    </row>
    <row r="563" spans="1:9" x14ac:dyDescent="0.3">
      <c r="A563" s="2">
        <v>45290</v>
      </c>
      <c r="B563" t="s">
        <v>28</v>
      </c>
      <c r="D563" t="s">
        <v>23</v>
      </c>
      <c r="H563" s="11"/>
    </row>
    <row r="564" spans="1:9" x14ac:dyDescent="0.3">
      <c r="A564" s="2">
        <v>45290</v>
      </c>
      <c r="B564" t="s">
        <v>21</v>
      </c>
      <c r="D564" t="s">
        <v>12</v>
      </c>
      <c r="H564" s="11"/>
    </row>
    <row r="565" spans="1:9" x14ac:dyDescent="0.3">
      <c r="A565" s="2">
        <v>45291</v>
      </c>
      <c r="B565" t="s">
        <v>9</v>
      </c>
      <c r="D565" t="s">
        <v>26</v>
      </c>
      <c r="H565" s="11"/>
    </row>
    <row r="566" spans="1:9" x14ac:dyDescent="0.3">
      <c r="A566" s="2">
        <v>45291</v>
      </c>
      <c r="B566" t="s">
        <v>4</v>
      </c>
      <c r="D566" t="s">
        <v>22</v>
      </c>
      <c r="H566" s="11"/>
    </row>
    <row r="567" spans="1:9" x14ac:dyDescent="0.3">
      <c r="A567" s="2">
        <v>45291</v>
      </c>
      <c r="B567" t="s">
        <v>24</v>
      </c>
      <c r="D567" t="s">
        <v>11</v>
      </c>
      <c r="H567" s="11"/>
    </row>
    <row r="568" spans="1:9" x14ac:dyDescent="0.3">
      <c r="A568" s="2">
        <v>45291</v>
      </c>
      <c r="B568" t="s">
        <v>6</v>
      </c>
      <c r="D568" t="s">
        <v>30</v>
      </c>
      <c r="H568" s="11"/>
    </row>
    <row r="569" spans="1:9" x14ac:dyDescent="0.3">
      <c r="A569" s="2">
        <v>45291</v>
      </c>
      <c r="B569" t="s">
        <v>14</v>
      </c>
      <c r="D569" t="s">
        <v>19</v>
      </c>
      <c r="H569" s="11"/>
    </row>
    <row r="570" spans="1:9" x14ac:dyDescent="0.3">
      <c r="A570" s="2">
        <v>45291</v>
      </c>
      <c r="B570" t="s">
        <v>23</v>
      </c>
      <c r="D570" t="s">
        <v>28</v>
      </c>
      <c r="H570" s="11"/>
    </row>
    <row r="571" spans="1:9" x14ac:dyDescent="0.3">
      <c r="A571" s="2">
        <v>45291</v>
      </c>
      <c r="B571" t="s">
        <v>13</v>
      </c>
      <c r="D571" t="s">
        <v>32</v>
      </c>
      <c r="H571" s="11"/>
    </row>
    <row r="572" spans="1:9" x14ac:dyDescent="0.3">
      <c r="A572" s="2">
        <v>45291</v>
      </c>
      <c r="B572" t="s">
        <v>16</v>
      </c>
      <c r="D572" t="s">
        <v>3</v>
      </c>
      <c r="H572" s="11"/>
    </row>
    <row r="573" spans="1:9" x14ac:dyDescent="0.3">
      <c r="A573" s="2">
        <v>45291</v>
      </c>
      <c r="B573" t="s">
        <v>33</v>
      </c>
      <c r="D573" t="s">
        <v>7</v>
      </c>
      <c r="H573" s="11"/>
    </row>
    <row r="574" spans="1:9" x14ac:dyDescent="0.3">
      <c r="A574" s="2">
        <v>45292</v>
      </c>
      <c r="B574" t="s">
        <v>27</v>
      </c>
      <c r="D574" t="s">
        <v>34</v>
      </c>
      <c r="H574" s="11"/>
      <c r="I574" t="s">
        <v>163</v>
      </c>
    </row>
    <row r="575" spans="1:9" x14ac:dyDescent="0.3">
      <c r="A575" s="2">
        <v>45293</v>
      </c>
      <c r="B575" t="s">
        <v>31</v>
      </c>
      <c r="D575" t="s">
        <v>25</v>
      </c>
      <c r="H575" s="11"/>
    </row>
    <row r="576" spans="1:9" x14ac:dyDescent="0.3">
      <c r="A576" s="2">
        <v>45293</v>
      </c>
      <c r="B576" t="s">
        <v>14</v>
      </c>
      <c r="D576" t="s">
        <v>20</v>
      </c>
      <c r="H576" s="11"/>
    </row>
    <row r="577" spans="1:8" x14ac:dyDescent="0.3">
      <c r="A577" s="2">
        <v>45293</v>
      </c>
      <c r="B577" t="s">
        <v>16</v>
      </c>
      <c r="D577" t="s">
        <v>11</v>
      </c>
      <c r="H577" s="11"/>
    </row>
    <row r="578" spans="1:8" x14ac:dyDescent="0.3">
      <c r="A578" s="2">
        <v>45293</v>
      </c>
      <c r="B578" t="s">
        <v>33</v>
      </c>
      <c r="D578" t="s">
        <v>30</v>
      </c>
      <c r="H578" s="11"/>
    </row>
    <row r="579" spans="1:8" x14ac:dyDescent="0.3">
      <c r="A579" s="2">
        <v>45293</v>
      </c>
      <c r="B579" t="s">
        <v>4</v>
      </c>
      <c r="D579" t="s">
        <v>9</v>
      </c>
      <c r="H579" s="11"/>
    </row>
    <row r="580" spans="1:8" x14ac:dyDescent="0.3">
      <c r="A580" s="2">
        <v>45293</v>
      </c>
      <c r="B580" t="s">
        <v>5</v>
      </c>
      <c r="D580" t="s">
        <v>29</v>
      </c>
      <c r="H580" s="11"/>
    </row>
    <row r="581" spans="1:8" x14ac:dyDescent="0.3">
      <c r="A581" s="2">
        <v>45293</v>
      </c>
      <c r="B581" t="s">
        <v>22</v>
      </c>
      <c r="D581" t="s">
        <v>28</v>
      </c>
      <c r="H581" s="11"/>
    </row>
    <row r="582" spans="1:8" x14ac:dyDescent="0.3">
      <c r="A582" s="2">
        <v>45293</v>
      </c>
      <c r="B582" t="s">
        <v>6</v>
      </c>
      <c r="D582" t="s">
        <v>21</v>
      </c>
      <c r="H582" s="11"/>
    </row>
    <row r="583" spans="1:8" x14ac:dyDescent="0.3">
      <c r="A583" s="2">
        <v>45293</v>
      </c>
      <c r="B583" t="s">
        <v>18</v>
      </c>
      <c r="D583" t="s">
        <v>17</v>
      </c>
      <c r="H583" s="11"/>
    </row>
    <row r="584" spans="1:8" x14ac:dyDescent="0.3">
      <c r="A584" s="2">
        <v>45293</v>
      </c>
      <c r="B584" t="s">
        <v>12</v>
      </c>
      <c r="D584" t="s">
        <v>3</v>
      </c>
      <c r="H584" s="11"/>
    </row>
    <row r="585" spans="1:8" x14ac:dyDescent="0.3">
      <c r="A585" s="2">
        <v>45293</v>
      </c>
      <c r="B585" t="s">
        <v>19</v>
      </c>
      <c r="D585" t="s">
        <v>24</v>
      </c>
      <c r="H585" s="11"/>
    </row>
    <row r="586" spans="1:8" x14ac:dyDescent="0.3">
      <c r="A586" s="2">
        <v>45293</v>
      </c>
      <c r="B586" t="s">
        <v>32</v>
      </c>
      <c r="D586" t="s">
        <v>8</v>
      </c>
      <c r="H586" s="11"/>
    </row>
    <row r="587" spans="1:8" x14ac:dyDescent="0.3">
      <c r="A587" s="2">
        <v>45293</v>
      </c>
      <c r="B587" t="s">
        <v>7</v>
      </c>
      <c r="D587" t="s">
        <v>23</v>
      </c>
      <c r="H587" s="11"/>
    </row>
    <row r="588" spans="1:8" x14ac:dyDescent="0.3">
      <c r="A588" s="2">
        <v>45294</v>
      </c>
      <c r="B588" t="s">
        <v>5</v>
      </c>
      <c r="D588" t="s">
        <v>26</v>
      </c>
      <c r="H588" s="11"/>
    </row>
    <row r="589" spans="1:8" x14ac:dyDescent="0.3">
      <c r="A589" s="2">
        <v>45294</v>
      </c>
      <c r="B589" t="s">
        <v>15</v>
      </c>
      <c r="D589" t="s">
        <v>12</v>
      </c>
      <c r="H589" s="11"/>
    </row>
    <row r="590" spans="1:8" x14ac:dyDescent="0.3">
      <c r="A590" s="2">
        <v>45295</v>
      </c>
      <c r="B590" t="s">
        <v>16</v>
      </c>
      <c r="D590" t="s">
        <v>25</v>
      </c>
      <c r="H590" s="11"/>
    </row>
    <row r="591" spans="1:8" x14ac:dyDescent="0.3">
      <c r="A591" s="2">
        <v>45295</v>
      </c>
      <c r="B591" t="s">
        <v>3</v>
      </c>
      <c r="D591" t="s">
        <v>14</v>
      </c>
      <c r="H591" s="11"/>
    </row>
    <row r="592" spans="1:8" x14ac:dyDescent="0.3">
      <c r="A592" s="2">
        <v>45295</v>
      </c>
      <c r="B592" t="s">
        <v>11</v>
      </c>
      <c r="D592" t="s">
        <v>30</v>
      </c>
      <c r="H592" s="11"/>
    </row>
    <row r="593" spans="1:8" x14ac:dyDescent="0.3">
      <c r="A593" s="2">
        <v>45295</v>
      </c>
      <c r="B593" t="s">
        <v>19</v>
      </c>
      <c r="D593" t="s">
        <v>29</v>
      </c>
      <c r="H593" s="11"/>
    </row>
    <row r="594" spans="1:8" x14ac:dyDescent="0.3">
      <c r="A594" s="2">
        <v>45295</v>
      </c>
      <c r="B594" t="s">
        <v>7</v>
      </c>
      <c r="D594" t="s">
        <v>28</v>
      </c>
      <c r="H594" s="11"/>
    </row>
    <row r="595" spans="1:8" x14ac:dyDescent="0.3">
      <c r="A595" s="2">
        <v>45295</v>
      </c>
      <c r="B595" t="s">
        <v>13</v>
      </c>
      <c r="D595" t="s">
        <v>33</v>
      </c>
      <c r="H595" s="11"/>
    </row>
    <row r="596" spans="1:8" x14ac:dyDescent="0.3">
      <c r="A596" s="2">
        <v>45295</v>
      </c>
      <c r="B596" t="s">
        <v>22</v>
      </c>
      <c r="D596" t="s">
        <v>21</v>
      </c>
      <c r="H596" s="11"/>
    </row>
    <row r="597" spans="1:8" x14ac:dyDescent="0.3">
      <c r="A597" s="2">
        <v>45295</v>
      </c>
      <c r="B597" t="s">
        <v>6</v>
      </c>
      <c r="D597" t="s">
        <v>17</v>
      </c>
      <c r="H597" s="11"/>
    </row>
    <row r="598" spans="1:8" x14ac:dyDescent="0.3">
      <c r="A598" s="2">
        <v>45295</v>
      </c>
      <c r="B598" t="s">
        <v>20</v>
      </c>
      <c r="D598" t="s">
        <v>4</v>
      </c>
      <c r="H598" s="11"/>
    </row>
    <row r="599" spans="1:8" x14ac:dyDescent="0.3">
      <c r="A599" s="2">
        <v>45295</v>
      </c>
      <c r="B599" t="s">
        <v>32</v>
      </c>
      <c r="D599" t="s">
        <v>34</v>
      </c>
      <c r="H599" s="11"/>
    </row>
    <row r="600" spans="1:8" x14ac:dyDescent="0.3">
      <c r="A600" s="2">
        <v>45295</v>
      </c>
      <c r="B600" t="s">
        <v>23</v>
      </c>
      <c r="D600" t="s">
        <v>24</v>
      </c>
      <c r="H600" s="11"/>
    </row>
    <row r="601" spans="1:8" x14ac:dyDescent="0.3">
      <c r="A601" s="2">
        <v>45295</v>
      </c>
      <c r="B601" t="s">
        <v>8</v>
      </c>
      <c r="D601" t="s">
        <v>10</v>
      </c>
      <c r="H601" s="11"/>
    </row>
    <row r="602" spans="1:8" x14ac:dyDescent="0.3">
      <c r="A602" s="2">
        <v>45295</v>
      </c>
      <c r="B602" t="s">
        <v>31</v>
      </c>
      <c r="D602" t="s">
        <v>27</v>
      </c>
      <c r="H602" s="11"/>
    </row>
    <row r="603" spans="1:8" x14ac:dyDescent="0.3">
      <c r="A603" s="2">
        <v>45296</v>
      </c>
      <c r="B603" t="s">
        <v>23</v>
      </c>
      <c r="D603" t="s">
        <v>26</v>
      </c>
      <c r="H603" s="11"/>
    </row>
    <row r="604" spans="1:8" x14ac:dyDescent="0.3">
      <c r="A604" s="2">
        <v>45296</v>
      </c>
      <c r="B604" t="s">
        <v>6</v>
      </c>
      <c r="D604" t="s">
        <v>15</v>
      </c>
      <c r="H604" s="11"/>
    </row>
    <row r="605" spans="1:8" x14ac:dyDescent="0.3">
      <c r="A605" s="2">
        <v>45296</v>
      </c>
      <c r="B605" t="s">
        <v>18</v>
      </c>
      <c r="D605" t="s">
        <v>12</v>
      </c>
      <c r="H605" s="11"/>
    </row>
    <row r="606" spans="1:8" x14ac:dyDescent="0.3">
      <c r="A606" s="2">
        <v>45297</v>
      </c>
      <c r="B606" t="s">
        <v>7</v>
      </c>
      <c r="D606" t="s">
        <v>14</v>
      </c>
      <c r="H606" s="11"/>
    </row>
    <row r="607" spans="1:8" x14ac:dyDescent="0.3">
      <c r="A607" s="2">
        <v>45297</v>
      </c>
      <c r="B607" t="s">
        <v>10</v>
      </c>
      <c r="D607" t="s">
        <v>18</v>
      </c>
      <c r="H607" s="11"/>
    </row>
    <row r="608" spans="1:8" x14ac:dyDescent="0.3">
      <c r="A608" s="2">
        <v>45297</v>
      </c>
      <c r="B608" t="s">
        <v>28</v>
      </c>
      <c r="D608" t="s">
        <v>20</v>
      </c>
      <c r="H608" s="11"/>
    </row>
    <row r="609" spans="1:8" x14ac:dyDescent="0.3">
      <c r="A609" s="2">
        <v>45297</v>
      </c>
      <c r="B609" t="s">
        <v>31</v>
      </c>
      <c r="D609" t="s">
        <v>11</v>
      </c>
      <c r="H609" s="11"/>
    </row>
    <row r="610" spans="1:8" x14ac:dyDescent="0.3">
      <c r="A610" s="2">
        <v>45297</v>
      </c>
      <c r="B610" t="s">
        <v>21</v>
      </c>
      <c r="D610" t="s">
        <v>30</v>
      </c>
      <c r="H610" s="11"/>
    </row>
    <row r="611" spans="1:8" x14ac:dyDescent="0.3">
      <c r="A611" s="2">
        <v>45297</v>
      </c>
      <c r="B611" t="s">
        <v>32</v>
      </c>
      <c r="D611" t="s">
        <v>9</v>
      </c>
      <c r="H611" s="11"/>
    </row>
    <row r="612" spans="1:8" x14ac:dyDescent="0.3">
      <c r="A612" s="2">
        <v>45297</v>
      </c>
      <c r="B612" t="s">
        <v>17</v>
      </c>
      <c r="D612" t="s">
        <v>33</v>
      </c>
      <c r="H612" s="11"/>
    </row>
    <row r="613" spans="1:8" x14ac:dyDescent="0.3">
      <c r="A613" s="2">
        <v>45297</v>
      </c>
      <c r="B613" t="s">
        <v>8</v>
      </c>
      <c r="D613" t="s">
        <v>15</v>
      </c>
      <c r="H613" s="11"/>
    </row>
    <row r="614" spans="1:8" x14ac:dyDescent="0.3">
      <c r="A614" s="2">
        <v>45297</v>
      </c>
      <c r="B614" t="s">
        <v>22</v>
      </c>
      <c r="D614" t="s">
        <v>4</v>
      </c>
      <c r="H614" s="11"/>
    </row>
    <row r="615" spans="1:8" x14ac:dyDescent="0.3">
      <c r="A615" s="2">
        <v>45297</v>
      </c>
      <c r="B615" t="s">
        <v>13</v>
      </c>
      <c r="D615" t="s">
        <v>3</v>
      </c>
      <c r="H615" s="11"/>
    </row>
    <row r="616" spans="1:8" x14ac:dyDescent="0.3">
      <c r="A616" s="2">
        <v>45297</v>
      </c>
      <c r="B616" t="s">
        <v>5</v>
      </c>
      <c r="D616" t="s">
        <v>24</v>
      </c>
      <c r="H616" s="11"/>
    </row>
    <row r="617" spans="1:8" x14ac:dyDescent="0.3">
      <c r="A617" s="2">
        <v>45297</v>
      </c>
      <c r="B617" t="s">
        <v>16</v>
      </c>
      <c r="D617" t="s">
        <v>27</v>
      </c>
      <c r="H617" s="11"/>
    </row>
    <row r="618" spans="1:8" x14ac:dyDescent="0.3">
      <c r="A618" s="2">
        <v>45298</v>
      </c>
      <c r="B618" t="s">
        <v>19</v>
      </c>
      <c r="D618" t="s">
        <v>26</v>
      </c>
      <c r="H618" s="11"/>
    </row>
    <row r="619" spans="1:8" x14ac:dyDescent="0.3">
      <c r="A619" s="2">
        <v>45298</v>
      </c>
      <c r="B619" t="s">
        <v>23</v>
      </c>
      <c r="D619" t="s">
        <v>25</v>
      </c>
      <c r="H619" s="11"/>
    </row>
    <row r="620" spans="1:8" x14ac:dyDescent="0.3">
      <c r="A620" s="2">
        <v>45298</v>
      </c>
      <c r="B620" t="s">
        <v>22</v>
      </c>
      <c r="D620" t="s">
        <v>6</v>
      </c>
      <c r="H620" s="11"/>
    </row>
    <row r="621" spans="1:8" x14ac:dyDescent="0.3">
      <c r="A621" s="2">
        <v>45298</v>
      </c>
      <c r="B621" t="s">
        <v>29</v>
      </c>
      <c r="D621" t="s">
        <v>12</v>
      </c>
      <c r="H621" s="11"/>
    </row>
    <row r="622" spans="1:8" x14ac:dyDescent="0.3">
      <c r="A622" s="2">
        <v>45299</v>
      </c>
      <c r="B622" t="s">
        <v>14</v>
      </c>
      <c r="D622" t="s">
        <v>11</v>
      </c>
      <c r="H622" s="11"/>
    </row>
    <row r="623" spans="1:8" x14ac:dyDescent="0.3">
      <c r="A623" s="2">
        <v>45299</v>
      </c>
      <c r="B623" t="s">
        <v>30</v>
      </c>
      <c r="D623" t="s">
        <v>28</v>
      </c>
      <c r="H623" s="11"/>
    </row>
    <row r="624" spans="1:8" x14ac:dyDescent="0.3">
      <c r="A624" s="2">
        <v>45299</v>
      </c>
      <c r="B624" t="s">
        <v>8</v>
      </c>
      <c r="D624" t="s">
        <v>17</v>
      </c>
      <c r="H624" s="11"/>
    </row>
    <row r="625" spans="1:8" x14ac:dyDescent="0.3">
      <c r="A625" s="2">
        <v>45299</v>
      </c>
      <c r="B625" t="s">
        <v>3</v>
      </c>
      <c r="D625" t="s">
        <v>4</v>
      </c>
      <c r="H625" s="11"/>
    </row>
    <row r="626" spans="1:8" x14ac:dyDescent="0.3">
      <c r="A626" s="2">
        <v>45300</v>
      </c>
      <c r="B626" t="s">
        <v>14</v>
      </c>
      <c r="D626" t="s">
        <v>25</v>
      </c>
      <c r="H626" s="11"/>
    </row>
    <row r="627" spans="1:8" x14ac:dyDescent="0.3">
      <c r="A627" s="2">
        <v>45300</v>
      </c>
      <c r="B627" t="s">
        <v>34</v>
      </c>
      <c r="D627" t="s">
        <v>13</v>
      </c>
      <c r="H627" s="11"/>
    </row>
    <row r="628" spans="1:8" x14ac:dyDescent="0.3">
      <c r="A628" s="2">
        <v>45300</v>
      </c>
      <c r="B628" t="s">
        <v>32</v>
      </c>
      <c r="D628" t="s">
        <v>22</v>
      </c>
      <c r="H628" s="11"/>
    </row>
    <row r="629" spans="1:8" x14ac:dyDescent="0.3">
      <c r="A629" s="2">
        <v>45300</v>
      </c>
      <c r="B629" t="s">
        <v>9</v>
      </c>
      <c r="D629" t="s">
        <v>6</v>
      </c>
      <c r="H629" s="11"/>
    </row>
    <row r="630" spans="1:8" x14ac:dyDescent="0.3">
      <c r="A630" s="2">
        <v>45300</v>
      </c>
      <c r="B630" t="s">
        <v>26</v>
      </c>
      <c r="D630" t="s">
        <v>21</v>
      </c>
      <c r="H630" s="11"/>
    </row>
    <row r="631" spans="1:8" x14ac:dyDescent="0.3">
      <c r="A631" s="2">
        <v>45300</v>
      </c>
      <c r="B631" t="s">
        <v>8</v>
      </c>
      <c r="D631" t="s">
        <v>16</v>
      </c>
      <c r="H631" s="11"/>
    </row>
    <row r="632" spans="1:8" x14ac:dyDescent="0.3">
      <c r="A632" s="2">
        <v>45300</v>
      </c>
      <c r="B632" t="s">
        <v>31</v>
      </c>
      <c r="D632" t="s">
        <v>10</v>
      </c>
      <c r="H632" s="11"/>
    </row>
    <row r="633" spans="1:8" x14ac:dyDescent="0.3">
      <c r="A633" s="2">
        <v>45300</v>
      </c>
      <c r="B633" t="s">
        <v>29</v>
      </c>
      <c r="D633" t="s">
        <v>7</v>
      </c>
      <c r="H633" s="11"/>
    </row>
    <row r="634" spans="1:8" x14ac:dyDescent="0.3">
      <c r="A634" s="2">
        <v>45300</v>
      </c>
      <c r="B634" t="s">
        <v>24</v>
      </c>
      <c r="D634" t="s">
        <v>5</v>
      </c>
      <c r="H634" s="11"/>
    </row>
    <row r="635" spans="1:8" x14ac:dyDescent="0.3">
      <c r="A635" s="2">
        <v>45300</v>
      </c>
      <c r="B635" t="s">
        <v>20</v>
      </c>
      <c r="D635" t="s">
        <v>23</v>
      </c>
      <c r="H635" s="11"/>
    </row>
    <row r="636" spans="1:8" x14ac:dyDescent="0.3">
      <c r="A636" s="2">
        <v>45301</v>
      </c>
      <c r="B636" t="s">
        <v>27</v>
      </c>
      <c r="D636" t="s">
        <v>11</v>
      </c>
      <c r="H636" s="11"/>
    </row>
    <row r="637" spans="1:8" x14ac:dyDescent="0.3">
      <c r="A637" s="2">
        <v>45301</v>
      </c>
      <c r="B637" t="s">
        <v>28</v>
      </c>
      <c r="D637" t="s">
        <v>30</v>
      </c>
      <c r="H637" s="11"/>
    </row>
    <row r="638" spans="1:8" x14ac:dyDescent="0.3">
      <c r="A638" s="2">
        <v>45301</v>
      </c>
      <c r="B638" t="s">
        <v>33</v>
      </c>
      <c r="D638" t="s">
        <v>4</v>
      </c>
      <c r="H638" s="11"/>
    </row>
    <row r="639" spans="1:8" x14ac:dyDescent="0.3">
      <c r="A639" s="2">
        <v>45302</v>
      </c>
      <c r="B639" t="s">
        <v>22</v>
      </c>
      <c r="D639" t="s">
        <v>25</v>
      </c>
      <c r="H639" s="11"/>
    </row>
    <row r="640" spans="1:8" x14ac:dyDescent="0.3">
      <c r="A640" s="2">
        <v>45302</v>
      </c>
      <c r="B640" t="s">
        <v>32</v>
      </c>
      <c r="D640" t="s">
        <v>13</v>
      </c>
      <c r="H640" s="11"/>
    </row>
    <row r="641" spans="1:8" x14ac:dyDescent="0.3">
      <c r="A641" s="2">
        <v>45302</v>
      </c>
      <c r="B641" t="s">
        <v>26</v>
      </c>
      <c r="D641" t="s">
        <v>18</v>
      </c>
      <c r="H641" s="11"/>
    </row>
    <row r="642" spans="1:8" x14ac:dyDescent="0.3">
      <c r="A642" s="2">
        <v>45302</v>
      </c>
      <c r="B642" t="s">
        <v>9</v>
      </c>
      <c r="D642" t="s">
        <v>19</v>
      </c>
      <c r="H642" s="11"/>
    </row>
    <row r="643" spans="1:8" x14ac:dyDescent="0.3">
      <c r="A643" s="2">
        <v>45302</v>
      </c>
      <c r="B643" t="s">
        <v>29</v>
      </c>
      <c r="D643" t="s">
        <v>31</v>
      </c>
      <c r="H643" s="11"/>
    </row>
    <row r="644" spans="1:8" x14ac:dyDescent="0.3">
      <c r="A644" s="2">
        <v>45302</v>
      </c>
      <c r="B644" t="s">
        <v>24</v>
      </c>
      <c r="D644" t="s">
        <v>33</v>
      </c>
      <c r="H644" s="11"/>
    </row>
    <row r="645" spans="1:8" x14ac:dyDescent="0.3">
      <c r="A645" s="2">
        <v>45302</v>
      </c>
      <c r="B645" t="s">
        <v>5</v>
      </c>
      <c r="D645" t="s">
        <v>16</v>
      </c>
      <c r="H645" s="11"/>
    </row>
    <row r="646" spans="1:8" x14ac:dyDescent="0.3">
      <c r="A646" s="2">
        <v>45302</v>
      </c>
      <c r="B646" t="s">
        <v>8</v>
      </c>
      <c r="D646" t="s">
        <v>3</v>
      </c>
      <c r="H646" s="11"/>
    </row>
    <row r="647" spans="1:8" x14ac:dyDescent="0.3">
      <c r="A647" s="2">
        <v>45302</v>
      </c>
      <c r="B647" t="s">
        <v>17</v>
      </c>
      <c r="D647" t="s">
        <v>10</v>
      </c>
      <c r="H647" s="11"/>
    </row>
    <row r="648" spans="1:8" x14ac:dyDescent="0.3">
      <c r="A648" s="2">
        <v>45302</v>
      </c>
      <c r="B648" t="s">
        <v>15</v>
      </c>
      <c r="D648" t="s">
        <v>7</v>
      </c>
      <c r="H648" s="11"/>
    </row>
    <row r="649" spans="1:8" x14ac:dyDescent="0.3">
      <c r="A649" s="2">
        <v>45302</v>
      </c>
      <c r="B649" t="s">
        <v>14</v>
      </c>
      <c r="D649" t="s">
        <v>27</v>
      </c>
      <c r="H649" s="11"/>
    </row>
    <row r="650" spans="1:8" x14ac:dyDescent="0.3">
      <c r="A650" s="2">
        <v>45302</v>
      </c>
      <c r="B650" t="s">
        <v>6</v>
      </c>
      <c r="D650" t="s">
        <v>23</v>
      </c>
      <c r="H650" s="11"/>
    </row>
    <row r="651" spans="1:8" x14ac:dyDescent="0.3">
      <c r="A651" s="2">
        <v>45302</v>
      </c>
      <c r="B651" t="s">
        <v>34</v>
      </c>
      <c r="D651" t="s">
        <v>12</v>
      </c>
      <c r="H651" s="11"/>
    </row>
    <row r="652" spans="1:8" x14ac:dyDescent="0.3">
      <c r="A652" s="2">
        <v>45303</v>
      </c>
      <c r="B652" t="s">
        <v>21</v>
      </c>
      <c r="D652" t="s">
        <v>30</v>
      </c>
      <c r="H652" s="11"/>
    </row>
    <row r="653" spans="1:8" x14ac:dyDescent="0.3">
      <c r="A653" s="2">
        <v>45303</v>
      </c>
      <c r="B653" t="s">
        <v>4</v>
      </c>
      <c r="D653" t="s">
        <v>28</v>
      </c>
      <c r="H653" s="11"/>
    </row>
    <row r="654" spans="1:8" x14ac:dyDescent="0.3">
      <c r="A654" s="2">
        <v>45304</v>
      </c>
      <c r="B654" t="s">
        <v>8</v>
      </c>
      <c r="D654" t="s">
        <v>13</v>
      </c>
      <c r="H654" s="11"/>
    </row>
    <row r="655" spans="1:8" x14ac:dyDescent="0.3">
      <c r="A655" s="2">
        <v>45304</v>
      </c>
      <c r="B655" t="s">
        <v>3</v>
      </c>
      <c r="D655" t="s">
        <v>18</v>
      </c>
      <c r="H655" s="11"/>
    </row>
    <row r="656" spans="1:8" x14ac:dyDescent="0.3">
      <c r="A656" s="2">
        <v>45304</v>
      </c>
      <c r="B656" t="s">
        <v>34</v>
      </c>
      <c r="D656" t="s">
        <v>20</v>
      </c>
      <c r="H656" s="11"/>
    </row>
    <row r="657" spans="1:8" x14ac:dyDescent="0.3">
      <c r="A657" s="2">
        <v>45304</v>
      </c>
      <c r="B657" t="s">
        <v>30</v>
      </c>
      <c r="D657" t="s">
        <v>6</v>
      </c>
      <c r="H657" s="11"/>
    </row>
    <row r="658" spans="1:8" x14ac:dyDescent="0.3">
      <c r="A658" s="2">
        <v>45304</v>
      </c>
      <c r="B658" t="s">
        <v>29</v>
      </c>
      <c r="D658" t="s">
        <v>19</v>
      </c>
      <c r="H658" s="11"/>
    </row>
    <row r="659" spans="1:8" x14ac:dyDescent="0.3">
      <c r="A659" s="2">
        <v>45304</v>
      </c>
      <c r="B659" t="s">
        <v>15</v>
      </c>
      <c r="D659" t="s">
        <v>31</v>
      </c>
      <c r="H659" s="11"/>
    </row>
    <row r="660" spans="1:8" x14ac:dyDescent="0.3">
      <c r="A660" s="2">
        <v>45304</v>
      </c>
      <c r="B660" t="s">
        <v>25</v>
      </c>
      <c r="D660" t="s">
        <v>28</v>
      </c>
      <c r="H660" s="11"/>
    </row>
    <row r="661" spans="1:8" x14ac:dyDescent="0.3">
      <c r="A661" s="2">
        <v>45304</v>
      </c>
      <c r="B661" t="s">
        <v>9</v>
      </c>
      <c r="D661" t="s">
        <v>33</v>
      </c>
      <c r="H661" s="11"/>
    </row>
    <row r="662" spans="1:8" x14ac:dyDescent="0.3">
      <c r="A662" s="2">
        <v>45304</v>
      </c>
      <c r="B662" t="s">
        <v>16</v>
      </c>
      <c r="D662" t="s">
        <v>21</v>
      </c>
      <c r="H662" s="11"/>
    </row>
    <row r="663" spans="1:8" x14ac:dyDescent="0.3">
      <c r="A663" s="2">
        <v>45304</v>
      </c>
      <c r="B663" t="s">
        <v>24</v>
      </c>
      <c r="D663" t="s">
        <v>32</v>
      </c>
      <c r="H663" s="11"/>
    </row>
    <row r="664" spans="1:8" x14ac:dyDescent="0.3">
      <c r="A664" s="2">
        <v>45304</v>
      </c>
      <c r="B664" t="s">
        <v>14</v>
      </c>
      <c r="D664" t="s">
        <v>10</v>
      </c>
      <c r="H664" s="11"/>
    </row>
    <row r="665" spans="1:8" x14ac:dyDescent="0.3">
      <c r="A665" s="2">
        <v>45304</v>
      </c>
      <c r="B665" t="s">
        <v>26</v>
      </c>
      <c r="D665" t="s">
        <v>7</v>
      </c>
      <c r="H665" s="11"/>
    </row>
    <row r="666" spans="1:8" x14ac:dyDescent="0.3">
      <c r="A666" s="2">
        <v>45304</v>
      </c>
      <c r="B666" t="s">
        <v>11</v>
      </c>
      <c r="D666" t="s">
        <v>5</v>
      </c>
      <c r="H666" s="11"/>
    </row>
    <row r="667" spans="1:8" x14ac:dyDescent="0.3">
      <c r="A667" s="2">
        <v>45304</v>
      </c>
      <c r="B667" t="s">
        <v>22</v>
      </c>
      <c r="D667" t="s">
        <v>27</v>
      </c>
      <c r="H667" s="11"/>
    </row>
    <row r="668" spans="1:8" x14ac:dyDescent="0.3">
      <c r="A668" s="2">
        <v>45304</v>
      </c>
      <c r="B668" t="s">
        <v>4</v>
      </c>
      <c r="D668" t="s">
        <v>23</v>
      </c>
      <c r="H668" s="11"/>
    </row>
    <row r="669" spans="1:8" x14ac:dyDescent="0.3">
      <c r="A669" s="2">
        <v>45304</v>
      </c>
      <c r="B669" t="s">
        <v>17</v>
      </c>
      <c r="D669" t="s">
        <v>12</v>
      </c>
      <c r="H669" s="11"/>
    </row>
    <row r="670" spans="1:8" x14ac:dyDescent="0.3">
      <c r="A670" s="2">
        <v>45305</v>
      </c>
      <c r="B670" t="s">
        <v>12</v>
      </c>
      <c r="D670" t="s">
        <v>17</v>
      </c>
      <c r="H670" s="11"/>
    </row>
    <row r="671" spans="1:8" x14ac:dyDescent="0.3">
      <c r="A671" s="2">
        <v>45305</v>
      </c>
      <c r="B671" t="s">
        <v>19</v>
      </c>
      <c r="D671" t="s">
        <v>5</v>
      </c>
      <c r="H671" s="11"/>
    </row>
    <row r="672" spans="1:8" x14ac:dyDescent="0.3">
      <c r="A672" s="2">
        <v>45306</v>
      </c>
      <c r="B672" t="s">
        <v>15</v>
      </c>
      <c r="D672" t="s">
        <v>14</v>
      </c>
      <c r="H672" s="11"/>
    </row>
    <row r="673" spans="1:8" x14ac:dyDescent="0.3">
      <c r="A673" s="2">
        <v>45306</v>
      </c>
      <c r="B673" t="s">
        <v>24</v>
      </c>
      <c r="D673" t="s">
        <v>13</v>
      </c>
      <c r="H673" s="11"/>
    </row>
    <row r="674" spans="1:8" x14ac:dyDescent="0.3">
      <c r="A674" s="2">
        <v>45306</v>
      </c>
      <c r="B674" t="s">
        <v>29</v>
      </c>
      <c r="D674" t="s">
        <v>18</v>
      </c>
      <c r="H674" s="11"/>
    </row>
    <row r="675" spans="1:8" x14ac:dyDescent="0.3">
      <c r="A675" s="2">
        <v>45306</v>
      </c>
      <c r="B675" t="s">
        <v>8</v>
      </c>
      <c r="D675" t="s">
        <v>20</v>
      </c>
      <c r="H675" s="11"/>
    </row>
    <row r="676" spans="1:8" x14ac:dyDescent="0.3">
      <c r="A676" s="2">
        <v>45306</v>
      </c>
      <c r="B676" t="s">
        <v>26</v>
      </c>
      <c r="D676" t="s">
        <v>31</v>
      </c>
      <c r="H676" s="11"/>
    </row>
    <row r="677" spans="1:8" x14ac:dyDescent="0.3">
      <c r="A677" s="2">
        <v>45306</v>
      </c>
      <c r="B677" t="s">
        <v>16</v>
      </c>
      <c r="D677" t="s">
        <v>28</v>
      </c>
      <c r="H677" s="11"/>
    </row>
    <row r="678" spans="1:8" x14ac:dyDescent="0.3">
      <c r="A678" s="2">
        <v>45306</v>
      </c>
      <c r="B678" t="s">
        <v>11</v>
      </c>
      <c r="D678" t="s">
        <v>33</v>
      </c>
      <c r="H678" s="11"/>
    </row>
    <row r="679" spans="1:8" x14ac:dyDescent="0.3">
      <c r="A679" s="2">
        <v>45306</v>
      </c>
      <c r="B679" t="s">
        <v>34</v>
      </c>
      <c r="D679" t="s">
        <v>3</v>
      </c>
      <c r="H679" s="11"/>
    </row>
    <row r="680" spans="1:8" x14ac:dyDescent="0.3">
      <c r="A680" s="2">
        <v>45306</v>
      </c>
      <c r="B680" t="s">
        <v>4</v>
      </c>
      <c r="D680" t="s">
        <v>10</v>
      </c>
      <c r="H680" s="11"/>
    </row>
    <row r="681" spans="1:8" x14ac:dyDescent="0.3">
      <c r="A681" s="2">
        <v>45306</v>
      </c>
      <c r="B681" t="s">
        <v>21</v>
      </c>
      <c r="D681" t="s">
        <v>27</v>
      </c>
      <c r="H681" s="11"/>
    </row>
    <row r="682" spans="1:8" x14ac:dyDescent="0.3">
      <c r="A682" s="2">
        <v>45307</v>
      </c>
      <c r="B682" t="s">
        <v>25</v>
      </c>
      <c r="D682" t="s">
        <v>22</v>
      </c>
      <c r="H682" s="11"/>
    </row>
    <row r="683" spans="1:8" x14ac:dyDescent="0.3">
      <c r="A683" s="2">
        <v>45307</v>
      </c>
      <c r="B683" t="s">
        <v>24</v>
      </c>
      <c r="D683" t="s">
        <v>6</v>
      </c>
      <c r="H683" s="11"/>
    </row>
    <row r="684" spans="1:8" x14ac:dyDescent="0.3">
      <c r="A684" s="2">
        <v>45307</v>
      </c>
      <c r="B684" t="s">
        <v>29</v>
      </c>
      <c r="D684" t="s">
        <v>30</v>
      </c>
      <c r="H684" s="11"/>
    </row>
    <row r="685" spans="1:8" x14ac:dyDescent="0.3">
      <c r="A685" s="2">
        <v>45307</v>
      </c>
      <c r="B685" t="s">
        <v>5</v>
      </c>
      <c r="D685" t="s">
        <v>9</v>
      </c>
      <c r="H685" s="11"/>
    </row>
    <row r="686" spans="1:8" x14ac:dyDescent="0.3">
      <c r="A686" s="2">
        <v>45307</v>
      </c>
      <c r="B686" t="s">
        <v>34</v>
      </c>
      <c r="D686" t="s">
        <v>17</v>
      </c>
      <c r="H686" s="11"/>
    </row>
    <row r="687" spans="1:8" x14ac:dyDescent="0.3">
      <c r="A687" s="2">
        <v>45307</v>
      </c>
      <c r="B687" t="s">
        <v>11</v>
      </c>
      <c r="D687" t="s">
        <v>32</v>
      </c>
      <c r="H687" s="11"/>
    </row>
    <row r="688" spans="1:8" x14ac:dyDescent="0.3">
      <c r="A688" s="2">
        <v>45307</v>
      </c>
      <c r="B688" t="s">
        <v>16</v>
      </c>
      <c r="D688" t="s">
        <v>23</v>
      </c>
      <c r="H688" s="11"/>
    </row>
    <row r="689" spans="1:8" x14ac:dyDescent="0.3">
      <c r="A689" s="2">
        <v>45307</v>
      </c>
      <c r="B689" t="s">
        <v>26</v>
      </c>
      <c r="D689" t="s">
        <v>12</v>
      </c>
      <c r="H689" s="11"/>
    </row>
    <row r="690" spans="1:8" x14ac:dyDescent="0.3">
      <c r="A690" s="2">
        <v>45308</v>
      </c>
      <c r="B690" t="s">
        <v>6</v>
      </c>
      <c r="D690" t="s">
        <v>13</v>
      </c>
      <c r="H690" s="11"/>
    </row>
    <row r="691" spans="1:8" x14ac:dyDescent="0.3">
      <c r="A691" s="2">
        <v>45308</v>
      </c>
      <c r="B691" t="s">
        <v>19</v>
      </c>
      <c r="D691" t="s">
        <v>31</v>
      </c>
      <c r="H691" s="11"/>
    </row>
    <row r="692" spans="1:8" x14ac:dyDescent="0.3">
      <c r="A692" s="2">
        <v>45308</v>
      </c>
      <c r="B692" t="s">
        <v>33</v>
      </c>
      <c r="D692" t="s">
        <v>15</v>
      </c>
      <c r="H692" s="11"/>
    </row>
    <row r="693" spans="1:8" x14ac:dyDescent="0.3">
      <c r="A693" s="2">
        <v>45309</v>
      </c>
      <c r="B693" t="s">
        <v>11</v>
      </c>
      <c r="D693" t="s">
        <v>14</v>
      </c>
      <c r="H693" s="11"/>
    </row>
    <row r="694" spans="1:8" x14ac:dyDescent="0.3">
      <c r="A694" s="2">
        <v>45309</v>
      </c>
      <c r="B694" t="s">
        <v>5</v>
      </c>
      <c r="D694" t="s">
        <v>22</v>
      </c>
      <c r="H694" s="11"/>
    </row>
    <row r="695" spans="1:8" x14ac:dyDescent="0.3">
      <c r="A695" s="2">
        <v>45309</v>
      </c>
      <c r="B695" t="s">
        <v>34</v>
      </c>
      <c r="D695" t="s">
        <v>9</v>
      </c>
      <c r="H695" s="11"/>
    </row>
    <row r="696" spans="1:8" x14ac:dyDescent="0.3">
      <c r="A696" s="2">
        <v>45309</v>
      </c>
      <c r="B696" t="s">
        <v>21</v>
      </c>
      <c r="D696" t="s">
        <v>29</v>
      </c>
      <c r="H696" s="11"/>
    </row>
    <row r="697" spans="1:8" x14ac:dyDescent="0.3">
      <c r="A697" s="2">
        <v>45309</v>
      </c>
      <c r="B697" t="s">
        <v>33</v>
      </c>
      <c r="D697" t="s">
        <v>32</v>
      </c>
      <c r="H697" s="11"/>
    </row>
    <row r="698" spans="1:8" x14ac:dyDescent="0.3">
      <c r="A698" s="2">
        <v>45309</v>
      </c>
      <c r="B698" t="s">
        <v>30</v>
      </c>
      <c r="D698" t="s">
        <v>4</v>
      </c>
      <c r="H698" s="11"/>
    </row>
    <row r="699" spans="1:8" x14ac:dyDescent="0.3">
      <c r="A699" s="2">
        <v>45309</v>
      </c>
      <c r="B699" t="s">
        <v>28</v>
      </c>
      <c r="D699" t="s">
        <v>7</v>
      </c>
      <c r="H699" s="11"/>
    </row>
    <row r="700" spans="1:8" x14ac:dyDescent="0.3">
      <c r="A700" s="2">
        <v>45309</v>
      </c>
      <c r="B700" t="s">
        <v>25</v>
      </c>
      <c r="D700" t="s">
        <v>8</v>
      </c>
      <c r="H700" s="11"/>
    </row>
    <row r="701" spans="1:8" x14ac:dyDescent="0.3">
      <c r="A701" s="2">
        <v>45309</v>
      </c>
      <c r="B701" t="s">
        <v>17</v>
      </c>
      <c r="D701" t="s">
        <v>27</v>
      </c>
      <c r="H701" s="11"/>
    </row>
    <row r="702" spans="1:8" x14ac:dyDescent="0.3">
      <c r="A702" s="2">
        <v>45309</v>
      </c>
      <c r="B702" t="s">
        <v>10</v>
      </c>
      <c r="D702" t="s">
        <v>12</v>
      </c>
      <c r="H702" s="11"/>
    </row>
    <row r="703" spans="1:8" x14ac:dyDescent="0.3">
      <c r="A703" s="2">
        <v>45310</v>
      </c>
      <c r="B703" t="s">
        <v>19</v>
      </c>
      <c r="D703" t="s">
        <v>18</v>
      </c>
      <c r="H703" s="11"/>
    </row>
    <row r="704" spans="1:8" x14ac:dyDescent="0.3">
      <c r="A704" s="2">
        <v>45310</v>
      </c>
      <c r="B704" t="s">
        <v>15</v>
      </c>
      <c r="D704" t="s">
        <v>20</v>
      </c>
      <c r="H704" s="11"/>
    </row>
    <row r="705" spans="1:8" x14ac:dyDescent="0.3">
      <c r="A705" s="2">
        <v>45310</v>
      </c>
      <c r="B705" t="s">
        <v>16</v>
      </c>
      <c r="D705" t="s">
        <v>6</v>
      </c>
      <c r="H705" s="11"/>
    </row>
    <row r="706" spans="1:8" x14ac:dyDescent="0.3">
      <c r="A706" s="2">
        <v>45310</v>
      </c>
      <c r="B706" t="s">
        <v>28</v>
      </c>
      <c r="D706" t="s">
        <v>31</v>
      </c>
      <c r="H706" s="11"/>
    </row>
    <row r="707" spans="1:8" x14ac:dyDescent="0.3">
      <c r="A707" s="2">
        <v>45311</v>
      </c>
      <c r="B707" t="s">
        <v>21</v>
      </c>
      <c r="D707" t="s">
        <v>25</v>
      </c>
      <c r="H707" s="11"/>
    </row>
    <row r="708" spans="1:8" x14ac:dyDescent="0.3">
      <c r="A708" s="2">
        <v>45311</v>
      </c>
      <c r="B708" t="s">
        <v>33</v>
      </c>
      <c r="D708" t="s">
        <v>14</v>
      </c>
      <c r="H708" s="11"/>
    </row>
    <row r="709" spans="1:8" x14ac:dyDescent="0.3">
      <c r="A709" s="2">
        <v>45311</v>
      </c>
      <c r="B709" t="s">
        <v>7</v>
      </c>
      <c r="D709" t="s">
        <v>13</v>
      </c>
      <c r="H709" s="11"/>
    </row>
    <row r="710" spans="1:8" x14ac:dyDescent="0.3">
      <c r="A710" s="2">
        <v>45311</v>
      </c>
      <c r="B710" t="s">
        <v>9</v>
      </c>
      <c r="D710" t="s">
        <v>22</v>
      </c>
      <c r="H710" s="11"/>
    </row>
    <row r="711" spans="1:8" x14ac:dyDescent="0.3">
      <c r="A711" s="2">
        <v>45311</v>
      </c>
      <c r="B711" t="s">
        <v>17</v>
      </c>
      <c r="D711" t="s">
        <v>29</v>
      </c>
      <c r="H711" s="11"/>
    </row>
    <row r="712" spans="1:8" x14ac:dyDescent="0.3">
      <c r="A712" s="2">
        <v>45311</v>
      </c>
      <c r="B712" t="s">
        <v>30</v>
      </c>
      <c r="D712" t="s">
        <v>15</v>
      </c>
      <c r="H712" s="11"/>
    </row>
    <row r="713" spans="1:8" x14ac:dyDescent="0.3">
      <c r="A713" s="2">
        <v>45311</v>
      </c>
      <c r="B713" t="s">
        <v>23</v>
      </c>
      <c r="D713" t="s">
        <v>32</v>
      </c>
      <c r="H713" s="11"/>
    </row>
    <row r="714" spans="1:8" x14ac:dyDescent="0.3">
      <c r="A714" s="2">
        <v>45311</v>
      </c>
      <c r="B714" t="s">
        <v>11</v>
      </c>
      <c r="D714" t="s">
        <v>4</v>
      </c>
      <c r="H714" s="11"/>
    </row>
    <row r="715" spans="1:8" x14ac:dyDescent="0.3">
      <c r="A715" s="2">
        <v>45311</v>
      </c>
      <c r="B715" t="s">
        <v>26</v>
      </c>
      <c r="D715" t="s">
        <v>24</v>
      </c>
      <c r="H715" s="11"/>
    </row>
    <row r="716" spans="1:8" x14ac:dyDescent="0.3">
      <c r="A716" s="2">
        <v>45311</v>
      </c>
      <c r="B716" t="s">
        <v>12</v>
      </c>
      <c r="D716" t="s">
        <v>10</v>
      </c>
      <c r="H716" s="11"/>
    </row>
    <row r="717" spans="1:8" x14ac:dyDescent="0.3">
      <c r="A717" s="2">
        <v>45311</v>
      </c>
      <c r="B717" t="s">
        <v>5</v>
      </c>
      <c r="D717" t="s">
        <v>8</v>
      </c>
      <c r="H717" s="11"/>
    </row>
    <row r="718" spans="1:8" x14ac:dyDescent="0.3">
      <c r="A718" s="2">
        <v>45311</v>
      </c>
      <c r="B718" t="s">
        <v>3</v>
      </c>
      <c r="D718" t="s">
        <v>27</v>
      </c>
      <c r="H718" s="11"/>
    </row>
    <row r="719" spans="1:8" x14ac:dyDescent="0.3">
      <c r="A719" s="2">
        <v>45312</v>
      </c>
      <c r="B719" t="s">
        <v>17</v>
      </c>
      <c r="D719" t="s">
        <v>26</v>
      </c>
      <c r="H719" s="11"/>
    </row>
    <row r="720" spans="1:8" x14ac:dyDescent="0.3">
      <c r="A720" s="2">
        <v>45312</v>
      </c>
      <c r="B720" t="s">
        <v>28</v>
      </c>
      <c r="D720" t="s">
        <v>18</v>
      </c>
      <c r="H720" s="11"/>
    </row>
    <row r="721" spans="1:8" x14ac:dyDescent="0.3">
      <c r="A721" s="2">
        <v>45312</v>
      </c>
      <c r="B721" t="s">
        <v>7</v>
      </c>
      <c r="D721" t="s">
        <v>19</v>
      </c>
      <c r="H721" s="11"/>
    </row>
    <row r="722" spans="1:8" x14ac:dyDescent="0.3">
      <c r="A722" s="2">
        <v>45312</v>
      </c>
      <c r="B722" t="s">
        <v>30</v>
      </c>
      <c r="D722" t="s">
        <v>16</v>
      </c>
      <c r="H722" s="11"/>
    </row>
    <row r="723" spans="1:8" x14ac:dyDescent="0.3">
      <c r="A723" s="2">
        <v>45312</v>
      </c>
      <c r="B723" t="s">
        <v>32</v>
      </c>
      <c r="D723" t="s">
        <v>4</v>
      </c>
      <c r="H723" s="11"/>
    </row>
    <row r="724" spans="1:8" x14ac:dyDescent="0.3">
      <c r="A724" s="2">
        <v>45312</v>
      </c>
      <c r="B724" t="s">
        <v>5</v>
      </c>
      <c r="D724" t="s">
        <v>34</v>
      </c>
      <c r="H724" s="11"/>
    </row>
    <row r="725" spans="1:8" x14ac:dyDescent="0.3">
      <c r="A725" s="2">
        <v>45313</v>
      </c>
      <c r="B725" t="s">
        <v>3</v>
      </c>
      <c r="D725" t="s">
        <v>25</v>
      </c>
      <c r="H725" s="11"/>
    </row>
    <row r="726" spans="1:8" x14ac:dyDescent="0.3">
      <c r="A726" s="2">
        <v>45313</v>
      </c>
      <c r="B726" t="s">
        <v>23</v>
      </c>
      <c r="D726" t="s">
        <v>14</v>
      </c>
      <c r="H726" s="11"/>
    </row>
    <row r="727" spans="1:8" x14ac:dyDescent="0.3">
      <c r="A727" s="2">
        <v>45313</v>
      </c>
      <c r="B727" t="s">
        <v>24</v>
      </c>
      <c r="D727" t="s">
        <v>29</v>
      </c>
      <c r="H727" s="11"/>
    </row>
    <row r="728" spans="1:8" x14ac:dyDescent="0.3">
      <c r="A728" s="2">
        <v>45313</v>
      </c>
      <c r="B728" t="s">
        <v>27</v>
      </c>
      <c r="D728" t="s">
        <v>15</v>
      </c>
      <c r="H728" s="11"/>
    </row>
    <row r="729" spans="1:8" x14ac:dyDescent="0.3">
      <c r="A729" s="2">
        <v>45313</v>
      </c>
      <c r="B729" t="s">
        <v>31</v>
      </c>
      <c r="D729" t="s">
        <v>21</v>
      </c>
      <c r="H729" s="11"/>
    </row>
    <row r="730" spans="1:8" x14ac:dyDescent="0.3">
      <c r="A730" s="2">
        <v>45313</v>
      </c>
      <c r="B730" t="s">
        <v>6</v>
      </c>
      <c r="D730" t="s">
        <v>8</v>
      </c>
      <c r="H730" s="11"/>
    </row>
    <row r="731" spans="1:8" x14ac:dyDescent="0.3">
      <c r="A731" s="2">
        <v>45314</v>
      </c>
      <c r="B731" t="s">
        <v>13</v>
      </c>
      <c r="D731" t="s">
        <v>26</v>
      </c>
      <c r="H731" s="11"/>
    </row>
    <row r="732" spans="1:8" x14ac:dyDescent="0.3">
      <c r="A732" s="2">
        <v>45314</v>
      </c>
      <c r="B732" t="s">
        <v>10</v>
      </c>
      <c r="D732" t="s">
        <v>22</v>
      </c>
      <c r="H732" s="11"/>
    </row>
    <row r="733" spans="1:8" x14ac:dyDescent="0.3">
      <c r="A733" s="2">
        <v>45314</v>
      </c>
      <c r="B733" t="s">
        <v>30</v>
      </c>
      <c r="D733" t="s">
        <v>19</v>
      </c>
      <c r="H733" s="11"/>
    </row>
    <row r="734" spans="1:8" x14ac:dyDescent="0.3">
      <c r="A734" s="2">
        <v>45314</v>
      </c>
      <c r="B734" t="s">
        <v>20</v>
      </c>
      <c r="D734" t="s">
        <v>9</v>
      </c>
      <c r="H734" s="11"/>
    </row>
    <row r="735" spans="1:8" x14ac:dyDescent="0.3">
      <c r="A735" s="2">
        <v>45314</v>
      </c>
      <c r="B735" t="s">
        <v>12</v>
      </c>
      <c r="D735" t="s">
        <v>28</v>
      </c>
      <c r="H735" s="11"/>
    </row>
    <row r="736" spans="1:8" x14ac:dyDescent="0.3">
      <c r="A736" s="2">
        <v>45314</v>
      </c>
      <c r="B736" t="s">
        <v>32</v>
      </c>
      <c r="D736" t="s">
        <v>33</v>
      </c>
      <c r="H736" s="11"/>
    </row>
    <row r="737" spans="1:8" x14ac:dyDescent="0.3">
      <c r="A737" s="2">
        <v>45314</v>
      </c>
      <c r="B737" t="s">
        <v>27</v>
      </c>
      <c r="D737" t="s">
        <v>16</v>
      </c>
      <c r="H737" s="11"/>
    </row>
    <row r="738" spans="1:8" x14ac:dyDescent="0.3">
      <c r="A738" s="2">
        <v>45314</v>
      </c>
      <c r="B738" t="s">
        <v>7</v>
      </c>
      <c r="D738" t="s">
        <v>4</v>
      </c>
      <c r="H738" s="11"/>
    </row>
    <row r="739" spans="1:8" x14ac:dyDescent="0.3">
      <c r="A739" s="2">
        <v>45314</v>
      </c>
      <c r="B739" t="s">
        <v>17</v>
      </c>
      <c r="D739" t="s">
        <v>24</v>
      </c>
      <c r="H739" s="11"/>
    </row>
    <row r="740" spans="1:8" x14ac:dyDescent="0.3">
      <c r="A740" s="2">
        <v>45315</v>
      </c>
      <c r="B740" t="s">
        <v>18</v>
      </c>
      <c r="D740" t="s">
        <v>14</v>
      </c>
      <c r="H740" s="11"/>
    </row>
    <row r="741" spans="1:8" x14ac:dyDescent="0.3">
      <c r="A741" s="2">
        <v>45315</v>
      </c>
      <c r="B741" t="s">
        <v>12</v>
      </c>
      <c r="D741" t="s">
        <v>11</v>
      </c>
      <c r="H741" s="11"/>
    </row>
    <row r="742" spans="1:8" x14ac:dyDescent="0.3">
      <c r="A742" s="2">
        <v>45315</v>
      </c>
      <c r="B742" t="s">
        <v>25</v>
      </c>
      <c r="D742" t="s">
        <v>31</v>
      </c>
      <c r="H742" s="11"/>
    </row>
    <row r="743" spans="1:8" x14ac:dyDescent="0.3">
      <c r="A743" s="2">
        <v>45315</v>
      </c>
      <c r="B743" t="s">
        <v>13</v>
      </c>
      <c r="D743" t="s">
        <v>29</v>
      </c>
      <c r="H743" s="11"/>
    </row>
    <row r="744" spans="1:8" x14ac:dyDescent="0.3">
      <c r="A744" s="2">
        <v>45315</v>
      </c>
      <c r="B744" t="s">
        <v>6</v>
      </c>
      <c r="D744" t="s">
        <v>34</v>
      </c>
      <c r="H744" s="11"/>
    </row>
    <row r="745" spans="1:8" x14ac:dyDescent="0.3">
      <c r="A745" s="2">
        <v>45315</v>
      </c>
      <c r="B745" t="s">
        <v>23</v>
      </c>
      <c r="D745" t="s">
        <v>5</v>
      </c>
      <c r="H745" s="11"/>
    </row>
    <row r="746" spans="1:8" x14ac:dyDescent="0.3">
      <c r="A746" s="2">
        <v>45315</v>
      </c>
      <c r="B746" t="s">
        <v>10</v>
      </c>
      <c r="D746" t="s">
        <v>8</v>
      </c>
      <c r="H746" s="11"/>
    </row>
    <row r="747" spans="1:8" x14ac:dyDescent="0.3">
      <c r="A747" s="2">
        <v>45316</v>
      </c>
      <c r="B747" t="s">
        <v>15</v>
      </c>
      <c r="D747" t="s">
        <v>18</v>
      </c>
      <c r="H747" s="11"/>
    </row>
    <row r="748" spans="1:8" x14ac:dyDescent="0.3">
      <c r="A748" s="2">
        <v>45316</v>
      </c>
      <c r="B748" t="s">
        <v>20</v>
      </c>
      <c r="D748" t="s">
        <v>22</v>
      </c>
      <c r="H748" s="11"/>
    </row>
    <row r="749" spans="1:8" x14ac:dyDescent="0.3">
      <c r="A749" s="2">
        <v>45316</v>
      </c>
      <c r="B749" t="s">
        <v>26</v>
      </c>
      <c r="D749" t="s">
        <v>30</v>
      </c>
      <c r="H749" s="11"/>
    </row>
    <row r="750" spans="1:8" x14ac:dyDescent="0.3">
      <c r="A750" s="2">
        <v>45316</v>
      </c>
      <c r="B750" t="s">
        <v>4</v>
      </c>
      <c r="D750" t="s">
        <v>19</v>
      </c>
      <c r="H750" s="11"/>
    </row>
    <row r="751" spans="1:8" x14ac:dyDescent="0.3">
      <c r="A751" s="2">
        <v>45316</v>
      </c>
      <c r="B751" t="s">
        <v>6</v>
      </c>
      <c r="D751" t="s">
        <v>9</v>
      </c>
      <c r="H751" s="11"/>
    </row>
    <row r="752" spans="1:8" x14ac:dyDescent="0.3">
      <c r="A752" s="2">
        <v>45316</v>
      </c>
      <c r="B752" t="s">
        <v>21</v>
      </c>
      <c r="D752" t="s">
        <v>28</v>
      </c>
      <c r="H752" s="11"/>
    </row>
    <row r="753" spans="1:8" x14ac:dyDescent="0.3">
      <c r="A753" s="2">
        <v>45316</v>
      </c>
      <c r="B753" t="s">
        <v>16</v>
      </c>
      <c r="D753" t="s">
        <v>33</v>
      </c>
      <c r="H753" s="11"/>
    </row>
    <row r="754" spans="1:8" x14ac:dyDescent="0.3">
      <c r="A754" s="2">
        <v>45316</v>
      </c>
      <c r="B754" t="s">
        <v>14</v>
      </c>
      <c r="D754" t="s">
        <v>32</v>
      </c>
      <c r="H754" s="11"/>
    </row>
    <row r="755" spans="1:8" x14ac:dyDescent="0.3">
      <c r="A755" s="2">
        <v>45316</v>
      </c>
      <c r="B755" t="s">
        <v>25</v>
      </c>
      <c r="D755" t="s">
        <v>7</v>
      </c>
      <c r="H755" s="11"/>
    </row>
    <row r="756" spans="1:8" x14ac:dyDescent="0.3">
      <c r="A756" s="2">
        <v>45317</v>
      </c>
      <c r="B756" t="s">
        <v>29</v>
      </c>
      <c r="D756" t="s">
        <v>11</v>
      </c>
      <c r="H756" s="11"/>
    </row>
    <row r="757" spans="1:8" x14ac:dyDescent="0.3">
      <c r="A757" s="2">
        <v>45317</v>
      </c>
      <c r="B757" t="s">
        <v>27</v>
      </c>
      <c r="D757" t="s">
        <v>17</v>
      </c>
      <c r="H757" s="11"/>
    </row>
    <row r="758" spans="1:8" x14ac:dyDescent="0.3">
      <c r="A758" s="2">
        <v>45317</v>
      </c>
      <c r="B758" t="s">
        <v>31</v>
      </c>
      <c r="D758" t="s">
        <v>3</v>
      </c>
      <c r="H758" s="11"/>
    </row>
    <row r="759" spans="1:8" x14ac:dyDescent="0.3">
      <c r="A759" s="2">
        <v>45317</v>
      </c>
      <c r="B759" t="s">
        <v>10</v>
      </c>
      <c r="D759" t="s">
        <v>34</v>
      </c>
      <c r="H759" s="11"/>
    </row>
    <row r="760" spans="1:8" x14ac:dyDescent="0.3">
      <c r="A760" s="2">
        <v>45318</v>
      </c>
      <c r="B760" t="s">
        <v>25</v>
      </c>
      <c r="D760" t="s">
        <v>18</v>
      </c>
      <c r="H760" s="11"/>
    </row>
    <row r="761" spans="1:8" x14ac:dyDescent="0.3">
      <c r="A761" s="2">
        <v>45318</v>
      </c>
      <c r="B761" t="s">
        <v>6</v>
      </c>
      <c r="D761" t="s">
        <v>22</v>
      </c>
      <c r="H761" s="11"/>
    </row>
    <row r="762" spans="1:8" x14ac:dyDescent="0.3">
      <c r="A762" s="2">
        <v>45318</v>
      </c>
      <c r="B762" t="s">
        <v>12</v>
      </c>
      <c r="D762" t="s">
        <v>30</v>
      </c>
      <c r="H762" s="11"/>
    </row>
    <row r="763" spans="1:8" x14ac:dyDescent="0.3">
      <c r="A763" s="2">
        <v>45318</v>
      </c>
      <c r="B763" t="s">
        <v>27</v>
      </c>
      <c r="D763" t="s">
        <v>19</v>
      </c>
      <c r="H763" s="11"/>
    </row>
    <row r="764" spans="1:8" x14ac:dyDescent="0.3">
      <c r="A764" s="2">
        <v>45318</v>
      </c>
      <c r="B764" t="s">
        <v>21</v>
      </c>
      <c r="D764" t="s">
        <v>9</v>
      </c>
      <c r="H764" s="11"/>
    </row>
    <row r="765" spans="1:8" x14ac:dyDescent="0.3">
      <c r="A765" s="2">
        <v>45318</v>
      </c>
      <c r="B765" t="s">
        <v>26</v>
      </c>
      <c r="D765" t="s">
        <v>28</v>
      </c>
      <c r="H765" s="11"/>
    </row>
    <row r="766" spans="1:8" x14ac:dyDescent="0.3">
      <c r="A766" s="2">
        <v>45318</v>
      </c>
      <c r="B766" t="s">
        <v>31</v>
      </c>
      <c r="D766" t="s">
        <v>16</v>
      </c>
      <c r="H766" s="11"/>
    </row>
    <row r="767" spans="1:8" x14ac:dyDescent="0.3">
      <c r="A767" s="2">
        <v>45318</v>
      </c>
      <c r="B767" t="s">
        <v>17</v>
      </c>
      <c r="D767" t="s">
        <v>32</v>
      </c>
      <c r="H767" s="11"/>
    </row>
    <row r="768" spans="1:8" x14ac:dyDescent="0.3">
      <c r="A768" s="2">
        <v>45318</v>
      </c>
      <c r="B768" t="s">
        <v>14</v>
      </c>
      <c r="D768" t="s">
        <v>4</v>
      </c>
      <c r="H768" s="11"/>
    </row>
    <row r="769" spans="1:8" x14ac:dyDescent="0.3">
      <c r="A769" s="2">
        <v>45318</v>
      </c>
      <c r="B769" t="s">
        <v>33</v>
      </c>
      <c r="D769" t="s">
        <v>3</v>
      </c>
      <c r="H769" s="11"/>
    </row>
    <row r="770" spans="1:8" x14ac:dyDescent="0.3">
      <c r="A770" s="2">
        <v>45318</v>
      </c>
      <c r="B770" t="s">
        <v>13</v>
      </c>
      <c r="D770" t="s">
        <v>24</v>
      </c>
      <c r="H770" s="11"/>
    </row>
    <row r="771" spans="1:8" x14ac:dyDescent="0.3">
      <c r="A771" s="2">
        <v>45318</v>
      </c>
      <c r="B771" t="s">
        <v>15</v>
      </c>
      <c r="D771" t="s">
        <v>7</v>
      </c>
      <c r="H771" s="11"/>
    </row>
    <row r="772" spans="1:8" x14ac:dyDescent="0.3">
      <c r="A772" s="2">
        <v>45318</v>
      </c>
      <c r="B772" t="s">
        <v>20</v>
      </c>
      <c r="D772" t="s">
        <v>8</v>
      </c>
      <c r="H772" s="11"/>
    </row>
    <row r="773" spans="1:8" x14ac:dyDescent="0.3">
      <c r="A773" s="2">
        <v>45318</v>
      </c>
      <c r="B773" t="s">
        <v>5</v>
      </c>
      <c r="D773" t="s">
        <v>23</v>
      </c>
      <c r="H773" s="11"/>
    </row>
    <row r="774" spans="1:8" x14ac:dyDescent="0.3">
      <c r="A774" s="2">
        <v>45319</v>
      </c>
      <c r="B774" t="s">
        <v>20</v>
      </c>
      <c r="D774" t="s">
        <v>34</v>
      </c>
      <c r="H774" s="11"/>
    </row>
    <row r="775" spans="1:8" x14ac:dyDescent="0.3">
      <c r="A775" s="2">
        <v>45319</v>
      </c>
      <c r="B775" t="s">
        <v>29</v>
      </c>
      <c r="D775" t="s">
        <v>10</v>
      </c>
      <c r="H775" s="11"/>
    </row>
    <row r="776" spans="1:8" x14ac:dyDescent="0.3">
      <c r="A776" s="2">
        <v>45320</v>
      </c>
      <c r="B776" t="s">
        <v>21</v>
      </c>
      <c r="D776" t="s">
        <v>32</v>
      </c>
      <c r="H776" s="11"/>
    </row>
    <row r="777" spans="1:8" x14ac:dyDescent="0.3">
      <c r="A777" s="2">
        <v>45321</v>
      </c>
      <c r="B777" t="s">
        <v>34</v>
      </c>
      <c r="D777" t="s">
        <v>24</v>
      </c>
      <c r="H777" s="11"/>
    </row>
    <row r="778" spans="1:8" x14ac:dyDescent="0.3">
      <c r="A778" s="2">
        <v>45321</v>
      </c>
      <c r="B778" t="s">
        <v>20</v>
      </c>
      <c r="D778" t="s">
        <v>10</v>
      </c>
      <c r="H778" s="11"/>
    </row>
    <row r="779" spans="1:8" x14ac:dyDescent="0.3">
      <c r="A779" s="2">
        <v>45322</v>
      </c>
      <c r="B779" t="s">
        <v>24</v>
      </c>
      <c r="D779" t="s">
        <v>26</v>
      </c>
      <c r="H779" s="11"/>
    </row>
    <row r="780" spans="1:8" x14ac:dyDescent="0.3">
      <c r="A780" s="2">
        <v>45322</v>
      </c>
      <c r="B780" t="s">
        <v>32</v>
      </c>
      <c r="D780" t="s">
        <v>19</v>
      </c>
      <c r="H780" s="11"/>
    </row>
    <row r="781" spans="1:8" x14ac:dyDescent="0.3">
      <c r="A781" s="2">
        <v>45322</v>
      </c>
      <c r="B781" t="s">
        <v>29</v>
      </c>
      <c r="D781" t="s">
        <v>21</v>
      </c>
      <c r="H781" s="11"/>
    </row>
    <row r="782" spans="1:8" x14ac:dyDescent="0.3">
      <c r="A782" s="2">
        <v>45327</v>
      </c>
      <c r="B782" t="s">
        <v>11</v>
      </c>
      <c r="D782" t="s">
        <v>17</v>
      </c>
      <c r="H782" s="11"/>
    </row>
    <row r="783" spans="1:8" x14ac:dyDescent="0.3">
      <c r="A783" s="2">
        <v>45327</v>
      </c>
      <c r="B783" t="s">
        <v>16</v>
      </c>
      <c r="D783" t="s">
        <v>5</v>
      </c>
      <c r="H783" s="11"/>
    </row>
    <row r="784" spans="1:8" x14ac:dyDescent="0.3">
      <c r="A784" s="2">
        <v>45328</v>
      </c>
      <c r="B784" t="s">
        <v>22</v>
      </c>
      <c r="D784" t="s">
        <v>14</v>
      </c>
      <c r="H784" s="11"/>
    </row>
    <row r="785" spans="1:8" x14ac:dyDescent="0.3">
      <c r="A785" s="2">
        <v>45328</v>
      </c>
      <c r="B785" t="s">
        <v>30</v>
      </c>
      <c r="D785" t="s">
        <v>13</v>
      </c>
      <c r="H785" s="11"/>
    </row>
    <row r="786" spans="1:8" x14ac:dyDescent="0.3">
      <c r="A786" s="2">
        <v>45328</v>
      </c>
      <c r="B786" t="s">
        <v>8</v>
      </c>
      <c r="D786" t="s">
        <v>18</v>
      </c>
      <c r="H786" s="11"/>
    </row>
    <row r="787" spans="1:8" x14ac:dyDescent="0.3">
      <c r="A787" s="2">
        <v>45328</v>
      </c>
      <c r="B787" t="s">
        <v>4</v>
      </c>
      <c r="D787" t="s">
        <v>31</v>
      </c>
      <c r="H787" s="11"/>
    </row>
    <row r="788" spans="1:8" x14ac:dyDescent="0.3">
      <c r="A788" s="2">
        <v>45328</v>
      </c>
      <c r="B788" t="s">
        <v>11</v>
      </c>
      <c r="D788" t="s">
        <v>15</v>
      </c>
      <c r="H788" s="11"/>
    </row>
    <row r="789" spans="1:8" x14ac:dyDescent="0.3">
      <c r="A789" s="2">
        <v>45328</v>
      </c>
      <c r="B789" t="s">
        <v>23</v>
      </c>
      <c r="D789" t="s">
        <v>3</v>
      </c>
      <c r="H789" s="11"/>
    </row>
    <row r="790" spans="1:8" x14ac:dyDescent="0.3">
      <c r="A790" s="2">
        <v>45328</v>
      </c>
      <c r="B790" t="s">
        <v>9</v>
      </c>
      <c r="D790" t="s">
        <v>27</v>
      </c>
      <c r="H790" s="11"/>
    </row>
    <row r="791" spans="1:8" x14ac:dyDescent="0.3">
      <c r="A791" s="2">
        <v>45328</v>
      </c>
      <c r="B791" t="s">
        <v>33</v>
      </c>
      <c r="D791" t="s">
        <v>12</v>
      </c>
      <c r="H791" s="11"/>
    </row>
    <row r="792" spans="1:8" x14ac:dyDescent="0.3">
      <c r="A792" s="2">
        <v>45329</v>
      </c>
      <c r="B792" t="s">
        <v>28</v>
      </c>
      <c r="D792" t="s">
        <v>6</v>
      </c>
      <c r="H792" s="11"/>
    </row>
    <row r="793" spans="1:8" x14ac:dyDescent="0.3">
      <c r="A793" s="2">
        <v>45329</v>
      </c>
      <c r="B793" t="s">
        <v>7</v>
      </c>
      <c r="D793" t="s">
        <v>17</v>
      </c>
      <c r="H793" s="11"/>
    </row>
    <row r="794" spans="1:8" x14ac:dyDescent="0.3">
      <c r="A794" s="2">
        <v>45329</v>
      </c>
      <c r="B794" t="s">
        <v>30</v>
      </c>
      <c r="D794" t="s">
        <v>5</v>
      </c>
      <c r="H794" s="11"/>
    </row>
    <row r="795" spans="1:8" x14ac:dyDescent="0.3">
      <c r="A795" s="2">
        <v>45330</v>
      </c>
      <c r="B795" t="s">
        <v>27</v>
      </c>
      <c r="D795" t="s">
        <v>25</v>
      </c>
      <c r="H795" s="11"/>
    </row>
    <row r="796" spans="1:8" x14ac:dyDescent="0.3">
      <c r="A796" s="2">
        <v>45330</v>
      </c>
      <c r="B796" t="s">
        <v>8</v>
      </c>
      <c r="D796" t="s">
        <v>14</v>
      </c>
      <c r="H796" s="11"/>
    </row>
    <row r="797" spans="1:8" x14ac:dyDescent="0.3">
      <c r="A797" s="2">
        <v>45330</v>
      </c>
      <c r="B797" t="s">
        <v>11</v>
      </c>
      <c r="D797" t="s">
        <v>18</v>
      </c>
      <c r="H797" s="11"/>
    </row>
    <row r="798" spans="1:8" x14ac:dyDescent="0.3">
      <c r="A798" s="2">
        <v>45330</v>
      </c>
      <c r="B798" t="s">
        <v>12</v>
      </c>
      <c r="D798" t="s">
        <v>31</v>
      </c>
      <c r="H798" s="11"/>
    </row>
    <row r="799" spans="1:8" x14ac:dyDescent="0.3">
      <c r="A799" s="2">
        <v>45330</v>
      </c>
      <c r="B799" t="s">
        <v>22</v>
      </c>
      <c r="D799" t="s">
        <v>15</v>
      </c>
      <c r="H799" s="11"/>
    </row>
    <row r="800" spans="1:8" x14ac:dyDescent="0.3">
      <c r="A800" s="2">
        <v>45330</v>
      </c>
      <c r="B800" t="s">
        <v>7</v>
      </c>
      <c r="D800" t="s">
        <v>16</v>
      </c>
      <c r="H800" s="11"/>
    </row>
    <row r="801" spans="1:8" x14ac:dyDescent="0.3">
      <c r="A801" s="2">
        <v>45330</v>
      </c>
      <c r="B801" t="s">
        <v>23</v>
      </c>
      <c r="D801" t="s">
        <v>4</v>
      </c>
      <c r="H801" s="11"/>
    </row>
    <row r="802" spans="1:8" x14ac:dyDescent="0.3">
      <c r="A802" s="2">
        <v>45331</v>
      </c>
      <c r="B802" t="s">
        <v>9</v>
      </c>
      <c r="D802" t="s">
        <v>26</v>
      </c>
      <c r="H802" s="11"/>
    </row>
    <row r="803" spans="1:8" x14ac:dyDescent="0.3">
      <c r="A803" s="2">
        <v>45331</v>
      </c>
      <c r="B803" t="s">
        <v>17</v>
      </c>
      <c r="D803" t="s">
        <v>6</v>
      </c>
      <c r="H803" s="11"/>
    </row>
    <row r="804" spans="1:8" x14ac:dyDescent="0.3">
      <c r="A804" s="2">
        <v>45331</v>
      </c>
      <c r="B804" t="s">
        <v>3</v>
      </c>
      <c r="D804" t="s">
        <v>28</v>
      </c>
      <c r="H804" s="11"/>
    </row>
    <row r="805" spans="1:8" x14ac:dyDescent="0.3">
      <c r="A805" s="2">
        <v>45332</v>
      </c>
      <c r="B805" t="s">
        <v>12</v>
      </c>
      <c r="D805" t="s">
        <v>14</v>
      </c>
      <c r="H805" s="11"/>
    </row>
    <row r="806" spans="1:8" x14ac:dyDescent="0.3">
      <c r="A806" s="2">
        <v>45332</v>
      </c>
      <c r="B806" t="s">
        <v>10</v>
      </c>
      <c r="D806" t="s">
        <v>13</v>
      </c>
      <c r="H806" s="11"/>
    </row>
    <row r="807" spans="1:8" x14ac:dyDescent="0.3">
      <c r="A807" s="2">
        <v>45332</v>
      </c>
      <c r="B807" t="s">
        <v>15</v>
      </c>
      <c r="D807" t="s">
        <v>18</v>
      </c>
      <c r="H807" s="11"/>
    </row>
    <row r="808" spans="1:8" x14ac:dyDescent="0.3">
      <c r="A808" s="2">
        <v>45332</v>
      </c>
      <c r="B808" t="s">
        <v>7</v>
      </c>
      <c r="D808" t="s">
        <v>20</v>
      </c>
      <c r="H808" s="11"/>
    </row>
    <row r="809" spans="1:8" x14ac:dyDescent="0.3">
      <c r="A809" s="2">
        <v>45332</v>
      </c>
      <c r="B809" t="s">
        <v>8</v>
      </c>
      <c r="D809" t="s">
        <v>19</v>
      </c>
      <c r="H809" s="11"/>
    </row>
    <row r="810" spans="1:8" x14ac:dyDescent="0.3">
      <c r="A810" s="2">
        <v>45332</v>
      </c>
      <c r="B810" t="s">
        <v>11</v>
      </c>
      <c r="D810" t="s">
        <v>31</v>
      </c>
      <c r="H810" s="11"/>
    </row>
    <row r="811" spans="1:8" x14ac:dyDescent="0.3">
      <c r="A811" s="2">
        <v>45332</v>
      </c>
      <c r="B811" t="s">
        <v>9</v>
      </c>
      <c r="D811" t="s">
        <v>29</v>
      </c>
      <c r="H811" s="11"/>
    </row>
    <row r="812" spans="1:8" x14ac:dyDescent="0.3">
      <c r="A812" s="2">
        <v>45332</v>
      </c>
      <c r="B812" t="s">
        <v>30</v>
      </c>
      <c r="D812" t="s">
        <v>33</v>
      </c>
      <c r="H812" s="11"/>
    </row>
    <row r="813" spans="1:8" x14ac:dyDescent="0.3">
      <c r="A813" s="2">
        <v>45332</v>
      </c>
      <c r="B813" t="s">
        <v>25</v>
      </c>
      <c r="D813" t="s">
        <v>21</v>
      </c>
      <c r="H813" s="11"/>
    </row>
    <row r="814" spans="1:8" x14ac:dyDescent="0.3">
      <c r="A814" s="2">
        <v>45332</v>
      </c>
      <c r="B814" t="s">
        <v>22</v>
      </c>
      <c r="D814" t="s">
        <v>16</v>
      </c>
      <c r="H814" s="11"/>
    </row>
    <row r="815" spans="1:8" x14ac:dyDescent="0.3">
      <c r="A815" s="2">
        <v>45332</v>
      </c>
      <c r="B815" t="s">
        <v>5</v>
      </c>
      <c r="D815" t="s">
        <v>32</v>
      </c>
      <c r="H815" s="11"/>
    </row>
    <row r="816" spans="1:8" x14ac:dyDescent="0.3">
      <c r="A816" s="2">
        <v>45332</v>
      </c>
      <c r="B816" t="s">
        <v>34</v>
      </c>
      <c r="D816" t="s">
        <v>4</v>
      </c>
      <c r="H816" s="11"/>
    </row>
    <row r="817" spans="1:8" x14ac:dyDescent="0.3">
      <c r="A817" s="2">
        <v>45332</v>
      </c>
      <c r="B817" t="s">
        <v>3</v>
      </c>
      <c r="D817" t="s">
        <v>23</v>
      </c>
      <c r="H817" s="11"/>
    </row>
    <row r="818" spans="1:8" x14ac:dyDescent="0.3">
      <c r="A818" s="2">
        <v>45333</v>
      </c>
      <c r="B818" t="s">
        <v>10</v>
      </c>
      <c r="D818" t="s">
        <v>33</v>
      </c>
      <c r="H818" s="11"/>
    </row>
    <row r="819" spans="1:8" x14ac:dyDescent="0.3">
      <c r="A819" s="2">
        <v>45333</v>
      </c>
      <c r="B819" t="s">
        <v>8</v>
      </c>
      <c r="D819" t="s">
        <v>12</v>
      </c>
      <c r="H819" s="11"/>
    </row>
    <row r="820" spans="1:8" x14ac:dyDescent="0.3">
      <c r="A820" s="2">
        <v>45334</v>
      </c>
      <c r="B820" t="s">
        <v>34</v>
      </c>
      <c r="D820" t="s">
        <v>15</v>
      </c>
      <c r="H820" s="11"/>
    </row>
    <row r="821" spans="1:8" x14ac:dyDescent="0.3">
      <c r="A821" s="2">
        <v>45334</v>
      </c>
      <c r="B821" t="s">
        <v>22</v>
      </c>
      <c r="D821" t="s">
        <v>17</v>
      </c>
      <c r="H821" s="11"/>
    </row>
    <row r="822" spans="1:8" x14ac:dyDescent="0.3">
      <c r="A822" s="2">
        <v>45334</v>
      </c>
      <c r="B822" t="s">
        <v>25</v>
      </c>
      <c r="D822" t="s">
        <v>4</v>
      </c>
      <c r="H822" s="11"/>
    </row>
    <row r="823" spans="1:8" x14ac:dyDescent="0.3">
      <c r="A823" s="2">
        <v>45334</v>
      </c>
      <c r="B823" t="s">
        <v>28</v>
      </c>
      <c r="D823" t="s">
        <v>27</v>
      </c>
      <c r="H823" s="11"/>
    </row>
    <row r="824" spans="1:8" x14ac:dyDescent="0.3">
      <c r="A824" s="2">
        <v>45335</v>
      </c>
      <c r="B824" t="s">
        <v>7</v>
      </c>
      <c r="D824" t="s">
        <v>14</v>
      </c>
      <c r="H824" s="11"/>
    </row>
    <row r="825" spans="1:8" x14ac:dyDescent="0.3">
      <c r="A825" s="2">
        <v>45335</v>
      </c>
      <c r="B825" t="s">
        <v>29</v>
      </c>
      <c r="D825" t="s">
        <v>13</v>
      </c>
      <c r="H825" s="11"/>
    </row>
    <row r="826" spans="1:8" x14ac:dyDescent="0.3">
      <c r="A826" s="2">
        <v>45335</v>
      </c>
      <c r="B826" t="s">
        <v>8</v>
      </c>
      <c r="D826" t="s">
        <v>6</v>
      </c>
      <c r="H826" s="11"/>
    </row>
    <row r="827" spans="1:8" x14ac:dyDescent="0.3">
      <c r="A827" s="2">
        <v>45335</v>
      </c>
      <c r="B827" t="s">
        <v>18</v>
      </c>
      <c r="D827" t="s">
        <v>30</v>
      </c>
      <c r="H827" s="11"/>
    </row>
    <row r="828" spans="1:8" x14ac:dyDescent="0.3">
      <c r="A828" s="2">
        <v>45335</v>
      </c>
      <c r="B828" t="s">
        <v>19</v>
      </c>
      <c r="D828" t="s">
        <v>9</v>
      </c>
      <c r="H828" s="11"/>
    </row>
    <row r="829" spans="1:8" x14ac:dyDescent="0.3">
      <c r="A829" s="2">
        <v>45335</v>
      </c>
      <c r="B829" t="s">
        <v>26</v>
      </c>
      <c r="D829" t="s">
        <v>33</v>
      </c>
      <c r="H829" s="11"/>
    </row>
    <row r="830" spans="1:8" x14ac:dyDescent="0.3">
      <c r="A830" s="2">
        <v>45335</v>
      </c>
      <c r="B830" t="s">
        <v>15</v>
      </c>
      <c r="D830" t="s">
        <v>21</v>
      </c>
      <c r="H830" s="11"/>
    </row>
    <row r="831" spans="1:8" x14ac:dyDescent="0.3">
      <c r="A831" s="2">
        <v>45335</v>
      </c>
      <c r="B831" t="s">
        <v>34</v>
      </c>
      <c r="D831" t="s">
        <v>16</v>
      </c>
      <c r="H831" s="11"/>
    </row>
    <row r="832" spans="1:8" x14ac:dyDescent="0.3">
      <c r="A832" s="2">
        <v>45335</v>
      </c>
      <c r="B832" t="s">
        <v>20</v>
      </c>
      <c r="D832" t="s">
        <v>32</v>
      </c>
      <c r="H832" s="11"/>
    </row>
    <row r="833" spans="1:8" x14ac:dyDescent="0.3">
      <c r="A833" s="2">
        <v>45335</v>
      </c>
      <c r="B833" t="s">
        <v>10</v>
      </c>
      <c r="D833" t="s">
        <v>5</v>
      </c>
      <c r="H833" s="11"/>
    </row>
    <row r="834" spans="1:8" x14ac:dyDescent="0.3">
      <c r="A834" s="2">
        <v>45335</v>
      </c>
      <c r="B834" t="s">
        <v>11</v>
      </c>
      <c r="D834" t="s">
        <v>12</v>
      </c>
      <c r="H834" s="11"/>
    </row>
    <row r="835" spans="1:8" x14ac:dyDescent="0.3">
      <c r="A835" s="2">
        <v>45336</v>
      </c>
      <c r="B835" t="s">
        <v>28</v>
      </c>
      <c r="D835" t="s">
        <v>25</v>
      </c>
      <c r="H835" s="11"/>
    </row>
    <row r="836" spans="1:8" x14ac:dyDescent="0.3">
      <c r="A836" s="2">
        <v>45336</v>
      </c>
      <c r="B836" t="s">
        <v>31</v>
      </c>
      <c r="D836" t="s">
        <v>3</v>
      </c>
      <c r="H836" s="11"/>
    </row>
    <row r="837" spans="1:8" x14ac:dyDescent="0.3">
      <c r="A837" s="2">
        <v>45336</v>
      </c>
      <c r="B837" t="s">
        <v>24</v>
      </c>
      <c r="D837" t="s">
        <v>23</v>
      </c>
      <c r="H837" s="11"/>
    </row>
    <row r="838" spans="1:8" x14ac:dyDescent="0.3">
      <c r="A838" s="2">
        <v>45337</v>
      </c>
      <c r="B838" t="s">
        <v>34</v>
      </c>
      <c r="D838" t="s">
        <v>14</v>
      </c>
      <c r="H838" s="11"/>
    </row>
    <row r="839" spans="1:8" x14ac:dyDescent="0.3">
      <c r="A839" s="2">
        <v>45337</v>
      </c>
      <c r="B839" t="s">
        <v>31</v>
      </c>
      <c r="D839" t="s">
        <v>13</v>
      </c>
      <c r="H839" s="11"/>
    </row>
    <row r="840" spans="1:8" x14ac:dyDescent="0.3">
      <c r="A840" s="2">
        <v>45337</v>
      </c>
      <c r="B840" t="s">
        <v>24</v>
      </c>
      <c r="D840" t="s">
        <v>22</v>
      </c>
      <c r="H840" s="11"/>
    </row>
    <row r="841" spans="1:8" x14ac:dyDescent="0.3">
      <c r="A841" s="2">
        <v>45337</v>
      </c>
      <c r="B841" t="s">
        <v>3</v>
      </c>
      <c r="D841" t="s">
        <v>6</v>
      </c>
      <c r="H841" s="11"/>
    </row>
    <row r="842" spans="1:8" x14ac:dyDescent="0.3">
      <c r="A842" s="2">
        <v>45337</v>
      </c>
      <c r="B842" t="s">
        <v>29</v>
      </c>
      <c r="D842" t="s">
        <v>15</v>
      </c>
      <c r="H842" s="11"/>
    </row>
    <row r="843" spans="1:8" x14ac:dyDescent="0.3">
      <c r="A843" s="2">
        <v>45337</v>
      </c>
      <c r="B843" t="s">
        <v>30</v>
      </c>
      <c r="D843" t="s">
        <v>21</v>
      </c>
      <c r="H843" s="11"/>
    </row>
    <row r="844" spans="1:8" x14ac:dyDescent="0.3">
      <c r="A844" s="2">
        <v>45337</v>
      </c>
      <c r="B844" t="s">
        <v>33</v>
      </c>
      <c r="D844" t="s">
        <v>17</v>
      </c>
      <c r="H844" s="11"/>
    </row>
    <row r="845" spans="1:8" x14ac:dyDescent="0.3">
      <c r="A845" s="2">
        <v>45337</v>
      </c>
      <c r="B845" t="s">
        <v>26</v>
      </c>
      <c r="D845" t="s">
        <v>32</v>
      </c>
      <c r="H845" s="11"/>
    </row>
    <row r="846" spans="1:8" x14ac:dyDescent="0.3">
      <c r="A846" s="2">
        <v>45337</v>
      </c>
      <c r="B846" t="s">
        <v>9</v>
      </c>
      <c r="D846" t="s">
        <v>10</v>
      </c>
      <c r="H846" s="11"/>
    </row>
    <row r="847" spans="1:8" x14ac:dyDescent="0.3">
      <c r="A847" s="2">
        <v>45337</v>
      </c>
      <c r="B847" t="s">
        <v>11</v>
      </c>
      <c r="D847" t="s">
        <v>7</v>
      </c>
      <c r="H847" s="11"/>
    </row>
    <row r="848" spans="1:8" x14ac:dyDescent="0.3">
      <c r="A848" s="2">
        <v>45337</v>
      </c>
      <c r="B848" t="s">
        <v>4</v>
      </c>
      <c r="D848" t="s">
        <v>5</v>
      </c>
      <c r="H848" s="11"/>
    </row>
    <row r="849" spans="1:9" x14ac:dyDescent="0.3">
      <c r="A849" s="2">
        <v>45337</v>
      </c>
      <c r="B849" t="s">
        <v>19</v>
      </c>
      <c r="D849" t="s">
        <v>8</v>
      </c>
      <c r="H849" s="11"/>
    </row>
    <row r="850" spans="1:9" x14ac:dyDescent="0.3">
      <c r="A850" s="2">
        <v>45338</v>
      </c>
      <c r="B850" t="s">
        <v>18</v>
      </c>
      <c r="D850" t="s">
        <v>25</v>
      </c>
      <c r="H850" s="11"/>
    </row>
    <row r="851" spans="1:9" x14ac:dyDescent="0.3">
      <c r="A851" s="2">
        <v>45339</v>
      </c>
      <c r="B851" t="s">
        <v>29</v>
      </c>
      <c r="D851" t="s">
        <v>14</v>
      </c>
      <c r="H851" s="11"/>
    </row>
    <row r="852" spans="1:9" x14ac:dyDescent="0.3">
      <c r="A852" s="2">
        <v>45339</v>
      </c>
      <c r="B852" t="s">
        <v>19</v>
      </c>
      <c r="D852" t="s">
        <v>22</v>
      </c>
      <c r="H852" s="11"/>
    </row>
    <row r="853" spans="1:9" x14ac:dyDescent="0.3">
      <c r="A853" s="2">
        <v>45339</v>
      </c>
      <c r="B853" t="s">
        <v>32</v>
      </c>
      <c r="D853" t="s">
        <v>6</v>
      </c>
      <c r="H853" s="11"/>
    </row>
    <row r="854" spans="1:9" x14ac:dyDescent="0.3">
      <c r="A854" s="2">
        <v>45339</v>
      </c>
      <c r="B854" t="s">
        <v>9</v>
      </c>
      <c r="D854" t="s">
        <v>30</v>
      </c>
      <c r="H854" s="11"/>
    </row>
    <row r="855" spans="1:9" x14ac:dyDescent="0.3">
      <c r="A855" s="2">
        <v>45339</v>
      </c>
      <c r="B855" t="s">
        <v>13</v>
      </c>
      <c r="D855" t="s">
        <v>28</v>
      </c>
      <c r="H855" s="11"/>
    </row>
    <row r="856" spans="1:9" x14ac:dyDescent="0.3">
      <c r="A856" s="2">
        <v>45339</v>
      </c>
      <c r="B856" t="s">
        <v>12</v>
      </c>
      <c r="D856" t="s">
        <v>33</v>
      </c>
      <c r="H856" s="11"/>
    </row>
    <row r="857" spans="1:9" x14ac:dyDescent="0.3">
      <c r="A857" s="2">
        <v>45339</v>
      </c>
      <c r="B857" t="s">
        <v>4</v>
      </c>
      <c r="D857" t="s">
        <v>15</v>
      </c>
      <c r="H857" s="11"/>
      <c r="I857" t="s">
        <v>164</v>
      </c>
    </row>
    <row r="858" spans="1:9" x14ac:dyDescent="0.3">
      <c r="A858" s="2">
        <v>45339</v>
      </c>
      <c r="B858" t="s">
        <v>20</v>
      </c>
      <c r="D858" t="s">
        <v>24</v>
      </c>
      <c r="H858" s="11"/>
    </row>
    <row r="859" spans="1:9" x14ac:dyDescent="0.3">
      <c r="A859" s="2">
        <v>45339</v>
      </c>
      <c r="B859" t="s">
        <v>21</v>
      </c>
      <c r="D859" t="s">
        <v>10</v>
      </c>
      <c r="H859" s="11"/>
    </row>
    <row r="860" spans="1:9" x14ac:dyDescent="0.3">
      <c r="A860" s="2">
        <v>45339</v>
      </c>
      <c r="B860" t="s">
        <v>31</v>
      </c>
      <c r="D860" t="s">
        <v>7</v>
      </c>
      <c r="H860" s="11"/>
    </row>
    <row r="861" spans="1:9" x14ac:dyDescent="0.3">
      <c r="A861" s="2">
        <v>45339</v>
      </c>
      <c r="B861" t="s">
        <v>26</v>
      </c>
      <c r="D861" t="s">
        <v>5</v>
      </c>
      <c r="H861" s="11"/>
    </row>
    <row r="862" spans="1:9" x14ac:dyDescent="0.3">
      <c r="A862" s="2">
        <v>45339</v>
      </c>
      <c r="B862" t="s">
        <v>23</v>
      </c>
      <c r="D862" t="s">
        <v>8</v>
      </c>
      <c r="H862" s="11"/>
    </row>
    <row r="863" spans="1:9" x14ac:dyDescent="0.3">
      <c r="A863" s="2">
        <v>45339</v>
      </c>
      <c r="B863" t="s">
        <v>18</v>
      </c>
      <c r="D863" t="s">
        <v>27</v>
      </c>
      <c r="H863" s="11"/>
    </row>
    <row r="864" spans="1:9" x14ac:dyDescent="0.3">
      <c r="A864" s="2">
        <v>45340</v>
      </c>
      <c r="B864" t="s">
        <v>25</v>
      </c>
      <c r="D864" t="s">
        <v>11</v>
      </c>
      <c r="H864" s="11"/>
    </row>
    <row r="865" spans="1:9" x14ac:dyDescent="0.3">
      <c r="A865" s="2">
        <v>45340</v>
      </c>
      <c r="B865" t="s">
        <v>17</v>
      </c>
      <c r="D865" t="s">
        <v>16</v>
      </c>
      <c r="H865" s="11"/>
      <c r="I865" t="s">
        <v>164</v>
      </c>
    </row>
    <row r="866" spans="1:9" x14ac:dyDescent="0.3">
      <c r="A866" s="2">
        <v>45340</v>
      </c>
      <c r="B866" t="s">
        <v>29</v>
      </c>
      <c r="D866" t="s">
        <v>3</v>
      </c>
      <c r="H866" s="11"/>
    </row>
    <row r="867" spans="1:9" x14ac:dyDescent="0.3">
      <c r="A867" s="2">
        <v>45341</v>
      </c>
      <c r="B867" t="s">
        <v>9</v>
      </c>
      <c r="D867" t="s">
        <v>25</v>
      </c>
      <c r="H867" s="11"/>
    </row>
    <row r="868" spans="1:9" x14ac:dyDescent="0.3">
      <c r="A868" s="2">
        <v>45341</v>
      </c>
      <c r="B868" t="s">
        <v>30</v>
      </c>
      <c r="D868" t="s">
        <v>14</v>
      </c>
      <c r="H868" s="11"/>
    </row>
    <row r="869" spans="1:9" x14ac:dyDescent="0.3">
      <c r="A869" s="2">
        <v>45341</v>
      </c>
      <c r="B869" t="s">
        <v>26</v>
      </c>
      <c r="D869" t="s">
        <v>13</v>
      </c>
      <c r="H869" s="11"/>
    </row>
    <row r="870" spans="1:9" x14ac:dyDescent="0.3">
      <c r="A870" s="2">
        <v>45341</v>
      </c>
      <c r="B870" t="s">
        <v>6</v>
      </c>
      <c r="D870" t="s">
        <v>18</v>
      </c>
      <c r="H870" s="11"/>
    </row>
    <row r="871" spans="1:9" x14ac:dyDescent="0.3">
      <c r="A871" s="2">
        <v>45341</v>
      </c>
      <c r="B871" t="s">
        <v>23</v>
      </c>
      <c r="D871" t="s">
        <v>22</v>
      </c>
      <c r="H871" s="11"/>
    </row>
    <row r="872" spans="1:9" x14ac:dyDescent="0.3">
      <c r="A872" s="2">
        <v>45341</v>
      </c>
      <c r="B872" t="s">
        <v>8</v>
      </c>
      <c r="D872" t="s">
        <v>28</v>
      </c>
      <c r="H872" s="11"/>
    </row>
    <row r="873" spans="1:9" x14ac:dyDescent="0.3">
      <c r="A873" s="2">
        <v>45341</v>
      </c>
      <c r="B873" t="s">
        <v>19</v>
      </c>
      <c r="D873" t="s">
        <v>34</v>
      </c>
      <c r="H873" s="11"/>
    </row>
    <row r="874" spans="1:9" x14ac:dyDescent="0.3">
      <c r="A874" s="2">
        <v>45341</v>
      </c>
      <c r="B874" t="s">
        <v>27</v>
      </c>
      <c r="D874" t="s">
        <v>24</v>
      </c>
      <c r="H874" s="11"/>
    </row>
    <row r="875" spans="1:9" x14ac:dyDescent="0.3">
      <c r="A875" s="2">
        <v>45341</v>
      </c>
      <c r="B875" t="s">
        <v>5</v>
      </c>
      <c r="D875" t="s">
        <v>10</v>
      </c>
      <c r="H875" s="11"/>
    </row>
    <row r="876" spans="1:9" x14ac:dyDescent="0.3">
      <c r="A876" s="2">
        <v>45341</v>
      </c>
      <c r="B876" t="s">
        <v>32</v>
      </c>
      <c r="D876" t="s">
        <v>7</v>
      </c>
      <c r="H876" s="11"/>
    </row>
    <row r="877" spans="1:9" x14ac:dyDescent="0.3">
      <c r="A877" s="2">
        <v>45342</v>
      </c>
      <c r="B877" t="s">
        <v>8</v>
      </c>
      <c r="D877" t="s">
        <v>11</v>
      </c>
      <c r="H877" s="11"/>
    </row>
    <row r="878" spans="1:9" x14ac:dyDescent="0.3">
      <c r="A878" s="2">
        <v>45342</v>
      </c>
      <c r="B878" t="s">
        <v>32</v>
      </c>
      <c r="D878" t="s">
        <v>31</v>
      </c>
      <c r="H878" s="11"/>
    </row>
    <row r="879" spans="1:9" x14ac:dyDescent="0.3">
      <c r="A879" s="2">
        <v>45342</v>
      </c>
      <c r="B879" t="s">
        <v>20</v>
      </c>
      <c r="D879" t="s">
        <v>29</v>
      </c>
      <c r="H879" s="11"/>
    </row>
    <row r="880" spans="1:9" x14ac:dyDescent="0.3">
      <c r="A880" s="2">
        <v>45342</v>
      </c>
      <c r="B880" t="s">
        <v>30</v>
      </c>
      <c r="D880" t="s">
        <v>17</v>
      </c>
      <c r="H880" s="11"/>
    </row>
    <row r="881" spans="1:8" x14ac:dyDescent="0.3">
      <c r="A881" s="2">
        <v>45342</v>
      </c>
      <c r="B881" t="s">
        <v>16</v>
      </c>
      <c r="D881" t="s">
        <v>3</v>
      </c>
      <c r="H881" s="11"/>
    </row>
    <row r="882" spans="1:8" x14ac:dyDescent="0.3">
      <c r="A882" s="2">
        <v>45342</v>
      </c>
      <c r="B882" t="s">
        <v>21</v>
      </c>
      <c r="D882" t="s">
        <v>27</v>
      </c>
      <c r="H882" s="11"/>
    </row>
    <row r="883" spans="1:8" x14ac:dyDescent="0.3">
      <c r="A883" s="2">
        <v>45342</v>
      </c>
      <c r="B883" t="s">
        <v>28</v>
      </c>
      <c r="D883" t="s">
        <v>23</v>
      </c>
      <c r="H883" s="11"/>
    </row>
    <row r="884" spans="1:8" x14ac:dyDescent="0.3">
      <c r="A884" s="2">
        <v>45342</v>
      </c>
      <c r="B884" t="s">
        <v>15</v>
      </c>
      <c r="D884" t="s">
        <v>12</v>
      </c>
      <c r="H884" s="11"/>
    </row>
    <row r="885" spans="1:8" x14ac:dyDescent="0.3">
      <c r="A885" s="2">
        <v>45343</v>
      </c>
      <c r="B885" t="s">
        <v>20</v>
      </c>
      <c r="D885" t="s">
        <v>26</v>
      </c>
      <c r="H885" s="11"/>
    </row>
    <row r="886" spans="1:8" x14ac:dyDescent="0.3">
      <c r="A886" s="2">
        <v>45343</v>
      </c>
      <c r="B886" t="s">
        <v>5</v>
      </c>
      <c r="D886" t="s">
        <v>25</v>
      </c>
      <c r="H886" s="11"/>
    </row>
    <row r="887" spans="1:8" x14ac:dyDescent="0.3">
      <c r="A887" s="2">
        <v>45343</v>
      </c>
      <c r="B887" t="s">
        <v>4</v>
      </c>
      <c r="D887" t="s">
        <v>6</v>
      </c>
      <c r="H887" s="11"/>
    </row>
    <row r="888" spans="1:8" x14ac:dyDescent="0.3">
      <c r="A888" s="2">
        <v>45343</v>
      </c>
      <c r="B888" t="s">
        <v>14</v>
      </c>
      <c r="D888" t="s">
        <v>9</v>
      </c>
      <c r="H888" s="11"/>
    </row>
    <row r="889" spans="1:8" x14ac:dyDescent="0.3">
      <c r="A889" s="2">
        <v>45343</v>
      </c>
      <c r="B889" t="s">
        <v>13</v>
      </c>
      <c r="D889" t="s">
        <v>33</v>
      </c>
      <c r="H889" s="11"/>
    </row>
    <row r="890" spans="1:8" x14ac:dyDescent="0.3">
      <c r="A890" s="2">
        <v>45344</v>
      </c>
      <c r="B890" t="s">
        <v>31</v>
      </c>
      <c r="D890" t="s">
        <v>18</v>
      </c>
      <c r="H890" s="11"/>
    </row>
    <row r="891" spans="1:8" x14ac:dyDescent="0.3">
      <c r="A891" s="2">
        <v>45344</v>
      </c>
      <c r="B891" t="s">
        <v>14</v>
      </c>
      <c r="D891" t="s">
        <v>22</v>
      </c>
      <c r="H891" s="11"/>
    </row>
    <row r="892" spans="1:8" x14ac:dyDescent="0.3">
      <c r="A892" s="2">
        <v>45344</v>
      </c>
      <c r="B892" t="s">
        <v>11</v>
      </c>
      <c r="D892" t="s">
        <v>19</v>
      </c>
      <c r="H892" s="11"/>
    </row>
    <row r="893" spans="1:8" x14ac:dyDescent="0.3">
      <c r="A893" s="2">
        <v>45344</v>
      </c>
      <c r="B893" t="s">
        <v>21</v>
      </c>
      <c r="D893" t="s">
        <v>29</v>
      </c>
      <c r="H893" s="11"/>
    </row>
    <row r="894" spans="1:8" x14ac:dyDescent="0.3">
      <c r="A894" s="2">
        <v>45344</v>
      </c>
      <c r="B894" t="s">
        <v>17</v>
      </c>
      <c r="D894" t="s">
        <v>15</v>
      </c>
      <c r="H894" s="11"/>
    </row>
    <row r="895" spans="1:8" x14ac:dyDescent="0.3">
      <c r="A895" s="2">
        <v>45344</v>
      </c>
      <c r="B895" t="s">
        <v>30</v>
      </c>
      <c r="D895" t="s">
        <v>32</v>
      </c>
      <c r="H895" s="11"/>
    </row>
    <row r="896" spans="1:8" x14ac:dyDescent="0.3">
      <c r="A896" s="2">
        <v>45344</v>
      </c>
      <c r="B896" t="s">
        <v>33</v>
      </c>
      <c r="D896" t="s">
        <v>3</v>
      </c>
      <c r="H896" s="11"/>
    </row>
    <row r="897" spans="1:8" x14ac:dyDescent="0.3">
      <c r="A897" s="2">
        <v>45344</v>
      </c>
      <c r="B897" t="s">
        <v>8</v>
      </c>
      <c r="D897" t="s">
        <v>34</v>
      </c>
      <c r="H897" s="11"/>
    </row>
    <row r="898" spans="1:8" x14ac:dyDescent="0.3">
      <c r="A898" s="2">
        <v>45344</v>
      </c>
      <c r="B898" t="s">
        <v>16</v>
      </c>
      <c r="D898" t="s">
        <v>10</v>
      </c>
      <c r="H898" s="11"/>
    </row>
    <row r="899" spans="1:8" x14ac:dyDescent="0.3">
      <c r="A899" s="2">
        <v>45344</v>
      </c>
      <c r="B899" t="s">
        <v>12</v>
      </c>
      <c r="D899" t="s">
        <v>7</v>
      </c>
      <c r="H899" s="11"/>
    </row>
    <row r="900" spans="1:8" x14ac:dyDescent="0.3">
      <c r="A900" s="2">
        <v>45344</v>
      </c>
      <c r="B900" t="s">
        <v>5</v>
      </c>
      <c r="D900" t="s">
        <v>27</v>
      </c>
      <c r="H900" s="11"/>
    </row>
    <row r="901" spans="1:8" x14ac:dyDescent="0.3">
      <c r="A901" s="2">
        <v>45345</v>
      </c>
      <c r="B901" t="s">
        <v>13</v>
      </c>
      <c r="D901" t="s">
        <v>20</v>
      </c>
      <c r="H901" s="11"/>
    </row>
    <row r="902" spans="1:8" x14ac:dyDescent="0.3">
      <c r="A902" s="2">
        <v>45345</v>
      </c>
      <c r="B902" t="s">
        <v>23</v>
      </c>
      <c r="D902" t="s">
        <v>6</v>
      </c>
      <c r="H902" s="11"/>
    </row>
    <row r="903" spans="1:8" x14ac:dyDescent="0.3">
      <c r="A903" s="2">
        <v>45345</v>
      </c>
      <c r="B903" t="s">
        <v>28</v>
      </c>
      <c r="D903" t="s">
        <v>9</v>
      </c>
      <c r="H903" s="11"/>
    </row>
    <row r="904" spans="1:8" x14ac:dyDescent="0.3">
      <c r="A904" s="2">
        <v>45346</v>
      </c>
      <c r="B904" t="s">
        <v>30</v>
      </c>
      <c r="D904" t="s">
        <v>18</v>
      </c>
      <c r="H904" s="11"/>
    </row>
    <row r="905" spans="1:8" x14ac:dyDescent="0.3">
      <c r="A905" s="2">
        <v>45346</v>
      </c>
      <c r="B905" t="s">
        <v>5</v>
      </c>
      <c r="D905" t="s">
        <v>11</v>
      </c>
      <c r="H905" s="11"/>
    </row>
    <row r="906" spans="1:8" x14ac:dyDescent="0.3">
      <c r="A906" s="2">
        <v>45346</v>
      </c>
      <c r="B906" t="s">
        <v>10</v>
      </c>
      <c r="D906" t="s">
        <v>19</v>
      </c>
      <c r="H906" s="11"/>
    </row>
    <row r="907" spans="1:8" x14ac:dyDescent="0.3">
      <c r="A907" s="2">
        <v>45346</v>
      </c>
      <c r="B907" t="s">
        <v>22</v>
      </c>
      <c r="D907" t="s">
        <v>9</v>
      </c>
      <c r="H907" s="11"/>
    </row>
    <row r="908" spans="1:8" x14ac:dyDescent="0.3">
      <c r="A908" s="2">
        <v>45346</v>
      </c>
      <c r="B908" t="s">
        <v>12</v>
      </c>
      <c r="D908" t="s">
        <v>31</v>
      </c>
      <c r="H908" s="11"/>
    </row>
    <row r="909" spans="1:8" x14ac:dyDescent="0.3">
      <c r="A909" s="2">
        <v>45346</v>
      </c>
      <c r="B909" t="s">
        <v>26</v>
      </c>
      <c r="D909" t="s">
        <v>29</v>
      </c>
      <c r="H909" s="11"/>
    </row>
    <row r="910" spans="1:8" x14ac:dyDescent="0.3">
      <c r="A910" s="2">
        <v>45346</v>
      </c>
      <c r="B910" t="s">
        <v>33</v>
      </c>
      <c r="D910" t="s">
        <v>15</v>
      </c>
      <c r="H910" s="11"/>
    </row>
    <row r="911" spans="1:8" x14ac:dyDescent="0.3">
      <c r="A911" s="2">
        <v>45346</v>
      </c>
      <c r="B911" t="s">
        <v>7</v>
      </c>
      <c r="D911" t="s">
        <v>16</v>
      </c>
      <c r="H911" s="11"/>
    </row>
    <row r="912" spans="1:8" x14ac:dyDescent="0.3">
      <c r="A912" s="2">
        <v>45346</v>
      </c>
      <c r="B912" t="s">
        <v>27</v>
      </c>
      <c r="D912" t="s">
        <v>32</v>
      </c>
      <c r="H912" s="11"/>
    </row>
    <row r="913" spans="1:8" x14ac:dyDescent="0.3">
      <c r="A913" s="2">
        <v>45346</v>
      </c>
      <c r="B913" t="s">
        <v>17</v>
      </c>
      <c r="D913" t="s">
        <v>4</v>
      </c>
      <c r="H913" s="11"/>
    </row>
    <row r="914" spans="1:8" x14ac:dyDescent="0.3">
      <c r="A914" s="2">
        <v>45346</v>
      </c>
      <c r="B914" t="s">
        <v>28</v>
      </c>
      <c r="D914" t="s">
        <v>34</v>
      </c>
      <c r="H914" s="11"/>
    </row>
    <row r="915" spans="1:8" x14ac:dyDescent="0.3">
      <c r="A915" s="2">
        <v>45346</v>
      </c>
      <c r="B915" t="s">
        <v>21</v>
      </c>
      <c r="D915" t="s">
        <v>24</v>
      </c>
      <c r="H915" s="11"/>
    </row>
    <row r="916" spans="1:8" x14ac:dyDescent="0.3">
      <c r="A916" s="2">
        <v>45346</v>
      </c>
      <c r="B916" t="s">
        <v>14</v>
      </c>
      <c r="D916" t="s">
        <v>8</v>
      </c>
      <c r="H916" s="11"/>
    </row>
    <row r="917" spans="1:8" x14ac:dyDescent="0.3">
      <c r="A917" s="2">
        <v>45347</v>
      </c>
      <c r="B917" t="s">
        <v>21</v>
      </c>
      <c r="D917" t="s">
        <v>26</v>
      </c>
      <c r="H917" s="11"/>
    </row>
    <row r="918" spans="1:8" x14ac:dyDescent="0.3">
      <c r="A918" s="2">
        <v>45347</v>
      </c>
      <c r="B918" t="s">
        <v>18</v>
      </c>
      <c r="D918" t="s">
        <v>13</v>
      </c>
      <c r="H918" s="11"/>
    </row>
    <row r="919" spans="1:8" x14ac:dyDescent="0.3">
      <c r="A919" s="2">
        <v>45347</v>
      </c>
      <c r="B919" t="s">
        <v>17</v>
      </c>
      <c r="D919" t="s">
        <v>20</v>
      </c>
      <c r="H919" s="11"/>
    </row>
    <row r="920" spans="1:8" x14ac:dyDescent="0.3">
      <c r="A920" s="2">
        <v>45347</v>
      </c>
      <c r="B920" t="s">
        <v>19</v>
      </c>
      <c r="D920" t="s">
        <v>6</v>
      </c>
      <c r="H920" s="11"/>
    </row>
    <row r="921" spans="1:8" x14ac:dyDescent="0.3">
      <c r="A921" s="2">
        <v>45347</v>
      </c>
      <c r="B921" t="s">
        <v>7</v>
      </c>
      <c r="D921" t="s">
        <v>15</v>
      </c>
      <c r="H921" s="11"/>
    </row>
    <row r="922" spans="1:8" x14ac:dyDescent="0.3">
      <c r="A922" s="2">
        <v>45347</v>
      </c>
      <c r="B922" t="s">
        <v>4</v>
      </c>
      <c r="D922" t="s">
        <v>3</v>
      </c>
      <c r="H922" s="11"/>
    </row>
    <row r="923" spans="1:8" x14ac:dyDescent="0.3">
      <c r="A923" s="2">
        <v>45347</v>
      </c>
      <c r="B923" t="s">
        <v>25</v>
      </c>
      <c r="D923" t="s">
        <v>23</v>
      </c>
      <c r="H923" s="11"/>
    </row>
    <row r="924" spans="1:8" x14ac:dyDescent="0.3">
      <c r="A924" s="2">
        <v>45348</v>
      </c>
      <c r="B924" t="s">
        <v>16</v>
      </c>
      <c r="D924" t="s">
        <v>30</v>
      </c>
      <c r="H924" s="11"/>
    </row>
    <row r="925" spans="1:8" x14ac:dyDescent="0.3">
      <c r="A925" s="2">
        <v>45348</v>
      </c>
      <c r="B925" t="s">
        <v>29</v>
      </c>
      <c r="D925" t="s">
        <v>9</v>
      </c>
      <c r="H925" s="11"/>
    </row>
    <row r="926" spans="1:8" x14ac:dyDescent="0.3">
      <c r="A926" s="2">
        <v>45348</v>
      </c>
      <c r="B926" t="s">
        <v>14</v>
      </c>
      <c r="D926" t="s">
        <v>34</v>
      </c>
      <c r="H926" s="11"/>
    </row>
    <row r="927" spans="1:8" x14ac:dyDescent="0.3">
      <c r="A927" s="2">
        <v>45348</v>
      </c>
      <c r="B927" t="s">
        <v>32</v>
      </c>
      <c r="D927" t="s">
        <v>12</v>
      </c>
      <c r="H927" s="11"/>
    </row>
    <row r="928" spans="1:8" x14ac:dyDescent="0.3">
      <c r="A928" s="2">
        <v>45349</v>
      </c>
      <c r="B928" t="s">
        <v>29</v>
      </c>
      <c r="D928" t="s">
        <v>22</v>
      </c>
      <c r="H928" s="11"/>
    </row>
    <row r="929" spans="1:8" x14ac:dyDescent="0.3">
      <c r="A929" s="2">
        <v>45349</v>
      </c>
      <c r="B929" t="s">
        <v>30</v>
      </c>
      <c r="D929" t="s">
        <v>11</v>
      </c>
      <c r="H929" s="11"/>
    </row>
    <row r="930" spans="1:8" x14ac:dyDescent="0.3">
      <c r="A930" s="2">
        <v>45349</v>
      </c>
      <c r="B930" t="s">
        <v>12</v>
      </c>
      <c r="D930" t="s">
        <v>19</v>
      </c>
      <c r="H930" s="11"/>
    </row>
    <row r="931" spans="1:8" x14ac:dyDescent="0.3">
      <c r="A931" s="2">
        <v>45349</v>
      </c>
      <c r="B931" t="s">
        <v>13</v>
      </c>
      <c r="D931" t="s">
        <v>31</v>
      </c>
      <c r="H931" s="11"/>
    </row>
    <row r="932" spans="1:8" x14ac:dyDescent="0.3">
      <c r="A932" s="2">
        <v>45349</v>
      </c>
      <c r="B932" t="s">
        <v>18</v>
      </c>
      <c r="D932" t="s">
        <v>28</v>
      </c>
      <c r="H932" s="11"/>
    </row>
    <row r="933" spans="1:8" x14ac:dyDescent="0.3">
      <c r="A933" s="2">
        <v>45349</v>
      </c>
      <c r="B933" t="s">
        <v>25</v>
      </c>
      <c r="D933" t="s">
        <v>33</v>
      </c>
      <c r="H933" s="11"/>
    </row>
    <row r="934" spans="1:8" x14ac:dyDescent="0.3">
      <c r="A934" s="2">
        <v>45349</v>
      </c>
      <c r="B934" t="s">
        <v>32</v>
      </c>
      <c r="D934" t="s">
        <v>21</v>
      </c>
      <c r="H934" s="11"/>
    </row>
    <row r="935" spans="1:8" x14ac:dyDescent="0.3">
      <c r="A935" s="2">
        <v>45349</v>
      </c>
      <c r="B935" t="s">
        <v>7</v>
      </c>
      <c r="D935" t="s">
        <v>4</v>
      </c>
      <c r="H935" s="11"/>
    </row>
    <row r="936" spans="1:8" x14ac:dyDescent="0.3">
      <c r="A936" s="2">
        <v>45349</v>
      </c>
      <c r="B936" t="s">
        <v>15</v>
      </c>
      <c r="D936" t="s">
        <v>24</v>
      </c>
      <c r="H936" s="11"/>
    </row>
    <row r="937" spans="1:8" x14ac:dyDescent="0.3">
      <c r="A937" s="2">
        <v>45349</v>
      </c>
      <c r="B937" t="s">
        <v>27</v>
      </c>
      <c r="D937" t="s">
        <v>5</v>
      </c>
      <c r="H937" s="11"/>
    </row>
    <row r="938" spans="1:8" x14ac:dyDescent="0.3">
      <c r="A938" s="2">
        <v>45349</v>
      </c>
      <c r="B938" t="s">
        <v>3</v>
      </c>
      <c r="D938" t="s">
        <v>8</v>
      </c>
      <c r="H938" s="11"/>
    </row>
    <row r="939" spans="1:8" x14ac:dyDescent="0.3">
      <c r="A939" s="2">
        <v>45349</v>
      </c>
      <c r="B939" t="s">
        <v>10</v>
      </c>
      <c r="D939" t="s">
        <v>23</v>
      </c>
      <c r="H939" s="11"/>
    </row>
    <row r="940" spans="1:8" x14ac:dyDescent="0.3">
      <c r="A940" s="2">
        <v>45350</v>
      </c>
      <c r="B940" t="s">
        <v>10</v>
      </c>
      <c r="D940" t="s">
        <v>9</v>
      </c>
      <c r="H940" s="11"/>
    </row>
    <row r="941" spans="1:8" x14ac:dyDescent="0.3">
      <c r="A941" s="2">
        <v>45350</v>
      </c>
      <c r="B941" t="s">
        <v>20</v>
      </c>
      <c r="D941" t="s">
        <v>17</v>
      </c>
      <c r="H941" s="11"/>
    </row>
    <row r="942" spans="1:8" x14ac:dyDescent="0.3">
      <c r="A942" s="2">
        <v>45351</v>
      </c>
      <c r="B942" t="s">
        <v>27</v>
      </c>
      <c r="D942" t="s">
        <v>14</v>
      </c>
      <c r="H942" s="11"/>
    </row>
    <row r="943" spans="1:8" x14ac:dyDescent="0.3">
      <c r="A943" s="2">
        <v>45351</v>
      </c>
      <c r="B943" t="s">
        <v>18</v>
      </c>
      <c r="D943" t="s">
        <v>20</v>
      </c>
      <c r="H943" s="11"/>
    </row>
    <row r="944" spans="1:8" x14ac:dyDescent="0.3">
      <c r="A944" s="2">
        <v>45351</v>
      </c>
      <c r="B944" t="s">
        <v>11</v>
      </c>
      <c r="D944" t="s">
        <v>6</v>
      </c>
      <c r="H944" s="11"/>
    </row>
    <row r="945" spans="1:8" x14ac:dyDescent="0.3">
      <c r="A945" s="2">
        <v>45351</v>
      </c>
      <c r="B945" t="s">
        <v>23</v>
      </c>
      <c r="D945" t="s">
        <v>30</v>
      </c>
      <c r="H945" s="11"/>
    </row>
    <row r="946" spans="1:8" x14ac:dyDescent="0.3">
      <c r="A946" s="2">
        <v>45351</v>
      </c>
      <c r="B946" t="s">
        <v>16</v>
      </c>
      <c r="D946" t="s">
        <v>19</v>
      </c>
      <c r="H946" s="11"/>
    </row>
    <row r="947" spans="1:8" x14ac:dyDescent="0.3">
      <c r="A947" s="2">
        <v>45351</v>
      </c>
      <c r="B947" t="s">
        <v>33</v>
      </c>
      <c r="D947" t="s">
        <v>31</v>
      </c>
      <c r="H947" s="11"/>
    </row>
    <row r="948" spans="1:8" x14ac:dyDescent="0.3">
      <c r="A948" s="2">
        <v>45351</v>
      </c>
      <c r="B948" t="s">
        <v>28</v>
      </c>
      <c r="D948" t="s">
        <v>21</v>
      </c>
      <c r="H948" s="11"/>
    </row>
    <row r="949" spans="1:8" x14ac:dyDescent="0.3">
      <c r="A949" s="2">
        <v>45351</v>
      </c>
      <c r="B949" t="s">
        <v>3</v>
      </c>
      <c r="D949" t="s">
        <v>34</v>
      </c>
      <c r="H949" s="11"/>
    </row>
    <row r="950" spans="1:8" x14ac:dyDescent="0.3">
      <c r="A950" s="2">
        <v>45351</v>
      </c>
      <c r="B950" t="s">
        <v>26</v>
      </c>
      <c r="D950" t="s">
        <v>24</v>
      </c>
      <c r="H950" s="11"/>
    </row>
    <row r="951" spans="1:8" x14ac:dyDescent="0.3">
      <c r="A951" s="2">
        <v>45351</v>
      </c>
      <c r="B951" t="s">
        <v>13</v>
      </c>
      <c r="D951" t="s">
        <v>7</v>
      </c>
      <c r="H951" s="11"/>
    </row>
    <row r="952" spans="1:8" x14ac:dyDescent="0.3">
      <c r="A952" s="2">
        <v>45351</v>
      </c>
      <c r="B952" t="s">
        <v>25</v>
      </c>
      <c r="D952" t="s">
        <v>5</v>
      </c>
      <c r="H952" s="11"/>
    </row>
    <row r="953" spans="1:8" x14ac:dyDescent="0.3">
      <c r="A953" s="2">
        <v>45351</v>
      </c>
      <c r="B953" t="s">
        <v>29</v>
      </c>
      <c r="D953" t="s">
        <v>8</v>
      </c>
      <c r="H953" s="11"/>
    </row>
    <row r="954" spans="1:8" x14ac:dyDescent="0.3">
      <c r="A954" s="2">
        <v>45352</v>
      </c>
      <c r="B954" t="s">
        <v>15</v>
      </c>
      <c r="D954" t="s">
        <v>26</v>
      </c>
      <c r="H954" s="11"/>
    </row>
    <row r="955" spans="1:8" x14ac:dyDescent="0.3">
      <c r="A955" s="2">
        <v>45352</v>
      </c>
      <c r="B955" t="s">
        <v>25</v>
      </c>
      <c r="D955" t="s">
        <v>32</v>
      </c>
      <c r="H955" s="11"/>
    </row>
    <row r="956" spans="1:8" x14ac:dyDescent="0.3">
      <c r="A956" s="2">
        <v>45352</v>
      </c>
      <c r="B956" t="s">
        <v>4</v>
      </c>
      <c r="D956" t="s">
        <v>12</v>
      </c>
      <c r="H956" s="11"/>
    </row>
    <row r="957" spans="1:8" x14ac:dyDescent="0.3">
      <c r="A957" s="2">
        <v>45353</v>
      </c>
      <c r="B957" t="s">
        <v>27</v>
      </c>
      <c r="D957" t="s">
        <v>13</v>
      </c>
      <c r="H957" s="11"/>
    </row>
    <row r="958" spans="1:8" x14ac:dyDescent="0.3">
      <c r="A958" s="2">
        <v>45353</v>
      </c>
      <c r="B958" t="s">
        <v>23</v>
      </c>
      <c r="D958" t="s">
        <v>18</v>
      </c>
      <c r="H958" s="11"/>
    </row>
    <row r="959" spans="1:8" x14ac:dyDescent="0.3">
      <c r="A959" s="2">
        <v>45353</v>
      </c>
      <c r="B959" t="s">
        <v>3</v>
      </c>
      <c r="D959" t="s">
        <v>22</v>
      </c>
      <c r="H959" s="11"/>
    </row>
    <row r="960" spans="1:8" x14ac:dyDescent="0.3">
      <c r="A960" s="2">
        <v>45353</v>
      </c>
      <c r="B960" t="s">
        <v>20</v>
      </c>
      <c r="D960" t="s">
        <v>6</v>
      </c>
      <c r="H960" s="11"/>
    </row>
    <row r="961" spans="1:8" x14ac:dyDescent="0.3">
      <c r="A961" s="2">
        <v>45353</v>
      </c>
      <c r="B961" t="s">
        <v>24</v>
      </c>
      <c r="D961" t="s">
        <v>30</v>
      </c>
      <c r="H961" s="11"/>
    </row>
    <row r="962" spans="1:8" x14ac:dyDescent="0.3">
      <c r="A962" s="2">
        <v>45353</v>
      </c>
      <c r="B962" t="s">
        <v>31</v>
      </c>
      <c r="D962" t="s">
        <v>19</v>
      </c>
      <c r="H962" s="11"/>
    </row>
    <row r="963" spans="1:8" x14ac:dyDescent="0.3">
      <c r="A963" s="2">
        <v>45353</v>
      </c>
      <c r="B963" t="s">
        <v>11</v>
      </c>
      <c r="D963" t="s">
        <v>21</v>
      </c>
      <c r="H963" s="11"/>
    </row>
    <row r="964" spans="1:8" x14ac:dyDescent="0.3">
      <c r="A964" s="2">
        <v>45353</v>
      </c>
      <c r="B964" t="s">
        <v>14</v>
      </c>
      <c r="D964" t="s">
        <v>16</v>
      </c>
      <c r="H964" s="11"/>
    </row>
    <row r="965" spans="1:8" x14ac:dyDescent="0.3">
      <c r="A965" s="2">
        <v>45353</v>
      </c>
      <c r="B965" t="s">
        <v>32</v>
      </c>
      <c r="D965" t="s">
        <v>4</v>
      </c>
      <c r="H965" s="11"/>
    </row>
    <row r="966" spans="1:8" x14ac:dyDescent="0.3">
      <c r="A966" s="2">
        <v>45353</v>
      </c>
      <c r="B966" t="s">
        <v>9</v>
      </c>
      <c r="D966" t="s">
        <v>34</v>
      </c>
      <c r="H966" s="11"/>
    </row>
    <row r="967" spans="1:8" x14ac:dyDescent="0.3">
      <c r="A967" s="2">
        <v>45353</v>
      </c>
      <c r="B967" t="s">
        <v>28</v>
      </c>
      <c r="D967" t="s">
        <v>10</v>
      </c>
      <c r="H967" s="11"/>
    </row>
    <row r="968" spans="1:8" x14ac:dyDescent="0.3">
      <c r="A968" s="2">
        <v>45353</v>
      </c>
      <c r="B968" t="s">
        <v>33</v>
      </c>
      <c r="D968" t="s">
        <v>7</v>
      </c>
      <c r="H968" s="11"/>
    </row>
    <row r="969" spans="1:8" x14ac:dyDescent="0.3">
      <c r="A969" s="2">
        <v>45353</v>
      </c>
      <c r="B969" t="s">
        <v>17</v>
      </c>
      <c r="D969" t="s">
        <v>5</v>
      </c>
      <c r="H969" s="11"/>
    </row>
    <row r="970" spans="1:8" x14ac:dyDescent="0.3">
      <c r="A970" s="2">
        <v>45354</v>
      </c>
      <c r="B970" t="s">
        <v>8</v>
      </c>
      <c r="D970" t="s">
        <v>26</v>
      </c>
      <c r="H970" s="11"/>
    </row>
    <row r="971" spans="1:8" x14ac:dyDescent="0.3">
      <c r="A971" s="2">
        <v>45354</v>
      </c>
      <c r="B971" t="s">
        <v>23</v>
      </c>
      <c r="D971" t="s">
        <v>13</v>
      </c>
      <c r="H971" s="11"/>
    </row>
    <row r="972" spans="1:8" x14ac:dyDescent="0.3">
      <c r="A972" s="2">
        <v>45354</v>
      </c>
      <c r="B972" t="s">
        <v>3</v>
      </c>
      <c r="D972" t="s">
        <v>9</v>
      </c>
      <c r="H972" s="11"/>
    </row>
    <row r="973" spans="1:8" x14ac:dyDescent="0.3">
      <c r="A973" s="2">
        <v>45354</v>
      </c>
      <c r="B973" t="s">
        <v>15</v>
      </c>
      <c r="D973" t="s">
        <v>29</v>
      </c>
      <c r="H973" s="11"/>
    </row>
    <row r="974" spans="1:8" x14ac:dyDescent="0.3">
      <c r="A974" s="2">
        <v>45354</v>
      </c>
      <c r="B974" t="s">
        <v>24</v>
      </c>
      <c r="D974" t="s">
        <v>28</v>
      </c>
      <c r="H974" s="11"/>
    </row>
    <row r="975" spans="1:8" x14ac:dyDescent="0.3">
      <c r="A975" s="2">
        <v>45354</v>
      </c>
      <c r="B975" t="s">
        <v>25</v>
      </c>
      <c r="D975" t="s">
        <v>12</v>
      </c>
      <c r="H975" s="11"/>
    </row>
    <row r="976" spans="1:8" x14ac:dyDescent="0.3">
      <c r="A976" s="2">
        <v>45355</v>
      </c>
      <c r="B976" t="s">
        <v>27</v>
      </c>
      <c r="D976" t="s">
        <v>20</v>
      </c>
      <c r="H976" s="11"/>
    </row>
    <row r="977" spans="1:8" x14ac:dyDescent="0.3">
      <c r="A977" s="2">
        <v>45355</v>
      </c>
      <c r="B977" t="s">
        <v>34</v>
      </c>
      <c r="D977" t="s">
        <v>22</v>
      </c>
      <c r="H977" s="11"/>
    </row>
    <row r="978" spans="1:8" x14ac:dyDescent="0.3">
      <c r="A978" s="2">
        <v>45355</v>
      </c>
      <c r="B978" t="s">
        <v>6</v>
      </c>
      <c r="D978" t="s">
        <v>11</v>
      </c>
      <c r="H978" s="11"/>
    </row>
    <row r="979" spans="1:8" x14ac:dyDescent="0.3">
      <c r="A979" s="2">
        <v>45355</v>
      </c>
      <c r="B979" t="s">
        <v>31</v>
      </c>
      <c r="D979" t="s">
        <v>17</v>
      </c>
      <c r="H979" s="11"/>
    </row>
    <row r="980" spans="1:8" x14ac:dyDescent="0.3">
      <c r="A980" s="2">
        <v>45355</v>
      </c>
      <c r="B980" t="s">
        <v>10</v>
      </c>
      <c r="D980" t="s">
        <v>4</v>
      </c>
      <c r="H980" s="11"/>
    </row>
    <row r="981" spans="1:8" x14ac:dyDescent="0.3">
      <c r="A981" s="2">
        <v>45355</v>
      </c>
      <c r="B981" t="s">
        <v>14</v>
      </c>
      <c r="D981" t="s">
        <v>5</v>
      </c>
      <c r="H981" s="11"/>
    </row>
    <row r="982" spans="1:8" x14ac:dyDescent="0.3">
      <c r="A982" s="2">
        <v>45356</v>
      </c>
      <c r="B982" t="s">
        <v>6</v>
      </c>
      <c r="D982" t="s">
        <v>25</v>
      </c>
      <c r="H982" s="11"/>
    </row>
    <row r="983" spans="1:8" x14ac:dyDescent="0.3">
      <c r="A983" s="2">
        <v>45356</v>
      </c>
      <c r="B983" t="s">
        <v>9</v>
      </c>
      <c r="D983" t="s">
        <v>14</v>
      </c>
      <c r="H983" s="11"/>
    </row>
    <row r="984" spans="1:8" x14ac:dyDescent="0.3">
      <c r="A984" s="2">
        <v>45356</v>
      </c>
      <c r="B984" t="s">
        <v>8</v>
      </c>
      <c r="D984" t="s">
        <v>29</v>
      </c>
      <c r="H984" s="11"/>
    </row>
    <row r="985" spans="1:8" x14ac:dyDescent="0.3">
      <c r="A985" s="2">
        <v>45356</v>
      </c>
      <c r="B985" t="s">
        <v>31</v>
      </c>
      <c r="D985" t="s">
        <v>15</v>
      </c>
      <c r="H985" s="11"/>
    </row>
    <row r="986" spans="1:8" x14ac:dyDescent="0.3">
      <c r="A986" s="2">
        <v>45356</v>
      </c>
      <c r="B986" t="s">
        <v>33</v>
      </c>
      <c r="D986" t="s">
        <v>21</v>
      </c>
      <c r="H986" s="11"/>
    </row>
    <row r="987" spans="1:8" x14ac:dyDescent="0.3">
      <c r="A987" s="2">
        <v>45356</v>
      </c>
      <c r="B987" t="s">
        <v>10</v>
      </c>
      <c r="D987" t="s">
        <v>16</v>
      </c>
      <c r="H987" s="11"/>
    </row>
    <row r="988" spans="1:8" x14ac:dyDescent="0.3">
      <c r="A988" s="2">
        <v>45356</v>
      </c>
      <c r="B988" t="s">
        <v>20</v>
      </c>
      <c r="D988" t="s">
        <v>3</v>
      </c>
      <c r="H988" s="11"/>
    </row>
    <row r="989" spans="1:8" x14ac:dyDescent="0.3">
      <c r="A989" s="2">
        <v>45356</v>
      </c>
      <c r="B989" t="s">
        <v>30</v>
      </c>
      <c r="D989" t="s">
        <v>24</v>
      </c>
      <c r="H989" s="11"/>
    </row>
    <row r="990" spans="1:8" x14ac:dyDescent="0.3">
      <c r="A990" s="2">
        <v>45356</v>
      </c>
      <c r="B990" t="s">
        <v>34</v>
      </c>
      <c r="D990" t="s">
        <v>23</v>
      </c>
      <c r="H990" s="11"/>
    </row>
    <row r="991" spans="1:8" x14ac:dyDescent="0.3">
      <c r="A991" s="2">
        <v>45357</v>
      </c>
      <c r="B991" t="s">
        <v>32</v>
      </c>
      <c r="D991" t="s">
        <v>26</v>
      </c>
      <c r="H991" s="11"/>
    </row>
    <row r="992" spans="1:8" x14ac:dyDescent="0.3">
      <c r="A992" s="2">
        <v>45357</v>
      </c>
      <c r="B992" t="s">
        <v>19</v>
      </c>
      <c r="D992" t="s">
        <v>11</v>
      </c>
      <c r="H992" s="11"/>
    </row>
    <row r="993" spans="1:8" x14ac:dyDescent="0.3">
      <c r="A993" s="2">
        <v>45357</v>
      </c>
      <c r="B993" t="s">
        <v>13</v>
      </c>
      <c r="D993" t="s">
        <v>5</v>
      </c>
      <c r="H993" s="11"/>
    </row>
    <row r="994" spans="1:8" x14ac:dyDescent="0.3">
      <c r="A994" s="2">
        <v>45358</v>
      </c>
      <c r="B994" t="s">
        <v>28</v>
      </c>
      <c r="D994" t="s">
        <v>25</v>
      </c>
      <c r="H994" s="11"/>
    </row>
    <row r="995" spans="1:8" x14ac:dyDescent="0.3">
      <c r="A995" s="2">
        <v>45358</v>
      </c>
      <c r="B995" t="s">
        <v>5</v>
      </c>
      <c r="D995" t="s">
        <v>14</v>
      </c>
      <c r="H995" s="11"/>
    </row>
    <row r="996" spans="1:8" x14ac:dyDescent="0.3">
      <c r="A996" s="2">
        <v>45358</v>
      </c>
      <c r="B996" t="s">
        <v>33</v>
      </c>
      <c r="D996" t="s">
        <v>18</v>
      </c>
      <c r="H996" s="11"/>
    </row>
    <row r="997" spans="1:8" x14ac:dyDescent="0.3">
      <c r="A997" s="2">
        <v>45358</v>
      </c>
      <c r="B997" t="s">
        <v>9</v>
      </c>
      <c r="D997" t="s">
        <v>20</v>
      </c>
      <c r="H997" s="11"/>
    </row>
    <row r="998" spans="1:8" x14ac:dyDescent="0.3">
      <c r="A998" s="2">
        <v>45358</v>
      </c>
      <c r="B998" t="s">
        <v>4</v>
      </c>
      <c r="D998" t="s">
        <v>31</v>
      </c>
      <c r="H998" s="11"/>
    </row>
    <row r="999" spans="1:8" x14ac:dyDescent="0.3">
      <c r="A999" s="2">
        <v>45358</v>
      </c>
      <c r="B999" t="s">
        <v>32</v>
      </c>
      <c r="D999" t="s">
        <v>29</v>
      </c>
      <c r="H999" s="11"/>
    </row>
    <row r="1000" spans="1:8" x14ac:dyDescent="0.3">
      <c r="A1000" s="2">
        <v>45358</v>
      </c>
      <c r="B1000" t="s">
        <v>10</v>
      </c>
      <c r="D1000" t="s">
        <v>15</v>
      </c>
      <c r="H1000" s="11"/>
    </row>
    <row r="1001" spans="1:8" x14ac:dyDescent="0.3">
      <c r="A1001" s="2">
        <v>45358</v>
      </c>
      <c r="B1001" t="s">
        <v>13</v>
      </c>
      <c r="D1001" t="s">
        <v>21</v>
      </c>
      <c r="H1001" s="11"/>
    </row>
    <row r="1002" spans="1:8" x14ac:dyDescent="0.3">
      <c r="A1002" s="2">
        <v>45358</v>
      </c>
      <c r="B1002" t="s">
        <v>12</v>
      </c>
      <c r="D1002" t="s">
        <v>3</v>
      </c>
      <c r="H1002" s="11"/>
    </row>
    <row r="1003" spans="1:8" x14ac:dyDescent="0.3">
      <c r="A1003" s="2">
        <v>45358</v>
      </c>
      <c r="B1003" t="s">
        <v>16</v>
      </c>
      <c r="D1003" t="s">
        <v>24</v>
      </c>
      <c r="H1003" s="11"/>
    </row>
    <row r="1004" spans="1:8" x14ac:dyDescent="0.3">
      <c r="A1004" s="2">
        <v>45358</v>
      </c>
      <c r="B1004" t="s">
        <v>22</v>
      </c>
      <c r="D1004" t="s">
        <v>7</v>
      </c>
      <c r="H1004" s="11"/>
    </row>
    <row r="1005" spans="1:8" x14ac:dyDescent="0.3">
      <c r="A1005" s="2">
        <v>45358</v>
      </c>
      <c r="B1005" t="s">
        <v>8</v>
      </c>
      <c r="D1005" t="s">
        <v>27</v>
      </c>
      <c r="H1005" s="11"/>
    </row>
    <row r="1006" spans="1:8" x14ac:dyDescent="0.3">
      <c r="A1006" s="2">
        <v>45359</v>
      </c>
      <c r="B1006" t="s">
        <v>30</v>
      </c>
      <c r="D1006" t="s">
        <v>26</v>
      </c>
      <c r="H1006" s="11"/>
    </row>
    <row r="1007" spans="1:8" x14ac:dyDescent="0.3">
      <c r="A1007" s="2">
        <v>45359</v>
      </c>
      <c r="B1007" t="s">
        <v>19</v>
      </c>
      <c r="D1007" t="s">
        <v>25</v>
      </c>
      <c r="H1007" s="11"/>
    </row>
    <row r="1008" spans="1:8" x14ac:dyDescent="0.3">
      <c r="A1008" s="2">
        <v>45359</v>
      </c>
      <c r="B1008" t="s">
        <v>28</v>
      </c>
      <c r="D1008" t="s">
        <v>11</v>
      </c>
      <c r="H1008" s="11"/>
    </row>
    <row r="1009" spans="1:8" x14ac:dyDescent="0.3">
      <c r="A1009" s="2">
        <v>45359</v>
      </c>
      <c r="B1009" t="s">
        <v>23</v>
      </c>
      <c r="D1009" t="s">
        <v>34</v>
      </c>
      <c r="H1009" s="11"/>
    </row>
    <row r="1010" spans="1:8" x14ac:dyDescent="0.3">
      <c r="A1010" s="2">
        <v>45360</v>
      </c>
      <c r="B1010" t="s">
        <v>3</v>
      </c>
      <c r="D1010" t="s">
        <v>14</v>
      </c>
      <c r="H1010" s="11"/>
    </row>
    <row r="1011" spans="1:8" x14ac:dyDescent="0.3">
      <c r="A1011" s="2">
        <v>45360</v>
      </c>
      <c r="B1011" t="s">
        <v>9</v>
      </c>
      <c r="D1011" t="s">
        <v>13</v>
      </c>
      <c r="H1011" s="11"/>
    </row>
    <row r="1012" spans="1:8" x14ac:dyDescent="0.3">
      <c r="A1012" s="2">
        <v>45360</v>
      </c>
      <c r="B1012" t="s">
        <v>21</v>
      </c>
      <c r="D1012" t="s">
        <v>20</v>
      </c>
      <c r="H1012" s="11"/>
    </row>
    <row r="1013" spans="1:8" x14ac:dyDescent="0.3">
      <c r="A1013" s="2">
        <v>45360</v>
      </c>
      <c r="B1013" t="s">
        <v>22</v>
      </c>
      <c r="D1013" t="s">
        <v>31</v>
      </c>
      <c r="H1013" s="11"/>
    </row>
    <row r="1014" spans="1:8" x14ac:dyDescent="0.3">
      <c r="A1014" s="2">
        <v>45360</v>
      </c>
      <c r="B1014" t="s">
        <v>30</v>
      </c>
      <c r="D1014" t="s">
        <v>29</v>
      </c>
      <c r="H1014" s="11"/>
    </row>
    <row r="1015" spans="1:8" x14ac:dyDescent="0.3">
      <c r="A1015" s="2">
        <v>45360</v>
      </c>
      <c r="B1015" t="s">
        <v>5</v>
      </c>
      <c r="D1015" t="s">
        <v>33</v>
      </c>
      <c r="H1015" s="11"/>
    </row>
    <row r="1016" spans="1:8" x14ac:dyDescent="0.3">
      <c r="A1016" s="2">
        <v>45360</v>
      </c>
      <c r="B1016" t="s">
        <v>18</v>
      </c>
      <c r="D1016" t="s">
        <v>15</v>
      </c>
      <c r="H1016" s="11"/>
    </row>
    <row r="1017" spans="1:8" x14ac:dyDescent="0.3">
      <c r="A1017" s="2">
        <v>45360</v>
      </c>
      <c r="B1017" t="s">
        <v>10</v>
      </c>
      <c r="D1017" t="s">
        <v>17</v>
      </c>
      <c r="H1017" s="11"/>
    </row>
    <row r="1018" spans="1:8" x14ac:dyDescent="0.3">
      <c r="A1018" s="2">
        <v>45360</v>
      </c>
      <c r="B1018" t="s">
        <v>32</v>
      </c>
      <c r="D1018" t="s">
        <v>24</v>
      </c>
      <c r="H1018" s="11"/>
    </row>
    <row r="1019" spans="1:8" x14ac:dyDescent="0.3">
      <c r="A1019" s="2">
        <v>45360</v>
      </c>
      <c r="B1019" t="s">
        <v>4</v>
      </c>
      <c r="D1019" t="s">
        <v>7</v>
      </c>
      <c r="H1019" s="11"/>
    </row>
    <row r="1020" spans="1:8" x14ac:dyDescent="0.3">
      <c r="A1020" s="2">
        <v>45360</v>
      </c>
      <c r="B1020" t="s">
        <v>23</v>
      </c>
      <c r="D1020" t="s">
        <v>8</v>
      </c>
      <c r="H1020" s="11"/>
    </row>
    <row r="1021" spans="1:8" x14ac:dyDescent="0.3">
      <c r="A1021" s="2">
        <v>45360</v>
      </c>
      <c r="B1021" t="s">
        <v>19</v>
      </c>
      <c r="D1021" t="s">
        <v>27</v>
      </c>
      <c r="H1021" s="11"/>
    </row>
    <row r="1022" spans="1:8" x14ac:dyDescent="0.3">
      <c r="A1022" s="2">
        <v>45360</v>
      </c>
      <c r="B1022" t="s">
        <v>6</v>
      </c>
      <c r="D1022" t="s">
        <v>12</v>
      </c>
      <c r="H1022" s="11"/>
    </row>
    <row r="1023" spans="1:8" x14ac:dyDescent="0.3">
      <c r="A1023" s="2">
        <v>45361</v>
      </c>
      <c r="B1023" t="s">
        <v>16</v>
      </c>
      <c r="D1023" t="s">
        <v>26</v>
      </c>
      <c r="H1023" s="11"/>
    </row>
    <row r="1024" spans="1:8" x14ac:dyDescent="0.3">
      <c r="A1024" s="2">
        <v>45361</v>
      </c>
      <c r="B1024" t="s">
        <v>22</v>
      </c>
      <c r="D1024" t="s">
        <v>18</v>
      </c>
      <c r="H1024" s="11"/>
    </row>
    <row r="1025" spans="1:8" x14ac:dyDescent="0.3">
      <c r="A1025" s="2">
        <v>45361</v>
      </c>
      <c r="B1025" t="s">
        <v>25</v>
      </c>
      <c r="D1025" t="s">
        <v>6</v>
      </c>
      <c r="H1025" s="11"/>
    </row>
    <row r="1026" spans="1:8" x14ac:dyDescent="0.3">
      <c r="A1026" s="2">
        <v>45361</v>
      </c>
      <c r="B1026" t="s">
        <v>21</v>
      </c>
      <c r="D1026" t="s">
        <v>28</v>
      </c>
      <c r="H1026" s="11"/>
    </row>
    <row r="1027" spans="1:8" x14ac:dyDescent="0.3">
      <c r="A1027" s="2">
        <v>45361</v>
      </c>
      <c r="B1027" t="s">
        <v>9</v>
      </c>
      <c r="D1027" t="s">
        <v>3</v>
      </c>
      <c r="H1027" s="11"/>
    </row>
    <row r="1028" spans="1:8" x14ac:dyDescent="0.3">
      <c r="A1028" s="2">
        <v>45362</v>
      </c>
      <c r="B1028" t="s">
        <v>10</v>
      </c>
      <c r="D1028" t="s">
        <v>14</v>
      </c>
      <c r="H1028" s="11"/>
    </row>
    <row r="1029" spans="1:8" x14ac:dyDescent="0.3">
      <c r="A1029" s="2">
        <v>45362</v>
      </c>
      <c r="B1029" t="s">
        <v>16</v>
      </c>
      <c r="D1029" t="s">
        <v>29</v>
      </c>
      <c r="H1029" s="11"/>
    </row>
    <row r="1030" spans="1:8" x14ac:dyDescent="0.3">
      <c r="A1030" s="2">
        <v>45362</v>
      </c>
      <c r="B1030" t="s">
        <v>15</v>
      </c>
      <c r="D1030" t="s">
        <v>17</v>
      </c>
      <c r="H1030" s="11"/>
    </row>
    <row r="1031" spans="1:8" x14ac:dyDescent="0.3">
      <c r="A1031" s="2">
        <v>45362</v>
      </c>
      <c r="B1031" t="s">
        <v>12</v>
      </c>
      <c r="D1031" t="s">
        <v>23</v>
      </c>
      <c r="H1031" s="11"/>
    </row>
    <row r="1032" spans="1:8" x14ac:dyDescent="0.3">
      <c r="A1032" s="2">
        <v>45363</v>
      </c>
      <c r="B1032" t="s">
        <v>19</v>
      </c>
      <c r="D1032" t="s">
        <v>13</v>
      </c>
      <c r="H1032" s="11"/>
    </row>
    <row r="1033" spans="1:8" x14ac:dyDescent="0.3">
      <c r="A1033" s="2">
        <v>45363</v>
      </c>
      <c r="B1033" t="s">
        <v>17</v>
      </c>
      <c r="D1033" t="s">
        <v>18</v>
      </c>
      <c r="H1033" s="11"/>
    </row>
    <row r="1034" spans="1:8" x14ac:dyDescent="0.3">
      <c r="A1034" s="2">
        <v>45363</v>
      </c>
      <c r="B1034" t="s">
        <v>11</v>
      </c>
      <c r="D1034" t="s">
        <v>22</v>
      </c>
      <c r="H1034" s="11"/>
    </row>
    <row r="1035" spans="1:8" x14ac:dyDescent="0.3">
      <c r="A1035" s="2">
        <v>45363</v>
      </c>
      <c r="B1035" t="s">
        <v>26</v>
      </c>
      <c r="D1035" t="s">
        <v>6</v>
      </c>
      <c r="H1035" s="11"/>
    </row>
    <row r="1036" spans="1:8" x14ac:dyDescent="0.3">
      <c r="A1036" s="2">
        <v>45363</v>
      </c>
      <c r="B1036" t="s">
        <v>31</v>
      </c>
      <c r="D1036" t="s">
        <v>30</v>
      </c>
      <c r="H1036" s="11"/>
    </row>
    <row r="1037" spans="1:8" x14ac:dyDescent="0.3">
      <c r="A1037" s="2">
        <v>45363</v>
      </c>
      <c r="B1037" t="s">
        <v>25</v>
      </c>
      <c r="D1037" t="s">
        <v>28</v>
      </c>
      <c r="H1037" s="11"/>
    </row>
    <row r="1038" spans="1:8" x14ac:dyDescent="0.3">
      <c r="A1038" s="2">
        <v>45363</v>
      </c>
      <c r="B1038" t="s">
        <v>20</v>
      </c>
      <c r="D1038" t="s">
        <v>33</v>
      </c>
      <c r="H1038" s="11"/>
    </row>
    <row r="1039" spans="1:8" x14ac:dyDescent="0.3">
      <c r="A1039" s="2">
        <v>45363</v>
      </c>
      <c r="B1039" t="s">
        <v>3</v>
      </c>
      <c r="D1039" t="s">
        <v>32</v>
      </c>
      <c r="H1039" s="11"/>
    </row>
    <row r="1040" spans="1:8" x14ac:dyDescent="0.3">
      <c r="A1040" s="2">
        <v>45363</v>
      </c>
      <c r="B1040" t="s">
        <v>24</v>
      </c>
      <c r="D1040" t="s">
        <v>4</v>
      </c>
      <c r="H1040" s="11"/>
    </row>
    <row r="1041" spans="1:8" x14ac:dyDescent="0.3">
      <c r="A1041" s="2">
        <v>45363</v>
      </c>
      <c r="B1041" t="s">
        <v>27</v>
      </c>
      <c r="D1041" t="s">
        <v>34</v>
      </c>
      <c r="H1041" s="11"/>
    </row>
    <row r="1042" spans="1:8" x14ac:dyDescent="0.3">
      <c r="A1042" s="2">
        <v>45364</v>
      </c>
      <c r="B1042" t="s">
        <v>12</v>
      </c>
      <c r="D1042" t="s">
        <v>9</v>
      </c>
      <c r="H1042" s="11"/>
    </row>
    <row r="1043" spans="1:8" x14ac:dyDescent="0.3">
      <c r="A1043" s="2">
        <v>45364</v>
      </c>
      <c r="B1043" t="s">
        <v>29</v>
      </c>
      <c r="D1043" t="s">
        <v>10</v>
      </c>
      <c r="H1043" s="11"/>
    </row>
    <row r="1044" spans="1:8" x14ac:dyDescent="0.3">
      <c r="A1044" s="2">
        <v>45364</v>
      </c>
      <c r="B1044" t="s">
        <v>11</v>
      </c>
      <c r="D1044" t="s">
        <v>8</v>
      </c>
      <c r="H1044" s="11"/>
    </row>
    <row r="1045" spans="1:8" x14ac:dyDescent="0.3">
      <c r="A1045" s="2">
        <v>45364</v>
      </c>
      <c r="B1045" t="s">
        <v>21</v>
      </c>
      <c r="D1045" t="s">
        <v>23</v>
      </c>
      <c r="H1045" s="11"/>
    </row>
    <row r="1046" spans="1:8" x14ac:dyDescent="0.3">
      <c r="A1046" s="2">
        <v>45365</v>
      </c>
      <c r="B1046" t="s">
        <v>16</v>
      </c>
      <c r="D1046" t="s">
        <v>13</v>
      </c>
      <c r="H1046" s="11"/>
    </row>
    <row r="1047" spans="1:8" x14ac:dyDescent="0.3">
      <c r="A1047" s="2">
        <v>45365</v>
      </c>
      <c r="B1047" t="s">
        <v>31</v>
      </c>
      <c r="D1047" t="s">
        <v>18</v>
      </c>
      <c r="H1047" s="11"/>
    </row>
    <row r="1048" spans="1:8" x14ac:dyDescent="0.3">
      <c r="A1048" s="2">
        <v>45365</v>
      </c>
      <c r="B1048" t="s">
        <v>32</v>
      </c>
      <c r="D1048" t="s">
        <v>20</v>
      </c>
      <c r="H1048" s="11"/>
    </row>
    <row r="1049" spans="1:8" x14ac:dyDescent="0.3">
      <c r="A1049" s="2">
        <v>45365</v>
      </c>
      <c r="B1049" t="s">
        <v>27</v>
      </c>
      <c r="D1049" t="s">
        <v>22</v>
      </c>
      <c r="H1049" s="11"/>
    </row>
    <row r="1050" spans="1:8" x14ac:dyDescent="0.3">
      <c r="A1050" s="2">
        <v>45365</v>
      </c>
      <c r="B1050" t="s">
        <v>15</v>
      </c>
      <c r="D1050" t="s">
        <v>30</v>
      </c>
      <c r="H1050" s="11"/>
    </row>
    <row r="1051" spans="1:8" x14ac:dyDescent="0.3">
      <c r="A1051" s="2">
        <v>45365</v>
      </c>
      <c r="B1051" t="s">
        <v>25</v>
      </c>
      <c r="D1051" t="s">
        <v>19</v>
      </c>
      <c r="H1051" s="11"/>
    </row>
    <row r="1052" spans="1:8" x14ac:dyDescent="0.3">
      <c r="A1052" s="2">
        <v>45365</v>
      </c>
      <c r="B1052" t="s">
        <v>26</v>
      </c>
      <c r="D1052" t="s">
        <v>28</v>
      </c>
      <c r="H1052" s="11"/>
    </row>
    <row r="1053" spans="1:8" x14ac:dyDescent="0.3">
      <c r="A1053" s="2">
        <v>45365</v>
      </c>
      <c r="B1053" t="s">
        <v>14</v>
      </c>
      <c r="D1053" t="s">
        <v>33</v>
      </c>
      <c r="H1053" s="11"/>
    </row>
    <row r="1054" spans="1:8" x14ac:dyDescent="0.3">
      <c r="A1054" s="2">
        <v>45365</v>
      </c>
      <c r="B1054" t="s">
        <v>5</v>
      </c>
      <c r="D1054" t="s">
        <v>4</v>
      </c>
      <c r="H1054" s="11"/>
    </row>
    <row r="1055" spans="1:8" x14ac:dyDescent="0.3">
      <c r="A1055" s="2">
        <v>45365</v>
      </c>
      <c r="B1055" t="s">
        <v>24</v>
      </c>
      <c r="D1055" t="s">
        <v>3</v>
      </c>
      <c r="H1055" s="11"/>
    </row>
    <row r="1056" spans="1:8" x14ac:dyDescent="0.3">
      <c r="A1056" s="2">
        <v>45365</v>
      </c>
      <c r="B1056" t="s">
        <v>12</v>
      </c>
      <c r="D1056" t="s">
        <v>34</v>
      </c>
      <c r="H1056" s="11"/>
    </row>
    <row r="1057" spans="1:8" x14ac:dyDescent="0.3">
      <c r="A1057" s="2">
        <v>45365</v>
      </c>
      <c r="B1057" t="s">
        <v>17</v>
      </c>
      <c r="D1057" t="s">
        <v>7</v>
      </c>
      <c r="H1057" s="11"/>
    </row>
    <row r="1058" spans="1:8" x14ac:dyDescent="0.3">
      <c r="A1058" s="2">
        <v>45366</v>
      </c>
      <c r="B1058" t="s">
        <v>29</v>
      </c>
      <c r="D1058" t="s">
        <v>6</v>
      </c>
      <c r="H1058" s="11"/>
    </row>
    <row r="1059" spans="1:8" x14ac:dyDescent="0.3">
      <c r="A1059" s="2">
        <v>45366</v>
      </c>
      <c r="B1059" t="s">
        <v>26</v>
      </c>
      <c r="D1059" t="s">
        <v>23</v>
      </c>
      <c r="H1059" s="11"/>
    </row>
    <row r="1060" spans="1:8" x14ac:dyDescent="0.3">
      <c r="A1060" s="2">
        <v>45367</v>
      </c>
      <c r="B1060" t="s">
        <v>15</v>
      </c>
      <c r="D1060" t="s">
        <v>25</v>
      </c>
      <c r="H1060" s="11"/>
    </row>
    <row r="1061" spans="1:8" x14ac:dyDescent="0.3">
      <c r="A1061" s="2">
        <v>45367</v>
      </c>
      <c r="B1061" t="s">
        <v>4</v>
      </c>
      <c r="D1061" t="s">
        <v>14</v>
      </c>
      <c r="H1061" s="11"/>
    </row>
    <row r="1062" spans="1:8" x14ac:dyDescent="0.3">
      <c r="A1062" s="2">
        <v>45367</v>
      </c>
      <c r="B1062" t="s">
        <v>24</v>
      </c>
      <c r="D1062" t="s">
        <v>20</v>
      </c>
      <c r="H1062" s="11"/>
    </row>
    <row r="1063" spans="1:8" x14ac:dyDescent="0.3">
      <c r="A1063" s="2">
        <v>45367</v>
      </c>
      <c r="B1063" t="s">
        <v>33</v>
      </c>
      <c r="D1063" t="s">
        <v>22</v>
      </c>
      <c r="H1063" s="11"/>
    </row>
    <row r="1064" spans="1:8" x14ac:dyDescent="0.3">
      <c r="A1064" s="2">
        <v>45367</v>
      </c>
      <c r="B1064" t="s">
        <v>29</v>
      </c>
      <c r="D1064" t="s">
        <v>30</v>
      </c>
      <c r="H1064" s="11"/>
    </row>
    <row r="1065" spans="1:8" x14ac:dyDescent="0.3">
      <c r="A1065" s="2">
        <v>45367</v>
      </c>
      <c r="B1065" t="s">
        <v>13</v>
      </c>
      <c r="D1065" t="s">
        <v>19</v>
      </c>
      <c r="H1065" s="11"/>
    </row>
    <row r="1066" spans="1:8" x14ac:dyDescent="0.3">
      <c r="A1066" s="2">
        <v>45367</v>
      </c>
      <c r="B1066" t="s">
        <v>11</v>
      </c>
      <c r="D1066" t="s">
        <v>9</v>
      </c>
      <c r="H1066" s="11"/>
    </row>
    <row r="1067" spans="1:8" x14ac:dyDescent="0.3">
      <c r="A1067" s="2">
        <v>45367</v>
      </c>
      <c r="B1067" t="s">
        <v>7</v>
      </c>
      <c r="D1067" t="s">
        <v>31</v>
      </c>
      <c r="H1067" s="11"/>
    </row>
    <row r="1068" spans="1:8" x14ac:dyDescent="0.3">
      <c r="A1068" s="2">
        <v>45367</v>
      </c>
      <c r="B1068" t="s">
        <v>32</v>
      </c>
      <c r="D1068" t="s">
        <v>16</v>
      </c>
      <c r="H1068" s="11"/>
    </row>
    <row r="1069" spans="1:8" x14ac:dyDescent="0.3">
      <c r="A1069" s="2">
        <v>45367</v>
      </c>
      <c r="B1069" t="s">
        <v>17</v>
      </c>
      <c r="D1069" t="s">
        <v>3</v>
      </c>
      <c r="H1069" s="11"/>
    </row>
    <row r="1070" spans="1:8" x14ac:dyDescent="0.3">
      <c r="A1070" s="2">
        <v>45367</v>
      </c>
      <c r="B1070" t="s">
        <v>21</v>
      </c>
      <c r="D1070" t="s">
        <v>34</v>
      </c>
      <c r="H1070" s="11"/>
    </row>
    <row r="1071" spans="1:8" x14ac:dyDescent="0.3">
      <c r="A1071" s="2">
        <v>45367</v>
      </c>
      <c r="B1071" t="s">
        <v>28</v>
      </c>
      <c r="D1071" t="s">
        <v>10</v>
      </c>
      <c r="H1071" s="11"/>
    </row>
    <row r="1072" spans="1:8" x14ac:dyDescent="0.3">
      <c r="A1072" s="2">
        <v>45367</v>
      </c>
      <c r="B1072" t="s">
        <v>18</v>
      </c>
      <c r="D1072" t="s">
        <v>5</v>
      </c>
      <c r="H1072" s="11"/>
    </row>
    <row r="1073" spans="1:8" x14ac:dyDescent="0.3">
      <c r="A1073" s="2">
        <v>45367</v>
      </c>
      <c r="B1073" t="s">
        <v>12</v>
      </c>
      <c r="D1073" t="s">
        <v>8</v>
      </c>
      <c r="H1073" s="11"/>
    </row>
    <row r="1074" spans="1:8" x14ac:dyDescent="0.3">
      <c r="A1074" s="2">
        <v>45368</v>
      </c>
      <c r="B1074" t="s">
        <v>23</v>
      </c>
      <c r="D1074" t="s">
        <v>20</v>
      </c>
      <c r="H1074" s="11"/>
    </row>
    <row r="1075" spans="1:8" x14ac:dyDescent="0.3">
      <c r="A1075" s="2">
        <v>45368</v>
      </c>
      <c r="B1075" t="s">
        <v>24</v>
      </c>
      <c r="D1075" t="s">
        <v>6</v>
      </c>
      <c r="H1075" s="11"/>
    </row>
    <row r="1076" spans="1:8" x14ac:dyDescent="0.3">
      <c r="A1076" s="2">
        <v>45368</v>
      </c>
      <c r="B1076" t="s">
        <v>16</v>
      </c>
      <c r="D1076" t="s">
        <v>17</v>
      </c>
      <c r="H1076" s="11"/>
    </row>
    <row r="1077" spans="1:8" x14ac:dyDescent="0.3">
      <c r="A1077" s="2">
        <v>45368</v>
      </c>
      <c r="B1077" t="s">
        <v>18</v>
      </c>
      <c r="D1077" t="s">
        <v>32</v>
      </c>
      <c r="H1077" s="11"/>
    </row>
    <row r="1078" spans="1:8" x14ac:dyDescent="0.3">
      <c r="A1078" s="2">
        <v>45368</v>
      </c>
      <c r="B1078" t="s">
        <v>19</v>
      </c>
      <c r="D1078" t="s">
        <v>3</v>
      </c>
      <c r="H1078" s="11"/>
    </row>
    <row r="1079" spans="1:8" x14ac:dyDescent="0.3">
      <c r="A1079" s="2">
        <v>45368</v>
      </c>
      <c r="B1079" t="s">
        <v>26</v>
      </c>
      <c r="D1079" t="s">
        <v>10</v>
      </c>
      <c r="H1079" s="11"/>
    </row>
    <row r="1080" spans="1:8" x14ac:dyDescent="0.3">
      <c r="A1080" s="2">
        <v>45368</v>
      </c>
      <c r="B1080" t="s">
        <v>15</v>
      </c>
      <c r="D1080" t="s">
        <v>27</v>
      </c>
      <c r="H1080" s="11"/>
    </row>
    <row r="1081" spans="1:8" x14ac:dyDescent="0.3">
      <c r="A1081" s="2">
        <v>45369</v>
      </c>
      <c r="B1081" t="s">
        <v>12</v>
      </c>
      <c r="D1081" t="s">
        <v>22</v>
      </c>
      <c r="H1081" s="11"/>
    </row>
    <row r="1082" spans="1:8" x14ac:dyDescent="0.3">
      <c r="A1082" s="2">
        <v>45369</v>
      </c>
      <c r="B1082" t="s">
        <v>13</v>
      </c>
      <c r="D1082" t="s">
        <v>34</v>
      </c>
      <c r="H1082" s="11"/>
    </row>
    <row r="1083" spans="1:8" x14ac:dyDescent="0.3">
      <c r="A1083" s="2">
        <v>45370</v>
      </c>
      <c r="B1083" t="s">
        <v>28</v>
      </c>
      <c r="D1083" t="s">
        <v>26</v>
      </c>
      <c r="H1083" s="11"/>
    </row>
    <row r="1084" spans="1:8" x14ac:dyDescent="0.3">
      <c r="A1084" s="2">
        <v>45370</v>
      </c>
      <c r="B1084" t="s">
        <v>32</v>
      </c>
      <c r="D1084" t="s">
        <v>14</v>
      </c>
      <c r="H1084" s="11"/>
    </row>
    <row r="1085" spans="1:8" x14ac:dyDescent="0.3">
      <c r="A1085" s="2">
        <v>45370</v>
      </c>
      <c r="B1085" t="s">
        <v>20</v>
      </c>
      <c r="D1085" t="s">
        <v>19</v>
      </c>
      <c r="H1085" s="11"/>
    </row>
    <row r="1086" spans="1:8" x14ac:dyDescent="0.3">
      <c r="A1086" s="2">
        <v>45370</v>
      </c>
      <c r="B1086" t="s">
        <v>33</v>
      </c>
      <c r="D1086" t="s">
        <v>9</v>
      </c>
      <c r="H1086" s="11"/>
    </row>
    <row r="1087" spans="1:8" x14ac:dyDescent="0.3">
      <c r="A1087" s="2">
        <v>45370</v>
      </c>
      <c r="B1087" t="s">
        <v>6</v>
      </c>
      <c r="D1087" t="s">
        <v>29</v>
      </c>
      <c r="H1087" s="11"/>
    </row>
    <row r="1088" spans="1:8" x14ac:dyDescent="0.3">
      <c r="A1088" s="2">
        <v>45370</v>
      </c>
      <c r="B1088" t="s">
        <v>3</v>
      </c>
      <c r="D1088" t="s">
        <v>15</v>
      </c>
      <c r="H1088" s="11"/>
    </row>
    <row r="1089" spans="1:8" x14ac:dyDescent="0.3">
      <c r="A1089" s="2">
        <v>45370</v>
      </c>
      <c r="B1089" t="s">
        <v>24</v>
      </c>
      <c r="D1089" t="s">
        <v>21</v>
      </c>
      <c r="H1089" s="11"/>
    </row>
    <row r="1090" spans="1:8" x14ac:dyDescent="0.3">
      <c r="A1090" s="2">
        <v>45370</v>
      </c>
      <c r="B1090" t="s">
        <v>18</v>
      </c>
      <c r="D1090" t="s">
        <v>16</v>
      </c>
      <c r="H1090" s="11"/>
    </row>
    <row r="1091" spans="1:8" x14ac:dyDescent="0.3">
      <c r="A1091" s="2">
        <v>45370</v>
      </c>
      <c r="B1091" t="s">
        <v>23</v>
      </c>
      <c r="D1091" t="s">
        <v>17</v>
      </c>
      <c r="H1091" s="11"/>
    </row>
    <row r="1092" spans="1:8" x14ac:dyDescent="0.3">
      <c r="A1092" s="2">
        <v>45370</v>
      </c>
      <c r="B1092" t="s">
        <v>5</v>
      </c>
      <c r="D1092" t="s">
        <v>4</v>
      </c>
      <c r="H1092" s="11"/>
    </row>
    <row r="1093" spans="1:8" x14ac:dyDescent="0.3">
      <c r="A1093" s="2">
        <v>45370</v>
      </c>
      <c r="B1093" t="s">
        <v>11</v>
      </c>
      <c r="D1093" t="s">
        <v>10</v>
      </c>
      <c r="H1093" s="11"/>
    </row>
    <row r="1094" spans="1:8" x14ac:dyDescent="0.3">
      <c r="A1094" s="2">
        <v>45370</v>
      </c>
      <c r="B1094" t="s">
        <v>13</v>
      </c>
      <c r="D1094" t="s">
        <v>8</v>
      </c>
      <c r="H1094" s="11"/>
    </row>
    <row r="1095" spans="1:8" x14ac:dyDescent="0.3">
      <c r="A1095" s="2">
        <v>45370</v>
      </c>
      <c r="B1095" t="s">
        <v>7</v>
      </c>
      <c r="D1095" t="s">
        <v>27</v>
      </c>
      <c r="H1095" s="11"/>
    </row>
    <row r="1096" spans="1:8" x14ac:dyDescent="0.3">
      <c r="A1096" s="2">
        <v>45371</v>
      </c>
      <c r="B1096" t="s">
        <v>25</v>
      </c>
      <c r="D1096" t="s">
        <v>30</v>
      </c>
      <c r="H1096" s="11"/>
    </row>
    <row r="1097" spans="1:8" x14ac:dyDescent="0.3">
      <c r="A1097" s="2">
        <v>45371</v>
      </c>
      <c r="B1097" t="s">
        <v>28</v>
      </c>
      <c r="D1097" t="s">
        <v>29</v>
      </c>
      <c r="H1097" s="11"/>
    </row>
    <row r="1098" spans="1:8" x14ac:dyDescent="0.3">
      <c r="A1098" s="2">
        <v>45371</v>
      </c>
      <c r="B1098" t="s">
        <v>5</v>
      </c>
      <c r="D1098" t="s">
        <v>12</v>
      </c>
      <c r="H1098" s="11"/>
    </row>
    <row r="1099" spans="1:8" x14ac:dyDescent="0.3">
      <c r="A1099" s="2">
        <v>45372</v>
      </c>
      <c r="B1099" t="s">
        <v>6</v>
      </c>
      <c r="D1099" t="s">
        <v>26</v>
      </c>
      <c r="H1099" s="11"/>
    </row>
    <row r="1100" spans="1:8" x14ac:dyDescent="0.3">
      <c r="A1100" s="2">
        <v>45372</v>
      </c>
      <c r="B1100" t="s">
        <v>17</v>
      </c>
      <c r="D1100" t="s">
        <v>14</v>
      </c>
      <c r="H1100" s="11"/>
    </row>
    <row r="1101" spans="1:8" x14ac:dyDescent="0.3">
      <c r="A1101" s="2">
        <v>45372</v>
      </c>
      <c r="B1101" t="s">
        <v>4</v>
      </c>
      <c r="D1101" t="s">
        <v>18</v>
      </c>
      <c r="H1101" s="11"/>
    </row>
    <row r="1102" spans="1:8" x14ac:dyDescent="0.3">
      <c r="A1102" s="2">
        <v>45372</v>
      </c>
      <c r="B1102" t="s">
        <v>16</v>
      </c>
      <c r="D1102" t="s">
        <v>19</v>
      </c>
      <c r="H1102" s="11"/>
    </row>
    <row r="1103" spans="1:8" x14ac:dyDescent="0.3">
      <c r="A1103" s="2">
        <v>45372</v>
      </c>
      <c r="B1103" t="s">
        <v>13</v>
      </c>
      <c r="D1103" t="s">
        <v>9</v>
      </c>
      <c r="H1103" s="11"/>
    </row>
    <row r="1104" spans="1:8" x14ac:dyDescent="0.3">
      <c r="A1104" s="2">
        <v>45372</v>
      </c>
      <c r="B1104" t="s">
        <v>21</v>
      </c>
      <c r="D1104" t="s">
        <v>31</v>
      </c>
      <c r="H1104" s="11"/>
    </row>
    <row r="1105" spans="1:8" x14ac:dyDescent="0.3">
      <c r="A1105" s="2">
        <v>45372</v>
      </c>
      <c r="B1105" t="s">
        <v>23</v>
      </c>
      <c r="D1105" t="s">
        <v>15</v>
      </c>
      <c r="H1105" s="11"/>
    </row>
    <row r="1106" spans="1:8" x14ac:dyDescent="0.3">
      <c r="A1106" s="2">
        <v>45372</v>
      </c>
      <c r="B1106" t="s">
        <v>10</v>
      </c>
      <c r="D1106" t="s">
        <v>32</v>
      </c>
      <c r="H1106" s="11"/>
    </row>
    <row r="1107" spans="1:8" x14ac:dyDescent="0.3">
      <c r="A1107" s="2">
        <v>45372</v>
      </c>
      <c r="B1107" t="s">
        <v>7</v>
      </c>
      <c r="D1107" t="s">
        <v>24</v>
      </c>
      <c r="H1107" s="11"/>
    </row>
    <row r="1108" spans="1:8" x14ac:dyDescent="0.3">
      <c r="A1108" s="2">
        <v>45372</v>
      </c>
      <c r="B1108" t="s">
        <v>33</v>
      </c>
      <c r="D1108" t="s">
        <v>8</v>
      </c>
      <c r="H1108" s="11"/>
    </row>
    <row r="1109" spans="1:8" x14ac:dyDescent="0.3">
      <c r="A1109" s="2">
        <v>45372</v>
      </c>
      <c r="B1109" t="s">
        <v>34</v>
      </c>
      <c r="D1109" t="s">
        <v>27</v>
      </c>
      <c r="H1109" s="11"/>
    </row>
    <row r="1110" spans="1:8" x14ac:dyDescent="0.3">
      <c r="A1110" s="2">
        <v>45373</v>
      </c>
      <c r="B1110" t="s">
        <v>34</v>
      </c>
      <c r="D1110" t="s">
        <v>25</v>
      </c>
      <c r="H1110" s="11"/>
    </row>
    <row r="1111" spans="1:8" x14ac:dyDescent="0.3">
      <c r="A1111" s="2">
        <v>45373</v>
      </c>
      <c r="B1111" t="s">
        <v>20</v>
      </c>
      <c r="D1111" t="s">
        <v>11</v>
      </c>
      <c r="H1111" s="11"/>
    </row>
    <row r="1112" spans="1:8" x14ac:dyDescent="0.3">
      <c r="A1112" s="2">
        <v>45373</v>
      </c>
      <c r="B1112" t="s">
        <v>3</v>
      </c>
      <c r="D1112" t="s">
        <v>30</v>
      </c>
      <c r="H1112" s="11"/>
    </row>
    <row r="1113" spans="1:8" x14ac:dyDescent="0.3">
      <c r="A1113" s="2">
        <v>45373</v>
      </c>
      <c r="B1113" t="s">
        <v>18</v>
      </c>
      <c r="D1113" t="s">
        <v>12</v>
      </c>
      <c r="H1113" s="11"/>
    </row>
    <row r="1114" spans="1:8" x14ac:dyDescent="0.3">
      <c r="A1114" s="2">
        <v>45374</v>
      </c>
      <c r="B1114" t="s">
        <v>7</v>
      </c>
      <c r="D1114" t="s">
        <v>29</v>
      </c>
      <c r="H1114" s="11"/>
    </row>
    <row r="1115" spans="1:8" x14ac:dyDescent="0.3">
      <c r="A1115" s="2">
        <v>45374</v>
      </c>
      <c r="B1115" t="s">
        <v>10</v>
      </c>
      <c r="D1115" t="s">
        <v>28</v>
      </c>
      <c r="H1115" s="11"/>
    </row>
    <row r="1116" spans="1:8" x14ac:dyDescent="0.3">
      <c r="A1116" s="2">
        <v>45374</v>
      </c>
      <c r="B1116" t="s">
        <v>32</v>
      </c>
      <c r="D1116" t="s">
        <v>15</v>
      </c>
      <c r="H1116" s="11"/>
    </row>
    <row r="1117" spans="1:8" x14ac:dyDescent="0.3">
      <c r="A1117" s="2">
        <v>45374</v>
      </c>
      <c r="B1117" t="s">
        <v>19</v>
      </c>
      <c r="D1117" t="s">
        <v>21</v>
      </c>
      <c r="H1117" s="11"/>
    </row>
    <row r="1118" spans="1:8" x14ac:dyDescent="0.3">
      <c r="A1118" s="2">
        <v>45374</v>
      </c>
      <c r="B1118" t="s">
        <v>23</v>
      </c>
      <c r="D1118" t="s">
        <v>16</v>
      </c>
      <c r="H1118" s="11"/>
    </row>
    <row r="1119" spans="1:8" x14ac:dyDescent="0.3">
      <c r="A1119" s="2">
        <v>45374</v>
      </c>
      <c r="B1119" t="s">
        <v>31</v>
      </c>
      <c r="D1119" t="s">
        <v>17</v>
      </c>
      <c r="H1119" s="11"/>
    </row>
    <row r="1120" spans="1:8" x14ac:dyDescent="0.3">
      <c r="A1120" s="2">
        <v>45374</v>
      </c>
      <c r="B1120" t="s">
        <v>14</v>
      </c>
      <c r="D1120" t="s">
        <v>4</v>
      </c>
      <c r="H1120" s="11"/>
    </row>
    <row r="1121" spans="1:8" x14ac:dyDescent="0.3">
      <c r="A1121" s="2">
        <v>45374</v>
      </c>
      <c r="B1121" t="s">
        <v>6</v>
      </c>
      <c r="D1121" t="s">
        <v>24</v>
      </c>
      <c r="H1121" s="11"/>
    </row>
    <row r="1122" spans="1:8" x14ac:dyDescent="0.3">
      <c r="A1122" s="2">
        <v>45374</v>
      </c>
      <c r="B1122" t="s">
        <v>9</v>
      </c>
      <c r="D1122" t="s">
        <v>5</v>
      </c>
      <c r="H1122" s="11"/>
    </row>
    <row r="1123" spans="1:8" x14ac:dyDescent="0.3">
      <c r="A1123" s="2">
        <v>45374</v>
      </c>
      <c r="B1123" t="s">
        <v>22</v>
      </c>
      <c r="D1123" t="s">
        <v>8</v>
      </c>
      <c r="H1123" s="11"/>
    </row>
    <row r="1124" spans="1:8" x14ac:dyDescent="0.3">
      <c r="A1124" s="2">
        <v>45374</v>
      </c>
      <c r="B1124" t="s">
        <v>20</v>
      </c>
      <c r="D1124" t="s">
        <v>27</v>
      </c>
      <c r="H1124" s="11"/>
    </row>
    <row r="1125" spans="1:8" x14ac:dyDescent="0.3">
      <c r="A1125" s="2">
        <v>45375</v>
      </c>
      <c r="B1125" t="s">
        <v>7</v>
      </c>
      <c r="D1125" t="s">
        <v>26</v>
      </c>
      <c r="H1125" s="11"/>
    </row>
    <row r="1126" spans="1:8" x14ac:dyDescent="0.3">
      <c r="A1126" s="2">
        <v>45375</v>
      </c>
      <c r="B1126" t="s">
        <v>30</v>
      </c>
      <c r="D1126" t="s">
        <v>25</v>
      </c>
      <c r="H1126" s="11"/>
    </row>
    <row r="1127" spans="1:8" x14ac:dyDescent="0.3">
      <c r="A1127" s="2">
        <v>45375</v>
      </c>
      <c r="B1127" t="s">
        <v>5</v>
      </c>
      <c r="D1127" t="s">
        <v>18</v>
      </c>
      <c r="H1127" s="11"/>
    </row>
    <row r="1128" spans="1:8" x14ac:dyDescent="0.3">
      <c r="A1128" s="2">
        <v>45375</v>
      </c>
      <c r="B1128" t="s">
        <v>13</v>
      </c>
      <c r="D1128" t="s">
        <v>22</v>
      </c>
      <c r="H1128" s="11"/>
    </row>
    <row r="1129" spans="1:8" x14ac:dyDescent="0.3">
      <c r="A1129" s="2">
        <v>45375</v>
      </c>
      <c r="B1129" t="s">
        <v>3</v>
      </c>
      <c r="D1129" t="s">
        <v>11</v>
      </c>
      <c r="H1129" s="11"/>
    </row>
    <row r="1130" spans="1:8" x14ac:dyDescent="0.3">
      <c r="A1130" s="2">
        <v>45375</v>
      </c>
      <c r="B1130" t="s">
        <v>15</v>
      </c>
      <c r="D1130" t="s">
        <v>16</v>
      </c>
      <c r="H1130" s="11"/>
    </row>
    <row r="1131" spans="1:8" x14ac:dyDescent="0.3">
      <c r="A1131" s="2">
        <v>45375</v>
      </c>
      <c r="B1131" t="s">
        <v>9</v>
      </c>
      <c r="D1131" t="s">
        <v>32</v>
      </c>
      <c r="H1131" s="11"/>
    </row>
    <row r="1132" spans="1:8" x14ac:dyDescent="0.3">
      <c r="A1132" s="2">
        <v>45375</v>
      </c>
      <c r="B1132" t="s">
        <v>31</v>
      </c>
      <c r="D1132" t="s">
        <v>4</v>
      </c>
      <c r="H1132" s="11"/>
    </row>
    <row r="1133" spans="1:8" x14ac:dyDescent="0.3">
      <c r="A1133" s="2">
        <v>45375</v>
      </c>
      <c r="B1133" t="s">
        <v>33</v>
      </c>
      <c r="D1133" t="s">
        <v>34</v>
      </c>
      <c r="H1133" s="11"/>
    </row>
    <row r="1134" spans="1:8" x14ac:dyDescent="0.3">
      <c r="A1134" s="2">
        <v>45375</v>
      </c>
      <c r="B1134" t="s">
        <v>23</v>
      </c>
      <c r="D1134" t="s">
        <v>12</v>
      </c>
      <c r="H1134" s="11"/>
    </row>
    <row r="1135" spans="1:8" x14ac:dyDescent="0.3">
      <c r="A1135" s="2">
        <v>45376</v>
      </c>
      <c r="B1135" t="s">
        <v>27</v>
      </c>
      <c r="D1135" t="s">
        <v>10</v>
      </c>
      <c r="H1135" s="11"/>
    </row>
    <row r="1136" spans="1:8" x14ac:dyDescent="0.3">
      <c r="A1136" s="2">
        <v>45376</v>
      </c>
      <c r="B1136" t="s">
        <v>29</v>
      </c>
      <c r="D1136" t="s">
        <v>8</v>
      </c>
      <c r="H1136" s="11"/>
    </row>
    <row r="1137" spans="1:8" x14ac:dyDescent="0.3">
      <c r="A1137" s="2">
        <v>45377</v>
      </c>
      <c r="B1137" t="s">
        <v>20</v>
      </c>
      <c r="D1137" t="s">
        <v>25</v>
      </c>
      <c r="H1137" s="11"/>
    </row>
    <row r="1138" spans="1:8" x14ac:dyDescent="0.3">
      <c r="A1138" s="2">
        <v>45377</v>
      </c>
      <c r="B1138" t="s">
        <v>22</v>
      </c>
      <c r="D1138" t="s">
        <v>6</v>
      </c>
      <c r="H1138" s="11"/>
    </row>
    <row r="1139" spans="1:8" x14ac:dyDescent="0.3">
      <c r="A1139" s="2">
        <v>45377</v>
      </c>
      <c r="B1139" t="s">
        <v>33</v>
      </c>
      <c r="D1139" t="s">
        <v>11</v>
      </c>
      <c r="H1139" s="11"/>
    </row>
    <row r="1140" spans="1:8" x14ac:dyDescent="0.3">
      <c r="A1140" s="2">
        <v>45377</v>
      </c>
      <c r="B1140" t="s">
        <v>14</v>
      </c>
      <c r="D1140" t="s">
        <v>31</v>
      </c>
      <c r="H1140" s="11"/>
    </row>
    <row r="1141" spans="1:8" x14ac:dyDescent="0.3">
      <c r="A1141" s="2">
        <v>45377</v>
      </c>
      <c r="B1141" t="s">
        <v>27</v>
      </c>
      <c r="D1141" t="s">
        <v>21</v>
      </c>
      <c r="H1141" s="11"/>
    </row>
    <row r="1142" spans="1:8" x14ac:dyDescent="0.3">
      <c r="A1142" s="2">
        <v>45377</v>
      </c>
      <c r="B1142" t="s">
        <v>4</v>
      </c>
      <c r="D1142" t="s">
        <v>17</v>
      </c>
      <c r="H1142" s="11"/>
    </row>
    <row r="1143" spans="1:8" x14ac:dyDescent="0.3">
      <c r="A1143" s="2">
        <v>45377</v>
      </c>
      <c r="B1143" t="s">
        <v>18</v>
      </c>
      <c r="D1143" t="s">
        <v>3</v>
      </c>
      <c r="H1143" s="11"/>
    </row>
    <row r="1144" spans="1:8" x14ac:dyDescent="0.3">
      <c r="A1144" s="2">
        <v>45377</v>
      </c>
      <c r="B1144" t="s">
        <v>26</v>
      </c>
      <c r="D1144" t="s">
        <v>34</v>
      </c>
      <c r="H1144" s="11"/>
    </row>
    <row r="1145" spans="1:8" x14ac:dyDescent="0.3">
      <c r="A1145" s="2">
        <v>45377</v>
      </c>
      <c r="B1145" t="s">
        <v>30</v>
      </c>
      <c r="D1145" t="s">
        <v>24</v>
      </c>
      <c r="H1145" s="11"/>
    </row>
    <row r="1146" spans="1:8" x14ac:dyDescent="0.3">
      <c r="A1146" s="2">
        <v>45377</v>
      </c>
      <c r="B1146" t="s">
        <v>15</v>
      </c>
      <c r="D1146" t="s">
        <v>5</v>
      </c>
      <c r="H1146" s="11"/>
    </row>
    <row r="1147" spans="1:8" x14ac:dyDescent="0.3">
      <c r="A1147" s="2">
        <v>45377</v>
      </c>
      <c r="B1147" t="s">
        <v>9</v>
      </c>
      <c r="D1147" t="s">
        <v>23</v>
      </c>
      <c r="H1147" s="11"/>
    </row>
    <row r="1148" spans="1:8" x14ac:dyDescent="0.3">
      <c r="A1148" s="2">
        <v>45377</v>
      </c>
      <c r="B1148" t="s">
        <v>19</v>
      </c>
      <c r="D1148" t="s">
        <v>12</v>
      </c>
      <c r="H1148" s="11"/>
    </row>
    <row r="1149" spans="1:8" x14ac:dyDescent="0.3">
      <c r="A1149" s="2">
        <v>45378</v>
      </c>
      <c r="B1149" t="s">
        <v>32</v>
      </c>
      <c r="D1149" t="s">
        <v>13</v>
      </c>
      <c r="H1149" s="11"/>
    </row>
    <row r="1150" spans="1:8" x14ac:dyDescent="0.3">
      <c r="A1150" s="2">
        <v>45378</v>
      </c>
      <c r="B1150" t="s">
        <v>14</v>
      </c>
      <c r="D1150" t="s">
        <v>7</v>
      </c>
      <c r="H1150" s="11"/>
    </row>
    <row r="1151" spans="1:8" x14ac:dyDescent="0.3">
      <c r="A1151" s="2">
        <v>45379</v>
      </c>
      <c r="B1151" t="s">
        <v>21</v>
      </c>
      <c r="D1151" t="s">
        <v>25</v>
      </c>
      <c r="H1151" s="11"/>
    </row>
    <row r="1152" spans="1:8" x14ac:dyDescent="0.3">
      <c r="A1152" s="2">
        <v>45379</v>
      </c>
      <c r="B1152" t="s">
        <v>19</v>
      </c>
      <c r="D1152" t="s">
        <v>18</v>
      </c>
      <c r="H1152" s="11"/>
    </row>
    <row r="1153" spans="1:8" x14ac:dyDescent="0.3">
      <c r="A1153" s="2">
        <v>45379</v>
      </c>
      <c r="B1153" t="s">
        <v>17</v>
      </c>
      <c r="D1153" t="s">
        <v>11</v>
      </c>
      <c r="H1153" s="11"/>
    </row>
    <row r="1154" spans="1:8" x14ac:dyDescent="0.3">
      <c r="A1154" s="2">
        <v>45379</v>
      </c>
      <c r="B1154" t="s">
        <v>29</v>
      </c>
      <c r="D1154" t="s">
        <v>9</v>
      </c>
      <c r="H1154" s="11"/>
    </row>
    <row r="1155" spans="1:8" x14ac:dyDescent="0.3">
      <c r="A1155" s="2">
        <v>45379</v>
      </c>
      <c r="B1155" t="s">
        <v>16</v>
      </c>
      <c r="D1155" t="s">
        <v>31</v>
      </c>
      <c r="H1155" s="11"/>
    </row>
    <row r="1156" spans="1:8" x14ac:dyDescent="0.3">
      <c r="A1156" s="2">
        <v>45379</v>
      </c>
      <c r="B1156" t="s">
        <v>24</v>
      </c>
      <c r="D1156" t="s">
        <v>28</v>
      </c>
      <c r="H1156" s="11"/>
    </row>
    <row r="1157" spans="1:8" x14ac:dyDescent="0.3">
      <c r="A1157" s="2">
        <v>45379</v>
      </c>
      <c r="B1157" t="s">
        <v>4</v>
      </c>
      <c r="D1157" t="s">
        <v>33</v>
      </c>
      <c r="H1157" s="11"/>
    </row>
    <row r="1158" spans="1:8" x14ac:dyDescent="0.3">
      <c r="A1158" s="2">
        <v>45379</v>
      </c>
      <c r="B1158" t="s">
        <v>6</v>
      </c>
      <c r="D1158" t="s">
        <v>32</v>
      </c>
      <c r="H1158" s="11"/>
    </row>
    <row r="1159" spans="1:8" x14ac:dyDescent="0.3">
      <c r="A1159" s="2">
        <v>45379</v>
      </c>
      <c r="B1159" t="s">
        <v>20</v>
      </c>
      <c r="D1159" t="s">
        <v>3</v>
      </c>
      <c r="H1159" s="11"/>
    </row>
    <row r="1160" spans="1:8" x14ac:dyDescent="0.3">
      <c r="A1160" s="2">
        <v>45379</v>
      </c>
      <c r="B1160" t="s">
        <v>26</v>
      </c>
      <c r="D1160" t="s">
        <v>34</v>
      </c>
      <c r="H1160" s="11"/>
    </row>
    <row r="1161" spans="1:8" x14ac:dyDescent="0.3">
      <c r="A1161" s="2">
        <v>45379</v>
      </c>
      <c r="B1161" t="s">
        <v>22</v>
      </c>
      <c r="D1161" t="s">
        <v>10</v>
      </c>
      <c r="H1161" s="11"/>
    </row>
    <row r="1162" spans="1:8" x14ac:dyDescent="0.3">
      <c r="A1162" s="2">
        <v>45379</v>
      </c>
      <c r="B1162" t="s">
        <v>12</v>
      </c>
      <c r="D1162" t="s">
        <v>5</v>
      </c>
      <c r="H1162" s="11"/>
    </row>
    <row r="1163" spans="1:8" x14ac:dyDescent="0.3">
      <c r="A1163" s="2">
        <v>45379</v>
      </c>
      <c r="B1163" t="s">
        <v>30</v>
      </c>
      <c r="D1163" t="s">
        <v>8</v>
      </c>
      <c r="H1163" s="11"/>
    </row>
    <row r="1164" spans="1:8" x14ac:dyDescent="0.3">
      <c r="A1164" s="2">
        <v>45379</v>
      </c>
      <c r="B1164" t="s">
        <v>27</v>
      </c>
      <c r="D1164" t="s">
        <v>23</v>
      </c>
      <c r="H1164" s="11"/>
    </row>
    <row r="1165" spans="1:8" x14ac:dyDescent="0.3">
      <c r="A1165" s="2">
        <v>45380</v>
      </c>
      <c r="B1165" t="s">
        <v>15</v>
      </c>
      <c r="D1165" t="s">
        <v>13</v>
      </c>
      <c r="H1165" s="11"/>
    </row>
    <row r="1166" spans="1:8" x14ac:dyDescent="0.3">
      <c r="A1166" s="2">
        <v>45381</v>
      </c>
      <c r="B1166" t="s">
        <v>17</v>
      </c>
      <c r="D1166" t="s">
        <v>25</v>
      </c>
      <c r="H1166" s="11"/>
    </row>
    <row r="1167" spans="1:8" x14ac:dyDescent="0.3">
      <c r="A1167" s="2">
        <v>45381</v>
      </c>
      <c r="B1167" t="s">
        <v>5</v>
      </c>
      <c r="D1167" t="s">
        <v>13</v>
      </c>
      <c r="H1167" s="11"/>
    </row>
    <row r="1168" spans="1:8" x14ac:dyDescent="0.3">
      <c r="A1168" s="2">
        <v>45381</v>
      </c>
      <c r="B1168" t="s">
        <v>3</v>
      </c>
      <c r="D1168" t="s">
        <v>20</v>
      </c>
      <c r="H1168" s="11"/>
    </row>
    <row r="1169" spans="1:8" x14ac:dyDescent="0.3">
      <c r="A1169" s="2">
        <v>45381</v>
      </c>
      <c r="B1169" t="s">
        <v>29</v>
      </c>
      <c r="D1169" t="s">
        <v>22</v>
      </c>
      <c r="H1169" s="11"/>
    </row>
    <row r="1170" spans="1:8" x14ac:dyDescent="0.3">
      <c r="A1170" s="2">
        <v>45381</v>
      </c>
      <c r="B1170" t="s">
        <v>21</v>
      </c>
      <c r="D1170" t="s">
        <v>11</v>
      </c>
      <c r="H1170" s="11"/>
    </row>
    <row r="1171" spans="1:8" x14ac:dyDescent="0.3">
      <c r="A1171" s="2">
        <v>45381</v>
      </c>
      <c r="B1171" t="s">
        <v>26</v>
      </c>
      <c r="D1171" t="s">
        <v>9</v>
      </c>
      <c r="H1171" s="11"/>
    </row>
    <row r="1172" spans="1:8" x14ac:dyDescent="0.3">
      <c r="A1172" s="2">
        <v>45381</v>
      </c>
      <c r="B1172" t="s">
        <v>19</v>
      </c>
      <c r="D1172" t="s">
        <v>31</v>
      </c>
      <c r="H1172" s="11"/>
    </row>
    <row r="1173" spans="1:8" x14ac:dyDescent="0.3">
      <c r="A1173" s="2">
        <v>45381</v>
      </c>
      <c r="B1173" t="s">
        <v>27</v>
      </c>
      <c r="D1173" t="s">
        <v>28</v>
      </c>
      <c r="H1173" s="11"/>
    </row>
    <row r="1174" spans="1:8" x14ac:dyDescent="0.3">
      <c r="A1174" s="2">
        <v>45381</v>
      </c>
      <c r="B1174" t="s">
        <v>18</v>
      </c>
      <c r="D1174" t="s">
        <v>33</v>
      </c>
      <c r="H1174" s="11"/>
    </row>
    <row r="1175" spans="1:8" x14ac:dyDescent="0.3">
      <c r="A1175" s="2">
        <v>45381</v>
      </c>
      <c r="B1175" t="s">
        <v>6</v>
      </c>
      <c r="D1175" t="s">
        <v>4</v>
      </c>
      <c r="H1175" s="11"/>
    </row>
    <row r="1176" spans="1:8" x14ac:dyDescent="0.3">
      <c r="A1176" s="2">
        <v>45381</v>
      </c>
      <c r="B1176" t="s">
        <v>30</v>
      </c>
      <c r="D1176" t="s">
        <v>34</v>
      </c>
      <c r="H1176" s="11"/>
    </row>
    <row r="1177" spans="1:8" x14ac:dyDescent="0.3">
      <c r="A1177" s="2">
        <v>45381</v>
      </c>
      <c r="B1177" t="s">
        <v>24</v>
      </c>
      <c r="D1177" t="s">
        <v>10</v>
      </c>
      <c r="H1177" s="11"/>
    </row>
    <row r="1178" spans="1:8" x14ac:dyDescent="0.3">
      <c r="A1178" s="2">
        <v>45381</v>
      </c>
      <c r="B1178" t="s">
        <v>16</v>
      </c>
      <c r="D1178" t="s">
        <v>7</v>
      </c>
      <c r="H1178" s="11"/>
    </row>
    <row r="1179" spans="1:8" x14ac:dyDescent="0.3">
      <c r="A1179" s="2">
        <v>45381</v>
      </c>
      <c r="B1179" t="s">
        <v>32</v>
      </c>
      <c r="D1179" t="s">
        <v>23</v>
      </c>
      <c r="H1179" s="11"/>
    </row>
    <row r="1180" spans="1:8" x14ac:dyDescent="0.3">
      <c r="A1180" s="2">
        <v>45381</v>
      </c>
      <c r="B1180" t="s">
        <v>14</v>
      </c>
      <c r="D1180" t="s">
        <v>12</v>
      </c>
      <c r="H1180" s="11"/>
    </row>
    <row r="1181" spans="1:8" x14ac:dyDescent="0.3">
      <c r="A1181" s="2">
        <v>45382</v>
      </c>
      <c r="B1181" t="s">
        <v>26</v>
      </c>
      <c r="D1181" t="s">
        <v>8</v>
      </c>
      <c r="H1181" s="11"/>
    </row>
    <row r="1182" spans="1:8" x14ac:dyDescent="0.3">
      <c r="A1182" s="2">
        <v>45383</v>
      </c>
      <c r="B1182" t="s">
        <v>11</v>
      </c>
      <c r="D1182" t="s">
        <v>20</v>
      </c>
      <c r="H1182" s="11"/>
    </row>
    <row r="1183" spans="1:8" x14ac:dyDescent="0.3">
      <c r="A1183" s="2">
        <v>45383</v>
      </c>
      <c r="B1183" t="s">
        <v>3</v>
      </c>
      <c r="D1183" t="s">
        <v>17</v>
      </c>
      <c r="H1183" s="11"/>
    </row>
    <row r="1184" spans="1:8" x14ac:dyDescent="0.3">
      <c r="A1184" s="2">
        <v>45383</v>
      </c>
      <c r="B1184" t="s">
        <v>16</v>
      </c>
      <c r="D1184" t="s">
        <v>4</v>
      </c>
      <c r="H1184" s="11"/>
    </row>
    <row r="1185" spans="1:8" x14ac:dyDescent="0.3">
      <c r="A1185" s="2">
        <v>45383</v>
      </c>
      <c r="B1185" t="s">
        <v>34</v>
      </c>
      <c r="D1185" t="s">
        <v>24</v>
      </c>
      <c r="H1185" s="11"/>
    </row>
    <row r="1186" spans="1:8" x14ac:dyDescent="0.3">
      <c r="A1186" s="2">
        <v>45383</v>
      </c>
      <c r="B1186" t="s">
        <v>9</v>
      </c>
      <c r="D1186" t="s">
        <v>10</v>
      </c>
      <c r="H1186" s="11"/>
    </row>
    <row r="1187" spans="1:8" x14ac:dyDescent="0.3">
      <c r="A1187" s="2">
        <v>45383</v>
      </c>
      <c r="B1187" t="s">
        <v>19</v>
      </c>
      <c r="D1187" t="s">
        <v>7</v>
      </c>
      <c r="H1187" s="11"/>
    </row>
    <row r="1188" spans="1:8" x14ac:dyDescent="0.3">
      <c r="A1188" s="2">
        <v>45383</v>
      </c>
      <c r="B1188" t="s">
        <v>31</v>
      </c>
      <c r="D1188" t="s">
        <v>5</v>
      </c>
      <c r="H1188" s="11"/>
    </row>
    <row r="1189" spans="1:8" x14ac:dyDescent="0.3">
      <c r="A1189" s="2">
        <v>45383</v>
      </c>
      <c r="B1189" t="s">
        <v>29</v>
      </c>
      <c r="D1189" t="s">
        <v>23</v>
      </c>
      <c r="H1189" s="11"/>
    </row>
    <row r="1190" spans="1:8" x14ac:dyDescent="0.3">
      <c r="A1190" s="2">
        <v>45384</v>
      </c>
      <c r="B1190" t="s">
        <v>12</v>
      </c>
      <c r="D1190" t="s">
        <v>13</v>
      </c>
      <c r="H1190" s="11"/>
    </row>
    <row r="1191" spans="1:8" x14ac:dyDescent="0.3">
      <c r="A1191" s="2">
        <v>45384</v>
      </c>
      <c r="B1191" t="s">
        <v>26</v>
      </c>
      <c r="D1191" t="s">
        <v>22</v>
      </c>
      <c r="H1191" s="11"/>
    </row>
    <row r="1192" spans="1:8" x14ac:dyDescent="0.3">
      <c r="A1192" s="2">
        <v>45384</v>
      </c>
      <c r="B1192" t="s">
        <v>32</v>
      </c>
      <c r="D1192" t="s">
        <v>28</v>
      </c>
      <c r="H1192" s="11"/>
    </row>
    <row r="1193" spans="1:8" x14ac:dyDescent="0.3">
      <c r="A1193" s="2">
        <v>45384</v>
      </c>
      <c r="B1193" t="s">
        <v>31</v>
      </c>
      <c r="D1193" t="s">
        <v>33</v>
      </c>
      <c r="H1193" s="11"/>
    </row>
    <row r="1194" spans="1:8" x14ac:dyDescent="0.3">
      <c r="A1194" s="2">
        <v>45384</v>
      </c>
      <c r="B1194" t="s">
        <v>3</v>
      </c>
      <c r="D1194" t="s">
        <v>15</v>
      </c>
      <c r="H1194" s="11"/>
    </row>
    <row r="1195" spans="1:8" x14ac:dyDescent="0.3">
      <c r="A1195" s="2">
        <v>45384</v>
      </c>
      <c r="B1195" t="s">
        <v>14</v>
      </c>
      <c r="D1195" t="s">
        <v>21</v>
      </c>
      <c r="H1195" s="11"/>
    </row>
    <row r="1196" spans="1:8" x14ac:dyDescent="0.3">
      <c r="A1196" s="2">
        <v>45384</v>
      </c>
      <c r="B1196" t="s">
        <v>6</v>
      </c>
      <c r="D1196" t="s">
        <v>16</v>
      </c>
      <c r="H1196" s="11"/>
    </row>
    <row r="1197" spans="1:8" x14ac:dyDescent="0.3">
      <c r="A1197" s="2">
        <v>45384</v>
      </c>
      <c r="B1197" t="s">
        <v>8</v>
      </c>
      <c r="D1197" t="s">
        <v>27</v>
      </c>
      <c r="H1197" s="11"/>
    </row>
    <row r="1198" spans="1:8" x14ac:dyDescent="0.3">
      <c r="A1198" s="2">
        <v>45385</v>
      </c>
      <c r="B1198" t="s">
        <v>8</v>
      </c>
      <c r="D1198" t="s">
        <v>25</v>
      </c>
      <c r="H1198" s="11"/>
    </row>
    <row r="1199" spans="1:8" x14ac:dyDescent="0.3">
      <c r="A1199" s="2">
        <v>45385</v>
      </c>
      <c r="B1199" t="s">
        <v>9</v>
      </c>
      <c r="D1199" t="s">
        <v>30</v>
      </c>
      <c r="H1199" s="11"/>
    </row>
    <row r="1200" spans="1:8" x14ac:dyDescent="0.3">
      <c r="A1200" s="2">
        <v>45385</v>
      </c>
      <c r="B1200" t="s">
        <v>34</v>
      </c>
      <c r="D1200" t="s">
        <v>29</v>
      </c>
      <c r="H1200" s="11"/>
    </row>
    <row r="1201" spans="1:8" x14ac:dyDescent="0.3">
      <c r="A1201" s="2">
        <v>45385</v>
      </c>
      <c r="B1201" t="s">
        <v>15</v>
      </c>
      <c r="D1201" t="s">
        <v>17</v>
      </c>
      <c r="H1201" s="11"/>
    </row>
    <row r="1202" spans="1:8" x14ac:dyDescent="0.3">
      <c r="A1202" s="2">
        <v>45385</v>
      </c>
      <c r="B1202" t="s">
        <v>7</v>
      </c>
      <c r="D1202" t="s">
        <v>5</v>
      </c>
      <c r="H1202" s="11"/>
    </row>
    <row r="1203" spans="1:8" x14ac:dyDescent="0.3">
      <c r="A1203" s="2">
        <v>45386</v>
      </c>
      <c r="B1203" t="s">
        <v>14</v>
      </c>
      <c r="D1203" t="s">
        <v>18</v>
      </c>
      <c r="H1203" s="11"/>
    </row>
    <row r="1204" spans="1:8" x14ac:dyDescent="0.3">
      <c r="A1204" s="2">
        <v>45386</v>
      </c>
      <c r="B1204" t="s">
        <v>16</v>
      </c>
      <c r="D1204" t="s">
        <v>20</v>
      </c>
      <c r="H1204" s="11"/>
    </row>
    <row r="1205" spans="1:8" x14ac:dyDescent="0.3">
      <c r="A1205" s="2">
        <v>45386</v>
      </c>
      <c r="B1205" t="s">
        <v>11</v>
      </c>
      <c r="D1205" t="s">
        <v>28</v>
      </c>
      <c r="H1205" s="11"/>
    </row>
    <row r="1206" spans="1:8" x14ac:dyDescent="0.3">
      <c r="A1206" s="2">
        <v>45386</v>
      </c>
      <c r="B1206" t="s">
        <v>7</v>
      </c>
      <c r="D1206" t="s">
        <v>33</v>
      </c>
      <c r="H1206" s="11"/>
    </row>
    <row r="1207" spans="1:8" x14ac:dyDescent="0.3">
      <c r="A1207" s="2">
        <v>45386</v>
      </c>
      <c r="B1207" t="s">
        <v>10</v>
      </c>
      <c r="D1207" t="s">
        <v>21</v>
      </c>
      <c r="H1207" s="11"/>
    </row>
    <row r="1208" spans="1:8" x14ac:dyDescent="0.3">
      <c r="A1208" s="2">
        <v>45386</v>
      </c>
      <c r="B1208" t="s">
        <v>31</v>
      </c>
      <c r="D1208" t="s">
        <v>32</v>
      </c>
      <c r="H1208" s="11"/>
    </row>
    <row r="1209" spans="1:8" x14ac:dyDescent="0.3">
      <c r="A1209" s="2">
        <v>45386</v>
      </c>
      <c r="B1209" t="s">
        <v>29</v>
      </c>
      <c r="D1209" t="s">
        <v>24</v>
      </c>
      <c r="H1209" s="11"/>
    </row>
    <row r="1210" spans="1:8" x14ac:dyDescent="0.3">
      <c r="A1210" s="2">
        <v>45386</v>
      </c>
      <c r="B1210" t="s">
        <v>22</v>
      </c>
      <c r="D1210" t="s">
        <v>23</v>
      </c>
      <c r="H1210" s="11"/>
    </row>
    <row r="1211" spans="1:8" x14ac:dyDescent="0.3">
      <c r="A1211" s="2">
        <v>45386</v>
      </c>
      <c r="B1211" t="s">
        <v>3</v>
      </c>
      <c r="D1211" t="s">
        <v>12</v>
      </c>
      <c r="H1211" s="11"/>
    </row>
    <row r="1212" spans="1:8" x14ac:dyDescent="0.3">
      <c r="A1212" s="2">
        <v>45387</v>
      </c>
      <c r="B1212" t="s">
        <v>34</v>
      </c>
      <c r="D1212" t="s">
        <v>26</v>
      </c>
      <c r="H1212" s="11"/>
    </row>
    <row r="1213" spans="1:8" x14ac:dyDescent="0.3">
      <c r="A1213" s="2">
        <v>45387</v>
      </c>
      <c r="B1213" t="s">
        <v>27</v>
      </c>
      <c r="D1213" t="s">
        <v>25</v>
      </c>
      <c r="H1213" s="11"/>
    </row>
    <row r="1214" spans="1:8" x14ac:dyDescent="0.3">
      <c r="A1214" s="2">
        <v>45387</v>
      </c>
      <c r="B1214" t="s">
        <v>4</v>
      </c>
      <c r="D1214" t="s">
        <v>13</v>
      </c>
      <c r="H1214" s="11"/>
    </row>
    <row r="1215" spans="1:8" x14ac:dyDescent="0.3">
      <c r="A1215" s="2">
        <v>45387</v>
      </c>
      <c r="B1215" t="s">
        <v>12</v>
      </c>
      <c r="D1215" t="s">
        <v>18</v>
      </c>
      <c r="H1215" s="11"/>
    </row>
    <row r="1216" spans="1:8" x14ac:dyDescent="0.3">
      <c r="A1216" s="2">
        <v>45387</v>
      </c>
      <c r="B1216" t="s">
        <v>17</v>
      </c>
      <c r="D1216" t="s">
        <v>19</v>
      </c>
      <c r="H1216" s="11"/>
    </row>
    <row r="1217" spans="1:8" x14ac:dyDescent="0.3">
      <c r="A1217" s="2">
        <v>45387</v>
      </c>
      <c r="B1217" t="s">
        <v>11</v>
      </c>
      <c r="D1217" t="s">
        <v>9</v>
      </c>
      <c r="H1217" s="11"/>
    </row>
    <row r="1218" spans="1:8" x14ac:dyDescent="0.3">
      <c r="A1218" s="2">
        <v>45388</v>
      </c>
      <c r="B1218" t="s">
        <v>31</v>
      </c>
      <c r="D1218" t="s">
        <v>14</v>
      </c>
      <c r="H1218" s="11"/>
    </row>
    <row r="1219" spans="1:8" x14ac:dyDescent="0.3">
      <c r="A1219" s="2">
        <v>45388</v>
      </c>
      <c r="B1219" t="s">
        <v>4</v>
      </c>
      <c r="D1219" t="s">
        <v>20</v>
      </c>
      <c r="H1219" s="11"/>
    </row>
    <row r="1220" spans="1:8" x14ac:dyDescent="0.3">
      <c r="A1220" s="2">
        <v>45388</v>
      </c>
      <c r="B1220" t="s">
        <v>9</v>
      </c>
      <c r="D1220" t="s">
        <v>22</v>
      </c>
      <c r="H1220" s="11"/>
    </row>
    <row r="1221" spans="1:8" x14ac:dyDescent="0.3">
      <c r="A1221" s="2">
        <v>45388</v>
      </c>
      <c r="B1221" t="s">
        <v>30</v>
      </c>
      <c r="D1221" t="s">
        <v>6</v>
      </c>
      <c r="H1221" s="11"/>
    </row>
    <row r="1222" spans="1:8" x14ac:dyDescent="0.3">
      <c r="A1222" s="2">
        <v>45388</v>
      </c>
      <c r="B1222" t="s">
        <v>8</v>
      </c>
      <c r="D1222" t="s">
        <v>29</v>
      </c>
      <c r="H1222" s="11"/>
    </row>
    <row r="1223" spans="1:8" x14ac:dyDescent="0.3">
      <c r="A1223" s="2">
        <v>45388</v>
      </c>
      <c r="B1223" t="s">
        <v>23</v>
      </c>
      <c r="D1223" t="s">
        <v>28</v>
      </c>
      <c r="H1223" s="11"/>
    </row>
    <row r="1224" spans="1:8" x14ac:dyDescent="0.3">
      <c r="A1224" s="2">
        <v>45388</v>
      </c>
      <c r="B1224" t="s">
        <v>5</v>
      </c>
      <c r="D1224" t="s">
        <v>33</v>
      </c>
      <c r="H1224" s="11"/>
    </row>
    <row r="1225" spans="1:8" x14ac:dyDescent="0.3">
      <c r="A1225" s="2">
        <v>45388</v>
      </c>
      <c r="B1225" t="s">
        <v>21</v>
      </c>
      <c r="D1225" t="s">
        <v>16</v>
      </c>
      <c r="H1225" s="11"/>
    </row>
    <row r="1226" spans="1:8" x14ac:dyDescent="0.3">
      <c r="A1226" s="2">
        <v>45388</v>
      </c>
      <c r="B1226" t="s">
        <v>15</v>
      </c>
      <c r="D1226" t="s">
        <v>32</v>
      </c>
      <c r="H1226" s="11"/>
    </row>
    <row r="1227" spans="1:8" x14ac:dyDescent="0.3">
      <c r="A1227" s="2">
        <v>45388</v>
      </c>
      <c r="B1227" t="s">
        <v>7</v>
      </c>
      <c r="D1227" t="s">
        <v>3</v>
      </c>
      <c r="H1227" s="11"/>
    </row>
    <row r="1228" spans="1:8" x14ac:dyDescent="0.3">
      <c r="A1228" s="2">
        <v>45388</v>
      </c>
      <c r="B1228" t="s">
        <v>10</v>
      </c>
      <c r="D1228" t="s">
        <v>24</v>
      </c>
      <c r="H1228" s="11"/>
    </row>
    <row r="1229" spans="1:8" x14ac:dyDescent="0.3">
      <c r="A1229" s="2">
        <v>45389</v>
      </c>
      <c r="B1229" t="s">
        <v>10</v>
      </c>
      <c r="D1229" t="s">
        <v>26</v>
      </c>
      <c r="H1229" s="11"/>
    </row>
    <row r="1230" spans="1:8" x14ac:dyDescent="0.3">
      <c r="A1230" s="2">
        <v>45389</v>
      </c>
      <c r="B1230" t="s">
        <v>20</v>
      </c>
      <c r="D1230" t="s">
        <v>18</v>
      </c>
      <c r="H1230" s="11"/>
    </row>
    <row r="1231" spans="1:8" x14ac:dyDescent="0.3">
      <c r="A1231" s="2">
        <v>45389</v>
      </c>
      <c r="B1231" t="s">
        <v>28</v>
      </c>
      <c r="D1231" t="s">
        <v>6</v>
      </c>
      <c r="H1231" s="11"/>
    </row>
    <row r="1232" spans="1:8" x14ac:dyDescent="0.3">
      <c r="A1232" s="2">
        <v>45389</v>
      </c>
      <c r="B1232" t="s">
        <v>30</v>
      </c>
      <c r="D1232" t="s">
        <v>11</v>
      </c>
      <c r="H1232" s="11"/>
    </row>
    <row r="1233" spans="1:8" x14ac:dyDescent="0.3">
      <c r="A1233" s="2">
        <v>45389</v>
      </c>
      <c r="B1233" t="s">
        <v>13</v>
      </c>
      <c r="D1233" t="s">
        <v>19</v>
      </c>
      <c r="H1233" s="11"/>
    </row>
    <row r="1234" spans="1:8" x14ac:dyDescent="0.3">
      <c r="A1234" s="2">
        <v>45389</v>
      </c>
      <c r="B1234" t="s">
        <v>21</v>
      </c>
      <c r="D1234" t="s">
        <v>15</v>
      </c>
      <c r="H1234" s="11"/>
    </row>
    <row r="1235" spans="1:8" x14ac:dyDescent="0.3">
      <c r="A1235" s="2">
        <v>45389</v>
      </c>
      <c r="B1235" t="s">
        <v>33</v>
      </c>
      <c r="D1235" t="s">
        <v>17</v>
      </c>
      <c r="H1235" s="11"/>
    </row>
    <row r="1236" spans="1:8" x14ac:dyDescent="0.3">
      <c r="A1236" s="2">
        <v>45389</v>
      </c>
      <c r="B1236" t="s">
        <v>25</v>
      </c>
      <c r="D1236" t="s">
        <v>24</v>
      </c>
      <c r="H1236" s="11"/>
    </row>
    <row r="1237" spans="1:8" x14ac:dyDescent="0.3">
      <c r="A1237" s="2">
        <v>45389</v>
      </c>
      <c r="B1237" t="s">
        <v>32</v>
      </c>
      <c r="D1237" t="s">
        <v>12</v>
      </c>
      <c r="H1237" s="11"/>
    </row>
    <row r="1238" spans="1:8" x14ac:dyDescent="0.3">
      <c r="A1238" s="2">
        <v>45390</v>
      </c>
      <c r="B1238" t="s">
        <v>3</v>
      </c>
      <c r="D1238" t="s">
        <v>5</v>
      </c>
      <c r="H1238" s="11"/>
    </row>
    <row r="1239" spans="1:8" x14ac:dyDescent="0.3">
      <c r="A1239" s="2">
        <v>45390</v>
      </c>
      <c r="B1239" t="s">
        <v>27</v>
      </c>
      <c r="D1239" t="s">
        <v>8</v>
      </c>
      <c r="H1239" s="11"/>
    </row>
    <row r="1240" spans="1:8" x14ac:dyDescent="0.3">
      <c r="A1240" s="2">
        <v>45391</v>
      </c>
      <c r="B1240" t="s">
        <v>29</v>
      </c>
      <c r="D1240" t="s">
        <v>26</v>
      </c>
      <c r="H1240" s="11"/>
    </row>
    <row r="1241" spans="1:8" x14ac:dyDescent="0.3">
      <c r="A1241" s="2">
        <v>45391</v>
      </c>
      <c r="B1241" t="s">
        <v>18</v>
      </c>
      <c r="D1241" t="s">
        <v>14</v>
      </c>
      <c r="H1241" s="11"/>
    </row>
    <row r="1242" spans="1:8" x14ac:dyDescent="0.3">
      <c r="A1242" s="2">
        <v>45391</v>
      </c>
      <c r="B1242" t="s">
        <v>28</v>
      </c>
      <c r="D1242" t="s">
        <v>11</v>
      </c>
      <c r="H1242" s="11"/>
    </row>
    <row r="1243" spans="1:8" x14ac:dyDescent="0.3">
      <c r="A1243" s="2">
        <v>45391</v>
      </c>
      <c r="B1243" t="s">
        <v>13</v>
      </c>
      <c r="D1243" t="s">
        <v>30</v>
      </c>
      <c r="H1243" s="11"/>
    </row>
    <row r="1244" spans="1:8" x14ac:dyDescent="0.3">
      <c r="A1244" s="2">
        <v>45391</v>
      </c>
      <c r="B1244" t="s">
        <v>12</v>
      </c>
      <c r="D1244" t="s">
        <v>19</v>
      </c>
      <c r="H1244" s="11"/>
    </row>
    <row r="1245" spans="1:8" x14ac:dyDescent="0.3">
      <c r="A1245" s="2">
        <v>45391</v>
      </c>
      <c r="B1245" t="s">
        <v>32</v>
      </c>
      <c r="D1245" t="s">
        <v>31</v>
      </c>
      <c r="H1245" s="11"/>
    </row>
    <row r="1246" spans="1:8" x14ac:dyDescent="0.3">
      <c r="A1246" s="2">
        <v>45391</v>
      </c>
      <c r="B1246" t="s">
        <v>4</v>
      </c>
      <c r="D1246" t="s">
        <v>33</v>
      </c>
      <c r="H1246" s="11"/>
    </row>
    <row r="1247" spans="1:8" x14ac:dyDescent="0.3">
      <c r="A1247" s="2">
        <v>45391</v>
      </c>
      <c r="B1247" t="s">
        <v>5</v>
      </c>
      <c r="D1247" t="s">
        <v>15</v>
      </c>
      <c r="H1247" s="11"/>
    </row>
    <row r="1248" spans="1:8" x14ac:dyDescent="0.3">
      <c r="A1248" s="2">
        <v>45391</v>
      </c>
      <c r="B1248" t="s">
        <v>23</v>
      </c>
      <c r="D1248" t="s">
        <v>21</v>
      </c>
      <c r="H1248" s="11"/>
    </row>
    <row r="1249" spans="1:8" x14ac:dyDescent="0.3">
      <c r="A1249" s="2">
        <v>45391</v>
      </c>
      <c r="B1249" t="s">
        <v>17</v>
      </c>
      <c r="D1249" t="s">
        <v>16</v>
      </c>
      <c r="H1249" s="11"/>
    </row>
    <row r="1250" spans="1:8" x14ac:dyDescent="0.3">
      <c r="A1250" s="2">
        <v>45391</v>
      </c>
      <c r="B1250" t="s">
        <v>25</v>
      </c>
      <c r="D1250" t="s">
        <v>34</v>
      </c>
      <c r="H1250" s="11"/>
    </row>
    <row r="1251" spans="1:8" x14ac:dyDescent="0.3">
      <c r="A1251" s="2">
        <v>45391</v>
      </c>
      <c r="B1251" t="s">
        <v>22</v>
      </c>
      <c r="D1251" t="s">
        <v>24</v>
      </c>
      <c r="H1251" s="11"/>
    </row>
    <row r="1252" spans="1:8" x14ac:dyDescent="0.3">
      <c r="A1252" s="2">
        <v>45391</v>
      </c>
      <c r="B1252" t="s">
        <v>20</v>
      </c>
      <c r="D1252" t="s">
        <v>7</v>
      </c>
      <c r="H1252" s="11"/>
    </row>
    <row r="1253" spans="1:8" x14ac:dyDescent="0.3">
      <c r="A1253" s="2">
        <v>45392</v>
      </c>
      <c r="B1253" t="s">
        <v>27</v>
      </c>
      <c r="D1253" t="s">
        <v>9</v>
      </c>
      <c r="H1253" s="11"/>
    </row>
    <row r="1254" spans="1:8" x14ac:dyDescent="0.3">
      <c r="A1254" s="2">
        <v>45392</v>
      </c>
      <c r="B1254" t="s">
        <v>6</v>
      </c>
      <c r="D1254" t="s">
        <v>10</v>
      </c>
      <c r="H1254" s="11"/>
    </row>
    <row r="1255" spans="1:8" x14ac:dyDescent="0.3">
      <c r="A1255" s="2">
        <v>45392</v>
      </c>
      <c r="B1255" t="s">
        <v>25</v>
      </c>
      <c r="D1255" t="s">
        <v>8</v>
      </c>
      <c r="H1255" s="11"/>
    </row>
    <row r="1256" spans="1:8" x14ac:dyDescent="0.3">
      <c r="A1256" s="2">
        <v>45393</v>
      </c>
      <c r="B1256" t="s">
        <v>12</v>
      </c>
      <c r="D1256" t="s">
        <v>13</v>
      </c>
      <c r="H1256" s="11"/>
    </row>
    <row r="1257" spans="1:8" x14ac:dyDescent="0.3">
      <c r="A1257" s="2">
        <v>45393</v>
      </c>
      <c r="B1257" t="s">
        <v>23</v>
      </c>
      <c r="D1257" t="s">
        <v>30</v>
      </c>
      <c r="H1257" s="11"/>
    </row>
    <row r="1258" spans="1:8" x14ac:dyDescent="0.3">
      <c r="A1258" s="2">
        <v>45393</v>
      </c>
      <c r="B1258" t="s">
        <v>20</v>
      </c>
      <c r="D1258" t="s">
        <v>31</v>
      </c>
      <c r="H1258" s="11"/>
    </row>
    <row r="1259" spans="1:8" x14ac:dyDescent="0.3">
      <c r="A1259" s="2">
        <v>45393</v>
      </c>
      <c r="B1259" t="s">
        <v>22</v>
      </c>
      <c r="D1259" t="s">
        <v>29</v>
      </c>
      <c r="H1259" s="11"/>
    </row>
    <row r="1260" spans="1:8" x14ac:dyDescent="0.3">
      <c r="A1260" s="2">
        <v>45393</v>
      </c>
      <c r="B1260" t="s">
        <v>33</v>
      </c>
      <c r="D1260" t="s">
        <v>16</v>
      </c>
      <c r="H1260" s="11"/>
    </row>
    <row r="1261" spans="1:8" x14ac:dyDescent="0.3">
      <c r="A1261" s="2">
        <v>45393</v>
      </c>
      <c r="B1261" t="s">
        <v>4</v>
      </c>
      <c r="D1261" t="s">
        <v>17</v>
      </c>
      <c r="H1261" s="11"/>
    </row>
    <row r="1262" spans="1:8" x14ac:dyDescent="0.3">
      <c r="A1262" s="2">
        <v>45393</v>
      </c>
      <c r="B1262" t="s">
        <v>19</v>
      </c>
      <c r="D1262" t="s">
        <v>3</v>
      </c>
      <c r="H1262" s="11"/>
    </row>
    <row r="1263" spans="1:8" x14ac:dyDescent="0.3">
      <c r="A1263" s="2">
        <v>45393</v>
      </c>
      <c r="B1263" t="s">
        <v>24</v>
      </c>
      <c r="D1263" t="s">
        <v>34</v>
      </c>
      <c r="H1263" s="11"/>
    </row>
    <row r="1264" spans="1:8" x14ac:dyDescent="0.3">
      <c r="A1264" s="2">
        <v>45393</v>
      </c>
      <c r="B1264" t="s">
        <v>32</v>
      </c>
      <c r="D1264" t="s">
        <v>7</v>
      </c>
      <c r="H1264" s="11"/>
    </row>
    <row r="1265" spans="1:8" x14ac:dyDescent="0.3">
      <c r="A1265" s="2">
        <v>45393</v>
      </c>
      <c r="B1265" t="s">
        <v>15</v>
      </c>
      <c r="D1265" t="s">
        <v>5</v>
      </c>
      <c r="H1265" s="11"/>
    </row>
    <row r="1266" spans="1:8" x14ac:dyDescent="0.3">
      <c r="A1266" s="2">
        <v>45394</v>
      </c>
      <c r="B1266" t="s">
        <v>22</v>
      </c>
      <c r="D1266" t="s">
        <v>26</v>
      </c>
      <c r="H1266" s="11"/>
    </row>
    <row r="1267" spans="1:8" x14ac:dyDescent="0.3">
      <c r="A1267" s="2">
        <v>45394</v>
      </c>
      <c r="B1267" t="s">
        <v>21</v>
      </c>
      <c r="D1267" t="s">
        <v>6</v>
      </c>
      <c r="H1267" s="11"/>
    </row>
    <row r="1268" spans="1:8" x14ac:dyDescent="0.3">
      <c r="A1268" s="2">
        <v>45394</v>
      </c>
      <c r="B1268" t="s">
        <v>25</v>
      </c>
      <c r="D1268" t="s">
        <v>9</v>
      </c>
      <c r="H1268" s="11"/>
    </row>
    <row r="1269" spans="1:8" x14ac:dyDescent="0.3">
      <c r="A1269" s="2">
        <v>45394</v>
      </c>
      <c r="B1269" t="s">
        <v>18</v>
      </c>
      <c r="D1269" t="s">
        <v>10</v>
      </c>
      <c r="H1269" s="11"/>
    </row>
    <row r="1270" spans="1:8" x14ac:dyDescent="0.3">
      <c r="A1270" s="2">
        <v>45394</v>
      </c>
      <c r="B1270" t="s">
        <v>28</v>
      </c>
      <c r="D1270" t="s">
        <v>27</v>
      </c>
      <c r="H1270" s="11"/>
    </row>
    <row r="1271" spans="1:8" x14ac:dyDescent="0.3">
      <c r="A1271" s="2">
        <v>45395</v>
      </c>
      <c r="B1271" t="s">
        <v>23</v>
      </c>
      <c r="D1271" t="s">
        <v>11</v>
      </c>
      <c r="H1271" s="11"/>
    </row>
    <row r="1272" spans="1:8" x14ac:dyDescent="0.3">
      <c r="A1272" s="2">
        <v>45395</v>
      </c>
      <c r="B1272" t="s">
        <v>34</v>
      </c>
      <c r="D1272" t="s">
        <v>30</v>
      </c>
      <c r="H1272" s="11"/>
    </row>
    <row r="1273" spans="1:8" x14ac:dyDescent="0.3">
      <c r="A1273" s="2">
        <v>45395</v>
      </c>
      <c r="B1273" t="s">
        <v>8</v>
      </c>
      <c r="D1273" t="s">
        <v>9</v>
      </c>
      <c r="H1273" s="11"/>
    </row>
    <row r="1274" spans="1:8" x14ac:dyDescent="0.3">
      <c r="A1274" s="2">
        <v>45395</v>
      </c>
      <c r="B1274" t="s">
        <v>13</v>
      </c>
      <c r="D1274" t="s">
        <v>31</v>
      </c>
      <c r="H1274" s="11"/>
    </row>
    <row r="1275" spans="1:8" x14ac:dyDescent="0.3">
      <c r="A1275" s="2">
        <v>45395</v>
      </c>
      <c r="B1275" t="s">
        <v>26</v>
      </c>
      <c r="D1275" t="s">
        <v>29</v>
      </c>
      <c r="H1275" s="11"/>
    </row>
    <row r="1276" spans="1:8" x14ac:dyDescent="0.3">
      <c r="A1276" s="2">
        <v>45395</v>
      </c>
      <c r="B1276" t="s">
        <v>20</v>
      </c>
      <c r="D1276" t="s">
        <v>21</v>
      </c>
      <c r="H1276" s="11"/>
    </row>
    <row r="1277" spans="1:8" x14ac:dyDescent="0.3">
      <c r="A1277" s="2">
        <v>45395</v>
      </c>
      <c r="B1277" t="s">
        <v>16</v>
      </c>
      <c r="D1277" t="s">
        <v>17</v>
      </c>
      <c r="H1277" s="11"/>
    </row>
    <row r="1278" spans="1:8" x14ac:dyDescent="0.3">
      <c r="A1278" s="2">
        <v>45395</v>
      </c>
      <c r="B1278" t="s">
        <v>33</v>
      </c>
      <c r="D1278" t="s">
        <v>32</v>
      </c>
      <c r="H1278" s="11"/>
    </row>
    <row r="1279" spans="1:8" x14ac:dyDescent="0.3">
      <c r="A1279" s="2">
        <v>45395</v>
      </c>
      <c r="B1279" t="s">
        <v>15</v>
      </c>
      <c r="D1279" t="s">
        <v>4</v>
      </c>
      <c r="H1279" s="11"/>
    </row>
    <row r="1280" spans="1:8" x14ac:dyDescent="0.3">
      <c r="A1280" s="2">
        <v>45395</v>
      </c>
      <c r="B1280" t="s">
        <v>14</v>
      </c>
      <c r="D1280" t="s">
        <v>3</v>
      </c>
      <c r="H1280" s="11"/>
    </row>
    <row r="1281" spans="1:8" x14ac:dyDescent="0.3">
      <c r="A1281" s="2">
        <v>45395</v>
      </c>
      <c r="B1281" t="s">
        <v>28</v>
      </c>
      <c r="D1281" t="s">
        <v>24</v>
      </c>
      <c r="H1281" s="11"/>
    </row>
    <row r="1282" spans="1:8" x14ac:dyDescent="0.3">
      <c r="A1282" s="2">
        <v>45395</v>
      </c>
      <c r="B1282" t="s">
        <v>19</v>
      </c>
      <c r="D1282" t="s">
        <v>5</v>
      </c>
      <c r="H1282" s="11"/>
    </row>
    <row r="1283" spans="1:8" x14ac:dyDescent="0.3">
      <c r="A1283" s="2">
        <v>45395</v>
      </c>
      <c r="B1283" t="s">
        <v>7</v>
      </c>
      <c r="D1283" t="s">
        <v>12</v>
      </c>
      <c r="H1283" s="11"/>
    </row>
    <row r="1284" spans="1:8" x14ac:dyDescent="0.3">
      <c r="A1284" s="2">
        <v>45396</v>
      </c>
      <c r="B1284" t="s">
        <v>25</v>
      </c>
      <c r="D1284" t="s">
        <v>22</v>
      </c>
      <c r="H1284" s="11"/>
    </row>
    <row r="1285" spans="1:8" x14ac:dyDescent="0.3">
      <c r="A1285" s="2">
        <v>45396</v>
      </c>
      <c r="B1285" t="s">
        <v>18</v>
      </c>
      <c r="D1285" t="s">
        <v>6</v>
      </c>
      <c r="H1285" s="11"/>
    </row>
    <row r="1286" spans="1:8" x14ac:dyDescent="0.3">
      <c r="A1286" s="2">
        <v>45396</v>
      </c>
      <c r="B1286" t="s">
        <v>34</v>
      </c>
      <c r="D1286" t="s">
        <v>10</v>
      </c>
      <c r="H1286" s="11"/>
    </row>
    <row r="1287" spans="1:8" x14ac:dyDescent="0.3">
      <c r="A1287" s="2">
        <v>45396</v>
      </c>
      <c r="B1287" t="s">
        <v>11</v>
      </c>
      <c r="D1287" t="s">
        <v>27</v>
      </c>
      <c r="H1287" s="11"/>
    </row>
    <row r="1288" spans="1:8" x14ac:dyDescent="0.3">
      <c r="A1288" s="2">
        <v>45397</v>
      </c>
      <c r="B1288" t="s">
        <v>33</v>
      </c>
      <c r="D1288" t="s">
        <v>19</v>
      </c>
      <c r="H1288" s="11"/>
    </row>
    <row r="1289" spans="1:8" x14ac:dyDescent="0.3">
      <c r="A1289" s="2">
        <v>45397</v>
      </c>
      <c r="B1289" t="s">
        <v>24</v>
      </c>
      <c r="D1289" t="s">
        <v>9</v>
      </c>
      <c r="H1289" s="11"/>
    </row>
    <row r="1290" spans="1:8" x14ac:dyDescent="0.3">
      <c r="A1290" s="2">
        <v>45397</v>
      </c>
      <c r="B1290" t="s">
        <v>28</v>
      </c>
      <c r="D1290" t="s">
        <v>29</v>
      </c>
      <c r="H1290" s="11"/>
    </row>
    <row r="1291" spans="1:8" x14ac:dyDescent="0.3">
      <c r="A1291" s="2">
        <v>45397</v>
      </c>
      <c r="B1291" t="s">
        <v>16</v>
      </c>
      <c r="D1291" t="s">
        <v>15</v>
      </c>
      <c r="H1291" s="11"/>
    </row>
    <row r="1292" spans="1:8" x14ac:dyDescent="0.3">
      <c r="A1292" s="2">
        <v>45397</v>
      </c>
      <c r="B1292" t="s">
        <v>32</v>
      </c>
      <c r="D1292" t="s">
        <v>17</v>
      </c>
      <c r="H1292" s="11"/>
    </row>
    <row r="1293" spans="1:8" x14ac:dyDescent="0.3">
      <c r="A1293" s="2">
        <v>45397</v>
      </c>
      <c r="B1293" t="s">
        <v>21</v>
      </c>
      <c r="D1293" t="s">
        <v>3</v>
      </c>
      <c r="H1293" s="11"/>
    </row>
    <row r="1294" spans="1:8" x14ac:dyDescent="0.3">
      <c r="A1294" s="2">
        <v>45397</v>
      </c>
      <c r="B1294" t="s">
        <v>13</v>
      </c>
      <c r="D1294" t="s">
        <v>7</v>
      </c>
      <c r="H1294" s="11"/>
    </row>
    <row r="1295" spans="1:8" x14ac:dyDescent="0.3">
      <c r="A1295" s="2">
        <v>45397</v>
      </c>
      <c r="B1295" t="s">
        <v>14</v>
      </c>
      <c r="D1295" t="s">
        <v>12</v>
      </c>
      <c r="H1295" s="11"/>
    </row>
    <row r="1296" spans="1:8" x14ac:dyDescent="0.3">
      <c r="A1296" s="2">
        <v>45398</v>
      </c>
      <c r="B1296" t="s">
        <v>32</v>
      </c>
      <c r="D1296" t="s">
        <v>14</v>
      </c>
      <c r="H1296" s="11"/>
    </row>
    <row r="1297" spans="1:8" x14ac:dyDescent="0.3">
      <c r="A1297" s="2">
        <v>45398</v>
      </c>
      <c r="B1297" t="s">
        <v>18</v>
      </c>
      <c r="D1297" t="s">
        <v>20</v>
      </c>
      <c r="H1297" s="11"/>
    </row>
    <row r="1298" spans="1:8" x14ac:dyDescent="0.3">
      <c r="A1298" s="2">
        <v>45398</v>
      </c>
      <c r="B1298" t="s">
        <v>5</v>
      </c>
      <c r="D1298" t="s">
        <v>31</v>
      </c>
      <c r="H1298" s="11"/>
    </row>
    <row r="1299" spans="1:8" x14ac:dyDescent="0.3">
      <c r="A1299" s="2">
        <v>45398</v>
      </c>
      <c r="B1299" t="s">
        <v>19</v>
      </c>
      <c r="D1299" t="s">
        <v>33</v>
      </c>
      <c r="H1299" s="11"/>
    </row>
    <row r="1300" spans="1:8" x14ac:dyDescent="0.3">
      <c r="A1300" s="2">
        <v>45398</v>
      </c>
      <c r="B1300" t="s">
        <v>12</v>
      </c>
      <c r="D1300" t="s">
        <v>4</v>
      </c>
      <c r="H1300" s="11"/>
    </row>
    <row r="1301" spans="1:8" x14ac:dyDescent="0.3">
      <c r="A1301" s="2">
        <v>45398</v>
      </c>
      <c r="B1301" t="s">
        <v>22</v>
      </c>
      <c r="D1301" t="s">
        <v>8</v>
      </c>
      <c r="H1301" s="11"/>
    </row>
    <row r="1302" spans="1:8" x14ac:dyDescent="0.3">
      <c r="A1302" s="2">
        <v>45398</v>
      </c>
      <c r="B1302" t="s">
        <v>6</v>
      </c>
      <c r="D1302" t="s">
        <v>27</v>
      </c>
      <c r="H1302" s="11"/>
    </row>
    <row r="1303" spans="1:8" x14ac:dyDescent="0.3">
      <c r="A1303" s="2">
        <v>45398</v>
      </c>
      <c r="B1303" t="s">
        <v>34</v>
      </c>
      <c r="D1303" t="s">
        <v>23</v>
      </c>
      <c r="H1303" s="11"/>
    </row>
    <row r="1304" spans="1:8" x14ac:dyDescent="0.3">
      <c r="A1304" s="2">
        <v>45399</v>
      </c>
      <c r="B1304" t="s">
        <v>9</v>
      </c>
      <c r="D1304" t="s">
        <v>25</v>
      </c>
      <c r="H1304" s="11"/>
    </row>
    <row r="1305" spans="1:8" x14ac:dyDescent="0.3">
      <c r="A1305" s="2">
        <v>45399</v>
      </c>
      <c r="B1305" t="s">
        <v>10</v>
      </c>
      <c r="D1305" t="s">
        <v>30</v>
      </c>
      <c r="H1305" s="11"/>
    </row>
    <row r="1306" spans="1:8" x14ac:dyDescent="0.3">
      <c r="A1306" s="2">
        <v>45399</v>
      </c>
      <c r="B1306" t="s">
        <v>3</v>
      </c>
      <c r="D1306" t="s">
        <v>16</v>
      </c>
      <c r="H1306" s="11"/>
    </row>
    <row r="1307" spans="1:8" x14ac:dyDescent="0.3">
      <c r="A1307" s="2">
        <v>45399</v>
      </c>
      <c r="B1307" t="s">
        <v>5</v>
      </c>
      <c r="D1307" t="s">
        <v>7</v>
      </c>
      <c r="H1307" s="11"/>
    </row>
    <row r="1308" spans="1:8" x14ac:dyDescent="0.3">
      <c r="A1308" s="2">
        <v>45400</v>
      </c>
      <c r="B1308" t="s">
        <v>24</v>
      </c>
      <c r="D1308" t="s">
        <v>22</v>
      </c>
      <c r="H1308" s="11"/>
    </row>
    <row r="1309" spans="1:8" x14ac:dyDescent="0.3">
      <c r="A1309" s="2">
        <v>45400</v>
      </c>
      <c r="B1309" t="s">
        <v>9</v>
      </c>
      <c r="D1309" t="s">
        <v>11</v>
      </c>
      <c r="H1309" s="11"/>
    </row>
    <row r="1310" spans="1:8" x14ac:dyDescent="0.3">
      <c r="A1310" s="2">
        <v>45400</v>
      </c>
      <c r="B1310" t="s">
        <v>6</v>
      </c>
      <c r="D1310" t="s">
        <v>29</v>
      </c>
      <c r="H1310" s="11"/>
    </row>
    <row r="1311" spans="1:8" x14ac:dyDescent="0.3">
      <c r="A1311" s="2">
        <v>45400</v>
      </c>
      <c r="B1311" t="s">
        <v>34</v>
      </c>
      <c r="D1311" t="s">
        <v>28</v>
      </c>
      <c r="H1311" s="11"/>
    </row>
    <row r="1312" spans="1:8" x14ac:dyDescent="0.3">
      <c r="A1312" s="2">
        <v>45400</v>
      </c>
      <c r="B1312" t="s">
        <v>26</v>
      </c>
      <c r="D1312" t="s">
        <v>27</v>
      </c>
      <c r="H1312" s="11"/>
    </row>
    <row r="1313" spans="1:8" x14ac:dyDescent="0.3">
      <c r="A1313" s="2">
        <v>45400</v>
      </c>
      <c r="B1313" t="s">
        <v>8</v>
      </c>
      <c r="D1313" t="s">
        <v>23</v>
      </c>
      <c r="H1313" s="11"/>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FC0BA-E675-40A1-86A6-5D6C52D69A04}">
  <dimension ref="A1:I1631"/>
  <sheetViews>
    <sheetView workbookViewId="0">
      <selection activeCell="F27" sqref="F27"/>
    </sheetView>
  </sheetViews>
  <sheetFormatPr defaultRowHeight="14.4" x14ac:dyDescent="0.3"/>
  <sheetData>
    <row r="1" spans="1:9" x14ac:dyDescent="0.3">
      <c r="A1" t="s">
        <v>252</v>
      </c>
    </row>
    <row r="2" spans="1:9" ht="15" thickBot="1" x14ac:dyDescent="0.35"/>
    <row r="3" spans="1:9" x14ac:dyDescent="0.3">
      <c r="A3" s="16" t="s">
        <v>253</v>
      </c>
      <c r="B3" s="16"/>
    </row>
    <row r="4" spans="1:9" x14ac:dyDescent="0.3">
      <c r="A4" t="s">
        <v>254</v>
      </c>
      <c r="B4">
        <v>0.35029867822198602</v>
      </c>
    </row>
    <row r="5" spans="1:9" x14ac:dyDescent="0.3">
      <c r="A5" t="s">
        <v>255</v>
      </c>
      <c r="B5">
        <v>0.12270916396407049</v>
      </c>
    </row>
    <row r="6" spans="1:9" x14ac:dyDescent="0.3">
      <c r="A6" t="s">
        <v>256</v>
      </c>
      <c r="B6">
        <v>0.12051456524978424</v>
      </c>
    </row>
    <row r="7" spans="1:9" x14ac:dyDescent="0.3">
      <c r="A7" t="s">
        <v>257</v>
      </c>
      <c r="B7">
        <v>2.4649498507930407</v>
      </c>
    </row>
    <row r="8" spans="1:9" ht="15" thickBot="1" x14ac:dyDescent="0.35">
      <c r="A8" s="3" t="s">
        <v>258</v>
      </c>
      <c r="B8" s="3">
        <v>1604</v>
      </c>
    </row>
    <row r="10" spans="1:9" ht="15" thickBot="1" x14ac:dyDescent="0.35">
      <c r="A10" t="s">
        <v>259</v>
      </c>
    </row>
    <row r="11" spans="1:9" x14ac:dyDescent="0.3">
      <c r="A11" s="15"/>
      <c r="B11" s="15" t="s">
        <v>264</v>
      </c>
      <c r="C11" s="15" t="s">
        <v>265</v>
      </c>
      <c r="D11" s="15" t="s">
        <v>266</v>
      </c>
      <c r="E11" s="15" t="s">
        <v>267</v>
      </c>
      <c r="F11" s="15" t="s">
        <v>268</v>
      </c>
    </row>
    <row r="12" spans="1:9" x14ac:dyDescent="0.3">
      <c r="A12" t="s">
        <v>260</v>
      </c>
      <c r="B12">
        <v>4</v>
      </c>
      <c r="C12">
        <v>1358.9329970715589</v>
      </c>
      <c r="D12">
        <v>339.73324926788973</v>
      </c>
      <c r="E12">
        <v>55.914169258036353</v>
      </c>
      <c r="F12">
        <v>3.462600028100876E-44</v>
      </c>
    </row>
    <row r="13" spans="1:9" x14ac:dyDescent="0.3">
      <c r="A13" t="s">
        <v>261</v>
      </c>
      <c r="B13">
        <v>1599</v>
      </c>
      <c r="C13">
        <v>9715.48844931249</v>
      </c>
      <c r="D13">
        <v>6.075977766924634</v>
      </c>
    </row>
    <row r="14" spans="1:9" ht="15" thickBot="1" x14ac:dyDescent="0.35">
      <c r="A14" s="3" t="s">
        <v>262</v>
      </c>
      <c r="B14" s="3">
        <v>1603</v>
      </c>
      <c r="C14" s="3">
        <v>11074.421446384049</v>
      </c>
      <c r="D14" s="3"/>
      <c r="E14" s="3"/>
      <c r="F14" s="3"/>
    </row>
    <row r="15" spans="1:9" ht="15" thickBot="1" x14ac:dyDescent="0.35"/>
    <row r="16" spans="1:9" x14ac:dyDescent="0.3">
      <c r="A16" s="15"/>
      <c r="B16" s="15" t="s">
        <v>269</v>
      </c>
      <c r="C16" s="15" t="s">
        <v>257</v>
      </c>
      <c r="D16" s="15" t="s">
        <v>270</v>
      </c>
      <c r="E16" s="15" t="s">
        <v>271</v>
      </c>
      <c r="F16" s="15" t="s">
        <v>272</v>
      </c>
      <c r="G16" s="15" t="s">
        <v>273</v>
      </c>
      <c r="H16" s="15" t="s">
        <v>274</v>
      </c>
      <c r="I16" s="15" t="s">
        <v>275</v>
      </c>
    </row>
    <row r="17" spans="1:9" x14ac:dyDescent="0.3">
      <c r="A17" t="s">
        <v>263</v>
      </c>
      <c r="B17">
        <v>0.26400506824749859</v>
      </c>
      <c r="C17">
        <v>0.17158237528289019</v>
      </c>
      <c r="D17">
        <v>1.5386491054936724</v>
      </c>
      <c r="E17">
        <v>0.12408783523617549</v>
      </c>
      <c r="F17">
        <v>-7.2544956266208993E-2</v>
      </c>
      <c r="G17">
        <v>0.60055509276120622</v>
      </c>
      <c r="H17">
        <v>-7.2544956266208993E-2</v>
      </c>
      <c r="I17">
        <v>0.60055509276120622</v>
      </c>
    </row>
    <row r="18" spans="1:9" x14ac:dyDescent="0.3">
      <c r="A18" t="s">
        <v>247</v>
      </c>
      <c r="B18">
        <v>9.7979347604331257E-3</v>
      </c>
      <c r="C18">
        <v>1.3187836462287116E-3</v>
      </c>
      <c r="D18">
        <v>7.4295240075595439</v>
      </c>
      <c r="E18">
        <v>1.7657656811113695E-13</v>
      </c>
      <c r="F18">
        <v>7.2112083106168779E-3</v>
      </c>
      <c r="G18">
        <v>1.2384661210249373E-2</v>
      </c>
      <c r="H18">
        <v>7.2112083106168779E-3</v>
      </c>
      <c r="I18">
        <v>1.2384661210249373E-2</v>
      </c>
    </row>
    <row r="19" spans="1:9" x14ac:dyDescent="0.3">
      <c r="A19" t="s">
        <v>248</v>
      </c>
      <c r="B19">
        <v>-1.1511901970641576E-2</v>
      </c>
      <c r="C19">
        <v>1.3172797399967115E-3</v>
      </c>
      <c r="D19">
        <v>-8.7391475182563081</v>
      </c>
      <c r="E19">
        <v>5.8181476735405435E-18</v>
      </c>
      <c r="F19">
        <v>-1.4095678585555424E-2</v>
      </c>
      <c r="G19">
        <v>-8.9281253557277271E-3</v>
      </c>
      <c r="H19">
        <v>-1.4095678585555424E-2</v>
      </c>
      <c r="I19">
        <v>-8.9281253557277271E-3</v>
      </c>
    </row>
    <row r="20" spans="1:9" x14ac:dyDescent="0.3">
      <c r="A20" t="s">
        <v>283</v>
      </c>
      <c r="B20">
        <v>1.3842338242541469E-2</v>
      </c>
      <c r="C20">
        <v>3.2936799418183662E-3</v>
      </c>
      <c r="D20">
        <v>4.2026968275792536</v>
      </c>
      <c r="E20">
        <v>2.7833389802458662E-5</v>
      </c>
      <c r="F20">
        <v>7.3819540490501576E-3</v>
      </c>
      <c r="G20">
        <v>2.0302722436032782E-2</v>
      </c>
      <c r="H20">
        <v>7.3819540490501576E-3</v>
      </c>
      <c r="I20">
        <v>2.0302722436032782E-2</v>
      </c>
    </row>
    <row r="21" spans="1:9" ht="15" thickBot="1" x14ac:dyDescent="0.35">
      <c r="A21" s="3" t="s">
        <v>284</v>
      </c>
      <c r="B21" s="3">
        <v>-1.0008814547557995E-2</v>
      </c>
      <c r="C21" s="3">
        <v>3.2989252897772125E-3</v>
      </c>
      <c r="D21" s="3">
        <v>-3.0339621750676034</v>
      </c>
      <c r="E21" s="3">
        <v>2.4525429570540153E-3</v>
      </c>
      <c r="F21" s="3">
        <v>-1.6479487221910012E-2</v>
      </c>
      <c r="G21" s="3">
        <v>-3.538141873205977E-3</v>
      </c>
      <c r="H21" s="3">
        <v>-1.6479487221910012E-2</v>
      </c>
      <c r="I21" s="3">
        <v>-3.538141873205977E-3</v>
      </c>
    </row>
    <row r="25" spans="1:9" x14ac:dyDescent="0.3">
      <c r="A25" t="s">
        <v>276</v>
      </c>
    </row>
    <row r="26" spans="1:9" ht="15" thickBot="1" x14ac:dyDescent="0.35"/>
    <row r="27" spans="1:9" x14ac:dyDescent="0.3">
      <c r="A27" s="15" t="s">
        <v>277</v>
      </c>
      <c r="B27" s="15" t="s">
        <v>278</v>
      </c>
      <c r="C27" s="15" t="s">
        <v>279</v>
      </c>
    </row>
    <row r="28" spans="1:9" x14ac:dyDescent="0.3">
      <c r="A28">
        <v>1</v>
      </c>
      <c r="B28">
        <v>1.0993050971261047</v>
      </c>
      <c r="C28">
        <v>1.9006949028738953</v>
      </c>
    </row>
    <row r="29" spans="1:9" x14ac:dyDescent="0.3">
      <c r="A29">
        <v>2</v>
      </c>
      <c r="B29">
        <v>-0.56996306983707234</v>
      </c>
      <c r="C29">
        <v>-0.43003693016292766</v>
      </c>
    </row>
    <row r="30" spans="1:9" x14ac:dyDescent="0.3">
      <c r="A30">
        <v>3</v>
      </c>
      <c r="B30">
        <v>-3.9759786028416844E-2</v>
      </c>
      <c r="C30">
        <v>-0.9602402139715831</v>
      </c>
    </row>
    <row r="31" spans="1:9" x14ac:dyDescent="0.3">
      <c r="A31">
        <v>4</v>
      </c>
      <c r="B31">
        <v>0.43704749355494088</v>
      </c>
      <c r="C31">
        <v>1.5629525064450591</v>
      </c>
    </row>
    <row r="32" spans="1:9" x14ac:dyDescent="0.3">
      <c r="A32">
        <v>5</v>
      </c>
      <c r="B32">
        <v>-1.4392142217610682</v>
      </c>
      <c r="C32">
        <v>2.4392142217610679</v>
      </c>
    </row>
    <row r="33" spans="1:3" x14ac:dyDescent="0.3">
      <c r="A33">
        <v>6</v>
      </c>
      <c r="B33">
        <v>1.7867442023187174</v>
      </c>
      <c r="C33">
        <v>1.2132557976812826</v>
      </c>
    </row>
    <row r="34" spans="1:3" x14ac:dyDescent="0.3">
      <c r="A34">
        <v>7</v>
      </c>
      <c r="B34">
        <v>1.8452909794209662</v>
      </c>
      <c r="C34">
        <v>1.1547090205790338</v>
      </c>
    </row>
    <row r="35" spans="1:3" x14ac:dyDescent="0.3">
      <c r="A35">
        <v>8</v>
      </c>
      <c r="B35">
        <v>0.88590165353919159</v>
      </c>
      <c r="C35">
        <v>1.1140983464608083</v>
      </c>
    </row>
    <row r="36" spans="1:3" x14ac:dyDescent="0.3">
      <c r="A36">
        <v>9</v>
      </c>
      <c r="B36">
        <v>-1.4291217104050757</v>
      </c>
      <c r="C36">
        <v>2.4291217104050755</v>
      </c>
    </row>
    <row r="37" spans="1:3" x14ac:dyDescent="0.3">
      <c r="A37">
        <v>10</v>
      </c>
      <c r="B37">
        <v>-1.3192905347377615</v>
      </c>
      <c r="C37">
        <v>-1.6807094652622385</v>
      </c>
    </row>
    <row r="38" spans="1:3" x14ac:dyDescent="0.3">
      <c r="A38">
        <v>11</v>
      </c>
      <c r="B38">
        <v>0.1572613958541588</v>
      </c>
      <c r="C38">
        <v>2.8427386041458411</v>
      </c>
    </row>
    <row r="39" spans="1:3" x14ac:dyDescent="0.3">
      <c r="A39">
        <v>12</v>
      </c>
      <c r="B39">
        <v>-0.64300845958994413</v>
      </c>
      <c r="C39">
        <v>2.6430084595899439</v>
      </c>
    </row>
    <row r="40" spans="1:3" x14ac:dyDescent="0.3">
      <c r="A40">
        <v>13</v>
      </c>
      <c r="B40">
        <v>0.19980670222852601</v>
      </c>
      <c r="C40">
        <v>-3.1998067022285261</v>
      </c>
    </row>
    <row r="41" spans="1:3" x14ac:dyDescent="0.3">
      <c r="A41">
        <v>14</v>
      </c>
      <c r="B41">
        <v>-0.15172695539502834</v>
      </c>
      <c r="C41">
        <v>-3.8482730446049715</v>
      </c>
    </row>
    <row r="42" spans="1:3" x14ac:dyDescent="0.3">
      <c r="A42">
        <v>15</v>
      </c>
      <c r="B42">
        <v>-0.53538773733721767</v>
      </c>
      <c r="C42">
        <v>-2.4646122626627824</v>
      </c>
    </row>
    <row r="43" spans="1:3" x14ac:dyDescent="0.3">
      <c r="A43">
        <v>16</v>
      </c>
      <c r="B43">
        <v>-0.14047305353719852</v>
      </c>
      <c r="C43">
        <v>-1.8595269464628015</v>
      </c>
    </row>
    <row r="44" spans="1:3" x14ac:dyDescent="0.3">
      <c r="A44">
        <v>17</v>
      </c>
      <c r="B44">
        <v>-0.96718948532395654</v>
      </c>
      <c r="C44">
        <v>3.9671894853239564</v>
      </c>
    </row>
    <row r="45" spans="1:3" x14ac:dyDescent="0.3">
      <c r="A45">
        <v>18</v>
      </c>
      <c r="B45">
        <v>1.1472889665464638</v>
      </c>
      <c r="C45">
        <v>2.8527110334535362</v>
      </c>
    </row>
    <row r="46" spans="1:3" x14ac:dyDescent="0.3">
      <c r="A46">
        <v>19</v>
      </c>
      <c r="B46">
        <v>1.0224863842417213</v>
      </c>
      <c r="C46">
        <v>-2.2486384241721336E-2</v>
      </c>
    </row>
    <row r="47" spans="1:3" x14ac:dyDescent="0.3">
      <c r="A47">
        <v>20</v>
      </c>
      <c r="B47">
        <v>1.840646696496697</v>
      </c>
      <c r="C47">
        <v>-0.84064669649669699</v>
      </c>
    </row>
    <row r="48" spans="1:3" x14ac:dyDescent="0.3">
      <c r="A48">
        <v>21</v>
      </c>
      <c r="B48">
        <v>-1.2148900841843149</v>
      </c>
      <c r="C48">
        <v>-1.7851099158156851</v>
      </c>
    </row>
    <row r="49" spans="1:3" x14ac:dyDescent="0.3">
      <c r="A49">
        <v>22</v>
      </c>
      <c r="B49">
        <v>0.85986671367551692</v>
      </c>
      <c r="C49">
        <v>2.1401332863244829</v>
      </c>
    </row>
    <row r="50" spans="1:3" x14ac:dyDescent="0.3">
      <c r="A50">
        <v>23</v>
      </c>
      <c r="B50">
        <v>-1.3296113576116582</v>
      </c>
      <c r="C50">
        <v>0.32961135761165816</v>
      </c>
    </row>
    <row r="51" spans="1:3" x14ac:dyDescent="0.3">
      <c r="A51">
        <v>24</v>
      </c>
      <c r="B51">
        <v>5.1314285562442552E-2</v>
      </c>
      <c r="C51">
        <v>2.9486857144375573</v>
      </c>
    </row>
    <row r="52" spans="1:3" x14ac:dyDescent="0.3">
      <c r="A52">
        <v>25</v>
      </c>
      <c r="B52">
        <v>2.3604026072292652</v>
      </c>
      <c r="C52">
        <v>0.6395973927707348</v>
      </c>
    </row>
    <row r="53" spans="1:3" x14ac:dyDescent="0.3">
      <c r="A53">
        <v>26</v>
      </c>
      <c r="B53">
        <v>-0.68421834106002177</v>
      </c>
      <c r="C53">
        <v>-0.31578165893997823</v>
      </c>
    </row>
    <row r="54" spans="1:3" x14ac:dyDescent="0.3">
      <c r="A54">
        <v>27</v>
      </c>
      <c r="B54">
        <v>1.0674442724527839</v>
      </c>
      <c r="C54">
        <v>2.9325557275472161</v>
      </c>
    </row>
    <row r="55" spans="1:3" x14ac:dyDescent="0.3">
      <c r="A55">
        <v>28</v>
      </c>
      <c r="B55">
        <v>0.79328852143847262</v>
      </c>
      <c r="C55">
        <v>-1.7932885214384726</v>
      </c>
    </row>
    <row r="56" spans="1:3" x14ac:dyDescent="0.3">
      <c r="A56">
        <v>29</v>
      </c>
      <c r="B56">
        <v>-0.11203922991488849</v>
      </c>
      <c r="C56">
        <v>-0.88796077008511154</v>
      </c>
    </row>
    <row r="57" spans="1:3" x14ac:dyDescent="0.3">
      <c r="A57">
        <v>30</v>
      </c>
      <c r="B57">
        <v>1.1210641630561078</v>
      </c>
      <c r="C57">
        <v>-4.1210641630561078</v>
      </c>
    </row>
    <row r="58" spans="1:3" x14ac:dyDescent="0.3">
      <c r="A58">
        <v>31</v>
      </c>
      <c r="B58">
        <v>1.9176197271581759</v>
      </c>
      <c r="C58">
        <v>4.0823802728418244</v>
      </c>
    </row>
    <row r="59" spans="1:3" x14ac:dyDescent="0.3">
      <c r="A59">
        <v>32</v>
      </c>
      <c r="B59">
        <v>-7.2092934856206353E-2</v>
      </c>
      <c r="C59">
        <v>1.0720929348562063</v>
      </c>
    </row>
    <row r="60" spans="1:3" x14ac:dyDescent="0.3">
      <c r="A60">
        <v>33</v>
      </c>
      <c r="B60">
        <v>9.2696584608404575E-2</v>
      </c>
      <c r="C60">
        <v>3.9073034153915955</v>
      </c>
    </row>
    <row r="61" spans="1:3" x14ac:dyDescent="0.3">
      <c r="A61">
        <v>34</v>
      </c>
      <c r="B61">
        <v>-0.17578931586622643</v>
      </c>
      <c r="C61">
        <v>-2.8242106841337735</v>
      </c>
    </row>
    <row r="62" spans="1:3" x14ac:dyDescent="0.3">
      <c r="A62">
        <v>35</v>
      </c>
      <c r="B62">
        <v>0.3283711384439158</v>
      </c>
      <c r="C62">
        <v>-3.3283711384439156</v>
      </c>
    </row>
    <row r="63" spans="1:3" x14ac:dyDescent="0.3">
      <c r="A63">
        <v>36</v>
      </c>
      <c r="B63">
        <v>0.93858975080864848</v>
      </c>
      <c r="C63">
        <v>2.0614102491913515</v>
      </c>
    </row>
    <row r="64" spans="1:3" x14ac:dyDescent="0.3">
      <c r="A64">
        <v>37</v>
      </c>
      <c r="B64">
        <v>1.0884630212965474</v>
      </c>
      <c r="C64">
        <v>-8.8463021296547373E-2</v>
      </c>
    </row>
    <row r="65" spans="1:3" x14ac:dyDescent="0.3">
      <c r="A65">
        <v>38</v>
      </c>
      <c r="B65">
        <v>1.0808160250400853</v>
      </c>
      <c r="C65">
        <v>0.91918397495991466</v>
      </c>
    </row>
    <row r="66" spans="1:3" x14ac:dyDescent="0.3">
      <c r="A66">
        <v>39</v>
      </c>
      <c r="B66">
        <v>0.98213511978631274</v>
      </c>
      <c r="C66">
        <v>1.0178648802136872</v>
      </c>
    </row>
    <row r="67" spans="1:3" x14ac:dyDescent="0.3">
      <c r="A67">
        <v>40</v>
      </c>
      <c r="B67">
        <v>0.60211063503859208</v>
      </c>
      <c r="C67">
        <v>2.3978893649614079</v>
      </c>
    </row>
    <row r="68" spans="1:3" x14ac:dyDescent="0.3">
      <c r="A68">
        <v>41</v>
      </c>
      <c r="B68">
        <v>-0.66742857898099039</v>
      </c>
      <c r="C68">
        <v>-0.33257142101900961</v>
      </c>
    </row>
    <row r="69" spans="1:3" x14ac:dyDescent="0.3">
      <c r="A69">
        <v>42</v>
      </c>
      <c r="B69">
        <v>-0.28402439551125064</v>
      </c>
      <c r="C69">
        <v>-2.7159756044887495</v>
      </c>
    </row>
    <row r="70" spans="1:3" x14ac:dyDescent="0.3">
      <c r="A70">
        <v>43</v>
      </c>
      <c r="B70">
        <v>-0.92421267494558434</v>
      </c>
      <c r="C70">
        <v>1.9242126749455843</v>
      </c>
    </row>
    <row r="71" spans="1:3" x14ac:dyDescent="0.3">
      <c r="A71">
        <v>44</v>
      </c>
      <c r="B71">
        <v>2.1714651687454221</v>
      </c>
      <c r="C71">
        <v>-0.17146516874542206</v>
      </c>
    </row>
    <row r="72" spans="1:3" x14ac:dyDescent="0.3">
      <c r="A72">
        <v>45</v>
      </c>
      <c r="B72">
        <v>-0.23369427553760402</v>
      </c>
      <c r="C72">
        <v>-3.7663057244623959</v>
      </c>
    </row>
    <row r="73" spans="1:3" x14ac:dyDescent="0.3">
      <c r="A73">
        <v>46</v>
      </c>
      <c r="B73">
        <v>1.6252507718253195</v>
      </c>
      <c r="C73">
        <v>-3.6252507718253195</v>
      </c>
    </row>
    <row r="74" spans="1:3" x14ac:dyDescent="0.3">
      <c r="A74">
        <v>47</v>
      </c>
      <c r="B74">
        <v>0.24538832585594728</v>
      </c>
      <c r="C74">
        <v>1.7546116741440527</v>
      </c>
    </row>
    <row r="75" spans="1:3" x14ac:dyDescent="0.3">
      <c r="A75">
        <v>48</v>
      </c>
      <c r="B75">
        <v>-0.71607074265116888</v>
      </c>
      <c r="C75">
        <v>1.7160707426511688</v>
      </c>
    </row>
    <row r="76" spans="1:3" x14ac:dyDescent="0.3">
      <c r="A76">
        <v>49</v>
      </c>
      <c r="B76">
        <v>-0.55802473665514007</v>
      </c>
      <c r="C76">
        <v>1.5580247366551401</v>
      </c>
    </row>
    <row r="77" spans="1:3" x14ac:dyDescent="0.3">
      <c r="A77">
        <v>50</v>
      </c>
      <c r="B77">
        <v>0.82211888674412559</v>
      </c>
      <c r="C77">
        <v>-2.8221188867441258</v>
      </c>
    </row>
    <row r="78" spans="1:3" x14ac:dyDescent="0.3">
      <c r="A78">
        <v>51</v>
      </c>
      <c r="B78">
        <v>2.2306043304625556</v>
      </c>
      <c r="C78">
        <v>-0.23060433046255557</v>
      </c>
    </row>
    <row r="79" spans="1:3" x14ac:dyDescent="0.3">
      <c r="A79">
        <v>52</v>
      </c>
      <c r="B79">
        <v>-0.23311973101766018</v>
      </c>
      <c r="C79">
        <v>-0.76688026898233985</v>
      </c>
    </row>
    <row r="80" spans="1:3" x14ac:dyDescent="0.3">
      <c r="A80">
        <v>53</v>
      </c>
      <c r="B80">
        <v>1.3225786281722363</v>
      </c>
      <c r="C80">
        <v>1.6774213718277637</v>
      </c>
    </row>
    <row r="81" spans="1:3" x14ac:dyDescent="0.3">
      <c r="A81">
        <v>54</v>
      </c>
      <c r="B81">
        <v>-1.4440366438792207</v>
      </c>
      <c r="C81">
        <v>3.4440366438792207</v>
      </c>
    </row>
    <row r="82" spans="1:3" x14ac:dyDescent="0.3">
      <c r="A82">
        <v>55</v>
      </c>
      <c r="B82">
        <v>0.95198731352896182</v>
      </c>
      <c r="C82">
        <v>-1.9519873135289618</v>
      </c>
    </row>
    <row r="83" spans="1:3" x14ac:dyDescent="0.3">
      <c r="A83">
        <v>56</v>
      </c>
      <c r="B83">
        <v>0.48162313372578597</v>
      </c>
      <c r="C83">
        <v>-1.4816231337257859</v>
      </c>
    </row>
    <row r="84" spans="1:3" x14ac:dyDescent="0.3">
      <c r="A84">
        <v>57</v>
      </c>
      <c r="B84">
        <v>1.2290202668424968</v>
      </c>
      <c r="C84">
        <v>-0.22902026684249677</v>
      </c>
    </row>
    <row r="85" spans="1:3" x14ac:dyDescent="0.3">
      <c r="A85">
        <v>58</v>
      </c>
      <c r="B85">
        <v>0.73903740179419741</v>
      </c>
      <c r="C85">
        <v>-1.7390374017941974</v>
      </c>
    </row>
    <row r="86" spans="1:3" x14ac:dyDescent="0.3">
      <c r="A86">
        <v>59</v>
      </c>
      <c r="B86">
        <v>3.0402279004816868</v>
      </c>
      <c r="C86">
        <v>-2.0402279004816868</v>
      </c>
    </row>
    <row r="87" spans="1:3" x14ac:dyDescent="0.3">
      <c r="A87">
        <v>60</v>
      </c>
      <c r="B87">
        <v>-0.79319645068188827</v>
      </c>
      <c r="C87">
        <v>2.7931964506818883</v>
      </c>
    </row>
    <row r="88" spans="1:3" x14ac:dyDescent="0.3">
      <c r="A88">
        <v>61</v>
      </c>
      <c r="B88">
        <v>0.15706153268372147</v>
      </c>
      <c r="C88">
        <v>-3.1570615326837217</v>
      </c>
    </row>
    <row r="89" spans="1:3" x14ac:dyDescent="0.3">
      <c r="A89">
        <v>62</v>
      </c>
      <c r="B89">
        <v>4.9127657733886471E-2</v>
      </c>
      <c r="C89">
        <v>1.9508723422661136</v>
      </c>
    </row>
    <row r="90" spans="1:3" x14ac:dyDescent="0.3">
      <c r="A90">
        <v>63</v>
      </c>
      <c r="B90">
        <v>0.57982836355748091</v>
      </c>
      <c r="C90">
        <v>0.42017163644251909</v>
      </c>
    </row>
    <row r="91" spans="1:3" x14ac:dyDescent="0.3">
      <c r="A91">
        <v>64</v>
      </c>
      <c r="B91">
        <v>2.9292443485808006E-2</v>
      </c>
      <c r="C91">
        <v>3.970707556514192</v>
      </c>
    </row>
    <row r="92" spans="1:3" x14ac:dyDescent="0.3">
      <c r="A92">
        <v>65</v>
      </c>
      <c r="B92">
        <v>-0.21307515696690937</v>
      </c>
      <c r="C92">
        <v>-2.7869248430330904</v>
      </c>
    </row>
    <row r="93" spans="1:3" x14ac:dyDescent="0.3">
      <c r="A93">
        <v>66</v>
      </c>
      <c r="B93">
        <v>1.5764240697594825</v>
      </c>
      <c r="C93">
        <v>-2.5764240697594825</v>
      </c>
    </row>
    <row r="94" spans="1:3" x14ac:dyDescent="0.3">
      <c r="A94">
        <v>67</v>
      </c>
      <c r="B94">
        <v>7.3650869535803382E-2</v>
      </c>
      <c r="C94">
        <v>2.9263491304641964</v>
      </c>
    </row>
    <row r="95" spans="1:3" x14ac:dyDescent="0.3">
      <c r="A95">
        <v>68</v>
      </c>
      <c r="B95">
        <v>-0.10035166733081882</v>
      </c>
      <c r="C95">
        <v>5.1003516673308189</v>
      </c>
    </row>
    <row r="96" spans="1:3" x14ac:dyDescent="0.3">
      <c r="A96">
        <v>69</v>
      </c>
      <c r="B96">
        <v>7.5342131628479247E-2</v>
      </c>
      <c r="C96">
        <v>0.92465786837152075</v>
      </c>
    </row>
    <row r="97" spans="1:3" x14ac:dyDescent="0.3">
      <c r="A97">
        <v>70</v>
      </c>
      <c r="B97">
        <v>0.47697885080151675</v>
      </c>
      <c r="C97">
        <v>2.5230211491984833</v>
      </c>
    </row>
    <row r="98" spans="1:3" x14ac:dyDescent="0.3">
      <c r="A98">
        <v>71</v>
      </c>
      <c r="B98">
        <v>-0.41656106315346569</v>
      </c>
      <c r="C98">
        <v>1.4165610631534657</v>
      </c>
    </row>
    <row r="99" spans="1:3" x14ac:dyDescent="0.3">
      <c r="A99">
        <v>72</v>
      </c>
      <c r="B99">
        <v>0.48477993129371283</v>
      </c>
      <c r="C99">
        <v>-1.4847799312937129</v>
      </c>
    </row>
    <row r="100" spans="1:3" x14ac:dyDescent="0.3">
      <c r="A100">
        <v>73</v>
      </c>
      <c r="B100">
        <v>0.44305907757600838</v>
      </c>
      <c r="C100">
        <v>-1.4430590775760084</v>
      </c>
    </row>
    <row r="101" spans="1:3" x14ac:dyDescent="0.3">
      <c r="A101">
        <v>74</v>
      </c>
      <c r="B101">
        <v>1.4690408785762992</v>
      </c>
      <c r="C101">
        <v>-0.46904087857629917</v>
      </c>
    </row>
    <row r="102" spans="1:3" x14ac:dyDescent="0.3">
      <c r="A102">
        <v>75</v>
      </c>
      <c r="B102">
        <v>-1.1138028206776478</v>
      </c>
      <c r="C102">
        <v>-1.8861971793223522</v>
      </c>
    </row>
    <row r="103" spans="1:3" x14ac:dyDescent="0.3">
      <c r="A103">
        <v>76</v>
      </c>
      <c r="B103">
        <v>-0.61592969632651762</v>
      </c>
      <c r="C103">
        <v>1.6159296963265177</v>
      </c>
    </row>
    <row r="104" spans="1:3" x14ac:dyDescent="0.3">
      <c r="A104">
        <v>77</v>
      </c>
      <c r="B104">
        <v>1.0218593350656879</v>
      </c>
      <c r="C104">
        <v>-3.0218593350656882</v>
      </c>
    </row>
    <row r="105" spans="1:3" x14ac:dyDescent="0.3">
      <c r="A105">
        <v>78</v>
      </c>
      <c r="B105">
        <v>-1.5206161967110323</v>
      </c>
      <c r="C105">
        <v>-1.4793838032889677</v>
      </c>
    </row>
    <row r="106" spans="1:3" x14ac:dyDescent="0.3">
      <c r="A106">
        <v>79</v>
      </c>
      <c r="B106">
        <v>1.6355632314766162</v>
      </c>
      <c r="C106">
        <v>-0.6355632314766162</v>
      </c>
    </row>
    <row r="107" spans="1:3" x14ac:dyDescent="0.3">
      <c r="A107">
        <v>80</v>
      </c>
      <c r="B107">
        <v>0.74588971018805161</v>
      </c>
      <c r="C107">
        <v>-2.7458897101880515</v>
      </c>
    </row>
    <row r="108" spans="1:3" x14ac:dyDescent="0.3">
      <c r="A108">
        <v>81</v>
      </c>
      <c r="B108">
        <v>0.67641525711940154</v>
      </c>
      <c r="C108">
        <v>3.3235847428805982</v>
      </c>
    </row>
    <row r="109" spans="1:3" x14ac:dyDescent="0.3">
      <c r="A109">
        <v>82</v>
      </c>
      <c r="B109">
        <v>0.36334617769143596</v>
      </c>
      <c r="C109">
        <v>1.636653822308564</v>
      </c>
    </row>
    <row r="110" spans="1:3" x14ac:dyDescent="0.3">
      <c r="A110">
        <v>83</v>
      </c>
      <c r="B110">
        <v>4.3894535113689646E-2</v>
      </c>
      <c r="C110">
        <v>-4.0438945351136892</v>
      </c>
    </row>
    <row r="111" spans="1:3" x14ac:dyDescent="0.3">
      <c r="A111">
        <v>84</v>
      </c>
      <c r="B111">
        <v>0.15558543717769674</v>
      </c>
      <c r="C111">
        <v>-1.1555854371776968</v>
      </c>
    </row>
    <row r="112" spans="1:3" x14ac:dyDescent="0.3">
      <c r="A112">
        <v>85</v>
      </c>
      <c r="B112">
        <v>-0.11977150897101857</v>
      </c>
      <c r="C112">
        <v>-2.8802284910289813</v>
      </c>
    </row>
    <row r="113" spans="1:3" x14ac:dyDescent="0.3">
      <c r="A113">
        <v>86</v>
      </c>
      <c r="B113">
        <v>-0.44647926761642209</v>
      </c>
      <c r="C113">
        <v>1.446479267616422</v>
      </c>
    </row>
    <row r="114" spans="1:3" x14ac:dyDescent="0.3">
      <c r="A114">
        <v>87</v>
      </c>
      <c r="B114">
        <v>-1.0819217772813374</v>
      </c>
      <c r="C114">
        <v>2.0819217772813374</v>
      </c>
    </row>
    <row r="115" spans="1:3" x14ac:dyDescent="0.3">
      <c r="A115">
        <v>88</v>
      </c>
      <c r="B115">
        <v>1.2600373481487142</v>
      </c>
      <c r="C115">
        <v>2.7399626518512861</v>
      </c>
    </row>
    <row r="116" spans="1:3" x14ac:dyDescent="0.3">
      <c r="A116">
        <v>89</v>
      </c>
      <c r="B116">
        <v>0.6403791310049709</v>
      </c>
      <c r="C116">
        <v>0.3596208689950291</v>
      </c>
    </row>
    <row r="117" spans="1:3" x14ac:dyDescent="0.3">
      <c r="A117">
        <v>90</v>
      </c>
      <c r="B117">
        <v>1.8199111991719652</v>
      </c>
      <c r="C117">
        <v>-5.8199111991719654</v>
      </c>
    </row>
    <row r="118" spans="1:3" x14ac:dyDescent="0.3">
      <c r="A118">
        <v>91</v>
      </c>
      <c r="B118">
        <v>0.5684642998151892</v>
      </c>
      <c r="C118">
        <v>-3.5684642998151892</v>
      </c>
    </row>
    <row r="119" spans="1:3" x14ac:dyDescent="0.3">
      <c r="A119">
        <v>92</v>
      </c>
      <c r="B119">
        <v>0.48816957551271273</v>
      </c>
      <c r="C119">
        <v>2.5118304244872873</v>
      </c>
    </row>
    <row r="120" spans="1:3" x14ac:dyDescent="0.3">
      <c r="A120">
        <v>93</v>
      </c>
      <c r="B120">
        <v>0.94801464962653581</v>
      </c>
      <c r="C120">
        <v>-3.9480146496265358</v>
      </c>
    </row>
    <row r="121" spans="1:3" x14ac:dyDescent="0.3">
      <c r="A121">
        <v>94</v>
      </c>
      <c r="B121">
        <v>-0.87349338307743873</v>
      </c>
      <c r="C121">
        <v>2.873493383077439</v>
      </c>
    </row>
    <row r="122" spans="1:3" x14ac:dyDescent="0.3">
      <c r="A122">
        <v>95</v>
      </c>
      <c r="B122">
        <v>-0.72909669389654941</v>
      </c>
      <c r="C122">
        <v>-0.27090330610345059</v>
      </c>
    </row>
    <row r="123" spans="1:3" x14ac:dyDescent="0.3">
      <c r="A123">
        <v>96</v>
      </c>
      <c r="B123">
        <v>0.11679708276045792</v>
      </c>
      <c r="C123">
        <v>1.8832029172395421</v>
      </c>
    </row>
    <row r="124" spans="1:3" x14ac:dyDescent="0.3">
      <c r="A124">
        <v>97</v>
      </c>
      <c r="B124">
        <v>0.91882728604144814</v>
      </c>
      <c r="C124">
        <v>3.0811727139585519</v>
      </c>
    </row>
    <row r="125" spans="1:3" x14ac:dyDescent="0.3">
      <c r="A125">
        <v>98</v>
      </c>
      <c r="B125">
        <v>0.81049396703242516</v>
      </c>
      <c r="C125">
        <v>1.1895060329675748</v>
      </c>
    </row>
    <row r="126" spans="1:3" x14ac:dyDescent="0.3">
      <c r="A126">
        <v>99</v>
      </c>
      <c r="B126">
        <v>-0.16029770224625553</v>
      </c>
      <c r="C126">
        <v>-2.8397022977537443</v>
      </c>
    </row>
    <row r="127" spans="1:3" x14ac:dyDescent="0.3">
      <c r="A127">
        <v>100</v>
      </c>
      <c r="B127">
        <v>-0.17688777854769136</v>
      </c>
      <c r="C127">
        <v>3.1768877785476914</v>
      </c>
    </row>
    <row r="128" spans="1:3" x14ac:dyDescent="0.3">
      <c r="A128">
        <v>101</v>
      </c>
      <c r="B128">
        <v>-1.3651136764423919</v>
      </c>
      <c r="C128">
        <v>3.3651136764423919</v>
      </c>
    </row>
    <row r="129" spans="1:3" x14ac:dyDescent="0.3">
      <c r="A129">
        <v>102</v>
      </c>
      <c r="B129">
        <v>-0.87065753597637119</v>
      </c>
      <c r="C129">
        <v>-3.1293424640236287</v>
      </c>
    </row>
    <row r="130" spans="1:3" x14ac:dyDescent="0.3">
      <c r="A130">
        <v>103</v>
      </c>
      <c r="B130">
        <v>0.24028990857236471</v>
      </c>
      <c r="C130">
        <v>1.7597100914276353</v>
      </c>
    </row>
    <row r="131" spans="1:3" x14ac:dyDescent="0.3">
      <c r="A131">
        <v>104</v>
      </c>
      <c r="B131">
        <v>-0.86206928516715808</v>
      </c>
      <c r="C131">
        <v>-1.1379307148328419</v>
      </c>
    </row>
    <row r="132" spans="1:3" x14ac:dyDescent="0.3">
      <c r="A132">
        <v>105</v>
      </c>
      <c r="B132">
        <v>7.2014076019355333E-2</v>
      </c>
      <c r="C132">
        <v>-1.0720140760193553</v>
      </c>
    </row>
    <row r="133" spans="1:3" x14ac:dyDescent="0.3">
      <c r="A133">
        <v>106</v>
      </c>
      <c r="B133">
        <v>0.53929695347263507</v>
      </c>
      <c r="C133">
        <v>3.4607030465273647</v>
      </c>
    </row>
    <row r="134" spans="1:3" x14ac:dyDescent="0.3">
      <c r="A134">
        <v>107</v>
      </c>
      <c r="B134">
        <v>-1.2717063979402805</v>
      </c>
      <c r="C134">
        <v>-0.72829360205971949</v>
      </c>
    </row>
    <row r="135" spans="1:3" x14ac:dyDescent="0.3">
      <c r="A135">
        <v>108</v>
      </c>
      <c r="B135">
        <v>-1.3987310154172294</v>
      </c>
      <c r="C135">
        <v>-0.60126898458277056</v>
      </c>
    </row>
    <row r="136" spans="1:3" x14ac:dyDescent="0.3">
      <c r="A136">
        <v>109</v>
      </c>
      <c r="B136">
        <v>-4.9533925451668459E-2</v>
      </c>
      <c r="C136">
        <v>3.0495339254516685</v>
      </c>
    </row>
    <row r="137" spans="1:3" x14ac:dyDescent="0.3">
      <c r="A137">
        <v>110</v>
      </c>
      <c r="B137">
        <v>-0.85121714069484045</v>
      </c>
      <c r="C137">
        <v>-1.1487828593051597</v>
      </c>
    </row>
    <row r="138" spans="1:3" x14ac:dyDescent="0.3">
      <c r="A138">
        <v>111</v>
      </c>
      <c r="B138">
        <v>1.9306877330752392</v>
      </c>
      <c r="C138">
        <v>2.0693122669247606</v>
      </c>
    </row>
    <row r="139" spans="1:3" x14ac:dyDescent="0.3">
      <c r="A139">
        <v>112</v>
      </c>
      <c r="B139">
        <v>0.97370380516215538</v>
      </c>
      <c r="C139">
        <v>-1.9737038051621554</v>
      </c>
    </row>
    <row r="140" spans="1:3" x14ac:dyDescent="0.3">
      <c r="A140">
        <v>113</v>
      </c>
      <c r="B140">
        <v>-1.4483817568239632</v>
      </c>
      <c r="C140">
        <v>0.4483817568239632</v>
      </c>
    </row>
    <row r="141" spans="1:3" x14ac:dyDescent="0.3">
      <c r="A141">
        <v>114</v>
      </c>
      <c r="B141">
        <v>1.0975786333048188</v>
      </c>
      <c r="C141">
        <v>0.90242136669518125</v>
      </c>
    </row>
    <row r="142" spans="1:3" x14ac:dyDescent="0.3">
      <c r="A142">
        <v>115</v>
      </c>
      <c r="B142">
        <v>0.19664990466059923</v>
      </c>
      <c r="C142">
        <v>-2.1966499046605992</v>
      </c>
    </row>
    <row r="143" spans="1:3" x14ac:dyDescent="0.3">
      <c r="A143">
        <v>116</v>
      </c>
      <c r="B143">
        <v>0.59470554398120545</v>
      </c>
      <c r="C143">
        <v>3.4052944560187948</v>
      </c>
    </row>
    <row r="144" spans="1:3" x14ac:dyDescent="0.3">
      <c r="A144">
        <v>117</v>
      </c>
      <c r="B144">
        <v>-0.21494647153356464</v>
      </c>
      <c r="C144">
        <v>-1.7850535284664353</v>
      </c>
    </row>
    <row r="145" spans="1:3" x14ac:dyDescent="0.3">
      <c r="A145">
        <v>118</v>
      </c>
      <c r="B145">
        <v>-0.89458738189424569</v>
      </c>
      <c r="C145">
        <v>1.8945873818942456</v>
      </c>
    </row>
    <row r="146" spans="1:3" x14ac:dyDescent="0.3">
      <c r="A146">
        <v>119</v>
      </c>
      <c r="B146">
        <v>0.60307972026770107</v>
      </c>
      <c r="C146">
        <v>-1.6030797202677012</v>
      </c>
    </row>
    <row r="147" spans="1:3" x14ac:dyDescent="0.3">
      <c r="A147">
        <v>120</v>
      </c>
      <c r="B147">
        <v>-1.3954784752923233</v>
      </c>
      <c r="C147">
        <v>2.3954784752923235</v>
      </c>
    </row>
    <row r="148" spans="1:3" x14ac:dyDescent="0.3">
      <c r="A148">
        <v>121</v>
      </c>
      <c r="B148">
        <v>-0.79330385486500499</v>
      </c>
      <c r="C148">
        <v>-0.20669614513499501</v>
      </c>
    </row>
    <row r="149" spans="1:3" x14ac:dyDescent="0.3">
      <c r="A149">
        <v>122</v>
      </c>
      <c r="B149">
        <v>0.60120055013065588</v>
      </c>
      <c r="C149">
        <v>-4.6012005501306561</v>
      </c>
    </row>
    <row r="150" spans="1:3" x14ac:dyDescent="0.3">
      <c r="A150">
        <v>123</v>
      </c>
      <c r="B150">
        <v>-2.2807496032448777</v>
      </c>
      <c r="C150">
        <v>-1.7192503967551223</v>
      </c>
    </row>
    <row r="151" spans="1:3" x14ac:dyDescent="0.3">
      <c r="A151">
        <v>124</v>
      </c>
      <c r="B151">
        <v>0.13115323773648913</v>
      </c>
      <c r="C151">
        <v>0.86884676226351087</v>
      </c>
    </row>
    <row r="152" spans="1:3" x14ac:dyDescent="0.3">
      <c r="A152">
        <v>125</v>
      </c>
      <c r="B152">
        <v>-0.29005477611772318</v>
      </c>
      <c r="C152">
        <v>4.2900547761177235</v>
      </c>
    </row>
    <row r="153" spans="1:3" x14ac:dyDescent="0.3">
      <c r="A153">
        <v>126</v>
      </c>
      <c r="B153">
        <v>2.2550365299037631</v>
      </c>
      <c r="C153">
        <v>1.7449634700962369</v>
      </c>
    </row>
    <row r="154" spans="1:3" x14ac:dyDescent="0.3">
      <c r="A154">
        <v>127</v>
      </c>
      <c r="B154">
        <v>0.95948460622828635</v>
      </c>
      <c r="C154">
        <v>4.0515393771713648E-2</v>
      </c>
    </row>
    <row r="155" spans="1:3" x14ac:dyDescent="0.3">
      <c r="A155">
        <v>128</v>
      </c>
      <c r="B155">
        <v>-0.68491822794082313</v>
      </c>
      <c r="C155">
        <v>-0.31508177205917687</v>
      </c>
    </row>
    <row r="156" spans="1:3" x14ac:dyDescent="0.3">
      <c r="A156">
        <v>129</v>
      </c>
      <c r="B156">
        <v>0.41301466153099431</v>
      </c>
      <c r="C156">
        <v>-3.4130146615309944</v>
      </c>
    </row>
    <row r="157" spans="1:3" x14ac:dyDescent="0.3">
      <c r="A157">
        <v>130</v>
      </c>
      <c r="B157">
        <v>-0.31114967375667385</v>
      </c>
      <c r="C157">
        <v>1.3111496737566739</v>
      </c>
    </row>
    <row r="158" spans="1:3" x14ac:dyDescent="0.3">
      <c r="A158">
        <v>131</v>
      </c>
      <c r="B158">
        <v>0.96086370898529561</v>
      </c>
      <c r="C158">
        <v>1.0391362910147044</v>
      </c>
    </row>
    <row r="159" spans="1:3" x14ac:dyDescent="0.3">
      <c r="A159">
        <v>132</v>
      </c>
      <c r="B159">
        <v>-0.16353186338045966</v>
      </c>
      <c r="C159">
        <v>2.1635318633804594</v>
      </c>
    </row>
    <row r="160" spans="1:3" x14ac:dyDescent="0.3">
      <c r="A160">
        <v>133</v>
      </c>
      <c r="B160">
        <v>0.41175651527602442</v>
      </c>
      <c r="C160">
        <v>-3.4117565152760245</v>
      </c>
    </row>
    <row r="161" spans="1:3" x14ac:dyDescent="0.3">
      <c r="A161">
        <v>134</v>
      </c>
      <c r="B161">
        <v>-0.18183136556789076</v>
      </c>
      <c r="C161">
        <v>1.1818313655678907</v>
      </c>
    </row>
    <row r="162" spans="1:3" x14ac:dyDescent="0.3">
      <c r="A162">
        <v>135</v>
      </c>
      <c r="B162">
        <v>-0.90886693066151147</v>
      </c>
      <c r="C162">
        <v>-9.1133069338488526E-2</v>
      </c>
    </row>
    <row r="163" spans="1:3" x14ac:dyDescent="0.3">
      <c r="A163">
        <v>136</v>
      </c>
      <c r="B163">
        <v>0.20534764224122226</v>
      </c>
      <c r="C163">
        <v>1.7946523577587778</v>
      </c>
    </row>
    <row r="164" spans="1:3" x14ac:dyDescent="0.3">
      <c r="A164">
        <v>137</v>
      </c>
      <c r="B164">
        <v>-0.99165670333949896</v>
      </c>
      <c r="C164">
        <v>-8.3432966605010428E-3</v>
      </c>
    </row>
    <row r="165" spans="1:3" x14ac:dyDescent="0.3">
      <c r="A165">
        <v>138</v>
      </c>
      <c r="B165">
        <v>0.88997308590890811</v>
      </c>
      <c r="C165">
        <v>-3.8899730859089079</v>
      </c>
    </row>
    <row r="166" spans="1:3" x14ac:dyDescent="0.3">
      <c r="A166">
        <v>139</v>
      </c>
      <c r="B166">
        <v>-1.8025527873700538</v>
      </c>
      <c r="C166">
        <v>2.802552787370054</v>
      </c>
    </row>
    <row r="167" spans="1:3" x14ac:dyDescent="0.3">
      <c r="A167">
        <v>140</v>
      </c>
      <c r="B167">
        <v>-0.98239982837260265</v>
      </c>
      <c r="C167">
        <v>-1.7600171627397354E-2</v>
      </c>
    </row>
    <row r="168" spans="1:3" x14ac:dyDescent="0.3">
      <c r="A168">
        <v>141</v>
      </c>
      <c r="B168">
        <v>-0.87820791765240558</v>
      </c>
      <c r="C168">
        <v>-0.12179208234759442</v>
      </c>
    </row>
    <row r="169" spans="1:3" x14ac:dyDescent="0.3">
      <c r="A169">
        <v>142</v>
      </c>
      <c r="B169">
        <v>1.8790503608890989</v>
      </c>
      <c r="C169">
        <v>4.1209496391109006</v>
      </c>
    </row>
    <row r="170" spans="1:3" x14ac:dyDescent="0.3">
      <c r="A170">
        <v>143</v>
      </c>
      <c r="B170">
        <v>0.47697885080151675</v>
      </c>
      <c r="C170">
        <v>0.5230211491984833</v>
      </c>
    </row>
    <row r="171" spans="1:3" x14ac:dyDescent="0.3">
      <c r="A171">
        <v>144</v>
      </c>
      <c r="B171">
        <v>0.2643342722289046</v>
      </c>
      <c r="C171">
        <v>4.7356657277710958</v>
      </c>
    </row>
    <row r="172" spans="1:3" x14ac:dyDescent="0.3">
      <c r="A172">
        <v>145</v>
      </c>
      <c r="B172">
        <v>0.85570849105615432</v>
      </c>
      <c r="C172">
        <v>0.14429150894384568</v>
      </c>
    </row>
    <row r="173" spans="1:3" x14ac:dyDescent="0.3">
      <c r="A173">
        <v>146</v>
      </c>
      <c r="B173">
        <v>-0.63732220674759921</v>
      </c>
      <c r="C173">
        <v>-3.3626777932524008</v>
      </c>
    </row>
    <row r="174" spans="1:3" x14ac:dyDescent="0.3">
      <c r="A174">
        <v>147</v>
      </c>
      <c r="B174">
        <v>-1.0733389564581328</v>
      </c>
      <c r="C174">
        <v>3.0733389564581328</v>
      </c>
    </row>
    <row r="175" spans="1:3" x14ac:dyDescent="0.3">
      <c r="A175">
        <v>148</v>
      </c>
      <c r="B175">
        <v>-0.3184582483981972</v>
      </c>
      <c r="C175">
        <v>-0.68154175160180275</v>
      </c>
    </row>
    <row r="176" spans="1:3" x14ac:dyDescent="0.3">
      <c r="A176">
        <v>149</v>
      </c>
      <c r="B176">
        <v>-0.84411851750853617</v>
      </c>
      <c r="C176">
        <v>-1.1558814824914638</v>
      </c>
    </row>
    <row r="177" spans="1:3" x14ac:dyDescent="0.3">
      <c r="A177">
        <v>150</v>
      </c>
      <c r="B177">
        <v>0.45270238701113419</v>
      </c>
      <c r="C177">
        <v>2.5472976129888658</v>
      </c>
    </row>
    <row r="178" spans="1:3" x14ac:dyDescent="0.3">
      <c r="A178">
        <v>151</v>
      </c>
      <c r="B178">
        <v>0.80877594550847232</v>
      </c>
      <c r="C178">
        <v>2.1912240544915278</v>
      </c>
    </row>
    <row r="179" spans="1:3" x14ac:dyDescent="0.3">
      <c r="A179">
        <v>152</v>
      </c>
      <c r="B179">
        <v>1.4152560627416189</v>
      </c>
      <c r="C179">
        <v>1.5847439372583811</v>
      </c>
    </row>
    <row r="180" spans="1:3" x14ac:dyDescent="0.3">
      <c r="A180">
        <v>153</v>
      </c>
      <c r="B180">
        <v>1.2230086828214293</v>
      </c>
      <c r="C180">
        <v>-0.22300868282142927</v>
      </c>
    </row>
    <row r="181" spans="1:3" x14ac:dyDescent="0.3">
      <c r="A181">
        <v>154</v>
      </c>
      <c r="B181">
        <v>-0.97316293445215818</v>
      </c>
      <c r="C181">
        <v>-2.6837065547841821E-2</v>
      </c>
    </row>
    <row r="182" spans="1:3" x14ac:dyDescent="0.3">
      <c r="A182">
        <v>155</v>
      </c>
      <c r="B182">
        <v>0.74276097185098211</v>
      </c>
      <c r="C182">
        <v>-1.742760971850982</v>
      </c>
    </row>
    <row r="183" spans="1:3" x14ac:dyDescent="0.3">
      <c r="A183">
        <v>156</v>
      </c>
      <c r="B183">
        <v>0.68383075567176066</v>
      </c>
      <c r="C183">
        <v>0.31616924432823934</v>
      </c>
    </row>
    <row r="184" spans="1:3" x14ac:dyDescent="0.3">
      <c r="A184">
        <v>157</v>
      </c>
      <c r="B184">
        <v>-0.78741924855899448</v>
      </c>
      <c r="C184">
        <v>-2.2125807514410054</v>
      </c>
    </row>
    <row r="185" spans="1:3" x14ac:dyDescent="0.3">
      <c r="A185">
        <v>158</v>
      </c>
      <c r="B185">
        <v>-0.53348071027798027</v>
      </c>
      <c r="C185">
        <v>-0.46651928972201973</v>
      </c>
    </row>
    <row r="186" spans="1:3" x14ac:dyDescent="0.3">
      <c r="A186">
        <v>159</v>
      </c>
      <c r="B186">
        <v>-0.25945597204846133</v>
      </c>
      <c r="C186">
        <v>3.2594559720484613</v>
      </c>
    </row>
    <row r="187" spans="1:3" x14ac:dyDescent="0.3">
      <c r="A187">
        <v>160</v>
      </c>
      <c r="B187">
        <v>1.3566195791537485</v>
      </c>
      <c r="C187">
        <v>1.6433804208462515</v>
      </c>
    </row>
    <row r="188" spans="1:3" x14ac:dyDescent="0.3">
      <c r="A188">
        <v>161</v>
      </c>
      <c r="B188">
        <v>-1.2449801092120203</v>
      </c>
      <c r="C188">
        <v>-3.7550198907879797</v>
      </c>
    </row>
    <row r="189" spans="1:3" x14ac:dyDescent="0.3">
      <c r="A189">
        <v>162</v>
      </c>
      <c r="B189">
        <v>0.14371859144806809</v>
      </c>
      <c r="C189">
        <v>-3.1437185914480681</v>
      </c>
    </row>
    <row r="190" spans="1:3" x14ac:dyDescent="0.3">
      <c r="A190">
        <v>163</v>
      </c>
      <c r="B190">
        <v>-1.2344868228767221</v>
      </c>
      <c r="C190">
        <v>2.2344868228767218</v>
      </c>
    </row>
    <row r="191" spans="1:3" x14ac:dyDescent="0.3">
      <c r="A191">
        <v>164</v>
      </c>
      <c r="B191">
        <v>-2.2552332687305832E-2</v>
      </c>
      <c r="C191">
        <v>2.0225523326873058</v>
      </c>
    </row>
    <row r="192" spans="1:3" x14ac:dyDescent="0.3">
      <c r="A192">
        <v>165</v>
      </c>
      <c r="B192">
        <v>-9.1948969285585713E-3</v>
      </c>
      <c r="C192">
        <v>-0.99080510307144143</v>
      </c>
    </row>
    <row r="193" spans="1:3" x14ac:dyDescent="0.3">
      <c r="A193">
        <v>166</v>
      </c>
      <c r="B193">
        <v>4.0525815680496215E-2</v>
      </c>
      <c r="C193">
        <v>-4.0405258156804962</v>
      </c>
    </row>
    <row r="194" spans="1:3" x14ac:dyDescent="0.3">
      <c r="A194">
        <v>167</v>
      </c>
      <c r="B194">
        <v>-0.62881202550562187</v>
      </c>
      <c r="C194">
        <v>-2.371187974494378</v>
      </c>
    </row>
    <row r="195" spans="1:3" x14ac:dyDescent="0.3">
      <c r="A195">
        <v>168</v>
      </c>
      <c r="B195">
        <v>-0.65822681941943939</v>
      </c>
      <c r="C195">
        <v>-0.34177318058056061</v>
      </c>
    </row>
    <row r="196" spans="1:3" x14ac:dyDescent="0.3">
      <c r="A196">
        <v>169</v>
      </c>
      <c r="B196">
        <v>-1.3153318088443924</v>
      </c>
      <c r="C196">
        <v>0.31533180884439238</v>
      </c>
    </row>
    <row r="197" spans="1:3" x14ac:dyDescent="0.3">
      <c r="A197">
        <v>170</v>
      </c>
      <c r="B197">
        <v>-0.2469539013794132</v>
      </c>
      <c r="C197">
        <v>-2.7530460986205867</v>
      </c>
    </row>
    <row r="198" spans="1:3" x14ac:dyDescent="0.3">
      <c r="A198">
        <v>171</v>
      </c>
      <c r="B198">
        <v>-0.17192853000968575</v>
      </c>
      <c r="C198">
        <v>-0.82807146999031422</v>
      </c>
    </row>
    <row r="199" spans="1:3" x14ac:dyDescent="0.3">
      <c r="A199">
        <v>172</v>
      </c>
      <c r="B199">
        <v>1.3432756355660909</v>
      </c>
      <c r="C199">
        <v>1.6567243644339091</v>
      </c>
    </row>
    <row r="200" spans="1:3" x14ac:dyDescent="0.3">
      <c r="A200">
        <v>173</v>
      </c>
      <c r="B200">
        <v>1.6182973036990898</v>
      </c>
      <c r="C200">
        <v>-0.61829730369908975</v>
      </c>
    </row>
    <row r="201" spans="1:3" x14ac:dyDescent="0.3">
      <c r="A201">
        <v>174</v>
      </c>
      <c r="B201">
        <v>0.83891707143977312</v>
      </c>
      <c r="C201">
        <v>1.1610829285602269</v>
      </c>
    </row>
    <row r="202" spans="1:3" x14ac:dyDescent="0.3">
      <c r="A202">
        <v>175</v>
      </c>
      <c r="B202">
        <v>1.9081268432545759</v>
      </c>
      <c r="C202">
        <v>1.0918731567454241</v>
      </c>
    </row>
    <row r="203" spans="1:3" x14ac:dyDescent="0.3">
      <c r="A203">
        <v>176</v>
      </c>
      <c r="B203">
        <v>-1.5799235017199005</v>
      </c>
      <c r="C203">
        <v>-2.4200764982800997</v>
      </c>
    </row>
    <row r="204" spans="1:3" x14ac:dyDescent="0.3">
      <c r="A204">
        <v>177</v>
      </c>
      <c r="B204">
        <v>-0.67425225098896269</v>
      </c>
      <c r="C204">
        <v>-0.32574774901103731</v>
      </c>
    </row>
    <row r="205" spans="1:3" x14ac:dyDescent="0.3">
      <c r="A205">
        <v>178</v>
      </c>
      <c r="B205">
        <v>-0.27706027361280439</v>
      </c>
      <c r="C205">
        <v>3.2770602736128045</v>
      </c>
    </row>
    <row r="206" spans="1:3" x14ac:dyDescent="0.3">
      <c r="A206">
        <v>179</v>
      </c>
      <c r="B206">
        <v>-0.1082339462527353</v>
      </c>
      <c r="C206">
        <v>-3.8917660537472649</v>
      </c>
    </row>
    <row r="207" spans="1:3" x14ac:dyDescent="0.3">
      <c r="A207">
        <v>180</v>
      </c>
      <c r="B207">
        <v>-8.3385196932528605E-2</v>
      </c>
      <c r="C207">
        <v>1.0833851969325285</v>
      </c>
    </row>
    <row r="208" spans="1:3" x14ac:dyDescent="0.3">
      <c r="A208">
        <v>181</v>
      </c>
      <c r="B208">
        <v>-1.305349633053033</v>
      </c>
      <c r="C208">
        <v>-0.69465036694696702</v>
      </c>
    </row>
    <row r="209" spans="1:3" x14ac:dyDescent="0.3">
      <c r="A209">
        <v>182</v>
      </c>
      <c r="B209">
        <v>0.40778406444783061</v>
      </c>
      <c r="C209">
        <v>-1.4077840644478306</v>
      </c>
    </row>
    <row r="210" spans="1:3" x14ac:dyDescent="0.3">
      <c r="A210">
        <v>183</v>
      </c>
      <c r="B210">
        <v>5.2213378264565881E-2</v>
      </c>
      <c r="C210">
        <v>-1.052213378264566</v>
      </c>
    </row>
    <row r="211" spans="1:3" x14ac:dyDescent="0.3">
      <c r="A211">
        <v>184</v>
      </c>
      <c r="B211">
        <v>0.74276097185098211</v>
      </c>
      <c r="C211">
        <v>-1.742760971850982</v>
      </c>
    </row>
    <row r="212" spans="1:3" x14ac:dyDescent="0.3">
      <c r="A212">
        <v>185</v>
      </c>
      <c r="B212">
        <v>0.60106269900055342</v>
      </c>
      <c r="C212">
        <v>1.3989373009994466</v>
      </c>
    </row>
    <row r="213" spans="1:3" x14ac:dyDescent="0.3">
      <c r="A213">
        <v>186</v>
      </c>
      <c r="B213">
        <v>-0.49520112917330261</v>
      </c>
      <c r="C213">
        <v>1.4952011291733025</v>
      </c>
    </row>
    <row r="214" spans="1:3" x14ac:dyDescent="0.3">
      <c r="A214">
        <v>187</v>
      </c>
      <c r="B214">
        <v>3.0551593878036298E-2</v>
      </c>
      <c r="C214">
        <v>-1.0305515938780363</v>
      </c>
    </row>
    <row r="215" spans="1:3" x14ac:dyDescent="0.3">
      <c r="A215">
        <v>188</v>
      </c>
      <c r="B215">
        <v>1.6040781047652206</v>
      </c>
      <c r="C215">
        <v>2.3959218952347792</v>
      </c>
    </row>
    <row r="216" spans="1:3" x14ac:dyDescent="0.3">
      <c r="A216">
        <v>189</v>
      </c>
      <c r="B216">
        <v>0.80116136626086076</v>
      </c>
      <c r="C216">
        <v>-1.8011613662608608</v>
      </c>
    </row>
    <row r="217" spans="1:3" x14ac:dyDescent="0.3">
      <c r="A217">
        <v>190</v>
      </c>
      <c r="B217">
        <v>-1.7224061209221229</v>
      </c>
      <c r="C217">
        <v>-0.27759387907787714</v>
      </c>
    </row>
    <row r="218" spans="1:3" x14ac:dyDescent="0.3">
      <c r="A218">
        <v>191</v>
      </c>
      <c r="B218">
        <v>5.8724748868754784E-5</v>
      </c>
      <c r="C218">
        <v>-2.0000587247488686</v>
      </c>
    </row>
    <row r="219" spans="1:3" x14ac:dyDescent="0.3">
      <c r="A219">
        <v>192</v>
      </c>
      <c r="B219">
        <v>1.0619250013389741</v>
      </c>
      <c r="C219">
        <v>-2.0619250013389738</v>
      </c>
    </row>
    <row r="220" spans="1:3" x14ac:dyDescent="0.3">
      <c r="A220">
        <v>193</v>
      </c>
      <c r="B220">
        <v>1.9405872483508486</v>
      </c>
      <c r="C220">
        <v>5.9412751649151385E-2</v>
      </c>
    </row>
    <row r="221" spans="1:3" x14ac:dyDescent="0.3">
      <c r="A221">
        <v>194</v>
      </c>
      <c r="B221">
        <v>0.58940826140012181</v>
      </c>
      <c r="C221">
        <v>0.41059173859987819</v>
      </c>
    </row>
    <row r="222" spans="1:3" x14ac:dyDescent="0.3">
      <c r="A222">
        <v>195</v>
      </c>
      <c r="B222">
        <v>-0.66037420156366333</v>
      </c>
      <c r="C222">
        <v>1.6603742015636633</v>
      </c>
    </row>
    <row r="223" spans="1:3" x14ac:dyDescent="0.3">
      <c r="A223">
        <v>196</v>
      </c>
      <c r="B223">
        <v>0.6940491463829308</v>
      </c>
      <c r="C223">
        <v>-3.6940491463829308</v>
      </c>
    </row>
    <row r="224" spans="1:3" x14ac:dyDescent="0.3">
      <c r="A224">
        <v>197</v>
      </c>
      <c r="B224">
        <v>0.85986671367551692</v>
      </c>
      <c r="C224">
        <v>-1.8598667136755169</v>
      </c>
    </row>
    <row r="225" spans="1:3" x14ac:dyDescent="0.3">
      <c r="A225">
        <v>198</v>
      </c>
      <c r="B225">
        <v>0.40352056185745794</v>
      </c>
      <c r="C225">
        <v>0.59647943814254201</v>
      </c>
    </row>
    <row r="226" spans="1:3" x14ac:dyDescent="0.3">
      <c r="A226">
        <v>199</v>
      </c>
      <c r="B226">
        <v>0.90239286470450164</v>
      </c>
      <c r="C226">
        <v>9.760713529549836E-2</v>
      </c>
    </row>
    <row r="227" spans="1:3" x14ac:dyDescent="0.3">
      <c r="A227">
        <v>200</v>
      </c>
      <c r="B227">
        <v>0.63436754698390341</v>
      </c>
      <c r="C227">
        <v>-1.6343675469839034</v>
      </c>
    </row>
    <row r="228" spans="1:3" x14ac:dyDescent="0.3">
      <c r="A228">
        <v>201</v>
      </c>
      <c r="B228">
        <v>0.12064221671448816</v>
      </c>
      <c r="C228">
        <v>-2.1206422167144883</v>
      </c>
    </row>
    <row r="229" spans="1:3" x14ac:dyDescent="0.3">
      <c r="A229">
        <v>202</v>
      </c>
      <c r="B229">
        <v>6.3864746670289962E-2</v>
      </c>
      <c r="C229">
        <v>3.9361352533297103</v>
      </c>
    </row>
    <row r="230" spans="1:3" x14ac:dyDescent="0.3">
      <c r="A230">
        <v>203</v>
      </c>
      <c r="B230">
        <v>0.52595401223698179</v>
      </c>
      <c r="C230">
        <v>3.4740459877630183</v>
      </c>
    </row>
    <row r="231" spans="1:3" x14ac:dyDescent="0.3">
      <c r="A231">
        <v>204</v>
      </c>
      <c r="B231">
        <v>-0.24091706162399121</v>
      </c>
      <c r="C231">
        <v>-0.75908293837600882</v>
      </c>
    </row>
    <row r="232" spans="1:3" x14ac:dyDescent="0.3">
      <c r="A232">
        <v>205</v>
      </c>
      <c r="B232">
        <v>0.29060869528647859</v>
      </c>
      <c r="C232">
        <v>-1.2906086952864786</v>
      </c>
    </row>
    <row r="233" spans="1:3" x14ac:dyDescent="0.3">
      <c r="A233">
        <v>206</v>
      </c>
      <c r="B233">
        <v>-0.21126599527697509</v>
      </c>
      <c r="C233">
        <v>4.2112659952769746</v>
      </c>
    </row>
    <row r="234" spans="1:3" x14ac:dyDescent="0.3">
      <c r="A234">
        <v>207</v>
      </c>
      <c r="B234">
        <v>-1.2355003621321361</v>
      </c>
      <c r="C234">
        <v>-1.7644996378678639</v>
      </c>
    </row>
    <row r="235" spans="1:3" x14ac:dyDescent="0.3">
      <c r="A235">
        <v>208</v>
      </c>
      <c r="B235">
        <v>0.1051044233038492</v>
      </c>
      <c r="C235">
        <v>2.8948955766961508</v>
      </c>
    </row>
    <row r="236" spans="1:3" x14ac:dyDescent="0.3">
      <c r="A236">
        <v>209</v>
      </c>
      <c r="B236">
        <v>-0.52648059691910543</v>
      </c>
      <c r="C236">
        <v>3.5264805969191055</v>
      </c>
    </row>
    <row r="237" spans="1:3" x14ac:dyDescent="0.3">
      <c r="A237">
        <v>210</v>
      </c>
      <c r="B237">
        <v>-0.15234375217053156</v>
      </c>
      <c r="C237">
        <v>-2.8476562478294682</v>
      </c>
    </row>
    <row r="238" spans="1:3" x14ac:dyDescent="0.3">
      <c r="A238">
        <v>211</v>
      </c>
      <c r="B238">
        <v>1.7120164347236331</v>
      </c>
      <c r="C238">
        <v>0.28798356527636693</v>
      </c>
    </row>
    <row r="239" spans="1:3" x14ac:dyDescent="0.3">
      <c r="A239">
        <v>212</v>
      </c>
      <c r="B239">
        <v>-0.64059293015591001</v>
      </c>
      <c r="C239">
        <v>-2.3594070698440901</v>
      </c>
    </row>
    <row r="240" spans="1:3" x14ac:dyDescent="0.3">
      <c r="A240">
        <v>213</v>
      </c>
      <c r="B240">
        <v>-3.0626891847714433E-3</v>
      </c>
      <c r="C240">
        <v>5.0030626891847714</v>
      </c>
    </row>
    <row r="241" spans="1:3" x14ac:dyDescent="0.3">
      <c r="A241">
        <v>214</v>
      </c>
      <c r="B241">
        <v>-0.42892889491782643</v>
      </c>
      <c r="C241">
        <v>3.4289288949178265</v>
      </c>
    </row>
    <row r="242" spans="1:3" x14ac:dyDescent="0.3">
      <c r="A242">
        <v>215</v>
      </c>
      <c r="B242">
        <v>0.94695677113997812</v>
      </c>
      <c r="C242">
        <v>1.0530432288600218</v>
      </c>
    </row>
    <row r="243" spans="1:3" x14ac:dyDescent="0.3">
      <c r="A243">
        <v>216</v>
      </c>
      <c r="B243">
        <v>-0.70711630446113027</v>
      </c>
      <c r="C243">
        <v>-5.2928836955388698</v>
      </c>
    </row>
    <row r="244" spans="1:3" x14ac:dyDescent="0.3">
      <c r="A244">
        <v>217</v>
      </c>
      <c r="B244">
        <v>1.5603177503557795</v>
      </c>
      <c r="C244">
        <v>-0.56031775035577946</v>
      </c>
    </row>
    <row r="245" spans="1:3" x14ac:dyDescent="0.3">
      <c r="A245">
        <v>218</v>
      </c>
      <c r="B245">
        <v>1.0139912866813618</v>
      </c>
      <c r="C245">
        <v>-1.3991286681361847E-2</v>
      </c>
    </row>
    <row r="246" spans="1:3" x14ac:dyDescent="0.3">
      <c r="A246">
        <v>219</v>
      </c>
      <c r="B246">
        <v>1.2377944339057543</v>
      </c>
      <c r="C246">
        <v>-3.2377944339057541</v>
      </c>
    </row>
    <row r="247" spans="1:3" x14ac:dyDescent="0.3">
      <c r="A247">
        <v>220</v>
      </c>
      <c r="B247">
        <v>0.69510262139616563</v>
      </c>
      <c r="C247">
        <v>1.3048973786038345</v>
      </c>
    </row>
    <row r="248" spans="1:3" x14ac:dyDescent="0.3">
      <c r="A248">
        <v>221</v>
      </c>
      <c r="B248">
        <v>1.7851272151548991</v>
      </c>
      <c r="C248">
        <v>-2.7851272151548994</v>
      </c>
    </row>
    <row r="249" spans="1:3" x14ac:dyDescent="0.3">
      <c r="A249">
        <v>222</v>
      </c>
      <c r="B249">
        <v>0.26749103201964824</v>
      </c>
      <c r="C249">
        <v>-1.2674910320196482</v>
      </c>
    </row>
    <row r="250" spans="1:3" x14ac:dyDescent="0.3">
      <c r="A250">
        <v>223</v>
      </c>
      <c r="B250">
        <v>0.67174565339392722</v>
      </c>
      <c r="C250">
        <v>-2.671745653393927</v>
      </c>
    </row>
    <row r="251" spans="1:3" x14ac:dyDescent="0.3">
      <c r="A251">
        <v>224</v>
      </c>
      <c r="B251">
        <v>-0.25343101567719872</v>
      </c>
      <c r="C251">
        <v>4.2534310156771991</v>
      </c>
    </row>
    <row r="252" spans="1:3" x14ac:dyDescent="0.3">
      <c r="A252">
        <v>225</v>
      </c>
      <c r="B252">
        <v>-7.8703173633814613E-2</v>
      </c>
      <c r="C252">
        <v>-0.92129682636618537</v>
      </c>
    </row>
    <row r="253" spans="1:3" x14ac:dyDescent="0.3">
      <c r="A253">
        <v>226</v>
      </c>
      <c r="B253">
        <v>-1.4264027546156912</v>
      </c>
      <c r="C253">
        <v>-0.57359724538430878</v>
      </c>
    </row>
    <row r="254" spans="1:3" x14ac:dyDescent="0.3">
      <c r="A254">
        <v>227</v>
      </c>
      <c r="B254">
        <v>-0.32161504596612406</v>
      </c>
      <c r="C254">
        <v>1.321615045966124</v>
      </c>
    </row>
    <row r="255" spans="1:3" x14ac:dyDescent="0.3">
      <c r="A255">
        <v>228</v>
      </c>
      <c r="B255">
        <v>0.18730848336539238</v>
      </c>
      <c r="C255">
        <v>2.8126915166346076</v>
      </c>
    </row>
    <row r="256" spans="1:3" x14ac:dyDescent="0.3">
      <c r="A256">
        <v>229</v>
      </c>
      <c r="B256">
        <v>3.6115891689543753E-2</v>
      </c>
      <c r="C256">
        <v>-2.0361158916895437</v>
      </c>
    </row>
    <row r="257" spans="1:3" x14ac:dyDescent="0.3">
      <c r="A257">
        <v>230</v>
      </c>
      <c r="B257">
        <v>0.86516741635639782</v>
      </c>
      <c r="C257">
        <v>0.13483258364360218</v>
      </c>
    </row>
    <row r="258" spans="1:3" x14ac:dyDescent="0.3">
      <c r="A258">
        <v>231</v>
      </c>
      <c r="B258">
        <v>-0.92421267494558434</v>
      </c>
      <c r="C258">
        <v>1.9242126749455843</v>
      </c>
    </row>
    <row r="259" spans="1:3" x14ac:dyDescent="0.3">
      <c r="A259">
        <v>232</v>
      </c>
      <c r="B259">
        <v>1.550779037210134</v>
      </c>
      <c r="C259">
        <v>0.44922096278986601</v>
      </c>
    </row>
    <row r="260" spans="1:3" x14ac:dyDescent="0.3">
      <c r="A260">
        <v>233</v>
      </c>
      <c r="B260">
        <v>-0.27280745649780003</v>
      </c>
      <c r="C260">
        <v>1.2728074564978</v>
      </c>
    </row>
    <row r="261" spans="1:3" x14ac:dyDescent="0.3">
      <c r="A261">
        <v>234</v>
      </c>
      <c r="B261">
        <v>1.5660657575847192</v>
      </c>
      <c r="C261">
        <v>-0.56606575758471922</v>
      </c>
    </row>
    <row r="262" spans="1:3" x14ac:dyDescent="0.3">
      <c r="A262">
        <v>235</v>
      </c>
      <c r="B262">
        <v>-5.3107644980065066E-2</v>
      </c>
      <c r="C262">
        <v>-2.9468923550199349</v>
      </c>
    </row>
    <row r="263" spans="1:3" x14ac:dyDescent="0.3">
      <c r="A263">
        <v>236</v>
      </c>
      <c r="B263">
        <v>1.069477731420406</v>
      </c>
      <c r="C263">
        <v>-6.947773142040603E-2</v>
      </c>
    </row>
    <row r="264" spans="1:3" x14ac:dyDescent="0.3">
      <c r="A264">
        <v>237</v>
      </c>
      <c r="B264">
        <v>1.1553958777729245</v>
      </c>
      <c r="C264">
        <v>-2.1553958777729245</v>
      </c>
    </row>
    <row r="265" spans="1:3" x14ac:dyDescent="0.3">
      <c r="A265">
        <v>238</v>
      </c>
      <c r="B265">
        <v>1.8046295668243519</v>
      </c>
      <c r="C265">
        <v>1.1953704331756481</v>
      </c>
    </row>
    <row r="266" spans="1:3" x14ac:dyDescent="0.3">
      <c r="A266">
        <v>239</v>
      </c>
      <c r="B266">
        <v>1.2203855982288765</v>
      </c>
      <c r="C266">
        <v>-2.2203855982288765</v>
      </c>
    </row>
    <row r="267" spans="1:3" x14ac:dyDescent="0.3">
      <c r="A267">
        <v>240</v>
      </c>
      <c r="B267">
        <v>1.4916398754930003</v>
      </c>
      <c r="C267">
        <v>1.5083601245069997</v>
      </c>
    </row>
    <row r="268" spans="1:3" x14ac:dyDescent="0.3">
      <c r="A268">
        <v>241</v>
      </c>
      <c r="B268">
        <v>-1.0662285346481333</v>
      </c>
      <c r="C268">
        <v>-2.9337714653518665</v>
      </c>
    </row>
    <row r="269" spans="1:3" x14ac:dyDescent="0.3">
      <c r="A269">
        <v>242</v>
      </c>
      <c r="B269">
        <v>6.0620374822789591E-2</v>
      </c>
      <c r="C269">
        <v>-1.0606203748227896</v>
      </c>
    </row>
    <row r="270" spans="1:3" x14ac:dyDescent="0.3">
      <c r="A270">
        <v>243</v>
      </c>
      <c r="B270">
        <v>0.61785411861693462</v>
      </c>
      <c r="C270">
        <v>2.3821458813830656</v>
      </c>
    </row>
    <row r="271" spans="1:3" x14ac:dyDescent="0.3">
      <c r="A271">
        <v>244</v>
      </c>
      <c r="B271">
        <v>-0.47102329399358189</v>
      </c>
      <c r="C271">
        <v>1.4710232939935819</v>
      </c>
    </row>
    <row r="272" spans="1:3" x14ac:dyDescent="0.3">
      <c r="A272">
        <v>245</v>
      </c>
      <c r="B272">
        <v>-1.3793932252096579</v>
      </c>
      <c r="C272">
        <v>-1.6206067747903421</v>
      </c>
    </row>
    <row r="273" spans="1:3" x14ac:dyDescent="0.3">
      <c r="A273">
        <v>246</v>
      </c>
      <c r="B273">
        <v>1.1600401606971937</v>
      </c>
      <c r="C273">
        <v>-2.1600401606971937</v>
      </c>
    </row>
    <row r="274" spans="1:3" x14ac:dyDescent="0.3">
      <c r="A274">
        <v>247</v>
      </c>
      <c r="B274">
        <v>-0.18085707138969515</v>
      </c>
      <c r="C274">
        <v>-1.8191429286103049</v>
      </c>
    </row>
    <row r="275" spans="1:3" x14ac:dyDescent="0.3">
      <c r="A275">
        <v>248</v>
      </c>
      <c r="B275">
        <v>-0.77385350763319638</v>
      </c>
      <c r="C275">
        <v>1.7738535076331963</v>
      </c>
    </row>
    <row r="276" spans="1:3" x14ac:dyDescent="0.3">
      <c r="A276">
        <v>249</v>
      </c>
      <c r="B276">
        <v>0.13827610597801751</v>
      </c>
      <c r="C276">
        <v>-1.1382761059780175</v>
      </c>
    </row>
    <row r="277" spans="1:3" x14ac:dyDescent="0.3">
      <c r="A277">
        <v>250</v>
      </c>
      <c r="B277">
        <v>-0.42892889491782643</v>
      </c>
      <c r="C277">
        <v>1.4289288949178265</v>
      </c>
    </row>
    <row r="278" spans="1:3" x14ac:dyDescent="0.3">
      <c r="A278">
        <v>251</v>
      </c>
      <c r="B278">
        <v>0.89488707193046957</v>
      </c>
      <c r="C278">
        <v>2.1051129280695307</v>
      </c>
    </row>
    <row r="279" spans="1:3" x14ac:dyDescent="0.3">
      <c r="A279">
        <v>252</v>
      </c>
      <c r="B279">
        <v>-1.4215771473868557</v>
      </c>
      <c r="C279">
        <v>-2.5784228526131443</v>
      </c>
    </row>
    <row r="280" spans="1:3" x14ac:dyDescent="0.3">
      <c r="A280">
        <v>253</v>
      </c>
      <c r="B280">
        <v>0.1231591742066564</v>
      </c>
      <c r="C280">
        <v>0.87684082579334355</v>
      </c>
    </row>
    <row r="281" spans="1:3" x14ac:dyDescent="0.3">
      <c r="A281">
        <v>254</v>
      </c>
      <c r="B281">
        <v>-0.3111251873444198</v>
      </c>
      <c r="C281">
        <v>-2.6888748126555804</v>
      </c>
    </row>
    <row r="282" spans="1:3" x14ac:dyDescent="0.3">
      <c r="A282">
        <v>255</v>
      </c>
      <c r="B282">
        <v>-0.32929013399630752</v>
      </c>
      <c r="C282">
        <v>1.3292901339963075</v>
      </c>
    </row>
    <row r="283" spans="1:3" x14ac:dyDescent="0.3">
      <c r="A283">
        <v>256</v>
      </c>
      <c r="B283">
        <v>1.659995430917824</v>
      </c>
      <c r="C283">
        <v>-4.6599954309178244</v>
      </c>
    </row>
    <row r="284" spans="1:3" x14ac:dyDescent="0.3">
      <c r="A284">
        <v>257</v>
      </c>
      <c r="B284">
        <v>-0.40666154787785647</v>
      </c>
      <c r="C284">
        <v>-2.5933384521221434</v>
      </c>
    </row>
    <row r="285" spans="1:3" x14ac:dyDescent="0.3">
      <c r="A285">
        <v>258</v>
      </c>
      <c r="B285">
        <v>0.19403406006682219</v>
      </c>
      <c r="C285">
        <v>-2.194034060066822</v>
      </c>
    </row>
    <row r="286" spans="1:3" x14ac:dyDescent="0.3">
      <c r="A286">
        <v>259</v>
      </c>
      <c r="B286">
        <v>5.6859449919422163E-2</v>
      </c>
      <c r="C286">
        <v>2.9431405500805776</v>
      </c>
    </row>
    <row r="287" spans="1:3" x14ac:dyDescent="0.3">
      <c r="A287">
        <v>260</v>
      </c>
      <c r="B287">
        <v>2.0917714145576944</v>
      </c>
      <c r="C287">
        <v>0.90822858544230556</v>
      </c>
    </row>
    <row r="288" spans="1:3" x14ac:dyDescent="0.3">
      <c r="A288">
        <v>261</v>
      </c>
      <c r="B288">
        <v>3.8847079166107579E-2</v>
      </c>
      <c r="C288">
        <v>-1.0388470791661075</v>
      </c>
    </row>
    <row r="289" spans="1:3" x14ac:dyDescent="0.3">
      <c r="A289">
        <v>262</v>
      </c>
      <c r="B289">
        <v>0.11935695653296913</v>
      </c>
      <c r="C289">
        <v>1.8806430434670309</v>
      </c>
    </row>
    <row r="290" spans="1:3" x14ac:dyDescent="0.3">
      <c r="A290">
        <v>263</v>
      </c>
      <c r="B290">
        <v>-5.2257180682772575E-2</v>
      </c>
      <c r="C290">
        <v>-1.9477428193172275</v>
      </c>
    </row>
    <row r="291" spans="1:3" x14ac:dyDescent="0.3">
      <c r="A291">
        <v>264</v>
      </c>
      <c r="B291">
        <v>0.18209628553100204</v>
      </c>
      <c r="C291">
        <v>-2.182096285531002</v>
      </c>
    </row>
    <row r="292" spans="1:3" x14ac:dyDescent="0.3">
      <c r="A292">
        <v>265</v>
      </c>
      <c r="B292">
        <v>0.15724857435052586</v>
      </c>
      <c r="C292">
        <v>0.84275142564947414</v>
      </c>
    </row>
    <row r="293" spans="1:3" x14ac:dyDescent="0.3">
      <c r="A293">
        <v>266</v>
      </c>
      <c r="B293">
        <v>-0.12847559868480812</v>
      </c>
      <c r="C293">
        <v>1.1284755986848081</v>
      </c>
    </row>
    <row r="294" spans="1:3" x14ac:dyDescent="0.3">
      <c r="A294">
        <v>267</v>
      </c>
      <c r="B294">
        <v>-0.3667791955554659</v>
      </c>
      <c r="C294">
        <v>-2.6332208044445342</v>
      </c>
    </row>
    <row r="295" spans="1:3" x14ac:dyDescent="0.3">
      <c r="A295">
        <v>268</v>
      </c>
      <c r="B295">
        <v>7.554039546085356E-3</v>
      </c>
      <c r="C295">
        <v>0.99244596045391464</v>
      </c>
    </row>
    <row r="296" spans="1:3" x14ac:dyDescent="0.3">
      <c r="A296">
        <v>269</v>
      </c>
      <c r="B296">
        <v>0.57223233369490045</v>
      </c>
      <c r="C296">
        <v>2.4277676663050993</v>
      </c>
    </row>
    <row r="297" spans="1:3" x14ac:dyDescent="0.3">
      <c r="A297">
        <v>270</v>
      </c>
      <c r="B297">
        <v>0.17438118095265598</v>
      </c>
      <c r="C297">
        <v>-1.1743811809526559</v>
      </c>
    </row>
    <row r="298" spans="1:3" x14ac:dyDescent="0.3">
      <c r="A298">
        <v>271</v>
      </c>
      <c r="B298">
        <v>1.5752112366513416</v>
      </c>
      <c r="C298">
        <v>1.4247887633486584</v>
      </c>
    </row>
    <row r="299" spans="1:3" x14ac:dyDescent="0.3">
      <c r="A299">
        <v>272</v>
      </c>
      <c r="B299">
        <v>2.0184679381722868</v>
      </c>
      <c r="C299">
        <v>-1.0184679381722868</v>
      </c>
    </row>
    <row r="300" spans="1:3" x14ac:dyDescent="0.3">
      <c r="A300">
        <v>273</v>
      </c>
      <c r="B300">
        <v>-0.58419029156361368</v>
      </c>
      <c r="C300">
        <v>3.5841902915636137</v>
      </c>
    </row>
    <row r="301" spans="1:3" x14ac:dyDescent="0.3">
      <c r="A301">
        <v>274</v>
      </c>
      <c r="B301">
        <v>2.6258380670746209</v>
      </c>
      <c r="C301">
        <v>2.3741619329253791</v>
      </c>
    </row>
    <row r="302" spans="1:3" x14ac:dyDescent="0.3">
      <c r="A302">
        <v>275</v>
      </c>
      <c r="B302">
        <v>-0.59001257640028182</v>
      </c>
      <c r="C302">
        <v>-4.4099874235997181</v>
      </c>
    </row>
    <row r="303" spans="1:3" x14ac:dyDescent="0.3">
      <c r="A303">
        <v>276</v>
      </c>
      <c r="B303">
        <v>0.84307069237932009</v>
      </c>
      <c r="C303">
        <v>2.1569293076206799</v>
      </c>
    </row>
    <row r="304" spans="1:3" x14ac:dyDescent="0.3">
      <c r="A304">
        <v>277</v>
      </c>
      <c r="B304">
        <v>0.10703261740526404</v>
      </c>
      <c r="C304">
        <v>0.89296738259473596</v>
      </c>
    </row>
    <row r="305" spans="1:3" x14ac:dyDescent="0.3">
      <c r="A305">
        <v>278</v>
      </c>
      <c r="B305">
        <v>0.8492652870084354</v>
      </c>
      <c r="C305">
        <v>-1.8492652870084354</v>
      </c>
    </row>
    <row r="306" spans="1:3" x14ac:dyDescent="0.3">
      <c r="A306">
        <v>279</v>
      </c>
      <c r="B306">
        <v>-0.25694563224782418</v>
      </c>
      <c r="C306">
        <v>1.2569456322478243</v>
      </c>
    </row>
    <row r="307" spans="1:3" x14ac:dyDescent="0.3">
      <c r="A307">
        <v>280</v>
      </c>
      <c r="B307">
        <v>-0.23933874918576292</v>
      </c>
      <c r="C307">
        <v>1.2393387491857628</v>
      </c>
    </row>
    <row r="308" spans="1:3" x14ac:dyDescent="0.3">
      <c r="A308">
        <v>281</v>
      </c>
      <c r="B308">
        <v>-4.0071479078436778E-2</v>
      </c>
      <c r="C308">
        <v>-0.95992852092156322</v>
      </c>
    </row>
    <row r="309" spans="1:3" x14ac:dyDescent="0.3">
      <c r="A309">
        <v>282</v>
      </c>
      <c r="B309">
        <v>-0.774454333753262</v>
      </c>
      <c r="C309">
        <v>-3.2255456662467381</v>
      </c>
    </row>
    <row r="310" spans="1:3" x14ac:dyDescent="0.3">
      <c r="A310">
        <v>283</v>
      </c>
      <c r="B310">
        <v>-8.8787873204668272E-2</v>
      </c>
      <c r="C310">
        <v>1.0887878732046683</v>
      </c>
    </row>
    <row r="311" spans="1:3" x14ac:dyDescent="0.3">
      <c r="A311">
        <v>284</v>
      </c>
      <c r="B311">
        <v>-1.2243926807588621</v>
      </c>
      <c r="C311">
        <v>0.2243926807588621</v>
      </c>
    </row>
    <row r="312" spans="1:3" x14ac:dyDescent="0.3">
      <c r="A312">
        <v>285</v>
      </c>
      <c r="B312">
        <v>1.2901437203821051</v>
      </c>
      <c r="C312">
        <v>2.7098562796178949</v>
      </c>
    </row>
    <row r="313" spans="1:3" x14ac:dyDescent="0.3">
      <c r="A313">
        <v>286</v>
      </c>
      <c r="B313">
        <v>1.0056949646253401</v>
      </c>
      <c r="C313">
        <v>1.9943050353746599</v>
      </c>
    </row>
    <row r="314" spans="1:3" x14ac:dyDescent="0.3">
      <c r="A314">
        <v>287</v>
      </c>
      <c r="B314">
        <v>0.38513752648847294</v>
      </c>
      <c r="C314">
        <v>-3.3851375264884731</v>
      </c>
    </row>
    <row r="315" spans="1:3" x14ac:dyDescent="0.3">
      <c r="A315">
        <v>288</v>
      </c>
      <c r="B315">
        <v>-0.61846443321278421</v>
      </c>
      <c r="C315">
        <v>-3.3815355667872158</v>
      </c>
    </row>
    <row r="316" spans="1:3" x14ac:dyDescent="0.3">
      <c r="A316">
        <v>289</v>
      </c>
      <c r="B316">
        <v>-1.5385651896892081</v>
      </c>
      <c r="C316">
        <v>3.5385651896892081</v>
      </c>
    </row>
    <row r="317" spans="1:3" x14ac:dyDescent="0.3">
      <c r="A317">
        <v>290</v>
      </c>
      <c r="B317">
        <v>-0.94035130743083162</v>
      </c>
      <c r="C317">
        <v>-1.0596486925691684</v>
      </c>
    </row>
    <row r="318" spans="1:3" x14ac:dyDescent="0.3">
      <c r="A318">
        <v>291</v>
      </c>
      <c r="B318">
        <v>0.28071722141477201</v>
      </c>
      <c r="C318">
        <v>-1.280717221414772</v>
      </c>
    </row>
    <row r="319" spans="1:3" x14ac:dyDescent="0.3">
      <c r="A319">
        <v>292</v>
      </c>
      <c r="B319">
        <v>8.9243469385610105E-2</v>
      </c>
      <c r="C319">
        <v>2.9107565306143899</v>
      </c>
    </row>
    <row r="320" spans="1:3" x14ac:dyDescent="0.3">
      <c r="A320">
        <v>293</v>
      </c>
      <c r="B320">
        <v>1.0145209028596227</v>
      </c>
      <c r="C320">
        <v>-1.4520902859622709E-2</v>
      </c>
    </row>
    <row r="321" spans="1:3" x14ac:dyDescent="0.3">
      <c r="A321">
        <v>294</v>
      </c>
      <c r="B321">
        <v>-0.1647060669569253</v>
      </c>
      <c r="C321">
        <v>-2.8352939330430749</v>
      </c>
    </row>
    <row r="322" spans="1:3" x14ac:dyDescent="0.3">
      <c r="A322">
        <v>295</v>
      </c>
      <c r="B322">
        <v>-0.47385207193021173</v>
      </c>
      <c r="C322">
        <v>4.4738520719302119</v>
      </c>
    </row>
    <row r="323" spans="1:3" x14ac:dyDescent="0.3">
      <c r="A323">
        <v>296</v>
      </c>
      <c r="B323">
        <v>1.2901437203821051</v>
      </c>
      <c r="C323">
        <v>0.70985627961789488</v>
      </c>
    </row>
    <row r="324" spans="1:3" x14ac:dyDescent="0.3">
      <c r="A324">
        <v>297</v>
      </c>
      <c r="B324">
        <v>-0.89983339479808944</v>
      </c>
      <c r="C324">
        <v>-1.1001666052019106</v>
      </c>
    </row>
    <row r="325" spans="1:3" x14ac:dyDescent="0.3">
      <c r="A325">
        <v>298</v>
      </c>
      <c r="B325">
        <v>0.76797844331622289</v>
      </c>
      <c r="C325">
        <v>-1.7679784433162229</v>
      </c>
    </row>
    <row r="326" spans="1:3" x14ac:dyDescent="0.3">
      <c r="A326">
        <v>299</v>
      </c>
      <c r="B326">
        <v>-0.67119173422517187</v>
      </c>
      <c r="C326">
        <v>-0.32880826577482813</v>
      </c>
    </row>
    <row r="327" spans="1:3" x14ac:dyDescent="0.3">
      <c r="A327">
        <v>300</v>
      </c>
      <c r="B327">
        <v>-5.3904391290353321E-2</v>
      </c>
      <c r="C327">
        <v>1.0539043912903534</v>
      </c>
    </row>
    <row r="328" spans="1:3" x14ac:dyDescent="0.3">
      <c r="A328">
        <v>301</v>
      </c>
      <c r="B328">
        <v>7.5539311530014586E-3</v>
      </c>
      <c r="C328">
        <v>-2.0075539311530015</v>
      </c>
    </row>
    <row r="329" spans="1:3" x14ac:dyDescent="0.3">
      <c r="A329">
        <v>302</v>
      </c>
      <c r="B329">
        <v>-0.59026336371417143</v>
      </c>
      <c r="C329">
        <v>-4.4097366362858281</v>
      </c>
    </row>
    <row r="330" spans="1:3" x14ac:dyDescent="0.3">
      <c r="A330">
        <v>303</v>
      </c>
      <c r="B330">
        <v>-1.6314669928365926</v>
      </c>
      <c r="C330">
        <v>2.6314669928365926</v>
      </c>
    </row>
    <row r="331" spans="1:3" x14ac:dyDescent="0.3">
      <c r="A331">
        <v>304</v>
      </c>
      <c r="B331">
        <v>0.27423378750451383</v>
      </c>
      <c r="C331">
        <v>3.7257662124954862</v>
      </c>
    </row>
    <row r="332" spans="1:3" x14ac:dyDescent="0.3">
      <c r="A332">
        <v>305</v>
      </c>
      <c r="B332">
        <v>1.4584728786397525</v>
      </c>
      <c r="C332">
        <v>-5.4584728786397525</v>
      </c>
    </row>
    <row r="333" spans="1:3" x14ac:dyDescent="0.3">
      <c r="A333">
        <v>306</v>
      </c>
      <c r="B333">
        <v>0.11935695653296913</v>
      </c>
      <c r="C333">
        <v>-2.1193569565329691</v>
      </c>
    </row>
    <row r="334" spans="1:3" x14ac:dyDescent="0.3">
      <c r="A334">
        <v>307</v>
      </c>
      <c r="B334">
        <v>1.0240824791706975</v>
      </c>
      <c r="C334">
        <v>-2.0240824791706977</v>
      </c>
    </row>
    <row r="335" spans="1:3" x14ac:dyDescent="0.3">
      <c r="A335">
        <v>308</v>
      </c>
      <c r="B335">
        <v>1.9657784807337724</v>
      </c>
      <c r="C335">
        <v>3.4221519266227629E-2</v>
      </c>
    </row>
    <row r="336" spans="1:3" x14ac:dyDescent="0.3">
      <c r="A336">
        <v>309</v>
      </c>
      <c r="B336">
        <v>-5.2686693539340412E-2</v>
      </c>
      <c r="C336">
        <v>3.0526866935393402</v>
      </c>
    </row>
    <row r="337" spans="1:3" x14ac:dyDescent="0.3">
      <c r="A337">
        <v>310</v>
      </c>
      <c r="B337">
        <v>-0.62280044148455449</v>
      </c>
      <c r="C337">
        <v>3.6228004414845545</v>
      </c>
    </row>
    <row r="338" spans="1:3" x14ac:dyDescent="0.3">
      <c r="A338">
        <v>311</v>
      </c>
      <c r="B338">
        <v>3.7369018112569374E-2</v>
      </c>
      <c r="C338">
        <v>4.9626309818874308</v>
      </c>
    </row>
    <row r="339" spans="1:3" x14ac:dyDescent="0.3">
      <c r="A339">
        <v>312</v>
      </c>
      <c r="B339">
        <v>9.2364883319250302E-2</v>
      </c>
      <c r="C339">
        <v>-1.0923648833192503</v>
      </c>
    </row>
    <row r="340" spans="1:3" x14ac:dyDescent="0.3">
      <c r="A340">
        <v>313</v>
      </c>
      <c r="B340">
        <v>-0.22374113391876968</v>
      </c>
      <c r="C340">
        <v>3.2237411339187698</v>
      </c>
    </row>
    <row r="341" spans="1:3" x14ac:dyDescent="0.3">
      <c r="A341">
        <v>314</v>
      </c>
      <c r="B341">
        <v>0.4989027940408316</v>
      </c>
      <c r="C341">
        <v>0.5010972059591684</v>
      </c>
    </row>
    <row r="342" spans="1:3" x14ac:dyDescent="0.3">
      <c r="A342">
        <v>315</v>
      </c>
      <c r="B342">
        <v>1.2436369549390967</v>
      </c>
      <c r="C342">
        <v>1.7563630450609033</v>
      </c>
    </row>
    <row r="343" spans="1:3" x14ac:dyDescent="0.3">
      <c r="A343">
        <v>316</v>
      </c>
      <c r="B343">
        <v>1.0384234861225694</v>
      </c>
      <c r="C343">
        <v>1.9615765138774306</v>
      </c>
    </row>
    <row r="344" spans="1:3" x14ac:dyDescent="0.3">
      <c r="A344">
        <v>317</v>
      </c>
      <c r="B344">
        <v>0.53253017358928967</v>
      </c>
      <c r="C344">
        <v>0.46746982641071033</v>
      </c>
    </row>
    <row r="345" spans="1:3" x14ac:dyDescent="0.3">
      <c r="A345">
        <v>318</v>
      </c>
      <c r="B345">
        <v>-0.88092638400794221</v>
      </c>
      <c r="C345">
        <v>-3.1190736159920576</v>
      </c>
    </row>
    <row r="346" spans="1:3" x14ac:dyDescent="0.3">
      <c r="A346">
        <v>319</v>
      </c>
      <c r="B346">
        <v>0.96785557101904696</v>
      </c>
      <c r="C346">
        <v>3.2144428980953044E-2</v>
      </c>
    </row>
    <row r="347" spans="1:3" x14ac:dyDescent="0.3">
      <c r="A347">
        <v>320</v>
      </c>
      <c r="B347">
        <v>-0.75682044448973262</v>
      </c>
      <c r="C347">
        <v>-1.2431795555102674</v>
      </c>
    </row>
    <row r="348" spans="1:3" x14ac:dyDescent="0.3">
      <c r="A348">
        <v>321</v>
      </c>
      <c r="B348">
        <v>-1.0175700307553521</v>
      </c>
      <c r="C348">
        <v>1.7570030755352128E-2</v>
      </c>
    </row>
    <row r="349" spans="1:3" x14ac:dyDescent="0.3">
      <c r="A349">
        <v>322</v>
      </c>
      <c r="B349">
        <v>0.29280846977978525</v>
      </c>
      <c r="C349">
        <v>-1.2928084697797853</v>
      </c>
    </row>
    <row r="350" spans="1:3" x14ac:dyDescent="0.3">
      <c r="A350">
        <v>323</v>
      </c>
      <c r="B350">
        <v>0.60211063503859208</v>
      </c>
      <c r="C350">
        <v>-1.6021106350385921</v>
      </c>
    </row>
    <row r="351" spans="1:3" x14ac:dyDescent="0.3">
      <c r="A351">
        <v>324</v>
      </c>
      <c r="B351">
        <v>0.58021205489629235</v>
      </c>
      <c r="C351">
        <v>0.41978794510370765</v>
      </c>
    </row>
    <row r="352" spans="1:3" x14ac:dyDescent="0.3">
      <c r="A352">
        <v>325</v>
      </c>
      <c r="B352">
        <v>-0.32281274992848946</v>
      </c>
      <c r="C352">
        <v>-0.67718725007151059</v>
      </c>
    </row>
    <row r="353" spans="1:3" x14ac:dyDescent="0.3">
      <c r="A353">
        <v>326</v>
      </c>
      <c r="B353">
        <v>-0.46982501288268519</v>
      </c>
      <c r="C353">
        <v>-2.5301749871173147</v>
      </c>
    </row>
    <row r="354" spans="1:3" x14ac:dyDescent="0.3">
      <c r="A354">
        <v>327</v>
      </c>
      <c r="B354">
        <v>-1.1847049552787223</v>
      </c>
      <c r="C354">
        <v>-1.8152950447212777</v>
      </c>
    </row>
    <row r="355" spans="1:3" x14ac:dyDescent="0.3">
      <c r="A355">
        <v>328</v>
      </c>
      <c r="B355">
        <v>0.80080314732211577</v>
      </c>
      <c r="C355">
        <v>2.1991968526778845</v>
      </c>
    </row>
    <row r="356" spans="1:3" x14ac:dyDescent="0.3">
      <c r="A356">
        <v>329</v>
      </c>
      <c r="B356">
        <v>0.48013564836944361</v>
      </c>
      <c r="C356">
        <v>-2.4801356483694437</v>
      </c>
    </row>
    <row r="357" spans="1:3" x14ac:dyDescent="0.3">
      <c r="A357">
        <v>330</v>
      </c>
      <c r="B357">
        <v>0.15277519375522833</v>
      </c>
      <c r="C357">
        <v>2.8472248062447716</v>
      </c>
    </row>
    <row r="358" spans="1:3" x14ac:dyDescent="0.3">
      <c r="A358">
        <v>331</v>
      </c>
      <c r="B358">
        <v>0.81008670613412015</v>
      </c>
      <c r="C358">
        <v>0.18991329386587985</v>
      </c>
    </row>
    <row r="359" spans="1:3" x14ac:dyDescent="0.3">
      <c r="A359">
        <v>332</v>
      </c>
      <c r="B359">
        <v>2.9946879378770608E-2</v>
      </c>
      <c r="C359">
        <v>2.9700531206212295</v>
      </c>
    </row>
    <row r="360" spans="1:3" x14ac:dyDescent="0.3">
      <c r="A360">
        <v>333</v>
      </c>
      <c r="B360">
        <v>1.0778361006356507</v>
      </c>
      <c r="C360">
        <v>-2.0778361006356505</v>
      </c>
    </row>
    <row r="361" spans="1:3" x14ac:dyDescent="0.3">
      <c r="A361">
        <v>334</v>
      </c>
      <c r="B361">
        <v>0.94801464962653581</v>
      </c>
      <c r="C361">
        <v>3.0519853503734642</v>
      </c>
    </row>
    <row r="362" spans="1:3" x14ac:dyDescent="0.3">
      <c r="A362">
        <v>335</v>
      </c>
      <c r="B362">
        <v>0.96916324123418329</v>
      </c>
      <c r="C362">
        <v>2.0308367587658167</v>
      </c>
    </row>
    <row r="363" spans="1:3" x14ac:dyDescent="0.3">
      <c r="A363">
        <v>336</v>
      </c>
      <c r="B363">
        <v>3.0104307668476313E-2</v>
      </c>
      <c r="C363">
        <v>-1.0301043076684764</v>
      </c>
    </row>
    <row r="364" spans="1:3" x14ac:dyDescent="0.3">
      <c r="A364">
        <v>337</v>
      </c>
      <c r="B364">
        <v>-0.3111251873444198</v>
      </c>
      <c r="C364">
        <v>-2.6888748126555804</v>
      </c>
    </row>
    <row r="365" spans="1:3" x14ac:dyDescent="0.3">
      <c r="A365">
        <v>338</v>
      </c>
      <c r="B365">
        <v>1.0194381962464283</v>
      </c>
      <c r="C365">
        <v>-5.0194381962464281</v>
      </c>
    </row>
    <row r="366" spans="1:3" x14ac:dyDescent="0.3">
      <c r="A366">
        <v>339</v>
      </c>
      <c r="B366">
        <v>-1.4392142217610682</v>
      </c>
      <c r="C366">
        <v>0.43921422176106817</v>
      </c>
    </row>
    <row r="367" spans="1:3" x14ac:dyDescent="0.3">
      <c r="A367">
        <v>340</v>
      </c>
      <c r="B367">
        <v>-1.0850785748492644</v>
      </c>
      <c r="C367">
        <v>-3.9149214251507356</v>
      </c>
    </row>
    <row r="368" spans="1:3" x14ac:dyDescent="0.3">
      <c r="A368">
        <v>341</v>
      </c>
      <c r="B368">
        <v>0.75809453998165199</v>
      </c>
      <c r="C368">
        <v>-1.7580945399816521</v>
      </c>
    </row>
    <row r="369" spans="1:3" x14ac:dyDescent="0.3">
      <c r="A369">
        <v>342</v>
      </c>
      <c r="B369">
        <v>1.1356014039623943</v>
      </c>
      <c r="C369">
        <v>-0.13560140396239428</v>
      </c>
    </row>
    <row r="370" spans="1:3" x14ac:dyDescent="0.3">
      <c r="A370">
        <v>343</v>
      </c>
      <c r="B370">
        <v>-0.49283736180635301</v>
      </c>
      <c r="C370">
        <v>-0.50716263819364693</v>
      </c>
    </row>
    <row r="371" spans="1:3" x14ac:dyDescent="0.3">
      <c r="A371">
        <v>344</v>
      </c>
      <c r="B371">
        <v>-0.36054323555512846</v>
      </c>
      <c r="C371">
        <v>-0.63945676444487154</v>
      </c>
    </row>
    <row r="372" spans="1:3" x14ac:dyDescent="0.3">
      <c r="A372">
        <v>345</v>
      </c>
      <c r="B372">
        <v>-1.4949397787850964</v>
      </c>
      <c r="C372">
        <v>0.49493977878509643</v>
      </c>
    </row>
    <row r="373" spans="1:3" x14ac:dyDescent="0.3">
      <c r="A373">
        <v>346</v>
      </c>
      <c r="B373">
        <v>-0.87820209899459134</v>
      </c>
      <c r="C373">
        <v>-1.1217979010054087</v>
      </c>
    </row>
    <row r="374" spans="1:3" x14ac:dyDescent="0.3">
      <c r="A374">
        <v>347</v>
      </c>
      <c r="B374">
        <v>6.340720650115228E-2</v>
      </c>
      <c r="C374">
        <v>0.93659279349884772</v>
      </c>
    </row>
    <row r="375" spans="1:3" x14ac:dyDescent="0.3">
      <c r="A375">
        <v>348</v>
      </c>
      <c r="B375">
        <v>4.0770284620336716E-2</v>
      </c>
      <c r="C375">
        <v>-2.0407702846203368</v>
      </c>
    </row>
    <row r="376" spans="1:3" x14ac:dyDescent="0.3">
      <c r="A376">
        <v>349</v>
      </c>
      <c r="B376">
        <v>-0.93959021306715673</v>
      </c>
      <c r="C376">
        <v>-2.0604097869328433</v>
      </c>
    </row>
    <row r="377" spans="1:3" x14ac:dyDescent="0.3">
      <c r="A377">
        <v>350</v>
      </c>
      <c r="B377">
        <v>1.3058102252912061</v>
      </c>
      <c r="C377">
        <v>0.69418977470879395</v>
      </c>
    </row>
    <row r="378" spans="1:3" x14ac:dyDescent="0.3">
      <c r="A378">
        <v>351</v>
      </c>
      <c r="B378">
        <v>-0.60165014755925184</v>
      </c>
      <c r="C378">
        <v>4.6016501475592522</v>
      </c>
    </row>
    <row r="379" spans="1:3" x14ac:dyDescent="0.3">
      <c r="A379">
        <v>352</v>
      </c>
      <c r="B379">
        <v>0.19980670222852601</v>
      </c>
      <c r="C379">
        <v>-1.1998067022285259</v>
      </c>
    </row>
    <row r="380" spans="1:3" x14ac:dyDescent="0.3">
      <c r="A380">
        <v>353</v>
      </c>
      <c r="B380">
        <v>0.11407663775229018</v>
      </c>
      <c r="C380">
        <v>-4.1140766377522899</v>
      </c>
    </row>
    <row r="381" spans="1:3" x14ac:dyDescent="0.3">
      <c r="A381">
        <v>354</v>
      </c>
      <c r="B381">
        <v>1.6943461961120443</v>
      </c>
      <c r="C381">
        <v>-0.69434619611204429</v>
      </c>
    </row>
    <row r="382" spans="1:3" x14ac:dyDescent="0.3">
      <c r="A382">
        <v>355</v>
      </c>
      <c r="B382">
        <v>-0.37359222296038969</v>
      </c>
      <c r="C382">
        <v>2.3735922229603896</v>
      </c>
    </row>
    <row r="383" spans="1:3" x14ac:dyDescent="0.3">
      <c r="A383">
        <v>356</v>
      </c>
      <c r="B383">
        <v>-0.24525806966375455</v>
      </c>
      <c r="C383">
        <v>-0.75474193033624548</v>
      </c>
    </row>
    <row r="384" spans="1:3" x14ac:dyDescent="0.3">
      <c r="A384">
        <v>357</v>
      </c>
      <c r="B384">
        <v>6.0685954730070879E-2</v>
      </c>
      <c r="C384">
        <v>-4.0606859547300704</v>
      </c>
    </row>
    <row r="385" spans="1:3" x14ac:dyDescent="0.3">
      <c r="A385">
        <v>358</v>
      </c>
      <c r="B385">
        <v>-8.0983154553779746E-2</v>
      </c>
      <c r="C385">
        <v>5.0809831545537794</v>
      </c>
    </row>
    <row r="386" spans="1:3" x14ac:dyDescent="0.3">
      <c r="A386">
        <v>359</v>
      </c>
      <c r="B386">
        <v>-1.4483817568239632</v>
      </c>
      <c r="C386">
        <v>0.4483817568239632</v>
      </c>
    </row>
    <row r="387" spans="1:3" x14ac:dyDescent="0.3">
      <c r="A387">
        <v>360</v>
      </c>
      <c r="B387">
        <v>-3.9343752303687071E-2</v>
      </c>
      <c r="C387">
        <v>-0.96065624769631297</v>
      </c>
    </row>
    <row r="388" spans="1:3" x14ac:dyDescent="0.3">
      <c r="A388">
        <v>361</v>
      </c>
      <c r="B388">
        <v>-0.61091310223802098</v>
      </c>
      <c r="C388">
        <v>-1.389086897761979</v>
      </c>
    </row>
    <row r="389" spans="1:3" x14ac:dyDescent="0.3">
      <c r="A389">
        <v>362</v>
      </c>
      <c r="B389">
        <v>1.7100349660918017</v>
      </c>
      <c r="C389">
        <v>0.28996503390819828</v>
      </c>
    </row>
    <row r="390" spans="1:3" x14ac:dyDescent="0.3">
      <c r="A390">
        <v>363</v>
      </c>
      <c r="B390">
        <v>-0.72557665309071395</v>
      </c>
      <c r="C390">
        <v>-1.274423346909286</v>
      </c>
    </row>
    <row r="391" spans="1:3" x14ac:dyDescent="0.3">
      <c r="A391">
        <v>364</v>
      </c>
      <c r="B391">
        <v>1.0562719986629254</v>
      </c>
      <c r="C391">
        <v>-2.0562719986629254</v>
      </c>
    </row>
    <row r="392" spans="1:3" x14ac:dyDescent="0.3">
      <c r="A392">
        <v>365</v>
      </c>
      <c r="B392">
        <v>2.3801683141408385</v>
      </c>
      <c r="C392">
        <v>2.6198316858591615</v>
      </c>
    </row>
    <row r="393" spans="1:3" x14ac:dyDescent="0.3">
      <c r="A393">
        <v>366</v>
      </c>
      <c r="B393">
        <v>1.294882290510424</v>
      </c>
      <c r="C393">
        <v>0.70511770948957597</v>
      </c>
    </row>
    <row r="394" spans="1:3" x14ac:dyDescent="0.3">
      <c r="A394">
        <v>367</v>
      </c>
      <c r="B394">
        <v>-0.32593416386212964</v>
      </c>
      <c r="C394">
        <v>2.3259341638621298</v>
      </c>
    </row>
    <row r="395" spans="1:3" x14ac:dyDescent="0.3">
      <c r="A395">
        <v>368</v>
      </c>
      <c r="B395">
        <v>0.91788028877450112</v>
      </c>
      <c r="C395">
        <v>-1.917880288774501</v>
      </c>
    </row>
    <row r="396" spans="1:3" x14ac:dyDescent="0.3">
      <c r="A396">
        <v>369</v>
      </c>
      <c r="B396">
        <v>-0.57091227638935238</v>
      </c>
      <c r="C396">
        <v>-2.4290877236106478</v>
      </c>
    </row>
    <row r="397" spans="1:3" x14ac:dyDescent="0.3">
      <c r="A397">
        <v>370</v>
      </c>
      <c r="B397">
        <v>-0.18735310999237698</v>
      </c>
      <c r="C397">
        <v>1.1873531099923769</v>
      </c>
    </row>
    <row r="398" spans="1:3" x14ac:dyDescent="0.3">
      <c r="A398">
        <v>371</v>
      </c>
      <c r="B398">
        <v>0.55608837308901626</v>
      </c>
      <c r="C398">
        <v>0.44391162691098374</v>
      </c>
    </row>
    <row r="399" spans="1:3" x14ac:dyDescent="0.3">
      <c r="A399">
        <v>372</v>
      </c>
      <c r="B399">
        <v>-0.78222860908053493</v>
      </c>
      <c r="C399">
        <v>-1.2177713909194652</v>
      </c>
    </row>
    <row r="400" spans="1:3" x14ac:dyDescent="0.3">
      <c r="A400">
        <v>373</v>
      </c>
      <c r="B400">
        <v>-0.71481714512928363</v>
      </c>
      <c r="C400">
        <v>-3.2851828548707163</v>
      </c>
    </row>
    <row r="401" spans="1:3" x14ac:dyDescent="0.3">
      <c r="A401">
        <v>374</v>
      </c>
      <c r="B401">
        <v>0.6048956854701214</v>
      </c>
      <c r="C401">
        <v>-3.6048956854701215</v>
      </c>
    </row>
    <row r="402" spans="1:3" x14ac:dyDescent="0.3">
      <c r="A402">
        <v>375</v>
      </c>
      <c r="B402">
        <v>0.95485212496422811</v>
      </c>
      <c r="C402">
        <v>-1.9548521249642281</v>
      </c>
    </row>
    <row r="403" spans="1:3" x14ac:dyDescent="0.3">
      <c r="A403">
        <v>376</v>
      </c>
      <c r="B403">
        <v>1.6669139685988301</v>
      </c>
      <c r="C403">
        <v>-4.6669139685988306</v>
      </c>
    </row>
    <row r="404" spans="1:3" x14ac:dyDescent="0.3">
      <c r="A404">
        <v>377</v>
      </c>
      <c r="B404">
        <v>0.94077680775562045</v>
      </c>
      <c r="C404">
        <v>3.0592231922443798</v>
      </c>
    </row>
    <row r="405" spans="1:3" x14ac:dyDescent="0.3">
      <c r="A405">
        <v>378</v>
      </c>
      <c r="B405">
        <v>0.17385295230010267</v>
      </c>
      <c r="C405">
        <v>2.8261470476998971</v>
      </c>
    </row>
    <row r="406" spans="1:3" x14ac:dyDescent="0.3">
      <c r="A406">
        <v>379</v>
      </c>
      <c r="B406">
        <v>-0.75443002164254858</v>
      </c>
      <c r="C406">
        <v>-2.2455699783574516</v>
      </c>
    </row>
    <row r="407" spans="1:3" x14ac:dyDescent="0.3">
      <c r="A407">
        <v>380</v>
      </c>
      <c r="B407">
        <v>1.7213293527233295</v>
      </c>
      <c r="C407">
        <v>0.27867064727667046</v>
      </c>
    </row>
    <row r="408" spans="1:3" x14ac:dyDescent="0.3">
      <c r="A408">
        <v>381</v>
      </c>
      <c r="B408">
        <v>-9.76647456997944E-2</v>
      </c>
      <c r="C408">
        <v>-1.9023352543002057</v>
      </c>
    </row>
    <row r="409" spans="1:3" x14ac:dyDescent="0.3">
      <c r="A409">
        <v>382</v>
      </c>
      <c r="B409">
        <v>1.8154266972148161</v>
      </c>
      <c r="C409">
        <v>-0.81542669721481609</v>
      </c>
    </row>
    <row r="410" spans="1:3" x14ac:dyDescent="0.3">
      <c r="A410">
        <v>383</v>
      </c>
      <c r="B410">
        <v>1.7570753353383557</v>
      </c>
      <c r="C410">
        <v>-4.7570753353383557</v>
      </c>
    </row>
    <row r="411" spans="1:3" x14ac:dyDescent="0.3">
      <c r="A411">
        <v>384</v>
      </c>
      <c r="B411">
        <v>0.76119945138588374</v>
      </c>
      <c r="C411">
        <v>2.2388005486141163</v>
      </c>
    </row>
    <row r="412" spans="1:3" x14ac:dyDescent="0.3">
      <c r="A412">
        <v>385</v>
      </c>
      <c r="B412">
        <v>-0.96718948532395654</v>
      </c>
      <c r="C412">
        <v>-3.2810514676043456E-2</v>
      </c>
    </row>
    <row r="413" spans="1:3" x14ac:dyDescent="0.3">
      <c r="A413">
        <v>386</v>
      </c>
      <c r="B413">
        <v>0.72747360766804681</v>
      </c>
      <c r="C413">
        <v>3.2725263923319532</v>
      </c>
    </row>
    <row r="414" spans="1:3" x14ac:dyDescent="0.3">
      <c r="A414">
        <v>387</v>
      </c>
      <c r="B414">
        <v>-0.21941472677033819</v>
      </c>
      <c r="C414">
        <v>-3.7805852732296619</v>
      </c>
    </row>
    <row r="415" spans="1:3" x14ac:dyDescent="0.3">
      <c r="A415">
        <v>388</v>
      </c>
      <c r="B415">
        <v>-0.237795647690351</v>
      </c>
      <c r="C415">
        <v>1.2377956476903509</v>
      </c>
    </row>
    <row r="416" spans="1:3" x14ac:dyDescent="0.3">
      <c r="A416">
        <v>389</v>
      </c>
      <c r="B416">
        <v>0.66345034231366906</v>
      </c>
      <c r="C416">
        <v>0.33654965768633094</v>
      </c>
    </row>
    <row r="417" spans="1:3" x14ac:dyDescent="0.3">
      <c r="A417">
        <v>390</v>
      </c>
      <c r="B417">
        <v>0.77883334064941312</v>
      </c>
      <c r="C417">
        <v>2.2211666593505868</v>
      </c>
    </row>
    <row r="418" spans="1:3" x14ac:dyDescent="0.3">
      <c r="A418">
        <v>391</v>
      </c>
      <c r="B418">
        <v>-0.59001257640028182</v>
      </c>
      <c r="C418">
        <v>-1.4099874235997181</v>
      </c>
    </row>
    <row r="419" spans="1:3" x14ac:dyDescent="0.3">
      <c r="A419">
        <v>392</v>
      </c>
      <c r="B419">
        <v>0.80898129223545068</v>
      </c>
      <c r="C419">
        <v>-1.8089812922354507</v>
      </c>
    </row>
    <row r="420" spans="1:3" x14ac:dyDescent="0.3">
      <c r="A420">
        <v>393</v>
      </c>
      <c r="B420">
        <v>1.5032298937511095</v>
      </c>
      <c r="C420">
        <v>1.4967701062488905</v>
      </c>
    </row>
    <row r="421" spans="1:3" x14ac:dyDescent="0.3">
      <c r="A421">
        <v>394</v>
      </c>
      <c r="B421">
        <v>2.0184679381722868</v>
      </c>
      <c r="C421">
        <v>0.98153206182771324</v>
      </c>
    </row>
    <row r="422" spans="1:3" x14ac:dyDescent="0.3">
      <c r="A422">
        <v>395</v>
      </c>
      <c r="B422">
        <v>1.0257605306904245</v>
      </c>
      <c r="C422">
        <v>-2.0257605306904245</v>
      </c>
    </row>
    <row r="423" spans="1:3" x14ac:dyDescent="0.3">
      <c r="A423">
        <v>396</v>
      </c>
      <c r="B423">
        <v>0.77661733988370085</v>
      </c>
      <c r="C423">
        <v>0.22338266011629915</v>
      </c>
    </row>
    <row r="424" spans="1:3" x14ac:dyDescent="0.3">
      <c r="A424">
        <v>397</v>
      </c>
      <c r="B424">
        <v>0.83891030636050679</v>
      </c>
      <c r="C424">
        <v>-1.8389103063605068</v>
      </c>
    </row>
    <row r="425" spans="1:3" x14ac:dyDescent="0.3">
      <c r="A425">
        <v>398</v>
      </c>
      <c r="B425">
        <v>1.0718245166145832</v>
      </c>
      <c r="C425">
        <v>0.92817548338541678</v>
      </c>
    </row>
    <row r="426" spans="1:3" x14ac:dyDescent="0.3">
      <c r="A426">
        <v>399</v>
      </c>
      <c r="B426">
        <v>-0.93594569392493798</v>
      </c>
      <c r="C426">
        <v>2.9359456939249382</v>
      </c>
    </row>
    <row r="427" spans="1:3" x14ac:dyDescent="0.3">
      <c r="A427">
        <v>400</v>
      </c>
      <c r="B427">
        <v>0.94310500109289364</v>
      </c>
      <c r="C427">
        <v>5.6894998907106364E-2</v>
      </c>
    </row>
    <row r="428" spans="1:3" x14ac:dyDescent="0.3">
      <c r="A428">
        <v>401</v>
      </c>
      <c r="B428">
        <v>-1.7366856696893886</v>
      </c>
      <c r="C428">
        <v>2.7366856696893889</v>
      </c>
    </row>
    <row r="429" spans="1:3" x14ac:dyDescent="0.3">
      <c r="A429">
        <v>402</v>
      </c>
      <c r="B429">
        <v>0.24192886699753319</v>
      </c>
      <c r="C429">
        <v>-4.241928866997533</v>
      </c>
    </row>
    <row r="430" spans="1:3" x14ac:dyDescent="0.3">
      <c r="A430">
        <v>403</v>
      </c>
      <c r="B430">
        <v>1.8162144970554894</v>
      </c>
      <c r="C430">
        <v>1.1837855029445106</v>
      </c>
    </row>
    <row r="431" spans="1:3" x14ac:dyDescent="0.3">
      <c r="A431">
        <v>404</v>
      </c>
      <c r="B431">
        <v>0.81797907502733702</v>
      </c>
      <c r="C431">
        <v>-3.817979075027337</v>
      </c>
    </row>
    <row r="432" spans="1:3" x14ac:dyDescent="0.3">
      <c r="A432">
        <v>405</v>
      </c>
      <c r="B432">
        <v>-0.57122537675788121</v>
      </c>
      <c r="C432">
        <v>-2.428774623242119</v>
      </c>
    </row>
    <row r="433" spans="1:3" x14ac:dyDescent="0.3">
      <c r="A433">
        <v>406</v>
      </c>
      <c r="B433">
        <v>1.475560290225429</v>
      </c>
      <c r="C433">
        <v>1.524439709774571</v>
      </c>
    </row>
    <row r="434" spans="1:3" x14ac:dyDescent="0.3">
      <c r="A434">
        <v>407</v>
      </c>
      <c r="B434">
        <v>1.438507419451839</v>
      </c>
      <c r="C434">
        <v>-3.438507419451839</v>
      </c>
    </row>
    <row r="435" spans="1:3" x14ac:dyDescent="0.3">
      <c r="A435">
        <v>408</v>
      </c>
      <c r="B435">
        <v>0.79090363204650649</v>
      </c>
      <c r="C435">
        <v>-2.7909036320465064</v>
      </c>
    </row>
    <row r="436" spans="1:3" x14ac:dyDescent="0.3">
      <c r="A436">
        <v>409</v>
      </c>
      <c r="B436">
        <v>-3.9624842523087511E-2</v>
      </c>
      <c r="C436">
        <v>3.0396248425230876</v>
      </c>
    </row>
    <row r="437" spans="1:3" x14ac:dyDescent="0.3">
      <c r="A437">
        <v>410</v>
      </c>
      <c r="B437">
        <v>-0.77985350944623488</v>
      </c>
      <c r="C437">
        <v>-4.2201464905537653</v>
      </c>
    </row>
    <row r="438" spans="1:3" x14ac:dyDescent="0.3">
      <c r="A438">
        <v>411</v>
      </c>
      <c r="B438">
        <v>-0.11474438876926532</v>
      </c>
      <c r="C438">
        <v>2.1147443887692652</v>
      </c>
    </row>
    <row r="439" spans="1:3" x14ac:dyDescent="0.3">
      <c r="A439">
        <v>412</v>
      </c>
      <c r="B439">
        <v>-0.54059638142301125</v>
      </c>
      <c r="C439">
        <v>-3.4594036185769887</v>
      </c>
    </row>
    <row r="440" spans="1:3" x14ac:dyDescent="0.3">
      <c r="A440">
        <v>413</v>
      </c>
      <c r="B440">
        <v>1.441674693944105</v>
      </c>
      <c r="C440">
        <v>4.5583253060558953</v>
      </c>
    </row>
    <row r="441" spans="1:3" x14ac:dyDescent="0.3">
      <c r="A441">
        <v>414</v>
      </c>
      <c r="B441">
        <v>-0.11908428203489113</v>
      </c>
      <c r="C441">
        <v>-2.880915717965109</v>
      </c>
    </row>
    <row r="442" spans="1:3" x14ac:dyDescent="0.3">
      <c r="A442">
        <v>415</v>
      </c>
      <c r="B442">
        <v>-0.49283736180635301</v>
      </c>
      <c r="C442">
        <v>-0.50716263819364693</v>
      </c>
    </row>
    <row r="443" spans="1:3" x14ac:dyDescent="0.3">
      <c r="A443">
        <v>416</v>
      </c>
      <c r="B443">
        <v>0.28788287729391904</v>
      </c>
      <c r="C443">
        <v>-4.287882877293919</v>
      </c>
    </row>
    <row r="444" spans="1:3" x14ac:dyDescent="0.3">
      <c r="A444">
        <v>417</v>
      </c>
      <c r="B444">
        <v>1.1635552703596448</v>
      </c>
      <c r="C444">
        <v>-0.16355527035964479</v>
      </c>
    </row>
    <row r="445" spans="1:3" x14ac:dyDescent="0.3">
      <c r="A445">
        <v>418</v>
      </c>
      <c r="B445">
        <v>1.0679365853600415</v>
      </c>
      <c r="C445">
        <v>2.9320634146399582</v>
      </c>
    </row>
    <row r="446" spans="1:3" x14ac:dyDescent="0.3">
      <c r="A446">
        <v>419</v>
      </c>
      <c r="B446">
        <v>-0.48791395872014137</v>
      </c>
      <c r="C446">
        <v>-2.5120860412798587</v>
      </c>
    </row>
    <row r="447" spans="1:3" x14ac:dyDescent="0.3">
      <c r="A447">
        <v>420</v>
      </c>
      <c r="B447">
        <v>0.58771975776489993</v>
      </c>
      <c r="C447">
        <v>2.4122802422351</v>
      </c>
    </row>
    <row r="448" spans="1:3" x14ac:dyDescent="0.3">
      <c r="A448">
        <v>421</v>
      </c>
      <c r="B448">
        <v>0.37761013794803677</v>
      </c>
      <c r="C448">
        <v>4.6223898620519632</v>
      </c>
    </row>
    <row r="449" spans="1:3" x14ac:dyDescent="0.3">
      <c r="A449">
        <v>422</v>
      </c>
      <c r="B449">
        <v>-0.25935443921268786</v>
      </c>
      <c r="C449">
        <v>-4.7406455607873124</v>
      </c>
    </row>
    <row r="450" spans="1:3" x14ac:dyDescent="0.3">
      <c r="A450">
        <v>423</v>
      </c>
      <c r="B450">
        <v>-1.815523370013802</v>
      </c>
      <c r="C450">
        <v>2.815523370013802</v>
      </c>
    </row>
    <row r="451" spans="1:3" x14ac:dyDescent="0.3">
      <c r="A451">
        <v>424</v>
      </c>
      <c r="B451">
        <v>-0.25945597204846133</v>
      </c>
      <c r="C451">
        <v>-0.74054402795153873</v>
      </c>
    </row>
    <row r="452" spans="1:3" x14ac:dyDescent="0.3">
      <c r="A452">
        <v>425</v>
      </c>
      <c r="B452">
        <v>-0.80868387475188785</v>
      </c>
      <c r="C452">
        <v>2.8086838747518881</v>
      </c>
    </row>
    <row r="453" spans="1:3" x14ac:dyDescent="0.3">
      <c r="A453">
        <v>426</v>
      </c>
      <c r="B453">
        <v>-1.0850785748492644</v>
      </c>
      <c r="C453">
        <v>-0.9149214251507356</v>
      </c>
    </row>
    <row r="454" spans="1:3" x14ac:dyDescent="0.3">
      <c r="A454">
        <v>427</v>
      </c>
      <c r="B454">
        <v>0.29252716021818825</v>
      </c>
      <c r="C454">
        <v>-1.2925271602181883</v>
      </c>
    </row>
    <row r="455" spans="1:3" x14ac:dyDescent="0.3">
      <c r="A455">
        <v>428</v>
      </c>
      <c r="B455">
        <v>0.55031296529113871</v>
      </c>
      <c r="C455">
        <v>2.4496870347088615</v>
      </c>
    </row>
    <row r="456" spans="1:3" x14ac:dyDescent="0.3">
      <c r="A456">
        <v>429</v>
      </c>
      <c r="B456">
        <v>0.69350670870103737</v>
      </c>
      <c r="C456">
        <v>-2.6935067087010376</v>
      </c>
    </row>
    <row r="457" spans="1:3" x14ac:dyDescent="0.3">
      <c r="A457">
        <v>430</v>
      </c>
      <c r="B457">
        <v>1.3065800439797708</v>
      </c>
      <c r="C457">
        <v>-0.30658004397977079</v>
      </c>
    </row>
    <row r="458" spans="1:3" x14ac:dyDescent="0.3">
      <c r="A458">
        <v>431</v>
      </c>
      <c r="B458">
        <v>-0.2939142220210374</v>
      </c>
      <c r="C458">
        <v>3.2939142220210376</v>
      </c>
    </row>
    <row r="459" spans="1:3" x14ac:dyDescent="0.3">
      <c r="A459">
        <v>432</v>
      </c>
      <c r="B459">
        <v>1.2706281467343907</v>
      </c>
      <c r="C459">
        <v>-0.27062814673439073</v>
      </c>
    </row>
    <row r="460" spans="1:3" x14ac:dyDescent="0.3">
      <c r="A460">
        <v>433</v>
      </c>
      <c r="B460">
        <v>-1.2183481903914748</v>
      </c>
      <c r="C460">
        <v>-0.78165180960852521</v>
      </c>
    </row>
    <row r="461" spans="1:3" x14ac:dyDescent="0.3">
      <c r="A461">
        <v>434</v>
      </c>
      <c r="B461">
        <v>0.47773315233085045</v>
      </c>
      <c r="C461">
        <v>-1.4777331523308503</v>
      </c>
    </row>
    <row r="462" spans="1:3" x14ac:dyDescent="0.3">
      <c r="A462">
        <v>435</v>
      </c>
      <c r="B462">
        <v>-0.15475260230446433</v>
      </c>
      <c r="C462">
        <v>-2.8452473976955357</v>
      </c>
    </row>
    <row r="463" spans="1:3" x14ac:dyDescent="0.3">
      <c r="A463">
        <v>436</v>
      </c>
      <c r="B463">
        <v>0.52773315934648457</v>
      </c>
      <c r="C463">
        <v>1.4722668406535155</v>
      </c>
    </row>
    <row r="464" spans="1:3" x14ac:dyDescent="0.3">
      <c r="A464">
        <v>437</v>
      </c>
      <c r="B464">
        <v>-0.15764898124241994</v>
      </c>
      <c r="C464">
        <v>3.1576489812424198</v>
      </c>
    </row>
    <row r="465" spans="1:3" x14ac:dyDescent="0.3">
      <c r="A465">
        <v>438</v>
      </c>
      <c r="B465">
        <v>0.97686459931968717</v>
      </c>
      <c r="C465">
        <v>2.3135400680312834E-2</v>
      </c>
    </row>
    <row r="466" spans="1:3" x14ac:dyDescent="0.3">
      <c r="A466">
        <v>439</v>
      </c>
      <c r="B466">
        <v>-0.22791138633929714</v>
      </c>
      <c r="C466">
        <v>-2.7720886136607028</v>
      </c>
    </row>
    <row r="467" spans="1:3" x14ac:dyDescent="0.3">
      <c r="A467">
        <v>440</v>
      </c>
      <c r="B467">
        <v>3.6297338313249036E-2</v>
      </c>
      <c r="C467">
        <v>0.96370266168675101</v>
      </c>
    </row>
    <row r="468" spans="1:3" x14ac:dyDescent="0.3">
      <c r="A468">
        <v>441</v>
      </c>
      <c r="B468">
        <v>-1.4079383361235382</v>
      </c>
      <c r="C468">
        <v>2.4079383361235385</v>
      </c>
    </row>
    <row r="469" spans="1:3" x14ac:dyDescent="0.3">
      <c r="A469">
        <v>442</v>
      </c>
      <c r="B469">
        <v>0.40257587123216965</v>
      </c>
      <c r="C469">
        <v>-3.4025758712321696</v>
      </c>
    </row>
    <row r="470" spans="1:3" x14ac:dyDescent="0.3">
      <c r="A470">
        <v>443</v>
      </c>
      <c r="B470">
        <v>-0.80930737234396144</v>
      </c>
      <c r="C470">
        <v>-0.19069262765603856</v>
      </c>
    </row>
    <row r="471" spans="1:3" x14ac:dyDescent="0.3">
      <c r="A471">
        <v>444</v>
      </c>
      <c r="B471">
        <v>-0.54524066434728047</v>
      </c>
      <c r="C471">
        <v>-1.4547593356527195</v>
      </c>
    </row>
    <row r="472" spans="1:3" x14ac:dyDescent="0.3">
      <c r="A472">
        <v>445</v>
      </c>
      <c r="B472">
        <v>0.73587825733626699</v>
      </c>
      <c r="C472">
        <v>-3.735878257336267</v>
      </c>
    </row>
    <row r="473" spans="1:3" x14ac:dyDescent="0.3">
      <c r="A473">
        <v>446</v>
      </c>
      <c r="B473">
        <v>-0.32593416386212964</v>
      </c>
      <c r="C473">
        <v>1.3259341638621296</v>
      </c>
    </row>
    <row r="474" spans="1:3" x14ac:dyDescent="0.3">
      <c r="A474">
        <v>447</v>
      </c>
      <c r="B474">
        <v>-0.6190937290198244</v>
      </c>
      <c r="C474">
        <v>1.6190937290198244</v>
      </c>
    </row>
    <row r="475" spans="1:3" x14ac:dyDescent="0.3">
      <c r="A475">
        <v>448</v>
      </c>
      <c r="B475">
        <v>4.0770284620336716E-2</v>
      </c>
      <c r="C475">
        <v>0.95922971537966328</v>
      </c>
    </row>
    <row r="476" spans="1:3" x14ac:dyDescent="0.3">
      <c r="A476">
        <v>449</v>
      </c>
      <c r="B476">
        <v>1.3562405503718233</v>
      </c>
      <c r="C476">
        <v>1.6437594496281767</v>
      </c>
    </row>
    <row r="477" spans="1:3" x14ac:dyDescent="0.3">
      <c r="A477">
        <v>450</v>
      </c>
      <c r="B477">
        <v>-0.40261967365037632</v>
      </c>
      <c r="C477">
        <v>1.4026196736503764</v>
      </c>
    </row>
    <row r="478" spans="1:3" x14ac:dyDescent="0.3">
      <c r="A478">
        <v>451</v>
      </c>
      <c r="B478">
        <v>-2.2580321305949225E-2</v>
      </c>
      <c r="C478">
        <v>1.0225803213059492</v>
      </c>
    </row>
    <row r="479" spans="1:3" x14ac:dyDescent="0.3">
      <c r="A479">
        <v>452</v>
      </c>
      <c r="B479">
        <v>1.5031302787201686</v>
      </c>
      <c r="C479">
        <v>-0.50313027872016858</v>
      </c>
    </row>
    <row r="480" spans="1:3" x14ac:dyDescent="0.3">
      <c r="A480">
        <v>453</v>
      </c>
      <c r="B480">
        <v>-0.55359148749435183</v>
      </c>
      <c r="C480">
        <v>6.5535914874943515</v>
      </c>
    </row>
    <row r="481" spans="1:3" x14ac:dyDescent="0.3">
      <c r="A481">
        <v>454</v>
      </c>
      <c r="B481">
        <v>-0.5896105765830375</v>
      </c>
      <c r="C481">
        <v>-3.4103894234169623</v>
      </c>
    </row>
    <row r="482" spans="1:3" x14ac:dyDescent="0.3">
      <c r="A482">
        <v>455</v>
      </c>
      <c r="B482">
        <v>1.31122432690404</v>
      </c>
      <c r="C482">
        <v>-0.31122432690404001</v>
      </c>
    </row>
    <row r="483" spans="1:3" x14ac:dyDescent="0.3">
      <c r="A483">
        <v>456</v>
      </c>
      <c r="B483">
        <v>-0.81233498131392612</v>
      </c>
      <c r="C483">
        <v>-0.18766501868607388</v>
      </c>
    </row>
    <row r="484" spans="1:3" x14ac:dyDescent="0.3">
      <c r="A484">
        <v>457</v>
      </c>
      <c r="B484">
        <v>1.8259227831930327</v>
      </c>
      <c r="C484">
        <v>2.1740772168069675</v>
      </c>
    </row>
    <row r="485" spans="1:3" x14ac:dyDescent="0.3">
      <c r="A485">
        <v>458</v>
      </c>
      <c r="B485">
        <v>8.7039701329377772E-4</v>
      </c>
      <c r="C485">
        <v>-3.0008703970132937</v>
      </c>
    </row>
    <row r="486" spans="1:3" x14ac:dyDescent="0.3">
      <c r="A486">
        <v>459</v>
      </c>
      <c r="B486">
        <v>-0.44701466496490122</v>
      </c>
      <c r="C486">
        <v>-2.5529853350350988</v>
      </c>
    </row>
    <row r="487" spans="1:3" x14ac:dyDescent="0.3">
      <c r="A487">
        <v>460</v>
      </c>
      <c r="B487">
        <v>6.2935678598560418E-2</v>
      </c>
      <c r="C487">
        <v>0.93706432140143958</v>
      </c>
    </row>
    <row r="488" spans="1:3" x14ac:dyDescent="0.3">
      <c r="A488">
        <v>461</v>
      </c>
      <c r="B488">
        <v>0.12554291791863467</v>
      </c>
      <c r="C488">
        <v>3.8744570820813653</v>
      </c>
    </row>
    <row r="489" spans="1:3" x14ac:dyDescent="0.3">
      <c r="A489">
        <v>462</v>
      </c>
      <c r="B489">
        <v>2.3050760650777411</v>
      </c>
      <c r="C489">
        <v>4.6949239349222589</v>
      </c>
    </row>
    <row r="490" spans="1:3" x14ac:dyDescent="0.3">
      <c r="A490">
        <v>463</v>
      </c>
      <c r="B490">
        <v>4.0005683810242498E-3</v>
      </c>
      <c r="C490">
        <v>-1.0040005683810242</v>
      </c>
    </row>
    <row r="491" spans="1:3" x14ac:dyDescent="0.3">
      <c r="A491">
        <v>464</v>
      </c>
      <c r="B491">
        <v>0.22084429947878748</v>
      </c>
      <c r="C491">
        <v>-1.2208442994787876</v>
      </c>
    </row>
    <row r="492" spans="1:3" x14ac:dyDescent="0.3">
      <c r="A492">
        <v>465</v>
      </c>
      <c r="B492">
        <v>0.70588652980836797</v>
      </c>
      <c r="C492">
        <v>2.2941134701916321</v>
      </c>
    </row>
    <row r="493" spans="1:3" x14ac:dyDescent="0.3">
      <c r="A493">
        <v>466</v>
      </c>
      <c r="B493">
        <v>0.95606991589862611</v>
      </c>
      <c r="C493">
        <v>4.393008410137389E-2</v>
      </c>
    </row>
    <row r="494" spans="1:3" x14ac:dyDescent="0.3">
      <c r="A494">
        <v>467</v>
      </c>
      <c r="B494">
        <v>1.1127619733519827</v>
      </c>
      <c r="C494">
        <v>-2.1127619733519829</v>
      </c>
    </row>
    <row r="495" spans="1:3" x14ac:dyDescent="0.3">
      <c r="A495">
        <v>468</v>
      </c>
      <c r="B495">
        <v>0.36339729035785445</v>
      </c>
      <c r="C495">
        <v>0.6366027096421456</v>
      </c>
    </row>
    <row r="496" spans="1:3" x14ac:dyDescent="0.3">
      <c r="A496">
        <v>469</v>
      </c>
      <c r="B496">
        <v>-1.3214882655382802</v>
      </c>
      <c r="C496">
        <v>-1.6785117344617198</v>
      </c>
    </row>
    <row r="497" spans="1:3" x14ac:dyDescent="0.3">
      <c r="A497">
        <v>470</v>
      </c>
      <c r="B497">
        <v>0.9602997123756315</v>
      </c>
      <c r="C497">
        <v>-2.9602997123756314</v>
      </c>
    </row>
    <row r="498" spans="1:3" x14ac:dyDescent="0.3">
      <c r="A498">
        <v>471</v>
      </c>
      <c r="B498">
        <v>1.0218593350656879</v>
      </c>
      <c r="C498">
        <v>-2.0218593350656882</v>
      </c>
    </row>
    <row r="499" spans="1:3" x14ac:dyDescent="0.3">
      <c r="A499">
        <v>472</v>
      </c>
      <c r="B499">
        <v>0.54414634108267546</v>
      </c>
      <c r="C499">
        <v>-2.5441463410826755</v>
      </c>
    </row>
    <row r="500" spans="1:3" x14ac:dyDescent="0.3">
      <c r="A500">
        <v>473</v>
      </c>
      <c r="B500">
        <v>0.70911773673822964</v>
      </c>
      <c r="C500">
        <v>-3.7091177367382295</v>
      </c>
    </row>
    <row r="501" spans="1:3" x14ac:dyDescent="0.3">
      <c r="A501">
        <v>474</v>
      </c>
      <c r="B501">
        <v>1.282147844538563</v>
      </c>
      <c r="C501">
        <v>-2.2821478445385628</v>
      </c>
    </row>
    <row r="502" spans="1:3" x14ac:dyDescent="0.3">
      <c r="A502">
        <v>475</v>
      </c>
      <c r="B502">
        <v>3.3225721602116509E-2</v>
      </c>
      <c r="C502">
        <v>1.9667742783978834</v>
      </c>
    </row>
    <row r="503" spans="1:3" x14ac:dyDescent="0.3">
      <c r="A503">
        <v>476</v>
      </c>
      <c r="B503">
        <v>1.5488898298794977</v>
      </c>
      <c r="C503">
        <v>1.4511101701205023</v>
      </c>
    </row>
    <row r="504" spans="1:3" x14ac:dyDescent="0.3">
      <c r="A504">
        <v>477</v>
      </c>
      <c r="B504">
        <v>0.70574389648423252</v>
      </c>
      <c r="C504">
        <v>0.29425610351576748</v>
      </c>
    </row>
    <row r="505" spans="1:3" x14ac:dyDescent="0.3">
      <c r="A505">
        <v>478</v>
      </c>
      <c r="B505">
        <v>-0.74874727393597962</v>
      </c>
      <c r="C505">
        <v>-0.25125272606402038</v>
      </c>
    </row>
    <row r="506" spans="1:3" x14ac:dyDescent="0.3">
      <c r="A506">
        <v>479</v>
      </c>
      <c r="B506">
        <v>-0.55234379752427676</v>
      </c>
      <c r="C506">
        <v>1.5523437975242769</v>
      </c>
    </row>
    <row r="507" spans="1:3" x14ac:dyDescent="0.3">
      <c r="A507">
        <v>480</v>
      </c>
      <c r="B507">
        <v>0.35680198100528376</v>
      </c>
      <c r="C507">
        <v>-3.3568019810052836</v>
      </c>
    </row>
    <row r="508" spans="1:3" x14ac:dyDescent="0.3">
      <c r="A508">
        <v>481</v>
      </c>
      <c r="B508">
        <v>1.4010368638077497</v>
      </c>
      <c r="C508">
        <v>1.5989631361922503</v>
      </c>
    </row>
    <row r="509" spans="1:3" x14ac:dyDescent="0.3">
      <c r="A509">
        <v>482</v>
      </c>
      <c r="B509">
        <v>-0.31462727621515951</v>
      </c>
      <c r="C509">
        <v>-2.6853727237848406</v>
      </c>
    </row>
    <row r="510" spans="1:3" x14ac:dyDescent="0.3">
      <c r="A510">
        <v>483</v>
      </c>
      <c r="B510">
        <v>2.6886739309082306</v>
      </c>
      <c r="C510">
        <v>-0.68867393090823059</v>
      </c>
    </row>
    <row r="511" spans="1:3" x14ac:dyDescent="0.3">
      <c r="A511">
        <v>484</v>
      </c>
      <c r="B511">
        <v>-9.1435761557087769E-2</v>
      </c>
      <c r="C511">
        <v>1.0914357615570878</v>
      </c>
    </row>
    <row r="512" spans="1:3" x14ac:dyDescent="0.3">
      <c r="A512">
        <v>485</v>
      </c>
      <c r="B512">
        <v>0.94695677113997812</v>
      </c>
      <c r="C512">
        <v>1.0530432288600218</v>
      </c>
    </row>
    <row r="513" spans="1:3" x14ac:dyDescent="0.3">
      <c r="A513">
        <v>486</v>
      </c>
      <c r="B513">
        <v>4.3424304367520219E-2</v>
      </c>
      <c r="C513">
        <v>-3.0434243043675204</v>
      </c>
    </row>
    <row r="514" spans="1:3" x14ac:dyDescent="0.3">
      <c r="A514">
        <v>487</v>
      </c>
      <c r="B514">
        <v>2.1214999871965268</v>
      </c>
      <c r="C514">
        <v>-3.1214999871965268</v>
      </c>
    </row>
    <row r="515" spans="1:3" x14ac:dyDescent="0.3">
      <c r="A515">
        <v>488</v>
      </c>
      <c r="B515">
        <v>1.3796664847769062</v>
      </c>
      <c r="C515">
        <v>-0.37966648477690623</v>
      </c>
    </row>
    <row r="516" spans="1:3" x14ac:dyDescent="0.3">
      <c r="A516">
        <v>489</v>
      </c>
      <c r="B516">
        <v>-1.0252999384522514</v>
      </c>
      <c r="C516">
        <v>-2.9747000615477486</v>
      </c>
    </row>
    <row r="517" spans="1:3" x14ac:dyDescent="0.3">
      <c r="A517">
        <v>490</v>
      </c>
      <c r="B517">
        <v>0.17251154976718136</v>
      </c>
      <c r="C517">
        <v>-2.1725115497671812</v>
      </c>
    </row>
    <row r="518" spans="1:3" x14ac:dyDescent="0.3">
      <c r="A518">
        <v>491</v>
      </c>
      <c r="B518">
        <v>-0.80364825380871552</v>
      </c>
      <c r="C518">
        <v>-2.1963517461912847</v>
      </c>
    </row>
    <row r="519" spans="1:3" x14ac:dyDescent="0.3">
      <c r="A519">
        <v>492</v>
      </c>
      <c r="B519">
        <v>-0.43478204353615585</v>
      </c>
      <c r="C519">
        <v>-3.5652179564638442</v>
      </c>
    </row>
    <row r="520" spans="1:3" x14ac:dyDescent="0.3">
      <c r="A520">
        <v>493</v>
      </c>
      <c r="B520">
        <v>0.71793890814224492</v>
      </c>
      <c r="C520">
        <v>-3.7179389081422451</v>
      </c>
    </row>
    <row r="521" spans="1:3" x14ac:dyDescent="0.3">
      <c r="A521">
        <v>494</v>
      </c>
      <c r="B521">
        <v>-0.65725278763002315</v>
      </c>
      <c r="C521">
        <v>3.6572527876300231</v>
      </c>
    </row>
    <row r="522" spans="1:3" x14ac:dyDescent="0.3">
      <c r="A522">
        <v>495</v>
      </c>
      <c r="B522">
        <v>0.50496776020836021</v>
      </c>
      <c r="C522">
        <v>0.49503223979163979</v>
      </c>
    </row>
    <row r="523" spans="1:3" x14ac:dyDescent="0.3">
      <c r="A523">
        <v>496</v>
      </c>
      <c r="B523">
        <v>-1.2741745483568621</v>
      </c>
      <c r="C523">
        <v>-4.7258254516431375</v>
      </c>
    </row>
    <row r="524" spans="1:3" x14ac:dyDescent="0.3">
      <c r="A524">
        <v>497</v>
      </c>
      <c r="B524">
        <v>0.59881365343362214</v>
      </c>
      <c r="C524">
        <v>1.4011863465663779</v>
      </c>
    </row>
    <row r="525" spans="1:3" x14ac:dyDescent="0.3">
      <c r="A525">
        <v>498</v>
      </c>
      <c r="B525">
        <v>6.0620374822789591E-2</v>
      </c>
      <c r="C525">
        <v>0.93937962517721041</v>
      </c>
    </row>
    <row r="526" spans="1:3" x14ac:dyDescent="0.3">
      <c r="A526">
        <v>499</v>
      </c>
      <c r="B526">
        <v>-0.58545049390707193</v>
      </c>
      <c r="C526">
        <v>-2.4145495060929281</v>
      </c>
    </row>
    <row r="527" spans="1:3" x14ac:dyDescent="0.3">
      <c r="A527">
        <v>500</v>
      </c>
      <c r="B527">
        <v>0.58458318976404455</v>
      </c>
      <c r="C527">
        <v>-1.5845831897640446</v>
      </c>
    </row>
    <row r="528" spans="1:3" x14ac:dyDescent="0.3">
      <c r="A528">
        <v>501</v>
      </c>
      <c r="B528">
        <v>0.98213511978631274</v>
      </c>
      <c r="C528">
        <v>3.0178648802136872</v>
      </c>
    </row>
    <row r="529" spans="1:3" x14ac:dyDescent="0.3">
      <c r="A529">
        <v>502</v>
      </c>
      <c r="B529">
        <v>-1.7102063424430958</v>
      </c>
      <c r="C529">
        <v>0.71020634244309577</v>
      </c>
    </row>
    <row r="530" spans="1:3" x14ac:dyDescent="0.3">
      <c r="A530">
        <v>503</v>
      </c>
      <c r="B530">
        <v>0.72258319106651414</v>
      </c>
      <c r="C530">
        <v>0.27741680893348586</v>
      </c>
    </row>
    <row r="531" spans="1:3" x14ac:dyDescent="0.3">
      <c r="A531">
        <v>504</v>
      </c>
      <c r="B531">
        <v>-0.44701466496490122</v>
      </c>
      <c r="C531">
        <v>1.4470146649649012</v>
      </c>
    </row>
    <row r="532" spans="1:3" x14ac:dyDescent="0.3">
      <c r="A532">
        <v>505</v>
      </c>
      <c r="B532">
        <v>0.24363498343525197</v>
      </c>
      <c r="C532">
        <v>-4.2436349834352516</v>
      </c>
    </row>
    <row r="533" spans="1:3" x14ac:dyDescent="0.3">
      <c r="A533">
        <v>506</v>
      </c>
      <c r="B533">
        <v>0.95565542945136228</v>
      </c>
      <c r="C533">
        <v>-1.9556554294513622</v>
      </c>
    </row>
    <row r="534" spans="1:3" x14ac:dyDescent="0.3">
      <c r="A534">
        <v>507</v>
      </c>
      <c r="B534">
        <v>0.37144649210683434</v>
      </c>
      <c r="C534">
        <v>0.62855350789316566</v>
      </c>
    </row>
    <row r="535" spans="1:3" x14ac:dyDescent="0.3">
      <c r="A535">
        <v>508</v>
      </c>
      <c r="B535">
        <v>7.603287767088962E-3</v>
      </c>
      <c r="C535">
        <v>2.9923967122329111</v>
      </c>
    </row>
    <row r="536" spans="1:3" x14ac:dyDescent="0.3">
      <c r="A536">
        <v>509</v>
      </c>
      <c r="B536">
        <v>1.9747075837628458</v>
      </c>
      <c r="C536">
        <v>1.0252924162371542</v>
      </c>
    </row>
    <row r="537" spans="1:3" x14ac:dyDescent="0.3">
      <c r="A537">
        <v>510</v>
      </c>
      <c r="B537">
        <v>0.81195142922767194</v>
      </c>
      <c r="C537">
        <v>1.1880485707723281</v>
      </c>
    </row>
    <row r="538" spans="1:3" x14ac:dyDescent="0.3">
      <c r="A538">
        <v>511</v>
      </c>
      <c r="B538">
        <v>-0.14003939281095867</v>
      </c>
      <c r="C538">
        <v>1.1400393928109587</v>
      </c>
    </row>
    <row r="539" spans="1:3" x14ac:dyDescent="0.3">
      <c r="A539">
        <v>512</v>
      </c>
      <c r="B539">
        <v>0.73903740179419741</v>
      </c>
      <c r="C539">
        <v>2.2609625982058024</v>
      </c>
    </row>
    <row r="540" spans="1:3" x14ac:dyDescent="0.3">
      <c r="A540">
        <v>513</v>
      </c>
      <c r="B540">
        <v>-0.58545049390707193</v>
      </c>
      <c r="C540">
        <v>-3.4145495060929281</v>
      </c>
    </row>
    <row r="541" spans="1:3" x14ac:dyDescent="0.3">
      <c r="A541">
        <v>514</v>
      </c>
      <c r="B541">
        <v>0.57065838988726014</v>
      </c>
      <c r="C541">
        <v>2.4293416101127399</v>
      </c>
    </row>
    <row r="542" spans="1:3" x14ac:dyDescent="0.3">
      <c r="A542">
        <v>515</v>
      </c>
      <c r="B542">
        <v>0.80185489439109303</v>
      </c>
      <c r="C542">
        <v>3.1981451056089067</v>
      </c>
    </row>
    <row r="543" spans="1:3" x14ac:dyDescent="0.3">
      <c r="A543">
        <v>516</v>
      </c>
      <c r="B543">
        <v>-1.2355003621321361</v>
      </c>
      <c r="C543">
        <v>-1.7644996378678639</v>
      </c>
    </row>
    <row r="544" spans="1:3" x14ac:dyDescent="0.3">
      <c r="A544">
        <v>517</v>
      </c>
      <c r="B544">
        <v>-0.6197449374350722</v>
      </c>
      <c r="C544">
        <v>-1.3802550625649279</v>
      </c>
    </row>
    <row r="545" spans="1:3" x14ac:dyDescent="0.3">
      <c r="A545">
        <v>518</v>
      </c>
      <c r="B545">
        <v>1.8595101783548353</v>
      </c>
      <c r="C545">
        <v>-0.85951017835483534</v>
      </c>
    </row>
    <row r="546" spans="1:3" x14ac:dyDescent="0.3">
      <c r="A546">
        <v>519</v>
      </c>
      <c r="B546">
        <v>0.23880745306389292</v>
      </c>
      <c r="C546">
        <v>-3.2388074530638931</v>
      </c>
    </row>
    <row r="547" spans="1:3" x14ac:dyDescent="0.3">
      <c r="A547">
        <v>520</v>
      </c>
      <c r="B547">
        <v>-0.47438032704176702</v>
      </c>
      <c r="C547">
        <v>3.474380327041767</v>
      </c>
    </row>
    <row r="548" spans="1:3" x14ac:dyDescent="0.3">
      <c r="A548">
        <v>521</v>
      </c>
      <c r="B548">
        <v>4.6781868641404156E-2</v>
      </c>
      <c r="C548">
        <v>-2.0467818686414043</v>
      </c>
    </row>
    <row r="549" spans="1:3" x14ac:dyDescent="0.3">
      <c r="A549">
        <v>522</v>
      </c>
      <c r="B549">
        <v>1.5752112366513416</v>
      </c>
      <c r="C549">
        <v>1.4247887633486584</v>
      </c>
    </row>
    <row r="550" spans="1:3" x14ac:dyDescent="0.3">
      <c r="A550">
        <v>523</v>
      </c>
      <c r="B550">
        <v>1.2621702213794406</v>
      </c>
      <c r="C550">
        <v>-0.26217022137944057</v>
      </c>
    </row>
    <row r="551" spans="1:3" x14ac:dyDescent="0.3">
      <c r="A551">
        <v>524</v>
      </c>
      <c r="B551">
        <v>0.64649611800479179</v>
      </c>
      <c r="C551">
        <v>0.35350388199520821</v>
      </c>
    </row>
    <row r="552" spans="1:3" x14ac:dyDescent="0.3">
      <c r="A552">
        <v>525</v>
      </c>
      <c r="B552">
        <v>0.63436754698390341</v>
      </c>
      <c r="C552">
        <v>1.3656324530160966</v>
      </c>
    </row>
    <row r="553" spans="1:3" x14ac:dyDescent="0.3">
      <c r="A553">
        <v>526</v>
      </c>
      <c r="B553">
        <v>7.3650869535803382E-2</v>
      </c>
      <c r="C553">
        <v>-1.0736508695358034</v>
      </c>
    </row>
    <row r="554" spans="1:3" x14ac:dyDescent="0.3">
      <c r="A554">
        <v>527</v>
      </c>
      <c r="B554">
        <v>-0.24525806966375455</v>
      </c>
      <c r="C554">
        <v>-0.75474193033624548</v>
      </c>
    </row>
    <row r="555" spans="1:3" x14ac:dyDescent="0.3">
      <c r="A555">
        <v>528</v>
      </c>
      <c r="B555">
        <v>-0.82842605005440584</v>
      </c>
      <c r="C555">
        <v>3.8284260500544058</v>
      </c>
    </row>
    <row r="556" spans="1:3" x14ac:dyDescent="0.3">
      <c r="A556">
        <v>529</v>
      </c>
      <c r="B556">
        <v>1.3566195791537485</v>
      </c>
      <c r="C556">
        <v>-0.35661957915374853</v>
      </c>
    </row>
    <row r="557" spans="1:3" x14ac:dyDescent="0.3">
      <c r="A557">
        <v>530</v>
      </c>
      <c r="B557">
        <v>-0.43162524596822899</v>
      </c>
      <c r="C557">
        <v>1.431625245968229</v>
      </c>
    </row>
    <row r="558" spans="1:3" x14ac:dyDescent="0.3">
      <c r="A558">
        <v>531</v>
      </c>
      <c r="B558">
        <v>-0.99252480598480242</v>
      </c>
      <c r="C558">
        <v>-7.4751940151975838E-3</v>
      </c>
    </row>
    <row r="559" spans="1:3" x14ac:dyDescent="0.3">
      <c r="A559">
        <v>532</v>
      </c>
      <c r="B559">
        <v>-0.94271210289246277</v>
      </c>
      <c r="C559">
        <v>1.9427121028924628</v>
      </c>
    </row>
    <row r="560" spans="1:3" x14ac:dyDescent="0.3">
      <c r="A560">
        <v>533</v>
      </c>
      <c r="B560">
        <v>1.1898416859681815</v>
      </c>
      <c r="C560">
        <v>-0.18984168596818152</v>
      </c>
    </row>
    <row r="561" spans="1:3" x14ac:dyDescent="0.3">
      <c r="A561">
        <v>534</v>
      </c>
      <c r="B561">
        <v>0.34142513467952551</v>
      </c>
      <c r="C561">
        <v>2.6585748653204746</v>
      </c>
    </row>
    <row r="562" spans="1:3" x14ac:dyDescent="0.3">
      <c r="A562">
        <v>535</v>
      </c>
      <c r="B562">
        <v>1.9799976796676415</v>
      </c>
      <c r="C562">
        <v>2.0002320332358492E-2</v>
      </c>
    </row>
    <row r="563" spans="1:3" x14ac:dyDescent="0.3">
      <c r="A563">
        <v>536</v>
      </c>
      <c r="B563">
        <v>0.88590165353919159</v>
      </c>
      <c r="C563">
        <v>-3.8859016535391917</v>
      </c>
    </row>
    <row r="564" spans="1:3" x14ac:dyDescent="0.3">
      <c r="A564">
        <v>537</v>
      </c>
      <c r="B564">
        <v>-0.56967286378848803</v>
      </c>
      <c r="C564">
        <v>-0.43032713621151197</v>
      </c>
    </row>
    <row r="565" spans="1:3" x14ac:dyDescent="0.3">
      <c r="A565">
        <v>538</v>
      </c>
      <c r="B565">
        <v>-0.40510489661402233</v>
      </c>
      <c r="C565">
        <v>-0.59489510338597773</v>
      </c>
    </row>
    <row r="566" spans="1:3" x14ac:dyDescent="0.3">
      <c r="A566">
        <v>539</v>
      </c>
      <c r="B566">
        <v>-0.14047305353719852</v>
      </c>
      <c r="C566">
        <v>4.1404730535371987</v>
      </c>
    </row>
    <row r="567" spans="1:3" x14ac:dyDescent="0.3">
      <c r="A567">
        <v>540</v>
      </c>
      <c r="B567">
        <v>1.1553958777729245</v>
      </c>
      <c r="C567">
        <v>-0.15539587777292452</v>
      </c>
    </row>
    <row r="568" spans="1:3" x14ac:dyDescent="0.3">
      <c r="A568">
        <v>541</v>
      </c>
      <c r="B568">
        <v>-0.2970710195889642</v>
      </c>
      <c r="C568">
        <v>3.2970710195889641</v>
      </c>
    </row>
    <row r="569" spans="1:3" x14ac:dyDescent="0.3">
      <c r="A569">
        <v>542</v>
      </c>
      <c r="B569">
        <v>-1.114697268488825</v>
      </c>
      <c r="C569">
        <v>4.1146972684888254</v>
      </c>
    </row>
    <row r="570" spans="1:3" x14ac:dyDescent="0.3">
      <c r="A570">
        <v>543</v>
      </c>
      <c r="B570">
        <v>1.7239083384851079</v>
      </c>
      <c r="C570">
        <v>1.2760916615148921</v>
      </c>
    </row>
    <row r="571" spans="1:3" x14ac:dyDescent="0.3">
      <c r="A571">
        <v>544</v>
      </c>
      <c r="B571">
        <v>-0.68491822794082313</v>
      </c>
      <c r="C571">
        <v>-0.31508177205917687</v>
      </c>
    </row>
    <row r="572" spans="1:3" x14ac:dyDescent="0.3">
      <c r="A572">
        <v>545</v>
      </c>
      <c r="B572">
        <v>-3.9759786028416844E-2</v>
      </c>
      <c r="C572">
        <v>2.0397597860284167</v>
      </c>
    </row>
    <row r="573" spans="1:3" x14ac:dyDescent="0.3">
      <c r="A573">
        <v>546</v>
      </c>
      <c r="B573">
        <v>-0.53538773733721767</v>
      </c>
      <c r="C573">
        <v>-0.46461226266278233</v>
      </c>
    </row>
    <row r="574" spans="1:3" x14ac:dyDescent="0.3">
      <c r="A574">
        <v>547</v>
      </c>
      <c r="B574">
        <v>0.28428931547436193</v>
      </c>
      <c r="C574">
        <v>3.715710684525638</v>
      </c>
    </row>
    <row r="575" spans="1:3" x14ac:dyDescent="0.3">
      <c r="A575">
        <v>548</v>
      </c>
      <c r="B575">
        <v>0.88887548790940207</v>
      </c>
      <c r="C575">
        <v>-4.8888754879094023</v>
      </c>
    </row>
    <row r="576" spans="1:3" x14ac:dyDescent="0.3">
      <c r="A576">
        <v>549</v>
      </c>
      <c r="B576">
        <v>-1.4440366438792207</v>
      </c>
      <c r="C576">
        <v>2.4440366438792207</v>
      </c>
    </row>
    <row r="577" spans="1:3" x14ac:dyDescent="0.3">
      <c r="A577">
        <v>550</v>
      </c>
      <c r="B577">
        <v>-0.84809572676120015</v>
      </c>
      <c r="C577">
        <v>-0.15190427323879985</v>
      </c>
    </row>
    <row r="578" spans="1:3" x14ac:dyDescent="0.3">
      <c r="A578">
        <v>551</v>
      </c>
      <c r="B578">
        <v>0.74823453658015127</v>
      </c>
      <c r="C578">
        <v>3.251765463419849</v>
      </c>
    </row>
    <row r="579" spans="1:3" x14ac:dyDescent="0.3">
      <c r="A579">
        <v>552</v>
      </c>
      <c r="B579">
        <v>0.44728091626689898</v>
      </c>
      <c r="C579">
        <v>-3.4472809162668989</v>
      </c>
    </row>
    <row r="580" spans="1:3" x14ac:dyDescent="0.3">
      <c r="A580">
        <v>553</v>
      </c>
      <c r="B580">
        <v>-1.678780710018011</v>
      </c>
      <c r="C580">
        <v>2.6787807100180112</v>
      </c>
    </row>
    <row r="581" spans="1:3" x14ac:dyDescent="0.3">
      <c r="A581">
        <v>554</v>
      </c>
      <c r="B581">
        <v>-0.56967286378848803</v>
      </c>
      <c r="C581">
        <v>-1.430327136211512</v>
      </c>
    </row>
    <row r="582" spans="1:3" x14ac:dyDescent="0.3">
      <c r="A582">
        <v>555</v>
      </c>
      <c r="B582">
        <v>0.71757409239243763</v>
      </c>
      <c r="C582">
        <v>-1.7175740923924376</v>
      </c>
    </row>
    <row r="583" spans="1:3" x14ac:dyDescent="0.3">
      <c r="A583">
        <v>556</v>
      </c>
      <c r="B583">
        <v>0.51046658816698209</v>
      </c>
      <c r="C583">
        <v>-1.5104665881669821</v>
      </c>
    </row>
    <row r="584" spans="1:3" x14ac:dyDescent="0.3">
      <c r="A584">
        <v>557</v>
      </c>
      <c r="B584">
        <v>1.5002731649797574</v>
      </c>
      <c r="C584">
        <v>1.4997268350202426</v>
      </c>
    </row>
    <row r="585" spans="1:3" x14ac:dyDescent="0.3">
      <c r="A585">
        <v>558</v>
      </c>
      <c r="B585">
        <v>-1.1534856229060637</v>
      </c>
      <c r="C585">
        <v>4.1534856229060635</v>
      </c>
    </row>
    <row r="586" spans="1:3" x14ac:dyDescent="0.3">
      <c r="A586">
        <v>559</v>
      </c>
      <c r="B586">
        <v>0.2643342722289046</v>
      </c>
      <c r="C586">
        <v>2.7356657277710954</v>
      </c>
    </row>
    <row r="587" spans="1:3" x14ac:dyDescent="0.3">
      <c r="A587">
        <v>560</v>
      </c>
      <c r="B587">
        <v>0.33221488569832813</v>
      </c>
      <c r="C587">
        <v>-1.332214885698328</v>
      </c>
    </row>
    <row r="588" spans="1:3" x14ac:dyDescent="0.3">
      <c r="A588">
        <v>561</v>
      </c>
      <c r="B588">
        <v>1.7773061182932923</v>
      </c>
      <c r="C588">
        <v>3.2226938817067077</v>
      </c>
    </row>
    <row r="589" spans="1:3" x14ac:dyDescent="0.3">
      <c r="A589">
        <v>562</v>
      </c>
      <c r="B589">
        <v>-0.41430723623444599</v>
      </c>
      <c r="C589">
        <v>-2.5856927637655538</v>
      </c>
    </row>
    <row r="590" spans="1:3" x14ac:dyDescent="0.3">
      <c r="A590">
        <v>563</v>
      </c>
      <c r="B590">
        <v>1.5660657575847192</v>
      </c>
      <c r="C590">
        <v>-0.56606575758471922</v>
      </c>
    </row>
    <row r="591" spans="1:3" x14ac:dyDescent="0.3">
      <c r="A591">
        <v>564</v>
      </c>
      <c r="B591">
        <v>-0.20569551407301051</v>
      </c>
      <c r="C591">
        <v>-0.79430448592698943</v>
      </c>
    </row>
    <row r="592" spans="1:3" x14ac:dyDescent="0.3">
      <c r="A592">
        <v>565</v>
      </c>
      <c r="B592">
        <v>0.87575388697503898</v>
      </c>
      <c r="C592">
        <v>1.124246113024961</v>
      </c>
    </row>
    <row r="593" spans="1:3" x14ac:dyDescent="0.3">
      <c r="A593">
        <v>566</v>
      </c>
      <c r="B593">
        <v>-6.6709853156889876E-2</v>
      </c>
      <c r="C593">
        <v>1.0667098531568899</v>
      </c>
    </row>
    <row r="594" spans="1:3" x14ac:dyDescent="0.3">
      <c r="A594">
        <v>567</v>
      </c>
      <c r="B594">
        <v>0.7828696045149518</v>
      </c>
      <c r="C594">
        <v>1.2171303954850483</v>
      </c>
    </row>
    <row r="595" spans="1:3" x14ac:dyDescent="0.3">
      <c r="A595">
        <v>568</v>
      </c>
      <c r="B595">
        <v>0.26437361573208851</v>
      </c>
      <c r="C595">
        <v>-1.2643736157320884</v>
      </c>
    </row>
    <row r="596" spans="1:3" x14ac:dyDescent="0.3">
      <c r="A596">
        <v>569</v>
      </c>
      <c r="B596">
        <v>-0.97703738191480272</v>
      </c>
      <c r="C596">
        <v>-4.022962618085197</v>
      </c>
    </row>
    <row r="597" spans="1:3" x14ac:dyDescent="0.3">
      <c r="A597">
        <v>570</v>
      </c>
      <c r="B597">
        <v>8.0205391196799813E-2</v>
      </c>
      <c r="C597">
        <v>3.9197946088032003</v>
      </c>
    </row>
    <row r="598" spans="1:3" x14ac:dyDescent="0.3">
      <c r="A598">
        <v>571</v>
      </c>
      <c r="B598">
        <v>-0.30358062432619959</v>
      </c>
      <c r="C598">
        <v>-1.6964193756738004</v>
      </c>
    </row>
    <row r="599" spans="1:3" x14ac:dyDescent="0.3">
      <c r="A599">
        <v>572</v>
      </c>
      <c r="B599">
        <v>-0.30268280715190943</v>
      </c>
      <c r="C599">
        <v>-4.6973171928480904</v>
      </c>
    </row>
    <row r="600" spans="1:3" x14ac:dyDescent="0.3">
      <c r="A600">
        <v>573</v>
      </c>
      <c r="B600">
        <v>1.740846800029286</v>
      </c>
      <c r="C600">
        <v>-2.7408468000292858</v>
      </c>
    </row>
    <row r="601" spans="1:3" x14ac:dyDescent="0.3">
      <c r="A601">
        <v>574</v>
      </c>
      <c r="B601">
        <v>0.10513775759909987</v>
      </c>
      <c r="C601">
        <v>2.8948622424009001</v>
      </c>
    </row>
    <row r="602" spans="1:3" x14ac:dyDescent="0.3">
      <c r="A602">
        <v>575</v>
      </c>
      <c r="B602">
        <v>0.22084429947878748</v>
      </c>
      <c r="C602">
        <v>0.77915570052121252</v>
      </c>
    </row>
    <row r="603" spans="1:3" x14ac:dyDescent="0.3">
      <c r="A603">
        <v>576</v>
      </c>
      <c r="B603">
        <v>0.12144136568472713</v>
      </c>
      <c r="C603">
        <v>-4.1214413656847269</v>
      </c>
    </row>
    <row r="604" spans="1:3" x14ac:dyDescent="0.3">
      <c r="A604">
        <v>577</v>
      </c>
      <c r="B604">
        <v>1.7851272151548991</v>
      </c>
      <c r="C604">
        <v>1.2148727848451009</v>
      </c>
    </row>
    <row r="605" spans="1:3" x14ac:dyDescent="0.3">
      <c r="A605">
        <v>578</v>
      </c>
      <c r="B605">
        <v>4.3424304367520219E-2</v>
      </c>
      <c r="C605">
        <v>1.9565756956324798</v>
      </c>
    </row>
    <row r="606" spans="1:3" x14ac:dyDescent="0.3">
      <c r="A606">
        <v>579</v>
      </c>
      <c r="B606">
        <v>0.34344230809428006</v>
      </c>
      <c r="C606">
        <v>-1.3434423080942801</v>
      </c>
    </row>
    <row r="607" spans="1:3" x14ac:dyDescent="0.3">
      <c r="A607">
        <v>580</v>
      </c>
      <c r="B607">
        <v>1.026251097838853</v>
      </c>
      <c r="C607">
        <v>-3.0262510978388528</v>
      </c>
    </row>
    <row r="608" spans="1:3" x14ac:dyDescent="0.3">
      <c r="A608">
        <v>581</v>
      </c>
      <c r="B608">
        <v>-0.28104330152328266</v>
      </c>
      <c r="C608">
        <v>-2.7189566984767173</v>
      </c>
    </row>
    <row r="609" spans="1:3" x14ac:dyDescent="0.3">
      <c r="A609">
        <v>582</v>
      </c>
      <c r="B609">
        <v>1.2206185062005328</v>
      </c>
      <c r="C609">
        <v>0.7793814937994672</v>
      </c>
    </row>
    <row r="610" spans="1:3" x14ac:dyDescent="0.3">
      <c r="A610">
        <v>583</v>
      </c>
      <c r="B610">
        <v>0.9423124882157089</v>
      </c>
      <c r="C610">
        <v>5.7687511784291101E-2</v>
      </c>
    </row>
    <row r="611" spans="1:3" x14ac:dyDescent="0.3">
      <c r="A611">
        <v>584</v>
      </c>
      <c r="B611">
        <v>1.0808160250400853</v>
      </c>
      <c r="C611">
        <v>5.9191839749599149</v>
      </c>
    </row>
    <row r="612" spans="1:3" x14ac:dyDescent="0.3">
      <c r="A612">
        <v>585</v>
      </c>
      <c r="B612">
        <v>9.7938005267042785E-2</v>
      </c>
      <c r="C612">
        <v>-3.0979380052670429</v>
      </c>
    </row>
    <row r="613" spans="1:3" x14ac:dyDescent="0.3">
      <c r="A613">
        <v>586</v>
      </c>
      <c r="B613">
        <v>0.21032310015664513</v>
      </c>
      <c r="C613">
        <v>-2.210323100156645</v>
      </c>
    </row>
    <row r="614" spans="1:3" x14ac:dyDescent="0.3">
      <c r="A614">
        <v>587</v>
      </c>
      <c r="B614">
        <v>0.15823200099991555</v>
      </c>
      <c r="C614">
        <v>-1.1582320009999156</v>
      </c>
    </row>
    <row r="615" spans="1:3" x14ac:dyDescent="0.3">
      <c r="A615">
        <v>588</v>
      </c>
      <c r="B615">
        <v>5.6859449919422163E-2</v>
      </c>
      <c r="C615">
        <v>1.9431405500805778</v>
      </c>
    </row>
    <row r="616" spans="1:3" x14ac:dyDescent="0.3">
      <c r="A616">
        <v>589</v>
      </c>
      <c r="B616">
        <v>0.30158043216351771</v>
      </c>
      <c r="C616">
        <v>2.6984195678364822</v>
      </c>
    </row>
    <row r="617" spans="1:3" x14ac:dyDescent="0.3">
      <c r="A617">
        <v>590</v>
      </c>
      <c r="B617">
        <v>-0.61276982615074105</v>
      </c>
      <c r="C617">
        <v>-2.3872301738492592</v>
      </c>
    </row>
    <row r="618" spans="1:3" x14ac:dyDescent="0.3">
      <c r="A618">
        <v>591</v>
      </c>
      <c r="B618">
        <v>1.4068974887978731</v>
      </c>
      <c r="C618">
        <v>-0.40689748879787313</v>
      </c>
    </row>
    <row r="619" spans="1:3" x14ac:dyDescent="0.3">
      <c r="A619">
        <v>592</v>
      </c>
      <c r="B619">
        <v>0.24521344303676995</v>
      </c>
      <c r="C619">
        <v>-1.2452134430367701</v>
      </c>
    </row>
    <row r="620" spans="1:3" x14ac:dyDescent="0.3">
      <c r="A620">
        <v>593</v>
      </c>
      <c r="B620">
        <v>-1.0414385709374989</v>
      </c>
      <c r="C620">
        <v>-1.9585614290625011</v>
      </c>
    </row>
    <row r="621" spans="1:3" x14ac:dyDescent="0.3">
      <c r="A621">
        <v>594</v>
      </c>
      <c r="B621">
        <v>0.34659910566220692</v>
      </c>
      <c r="C621">
        <v>-3.3465991056622069</v>
      </c>
    </row>
    <row r="622" spans="1:3" x14ac:dyDescent="0.3">
      <c r="A622">
        <v>595</v>
      </c>
      <c r="B622">
        <v>1.4976514595140678</v>
      </c>
      <c r="C622">
        <v>0.50234854048593225</v>
      </c>
    </row>
    <row r="623" spans="1:3" x14ac:dyDescent="0.3">
      <c r="A623">
        <v>596</v>
      </c>
      <c r="B623">
        <v>-0.25502634968641619</v>
      </c>
      <c r="C623">
        <v>1.2550263496864162</v>
      </c>
    </row>
    <row r="624" spans="1:3" x14ac:dyDescent="0.3">
      <c r="A624">
        <v>597</v>
      </c>
      <c r="B624">
        <v>1.2941755616388473</v>
      </c>
      <c r="C624">
        <v>1.7058244383611527</v>
      </c>
    </row>
    <row r="625" spans="1:3" x14ac:dyDescent="0.3">
      <c r="A625">
        <v>598</v>
      </c>
      <c r="B625">
        <v>9.9092839282781758E-2</v>
      </c>
      <c r="C625">
        <v>1.9009071607172183</v>
      </c>
    </row>
    <row r="626" spans="1:3" x14ac:dyDescent="0.3">
      <c r="A626">
        <v>599</v>
      </c>
      <c r="B626">
        <v>1.0046865807983665</v>
      </c>
      <c r="C626">
        <v>2.9953134192016337</v>
      </c>
    </row>
    <row r="627" spans="1:3" x14ac:dyDescent="0.3">
      <c r="A627">
        <v>600</v>
      </c>
      <c r="B627">
        <v>1.2054354129469025</v>
      </c>
      <c r="C627">
        <v>-2.2054354129469025</v>
      </c>
    </row>
    <row r="628" spans="1:3" x14ac:dyDescent="0.3">
      <c r="A628">
        <v>601</v>
      </c>
      <c r="B628">
        <v>-0.19382198619542768</v>
      </c>
      <c r="C628">
        <v>-3.8061780138045722</v>
      </c>
    </row>
    <row r="629" spans="1:3" x14ac:dyDescent="0.3">
      <c r="A629">
        <v>602</v>
      </c>
      <c r="B629">
        <v>0.69025647241423282</v>
      </c>
      <c r="C629">
        <v>0.30974352758576718</v>
      </c>
    </row>
    <row r="630" spans="1:3" x14ac:dyDescent="0.3">
      <c r="A630">
        <v>603</v>
      </c>
      <c r="B630">
        <v>0.18160555906088127</v>
      </c>
      <c r="C630">
        <v>-1.1816055590608814</v>
      </c>
    </row>
    <row r="631" spans="1:3" x14ac:dyDescent="0.3">
      <c r="A631">
        <v>604</v>
      </c>
      <c r="B631">
        <v>-1.8940472736760103</v>
      </c>
      <c r="C631">
        <v>3.8940472736760103</v>
      </c>
    </row>
    <row r="632" spans="1:3" x14ac:dyDescent="0.3">
      <c r="A632">
        <v>605</v>
      </c>
      <c r="B632">
        <v>-0.87065753597637119</v>
      </c>
      <c r="C632">
        <v>-3.1293424640236287</v>
      </c>
    </row>
    <row r="633" spans="1:3" x14ac:dyDescent="0.3">
      <c r="A633">
        <v>606</v>
      </c>
      <c r="B633">
        <v>8.1009022024334909E-2</v>
      </c>
      <c r="C633">
        <v>3.9189909779756649</v>
      </c>
    </row>
    <row r="634" spans="1:3" x14ac:dyDescent="0.3">
      <c r="A634">
        <v>607</v>
      </c>
      <c r="B634">
        <v>0.82557413020411963</v>
      </c>
      <c r="C634">
        <v>-2.8255741302041195</v>
      </c>
    </row>
    <row r="635" spans="1:3" x14ac:dyDescent="0.3">
      <c r="A635">
        <v>608</v>
      </c>
      <c r="B635">
        <v>-0.76306208982985368</v>
      </c>
      <c r="C635">
        <v>-3.2369379101701465</v>
      </c>
    </row>
    <row r="636" spans="1:3" x14ac:dyDescent="0.3">
      <c r="A636">
        <v>609</v>
      </c>
      <c r="B636">
        <v>0.58440236543500834</v>
      </c>
      <c r="C636">
        <v>1.4155976345649917</v>
      </c>
    </row>
    <row r="637" spans="1:3" x14ac:dyDescent="0.3">
      <c r="A637">
        <v>610</v>
      </c>
      <c r="B637">
        <v>-0.82556961048819799</v>
      </c>
      <c r="C637">
        <v>-2.174430389511802</v>
      </c>
    </row>
    <row r="638" spans="1:3" x14ac:dyDescent="0.3">
      <c r="A638">
        <v>611</v>
      </c>
      <c r="B638">
        <v>-1.2580359158716146</v>
      </c>
      <c r="C638">
        <v>-1.7419640841283854</v>
      </c>
    </row>
    <row r="639" spans="1:3" x14ac:dyDescent="0.3">
      <c r="A639">
        <v>612</v>
      </c>
      <c r="B639">
        <v>1.130963678331717</v>
      </c>
      <c r="C639">
        <v>-3.130963678331717</v>
      </c>
    </row>
    <row r="640" spans="1:3" x14ac:dyDescent="0.3">
      <c r="A640">
        <v>613</v>
      </c>
      <c r="B640">
        <v>0.48368010554870716</v>
      </c>
      <c r="C640">
        <v>3.5163198944512928</v>
      </c>
    </row>
    <row r="641" spans="1:3" x14ac:dyDescent="0.3">
      <c r="A641">
        <v>614</v>
      </c>
      <c r="B641">
        <v>0.53017518354342141</v>
      </c>
      <c r="C641">
        <v>-4.5301751835434212</v>
      </c>
    </row>
    <row r="642" spans="1:3" x14ac:dyDescent="0.3">
      <c r="A642">
        <v>615</v>
      </c>
      <c r="B642">
        <v>-0.75617545715997592</v>
      </c>
      <c r="C642">
        <v>2.7561754571599759</v>
      </c>
    </row>
    <row r="643" spans="1:3" x14ac:dyDescent="0.3">
      <c r="A643">
        <v>616</v>
      </c>
      <c r="B643">
        <v>0.62170611821994948</v>
      </c>
      <c r="C643">
        <v>2.3782938817800505</v>
      </c>
    </row>
    <row r="644" spans="1:3" x14ac:dyDescent="0.3">
      <c r="A644">
        <v>617</v>
      </c>
      <c r="B644">
        <v>-0.25935443921268786</v>
      </c>
      <c r="C644">
        <v>1.2593544392126879</v>
      </c>
    </row>
    <row r="645" spans="1:3" x14ac:dyDescent="0.3">
      <c r="A645">
        <v>618</v>
      </c>
      <c r="B645">
        <v>-8.0654988625395885E-2</v>
      </c>
      <c r="C645">
        <v>3.0806549886253958</v>
      </c>
    </row>
    <row r="646" spans="1:3" x14ac:dyDescent="0.3">
      <c r="A646">
        <v>619</v>
      </c>
      <c r="B646">
        <v>1.3153811000560622E-2</v>
      </c>
      <c r="C646">
        <v>1.9868461889994393</v>
      </c>
    </row>
    <row r="647" spans="1:3" x14ac:dyDescent="0.3">
      <c r="A647">
        <v>620</v>
      </c>
      <c r="B647">
        <v>-0.79805543254666034</v>
      </c>
      <c r="C647">
        <v>-0.20194456745333966</v>
      </c>
    </row>
    <row r="648" spans="1:3" x14ac:dyDescent="0.3">
      <c r="A648">
        <v>621</v>
      </c>
      <c r="B648">
        <v>0.2840502629818058</v>
      </c>
      <c r="C648">
        <v>1.7159497370181942</v>
      </c>
    </row>
    <row r="649" spans="1:3" x14ac:dyDescent="0.3">
      <c r="A649">
        <v>622</v>
      </c>
      <c r="B649">
        <v>0.16826261782522789</v>
      </c>
      <c r="C649">
        <v>-1.1682626178252278</v>
      </c>
    </row>
    <row r="650" spans="1:3" x14ac:dyDescent="0.3">
      <c r="A650">
        <v>623</v>
      </c>
      <c r="B650">
        <v>-0.19731258227003529</v>
      </c>
      <c r="C650">
        <v>1.1973125822700352</v>
      </c>
    </row>
    <row r="651" spans="1:3" x14ac:dyDescent="0.3">
      <c r="A651">
        <v>624</v>
      </c>
      <c r="B651">
        <v>-1.5528447384564741</v>
      </c>
      <c r="C651">
        <v>2.5528447384564741</v>
      </c>
    </row>
    <row r="652" spans="1:3" x14ac:dyDescent="0.3">
      <c r="A652">
        <v>625</v>
      </c>
      <c r="B652">
        <v>2.2048894470460045E-2</v>
      </c>
      <c r="C652">
        <v>-1.02204889447046</v>
      </c>
    </row>
    <row r="653" spans="1:3" x14ac:dyDescent="0.3">
      <c r="A653">
        <v>626</v>
      </c>
      <c r="B653">
        <v>-0.39052291539260908</v>
      </c>
      <c r="C653">
        <v>1.3905229153926091</v>
      </c>
    </row>
    <row r="654" spans="1:3" x14ac:dyDescent="0.3">
      <c r="A654">
        <v>627</v>
      </c>
      <c r="B654">
        <v>0.26345067785271137</v>
      </c>
      <c r="C654">
        <v>0.73654932214728863</v>
      </c>
    </row>
    <row r="655" spans="1:3" x14ac:dyDescent="0.3">
      <c r="A655">
        <v>628</v>
      </c>
      <c r="B655">
        <v>-0.41866033116249646</v>
      </c>
      <c r="C655">
        <v>-3.5813396688375034</v>
      </c>
    </row>
    <row r="656" spans="1:3" x14ac:dyDescent="0.3">
      <c r="A656">
        <v>629</v>
      </c>
      <c r="B656">
        <v>-2.0575162224000616</v>
      </c>
      <c r="C656">
        <v>5.7516222400061601E-2</v>
      </c>
    </row>
    <row r="657" spans="1:3" x14ac:dyDescent="0.3">
      <c r="A657">
        <v>630</v>
      </c>
      <c r="B657">
        <v>1.1955358976712933</v>
      </c>
      <c r="C657">
        <v>1.8044641023287067</v>
      </c>
    </row>
    <row r="658" spans="1:3" x14ac:dyDescent="0.3">
      <c r="A658">
        <v>631</v>
      </c>
      <c r="B658">
        <v>0.32757060277405892</v>
      </c>
      <c r="C658">
        <v>-4.3275706027740588</v>
      </c>
    </row>
    <row r="659" spans="1:3" x14ac:dyDescent="0.3">
      <c r="A659">
        <v>632</v>
      </c>
      <c r="B659">
        <v>-2.4645905344777921</v>
      </c>
      <c r="C659">
        <v>-3.5354094655222079</v>
      </c>
    </row>
    <row r="660" spans="1:3" x14ac:dyDescent="0.3">
      <c r="A660">
        <v>633</v>
      </c>
      <c r="B660">
        <v>-0.64857658744657232</v>
      </c>
      <c r="C660">
        <v>-2.3514234125534275</v>
      </c>
    </row>
    <row r="661" spans="1:3" x14ac:dyDescent="0.3">
      <c r="A661">
        <v>634</v>
      </c>
      <c r="B661">
        <v>-0.63523236150507179</v>
      </c>
      <c r="C661">
        <v>1.6352323615050719</v>
      </c>
    </row>
    <row r="662" spans="1:3" x14ac:dyDescent="0.3">
      <c r="A662">
        <v>635</v>
      </c>
      <c r="B662">
        <v>0.32207553344546425</v>
      </c>
      <c r="C662">
        <v>3.6779244665545359</v>
      </c>
    </row>
    <row r="663" spans="1:3" x14ac:dyDescent="0.3">
      <c r="A663">
        <v>636</v>
      </c>
      <c r="B663">
        <v>0.71578604508397725</v>
      </c>
      <c r="C663">
        <v>-3.715786045083977</v>
      </c>
    </row>
    <row r="664" spans="1:3" x14ac:dyDescent="0.3">
      <c r="A664">
        <v>637</v>
      </c>
      <c r="B664">
        <v>-0.9747340483421767</v>
      </c>
      <c r="C664">
        <v>-3.0252659516578233</v>
      </c>
    </row>
    <row r="665" spans="1:3" x14ac:dyDescent="0.3">
      <c r="A665">
        <v>638</v>
      </c>
      <c r="B665">
        <v>0.7828696045149518</v>
      </c>
      <c r="C665">
        <v>2.2171303954850483</v>
      </c>
    </row>
    <row r="666" spans="1:3" x14ac:dyDescent="0.3">
      <c r="A666">
        <v>639</v>
      </c>
      <c r="B666">
        <v>1.1294326899398257</v>
      </c>
      <c r="C666">
        <v>-0.12943268993982571</v>
      </c>
    </row>
    <row r="667" spans="1:3" x14ac:dyDescent="0.3">
      <c r="A667">
        <v>640</v>
      </c>
      <c r="B667">
        <v>0.42541795371135999</v>
      </c>
      <c r="C667">
        <v>-4.42541795371136</v>
      </c>
    </row>
    <row r="668" spans="1:3" x14ac:dyDescent="0.3">
      <c r="A668">
        <v>641</v>
      </c>
      <c r="B668">
        <v>-0.16665327731409987</v>
      </c>
      <c r="C668">
        <v>3.1666532773140998</v>
      </c>
    </row>
    <row r="669" spans="1:3" x14ac:dyDescent="0.3">
      <c r="A669">
        <v>642</v>
      </c>
      <c r="B669">
        <v>-1.0657831447960902</v>
      </c>
      <c r="C669">
        <v>-2.9342168552039096</v>
      </c>
    </row>
    <row r="670" spans="1:3" x14ac:dyDescent="0.3">
      <c r="A670">
        <v>643</v>
      </c>
      <c r="B670">
        <v>4.3516508683768773E-2</v>
      </c>
      <c r="C670">
        <v>-3.0435165086837688</v>
      </c>
    </row>
    <row r="671" spans="1:3" x14ac:dyDescent="0.3">
      <c r="A671">
        <v>644</v>
      </c>
      <c r="B671">
        <v>0.38971272525130218</v>
      </c>
      <c r="C671">
        <v>-2.389712725251302</v>
      </c>
    </row>
    <row r="672" spans="1:3" x14ac:dyDescent="0.3">
      <c r="A672">
        <v>645</v>
      </c>
      <c r="B672">
        <v>-0.40102644189896713</v>
      </c>
      <c r="C672">
        <v>-0.59897355810103292</v>
      </c>
    </row>
    <row r="673" spans="1:3" x14ac:dyDescent="0.3">
      <c r="A673">
        <v>646</v>
      </c>
      <c r="B673">
        <v>7.603287767088962E-3</v>
      </c>
      <c r="C673">
        <v>-2.0076032877670889</v>
      </c>
    </row>
    <row r="674" spans="1:3" x14ac:dyDescent="0.3">
      <c r="A674">
        <v>647</v>
      </c>
      <c r="B674">
        <v>0.20158803213265819</v>
      </c>
      <c r="C674">
        <v>-1.2015880321326582</v>
      </c>
    </row>
    <row r="675" spans="1:3" x14ac:dyDescent="0.3">
      <c r="A675">
        <v>648</v>
      </c>
      <c r="B675">
        <v>-0.5180203309535325</v>
      </c>
      <c r="C675">
        <v>2.5180203309535325</v>
      </c>
    </row>
    <row r="676" spans="1:3" x14ac:dyDescent="0.3">
      <c r="A676">
        <v>649</v>
      </c>
      <c r="B676">
        <v>-0.3121142062910861</v>
      </c>
      <c r="C676">
        <v>-0.6878857937089139</v>
      </c>
    </row>
    <row r="677" spans="1:3" x14ac:dyDescent="0.3">
      <c r="A677">
        <v>650</v>
      </c>
      <c r="B677">
        <v>0.600278146840034</v>
      </c>
      <c r="C677">
        <v>0.399721853159966</v>
      </c>
    </row>
    <row r="678" spans="1:3" x14ac:dyDescent="0.3">
      <c r="A678">
        <v>651</v>
      </c>
      <c r="B678">
        <v>0.59151592614155057</v>
      </c>
      <c r="C678">
        <v>0.40848407385844943</v>
      </c>
    </row>
    <row r="679" spans="1:3" x14ac:dyDescent="0.3">
      <c r="A679">
        <v>652</v>
      </c>
      <c r="B679">
        <v>-3.8067745375948828E-2</v>
      </c>
      <c r="C679">
        <v>1.0380677453759488</v>
      </c>
    </row>
    <row r="680" spans="1:3" x14ac:dyDescent="0.3">
      <c r="A680">
        <v>653</v>
      </c>
      <c r="B680">
        <v>1.5488898298794977</v>
      </c>
      <c r="C680">
        <v>1.4511101701205023</v>
      </c>
    </row>
    <row r="681" spans="1:3" x14ac:dyDescent="0.3">
      <c r="A681">
        <v>654</v>
      </c>
      <c r="B681">
        <v>-1.8056742013036939</v>
      </c>
      <c r="C681">
        <v>-2.1943257986963061</v>
      </c>
    </row>
    <row r="682" spans="1:3" x14ac:dyDescent="0.3">
      <c r="A682">
        <v>655</v>
      </c>
      <c r="B682">
        <v>1.3796664847769062</v>
      </c>
      <c r="C682">
        <v>-0.37966648477690623</v>
      </c>
    </row>
    <row r="683" spans="1:3" x14ac:dyDescent="0.3">
      <c r="A683">
        <v>656</v>
      </c>
      <c r="B683">
        <v>-0.11908428203489113</v>
      </c>
      <c r="C683">
        <v>2.119084282034891</v>
      </c>
    </row>
    <row r="684" spans="1:3" x14ac:dyDescent="0.3">
      <c r="A684">
        <v>657</v>
      </c>
      <c r="B684">
        <v>0.99235202338968687</v>
      </c>
      <c r="C684">
        <v>7.6479766103131341E-3</v>
      </c>
    </row>
    <row r="685" spans="1:3" x14ac:dyDescent="0.3">
      <c r="A685">
        <v>658</v>
      </c>
      <c r="B685">
        <v>-0.23185921954395214</v>
      </c>
      <c r="C685">
        <v>-1.7681407804560478</v>
      </c>
    </row>
    <row r="686" spans="1:3" x14ac:dyDescent="0.3">
      <c r="A686">
        <v>659</v>
      </c>
      <c r="B686">
        <v>1.2653270189473673</v>
      </c>
      <c r="C686">
        <v>-4.2653270189473673</v>
      </c>
    </row>
    <row r="687" spans="1:3" x14ac:dyDescent="0.3">
      <c r="A687">
        <v>660</v>
      </c>
      <c r="B687">
        <v>-0.404183239466894</v>
      </c>
      <c r="C687">
        <v>-1.5958167605331059</v>
      </c>
    </row>
    <row r="688" spans="1:3" x14ac:dyDescent="0.3">
      <c r="A688">
        <v>661</v>
      </c>
      <c r="B688">
        <v>-1.5528447384564741</v>
      </c>
      <c r="C688">
        <v>-2.4471552615435259</v>
      </c>
    </row>
    <row r="689" spans="1:3" x14ac:dyDescent="0.3">
      <c r="A689">
        <v>662</v>
      </c>
      <c r="B689">
        <v>-1.4064719884730843</v>
      </c>
      <c r="C689">
        <v>2.4064719884730845</v>
      </c>
    </row>
    <row r="690" spans="1:3" x14ac:dyDescent="0.3">
      <c r="A690">
        <v>663</v>
      </c>
      <c r="B690">
        <v>-0.87820209899459134</v>
      </c>
      <c r="C690">
        <v>3.8782020989945911</v>
      </c>
    </row>
    <row r="691" spans="1:3" x14ac:dyDescent="0.3">
      <c r="A691">
        <v>664</v>
      </c>
      <c r="B691">
        <v>-0.60360630494982481</v>
      </c>
      <c r="C691">
        <v>1.6036063049498248</v>
      </c>
    </row>
    <row r="692" spans="1:3" x14ac:dyDescent="0.3">
      <c r="A692">
        <v>665</v>
      </c>
      <c r="B692">
        <v>0.34643270525278796</v>
      </c>
      <c r="C692">
        <v>-2.3464327052527878</v>
      </c>
    </row>
    <row r="693" spans="1:3" x14ac:dyDescent="0.3">
      <c r="A693">
        <v>666</v>
      </c>
      <c r="B693">
        <v>-5.8268764703840015E-2</v>
      </c>
      <c r="C693">
        <v>1.05826876470384</v>
      </c>
    </row>
    <row r="694" spans="1:3" x14ac:dyDescent="0.3">
      <c r="A694">
        <v>667</v>
      </c>
      <c r="B694">
        <v>-3.8067745375948828E-2</v>
      </c>
      <c r="C694">
        <v>-2.9619322546240512</v>
      </c>
    </row>
    <row r="695" spans="1:3" x14ac:dyDescent="0.3">
      <c r="A695">
        <v>668</v>
      </c>
      <c r="B695">
        <v>0.66484546579561943</v>
      </c>
      <c r="C695">
        <v>0.33515453420438057</v>
      </c>
    </row>
    <row r="696" spans="1:3" x14ac:dyDescent="0.3">
      <c r="A696">
        <v>669</v>
      </c>
      <c r="B696">
        <v>0.19694374920838897</v>
      </c>
      <c r="C696">
        <v>1.803056250791611</v>
      </c>
    </row>
    <row r="697" spans="1:3" x14ac:dyDescent="0.3">
      <c r="A697">
        <v>670</v>
      </c>
      <c r="B697">
        <v>-1.7950082243518337</v>
      </c>
      <c r="C697">
        <v>-2.2049917756481663</v>
      </c>
    </row>
    <row r="698" spans="1:3" x14ac:dyDescent="0.3">
      <c r="A698">
        <v>671</v>
      </c>
      <c r="B698">
        <v>4.9056580696639041E-2</v>
      </c>
      <c r="C698">
        <v>-3.049056580696639</v>
      </c>
    </row>
    <row r="699" spans="1:3" x14ac:dyDescent="0.3">
      <c r="A699">
        <v>672</v>
      </c>
      <c r="B699">
        <v>-1.3985998892259635</v>
      </c>
      <c r="C699">
        <v>-4.601400110774037</v>
      </c>
    </row>
    <row r="700" spans="1:3" x14ac:dyDescent="0.3">
      <c r="A700">
        <v>673</v>
      </c>
      <c r="B700">
        <v>0.90198845333838173</v>
      </c>
      <c r="C700">
        <v>9.8011546661618265E-2</v>
      </c>
    </row>
    <row r="701" spans="1:3" x14ac:dyDescent="0.3">
      <c r="A701">
        <v>674</v>
      </c>
      <c r="B701">
        <v>0.50496776020836021</v>
      </c>
      <c r="C701">
        <v>0.49503223979163979</v>
      </c>
    </row>
    <row r="702" spans="1:3" x14ac:dyDescent="0.3">
      <c r="A702">
        <v>675</v>
      </c>
      <c r="B702">
        <v>-1.0819217772813374</v>
      </c>
      <c r="C702">
        <v>-1.9180782227186626</v>
      </c>
    </row>
    <row r="703" spans="1:3" x14ac:dyDescent="0.3">
      <c r="A703">
        <v>676</v>
      </c>
      <c r="B703">
        <v>1.0430677690468386</v>
      </c>
      <c r="C703">
        <v>5.9569322309531616</v>
      </c>
    </row>
    <row r="704" spans="1:3" x14ac:dyDescent="0.3">
      <c r="A704">
        <v>677</v>
      </c>
      <c r="B704">
        <v>1.0519568483827846</v>
      </c>
      <c r="C704">
        <v>-2.0519568483827846</v>
      </c>
    </row>
    <row r="705" spans="1:3" x14ac:dyDescent="0.3">
      <c r="A705">
        <v>678</v>
      </c>
      <c r="B705">
        <v>0.90848337857525729</v>
      </c>
      <c r="C705">
        <v>-1.9084833785752573</v>
      </c>
    </row>
    <row r="706" spans="1:3" x14ac:dyDescent="0.3">
      <c r="A706">
        <v>679</v>
      </c>
      <c r="B706">
        <v>0.94187841910915437</v>
      </c>
      <c r="C706">
        <v>5.8121580890845626E-2</v>
      </c>
    </row>
    <row r="707" spans="1:3" x14ac:dyDescent="0.3">
      <c r="A707">
        <v>680</v>
      </c>
      <c r="B707">
        <v>-0.15598730036223946</v>
      </c>
      <c r="C707">
        <v>-2.8440126996377604</v>
      </c>
    </row>
    <row r="708" spans="1:3" x14ac:dyDescent="0.3">
      <c r="A708">
        <v>681</v>
      </c>
      <c r="B708">
        <v>1.1356014039623943</v>
      </c>
      <c r="C708">
        <v>-0.13560140396239428</v>
      </c>
    </row>
    <row r="709" spans="1:3" x14ac:dyDescent="0.3">
      <c r="A709">
        <v>682</v>
      </c>
      <c r="B709">
        <v>0.39496509565964322</v>
      </c>
      <c r="C709">
        <v>-2.3949650956596433</v>
      </c>
    </row>
    <row r="710" spans="1:3" x14ac:dyDescent="0.3">
      <c r="A710">
        <v>683</v>
      </c>
      <c r="B710">
        <v>1.5174490926849786</v>
      </c>
      <c r="C710">
        <v>-0.51744909268497863</v>
      </c>
    </row>
    <row r="711" spans="1:3" x14ac:dyDescent="0.3">
      <c r="A711">
        <v>684</v>
      </c>
      <c r="B711">
        <v>-0.44427395480837584</v>
      </c>
      <c r="C711">
        <v>-1.5557260451916242</v>
      </c>
    </row>
    <row r="712" spans="1:3" x14ac:dyDescent="0.3">
      <c r="A712">
        <v>685</v>
      </c>
      <c r="B712">
        <v>0.11367566882681772</v>
      </c>
      <c r="C712">
        <v>-1.1136756688268177</v>
      </c>
    </row>
    <row r="713" spans="1:3" x14ac:dyDescent="0.3">
      <c r="A713">
        <v>686</v>
      </c>
      <c r="B713">
        <v>0.53253017358928967</v>
      </c>
      <c r="C713">
        <v>-2.5325301735892896</v>
      </c>
    </row>
    <row r="714" spans="1:3" x14ac:dyDescent="0.3">
      <c r="A714">
        <v>687</v>
      </c>
      <c r="B714">
        <v>0.90269983823483912</v>
      </c>
      <c r="C714">
        <v>-1.902699838234839</v>
      </c>
    </row>
    <row r="715" spans="1:3" x14ac:dyDescent="0.3">
      <c r="A715">
        <v>688</v>
      </c>
      <c r="B715">
        <v>1.7712945342722248</v>
      </c>
      <c r="C715">
        <v>-2.7712945342722248</v>
      </c>
    </row>
    <row r="716" spans="1:3" x14ac:dyDescent="0.3">
      <c r="A716">
        <v>689</v>
      </c>
      <c r="B716">
        <v>1.3386426449198652</v>
      </c>
      <c r="C716">
        <v>-0.33864264491986518</v>
      </c>
    </row>
    <row r="717" spans="1:3" x14ac:dyDescent="0.3">
      <c r="A717">
        <v>690</v>
      </c>
      <c r="B717">
        <v>2.0917714145576944</v>
      </c>
      <c r="C717">
        <v>3.9082285854423056</v>
      </c>
    </row>
    <row r="718" spans="1:3" x14ac:dyDescent="0.3">
      <c r="A718">
        <v>691</v>
      </c>
      <c r="B718">
        <v>-0.68421834106002177</v>
      </c>
      <c r="C718">
        <v>-2.3157816589399784</v>
      </c>
    </row>
    <row r="719" spans="1:3" x14ac:dyDescent="0.3">
      <c r="A719">
        <v>692</v>
      </c>
      <c r="B719">
        <v>-1.4476260616036782</v>
      </c>
      <c r="C719">
        <v>-0.55237393839632176</v>
      </c>
    </row>
    <row r="720" spans="1:3" x14ac:dyDescent="0.3">
      <c r="A720">
        <v>693</v>
      </c>
      <c r="B720">
        <v>1.1501406454215848</v>
      </c>
      <c r="C720">
        <v>1.8498593545784152</v>
      </c>
    </row>
    <row r="721" spans="1:3" x14ac:dyDescent="0.3">
      <c r="A721">
        <v>694</v>
      </c>
      <c r="B721">
        <v>0.36613473035399025</v>
      </c>
      <c r="C721">
        <v>0.63386526964600975</v>
      </c>
    </row>
    <row r="722" spans="1:3" x14ac:dyDescent="0.3">
      <c r="A722">
        <v>695</v>
      </c>
      <c r="B722">
        <v>0.63503004632215598</v>
      </c>
      <c r="C722">
        <v>-1.6350300463221559</v>
      </c>
    </row>
    <row r="723" spans="1:3" x14ac:dyDescent="0.3">
      <c r="A723">
        <v>696</v>
      </c>
      <c r="B723">
        <v>1.8271142597988856</v>
      </c>
      <c r="C723">
        <v>-0.82711425979888564</v>
      </c>
    </row>
    <row r="724" spans="1:3" x14ac:dyDescent="0.3">
      <c r="A724">
        <v>697</v>
      </c>
      <c r="B724">
        <v>0.10426037873455513</v>
      </c>
      <c r="C724">
        <v>-3.1042603787345553</v>
      </c>
    </row>
    <row r="725" spans="1:3" x14ac:dyDescent="0.3">
      <c r="A725">
        <v>698</v>
      </c>
      <c r="B725">
        <v>-1.3879339122741032</v>
      </c>
      <c r="C725">
        <v>0.38793391227410323</v>
      </c>
    </row>
    <row r="726" spans="1:3" x14ac:dyDescent="0.3">
      <c r="A726">
        <v>699</v>
      </c>
      <c r="B726">
        <v>7.3530676600911407E-2</v>
      </c>
      <c r="C726">
        <v>0.92646932339908861</v>
      </c>
    </row>
    <row r="727" spans="1:3" x14ac:dyDescent="0.3">
      <c r="A727">
        <v>700</v>
      </c>
      <c r="B727">
        <v>2.5302596454501391E-2</v>
      </c>
      <c r="C727">
        <v>-4.0253025964545017</v>
      </c>
    </row>
    <row r="728" spans="1:3" x14ac:dyDescent="0.3">
      <c r="A728">
        <v>701</v>
      </c>
      <c r="B728">
        <v>-0.12478634316920631</v>
      </c>
      <c r="C728">
        <v>1.1247863431692062</v>
      </c>
    </row>
    <row r="729" spans="1:3" x14ac:dyDescent="0.3">
      <c r="A729">
        <v>702</v>
      </c>
      <c r="B729">
        <v>-0.60640199619941881</v>
      </c>
      <c r="C729">
        <v>1.6064019961994189</v>
      </c>
    </row>
    <row r="730" spans="1:3" x14ac:dyDescent="0.3">
      <c r="A730">
        <v>703</v>
      </c>
      <c r="B730">
        <v>0.34659910566220692</v>
      </c>
      <c r="C730">
        <v>2.6534008943377931</v>
      </c>
    </row>
    <row r="731" spans="1:3" x14ac:dyDescent="0.3">
      <c r="A731">
        <v>704</v>
      </c>
      <c r="B731">
        <v>-1.0689399423640169</v>
      </c>
      <c r="C731">
        <v>4.0689399423640165</v>
      </c>
    </row>
    <row r="732" spans="1:3" x14ac:dyDescent="0.3">
      <c r="A732">
        <v>705</v>
      </c>
      <c r="B732">
        <v>1.3427922265385874</v>
      </c>
      <c r="C732">
        <v>-0.34279222653858743</v>
      </c>
    </row>
    <row r="733" spans="1:3" x14ac:dyDescent="0.3">
      <c r="A733">
        <v>706</v>
      </c>
      <c r="B733">
        <v>1.163505398801129</v>
      </c>
      <c r="C733">
        <v>1.836494601198871</v>
      </c>
    </row>
    <row r="734" spans="1:3" x14ac:dyDescent="0.3">
      <c r="A734">
        <v>707</v>
      </c>
      <c r="B734">
        <v>0.24698328438236683</v>
      </c>
      <c r="C734">
        <v>0.75301671561763317</v>
      </c>
    </row>
    <row r="735" spans="1:3" x14ac:dyDescent="0.3">
      <c r="A735">
        <v>708</v>
      </c>
      <c r="B735">
        <v>-9.0200362392105521E-2</v>
      </c>
      <c r="C735">
        <v>-1.9097996376078945</v>
      </c>
    </row>
    <row r="736" spans="1:3" x14ac:dyDescent="0.3">
      <c r="A736">
        <v>709</v>
      </c>
      <c r="B736">
        <v>-0.64300845958994413</v>
      </c>
      <c r="C736">
        <v>-2.3569915404100561</v>
      </c>
    </row>
    <row r="737" spans="1:3" x14ac:dyDescent="0.3">
      <c r="A737">
        <v>710</v>
      </c>
      <c r="B737">
        <v>-0.88265746709286808</v>
      </c>
      <c r="C737">
        <v>-2.117342532907132</v>
      </c>
    </row>
    <row r="738" spans="1:3" x14ac:dyDescent="0.3">
      <c r="A738">
        <v>711</v>
      </c>
      <c r="B738">
        <v>-0.27708986131199065</v>
      </c>
      <c r="C738">
        <v>1.2770898613119908</v>
      </c>
    </row>
    <row r="739" spans="1:3" x14ac:dyDescent="0.3">
      <c r="A739">
        <v>712</v>
      </c>
      <c r="B739">
        <v>-1.4869729615982799</v>
      </c>
      <c r="C739">
        <v>3.4869729615982799</v>
      </c>
    </row>
    <row r="740" spans="1:3" x14ac:dyDescent="0.3">
      <c r="A740">
        <v>713</v>
      </c>
      <c r="B740">
        <v>-0.39114203962439031</v>
      </c>
      <c r="C740">
        <v>-2.6088579603756097</v>
      </c>
    </row>
    <row r="741" spans="1:3" x14ac:dyDescent="0.3">
      <c r="A741">
        <v>714</v>
      </c>
      <c r="B741">
        <v>-0.2978358565987782</v>
      </c>
      <c r="C741">
        <v>-3.7021641434012218</v>
      </c>
    </row>
    <row r="742" spans="1:3" x14ac:dyDescent="0.3">
      <c r="A742">
        <v>715</v>
      </c>
      <c r="B742">
        <v>-0.16322318212616582</v>
      </c>
      <c r="C742">
        <v>1.1632231821261658</v>
      </c>
    </row>
    <row r="743" spans="1:3" x14ac:dyDescent="0.3">
      <c r="A743">
        <v>716</v>
      </c>
      <c r="B743">
        <v>0.56711114998678624</v>
      </c>
      <c r="C743">
        <v>2.4328888500132138</v>
      </c>
    </row>
    <row r="744" spans="1:3" x14ac:dyDescent="0.3">
      <c r="A744">
        <v>717</v>
      </c>
      <c r="B744">
        <v>0.51952759100616619</v>
      </c>
      <c r="C744">
        <v>-2.5195275910061663</v>
      </c>
    </row>
    <row r="745" spans="1:3" x14ac:dyDescent="0.3">
      <c r="A745">
        <v>718</v>
      </c>
      <c r="B745">
        <v>0.38708231200604559</v>
      </c>
      <c r="C745">
        <v>1.6129176879939544</v>
      </c>
    </row>
    <row r="746" spans="1:3" x14ac:dyDescent="0.3">
      <c r="A746">
        <v>719</v>
      </c>
      <c r="B746">
        <v>-0.25502634968641619</v>
      </c>
      <c r="C746">
        <v>-3.7449736503135838</v>
      </c>
    </row>
    <row r="747" spans="1:3" x14ac:dyDescent="0.3">
      <c r="A747">
        <v>720</v>
      </c>
      <c r="B747">
        <v>-1.3489750439571448</v>
      </c>
      <c r="C747">
        <v>-2.6510249560428552</v>
      </c>
    </row>
    <row r="748" spans="1:3" x14ac:dyDescent="0.3">
      <c r="A748">
        <v>721</v>
      </c>
      <c r="B748">
        <v>-0.62881202550562187</v>
      </c>
      <c r="C748">
        <v>-1.371187974494378</v>
      </c>
    </row>
    <row r="749" spans="1:3" x14ac:dyDescent="0.3">
      <c r="A749">
        <v>722</v>
      </c>
      <c r="B749">
        <v>0.74911556539406254</v>
      </c>
      <c r="C749">
        <v>-3.7491155653940624</v>
      </c>
    </row>
    <row r="750" spans="1:3" x14ac:dyDescent="0.3">
      <c r="A750">
        <v>723</v>
      </c>
      <c r="B750">
        <v>-0.29201683020004904</v>
      </c>
      <c r="C750">
        <v>1.292016830200049</v>
      </c>
    </row>
    <row r="751" spans="1:3" x14ac:dyDescent="0.3">
      <c r="A751">
        <v>724</v>
      </c>
      <c r="B751">
        <v>-2.2580321305949225E-2</v>
      </c>
      <c r="C751">
        <v>3.0225803213059494</v>
      </c>
    </row>
    <row r="752" spans="1:3" x14ac:dyDescent="0.3">
      <c r="A752">
        <v>725</v>
      </c>
      <c r="B752">
        <v>0.52701838597549466</v>
      </c>
      <c r="C752">
        <v>2.4729816140245053</v>
      </c>
    </row>
    <row r="753" spans="1:3" x14ac:dyDescent="0.3">
      <c r="A753">
        <v>726</v>
      </c>
      <c r="B753">
        <v>1.1454963624973156</v>
      </c>
      <c r="C753">
        <v>-2.1454963624973153</v>
      </c>
    </row>
    <row r="754" spans="1:3" x14ac:dyDescent="0.3">
      <c r="A754">
        <v>727</v>
      </c>
      <c r="B754">
        <v>0.61050121601769181</v>
      </c>
      <c r="C754">
        <v>2.3894987839823081</v>
      </c>
    </row>
    <row r="755" spans="1:3" x14ac:dyDescent="0.3">
      <c r="A755">
        <v>728</v>
      </c>
      <c r="B755">
        <v>-0.75617545715997592</v>
      </c>
      <c r="C755">
        <v>-2.2438245428400241</v>
      </c>
    </row>
    <row r="756" spans="1:3" x14ac:dyDescent="0.3">
      <c r="A756">
        <v>729</v>
      </c>
      <c r="B756">
        <v>1.3738744396353526</v>
      </c>
      <c r="C756">
        <v>1.6261255603646474</v>
      </c>
    </row>
    <row r="757" spans="1:3" x14ac:dyDescent="0.3">
      <c r="A757">
        <v>730</v>
      </c>
      <c r="B757">
        <v>-7.5513507979773353E-2</v>
      </c>
      <c r="C757">
        <v>2.0755135079797733</v>
      </c>
    </row>
    <row r="758" spans="1:3" x14ac:dyDescent="0.3">
      <c r="A758">
        <v>731</v>
      </c>
      <c r="B758">
        <v>-0.27797504205435852</v>
      </c>
      <c r="C758">
        <v>3.2779750420543587</v>
      </c>
    </row>
    <row r="759" spans="1:3" x14ac:dyDescent="0.3">
      <c r="A759">
        <v>732</v>
      </c>
      <c r="B759">
        <v>1.7003430208884169</v>
      </c>
      <c r="C759">
        <v>2.2996569791115831</v>
      </c>
    </row>
    <row r="760" spans="1:3" x14ac:dyDescent="0.3">
      <c r="A760">
        <v>733</v>
      </c>
      <c r="B760">
        <v>0.31158086222472142</v>
      </c>
      <c r="C760">
        <v>-1.3115808622247214</v>
      </c>
    </row>
    <row r="761" spans="1:3" x14ac:dyDescent="0.3">
      <c r="A761">
        <v>734</v>
      </c>
      <c r="B761">
        <v>0.60628973086110149</v>
      </c>
      <c r="C761">
        <v>1.3937102691388985</v>
      </c>
    </row>
    <row r="762" spans="1:3" x14ac:dyDescent="0.3">
      <c r="A762">
        <v>735</v>
      </c>
      <c r="B762">
        <v>-1.4291217104050757</v>
      </c>
      <c r="C762">
        <v>2.4291217104050755</v>
      </c>
    </row>
    <row r="763" spans="1:3" x14ac:dyDescent="0.3">
      <c r="A763">
        <v>736</v>
      </c>
      <c r="B763">
        <v>-0.23311973101766018</v>
      </c>
      <c r="C763">
        <v>2.23311973101766</v>
      </c>
    </row>
    <row r="764" spans="1:3" x14ac:dyDescent="0.3">
      <c r="A764">
        <v>737</v>
      </c>
      <c r="B764">
        <v>-0.15475260230446433</v>
      </c>
      <c r="C764">
        <v>-2.8452473976955357</v>
      </c>
    </row>
    <row r="765" spans="1:3" x14ac:dyDescent="0.3">
      <c r="A765">
        <v>738</v>
      </c>
      <c r="B765">
        <v>-0.42181712873042332</v>
      </c>
      <c r="C765">
        <v>-3.5781828712695765</v>
      </c>
    </row>
    <row r="766" spans="1:3" x14ac:dyDescent="0.3">
      <c r="A766">
        <v>739</v>
      </c>
      <c r="B766">
        <v>-0.26077303880103042</v>
      </c>
      <c r="C766">
        <v>-0.73922696119896958</v>
      </c>
    </row>
    <row r="767" spans="1:3" x14ac:dyDescent="0.3">
      <c r="A767">
        <v>740</v>
      </c>
      <c r="B767">
        <v>0.87575388697503898</v>
      </c>
      <c r="C767">
        <v>-2.8757538869750388</v>
      </c>
    </row>
    <row r="768" spans="1:3" x14ac:dyDescent="0.3">
      <c r="A768">
        <v>741</v>
      </c>
      <c r="B768">
        <v>-0.79808522551085492</v>
      </c>
      <c r="C768">
        <v>-1.2019147744891452</v>
      </c>
    </row>
    <row r="769" spans="1:3" x14ac:dyDescent="0.3">
      <c r="A769">
        <v>742</v>
      </c>
      <c r="B769">
        <v>0.97244684906774337</v>
      </c>
      <c r="C769">
        <v>3.0275531509322566</v>
      </c>
    </row>
    <row r="770" spans="1:3" x14ac:dyDescent="0.3">
      <c r="A770">
        <v>743</v>
      </c>
      <c r="B770">
        <v>-1.0297135455540209</v>
      </c>
      <c r="C770">
        <v>4.0297135455540207</v>
      </c>
    </row>
    <row r="771" spans="1:3" x14ac:dyDescent="0.3">
      <c r="A771">
        <v>744</v>
      </c>
      <c r="B771">
        <v>2.4451868014957476</v>
      </c>
      <c r="C771">
        <v>1.5548131985042524</v>
      </c>
    </row>
    <row r="772" spans="1:3" x14ac:dyDescent="0.3">
      <c r="A772">
        <v>745</v>
      </c>
      <c r="B772">
        <v>-1.2344868228767221</v>
      </c>
      <c r="C772">
        <v>0.23448682287672207</v>
      </c>
    </row>
    <row r="773" spans="1:3" x14ac:dyDescent="0.3">
      <c r="A773">
        <v>746</v>
      </c>
      <c r="B773">
        <v>0.5972739187787417</v>
      </c>
      <c r="C773">
        <v>0.4027260812212583</v>
      </c>
    </row>
    <row r="774" spans="1:3" x14ac:dyDescent="0.3">
      <c r="A774">
        <v>747</v>
      </c>
      <c r="B774">
        <v>-0.61455228030111786</v>
      </c>
      <c r="C774">
        <v>-1.3854477196988821</v>
      </c>
    </row>
    <row r="775" spans="1:3" x14ac:dyDescent="0.3">
      <c r="A775">
        <v>748</v>
      </c>
      <c r="B775">
        <v>1.1048886635626658</v>
      </c>
      <c r="C775">
        <v>-0.1048886635626658</v>
      </c>
    </row>
    <row r="776" spans="1:3" x14ac:dyDescent="0.3">
      <c r="A776">
        <v>749</v>
      </c>
      <c r="B776">
        <v>1.0807872136884376</v>
      </c>
      <c r="C776">
        <v>-2.0807872136884376</v>
      </c>
    </row>
    <row r="777" spans="1:3" x14ac:dyDescent="0.3">
      <c r="A777">
        <v>750</v>
      </c>
      <c r="B777">
        <v>0.11337238805004757</v>
      </c>
      <c r="C777">
        <v>3.8866276119499523</v>
      </c>
    </row>
    <row r="778" spans="1:3" x14ac:dyDescent="0.3">
      <c r="A778">
        <v>751</v>
      </c>
      <c r="B778">
        <v>0.76797844331622289</v>
      </c>
      <c r="C778">
        <v>2.2320215566837769</v>
      </c>
    </row>
    <row r="779" spans="1:3" x14ac:dyDescent="0.3">
      <c r="A779">
        <v>752</v>
      </c>
      <c r="B779">
        <v>0.98475382423724167</v>
      </c>
      <c r="C779">
        <v>-3.9847538242372416</v>
      </c>
    </row>
    <row r="780" spans="1:3" x14ac:dyDescent="0.3">
      <c r="A780">
        <v>753</v>
      </c>
      <c r="B780">
        <v>0.97709113199201258</v>
      </c>
      <c r="C780">
        <v>2.2908868007987415E-2</v>
      </c>
    </row>
    <row r="781" spans="1:3" x14ac:dyDescent="0.3">
      <c r="A781">
        <v>754</v>
      </c>
      <c r="B781">
        <v>0.66499624916277444</v>
      </c>
      <c r="C781">
        <v>0.33500375083722556</v>
      </c>
    </row>
    <row r="782" spans="1:3" x14ac:dyDescent="0.3">
      <c r="A782">
        <v>755</v>
      </c>
      <c r="B782">
        <v>-2.0911594575128141</v>
      </c>
      <c r="C782">
        <v>9.1159457512814068E-2</v>
      </c>
    </row>
    <row r="783" spans="1:3" x14ac:dyDescent="0.3">
      <c r="A783">
        <v>756</v>
      </c>
      <c r="B783">
        <v>0.21613696067129307</v>
      </c>
      <c r="C783">
        <v>0.78386303932870693</v>
      </c>
    </row>
    <row r="784" spans="1:3" x14ac:dyDescent="0.3">
      <c r="A784">
        <v>757</v>
      </c>
      <c r="B784">
        <v>-8.3711482990202313E-2</v>
      </c>
      <c r="C784">
        <v>1.0837114829902024</v>
      </c>
    </row>
    <row r="785" spans="1:3" x14ac:dyDescent="0.3">
      <c r="A785">
        <v>758</v>
      </c>
      <c r="B785">
        <v>-0.76396052832857575</v>
      </c>
      <c r="C785">
        <v>-0.23603947167142425</v>
      </c>
    </row>
    <row r="786" spans="1:3" x14ac:dyDescent="0.3">
      <c r="A786">
        <v>759</v>
      </c>
      <c r="B786">
        <v>-0.23097852089648874</v>
      </c>
      <c r="C786">
        <v>1.2309785208964887</v>
      </c>
    </row>
    <row r="787" spans="1:3" x14ac:dyDescent="0.3">
      <c r="A787">
        <v>760</v>
      </c>
      <c r="B787">
        <v>-9.2373800702958836E-3</v>
      </c>
      <c r="C787">
        <v>-1.9907626199297042</v>
      </c>
    </row>
    <row r="788" spans="1:3" x14ac:dyDescent="0.3">
      <c r="A788">
        <v>761</v>
      </c>
      <c r="B788">
        <v>0.32925677754756649</v>
      </c>
      <c r="C788">
        <v>1.6707432224524335</v>
      </c>
    </row>
    <row r="789" spans="1:3" x14ac:dyDescent="0.3">
      <c r="A789">
        <v>762</v>
      </c>
      <c r="B789">
        <v>0.92888580215902461</v>
      </c>
      <c r="C789">
        <v>2.0711141978409753</v>
      </c>
    </row>
    <row r="790" spans="1:3" x14ac:dyDescent="0.3">
      <c r="A790">
        <v>763</v>
      </c>
      <c r="B790">
        <v>0.30779598467819835</v>
      </c>
      <c r="C790">
        <v>-1.3077959846781984</v>
      </c>
    </row>
    <row r="791" spans="1:3" x14ac:dyDescent="0.3">
      <c r="A791">
        <v>764</v>
      </c>
      <c r="B791">
        <v>1.7699460176230699</v>
      </c>
      <c r="C791">
        <v>-2.7699460176230701</v>
      </c>
    </row>
    <row r="792" spans="1:3" x14ac:dyDescent="0.3">
      <c r="A792">
        <v>765</v>
      </c>
      <c r="B792">
        <v>-0.18085707138969515</v>
      </c>
      <c r="C792">
        <v>1.1808570713896951</v>
      </c>
    </row>
    <row r="793" spans="1:3" x14ac:dyDescent="0.3">
      <c r="A793">
        <v>766</v>
      </c>
      <c r="B793">
        <v>0.60307972026770107</v>
      </c>
      <c r="C793">
        <v>4.3969202797322993</v>
      </c>
    </row>
    <row r="794" spans="1:3" x14ac:dyDescent="0.3">
      <c r="A794">
        <v>767</v>
      </c>
      <c r="B794">
        <v>0.33792241246789689</v>
      </c>
      <c r="C794">
        <v>0.66207758753210311</v>
      </c>
    </row>
    <row r="795" spans="1:3" x14ac:dyDescent="0.3">
      <c r="A795">
        <v>768</v>
      </c>
      <c r="B795">
        <v>-0.11488682789359711</v>
      </c>
      <c r="C795">
        <v>5.1148868278935975</v>
      </c>
    </row>
    <row r="796" spans="1:3" x14ac:dyDescent="0.3">
      <c r="A796">
        <v>769</v>
      </c>
      <c r="B796">
        <v>1.0420527997290563</v>
      </c>
      <c r="C796">
        <v>-5.0420527997290563</v>
      </c>
    </row>
    <row r="797" spans="1:3" x14ac:dyDescent="0.3">
      <c r="A797">
        <v>770</v>
      </c>
      <c r="B797">
        <v>2.2596808128280323</v>
      </c>
      <c r="C797">
        <v>-4.2596808128280319</v>
      </c>
    </row>
    <row r="798" spans="1:3" x14ac:dyDescent="0.3">
      <c r="A798">
        <v>771</v>
      </c>
      <c r="B798">
        <v>0.8669702112908233</v>
      </c>
      <c r="C798">
        <v>0.1330297887091767</v>
      </c>
    </row>
    <row r="799" spans="1:3" x14ac:dyDescent="0.3">
      <c r="A799">
        <v>772</v>
      </c>
      <c r="B799">
        <v>-0.40042243066821837</v>
      </c>
      <c r="C799">
        <v>-0.59957756933178163</v>
      </c>
    </row>
    <row r="800" spans="1:3" x14ac:dyDescent="0.3">
      <c r="A800">
        <v>773</v>
      </c>
      <c r="B800">
        <v>-0.43634868801304094</v>
      </c>
      <c r="C800">
        <v>2.4363486880130409</v>
      </c>
    </row>
    <row r="801" spans="1:3" x14ac:dyDescent="0.3">
      <c r="A801">
        <v>774</v>
      </c>
      <c r="B801">
        <v>-0.89983339479808944</v>
      </c>
      <c r="C801">
        <v>1.8998333947980894</v>
      </c>
    </row>
    <row r="802" spans="1:3" x14ac:dyDescent="0.3">
      <c r="A802">
        <v>775</v>
      </c>
      <c r="B802">
        <v>0.7190868377198858</v>
      </c>
      <c r="C802">
        <v>-1.7190868377198858</v>
      </c>
    </row>
    <row r="803" spans="1:3" x14ac:dyDescent="0.3">
      <c r="A803">
        <v>776</v>
      </c>
      <c r="B803">
        <v>-0.15234375217053156</v>
      </c>
      <c r="C803">
        <v>1.1523437521705315</v>
      </c>
    </row>
    <row r="804" spans="1:3" x14ac:dyDescent="0.3">
      <c r="A804">
        <v>777</v>
      </c>
      <c r="B804">
        <v>1.5432570729062347</v>
      </c>
      <c r="C804">
        <v>-0.54325707290623471</v>
      </c>
    </row>
    <row r="805" spans="1:3" x14ac:dyDescent="0.3">
      <c r="A805">
        <v>778</v>
      </c>
      <c r="B805">
        <v>0.24947343001575334</v>
      </c>
      <c r="C805">
        <v>-1.2494734300157533</v>
      </c>
    </row>
    <row r="806" spans="1:3" x14ac:dyDescent="0.3">
      <c r="A806">
        <v>779</v>
      </c>
      <c r="B806">
        <v>0.25001082563678495</v>
      </c>
      <c r="C806">
        <v>-1.250010825636785</v>
      </c>
    </row>
    <row r="807" spans="1:3" x14ac:dyDescent="0.3">
      <c r="A807">
        <v>780</v>
      </c>
      <c r="B807">
        <v>0.80807955975172785</v>
      </c>
      <c r="C807">
        <v>1.1919204402482722</v>
      </c>
    </row>
    <row r="808" spans="1:3" x14ac:dyDescent="0.3">
      <c r="A808">
        <v>781</v>
      </c>
      <c r="B808">
        <v>0.15699779895415933</v>
      </c>
      <c r="C808">
        <v>2.8430022010458407</v>
      </c>
    </row>
    <row r="809" spans="1:3" x14ac:dyDescent="0.3">
      <c r="A809">
        <v>782</v>
      </c>
      <c r="B809">
        <v>0.51046658816698209</v>
      </c>
      <c r="C809">
        <v>-3.5104665881669819</v>
      </c>
    </row>
    <row r="810" spans="1:3" x14ac:dyDescent="0.3">
      <c r="A810">
        <v>783</v>
      </c>
      <c r="B810">
        <v>1.0884630212965474</v>
      </c>
      <c r="C810">
        <v>-5.0884630212965476</v>
      </c>
    </row>
    <row r="811" spans="1:3" x14ac:dyDescent="0.3">
      <c r="A811">
        <v>784</v>
      </c>
      <c r="B811">
        <v>0.991721665992634</v>
      </c>
      <c r="C811">
        <v>2.008278334007366</v>
      </c>
    </row>
    <row r="812" spans="1:3" x14ac:dyDescent="0.3">
      <c r="A812">
        <v>785</v>
      </c>
      <c r="B812">
        <v>-0.34413863347917006</v>
      </c>
      <c r="C812">
        <v>1.3441386334791701</v>
      </c>
    </row>
    <row r="813" spans="1:3" x14ac:dyDescent="0.3">
      <c r="A813">
        <v>786</v>
      </c>
      <c r="B813">
        <v>1.1600401606971937</v>
      </c>
      <c r="C813">
        <v>0.83995983930280627</v>
      </c>
    </row>
    <row r="814" spans="1:3" x14ac:dyDescent="0.3">
      <c r="A814">
        <v>787</v>
      </c>
      <c r="B814">
        <v>1.7071101537894604</v>
      </c>
      <c r="C814">
        <v>2.2928898462105396</v>
      </c>
    </row>
    <row r="815" spans="1:3" x14ac:dyDescent="0.3">
      <c r="A815">
        <v>788</v>
      </c>
      <c r="B815">
        <v>-0.62280044148455449</v>
      </c>
      <c r="C815">
        <v>1.6228004414845545</v>
      </c>
    </row>
    <row r="816" spans="1:3" x14ac:dyDescent="0.3">
      <c r="A816">
        <v>789</v>
      </c>
      <c r="B816">
        <v>0.5160455967624149</v>
      </c>
      <c r="C816">
        <v>0.4839544032375851</v>
      </c>
    </row>
    <row r="817" spans="1:3" x14ac:dyDescent="0.3">
      <c r="A817">
        <v>790</v>
      </c>
      <c r="B817">
        <v>-9.6847642633086761E-2</v>
      </c>
      <c r="C817">
        <v>1.0968476426330867</v>
      </c>
    </row>
    <row r="818" spans="1:3" x14ac:dyDescent="0.3">
      <c r="A818">
        <v>791</v>
      </c>
      <c r="B818">
        <v>0.95606991589862611</v>
      </c>
      <c r="C818">
        <v>4.0439300841013743</v>
      </c>
    </row>
    <row r="819" spans="1:3" x14ac:dyDescent="0.3">
      <c r="A819">
        <v>792</v>
      </c>
      <c r="B819">
        <v>1.2320731608129463</v>
      </c>
      <c r="C819">
        <v>-3.2320731608129463</v>
      </c>
    </row>
    <row r="820" spans="1:3" x14ac:dyDescent="0.3">
      <c r="A820">
        <v>793</v>
      </c>
      <c r="B820">
        <v>1.4871240843515794</v>
      </c>
      <c r="C820">
        <v>0.51287591564842061</v>
      </c>
    </row>
    <row r="821" spans="1:3" x14ac:dyDescent="0.3">
      <c r="A821">
        <v>794</v>
      </c>
      <c r="B821">
        <v>-2.7022127676750017E-2</v>
      </c>
      <c r="C821">
        <v>3.0270221276767502</v>
      </c>
    </row>
    <row r="822" spans="1:3" x14ac:dyDescent="0.3">
      <c r="A822">
        <v>795</v>
      </c>
      <c r="B822">
        <v>1.0700114522482942</v>
      </c>
      <c r="C822">
        <v>-5.070011452248294</v>
      </c>
    </row>
    <row r="823" spans="1:3" x14ac:dyDescent="0.3">
      <c r="A823">
        <v>796</v>
      </c>
      <c r="B823">
        <v>-0.66197902235886963</v>
      </c>
      <c r="C823">
        <v>3.6619790223588695</v>
      </c>
    </row>
    <row r="824" spans="1:3" x14ac:dyDescent="0.3">
      <c r="A824">
        <v>797</v>
      </c>
      <c r="B824">
        <v>1.0224863842417213</v>
      </c>
      <c r="C824">
        <v>2.9775136157582787</v>
      </c>
    </row>
    <row r="825" spans="1:3" x14ac:dyDescent="0.3">
      <c r="A825">
        <v>798</v>
      </c>
      <c r="B825">
        <v>0.91882728604144814</v>
      </c>
      <c r="C825">
        <v>1.0811727139585519</v>
      </c>
    </row>
    <row r="826" spans="1:3" x14ac:dyDescent="0.3">
      <c r="A826">
        <v>799</v>
      </c>
      <c r="B826">
        <v>0.21083224476246973</v>
      </c>
      <c r="C826">
        <v>0.78916775523753024</v>
      </c>
    </row>
    <row r="827" spans="1:3" x14ac:dyDescent="0.3">
      <c r="A827">
        <v>800</v>
      </c>
      <c r="B827">
        <v>-0.76306208982985368</v>
      </c>
      <c r="C827">
        <v>-0.23693791017014632</v>
      </c>
    </row>
    <row r="828" spans="1:3" x14ac:dyDescent="0.3">
      <c r="A828">
        <v>801</v>
      </c>
      <c r="B828">
        <v>-0.50749530704296419</v>
      </c>
      <c r="C828">
        <v>-0.49250469295703581</v>
      </c>
    </row>
    <row r="829" spans="1:3" x14ac:dyDescent="0.3">
      <c r="A829">
        <v>802</v>
      </c>
      <c r="B829">
        <v>-0.69849788982728755</v>
      </c>
      <c r="C829">
        <v>-3.3015021101727124</v>
      </c>
    </row>
    <row r="830" spans="1:3" x14ac:dyDescent="0.3">
      <c r="A830">
        <v>803</v>
      </c>
      <c r="B830">
        <v>-0.49520112917330261</v>
      </c>
      <c r="C830">
        <v>-2.5047988708266975</v>
      </c>
    </row>
    <row r="831" spans="1:3" x14ac:dyDescent="0.3">
      <c r="A831">
        <v>804</v>
      </c>
      <c r="B831">
        <v>-0.58643319766814617</v>
      </c>
      <c r="C831">
        <v>1.5864331976681463</v>
      </c>
    </row>
    <row r="832" spans="1:3" x14ac:dyDescent="0.3">
      <c r="A832">
        <v>805</v>
      </c>
      <c r="B832">
        <v>2.3801683141408385</v>
      </c>
      <c r="C832">
        <v>-1.3801683141408385</v>
      </c>
    </row>
    <row r="833" spans="1:3" x14ac:dyDescent="0.3">
      <c r="A833">
        <v>806</v>
      </c>
      <c r="B833">
        <v>0.44305907757600838</v>
      </c>
      <c r="C833">
        <v>5.5569409224239914</v>
      </c>
    </row>
    <row r="834" spans="1:3" x14ac:dyDescent="0.3">
      <c r="A834">
        <v>807</v>
      </c>
      <c r="B834">
        <v>0.99500599680522062</v>
      </c>
      <c r="C834">
        <v>4.9940031947793839E-3</v>
      </c>
    </row>
    <row r="835" spans="1:3" x14ac:dyDescent="0.3">
      <c r="A835">
        <v>808</v>
      </c>
      <c r="B835">
        <v>0.8432537029873679</v>
      </c>
      <c r="C835">
        <v>0.1567462970126321</v>
      </c>
    </row>
    <row r="836" spans="1:3" x14ac:dyDescent="0.3">
      <c r="A836">
        <v>809</v>
      </c>
      <c r="B836">
        <v>-0.37359222296038969</v>
      </c>
      <c r="C836">
        <v>-0.62640777703961037</v>
      </c>
    </row>
    <row r="837" spans="1:3" x14ac:dyDescent="0.3">
      <c r="A837">
        <v>810</v>
      </c>
      <c r="B837">
        <v>0.69297910425298226</v>
      </c>
      <c r="C837">
        <v>-1.6929791042529823</v>
      </c>
    </row>
    <row r="838" spans="1:3" x14ac:dyDescent="0.3">
      <c r="A838">
        <v>811</v>
      </c>
      <c r="B838">
        <v>-0.88132351292823163</v>
      </c>
      <c r="C838">
        <v>-2.1186764870717685</v>
      </c>
    </row>
    <row r="839" spans="1:3" x14ac:dyDescent="0.3">
      <c r="A839">
        <v>812</v>
      </c>
      <c r="B839">
        <v>-0.32012117367921833</v>
      </c>
      <c r="C839">
        <v>-3.6798788263207816</v>
      </c>
    </row>
    <row r="840" spans="1:3" x14ac:dyDescent="0.3">
      <c r="A840">
        <v>813</v>
      </c>
      <c r="B840">
        <v>0.14271884562385609</v>
      </c>
      <c r="C840">
        <v>3.8572811543761438</v>
      </c>
    </row>
    <row r="841" spans="1:3" x14ac:dyDescent="0.3">
      <c r="A841">
        <v>814</v>
      </c>
      <c r="B841">
        <v>-0.27233683292718097</v>
      </c>
      <c r="C841">
        <v>1.2723368329271809</v>
      </c>
    </row>
    <row r="842" spans="1:3" x14ac:dyDescent="0.3">
      <c r="A842">
        <v>815</v>
      </c>
      <c r="B842">
        <v>1.305402700467015</v>
      </c>
      <c r="C842">
        <v>-2.305402700467015</v>
      </c>
    </row>
    <row r="843" spans="1:3" x14ac:dyDescent="0.3">
      <c r="A843">
        <v>816</v>
      </c>
      <c r="B843">
        <v>0.80898129223545068</v>
      </c>
      <c r="C843">
        <v>2.1910187077645493</v>
      </c>
    </row>
    <row r="844" spans="1:3" x14ac:dyDescent="0.3">
      <c r="A844">
        <v>817</v>
      </c>
      <c r="B844">
        <v>0.93586683508808688</v>
      </c>
      <c r="C844">
        <v>6.4133164911913121E-2</v>
      </c>
    </row>
    <row r="845" spans="1:3" x14ac:dyDescent="0.3">
      <c r="A845">
        <v>818</v>
      </c>
      <c r="B845">
        <v>-6.8174117609340015E-2</v>
      </c>
      <c r="C845">
        <v>1.06817411760934</v>
      </c>
    </row>
    <row r="846" spans="1:3" x14ac:dyDescent="0.3">
      <c r="A846">
        <v>819</v>
      </c>
      <c r="B846">
        <v>1.58243565378055</v>
      </c>
      <c r="C846">
        <v>1.41756434621945</v>
      </c>
    </row>
    <row r="847" spans="1:3" x14ac:dyDescent="0.3">
      <c r="A847">
        <v>820</v>
      </c>
      <c r="B847">
        <v>-0.19904067257644664</v>
      </c>
      <c r="C847">
        <v>-3.8009593274235534</v>
      </c>
    </row>
    <row r="848" spans="1:3" x14ac:dyDescent="0.3">
      <c r="A848">
        <v>821</v>
      </c>
      <c r="B848">
        <v>0.455703448928236</v>
      </c>
      <c r="C848">
        <v>1.5442965510717639</v>
      </c>
    </row>
    <row r="849" spans="1:3" x14ac:dyDescent="0.3">
      <c r="A849">
        <v>822</v>
      </c>
      <c r="B849">
        <v>0.68202139350084079</v>
      </c>
      <c r="C849">
        <v>-1.6820213935008408</v>
      </c>
    </row>
    <row r="850" spans="1:3" x14ac:dyDescent="0.3">
      <c r="A850">
        <v>823</v>
      </c>
      <c r="B850">
        <v>-0.97785546227581699</v>
      </c>
      <c r="C850">
        <v>1.9778554622758171</v>
      </c>
    </row>
    <row r="851" spans="1:3" x14ac:dyDescent="0.3">
      <c r="A851">
        <v>824</v>
      </c>
      <c r="B851">
        <v>-0.19900729327311217</v>
      </c>
      <c r="C851">
        <v>5.1990072932731124</v>
      </c>
    </row>
    <row r="852" spans="1:3" x14ac:dyDescent="0.3">
      <c r="A852">
        <v>825</v>
      </c>
      <c r="B852">
        <v>-1.2976437519105624</v>
      </c>
      <c r="C852">
        <v>-1.7023562480894376</v>
      </c>
    </row>
    <row r="853" spans="1:3" x14ac:dyDescent="0.3">
      <c r="A853">
        <v>826</v>
      </c>
      <c r="B853">
        <v>-1.6187118561371392</v>
      </c>
      <c r="C853">
        <v>-1.3812881438628608</v>
      </c>
    </row>
    <row r="854" spans="1:3" x14ac:dyDescent="0.3">
      <c r="A854">
        <v>827</v>
      </c>
      <c r="B854">
        <v>1.3153811000560622E-2</v>
      </c>
      <c r="C854">
        <v>0.98684618899943932</v>
      </c>
    </row>
    <row r="855" spans="1:3" x14ac:dyDescent="0.3">
      <c r="A855">
        <v>828</v>
      </c>
      <c r="B855">
        <v>0.39656428721110221</v>
      </c>
      <c r="C855">
        <v>2.6034357127888978</v>
      </c>
    </row>
    <row r="856" spans="1:3" x14ac:dyDescent="0.3">
      <c r="A856">
        <v>829</v>
      </c>
      <c r="B856">
        <v>1.7576382196456672</v>
      </c>
      <c r="C856">
        <v>-2.757638219645667</v>
      </c>
    </row>
    <row r="857" spans="1:3" x14ac:dyDescent="0.3">
      <c r="A857">
        <v>830</v>
      </c>
      <c r="B857">
        <v>4.5662973877298563E-2</v>
      </c>
      <c r="C857">
        <v>-5.0456629738772989</v>
      </c>
    </row>
    <row r="858" spans="1:3" x14ac:dyDescent="0.3">
      <c r="A858">
        <v>831</v>
      </c>
      <c r="B858">
        <v>0.17114451928232988</v>
      </c>
      <c r="C858">
        <v>-4.17114451928233</v>
      </c>
    </row>
    <row r="859" spans="1:3" x14ac:dyDescent="0.3">
      <c r="A859">
        <v>832</v>
      </c>
      <c r="B859">
        <v>0.64575063895035756</v>
      </c>
      <c r="C859">
        <v>-2.6457506389503576</v>
      </c>
    </row>
    <row r="860" spans="1:3" x14ac:dyDescent="0.3">
      <c r="A860">
        <v>833</v>
      </c>
      <c r="B860">
        <v>2.4439014491378929E-2</v>
      </c>
      <c r="C860">
        <v>2.9755609855086211</v>
      </c>
    </row>
    <row r="861" spans="1:3" x14ac:dyDescent="0.3">
      <c r="A861">
        <v>834</v>
      </c>
      <c r="B861">
        <v>7.8025660040422773E-2</v>
      </c>
      <c r="C861">
        <v>-2.0780256600404226</v>
      </c>
    </row>
    <row r="862" spans="1:3" x14ac:dyDescent="0.3">
      <c r="A862">
        <v>835</v>
      </c>
      <c r="B862">
        <v>0.3413771720790319</v>
      </c>
      <c r="C862">
        <v>5.6586228279209685</v>
      </c>
    </row>
    <row r="863" spans="1:3" x14ac:dyDescent="0.3">
      <c r="A863">
        <v>836</v>
      </c>
      <c r="B863">
        <v>-0.31526818691026925</v>
      </c>
      <c r="C863">
        <v>1.3152681869102691</v>
      </c>
    </row>
    <row r="864" spans="1:3" x14ac:dyDescent="0.3">
      <c r="A864">
        <v>837</v>
      </c>
      <c r="B864">
        <v>-0.82797988502328868</v>
      </c>
      <c r="C864">
        <v>1.8279798850232887</v>
      </c>
    </row>
    <row r="865" spans="1:3" x14ac:dyDescent="0.3">
      <c r="A865">
        <v>838</v>
      </c>
      <c r="B865">
        <v>-0.78512031070512245</v>
      </c>
      <c r="C865">
        <v>-2.2148796892948774</v>
      </c>
    </row>
    <row r="866" spans="1:3" x14ac:dyDescent="0.3">
      <c r="A866">
        <v>839</v>
      </c>
      <c r="B866">
        <v>-0.14921864288692571</v>
      </c>
      <c r="C866">
        <v>-0.85078135711307423</v>
      </c>
    </row>
    <row r="867" spans="1:3" x14ac:dyDescent="0.3">
      <c r="A867">
        <v>840</v>
      </c>
      <c r="B867">
        <v>0.61031842712968354</v>
      </c>
      <c r="C867">
        <v>0.38968157287031646</v>
      </c>
    </row>
    <row r="868" spans="1:3" x14ac:dyDescent="0.3">
      <c r="A868">
        <v>841</v>
      </c>
      <c r="B868">
        <v>1.9535220955042845</v>
      </c>
      <c r="C868">
        <v>-2.9535220955042845</v>
      </c>
    </row>
    <row r="869" spans="1:3" x14ac:dyDescent="0.3">
      <c r="A869">
        <v>842</v>
      </c>
      <c r="B869">
        <v>1.6040781047652206</v>
      </c>
      <c r="C869">
        <v>1.3959218952347794</v>
      </c>
    </row>
    <row r="870" spans="1:3" x14ac:dyDescent="0.3">
      <c r="A870">
        <v>843</v>
      </c>
      <c r="B870">
        <v>-1.4322431243387159</v>
      </c>
      <c r="C870">
        <v>5.4322431243387159</v>
      </c>
    </row>
    <row r="871" spans="1:3" x14ac:dyDescent="0.3">
      <c r="A871">
        <v>844</v>
      </c>
      <c r="B871">
        <v>-0.61139548273319111</v>
      </c>
      <c r="C871">
        <v>-0.38860451726680889</v>
      </c>
    </row>
    <row r="872" spans="1:3" x14ac:dyDescent="0.3">
      <c r="A872">
        <v>845</v>
      </c>
      <c r="B872">
        <v>2.2550365299037631</v>
      </c>
      <c r="C872">
        <v>2.7449634700962369</v>
      </c>
    </row>
    <row r="873" spans="1:3" x14ac:dyDescent="0.3">
      <c r="A873">
        <v>846</v>
      </c>
      <c r="B873">
        <v>0.88594556052734275</v>
      </c>
      <c r="C873">
        <v>-3.8859455605273427</v>
      </c>
    </row>
    <row r="874" spans="1:3" x14ac:dyDescent="0.3">
      <c r="A874">
        <v>847</v>
      </c>
      <c r="B874">
        <v>0.67532648331044476</v>
      </c>
      <c r="C874">
        <v>2.3246735166895554</v>
      </c>
    </row>
    <row r="875" spans="1:3" x14ac:dyDescent="0.3">
      <c r="A875">
        <v>848</v>
      </c>
      <c r="B875">
        <v>-0.2426660834805584</v>
      </c>
      <c r="C875">
        <v>-0.7573339165194416</v>
      </c>
    </row>
    <row r="876" spans="1:3" x14ac:dyDescent="0.3">
      <c r="A876">
        <v>849</v>
      </c>
      <c r="B876">
        <v>1.0145209028596227</v>
      </c>
      <c r="C876">
        <v>-3.0145209028596227</v>
      </c>
    </row>
    <row r="877" spans="1:3" x14ac:dyDescent="0.3">
      <c r="A877">
        <v>850</v>
      </c>
      <c r="B877">
        <v>2.8029084613769212E-2</v>
      </c>
      <c r="C877">
        <v>0.97197091538623082</v>
      </c>
    </row>
    <row r="878" spans="1:3" x14ac:dyDescent="0.3">
      <c r="A878">
        <v>851</v>
      </c>
      <c r="B878">
        <v>0.23373546815964277</v>
      </c>
      <c r="C878">
        <v>-5.2337354681596429</v>
      </c>
    </row>
    <row r="879" spans="1:3" x14ac:dyDescent="0.3">
      <c r="A879">
        <v>852</v>
      </c>
      <c r="B879">
        <v>-1.6111672931189189</v>
      </c>
      <c r="C879">
        <v>0.61116729311891893</v>
      </c>
    </row>
    <row r="880" spans="1:3" x14ac:dyDescent="0.3">
      <c r="A880">
        <v>853</v>
      </c>
      <c r="B880">
        <v>0.5252631376375515</v>
      </c>
      <c r="C880">
        <v>-1.5252631376375514</v>
      </c>
    </row>
    <row r="881" spans="1:3" x14ac:dyDescent="0.3">
      <c r="A881">
        <v>854</v>
      </c>
      <c r="B881">
        <v>-0.42010888011020525</v>
      </c>
      <c r="C881">
        <v>-0.57989111988979469</v>
      </c>
    </row>
    <row r="882" spans="1:3" x14ac:dyDescent="0.3">
      <c r="A882">
        <v>855</v>
      </c>
      <c r="B882">
        <v>0.29472790333116344</v>
      </c>
      <c r="C882">
        <v>3.7052720966688364</v>
      </c>
    </row>
    <row r="883" spans="1:3" x14ac:dyDescent="0.3">
      <c r="A883">
        <v>856</v>
      </c>
      <c r="B883">
        <v>0.70100668337698202</v>
      </c>
      <c r="C883">
        <v>-1.7010066833769821</v>
      </c>
    </row>
    <row r="884" spans="1:3" x14ac:dyDescent="0.3">
      <c r="A884">
        <v>857</v>
      </c>
      <c r="B884">
        <v>-0.89056943983283188</v>
      </c>
      <c r="C884">
        <v>-1.1094305601671681</v>
      </c>
    </row>
    <row r="885" spans="1:3" x14ac:dyDescent="0.3">
      <c r="A885">
        <v>858</v>
      </c>
      <c r="B885">
        <v>-0.76794906031326915</v>
      </c>
      <c r="C885">
        <v>4.7679490603132688</v>
      </c>
    </row>
    <row r="886" spans="1:3" x14ac:dyDescent="0.3">
      <c r="A886">
        <v>859</v>
      </c>
      <c r="B886">
        <v>0.2435670566379671</v>
      </c>
      <c r="C886">
        <v>0.75643294336203293</v>
      </c>
    </row>
    <row r="887" spans="1:3" x14ac:dyDescent="0.3">
      <c r="A887">
        <v>860</v>
      </c>
      <c r="B887">
        <v>-0.59138566994935782</v>
      </c>
      <c r="C887">
        <v>-0.40861433005064218</v>
      </c>
    </row>
    <row r="888" spans="1:3" x14ac:dyDescent="0.3">
      <c r="A888">
        <v>861</v>
      </c>
      <c r="B888">
        <v>-0.96369444067914944</v>
      </c>
      <c r="C888">
        <v>-3.0363055593208506</v>
      </c>
    </row>
    <row r="889" spans="1:3" x14ac:dyDescent="0.3">
      <c r="A889">
        <v>862</v>
      </c>
      <c r="B889">
        <v>-0.7496638509532394</v>
      </c>
      <c r="C889">
        <v>1.7496638509532394</v>
      </c>
    </row>
    <row r="890" spans="1:3" x14ac:dyDescent="0.3">
      <c r="A890">
        <v>863</v>
      </c>
      <c r="B890">
        <v>1.0119598197900788</v>
      </c>
      <c r="C890">
        <v>-2.0119598197900785</v>
      </c>
    </row>
    <row r="891" spans="1:3" x14ac:dyDescent="0.3">
      <c r="A891">
        <v>864</v>
      </c>
      <c r="B891">
        <v>-0.28402439551125064</v>
      </c>
      <c r="C891">
        <v>-0.71597560448874931</v>
      </c>
    </row>
    <row r="892" spans="1:3" x14ac:dyDescent="0.3">
      <c r="A892">
        <v>865</v>
      </c>
      <c r="B892">
        <v>1.890686231670675</v>
      </c>
      <c r="C892">
        <v>1.109313768329325</v>
      </c>
    </row>
    <row r="893" spans="1:3" x14ac:dyDescent="0.3">
      <c r="A893">
        <v>866</v>
      </c>
      <c r="B893">
        <v>-0.62387801704375356</v>
      </c>
      <c r="C893">
        <v>-1.3761219829562465</v>
      </c>
    </row>
    <row r="894" spans="1:3" x14ac:dyDescent="0.3">
      <c r="A894">
        <v>867</v>
      </c>
      <c r="B894">
        <v>1.7381275374189771</v>
      </c>
      <c r="C894">
        <v>2.2618724625810227</v>
      </c>
    </row>
    <row r="895" spans="1:3" x14ac:dyDescent="0.3">
      <c r="A895">
        <v>868</v>
      </c>
      <c r="B895">
        <v>-1.2585300880960804</v>
      </c>
      <c r="C895">
        <v>3.2585300880960801</v>
      </c>
    </row>
    <row r="896" spans="1:3" x14ac:dyDescent="0.3">
      <c r="A896">
        <v>869</v>
      </c>
      <c r="B896">
        <v>0.34690246572967454</v>
      </c>
      <c r="C896">
        <v>-3.3469024657296744</v>
      </c>
    </row>
    <row r="897" spans="1:3" x14ac:dyDescent="0.3">
      <c r="A897">
        <v>870</v>
      </c>
      <c r="B897">
        <v>-1.1059309981389998</v>
      </c>
      <c r="C897">
        <v>-3.8940690018610002</v>
      </c>
    </row>
    <row r="898" spans="1:3" x14ac:dyDescent="0.3">
      <c r="A898">
        <v>871</v>
      </c>
      <c r="B898">
        <v>0.89022156800104346</v>
      </c>
      <c r="C898">
        <v>3.1097784319989565</v>
      </c>
    </row>
    <row r="899" spans="1:3" x14ac:dyDescent="0.3">
      <c r="A899">
        <v>872</v>
      </c>
      <c r="B899">
        <v>-0.84055116374298</v>
      </c>
      <c r="C899">
        <v>2.8405511637429801</v>
      </c>
    </row>
    <row r="900" spans="1:3" x14ac:dyDescent="0.3">
      <c r="A900">
        <v>873</v>
      </c>
      <c r="B900">
        <v>1.659995430917824</v>
      </c>
      <c r="C900">
        <v>-0.65999543091782398</v>
      </c>
    </row>
    <row r="901" spans="1:3" x14ac:dyDescent="0.3">
      <c r="A901">
        <v>874</v>
      </c>
      <c r="B901">
        <v>-0.57710612118209204</v>
      </c>
      <c r="C901">
        <v>-2.422893878817908</v>
      </c>
    </row>
    <row r="902" spans="1:3" x14ac:dyDescent="0.3">
      <c r="A902">
        <v>875</v>
      </c>
      <c r="B902">
        <v>-1.5917792673564528</v>
      </c>
      <c r="C902">
        <v>-1.4082207326435472</v>
      </c>
    </row>
    <row r="903" spans="1:3" x14ac:dyDescent="0.3">
      <c r="A903">
        <v>876</v>
      </c>
      <c r="B903">
        <v>0.15434633458668234</v>
      </c>
      <c r="C903">
        <v>-1.1543463345866822</v>
      </c>
    </row>
    <row r="904" spans="1:3" x14ac:dyDescent="0.3">
      <c r="A904">
        <v>877</v>
      </c>
      <c r="B904">
        <v>-0.41430723623444599</v>
      </c>
      <c r="C904">
        <v>1.414307236234446</v>
      </c>
    </row>
    <row r="905" spans="1:3" x14ac:dyDescent="0.3">
      <c r="A905">
        <v>878</v>
      </c>
      <c r="B905">
        <v>0.28428931547436193</v>
      </c>
      <c r="C905">
        <v>0.71571068452563802</v>
      </c>
    </row>
    <row r="906" spans="1:3" x14ac:dyDescent="0.3">
      <c r="A906">
        <v>879</v>
      </c>
      <c r="B906">
        <v>0.94185071696475708</v>
      </c>
      <c r="C906">
        <v>-1.941850716964757</v>
      </c>
    </row>
    <row r="907" spans="1:3" x14ac:dyDescent="0.3">
      <c r="A907">
        <v>880</v>
      </c>
      <c r="B907">
        <v>1.5031302787201686</v>
      </c>
      <c r="C907">
        <v>2.4968697212798316</v>
      </c>
    </row>
    <row r="908" spans="1:3" x14ac:dyDescent="0.3">
      <c r="A908">
        <v>881</v>
      </c>
      <c r="B908">
        <v>0.85570849105615432</v>
      </c>
      <c r="C908">
        <v>2.1442915089438457</v>
      </c>
    </row>
    <row r="909" spans="1:3" x14ac:dyDescent="0.3">
      <c r="A909">
        <v>882</v>
      </c>
      <c r="B909">
        <v>-0.51071101947372177</v>
      </c>
      <c r="C909">
        <v>1.5107110194737219</v>
      </c>
    </row>
    <row r="910" spans="1:3" x14ac:dyDescent="0.3">
      <c r="A910">
        <v>883</v>
      </c>
      <c r="B910">
        <v>2.0286143445673819</v>
      </c>
      <c r="C910">
        <v>-5.0286143445673819</v>
      </c>
    </row>
    <row r="911" spans="1:3" x14ac:dyDescent="0.3">
      <c r="A911">
        <v>884</v>
      </c>
      <c r="B911">
        <v>1.294882290510424</v>
      </c>
      <c r="C911">
        <v>-0.29488229051042403</v>
      </c>
    </row>
    <row r="912" spans="1:3" x14ac:dyDescent="0.3">
      <c r="A912">
        <v>885</v>
      </c>
      <c r="B912">
        <v>-0.36374658458333009</v>
      </c>
      <c r="C912">
        <v>4.3637465845833301</v>
      </c>
    </row>
    <row r="913" spans="1:3" x14ac:dyDescent="0.3">
      <c r="A913">
        <v>886</v>
      </c>
      <c r="B913">
        <v>-0.30358062432619959</v>
      </c>
      <c r="C913">
        <v>-2.6964193756738002</v>
      </c>
    </row>
    <row r="914" spans="1:3" x14ac:dyDescent="0.3">
      <c r="A914">
        <v>887</v>
      </c>
      <c r="B914">
        <v>0.72913788651858813</v>
      </c>
      <c r="C914">
        <v>1.270862113481412</v>
      </c>
    </row>
    <row r="915" spans="1:3" x14ac:dyDescent="0.3">
      <c r="A915">
        <v>888</v>
      </c>
      <c r="B915">
        <v>-0.55662012860141896</v>
      </c>
      <c r="C915">
        <v>-1.443379871398581</v>
      </c>
    </row>
    <row r="916" spans="1:3" x14ac:dyDescent="0.3">
      <c r="A916">
        <v>889</v>
      </c>
      <c r="B916">
        <v>-0.80930737234396144</v>
      </c>
      <c r="C916">
        <v>-2.1906926276560386</v>
      </c>
    </row>
    <row r="917" spans="1:3" x14ac:dyDescent="0.3">
      <c r="A917">
        <v>890</v>
      </c>
      <c r="B917">
        <v>1.9049054306045441</v>
      </c>
      <c r="C917">
        <v>2.0950945693954557</v>
      </c>
    </row>
    <row r="918" spans="1:3" x14ac:dyDescent="0.3">
      <c r="A918">
        <v>891</v>
      </c>
      <c r="B918">
        <v>0.39481914964209813</v>
      </c>
      <c r="C918">
        <v>3.6051808503579017</v>
      </c>
    </row>
    <row r="919" spans="1:3" x14ac:dyDescent="0.3">
      <c r="A919">
        <v>892</v>
      </c>
      <c r="B919">
        <v>0.52061885471328229</v>
      </c>
      <c r="C919">
        <v>0.47938114528671771</v>
      </c>
    </row>
    <row r="920" spans="1:3" x14ac:dyDescent="0.3">
      <c r="A920">
        <v>893</v>
      </c>
      <c r="B920">
        <v>0.63319985466378492</v>
      </c>
      <c r="C920">
        <v>0.36680014533621508</v>
      </c>
    </row>
    <row r="921" spans="1:3" x14ac:dyDescent="0.3">
      <c r="A921">
        <v>894</v>
      </c>
      <c r="B921">
        <v>-1.445260342890323</v>
      </c>
      <c r="C921">
        <v>3.445260342890323</v>
      </c>
    </row>
    <row r="922" spans="1:3" x14ac:dyDescent="0.3">
      <c r="A922">
        <v>895</v>
      </c>
      <c r="B922">
        <v>0.11831995175108694</v>
      </c>
      <c r="C922">
        <v>0.88168004824891311</v>
      </c>
    </row>
    <row r="923" spans="1:3" x14ac:dyDescent="0.3">
      <c r="A923">
        <v>896</v>
      </c>
      <c r="B923">
        <v>0.50270265552676141</v>
      </c>
      <c r="C923">
        <v>0.49729734447323859</v>
      </c>
    </row>
    <row r="924" spans="1:3" x14ac:dyDescent="0.3">
      <c r="A924">
        <v>897</v>
      </c>
      <c r="B924">
        <v>0.45254665136030908</v>
      </c>
      <c r="C924">
        <v>1.5474533486396909</v>
      </c>
    </row>
    <row r="925" spans="1:3" x14ac:dyDescent="0.3">
      <c r="A925">
        <v>898</v>
      </c>
      <c r="B925">
        <v>0.2565998982409845</v>
      </c>
      <c r="C925">
        <v>4.7434001017590157</v>
      </c>
    </row>
    <row r="926" spans="1:3" x14ac:dyDescent="0.3">
      <c r="A926">
        <v>899</v>
      </c>
      <c r="B926">
        <v>1.8236148567004933</v>
      </c>
      <c r="C926">
        <v>0.17638514329950672</v>
      </c>
    </row>
    <row r="927" spans="1:3" x14ac:dyDescent="0.3">
      <c r="A927">
        <v>900</v>
      </c>
      <c r="B927">
        <v>0.50798614721212987</v>
      </c>
      <c r="C927">
        <v>-1.5079861472121299</v>
      </c>
    </row>
    <row r="928" spans="1:3" x14ac:dyDescent="0.3">
      <c r="A928">
        <v>901</v>
      </c>
      <c r="B928">
        <v>2.1774767527664891</v>
      </c>
      <c r="C928">
        <v>-1.1774767527664891</v>
      </c>
    </row>
    <row r="929" spans="1:3" x14ac:dyDescent="0.3">
      <c r="A929">
        <v>902</v>
      </c>
      <c r="B929">
        <v>0.39340748964317535</v>
      </c>
      <c r="C929">
        <v>-3.3934074896431752</v>
      </c>
    </row>
    <row r="930" spans="1:3" x14ac:dyDescent="0.3">
      <c r="A930">
        <v>903</v>
      </c>
      <c r="B930">
        <v>0.29001663803736721</v>
      </c>
      <c r="C930">
        <v>-2.2900166380373674</v>
      </c>
    </row>
    <row r="931" spans="1:3" x14ac:dyDescent="0.3">
      <c r="A931">
        <v>904</v>
      </c>
      <c r="B931">
        <v>-1.0321399096833377</v>
      </c>
      <c r="C931">
        <v>5.0321399096833375</v>
      </c>
    </row>
    <row r="932" spans="1:3" x14ac:dyDescent="0.3">
      <c r="A932">
        <v>905</v>
      </c>
      <c r="B932">
        <v>-0.76436500750795289</v>
      </c>
      <c r="C932">
        <v>-2.2356349924920469</v>
      </c>
    </row>
    <row r="933" spans="1:3" x14ac:dyDescent="0.3">
      <c r="A933">
        <v>906</v>
      </c>
      <c r="B933">
        <v>1.0386575197613355</v>
      </c>
      <c r="C933">
        <v>1.9613424802386645</v>
      </c>
    </row>
    <row r="934" spans="1:3" x14ac:dyDescent="0.3">
      <c r="A934">
        <v>907</v>
      </c>
      <c r="B934">
        <v>-1.3214882655382802</v>
      </c>
      <c r="C934">
        <v>2.3214882655382802</v>
      </c>
    </row>
    <row r="935" spans="1:3" x14ac:dyDescent="0.3">
      <c r="A935">
        <v>908</v>
      </c>
      <c r="B935">
        <v>1.173043501272534</v>
      </c>
      <c r="C935">
        <v>0.82695649872746602</v>
      </c>
    </row>
    <row r="936" spans="1:3" x14ac:dyDescent="0.3">
      <c r="A936">
        <v>909</v>
      </c>
      <c r="B936">
        <v>-0.11203922991488849</v>
      </c>
      <c r="C936">
        <v>1.1120392299148885</v>
      </c>
    </row>
    <row r="937" spans="1:3" x14ac:dyDescent="0.3">
      <c r="A937">
        <v>910</v>
      </c>
      <c r="B937">
        <v>1.8304336959893586</v>
      </c>
      <c r="C937">
        <v>-4.8304336959893588</v>
      </c>
    </row>
    <row r="938" spans="1:3" x14ac:dyDescent="0.3">
      <c r="A938">
        <v>911</v>
      </c>
      <c r="B938">
        <v>0.45874786245470917</v>
      </c>
      <c r="C938">
        <v>0.54125213754529078</v>
      </c>
    </row>
    <row r="939" spans="1:3" x14ac:dyDescent="0.3">
      <c r="A939">
        <v>912</v>
      </c>
      <c r="B939">
        <v>1.9004437994529546</v>
      </c>
      <c r="C939">
        <v>3.0995562005470454</v>
      </c>
    </row>
    <row r="940" spans="1:3" x14ac:dyDescent="0.3">
      <c r="A940">
        <v>913</v>
      </c>
      <c r="B940">
        <v>0.37144649210683434</v>
      </c>
      <c r="C940">
        <v>-2.3714464921068341</v>
      </c>
    </row>
    <row r="941" spans="1:3" x14ac:dyDescent="0.3">
      <c r="A941">
        <v>914</v>
      </c>
      <c r="B941">
        <v>-0.34345764152081243</v>
      </c>
      <c r="C941">
        <v>-2.6565423584791876</v>
      </c>
    </row>
    <row r="942" spans="1:3" x14ac:dyDescent="0.3">
      <c r="A942">
        <v>915</v>
      </c>
      <c r="B942">
        <v>1.9657784807337724</v>
      </c>
      <c r="C942">
        <v>-2.9657784807337721</v>
      </c>
    </row>
    <row r="943" spans="1:3" x14ac:dyDescent="0.3">
      <c r="A943">
        <v>916</v>
      </c>
      <c r="B943">
        <v>0.13956204805592926</v>
      </c>
      <c r="C943">
        <v>0.8604379519440708</v>
      </c>
    </row>
    <row r="944" spans="1:3" x14ac:dyDescent="0.3">
      <c r="A944">
        <v>917</v>
      </c>
      <c r="B944">
        <v>-1.0516594308992218</v>
      </c>
      <c r="C944">
        <v>-0.94834056910077824</v>
      </c>
    </row>
    <row r="945" spans="1:3" x14ac:dyDescent="0.3">
      <c r="A945">
        <v>918</v>
      </c>
      <c r="B945">
        <v>-0.70711630446113027</v>
      </c>
      <c r="C945">
        <v>3.7071163044611302</v>
      </c>
    </row>
    <row r="946" spans="1:3" x14ac:dyDescent="0.3">
      <c r="A946">
        <v>919</v>
      </c>
      <c r="B946">
        <v>0.3031384033328513</v>
      </c>
      <c r="C946">
        <v>0.69686159666714875</v>
      </c>
    </row>
    <row r="947" spans="1:3" x14ac:dyDescent="0.3">
      <c r="A947">
        <v>920</v>
      </c>
      <c r="B947">
        <v>-0.31424660127805998</v>
      </c>
      <c r="C947">
        <v>-4.68575339872194</v>
      </c>
    </row>
    <row r="948" spans="1:3" x14ac:dyDescent="0.3">
      <c r="A948">
        <v>921</v>
      </c>
      <c r="B948">
        <v>-0.96159914032600757</v>
      </c>
      <c r="C948">
        <v>-3.8400859673992427E-2</v>
      </c>
    </row>
    <row r="949" spans="1:3" x14ac:dyDescent="0.3">
      <c r="A949">
        <v>922</v>
      </c>
      <c r="B949">
        <v>-0.56996306983707234</v>
      </c>
      <c r="C949">
        <v>-3.4300369301629274</v>
      </c>
    </row>
    <row r="950" spans="1:3" x14ac:dyDescent="0.3">
      <c r="A950">
        <v>923</v>
      </c>
      <c r="B950">
        <v>5.454538672477012E-2</v>
      </c>
      <c r="C950">
        <v>-1.0545453867247701</v>
      </c>
    </row>
    <row r="951" spans="1:3" x14ac:dyDescent="0.3">
      <c r="A951">
        <v>924</v>
      </c>
      <c r="B951">
        <v>0.60106269900055342</v>
      </c>
      <c r="C951">
        <v>-1.6010626990005534</v>
      </c>
    </row>
    <row r="952" spans="1:3" x14ac:dyDescent="0.3">
      <c r="A952">
        <v>925</v>
      </c>
      <c r="B952">
        <v>0.92682506414570931</v>
      </c>
      <c r="C952">
        <v>7.317493585429069E-2</v>
      </c>
    </row>
    <row r="953" spans="1:3" x14ac:dyDescent="0.3">
      <c r="A953">
        <v>926</v>
      </c>
      <c r="B953">
        <v>1.4809866595132826</v>
      </c>
      <c r="C953">
        <v>-3.4809866595132828</v>
      </c>
    </row>
    <row r="954" spans="1:3" x14ac:dyDescent="0.3">
      <c r="A954">
        <v>927</v>
      </c>
      <c r="B954">
        <v>0.92168512811098036</v>
      </c>
      <c r="C954">
        <v>3.0783148718890194</v>
      </c>
    </row>
    <row r="955" spans="1:3" x14ac:dyDescent="0.3">
      <c r="A955">
        <v>928</v>
      </c>
      <c r="B955">
        <v>0.87809565231408837</v>
      </c>
      <c r="C955">
        <v>-2.8780956523140881</v>
      </c>
    </row>
    <row r="956" spans="1:3" x14ac:dyDescent="0.3">
      <c r="A956">
        <v>929</v>
      </c>
      <c r="B956">
        <v>-9.8461999715286005E-3</v>
      </c>
      <c r="C956">
        <v>-0.99015380002847142</v>
      </c>
    </row>
    <row r="957" spans="1:3" x14ac:dyDescent="0.3">
      <c r="A957">
        <v>930</v>
      </c>
      <c r="B957">
        <v>0.76333476432793157</v>
      </c>
      <c r="C957">
        <v>-3.7633347643279316</v>
      </c>
    </row>
    <row r="958" spans="1:3" x14ac:dyDescent="0.3">
      <c r="A958">
        <v>931</v>
      </c>
      <c r="B958">
        <v>0.73388904317235348</v>
      </c>
      <c r="C958">
        <v>0.26611095682764652</v>
      </c>
    </row>
    <row r="959" spans="1:3" x14ac:dyDescent="0.3">
      <c r="A959">
        <v>932</v>
      </c>
      <c r="B959">
        <v>-8.0983154553779746E-2</v>
      </c>
      <c r="C959">
        <v>-3.9190168454462202</v>
      </c>
    </row>
    <row r="960" spans="1:3" x14ac:dyDescent="0.3">
      <c r="A960">
        <v>933</v>
      </c>
      <c r="B960">
        <v>2.1382981718921736</v>
      </c>
      <c r="C960">
        <v>-3.1382981718921736</v>
      </c>
    </row>
    <row r="961" spans="1:3" x14ac:dyDescent="0.3">
      <c r="A961">
        <v>934</v>
      </c>
      <c r="B961">
        <v>-1.6218332700707794</v>
      </c>
      <c r="C961">
        <v>2.6218332700707796</v>
      </c>
    </row>
    <row r="962" spans="1:3" x14ac:dyDescent="0.3">
      <c r="A962">
        <v>935</v>
      </c>
      <c r="B962">
        <v>0.93146934706997853</v>
      </c>
      <c r="C962">
        <v>2.0685306529300216</v>
      </c>
    </row>
    <row r="963" spans="1:3" x14ac:dyDescent="0.3">
      <c r="A963">
        <v>936</v>
      </c>
      <c r="B963">
        <v>-0.47438032704176702</v>
      </c>
      <c r="C963">
        <v>-2.525619672958233</v>
      </c>
    </row>
    <row r="964" spans="1:3" x14ac:dyDescent="0.3">
      <c r="A964">
        <v>937</v>
      </c>
      <c r="B964">
        <v>-0.50749530704296419</v>
      </c>
      <c r="C964">
        <v>-2.492504692957036</v>
      </c>
    </row>
    <row r="965" spans="1:3" x14ac:dyDescent="0.3">
      <c r="A965">
        <v>938</v>
      </c>
      <c r="B965">
        <v>1.282147844538563</v>
      </c>
      <c r="C965">
        <v>5.7178521554614372</v>
      </c>
    </row>
    <row r="966" spans="1:3" x14ac:dyDescent="0.3">
      <c r="A966">
        <v>939</v>
      </c>
      <c r="B966">
        <v>0.3283711384439158</v>
      </c>
      <c r="C966">
        <v>-1.3283711384439159</v>
      </c>
    </row>
    <row r="967" spans="1:3" x14ac:dyDescent="0.3">
      <c r="A967">
        <v>940</v>
      </c>
      <c r="B967">
        <v>-0.3431866913017087</v>
      </c>
      <c r="C967">
        <v>-0.65681330869829124</v>
      </c>
    </row>
    <row r="968" spans="1:3" x14ac:dyDescent="0.3">
      <c r="A968">
        <v>941</v>
      </c>
      <c r="B968">
        <v>-1.457001558684953</v>
      </c>
      <c r="C968">
        <v>-0.54299844131504704</v>
      </c>
    </row>
    <row r="969" spans="1:3" x14ac:dyDescent="0.3">
      <c r="A969">
        <v>942</v>
      </c>
      <c r="B969">
        <v>2.5302596454501391E-2</v>
      </c>
      <c r="C969">
        <v>-1.0253025964545013</v>
      </c>
    </row>
    <row r="970" spans="1:3" x14ac:dyDescent="0.3">
      <c r="A970">
        <v>943</v>
      </c>
      <c r="B970">
        <v>-0.48616699309656197</v>
      </c>
      <c r="C970">
        <v>3.4861669930965622</v>
      </c>
    </row>
    <row r="971" spans="1:3" x14ac:dyDescent="0.3">
      <c r="A971">
        <v>944</v>
      </c>
      <c r="B971">
        <v>-0.32797021745081278</v>
      </c>
      <c r="C971">
        <v>-3.6720297825491874</v>
      </c>
    </row>
    <row r="972" spans="1:3" x14ac:dyDescent="0.3">
      <c r="A972">
        <v>945</v>
      </c>
      <c r="B972">
        <v>9.1284758799332733E-2</v>
      </c>
      <c r="C972">
        <v>2.9087152412006674</v>
      </c>
    </row>
    <row r="973" spans="1:3" x14ac:dyDescent="0.3">
      <c r="A973">
        <v>946</v>
      </c>
      <c r="B973">
        <v>1.4638727276413592</v>
      </c>
      <c r="C973">
        <v>-0.46387272764135923</v>
      </c>
    </row>
    <row r="974" spans="1:3" x14ac:dyDescent="0.3">
      <c r="A974">
        <v>947</v>
      </c>
      <c r="B974">
        <v>0.24399924161571748</v>
      </c>
      <c r="C974">
        <v>2.7560007583842827</v>
      </c>
    </row>
    <row r="975" spans="1:3" x14ac:dyDescent="0.3">
      <c r="A975">
        <v>948</v>
      </c>
      <c r="B975">
        <v>9.2696584608404575E-2</v>
      </c>
      <c r="C975">
        <v>3.9073034153915955</v>
      </c>
    </row>
    <row r="976" spans="1:3" x14ac:dyDescent="0.3">
      <c r="A976">
        <v>949</v>
      </c>
      <c r="B976">
        <v>-0.29956139321826925</v>
      </c>
      <c r="C976">
        <v>-3.7004386067817308</v>
      </c>
    </row>
    <row r="977" spans="1:3" x14ac:dyDescent="0.3">
      <c r="A977">
        <v>950</v>
      </c>
      <c r="B977">
        <v>0.48137031641076855</v>
      </c>
      <c r="C977">
        <v>-4.4813703164107688</v>
      </c>
    </row>
    <row r="978" spans="1:3" x14ac:dyDescent="0.3">
      <c r="A978">
        <v>951</v>
      </c>
      <c r="B978">
        <v>-7.8703173633814613E-2</v>
      </c>
      <c r="C978">
        <v>2.0787031736338144</v>
      </c>
    </row>
    <row r="979" spans="1:3" x14ac:dyDescent="0.3">
      <c r="A979">
        <v>952</v>
      </c>
      <c r="B979">
        <v>0.24521344303676995</v>
      </c>
      <c r="C979">
        <v>2.7547865569632299</v>
      </c>
    </row>
    <row r="980" spans="1:3" x14ac:dyDescent="0.3">
      <c r="A980">
        <v>953</v>
      </c>
      <c r="B980">
        <v>1.1445699804835034</v>
      </c>
      <c r="C980">
        <v>-2.1445699804835034</v>
      </c>
    </row>
    <row r="981" spans="1:3" x14ac:dyDescent="0.3">
      <c r="A981">
        <v>954</v>
      </c>
      <c r="B981">
        <v>-0.67877720705451716</v>
      </c>
      <c r="C981">
        <v>-0.32122279294548284</v>
      </c>
    </row>
    <row r="982" spans="1:3" x14ac:dyDescent="0.3">
      <c r="A982">
        <v>955</v>
      </c>
      <c r="B982">
        <v>0.2467003829653753</v>
      </c>
      <c r="C982">
        <v>3.7532996170346249</v>
      </c>
    </row>
    <row r="983" spans="1:3" x14ac:dyDescent="0.3">
      <c r="A983">
        <v>956</v>
      </c>
      <c r="B983">
        <v>0.57036399083017553</v>
      </c>
      <c r="C983">
        <v>2.4296360091698244</v>
      </c>
    </row>
    <row r="984" spans="1:3" x14ac:dyDescent="0.3">
      <c r="A984">
        <v>957</v>
      </c>
      <c r="B984">
        <v>1.022320470061896</v>
      </c>
      <c r="C984">
        <v>-3.0223204700618957</v>
      </c>
    </row>
    <row r="985" spans="1:3" x14ac:dyDescent="0.3">
      <c r="A985">
        <v>958</v>
      </c>
      <c r="B985">
        <v>-1.3438345611149214</v>
      </c>
      <c r="C985">
        <v>0.34383456111492139</v>
      </c>
    </row>
    <row r="986" spans="1:3" x14ac:dyDescent="0.3">
      <c r="A986">
        <v>959</v>
      </c>
      <c r="B986">
        <v>0.27832907545329755</v>
      </c>
      <c r="C986">
        <v>0.72167092454670245</v>
      </c>
    </row>
    <row r="987" spans="1:3" x14ac:dyDescent="0.3">
      <c r="A987">
        <v>960</v>
      </c>
      <c r="B987">
        <v>6.1015784428230357E-2</v>
      </c>
      <c r="C987">
        <v>-2.0610157844282302</v>
      </c>
    </row>
    <row r="988" spans="1:3" x14ac:dyDescent="0.3">
      <c r="A988">
        <v>961</v>
      </c>
      <c r="B988">
        <v>0.2467003829653753</v>
      </c>
      <c r="C988">
        <v>4.7532996170346244</v>
      </c>
    </row>
    <row r="989" spans="1:3" x14ac:dyDescent="0.3">
      <c r="A989">
        <v>962</v>
      </c>
      <c r="B989">
        <v>0.34259033737778499</v>
      </c>
      <c r="C989">
        <v>-2.3425903373777848</v>
      </c>
    </row>
    <row r="990" spans="1:3" x14ac:dyDescent="0.3">
      <c r="A990">
        <v>963</v>
      </c>
      <c r="B990">
        <v>-0.48475716115221451</v>
      </c>
      <c r="C990">
        <v>-1.5152428388477854</v>
      </c>
    </row>
    <row r="991" spans="1:3" x14ac:dyDescent="0.3">
      <c r="A991">
        <v>964</v>
      </c>
      <c r="B991">
        <v>-0.15764898124241994</v>
      </c>
      <c r="C991">
        <v>-2.8423510187575802</v>
      </c>
    </row>
    <row r="992" spans="1:3" x14ac:dyDescent="0.3">
      <c r="A992">
        <v>965</v>
      </c>
      <c r="B992">
        <v>9.1002011042582404E-2</v>
      </c>
      <c r="C992">
        <v>-1.0910020110425824</v>
      </c>
    </row>
    <row r="993" spans="1:3" x14ac:dyDescent="0.3">
      <c r="A993">
        <v>966</v>
      </c>
      <c r="B993">
        <v>-0.94690302106276825</v>
      </c>
      <c r="C993">
        <v>-5.3096978937231754E-2</v>
      </c>
    </row>
    <row r="994" spans="1:3" x14ac:dyDescent="0.3">
      <c r="A994">
        <v>967</v>
      </c>
      <c r="B994">
        <v>0.12898592870294734</v>
      </c>
      <c r="C994">
        <v>-2.1289859287029476</v>
      </c>
    </row>
    <row r="995" spans="1:3" x14ac:dyDescent="0.3">
      <c r="A995">
        <v>968</v>
      </c>
      <c r="B995">
        <v>1.7003430208884169</v>
      </c>
      <c r="C995">
        <v>0.29965697911158307</v>
      </c>
    </row>
    <row r="996" spans="1:3" x14ac:dyDescent="0.3">
      <c r="A996">
        <v>969</v>
      </c>
      <c r="B996">
        <v>-1.6739459946778779E-2</v>
      </c>
      <c r="C996">
        <v>3.0167394599467787</v>
      </c>
    </row>
    <row r="997" spans="1:3" x14ac:dyDescent="0.3">
      <c r="A997">
        <v>970</v>
      </c>
      <c r="B997">
        <v>-0.80364825380871552</v>
      </c>
      <c r="C997">
        <v>-0.19635174619128448</v>
      </c>
    </row>
    <row r="998" spans="1:3" x14ac:dyDescent="0.3">
      <c r="A998">
        <v>971</v>
      </c>
      <c r="B998">
        <v>0.18266420044112316</v>
      </c>
      <c r="C998">
        <v>0.81733579955887681</v>
      </c>
    </row>
    <row r="999" spans="1:3" x14ac:dyDescent="0.3">
      <c r="A999">
        <v>972</v>
      </c>
      <c r="B999">
        <v>1.740846800029286</v>
      </c>
      <c r="C999">
        <v>4.2591531999707142</v>
      </c>
    </row>
    <row r="1000" spans="1:3" x14ac:dyDescent="0.3">
      <c r="A1000">
        <v>973</v>
      </c>
      <c r="B1000">
        <v>-0.68179681400718284</v>
      </c>
      <c r="C1000">
        <v>-0.31820318599281716</v>
      </c>
    </row>
    <row r="1001" spans="1:3" x14ac:dyDescent="0.3">
      <c r="A1001">
        <v>974</v>
      </c>
      <c r="B1001">
        <v>-1.5367548291962796</v>
      </c>
      <c r="C1001">
        <v>-1.4632451708037204</v>
      </c>
    </row>
    <row r="1002" spans="1:3" x14ac:dyDescent="0.3">
      <c r="A1002">
        <v>975</v>
      </c>
      <c r="B1002">
        <v>-0.51486353338560575</v>
      </c>
      <c r="C1002">
        <v>-0.48513646661439425</v>
      </c>
    </row>
    <row r="1003" spans="1:3" x14ac:dyDescent="0.3">
      <c r="A1003">
        <v>976</v>
      </c>
      <c r="B1003">
        <v>0.8647527110784351</v>
      </c>
      <c r="C1003">
        <v>-1.864752711078435</v>
      </c>
    </row>
    <row r="1004" spans="1:3" x14ac:dyDescent="0.3">
      <c r="A1004">
        <v>977</v>
      </c>
      <c r="B1004">
        <v>1.5745369492896486</v>
      </c>
      <c r="C1004">
        <v>-0.5745369492896486</v>
      </c>
    </row>
    <row r="1005" spans="1:3" x14ac:dyDescent="0.3">
      <c r="A1005">
        <v>978</v>
      </c>
      <c r="B1005">
        <v>0.95485212496422811</v>
      </c>
      <c r="C1005">
        <v>-2.9548521249642281</v>
      </c>
    </row>
    <row r="1006" spans="1:3" x14ac:dyDescent="0.3">
      <c r="A1006">
        <v>979</v>
      </c>
      <c r="B1006">
        <v>-0.35687968027985667</v>
      </c>
      <c r="C1006">
        <v>-2.6431203197201434</v>
      </c>
    </row>
    <row r="1007" spans="1:3" x14ac:dyDescent="0.3">
      <c r="A1007">
        <v>980</v>
      </c>
      <c r="B1007">
        <v>0.26711338776914056</v>
      </c>
      <c r="C1007">
        <v>-1.2671133877691405</v>
      </c>
    </row>
    <row r="1008" spans="1:3" x14ac:dyDescent="0.3">
      <c r="A1008">
        <v>981</v>
      </c>
      <c r="B1008">
        <v>-0.22791138633929714</v>
      </c>
      <c r="C1008">
        <v>-0.7720886136607028</v>
      </c>
    </row>
    <row r="1009" spans="1:3" x14ac:dyDescent="0.3">
      <c r="A1009">
        <v>982</v>
      </c>
      <c r="B1009">
        <v>-6.4483974699945379E-2</v>
      </c>
      <c r="C1009">
        <v>1.0644839746999453</v>
      </c>
    </row>
    <row r="1010" spans="1:3" x14ac:dyDescent="0.3">
      <c r="A1010">
        <v>983</v>
      </c>
      <c r="B1010">
        <v>-1.0876185052253986</v>
      </c>
      <c r="C1010">
        <v>-3.9123814947746016</v>
      </c>
    </row>
    <row r="1011" spans="1:3" x14ac:dyDescent="0.3">
      <c r="A1011">
        <v>984</v>
      </c>
      <c r="B1011">
        <v>-1.2553732905281536</v>
      </c>
      <c r="C1011">
        <v>-0.74462670947184639</v>
      </c>
    </row>
    <row r="1012" spans="1:3" x14ac:dyDescent="0.3">
      <c r="A1012">
        <v>985</v>
      </c>
      <c r="B1012">
        <v>0.34344230809428006</v>
      </c>
      <c r="C1012">
        <v>2.6565576919057201</v>
      </c>
    </row>
    <row r="1013" spans="1:3" x14ac:dyDescent="0.3">
      <c r="A1013">
        <v>986</v>
      </c>
      <c r="B1013">
        <v>0.12434164577867812</v>
      </c>
      <c r="C1013">
        <v>0.87565835422132188</v>
      </c>
    </row>
    <row r="1014" spans="1:3" x14ac:dyDescent="0.3">
      <c r="A1014">
        <v>987</v>
      </c>
      <c r="B1014">
        <v>1.0730742478718427</v>
      </c>
      <c r="C1014">
        <v>0.92692575212815731</v>
      </c>
    </row>
    <row r="1015" spans="1:3" x14ac:dyDescent="0.3">
      <c r="A1015">
        <v>988</v>
      </c>
      <c r="B1015">
        <v>-0.36054323555512846</v>
      </c>
      <c r="C1015">
        <v>2.3605432355551286</v>
      </c>
    </row>
    <row r="1016" spans="1:3" x14ac:dyDescent="0.3">
      <c r="A1016">
        <v>989</v>
      </c>
      <c r="B1016">
        <v>-0.11474438876926532</v>
      </c>
      <c r="C1016">
        <v>-2.8852556112307348</v>
      </c>
    </row>
    <row r="1017" spans="1:3" x14ac:dyDescent="0.3">
      <c r="A1017">
        <v>990</v>
      </c>
      <c r="B1017">
        <v>-0.6197449374350722</v>
      </c>
      <c r="C1017">
        <v>-1.3802550625649279</v>
      </c>
    </row>
    <row r="1018" spans="1:3" x14ac:dyDescent="0.3">
      <c r="A1018">
        <v>991</v>
      </c>
      <c r="B1018">
        <v>0.28071722141477201</v>
      </c>
      <c r="C1018">
        <v>3.719282778585228</v>
      </c>
    </row>
    <row r="1019" spans="1:3" x14ac:dyDescent="0.3">
      <c r="A1019">
        <v>992</v>
      </c>
      <c r="B1019">
        <v>0.54414634108267546</v>
      </c>
      <c r="C1019">
        <v>2.4558536589173245</v>
      </c>
    </row>
    <row r="1020" spans="1:3" x14ac:dyDescent="0.3">
      <c r="A1020">
        <v>993</v>
      </c>
      <c r="B1020">
        <v>0.87506693163200699</v>
      </c>
      <c r="C1020">
        <v>1.124933068367993</v>
      </c>
    </row>
    <row r="1021" spans="1:3" x14ac:dyDescent="0.3">
      <c r="A1021">
        <v>994</v>
      </c>
      <c r="B1021">
        <v>0.80807955975172785</v>
      </c>
      <c r="C1021">
        <v>2.1919204402482722</v>
      </c>
    </row>
    <row r="1022" spans="1:3" x14ac:dyDescent="0.3">
      <c r="A1022">
        <v>995</v>
      </c>
      <c r="B1022">
        <v>1.0046865807983665</v>
      </c>
      <c r="C1022">
        <v>1.9953134192016335</v>
      </c>
    </row>
    <row r="1023" spans="1:3" x14ac:dyDescent="0.3">
      <c r="A1023">
        <v>996</v>
      </c>
      <c r="B1023">
        <v>-0.53982870898503776</v>
      </c>
      <c r="C1023">
        <v>-4.4601712910149622</v>
      </c>
    </row>
    <row r="1024" spans="1:3" x14ac:dyDescent="0.3">
      <c r="A1024">
        <v>997</v>
      </c>
      <c r="B1024">
        <v>-0.79496381157721463</v>
      </c>
      <c r="C1024">
        <v>3.7949638115772144</v>
      </c>
    </row>
    <row r="1025" spans="1:3" x14ac:dyDescent="0.3">
      <c r="A1025">
        <v>998</v>
      </c>
      <c r="B1025">
        <v>-0.12289292290465877</v>
      </c>
      <c r="C1025">
        <v>2.1228929229046587</v>
      </c>
    </row>
    <row r="1026" spans="1:3" x14ac:dyDescent="0.3">
      <c r="A1026">
        <v>999</v>
      </c>
      <c r="B1026">
        <v>-1.1459410598878437</v>
      </c>
      <c r="C1026">
        <v>0.14594105988784367</v>
      </c>
    </row>
    <row r="1027" spans="1:3" x14ac:dyDescent="0.3">
      <c r="A1027">
        <v>1000</v>
      </c>
      <c r="B1027">
        <v>0.40388049670169313</v>
      </c>
      <c r="C1027">
        <v>5.5961195032983069</v>
      </c>
    </row>
    <row r="1028" spans="1:3" x14ac:dyDescent="0.3">
      <c r="A1028">
        <v>1001</v>
      </c>
      <c r="B1028">
        <v>0.48477993129371283</v>
      </c>
      <c r="C1028">
        <v>-1.4847799312937129</v>
      </c>
    </row>
    <row r="1029" spans="1:3" x14ac:dyDescent="0.3">
      <c r="A1029">
        <v>1002</v>
      </c>
      <c r="B1029">
        <v>5.3965231394680756E-2</v>
      </c>
      <c r="C1029">
        <v>1.9460347686053192</v>
      </c>
    </row>
    <row r="1030" spans="1:3" x14ac:dyDescent="0.3">
      <c r="A1030">
        <v>1003</v>
      </c>
      <c r="B1030">
        <v>1.8548658954305661</v>
      </c>
      <c r="C1030">
        <v>-0.85486589543056613</v>
      </c>
    </row>
    <row r="1031" spans="1:3" x14ac:dyDescent="0.3">
      <c r="A1031">
        <v>1004</v>
      </c>
      <c r="B1031">
        <v>-0.76748642144159307</v>
      </c>
      <c r="C1031">
        <v>-0.23251357855840693</v>
      </c>
    </row>
    <row r="1032" spans="1:3" x14ac:dyDescent="0.3">
      <c r="A1032">
        <v>1005</v>
      </c>
      <c r="B1032">
        <v>-0.52363393952821147</v>
      </c>
      <c r="C1032">
        <v>5.5236339395282119</v>
      </c>
    </row>
    <row r="1033" spans="1:3" x14ac:dyDescent="0.3">
      <c r="A1033">
        <v>1006</v>
      </c>
      <c r="B1033">
        <v>1.0519568483827846</v>
      </c>
      <c r="C1033">
        <v>-2.0519568483827846</v>
      </c>
    </row>
    <row r="1034" spans="1:3" x14ac:dyDescent="0.3">
      <c r="A1034">
        <v>1007</v>
      </c>
      <c r="B1034">
        <v>0.69211790292682596</v>
      </c>
      <c r="C1034">
        <v>1.3078820970731742</v>
      </c>
    </row>
    <row r="1035" spans="1:3" x14ac:dyDescent="0.3">
      <c r="A1035">
        <v>1008</v>
      </c>
      <c r="B1035">
        <v>3.0551593878036298E-2</v>
      </c>
      <c r="C1035">
        <v>0.9694484061219637</v>
      </c>
    </row>
    <row r="1036" spans="1:3" x14ac:dyDescent="0.3">
      <c r="A1036">
        <v>1009</v>
      </c>
      <c r="B1036">
        <v>1.4234268391863474</v>
      </c>
      <c r="C1036">
        <v>-2.4234268391863472</v>
      </c>
    </row>
    <row r="1037" spans="1:3" x14ac:dyDescent="0.3">
      <c r="A1037">
        <v>1010</v>
      </c>
      <c r="B1037">
        <v>-0.11488682789359711</v>
      </c>
      <c r="C1037">
        <v>4.1148868278935975</v>
      </c>
    </row>
    <row r="1038" spans="1:3" x14ac:dyDescent="0.3">
      <c r="A1038">
        <v>1011</v>
      </c>
      <c r="B1038">
        <v>1.6646397138420932</v>
      </c>
      <c r="C1038">
        <v>4.3353602861579068</v>
      </c>
    </row>
    <row r="1039" spans="1:3" x14ac:dyDescent="0.3">
      <c r="A1039">
        <v>1012</v>
      </c>
      <c r="B1039">
        <v>0.16300938297522682</v>
      </c>
      <c r="C1039">
        <v>0.83699061702477318</v>
      </c>
    </row>
    <row r="1040" spans="1:3" x14ac:dyDescent="0.3">
      <c r="A1040">
        <v>1013</v>
      </c>
      <c r="B1040">
        <v>0.48721523145676193</v>
      </c>
      <c r="C1040">
        <v>-1.4872152314567619</v>
      </c>
    </row>
    <row r="1041" spans="1:3" x14ac:dyDescent="0.3">
      <c r="A1041">
        <v>1014</v>
      </c>
      <c r="B1041">
        <v>-1.3632545927244106</v>
      </c>
      <c r="C1041">
        <v>0.36325459272441063</v>
      </c>
    </row>
    <row r="1042" spans="1:3" x14ac:dyDescent="0.3">
      <c r="A1042">
        <v>1015</v>
      </c>
      <c r="B1042">
        <v>9.2364883319250302E-2</v>
      </c>
      <c r="C1042">
        <v>-1.0923648833192503</v>
      </c>
    </row>
    <row r="1043" spans="1:3" x14ac:dyDescent="0.3">
      <c r="A1043">
        <v>1016</v>
      </c>
      <c r="B1043">
        <v>0.61823862670577479</v>
      </c>
      <c r="C1043">
        <v>0.38176137329422521</v>
      </c>
    </row>
    <row r="1044" spans="1:3" x14ac:dyDescent="0.3">
      <c r="A1044">
        <v>1017</v>
      </c>
      <c r="B1044">
        <v>1.475560290225429</v>
      </c>
      <c r="C1044">
        <v>-0.47556029022542901</v>
      </c>
    </row>
    <row r="1045" spans="1:3" x14ac:dyDescent="0.3">
      <c r="A1045">
        <v>1018</v>
      </c>
      <c r="B1045">
        <v>1.8386780539250362</v>
      </c>
      <c r="C1045">
        <v>1.1613219460749638</v>
      </c>
    </row>
    <row r="1046" spans="1:3" x14ac:dyDescent="0.3">
      <c r="A1046">
        <v>1019</v>
      </c>
      <c r="B1046">
        <v>0.95198731352896182</v>
      </c>
      <c r="C1046">
        <v>2.0480126864710382</v>
      </c>
    </row>
    <row r="1047" spans="1:3" x14ac:dyDescent="0.3">
      <c r="A1047">
        <v>1020</v>
      </c>
      <c r="B1047">
        <v>0.84564751474164779</v>
      </c>
      <c r="C1047">
        <v>0.15435248525835221</v>
      </c>
    </row>
    <row r="1048" spans="1:3" x14ac:dyDescent="0.3">
      <c r="A1048">
        <v>1021</v>
      </c>
      <c r="B1048">
        <v>1.3432756355660909</v>
      </c>
      <c r="C1048">
        <v>-0.34327563556609086</v>
      </c>
    </row>
    <row r="1049" spans="1:3" x14ac:dyDescent="0.3">
      <c r="A1049">
        <v>1022</v>
      </c>
      <c r="B1049">
        <v>0.44728091626689898</v>
      </c>
      <c r="C1049">
        <v>-2.4472809162668989</v>
      </c>
    </row>
    <row r="1050" spans="1:3" x14ac:dyDescent="0.3">
      <c r="A1050">
        <v>1023</v>
      </c>
      <c r="B1050">
        <v>-0.32797021745081278</v>
      </c>
      <c r="C1050">
        <v>3.3279702174508126</v>
      </c>
    </row>
    <row r="1051" spans="1:3" x14ac:dyDescent="0.3">
      <c r="A1051">
        <v>1024</v>
      </c>
      <c r="B1051">
        <v>0.89886703940474144</v>
      </c>
      <c r="C1051">
        <v>-1.8988670394047413</v>
      </c>
    </row>
    <row r="1052" spans="1:3" x14ac:dyDescent="0.3">
      <c r="A1052">
        <v>1025</v>
      </c>
      <c r="B1052">
        <v>-0.85585949381390936</v>
      </c>
      <c r="C1052">
        <v>-5.1441405061860905</v>
      </c>
    </row>
    <row r="1053" spans="1:3" x14ac:dyDescent="0.3">
      <c r="A1053">
        <v>1026</v>
      </c>
      <c r="B1053">
        <v>1.1898416859681815</v>
      </c>
      <c r="C1053">
        <v>-0.18984168596818152</v>
      </c>
    </row>
    <row r="1054" spans="1:3" x14ac:dyDescent="0.3">
      <c r="A1054">
        <v>1027</v>
      </c>
      <c r="B1054">
        <v>0.33221488569832813</v>
      </c>
      <c r="C1054">
        <v>-3.332214885698328</v>
      </c>
    </row>
    <row r="1055" spans="1:3" x14ac:dyDescent="0.3">
      <c r="A1055">
        <v>1028</v>
      </c>
      <c r="B1055">
        <v>-1.2580359158716146</v>
      </c>
      <c r="C1055">
        <v>0.25803591587161456</v>
      </c>
    </row>
    <row r="1056" spans="1:3" x14ac:dyDescent="0.3">
      <c r="A1056">
        <v>1029</v>
      </c>
      <c r="B1056">
        <v>0.29001663803736721</v>
      </c>
      <c r="C1056">
        <v>-1.2900166380373672</v>
      </c>
    </row>
    <row r="1057" spans="1:3" x14ac:dyDescent="0.3">
      <c r="A1057">
        <v>1030</v>
      </c>
      <c r="B1057">
        <v>0.6220650101438423</v>
      </c>
      <c r="C1057">
        <v>-1.6220650101438423</v>
      </c>
    </row>
    <row r="1058" spans="1:3" x14ac:dyDescent="0.3">
      <c r="A1058">
        <v>1031</v>
      </c>
      <c r="B1058">
        <v>0.69510262139616563</v>
      </c>
      <c r="C1058">
        <v>1.3048973786038345</v>
      </c>
    </row>
    <row r="1059" spans="1:3" x14ac:dyDescent="0.3">
      <c r="A1059">
        <v>1032</v>
      </c>
      <c r="B1059">
        <v>-0.11402357033830818</v>
      </c>
      <c r="C1059">
        <v>-0.88597642966169188</v>
      </c>
    </row>
    <row r="1060" spans="1:3" x14ac:dyDescent="0.3">
      <c r="A1060">
        <v>1033</v>
      </c>
      <c r="B1060">
        <v>-0.64970822461180289</v>
      </c>
      <c r="C1060">
        <v>-0.35029177538819711</v>
      </c>
    </row>
    <row r="1061" spans="1:3" x14ac:dyDescent="0.3">
      <c r="A1061">
        <v>1034</v>
      </c>
      <c r="B1061">
        <v>1.4564426331361227</v>
      </c>
      <c r="C1061">
        <v>-3.4564426331361227</v>
      </c>
    </row>
    <row r="1062" spans="1:3" x14ac:dyDescent="0.3">
      <c r="A1062">
        <v>1035</v>
      </c>
      <c r="B1062">
        <v>1.7630869193594232</v>
      </c>
      <c r="C1062">
        <v>-0.76308691935942319</v>
      </c>
    </row>
    <row r="1063" spans="1:3" x14ac:dyDescent="0.3">
      <c r="A1063">
        <v>1036</v>
      </c>
      <c r="B1063">
        <v>1.9306877330752392</v>
      </c>
      <c r="C1063">
        <v>-0.93068773307523922</v>
      </c>
    </row>
    <row r="1064" spans="1:3" x14ac:dyDescent="0.3">
      <c r="A1064">
        <v>1037</v>
      </c>
      <c r="B1064">
        <v>-0.59327921297449171</v>
      </c>
      <c r="C1064">
        <v>-0.40672078702550829</v>
      </c>
    </row>
    <row r="1065" spans="1:3" x14ac:dyDescent="0.3">
      <c r="A1065">
        <v>1038</v>
      </c>
      <c r="B1065">
        <v>0.12383080210091157</v>
      </c>
      <c r="C1065">
        <v>-4.1238308021009118</v>
      </c>
    </row>
    <row r="1066" spans="1:3" x14ac:dyDescent="0.3">
      <c r="A1066">
        <v>1039</v>
      </c>
      <c r="B1066">
        <v>-0.58011306112467254</v>
      </c>
      <c r="C1066">
        <v>-2.4198869388753277</v>
      </c>
    </row>
    <row r="1067" spans="1:3" x14ac:dyDescent="0.3">
      <c r="A1067">
        <v>1040</v>
      </c>
      <c r="B1067">
        <v>1.5798555195756108</v>
      </c>
      <c r="C1067">
        <v>-0.57985551957561077</v>
      </c>
    </row>
    <row r="1068" spans="1:3" x14ac:dyDescent="0.3">
      <c r="A1068">
        <v>1041</v>
      </c>
      <c r="B1068">
        <v>0.39941907366424284</v>
      </c>
      <c r="C1068">
        <v>-1.3994190736642429</v>
      </c>
    </row>
    <row r="1069" spans="1:3" x14ac:dyDescent="0.3">
      <c r="A1069">
        <v>1042</v>
      </c>
      <c r="B1069">
        <v>0.66198354207479115</v>
      </c>
      <c r="C1069">
        <v>-1.661983542074791</v>
      </c>
    </row>
    <row r="1070" spans="1:3" x14ac:dyDescent="0.3">
      <c r="A1070">
        <v>1043</v>
      </c>
      <c r="B1070">
        <v>-1.4215771473868557</v>
      </c>
      <c r="C1070">
        <v>-0.5784228526131443</v>
      </c>
    </row>
    <row r="1071" spans="1:3" x14ac:dyDescent="0.3">
      <c r="A1071">
        <v>1044</v>
      </c>
      <c r="B1071">
        <v>0.63503004632215598</v>
      </c>
      <c r="C1071">
        <v>-4.6350300463221563</v>
      </c>
    </row>
    <row r="1072" spans="1:3" x14ac:dyDescent="0.3">
      <c r="A1072">
        <v>1045</v>
      </c>
      <c r="B1072">
        <v>0.87865777387489297</v>
      </c>
      <c r="C1072">
        <v>3.1213422261251069</v>
      </c>
    </row>
    <row r="1073" spans="1:3" x14ac:dyDescent="0.3">
      <c r="A1073">
        <v>1046</v>
      </c>
      <c r="B1073">
        <v>-0.39105587952422577</v>
      </c>
      <c r="C1073">
        <v>-0.60894412047577418</v>
      </c>
    </row>
    <row r="1074" spans="1:3" x14ac:dyDescent="0.3">
      <c r="A1074">
        <v>1047</v>
      </c>
      <c r="B1074">
        <v>-0.82842605005440584</v>
      </c>
      <c r="C1074">
        <v>-2.1715739499455942</v>
      </c>
    </row>
    <row r="1075" spans="1:3" x14ac:dyDescent="0.3">
      <c r="A1075">
        <v>1048</v>
      </c>
      <c r="B1075">
        <v>1.4860539660458882</v>
      </c>
      <c r="C1075">
        <v>0.51394603395411176</v>
      </c>
    </row>
    <row r="1076" spans="1:3" x14ac:dyDescent="0.3">
      <c r="A1076">
        <v>1049</v>
      </c>
      <c r="B1076">
        <v>0.16371520400079556</v>
      </c>
      <c r="C1076">
        <v>2.8362847959992044</v>
      </c>
    </row>
    <row r="1077" spans="1:3" x14ac:dyDescent="0.3">
      <c r="A1077">
        <v>1050</v>
      </c>
      <c r="B1077">
        <v>0.12666259178489694</v>
      </c>
      <c r="C1077">
        <v>2.8733374082151029</v>
      </c>
    </row>
    <row r="1078" spans="1:3" x14ac:dyDescent="0.3">
      <c r="A1078">
        <v>1051</v>
      </c>
      <c r="B1078">
        <v>-0.97703738191480272</v>
      </c>
      <c r="C1078">
        <v>-2.2962618085197284E-2</v>
      </c>
    </row>
    <row r="1079" spans="1:3" x14ac:dyDescent="0.3">
      <c r="A1079">
        <v>1052</v>
      </c>
      <c r="B1079">
        <v>-0.58643319766814617</v>
      </c>
      <c r="C1079">
        <v>1.5864331976681463</v>
      </c>
    </row>
    <row r="1080" spans="1:3" x14ac:dyDescent="0.3">
      <c r="A1080">
        <v>1053</v>
      </c>
      <c r="B1080">
        <v>0.23982958935492873</v>
      </c>
      <c r="C1080">
        <v>3.7601704106450713</v>
      </c>
    </row>
    <row r="1081" spans="1:3" x14ac:dyDescent="0.3">
      <c r="A1081">
        <v>1054</v>
      </c>
      <c r="B1081">
        <v>-1.5402398461023297</v>
      </c>
      <c r="C1081">
        <v>3.5402398461023297</v>
      </c>
    </row>
    <row r="1082" spans="1:3" x14ac:dyDescent="0.3">
      <c r="A1082">
        <v>1055</v>
      </c>
      <c r="B1082">
        <v>0.15823200099991555</v>
      </c>
      <c r="C1082">
        <v>2.8417679990000844</v>
      </c>
    </row>
    <row r="1083" spans="1:3" x14ac:dyDescent="0.3">
      <c r="A1083">
        <v>1056</v>
      </c>
      <c r="B1083">
        <v>-0.14003939281095867</v>
      </c>
      <c r="C1083">
        <v>1.1400393928109587</v>
      </c>
    </row>
    <row r="1084" spans="1:3" x14ac:dyDescent="0.3">
      <c r="A1084">
        <v>1057</v>
      </c>
      <c r="B1084">
        <v>-0.72432364940915739</v>
      </c>
      <c r="C1084">
        <v>-1.2756763505908426</v>
      </c>
    </row>
    <row r="1085" spans="1:3" x14ac:dyDescent="0.3">
      <c r="A1085">
        <v>1058</v>
      </c>
      <c r="B1085">
        <v>0.12238612035070784</v>
      </c>
      <c r="C1085">
        <v>-1.1223861203507077</v>
      </c>
    </row>
    <row r="1086" spans="1:3" x14ac:dyDescent="0.3">
      <c r="A1086">
        <v>1059</v>
      </c>
      <c r="B1086">
        <v>-1.390333355987837</v>
      </c>
      <c r="C1086">
        <v>-2.609666644012163</v>
      </c>
    </row>
    <row r="1087" spans="1:3" x14ac:dyDescent="0.3">
      <c r="A1087">
        <v>1060</v>
      </c>
      <c r="B1087">
        <v>-0.39105587952422577</v>
      </c>
      <c r="C1087">
        <v>-2.6089441204757744</v>
      </c>
    </row>
    <row r="1088" spans="1:3" x14ac:dyDescent="0.3">
      <c r="A1088">
        <v>1061</v>
      </c>
      <c r="B1088">
        <v>1.0056949646253401</v>
      </c>
      <c r="C1088">
        <v>-2.0056949646253401</v>
      </c>
    </row>
    <row r="1089" spans="1:3" x14ac:dyDescent="0.3">
      <c r="A1089">
        <v>1062</v>
      </c>
      <c r="B1089">
        <v>-0.34345764152081243</v>
      </c>
      <c r="C1089">
        <v>1.3434576415208124</v>
      </c>
    </row>
    <row r="1090" spans="1:3" x14ac:dyDescent="0.3">
      <c r="A1090">
        <v>1063</v>
      </c>
      <c r="B1090">
        <v>0.36024049278992759</v>
      </c>
      <c r="C1090">
        <v>1.6397595072100724</v>
      </c>
    </row>
    <row r="1091" spans="1:3" x14ac:dyDescent="0.3">
      <c r="A1091">
        <v>1064</v>
      </c>
      <c r="B1091">
        <v>-2.1072980899980616</v>
      </c>
      <c r="C1091">
        <v>5.1072980899980616</v>
      </c>
    </row>
    <row r="1092" spans="1:3" x14ac:dyDescent="0.3">
      <c r="A1092">
        <v>1065</v>
      </c>
      <c r="B1092">
        <v>0.90488694341533282</v>
      </c>
      <c r="C1092">
        <v>2.0951130565846672</v>
      </c>
    </row>
    <row r="1093" spans="1:3" x14ac:dyDescent="0.3">
      <c r="A1093">
        <v>1066</v>
      </c>
      <c r="B1093">
        <v>0.4376099620013274</v>
      </c>
      <c r="C1093">
        <v>2.5623900379986724</v>
      </c>
    </row>
    <row r="1094" spans="1:3" x14ac:dyDescent="0.3">
      <c r="A1094">
        <v>1067</v>
      </c>
      <c r="B1094">
        <v>0.49618665527207462</v>
      </c>
      <c r="C1094">
        <v>-3.4961866552720746</v>
      </c>
    </row>
    <row r="1095" spans="1:3" x14ac:dyDescent="0.3">
      <c r="A1095">
        <v>1068</v>
      </c>
      <c r="B1095">
        <v>0.58480602870559628</v>
      </c>
      <c r="C1095">
        <v>0.41519397129440372</v>
      </c>
    </row>
    <row r="1096" spans="1:3" x14ac:dyDescent="0.3">
      <c r="A1096">
        <v>1069</v>
      </c>
      <c r="B1096">
        <v>0.88887548790940207</v>
      </c>
      <c r="C1096">
        <v>1.1111245120905979</v>
      </c>
    </row>
    <row r="1097" spans="1:3" x14ac:dyDescent="0.3">
      <c r="A1097">
        <v>1070</v>
      </c>
      <c r="B1097">
        <v>-0.85096197099013393</v>
      </c>
      <c r="C1097">
        <v>-1.1490380290098661</v>
      </c>
    </row>
    <row r="1098" spans="1:3" x14ac:dyDescent="0.3">
      <c r="A1098">
        <v>1071</v>
      </c>
      <c r="B1098">
        <v>1.4269436253256884</v>
      </c>
      <c r="C1098">
        <v>-3.4269436253256886</v>
      </c>
    </row>
    <row r="1099" spans="1:3" x14ac:dyDescent="0.3">
      <c r="A1099">
        <v>1072</v>
      </c>
      <c r="B1099">
        <v>0.39120700227752536</v>
      </c>
      <c r="C1099">
        <v>-1.3912070022775254</v>
      </c>
    </row>
    <row r="1100" spans="1:3" x14ac:dyDescent="0.3">
      <c r="A1100">
        <v>1073</v>
      </c>
      <c r="B1100">
        <v>-0.88645829788317121</v>
      </c>
      <c r="C1100">
        <v>3.8864582978831712</v>
      </c>
    </row>
    <row r="1101" spans="1:3" x14ac:dyDescent="0.3">
      <c r="A1101">
        <v>1074</v>
      </c>
      <c r="B1101">
        <v>-1.2014109619882667</v>
      </c>
      <c r="C1101">
        <v>-1.7985890380117333</v>
      </c>
    </row>
    <row r="1102" spans="1:3" x14ac:dyDescent="0.3">
      <c r="A1102">
        <v>1075</v>
      </c>
      <c r="B1102">
        <v>-0.28104330152328266</v>
      </c>
      <c r="C1102">
        <v>-2.7189566984767173</v>
      </c>
    </row>
    <row r="1103" spans="1:3" x14ac:dyDescent="0.3">
      <c r="A1103">
        <v>1076</v>
      </c>
      <c r="B1103">
        <v>0.2056249723516746</v>
      </c>
      <c r="C1103">
        <v>-1.2056249723516745</v>
      </c>
    </row>
    <row r="1104" spans="1:3" x14ac:dyDescent="0.3">
      <c r="A1104">
        <v>1077</v>
      </c>
      <c r="B1104">
        <v>0.18160555906088127</v>
      </c>
      <c r="C1104">
        <v>0.81839444093911873</v>
      </c>
    </row>
    <row r="1105" spans="1:3" x14ac:dyDescent="0.3">
      <c r="A1105">
        <v>1078</v>
      </c>
      <c r="B1105">
        <v>-0.25084450942009351</v>
      </c>
      <c r="C1105">
        <v>1.2508445094200935</v>
      </c>
    </row>
    <row r="1106" spans="1:3" x14ac:dyDescent="0.3">
      <c r="A1106">
        <v>1079</v>
      </c>
      <c r="B1106">
        <v>-0.1082339462527353</v>
      </c>
      <c r="C1106">
        <v>3.1082339462527351</v>
      </c>
    </row>
    <row r="1107" spans="1:3" x14ac:dyDescent="0.3">
      <c r="A1107">
        <v>1080</v>
      </c>
      <c r="B1107">
        <v>1.7773061182932923</v>
      </c>
      <c r="C1107">
        <v>2.2226938817067077</v>
      </c>
    </row>
    <row r="1108" spans="1:3" x14ac:dyDescent="0.3">
      <c r="A1108">
        <v>1081</v>
      </c>
      <c r="B1108">
        <v>1.623153614189389</v>
      </c>
      <c r="C1108">
        <v>1.376846385810611</v>
      </c>
    </row>
    <row r="1109" spans="1:3" x14ac:dyDescent="0.3">
      <c r="A1109">
        <v>1082</v>
      </c>
      <c r="B1109">
        <v>0.49618665527207462</v>
      </c>
      <c r="C1109">
        <v>-1.4961866552720746</v>
      </c>
    </row>
    <row r="1110" spans="1:3" x14ac:dyDescent="0.3">
      <c r="A1110">
        <v>1083</v>
      </c>
      <c r="B1110">
        <v>1.2799563627049779</v>
      </c>
      <c r="C1110">
        <v>-2.2799563627049779</v>
      </c>
    </row>
    <row r="1111" spans="1:3" x14ac:dyDescent="0.3">
      <c r="A1111">
        <v>1084</v>
      </c>
      <c r="B1111">
        <v>0.53813475706160796</v>
      </c>
      <c r="C1111">
        <v>1.461865242938392</v>
      </c>
    </row>
    <row r="1112" spans="1:3" x14ac:dyDescent="0.3">
      <c r="A1112">
        <v>1085</v>
      </c>
      <c r="B1112">
        <v>-0.74321054235424333</v>
      </c>
      <c r="C1112">
        <v>-0.25678945764575667</v>
      </c>
    </row>
    <row r="1113" spans="1:3" x14ac:dyDescent="0.3">
      <c r="A1113">
        <v>1086</v>
      </c>
      <c r="B1113">
        <v>-1.0321399096833377</v>
      </c>
      <c r="C1113">
        <v>3.2139909683337686E-2</v>
      </c>
    </row>
    <row r="1114" spans="1:3" x14ac:dyDescent="0.3">
      <c r="A1114">
        <v>1087</v>
      </c>
      <c r="B1114">
        <v>0.92682506414570931</v>
      </c>
      <c r="C1114">
        <v>-5.9268250641457092</v>
      </c>
    </row>
    <row r="1115" spans="1:3" x14ac:dyDescent="0.3">
      <c r="A1115">
        <v>1088</v>
      </c>
      <c r="B1115">
        <v>-0.78180925607875695</v>
      </c>
      <c r="C1115">
        <v>-2.2181907439212432</v>
      </c>
    </row>
    <row r="1116" spans="1:3" x14ac:dyDescent="0.3">
      <c r="A1116">
        <v>1089</v>
      </c>
      <c r="B1116">
        <v>-1.586730980020512E-2</v>
      </c>
      <c r="C1116">
        <v>3.0158673098002051</v>
      </c>
    </row>
    <row r="1117" spans="1:3" x14ac:dyDescent="0.3">
      <c r="A1117">
        <v>1090</v>
      </c>
      <c r="B1117">
        <v>-0.13587570165127236</v>
      </c>
      <c r="C1117">
        <v>3.1358757016512722</v>
      </c>
    </row>
    <row r="1118" spans="1:3" x14ac:dyDescent="0.3">
      <c r="A1118">
        <v>1091</v>
      </c>
      <c r="B1118">
        <v>0.23270373561510102</v>
      </c>
      <c r="C1118">
        <v>2.7672962643848988</v>
      </c>
    </row>
    <row r="1119" spans="1:3" x14ac:dyDescent="0.3">
      <c r="A1119">
        <v>1092</v>
      </c>
      <c r="B1119">
        <v>0.38134600738244356</v>
      </c>
      <c r="C1119">
        <v>-3.3813460073824437</v>
      </c>
    </row>
    <row r="1120" spans="1:3" x14ac:dyDescent="0.3">
      <c r="A1120">
        <v>1093</v>
      </c>
      <c r="B1120">
        <v>0.57036399083017553</v>
      </c>
      <c r="C1120">
        <v>1.4296360091698244</v>
      </c>
    </row>
    <row r="1121" spans="1:3" x14ac:dyDescent="0.3">
      <c r="A1121">
        <v>1094</v>
      </c>
      <c r="B1121">
        <v>-0.77329130031313942</v>
      </c>
      <c r="C1121">
        <v>-0.22670869968686058</v>
      </c>
    </row>
    <row r="1122" spans="1:3" x14ac:dyDescent="0.3">
      <c r="A1122">
        <v>1095</v>
      </c>
      <c r="B1122">
        <v>-0.83941374457735263</v>
      </c>
      <c r="C1122">
        <v>-3.1605862554226474</v>
      </c>
    </row>
    <row r="1123" spans="1:3" x14ac:dyDescent="0.3">
      <c r="A1123">
        <v>1096</v>
      </c>
      <c r="B1123">
        <v>4.6781868641404156E-2</v>
      </c>
      <c r="C1123">
        <v>1.9532181313585959</v>
      </c>
    </row>
    <row r="1124" spans="1:3" x14ac:dyDescent="0.3">
      <c r="A1124">
        <v>1097</v>
      </c>
      <c r="B1124">
        <v>0.73910925010551076</v>
      </c>
      <c r="C1124">
        <v>-1.7391092501055108</v>
      </c>
    </row>
    <row r="1125" spans="1:3" x14ac:dyDescent="0.3">
      <c r="A1125">
        <v>1098</v>
      </c>
      <c r="B1125">
        <v>-0.98485049703622785</v>
      </c>
      <c r="C1125">
        <v>-2.015149502963772</v>
      </c>
    </row>
    <row r="1126" spans="1:3" x14ac:dyDescent="0.3">
      <c r="A1126">
        <v>1099</v>
      </c>
      <c r="B1126">
        <v>-8.3711482990202313E-2</v>
      </c>
      <c r="C1126">
        <v>-0.91628851700979763</v>
      </c>
    </row>
    <row r="1127" spans="1:3" x14ac:dyDescent="0.3">
      <c r="A1127">
        <v>1100</v>
      </c>
      <c r="B1127">
        <v>0.53813475706160796</v>
      </c>
      <c r="C1127">
        <v>5.4618652429383925</v>
      </c>
    </row>
    <row r="1128" spans="1:3" x14ac:dyDescent="0.3">
      <c r="A1128">
        <v>1101</v>
      </c>
      <c r="B1128">
        <v>-0.78199889677148215</v>
      </c>
      <c r="C1128">
        <v>-0.21800110322851785</v>
      </c>
    </row>
    <row r="1129" spans="1:3" x14ac:dyDescent="0.3">
      <c r="A1129">
        <v>1102</v>
      </c>
      <c r="B1129">
        <v>-0.90886693066151147</v>
      </c>
      <c r="C1129">
        <v>-9.1133069338488526E-2</v>
      </c>
    </row>
    <row r="1130" spans="1:3" x14ac:dyDescent="0.3">
      <c r="A1130">
        <v>1103</v>
      </c>
      <c r="B1130">
        <v>-0.30268280715190943</v>
      </c>
      <c r="C1130">
        <v>-1.6973171928480906</v>
      </c>
    </row>
    <row r="1131" spans="1:3" x14ac:dyDescent="0.3">
      <c r="A1131">
        <v>1104</v>
      </c>
      <c r="B1131">
        <v>-0.79433664991053632</v>
      </c>
      <c r="C1131">
        <v>-2.2056633500894636</v>
      </c>
    </row>
    <row r="1132" spans="1:3" x14ac:dyDescent="0.3">
      <c r="A1132">
        <v>1105</v>
      </c>
      <c r="B1132">
        <v>1.5002731649797574</v>
      </c>
      <c r="C1132">
        <v>0.49972683502024262</v>
      </c>
    </row>
    <row r="1133" spans="1:3" x14ac:dyDescent="0.3">
      <c r="A1133">
        <v>1106</v>
      </c>
      <c r="B1133">
        <v>-0.89991167388408344</v>
      </c>
      <c r="C1133">
        <v>-0.10008832611591656</v>
      </c>
    </row>
    <row r="1134" spans="1:3" x14ac:dyDescent="0.3">
      <c r="A1134">
        <v>1107</v>
      </c>
      <c r="B1134">
        <v>-1.4264027546156912</v>
      </c>
      <c r="C1134">
        <v>-5.5735972453843088</v>
      </c>
    </row>
    <row r="1135" spans="1:3" x14ac:dyDescent="0.3">
      <c r="A1135">
        <v>1108</v>
      </c>
      <c r="B1135">
        <v>0.5328370163787961</v>
      </c>
      <c r="C1135">
        <v>1.4671629836212039</v>
      </c>
    </row>
    <row r="1136" spans="1:3" x14ac:dyDescent="0.3">
      <c r="A1136">
        <v>1109</v>
      </c>
      <c r="B1136">
        <v>0.85874112705736738</v>
      </c>
      <c r="C1136">
        <v>6.1412588729426325</v>
      </c>
    </row>
    <row r="1137" spans="1:3" x14ac:dyDescent="0.3">
      <c r="A1137">
        <v>1110</v>
      </c>
      <c r="B1137">
        <v>-0.48791395872014137</v>
      </c>
      <c r="C1137">
        <v>3.4879139587201413</v>
      </c>
    </row>
    <row r="1138" spans="1:3" x14ac:dyDescent="0.3">
      <c r="A1138">
        <v>1111</v>
      </c>
      <c r="B1138">
        <v>-0.23025108467213079</v>
      </c>
      <c r="C1138">
        <v>-2.7697489153278694</v>
      </c>
    </row>
    <row r="1139" spans="1:3" x14ac:dyDescent="0.3">
      <c r="A1139">
        <v>1112</v>
      </c>
      <c r="B1139">
        <v>1.9034825603303067</v>
      </c>
      <c r="C1139">
        <v>3.0965174396696931</v>
      </c>
    </row>
    <row r="1140" spans="1:3" x14ac:dyDescent="0.3">
      <c r="A1140">
        <v>1113</v>
      </c>
      <c r="B1140">
        <v>1.8452909794209662</v>
      </c>
      <c r="C1140">
        <v>3.154709020579034</v>
      </c>
    </row>
    <row r="1141" spans="1:3" x14ac:dyDescent="0.3">
      <c r="A1141">
        <v>1114</v>
      </c>
      <c r="B1141">
        <v>-0.79805543254666034</v>
      </c>
      <c r="C1141">
        <v>-2.2019445674533396</v>
      </c>
    </row>
    <row r="1142" spans="1:3" x14ac:dyDescent="0.3">
      <c r="A1142">
        <v>1115</v>
      </c>
      <c r="B1142">
        <v>1.5264588882105872</v>
      </c>
      <c r="C1142">
        <v>-0.52645888821058717</v>
      </c>
    </row>
    <row r="1143" spans="1:3" x14ac:dyDescent="0.3">
      <c r="A1143">
        <v>1116</v>
      </c>
      <c r="B1143">
        <v>0.64649611800479179</v>
      </c>
      <c r="C1143">
        <v>5.3535038819952083</v>
      </c>
    </row>
    <row r="1144" spans="1:3" x14ac:dyDescent="0.3">
      <c r="A1144">
        <v>1117</v>
      </c>
      <c r="B1144">
        <v>0.61050121601769181</v>
      </c>
      <c r="C1144">
        <v>-1.6105012160176919</v>
      </c>
    </row>
    <row r="1145" spans="1:3" x14ac:dyDescent="0.3">
      <c r="A1145">
        <v>1118</v>
      </c>
      <c r="B1145">
        <v>-0.99252480598480242</v>
      </c>
      <c r="C1145">
        <v>-3.0074751940151976</v>
      </c>
    </row>
    <row r="1146" spans="1:3" x14ac:dyDescent="0.3">
      <c r="A1146">
        <v>1119</v>
      </c>
      <c r="B1146">
        <v>1.8236148567004933</v>
      </c>
      <c r="C1146">
        <v>-0.82361485670049328</v>
      </c>
    </row>
    <row r="1147" spans="1:3" x14ac:dyDescent="0.3">
      <c r="A1147">
        <v>1120</v>
      </c>
      <c r="B1147">
        <v>6.1150397947298152E-2</v>
      </c>
      <c r="C1147">
        <v>-4.0611503979472978</v>
      </c>
    </row>
    <row r="1148" spans="1:3" x14ac:dyDescent="0.3">
      <c r="A1148">
        <v>1121</v>
      </c>
      <c r="B1148">
        <v>0.60526743260651883</v>
      </c>
      <c r="C1148">
        <v>-1.6052674326065188</v>
      </c>
    </row>
    <row r="1149" spans="1:3" x14ac:dyDescent="0.3">
      <c r="A1149">
        <v>1122</v>
      </c>
      <c r="B1149">
        <v>-1.0252999384522514</v>
      </c>
      <c r="C1149">
        <v>2.0252999384522514</v>
      </c>
    </row>
    <row r="1150" spans="1:3" x14ac:dyDescent="0.3">
      <c r="A1150">
        <v>1123</v>
      </c>
      <c r="B1150">
        <v>0.65941730855716796</v>
      </c>
      <c r="C1150">
        <v>-1.659417308557168</v>
      </c>
    </row>
    <row r="1151" spans="1:3" x14ac:dyDescent="0.3">
      <c r="A1151">
        <v>1124</v>
      </c>
      <c r="B1151">
        <v>-0.22061971998512958</v>
      </c>
      <c r="C1151">
        <v>5.2206197199851294</v>
      </c>
    </row>
    <row r="1152" spans="1:3" x14ac:dyDescent="0.3">
      <c r="A1152">
        <v>1125</v>
      </c>
      <c r="B1152">
        <v>9.9092839282781758E-2</v>
      </c>
      <c r="C1152">
        <v>-1.0990928392827817</v>
      </c>
    </row>
    <row r="1153" spans="1:3" x14ac:dyDescent="0.3">
      <c r="A1153">
        <v>1126</v>
      </c>
      <c r="B1153">
        <v>-0.89458738189424569</v>
      </c>
      <c r="C1153">
        <v>3.8945873818942456</v>
      </c>
    </row>
    <row r="1154" spans="1:3" x14ac:dyDescent="0.3">
      <c r="A1154">
        <v>1127</v>
      </c>
      <c r="B1154">
        <v>0.18060355297565725</v>
      </c>
      <c r="C1154">
        <v>-1.1806035529756573</v>
      </c>
    </row>
    <row r="1155" spans="1:3" x14ac:dyDescent="0.3">
      <c r="A1155">
        <v>1128</v>
      </c>
      <c r="B1155">
        <v>-0.67119173422517187</v>
      </c>
      <c r="C1155">
        <v>-0.32880826577482813</v>
      </c>
    </row>
    <row r="1156" spans="1:3" x14ac:dyDescent="0.3">
      <c r="A1156">
        <v>1129</v>
      </c>
      <c r="B1156">
        <v>1.3386426449198652</v>
      </c>
      <c r="C1156">
        <v>-0.33864264491986518</v>
      </c>
    </row>
    <row r="1157" spans="1:3" x14ac:dyDescent="0.3">
      <c r="A1157">
        <v>1130</v>
      </c>
      <c r="B1157">
        <v>1.1294326899398257</v>
      </c>
      <c r="C1157">
        <v>-2.1294326899398257</v>
      </c>
    </row>
    <row r="1158" spans="1:3" x14ac:dyDescent="0.3">
      <c r="A1158">
        <v>1131</v>
      </c>
      <c r="B1158">
        <v>0.62635040114421869</v>
      </c>
      <c r="C1158">
        <v>-3.6263504011442187</v>
      </c>
    </row>
    <row r="1159" spans="1:3" x14ac:dyDescent="0.3">
      <c r="A1159">
        <v>1132</v>
      </c>
      <c r="B1159">
        <v>1.441674693944105</v>
      </c>
      <c r="C1159">
        <v>-0.44167469394410497</v>
      </c>
    </row>
    <row r="1160" spans="1:3" x14ac:dyDescent="0.3">
      <c r="A1160">
        <v>1133</v>
      </c>
      <c r="B1160">
        <v>-1.4423710193289949</v>
      </c>
      <c r="C1160">
        <v>0.44237101932899492</v>
      </c>
    </row>
    <row r="1161" spans="1:3" x14ac:dyDescent="0.3">
      <c r="A1161">
        <v>1134</v>
      </c>
      <c r="B1161">
        <v>2.6400572660084904</v>
      </c>
      <c r="C1161">
        <v>-0.64005726600849044</v>
      </c>
    </row>
    <row r="1162" spans="1:3" x14ac:dyDescent="0.3">
      <c r="A1162">
        <v>1135</v>
      </c>
      <c r="B1162">
        <v>0.17114451928232988</v>
      </c>
      <c r="C1162">
        <v>-1.17114451928233</v>
      </c>
    </row>
    <row r="1163" spans="1:3" x14ac:dyDescent="0.3">
      <c r="A1163">
        <v>1136</v>
      </c>
      <c r="B1163">
        <v>-0.55802473665514007</v>
      </c>
      <c r="C1163">
        <v>-0.44197526334485993</v>
      </c>
    </row>
    <row r="1164" spans="1:3" x14ac:dyDescent="0.3">
      <c r="A1164">
        <v>1137</v>
      </c>
      <c r="B1164">
        <v>0.74683790245702464</v>
      </c>
      <c r="C1164">
        <v>0.25316209754297536</v>
      </c>
    </row>
    <row r="1165" spans="1:3" x14ac:dyDescent="0.3">
      <c r="A1165">
        <v>1138</v>
      </c>
      <c r="B1165">
        <v>0.16039669601787526</v>
      </c>
      <c r="C1165">
        <v>-1.1603966960178753</v>
      </c>
    </row>
    <row r="1166" spans="1:3" x14ac:dyDescent="0.3">
      <c r="A1166">
        <v>1139</v>
      </c>
      <c r="B1166">
        <v>3.9237305623183949E-2</v>
      </c>
      <c r="C1166">
        <v>-4.0392373056231836</v>
      </c>
    </row>
    <row r="1167" spans="1:3" x14ac:dyDescent="0.3">
      <c r="A1167">
        <v>1140</v>
      </c>
      <c r="B1167">
        <v>-8.0554685422275479E-2</v>
      </c>
      <c r="C1167">
        <v>1.0805546854222754</v>
      </c>
    </row>
    <row r="1168" spans="1:3" x14ac:dyDescent="0.3">
      <c r="A1168">
        <v>1141</v>
      </c>
      <c r="B1168">
        <v>-0.37817712481865784</v>
      </c>
      <c r="C1168">
        <v>5.3781771248186576</v>
      </c>
    </row>
    <row r="1169" spans="1:3" x14ac:dyDescent="0.3">
      <c r="A1169">
        <v>1142</v>
      </c>
      <c r="B1169">
        <v>-0.40768162310425915</v>
      </c>
      <c r="C1169">
        <v>1.407681623104259</v>
      </c>
    </row>
    <row r="1170" spans="1:3" x14ac:dyDescent="0.3">
      <c r="A1170">
        <v>1143</v>
      </c>
      <c r="B1170">
        <v>0.74823453658015127</v>
      </c>
      <c r="C1170">
        <v>4.251765463419849</v>
      </c>
    </row>
    <row r="1171" spans="1:3" x14ac:dyDescent="0.3">
      <c r="A1171">
        <v>1144</v>
      </c>
      <c r="B1171">
        <v>1.066596826106216</v>
      </c>
      <c r="C1171">
        <v>3.933403173893784</v>
      </c>
    </row>
    <row r="1172" spans="1:3" x14ac:dyDescent="0.3">
      <c r="A1172">
        <v>1145</v>
      </c>
      <c r="B1172">
        <v>-0.75682044448973262</v>
      </c>
      <c r="C1172">
        <v>1.7568204444897326</v>
      </c>
    </row>
    <row r="1173" spans="1:3" x14ac:dyDescent="0.3">
      <c r="A1173">
        <v>1146</v>
      </c>
      <c r="B1173">
        <v>-1.0175700307553521</v>
      </c>
      <c r="C1173">
        <v>2.0175700307553521</v>
      </c>
    </row>
    <row r="1174" spans="1:3" x14ac:dyDescent="0.3">
      <c r="A1174">
        <v>1147</v>
      </c>
      <c r="B1174">
        <v>1.5798555195756108</v>
      </c>
      <c r="C1174">
        <v>0.42014448042438923</v>
      </c>
    </row>
    <row r="1175" spans="1:3" x14ac:dyDescent="0.3">
      <c r="A1175">
        <v>1148</v>
      </c>
      <c r="B1175">
        <v>-0.7639539923575871</v>
      </c>
      <c r="C1175">
        <v>-2.2360460076424129</v>
      </c>
    </row>
    <row r="1176" spans="1:3" x14ac:dyDescent="0.3">
      <c r="A1176">
        <v>1149</v>
      </c>
      <c r="B1176">
        <v>1.3058102252912061</v>
      </c>
      <c r="C1176">
        <v>-0.30581022529120605</v>
      </c>
    </row>
    <row r="1177" spans="1:3" x14ac:dyDescent="0.3">
      <c r="A1177">
        <v>1150</v>
      </c>
      <c r="B1177">
        <v>5.8724748868754784E-5</v>
      </c>
      <c r="C1177">
        <v>1.9999412752511312</v>
      </c>
    </row>
    <row r="1178" spans="1:3" x14ac:dyDescent="0.3">
      <c r="A1178">
        <v>1151</v>
      </c>
      <c r="B1178">
        <v>0.86140153415018306</v>
      </c>
      <c r="C1178">
        <v>1.1385984658498169</v>
      </c>
    </row>
    <row r="1179" spans="1:3" x14ac:dyDescent="0.3">
      <c r="A1179">
        <v>1152</v>
      </c>
      <c r="B1179">
        <v>1.1445699804835034</v>
      </c>
      <c r="C1179">
        <v>-3.1445699804835034</v>
      </c>
    </row>
    <row r="1180" spans="1:3" x14ac:dyDescent="0.3">
      <c r="A1180">
        <v>1153</v>
      </c>
      <c r="B1180">
        <v>0.10703261740526404</v>
      </c>
      <c r="C1180">
        <v>-1.107032617405264</v>
      </c>
    </row>
    <row r="1181" spans="1:3" x14ac:dyDescent="0.3">
      <c r="A1181">
        <v>1154</v>
      </c>
      <c r="B1181">
        <v>0.21032310015664513</v>
      </c>
      <c r="C1181">
        <v>-1.210323100156645</v>
      </c>
    </row>
    <row r="1182" spans="1:3" x14ac:dyDescent="0.3">
      <c r="A1182">
        <v>1155</v>
      </c>
      <c r="B1182">
        <v>0.19664990466059923</v>
      </c>
      <c r="C1182">
        <v>2.8033500953394008</v>
      </c>
    </row>
    <row r="1183" spans="1:3" x14ac:dyDescent="0.3">
      <c r="A1183">
        <v>1156</v>
      </c>
      <c r="B1183">
        <v>1.4010368638077497</v>
      </c>
      <c r="C1183">
        <v>0.59896313619225028</v>
      </c>
    </row>
    <row r="1184" spans="1:3" x14ac:dyDescent="0.3">
      <c r="A1184">
        <v>1157</v>
      </c>
      <c r="B1184">
        <v>0.35756376716477295</v>
      </c>
      <c r="C1184">
        <v>5.6424362328352267</v>
      </c>
    </row>
    <row r="1185" spans="1:3" x14ac:dyDescent="0.3">
      <c r="A1185">
        <v>1158</v>
      </c>
      <c r="B1185">
        <v>1.0139912866813618</v>
      </c>
      <c r="C1185">
        <v>0.98600871331863815</v>
      </c>
    </row>
    <row r="1186" spans="1:3" x14ac:dyDescent="0.3">
      <c r="A1186">
        <v>1159</v>
      </c>
      <c r="B1186">
        <v>-8.0554685422275479E-2</v>
      </c>
      <c r="C1186">
        <v>-4.9194453145777244</v>
      </c>
    </row>
    <row r="1187" spans="1:3" x14ac:dyDescent="0.3">
      <c r="A1187">
        <v>1160</v>
      </c>
      <c r="B1187">
        <v>0.61823862670577479</v>
      </c>
      <c r="C1187">
        <v>-2.6182386267057747</v>
      </c>
    </row>
    <row r="1188" spans="1:3" x14ac:dyDescent="0.3">
      <c r="A1188">
        <v>1161</v>
      </c>
      <c r="B1188">
        <v>5.3965231394680756E-2</v>
      </c>
      <c r="C1188">
        <v>2.9460347686053194</v>
      </c>
    </row>
    <row r="1189" spans="1:3" x14ac:dyDescent="0.3">
      <c r="A1189">
        <v>1162</v>
      </c>
      <c r="B1189">
        <v>0.54452457896286577</v>
      </c>
      <c r="C1189">
        <v>0.45547542103713423</v>
      </c>
    </row>
    <row r="1190" spans="1:3" x14ac:dyDescent="0.3">
      <c r="A1190">
        <v>1163</v>
      </c>
      <c r="B1190">
        <v>-1.114697268488825</v>
      </c>
      <c r="C1190">
        <v>0.114697268488825</v>
      </c>
    </row>
    <row r="1191" spans="1:3" x14ac:dyDescent="0.3">
      <c r="A1191">
        <v>1164</v>
      </c>
      <c r="B1191">
        <v>-0.66197902235886963</v>
      </c>
      <c r="C1191">
        <v>-0.33802097764113037</v>
      </c>
    </row>
    <row r="1192" spans="1:3" x14ac:dyDescent="0.3">
      <c r="A1192">
        <v>1165</v>
      </c>
      <c r="B1192">
        <v>-0.54261922940435281</v>
      </c>
      <c r="C1192">
        <v>-1.4573807705956472</v>
      </c>
    </row>
    <row r="1193" spans="1:3" x14ac:dyDescent="0.3">
      <c r="A1193">
        <v>1166</v>
      </c>
      <c r="B1193">
        <v>0.87506693163200699</v>
      </c>
      <c r="C1193">
        <v>0.12493306836799301</v>
      </c>
    </row>
    <row r="1194" spans="1:3" x14ac:dyDescent="0.3">
      <c r="A1194">
        <v>1167</v>
      </c>
      <c r="B1194">
        <v>-0.44389325103126115</v>
      </c>
      <c r="C1194">
        <v>-0.5561067489687388</v>
      </c>
    </row>
    <row r="1195" spans="1:3" x14ac:dyDescent="0.3">
      <c r="A1195">
        <v>1168</v>
      </c>
      <c r="B1195">
        <v>-1.763764432952815</v>
      </c>
      <c r="C1195">
        <v>-2.236235567047185</v>
      </c>
    </row>
    <row r="1196" spans="1:3" x14ac:dyDescent="0.3">
      <c r="A1196">
        <v>1169</v>
      </c>
      <c r="B1196">
        <v>-1.1566070368397039</v>
      </c>
      <c r="C1196">
        <v>0.15660703683970389</v>
      </c>
    </row>
    <row r="1197" spans="1:3" x14ac:dyDescent="0.3">
      <c r="A1197">
        <v>1170</v>
      </c>
      <c r="B1197">
        <v>0.97370380516215538</v>
      </c>
      <c r="C1197">
        <v>-1.9737038051621554</v>
      </c>
    </row>
    <row r="1198" spans="1:3" x14ac:dyDescent="0.3">
      <c r="A1198">
        <v>1171</v>
      </c>
      <c r="B1198">
        <v>4.0525815680496215E-2</v>
      </c>
      <c r="C1198">
        <v>3.9594741843195038</v>
      </c>
    </row>
    <row r="1199" spans="1:3" x14ac:dyDescent="0.3">
      <c r="A1199">
        <v>1172</v>
      </c>
      <c r="B1199">
        <v>-0.21307515696690937</v>
      </c>
      <c r="C1199">
        <v>4.2130751569669096</v>
      </c>
    </row>
    <row r="1200" spans="1:3" x14ac:dyDescent="0.3">
      <c r="A1200">
        <v>1173</v>
      </c>
      <c r="B1200">
        <v>-0.70185223032355104</v>
      </c>
      <c r="C1200">
        <v>3.701852230323551</v>
      </c>
    </row>
    <row r="1201" spans="1:3" x14ac:dyDescent="0.3">
      <c r="A1201">
        <v>1174</v>
      </c>
      <c r="B1201">
        <v>1.7275038587936331</v>
      </c>
      <c r="C1201">
        <v>-2.7275038587936331</v>
      </c>
    </row>
    <row r="1202" spans="1:3" x14ac:dyDescent="0.3">
      <c r="A1202">
        <v>1175</v>
      </c>
      <c r="B1202">
        <v>0.40388049670169313</v>
      </c>
      <c r="C1202">
        <v>-4.4038804967016931</v>
      </c>
    </row>
    <row r="1203" spans="1:3" x14ac:dyDescent="0.3">
      <c r="A1203">
        <v>1176</v>
      </c>
      <c r="B1203">
        <v>-0.47102329399358189</v>
      </c>
      <c r="C1203">
        <v>1.4710232939935819</v>
      </c>
    </row>
    <row r="1204" spans="1:3" x14ac:dyDescent="0.3">
      <c r="A1204">
        <v>1177</v>
      </c>
      <c r="B1204">
        <v>-1.5367548291962796</v>
      </c>
      <c r="C1204">
        <v>-1.4632451708037204</v>
      </c>
    </row>
    <row r="1205" spans="1:3" x14ac:dyDescent="0.3">
      <c r="A1205">
        <v>1178</v>
      </c>
      <c r="B1205">
        <v>-0.37329306353509989</v>
      </c>
      <c r="C1205">
        <v>3.3732930635350997</v>
      </c>
    </row>
    <row r="1206" spans="1:3" x14ac:dyDescent="0.3">
      <c r="A1206">
        <v>1179</v>
      </c>
      <c r="B1206">
        <v>1.8199111991719652</v>
      </c>
      <c r="C1206">
        <v>2.1800888008280346</v>
      </c>
    </row>
    <row r="1207" spans="1:3" x14ac:dyDescent="0.3">
      <c r="A1207">
        <v>1180</v>
      </c>
      <c r="B1207">
        <v>0.76333476432793157</v>
      </c>
      <c r="C1207">
        <v>0.23666523567206843</v>
      </c>
    </row>
    <row r="1208" spans="1:3" x14ac:dyDescent="0.3">
      <c r="A1208">
        <v>1181</v>
      </c>
      <c r="B1208">
        <v>-1.0352967072512644</v>
      </c>
      <c r="C1208">
        <v>4.0352967072512644</v>
      </c>
    </row>
    <row r="1209" spans="1:3" x14ac:dyDescent="0.3">
      <c r="A1209">
        <v>1182</v>
      </c>
      <c r="B1209">
        <v>5.454538672477012E-2</v>
      </c>
      <c r="C1209">
        <v>0.94545461327522984</v>
      </c>
    </row>
    <row r="1210" spans="1:3" x14ac:dyDescent="0.3">
      <c r="A1210">
        <v>1183</v>
      </c>
      <c r="B1210">
        <v>0.11367566882681772</v>
      </c>
      <c r="C1210">
        <v>-3.1136756688268177</v>
      </c>
    </row>
    <row r="1211" spans="1:3" x14ac:dyDescent="0.3">
      <c r="A1211">
        <v>1184</v>
      </c>
      <c r="B1211">
        <v>0.68849379092264473</v>
      </c>
      <c r="C1211">
        <v>-2.688493790922645</v>
      </c>
    </row>
    <row r="1212" spans="1:3" x14ac:dyDescent="0.3">
      <c r="A1212">
        <v>1185</v>
      </c>
      <c r="B1212">
        <v>0.24698328438236683</v>
      </c>
      <c r="C1212">
        <v>-1.2469832843823667</v>
      </c>
    </row>
    <row r="1213" spans="1:3" x14ac:dyDescent="0.3">
      <c r="A1213">
        <v>1186</v>
      </c>
      <c r="B1213">
        <v>-5.6110962248236085E-2</v>
      </c>
      <c r="C1213">
        <v>-0.94388903775176392</v>
      </c>
    </row>
    <row r="1214" spans="1:3" x14ac:dyDescent="0.3">
      <c r="A1214">
        <v>1187</v>
      </c>
      <c r="B1214">
        <v>2.6886739309082306</v>
      </c>
      <c r="C1214">
        <v>-1.6886739309082306</v>
      </c>
    </row>
    <row r="1215" spans="1:3" x14ac:dyDescent="0.3">
      <c r="A1215">
        <v>1188</v>
      </c>
      <c r="B1215">
        <v>-0.40666154787785647</v>
      </c>
      <c r="C1215">
        <v>-1.5933384521221434</v>
      </c>
    </row>
    <row r="1216" spans="1:3" x14ac:dyDescent="0.3">
      <c r="A1216">
        <v>1189</v>
      </c>
      <c r="B1216">
        <v>-0.81233498131392612</v>
      </c>
      <c r="C1216">
        <v>1.812334981313926</v>
      </c>
    </row>
    <row r="1217" spans="1:3" x14ac:dyDescent="0.3">
      <c r="A1217">
        <v>1190</v>
      </c>
      <c r="B1217">
        <v>0.19403406006682219</v>
      </c>
      <c r="C1217">
        <v>1.8059659399331778</v>
      </c>
    </row>
    <row r="1218" spans="1:3" x14ac:dyDescent="0.3">
      <c r="A1218">
        <v>1191</v>
      </c>
      <c r="B1218">
        <v>-1.3489750439571448</v>
      </c>
      <c r="C1218">
        <v>-1.6510249560428552</v>
      </c>
    </row>
    <row r="1219" spans="1:3" x14ac:dyDescent="0.3">
      <c r="A1219">
        <v>1192</v>
      </c>
      <c r="B1219">
        <v>0.26345067785271137</v>
      </c>
      <c r="C1219">
        <v>0.73654932214728863</v>
      </c>
    </row>
    <row r="1220" spans="1:3" x14ac:dyDescent="0.3">
      <c r="A1220">
        <v>1193</v>
      </c>
      <c r="B1220">
        <v>0.40778406444783061</v>
      </c>
      <c r="C1220">
        <v>0.59221593555216945</v>
      </c>
    </row>
    <row r="1221" spans="1:3" x14ac:dyDescent="0.3">
      <c r="A1221">
        <v>1194</v>
      </c>
      <c r="B1221">
        <v>0.51439021811083119</v>
      </c>
      <c r="C1221">
        <v>1.4856097818891687</v>
      </c>
    </row>
    <row r="1222" spans="1:3" x14ac:dyDescent="0.3">
      <c r="A1222">
        <v>1195</v>
      </c>
      <c r="B1222">
        <v>1.8386780539250362</v>
      </c>
      <c r="C1222">
        <v>1.1613219460749638</v>
      </c>
    </row>
    <row r="1223" spans="1:3" x14ac:dyDescent="0.3">
      <c r="A1223">
        <v>1196</v>
      </c>
      <c r="B1223">
        <v>-1.2717063979402805</v>
      </c>
      <c r="C1223">
        <v>2.2717063979402807</v>
      </c>
    </row>
    <row r="1224" spans="1:3" x14ac:dyDescent="0.3">
      <c r="A1224">
        <v>1197</v>
      </c>
      <c r="B1224">
        <v>0.61785411861693462</v>
      </c>
      <c r="C1224">
        <v>3.3821458813830656</v>
      </c>
    </row>
    <row r="1225" spans="1:3" x14ac:dyDescent="0.3">
      <c r="A1225">
        <v>1198</v>
      </c>
      <c r="B1225">
        <v>-1.2449801092120203</v>
      </c>
      <c r="C1225">
        <v>-1.7550198907879797</v>
      </c>
    </row>
    <row r="1226" spans="1:3" x14ac:dyDescent="0.3">
      <c r="A1226">
        <v>1199</v>
      </c>
      <c r="B1226">
        <v>-0.59327921297449171</v>
      </c>
      <c r="C1226">
        <v>1.5932792129744917</v>
      </c>
    </row>
    <row r="1227" spans="1:3" x14ac:dyDescent="0.3">
      <c r="A1227">
        <v>1200</v>
      </c>
      <c r="B1227">
        <v>1.5064169808036702E-2</v>
      </c>
      <c r="C1227">
        <v>-1.0150641698080367</v>
      </c>
    </row>
    <row r="1228" spans="1:3" x14ac:dyDescent="0.3">
      <c r="A1228">
        <v>1201</v>
      </c>
      <c r="B1228">
        <v>0.90892777076583886</v>
      </c>
      <c r="C1228">
        <v>3.091072229234161</v>
      </c>
    </row>
    <row r="1229" spans="1:3" x14ac:dyDescent="0.3">
      <c r="A1229">
        <v>1202</v>
      </c>
      <c r="B1229">
        <v>0.38971272525130218</v>
      </c>
      <c r="C1229">
        <v>-5.389712725251302</v>
      </c>
    </row>
    <row r="1230" spans="1:3" x14ac:dyDescent="0.3">
      <c r="A1230">
        <v>1203</v>
      </c>
      <c r="B1230">
        <v>-1.5385651896892081</v>
      </c>
      <c r="C1230">
        <v>-5.4614348103107915</v>
      </c>
    </row>
    <row r="1231" spans="1:3" x14ac:dyDescent="0.3">
      <c r="A1231">
        <v>1204</v>
      </c>
      <c r="B1231">
        <v>-1.4377157798721028</v>
      </c>
      <c r="C1231">
        <v>-1.5622842201278972</v>
      </c>
    </row>
    <row r="1232" spans="1:3" x14ac:dyDescent="0.3">
      <c r="A1232">
        <v>1205</v>
      </c>
      <c r="B1232">
        <v>2.9946879378770608E-2</v>
      </c>
      <c r="C1232">
        <v>2.9700531206212295</v>
      </c>
    </row>
    <row r="1233" spans="1:3" x14ac:dyDescent="0.3">
      <c r="A1233">
        <v>1206</v>
      </c>
      <c r="B1233">
        <v>2.1214999871965268</v>
      </c>
      <c r="C1233">
        <v>3.8785000128034732</v>
      </c>
    </row>
    <row r="1234" spans="1:3" x14ac:dyDescent="0.3">
      <c r="A1234">
        <v>1207</v>
      </c>
      <c r="B1234">
        <v>-1.3632545927244106</v>
      </c>
      <c r="C1234">
        <v>-1.6367454072755894</v>
      </c>
    </row>
    <row r="1235" spans="1:3" x14ac:dyDescent="0.3">
      <c r="A1235">
        <v>1208</v>
      </c>
      <c r="B1235">
        <v>0.59470554398120545</v>
      </c>
      <c r="C1235">
        <v>4.4052944560187948</v>
      </c>
    </row>
    <row r="1236" spans="1:3" x14ac:dyDescent="0.3">
      <c r="A1236">
        <v>1209</v>
      </c>
      <c r="B1236">
        <v>-0.78199889677148215</v>
      </c>
      <c r="C1236">
        <v>-2.2180011032285178</v>
      </c>
    </row>
    <row r="1237" spans="1:3" x14ac:dyDescent="0.3">
      <c r="A1237">
        <v>1210</v>
      </c>
      <c r="B1237">
        <v>-0.13587570165127236</v>
      </c>
      <c r="C1237">
        <v>-2.8641242983487278</v>
      </c>
    </row>
    <row r="1238" spans="1:3" x14ac:dyDescent="0.3">
      <c r="A1238">
        <v>1211</v>
      </c>
      <c r="B1238">
        <v>-0.97316293445215818</v>
      </c>
      <c r="C1238">
        <v>-2.6837065547841821E-2</v>
      </c>
    </row>
    <row r="1239" spans="1:3" x14ac:dyDescent="0.3">
      <c r="A1239">
        <v>1212</v>
      </c>
      <c r="B1239">
        <v>-8.8787873204668272E-2</v>
      </c>
      <c r="C1239">
        <v>-1.9112121267953317</v>
      </c>
    </row>
    <row r="1240" spans="1:3" x14ac:dyDescent="0.3">
      <c r="A1240">
        <v>1213</v>
      </c>
      <c r="B1240">
        <v>0.36334617769143596</v>
      </c>
      <c r="C1240">
        <v>4.6366538223085643</v>
      </c>
    </row>
    <row r="1241" spans="1:3" x14ac:dyDescent="0.3">
      <c r="A1241">
        <v>1214</v>
      </c>
      <c r="B1241">
        <v>0.68384950799837552</v>
      </c>
      <c r="C1241">
        <v>2.3161504920016247</v>
      </c>
    </row>
    <row r="1242" spans="1:3" x14ac:dyDescent="0.3">
      <c r="A1242">
        <v>1215</v>
      </c>
      <c r="B1242">
        <v>0.60120055013065588</v>
      </c>
      <c r="C1242">
        <v>0.39879944986934412</v>
      </c>
    </row>
    <row r="1243" spans="1:3" x14ac:dyDescent="0.3">
      <c r="A1243">
        <v>1216</v>
      </c>
      <c r="B1243">
        <v>-0.69708545277502765</v>
      </c>
      <c r="C1243">
        <v>1.6970854527750276</v>
      </c>
    </row>
    <row r="1244" spans="1:3" x14ac:dyDescent="0.3">
      <c r="A1244">
        <v>1217</v>
      </c>
      <c r="B1244">
        <v>1.4564426331361227</v>
      </c>
      <c r="C1244">
        <v>-0.45644263313612266</v>
      </c>
    </row>
    <row r="1245" spans="1:3" x14ac:dyDescent="0.3">
      <c r="A1245">
        <v>1218</v>
      </c>
      <c r="B1245">
        <v>0.87865777387489297</v>
      </c>
      <c r="C1245">
        <v>1.1213422261251069</v>
      </c>
    </row>
    <row r="1246" spans="1:3" x14ac:dyDescent="0.3">
      <c r="A1246">
        <v>1219</v>
      </c>
      <c r="B1246">
        <v>-1.5101334738689385</v>
      </c>
      <c r="C1246">
        <v>0.51013347386893848</v>
      </c>
    </row>
    <row r="1247" spans="1:3" x14ac:dyDescent="0.3">
      <c r="A1247">
        <v>1220</v>
      </c>
      <c r="B1247">
        <v>1.1955358976712933</v>
      </c>
      <c r="C1247">
        <v>-4.1955358976712933</v>
      </c>
    </row>
    <row r="1248" spans="1:3" x14ac:dyDescent="0.3">
      <c r="A1248">
        <v>1221</v>
      </c>
      <c r="B1248">
        <v>-0.58419029156361368</v>
      </c>
      <c r="C1248">
        <v>-2.4158097084363863</v>
      </c>
    </row>
    <row r="1249" spans="1:3" x14ac:dyDescent="0.3">
      <c r="A1249">
        <v>1222</v>
      </c>
      <c r="B1249">
        <v>-0.11222694595279836</v>
      </c>
      <c r="C1249">
        <v>5.1122269459527985</v>
      </c>
    </row>
    <row r="1250" spans="1:3" x14ac:dyDescent="0.3">
      <c r="A1250">
        <v>1223</v>
      </c>
      <c r="B1250">
        <v>-0.48616699309656197</v>
      </c>
      <c r="C1250">
        <v>-2.5138330069034378</v>
      </c>
    </row>
    <row r="1251" spans="1:3" x14ac:dyDescent="0.3">
      <c r="A1251">
        <v>1224</v>
      </c>
      <c r="B1251">
        <v>1.0674442724527839</v>
      </c>
      <c r="C1251">
        <v>2.9325557275472161</v>
      </c>
    </row>
    <row r="1252" spans="1:3" x14ac:dyDescent="0.3">
      <c r="A1252">
        <v>1225</v>
      </c>
      <c r="B1252">
        <v>-0.19904067257644664</v>
      </c>
      <c r="C1252">
        <v>-0.80095932742355336</v>
      </c>
    </row>
    <row r="1253" spans="1:3" x14ac:dyDescent="0.3">
      <c r="A1253">
        <v>1226</v>
      </c>
      <c r="B1253">
        <v>1.1588527606726144</v>
      </c>
      <c r="C1253">
        <v>5.8411472393273858</v>
      </c>
    </row>
    <row r="1254" spans="1:3" x14ac:dyDescent="0.3">
      <c r="A1254">
        <v>1227</v>
      </c>
      <c r="B1254">
        <v>0.92168512811098036</v>
      </c>
      <c r="C1254">
        <v>7.8314871889019644E-2</v>
      </c>
    </row>
    <row r="1255" spans="1:3" x14ac:dyDescent="0.3">
      <c r="A1255">
        <v>1228</v>
      </c>
      <c r="B1255">
        <v>1.0420527997290563</v>
      </c>
      <c r="C1255">
        <v>-2.0420527997290563</v>
      </c>
    </row>
    <row r="1256" spans="1:3" x14ac:dyDescent="0.3">
      <c r="A1256">
        <v>1229</v>
      </c>
      <c r="B1256">
        <v>0.87809565231408837</v>
      </c>
      <c r="C1256">
        <v>0.12190434768591163</v>
      </c>
    </row>
    <row r="1257" spans="1:3" x14ac:dyDescent="0.3">
      <c r="A1257">
        <v>1230</v>
      </c>
      <c r="B1257">
        <v>-0.16665327731409987</v>
      </c>
      <c r="C1257">
        <v>-1.8333467226859002</v>
      </c>
    </row>
    <row r="1258" spans="1:3" x14ac:dyDescent="0.3">
      <c r="A1258">
        <v>1231</v>
      </c>
      <c r="B1258">
        <v>-0.40042243066821837</v>
      </c>
      <c r="C1258">
        <v>-4.5995775693317817</v>
      </c>
    </row>
    <row r="1259" spans="1:3" x14ac:dyDescent="0.3">
      <c r="A1259">
        <v>1232</v>
      </c>
      <c r="B1259">
        <v>0.5972739187787417</v>
      </c>
      <c r="C1259">
        <v>3.4027260812212585</v>
      </c>
    </row>
    <row r="1260" spans="1:3" x14ac:dyDescent="0.3">
      <c r="A1260">
        <v>1233</v>
      </c>
      <c r="B1260">
        <v>-0.32012117367921833</v>
      </c>
      <c r="C1260">
        <v>1.3201211736792184</v>
      </c>
    </row>
    <row r="1261" spans="1:3" x14ac:dyDescent="0.3">
      <c r="A1261">
        <v>1234</v>
      </c>
      <c r="B1261">
        <v>-1.3566901208750846</v>
      </c>
      <c r="C1261">
        <v>0.35669012087508456</v>
      </c>
    </row>
    <row r="1262" spans="1:3" x14ac:dyDescent="0.3">
      <c r="A1262">
        <v>1235</v>
      </c>
      <c r="B1262">
        <v>0.34168723445811261</v>
      </c>
      <c r="C1262">
        <v>1.6583127655418874</v>
      </c>
    </row>
    <row r="1263" spans="1:3" x14ac:dyDescent="0.3">
      <c r="A1263">
        <v>1236</v>
      </c>
      <c r="B1263">
        <v>1.9535220955042845</v>
      </c>
      <c r="C1263">
        <v>4.6477904495715539E-2</v>
      </c>
    </row>
    <row r="1264" spans="1:3" x14ac:dyDescent="0.3">
      <c r="A1264">
        <v>1237</v>
      </c>
      <c r="B1264">
        <v>-0.43162524596822899</v>
      </c>
      <c r="C1264">
        <v>-2.5683747540317712</v>
      </c>
    </row>
    <row r="1265" spans="1:3" x14ac:dyDescent="0.3">
      <c r="A1265">
        <v>1238</v>
      </c>
      <c r="B1265">
        <v>-1.8056742013036939</v>
      </c>
      <c r="C1265">
        <v>-0.19432579869630606</v>
      </c>
    </row>
    <row r="1266" spans="1:3" x14ac:dyDescent="0.3">
      <c r="A1266">
        <v>1239</v>
      </c>
      <c r="B1266">
        <v>0.43704749355494088</v>
      </c>
      <c r="C1266">
        <v>2.5629525064450593</v>
      </c>
    </row>
    <row r="1267" spans="1:3" x14ac:dyDescent="0.3">
      <c r="A1267">
        <v>1240</v>
      </c>
      <c r="B1267">
        <v>0.69025647241423282</v>
      </c>
      <c r="C1267">
        <v>-2.6902564724142328</v>
      </c>
    </row>
    <row r="1268" spans="1:3" x14ac:dyDescent="0.3">
      <c r="A1268">
        <v>1241</v>
      </c>
      <c r="B1268">
        <v>0.90198845333838173</v>
      </c>
      <c r="C1268">
        <v>9.8011546661618265E-2</v>
      </c>
    </row>
    <row r="1269" spans="1:3" x14ac:dyDescent="0.3">
      <c r="A1269">
        <v>1242</v>
      </c>
      <c r="B1269">
        <v>1.4317118282168459</v>
      </c>
      <c r="C1269">
        <v>1.5682881717831541</v>
      </c>
    </row>
    <row r="1270" spans="1:3" x14ac:dyDescent="0.3">
      <c r="A1270">
        <v>1243</v>
      </c>
      <c r="B1270">
        <v>-3.9343752303687071E-2</v>
      </c>
      <c r="C1270">
        <v>-0.96065624769631297</v>
      </c>
    </row>
    <row r="1271" spans="1:3" x14ac:dyDescent="0.3">
      <c r="A1271">
        <v>1244</v>
      </c>
      <c r="B1271">
        <v>0.96086370898529561</v>
      </c>
      <c r="C1271">
        <v>4.0391362910147048</v>
      </c>
    </row>
    <row r="1272" spans="1:3" x14ac:dyDescent="0.3">
      <c r="A1272">
        <v>1245</v>
      </c>
      <c r="B1272">
        <v>-0.57347194409779023</v>
      </c>
      <c r="C1272">
        <v>4.5734719440977898</v>
      </c>
    </row>
    <row r="1273" spans="1:3" x14ac:dyDescent="0.3">
      <c r="A1273">
        <v>1246</v>
      </c>
      <c r="B1273">
        <v>1.8790503608890989</v>
      </c>
      <c r="C1273">
        <v>5.1209496391109006</v>
      </c>
    </row>
    <row r="1274" spans="1:3" x14ac:dyDescent="0.3">
      <c r="A1274">
        <v>1247</v>
      </c>
      <c r="B1274">
        <v>-0.37802613335059587</v>
      </c>
      <c r="C1274">
        <v>3.3780261333505957</v>
      </c>
    </row>
    <row r="1275" spans="1:3" x14ac:dyDescent="0.3">
      <c r="A1275">
        <v>1248</v>
      </c>
      <c r="B1275">
        <v>0.18320205196769479</v>
      </c>
      <c r="C1275">
        <v>4.8167979480323053</v>
      </c>
    </row>
    <row r="1276" spans="1:3" x14ac:dyDescent="0.3">
      <c r="A1276">
        <v>1249</v>
      </c>
      <c r="B1276">
        <v>0.25592723789349775</v>
      </c>
      <c r="C1276">
        <v>2.7440727621065024</v>
      </c>
    </row>
    <row r="1277" spans="1:3" x14ac:dyDescent="0.3">
      <c r="A1277">
        <v>1250</v>
      </c>
      <c r="B1277">
        <v>1.1588527606726144</v>
      </c>
      <c r="C1277">
        <v>0.84114723932738555</v>
      </c>
    </row>
    <row r="1278" spans="1:3" x14ac:dyDescent="0.3">
      <c r="A1278">
        <v>1251</v>
      </c>
      <c r="B1278">
        <v>-1.3566901208750846</v>
      </c>
      <c r="C1278">
        <v>-2.6433098791249154</v>
      </c>
    </row>
    <row r="1279" spans="1:3" x14ac:dyDescent="0.3">
      <c r="A1279">
        <v>1252</v>
      </c>
      <c r="B1279">
        <v>-0.67700993222773909</v>
      </c>
      <c r="C1279">
        <v>1.677009932227739</v>
      </c>
    </row>
    <row r="1280" spans="1:3" x14ac:dyDescent="0.3">
      <c r="A1280">
        <v>1253</v>
      </c>
      <c r="B1280">
        <v>0.92888580215902461</v>
      </c>
      <c r="C1280">
        <v>2.0711141978409753</v>
      </c>
    </row>
    <row r="1281" spans="1:3" x14ac:dyDescent="0.3">
      <c r="A1281">
        <v>1254</v>
      </c>
      <c r="B1281">
        <v>0.32757060277405892</v>
      </c>
      <c r="C1281">
        <v>2.6724293972259412</v>
      </c>
    </row>
    <row r="1282" spans="1:3" x14ac:dyDescent="0.3">
      <c r="A1282">
        <v>1255</v>
      </c>
      <c r="B1282">
        <v>0.98475382423724167</v>
      </c>
      <c r="C1282">
        <v>1.5246175762758329E-2</v>
      </c>
    </row>
    <row r="1283" spans="1:3" x14ac:dyDescent="0.3">
      <c r="A1283">
        <v>1256</v>
      </c>
      <c r="B1283">
        <v>0.90953301635660189</v>
      </c>
      <c r="C1283">
        <v>9.0466983643398113E-2</v>
      </c>
    </row>
    <row r="1284" spans="1:3" x14ac:dyDescent="0.3">
      <c r="A1284">
        <v>1257</v>
      </c>
      <c r="B1284">
        <v>-0.69849788982728755</v>
      </c>
      <c r="C1284">
        <v>1.6984978898272876</v>
      </c>
    </row>
    <row r="1285" spans="1:3" x14ac:dyDescent="0.3">
      <c r="A1285">
        <v>1258</v>
      </c>
      <c r="B1285">
        <v>-1.4476260616036782</v>
      </c>
      <c r="C1285">
        <v>-2.5523739383963218</v>
      </c>
    </row>
    <row r="1286" spans="1:3" x14ac:dyDescent="0.3">
      <c r="A1286">
        <v>1259</v>
      </c>
      <c r="B1286">
        <v>0.36570094434957601</v>
      </c>
      <c r="C1286">
        <v>0.63429905565042399</v>
      </c>
    </row>
    <row r="1287" spans="1:3" x14ac:dyDescent="0.3">
      <c r="A1287">
        <v>1260</v>
      </c>
      <c r="B1287">
        <v>-0.37329306353509989</v>
      </c>
      <c r="C1287">
        <v>-3.6267069364649003</v>
      </c>
    </row>
    <row r="1288" spans="1:3" x14ac:dyDescent="0.3">
      <c r="A1288">
        <v>1261</v>
      </c>
      <c r="B1288">
        <v>-0.12474350896322084</v>
      </c>
      <c r="C1288">
        <v>-0.87525649103677916</v>
      </c>
    </row>
    <row r="1289" spans="1:3" x14ac:dyDescent="0.3">
      <c r="A1289">
        <v>1262</v>
      </c>
      <c r="B1289">
        <v>0.71578604508397725</v>
      </c>
      <c r="C1289">
        <v>1.2842139549160227</v>
      </c>
    </row>
    <row r="1290" spans="1:3" x14ac:dyDescent="0.3">
      <c r="A1290">
        <v>1263</v>
      </c>
      <c r="B1290">
        <v>0.96916324123418329</v>
      </c>
      <c r="C1290">
        <v>3.0308367587658167</v>
      </c>
    </row>
    <row r="1291" spans="1:3" x14ac:dyDescent="0.3">
      <c r="A1291">
        <v>1264</v>
      </c>
      <c r="B1291">
        <v>-0.37817712481865784</v>
      </c>
      <c r="C1291">
        <v>3.3781771248186576</v>
      </c>
    </row>
    <row r="1292" spans="1:3" x14ac:dyDescent="0.3">
      <c r="A1292">
        <v>1265</v>
      </c>
      <c r="B1292">
        <v>1.4242882205179699</v>
      </c>
      <c r="C1292">
        <v>2.5757117794820301</v>
      </c>
    </row>
    <row r="1293" spans="1:3" x14ac:dyDescent="0.3">
      <c r="A1293">
        <v>1266</v>
      </c>
      <c r="B1293">
        <v>-1.3985998892259635</v>
      </c>
      <c r="C1293">
        <v>-3.6014001107740365</v>
      </c>
    </row>
    <row r="1294" spans="1:3" x14ac:dyDescent="0.3">
      <c r="A1294">
        <v>1267</v>
      </c>
      <c r="B1294">
        <v>1.9049054306045441</v>
      </c>
      <c r="C1294">
        <v>4.0950945693954557</v>
      </c>
    </row>
    <row r="1295" spans="1:3" x14ac:dyDescent="0.3">
      <c r="A1295">
        <v>1268</v>
      </c>
      <c r="B1295">
        <v>1.5064169808036702E-2</v>
      </c>
      <c r="C1295">
        <v>0.98493583019196329</v>
      </c>
    </row>
    <row r="1296" spans="1:3" x14ac:dyDescent="0.3">
      <c r="A1296">
        <v>1269</v>
      </c>
      <c r="B1296">
        <v>0.70574389648423252</v>
      </c>
      <c r="C1296">
        <v>1.2942561035157674</v>
      </c>
    </row>
    <row r="1297" spans="1:3" x14ac:dyDescent="0.3">
      <c r="A1297">
        <v>1270</v>
      </c>
      <c r="B1297">
        <v>-0.57710612118209204</v>
      </c>
      <c r="C1297">
        <v>-1.422893878817908</v>
      </c>
    </row>
    <row r="1298" spans="1:3" x14ac:dyDescent="0.3">
      <c r="A1298">
        <v>1271</v>
      </c>
      <c r="B1298">
        <v>-1.763764432952815</v>
      </c>
      <c r="C1298">
        <v>0.76376443295281504</v>
      </c>
    </row>
    <row r="1299" spans="1:3" x14ac:dyDescent="0.3">
      <c r="A1299">
        <v>1272</v>
      </c>
      <c r="B1299">
        <v>-1.6367717954499148</v>
      </c>
      <c r="C1299">
        <v>-0.3632282045500852</v>
      </c>
    </row>
    <row r="1300" spans="1:3" x14ac:dyDescent="0.3">
      <c r="A1300">
        <v>1273</v>
      </c>
      <c r="B1300">
        <v>-0.79014705729707813</v>
      </c>
      <c r="C1300">
        <v>-2.2098529427029217</v>
      </c>
    </row>
    <row r="1301" spans="1:3" x14ac:dyDescent="0.3">
      <c r="A1301">
        <v>1274</v>
      </c>
      <c r="B1301">
        <v>0.14371859144806809</v>
      </c>
      <c r="C1301">
        <v>-1.1437185914480681</v>
      </c>
    </row>
    <row r="1302" spans="1:3" x14ac:dyDescent="0.3">
      <c r="A1302">
        <v>1275</v>
      </c>
      <c r="B1302">
        <v>-0.87820791765240558</v>
      </c>
      <c r="C1302">
        <v>-1.1217920823475944</v>
      </c>
    </row>
    <row r="1303" spans="1:3" x14ac:dyDescent="0.3">
      <c r="A1303">
        <v>1276</v>
      </c>
      <c r="B1303">
        <v>-0.96969658530054792</v>
      </c>
      <c r="C1303">
        <v>-4.0303034146994516</v>
      </c>
    </row>
    <row r="1304" spans="1:3" x14ac:dyDescent="0.3">
      <c r="A1304">
        <v>1277</v>
      </c>
      <c r="B1304">
        <v>3.9237305623183949E-2</v>
      </c>
      <c r="C1304">
        <v>-1.0392373056231841</v>
      </c>
    </row>
    <row r="1305" spans="1:3" x14ac:dyDescent="0.3">
      <c r="A1305">
        <v>1278</v>
      </c>
      <c r="B1305">
        <v>0.73910925010551076</v>
      </c>
      <c r="C1305">
        <v>2.2608907498944895</v>
      </c>
    </row>
    <row r="1306" spans="1:3" x14ac:dyDescent="0.3">
      <c r="A1306">
        <v>1279</v>
      </c>
      <c r="B1306">
        <v>0.87208406829302088</v>
      </c>
      <c r="C1306">
        <v>-1.8720840682930209</v>
      </c>
    </row>
    <row r="1307" spans="1:3" x14ac:dyDescent="0.3">
      <c r="A1307">
        <v>1280</v>
      </c>
      <c r="B1307">
        <v>-0.71613177909081693</v>
      </c>
      <c r="C1307">
        <v>1.716131779090817</v>
      </c>
    </row>
    <row r="1308" spans="1:3" x14ac:dyDescent="0.3">
      <c r="A1308">
        <v>1281</v>
      </c>
      <c r="B1308">
        <v>1.4234268391863474</v>
      </c>
      <c r="C1308">
        <v>2.5765731608136528</v>
      </c>
    </row>
    <row r="1309" spans="1:3" x14ac:dyDescent="0.3">
      <c r="A1309">
        <v>1282</v>
      </c>
      <c r="B1309">
        <v>-5.6110962248236085E-2</v>
      </c>
      <c r="C1309">
        <v>3.0561109622482361</v>
      </c>
    </row>
    <row r="1310" spans="1:3" x14ac:dyDescent="0.3">
      <c r="A1310">
        <v>1283</v>
      </c>
      <c r="B1310">
        <v>-0.89991167388408344</v>
      </c>
      <c r="C1310">
        <v>-0.10008832611591656</v>
      </c>
    </row>
    <row r="1311" spans="1:3" x14ac:dyDescent="0.3">
      <c r="A1311">
        <v>1284</v>
      </c>
      <c r="B1311">
        <v>1.7576382196456672</v>
      </c>
      <c r="C1311">
        <v>1.2423617803543328</v>
      </c>
    </row>
    <row r="1312" spans="1:3" x14ac:dyDescent="0.3">
      <c r="A1312">
        <v>1285</v>
      </c>
      <c r="B1312">
        <v>1.0287580044857263</v>
      </c>
      <c r="C1312">
        <v>1.9712419955142737</v>
      </c>
    </row>
    <row r="1313" spans="1:3" x14ac:dyDescent="0.3">
      <c r="A1313">
        <v>1286</v>
      </c>
      <c r="B1313">
        <v>0.11831995175108694</v>
      </c>
      <c r="C1313">
        <v>-1.1183199517510869</v>
      </c>
    </row>
    <row r="1314" spans="1:3" x14ac:dyDescent="0.3">
      <c r="A1314">
        <v>1287</v>
      </c>
      <c r="B1314">
        <v>3.7369018112569374E-2</v>
      </c>
      <c r="C1314">
        <v>-2.0373690181125692</v>
      </c>
    </row>
    <row r="1315" spans="1:3" x14ac:dyDescent="0.3">
      <c r="A1315">
        <v>1288</v>
      </c>
      <c r="B1315">
        <v>0.93122323001015461</v>
      </c>
      <c r="C1315">
        <v>3.0687767699898454</v>
      </c>
    </row>
    <row r="1316" spans="1:3" x14ac:dyDescent="0.3">
      <c r="A1316">
        <v>1289</v>
      </c>
      <c r="B1316">
        <v>0.81195142922767194</v>
      </c>
      <c r="C1316">
        <v>0.18804857077232806</v>
      </c>
    </row>
    <row r="1317" spans="1:3" x14ac:dyDescent="0.3">
      <c r="A1317">
        <v>1290</v>
      </c>
      <c r="B1317">
        <v>1.4127244263918193</v>
      </c>
      <c r="C1317">
        <v>-4.4127244263918195</v>
      </c>
    </row>
    <row r="1318" spans="1:3" x14ac:dyDescent="0.3">
      <c r="A1318">
        <v>1291</v>
      </c>
      <c r="B1318">
        <v>-0.237795647690351</v>
      </c>
      <c r="C1318">
        <v>-0.762204352309649</v>
      </c>
    </row>
    <row r="1319" spans="1:3" x14ac:dyDescent="0.3">
      <c r="A1319">
        <v>1292</v>
      </c>
      <c r="B1319">
        <v>0.48013564836944361</v>
      </c>
      <c r="C1319">
        <v>2.5198643516305563</v>
      </c>
    </row>
    <row r="1320" spans="1:3" x14ac:dyDescent="0.3">
      <c r="A1320">
        <v>1293</v>
      </c>
      <c r="B1320">
        <v>0.86140153415018306</v>
      </c>
      <c r="C1320">
        <v>1.1385984658498169</v>
      </c>
    </row>
    <row r="1321" spans="1:3" x14ac:dyDescent="0.3">
      <c r="A1321">
        <v>1294</v>
      </c>
      <c r="B1321">
        <v>1.5174490926849786</v>
      </c>
      <c r="C1321">
        <v>0.48255090731502137</v>
      </c>
    </row>
    <row r="1322" spans="1:3" x14ac:dyDescent="0.3">
      <c r="A1322">
        <v>1295</v>
      </c>
      <c r="B1322">
        <v>-0.93959021306715673</v>
      </c>
      <c r="C1322">
        <v>-2.0604097869328433</v>
      </c>
    </row>
    <row r="1323" spans="1:3" x14ac:dyDescent="0.3">
      <c r="A1323">
        <v>1296</v>
      </c>
      <c r="B1323">
        <v>-1.5917792673564528</v>
      </c>
      <c r="C1323">
        <v>-0.40822073264354719</v>
      </c>
    </row>
    <row r="1324" spans="1:3" x14ac:dyDescent="0.3">
      <c r="A1324">
        <v>1297</v>
      </c>
      <c r="B1324">
        <v>-0.25084450942009351</v>
      </c>
      <c r="C1324">
        <v>-0.74915549057990649</v>
      </c>
    </row>
    <row r="1325" spans="1:3" x14ac:dyDescent="0.3">
      <c r="A1325">
        <v>1298</v>
      </c>
      <c r="B1325">
        <v>0.1572613958541588</v>
      </c>
      <c r="C1325">
        <v>0.84273860414584123</v>
      </c>
    </row>
    <row r="1326" spans="1:3" x14ac:dyDescent="0.3">
      <c r="A1326">
        <v>1299</v>
      </c>
      <c r="B1326">
        <v>-1.1138028206776478</v>
      </c>
      <c r="C1326">
        <v>2.1138028206776478</v>
      </c>
    </row>
    <row r="1327" spans="1:3" x14ac:dyDescent="0.3">
      <c r="A1327">
        <v>1300</v>
      </c>
      <c r="B1327">
        <v>-0.25547738167101031</v>
      </c>
      <c r="C1327">
        <v>-0.74452261832898969</v>
      </c>
    </row>
    <row r="1328" spans="1:3" x14ac:dyDescent="0.3">
      <c r="A1328">
        <v>1301</v>
      </c>
      <c r="B1328">
        <v>0.48162313372578597</v>
      </c>
      <c r="C1328">
        <v>1.5183768662742141</v>
      </c>
    </row>
    <row r="1329" spans="1:3" x14ac:dyDescent="0.3">
      <c r="A1329">
        <v>1302</v>
      </c>
      <c r="B1329">
        <v>1.2805276620099999</v>
      </c>
      <c r="C1329">
        <v>-0.2805276620099999</v>
      </c>
    </row>
    <row r="1330" spans="1:3" x14ac:dyDescent="0.3">
      <c r="A1330">
        <v>1303</v>
      </c>
      <c r="B1330">
        <v>1.5264588882105872</v>
      </c>
      <c r="C1330">
        <v>1.4735411117894128</v>
      </c>
    </row>
    <row r="1331" spans="1:3" x14ac:dyDescent="0.3">
      <c r="A1331">
        <v>1304</v>
      </c>
      <c r="B1331">
        <v>0.1051044233038492</v>
      </c>
      <c r="C1331">
        <v>-2.1051044233038492</v>
      </c>
    </row>
    <row r="1332" spans="1:3" x14ac:dyDescent="0.3">
      <c r="A1332">
        <v>1305</v>
      </c>
      <c r="B1332">
        <v>-2.0911594575128141</v>
      </c>
      <c r="C1332">
        <v>1.0911594575128141</v>
      </c>
    </row>
    <row r="1333" spans="1:3" x14ac:dyDescent="0.3">
      <c r="A1333">
        <v>1306</v>
      </c>
      <c r="B1333">
        <v>0.1231591742066564</v>
      </c>
      <c r="C1333">
        <v>0.87684082579334355</v>
      </c>
    </row>
    <row r="1334" spans="1:3" x14ac:dyDescent="0.3">
      <c r="A1334">
        <v>1307</v>
      </c>
      <c r="B1334">
        <v>3.3225721602116509E-2</v>
      </c>
      <c r="C1334">
        <v>-1.0332257216021166</v>
      </c>
    </row>
    <row r="1335" spans="1:3" x14ac:dyDescent="0.3">
      <c r="A1335">
        <v>1308</v>
      </c>
      <c r="B1335">
        <v>-0.17578931586622643</v>
      </c>
      <c r="C1335">
        <v>-1.8242106841337735</v>
      </c>
    </row>
    <row r="1336" spans="1:3" x14ac:dyDescent="0.3">
      <c r="A1336">
        <v>1309</v>
      </c>
      <c r="B1336">
        <v>0.79090363204650649</v>
      </c>
      <c r="C1336">
        <v>4.2090963679534932</v>
      </c>
    </row>
    <row r="1337" spans="1:3" x14ac:dyDescent="0.3">
      <c r="A1337">
        <v>1310</v>
      </c>
      <c r="B1337">
        <v>-0.64970822461180289</v>
      </c>
      <c r="C1337">
        <v>-0.35029177538819711</v>
      </c>
    </row>
    <row r="1338" spans="1:3" x14ac:dyDescent="0.3">
      <c r="A1338">
        <v>1311</v>
      </c>
      <c r="B1338">
        <v>-0.77985350944623488</v>
      </c>
      <c r="C1338">
        <v>-2.2201464905537653</v>
      </c>
    </row>
    <row r="1339" spans="1:3" x14ac:dyDescent="0.3">
      <c r="A1339">
        <v>1312</v>
      </c>
      <c r="B1339">
        <v>-0.40510489661402233</v>
      </c>
      <c r="C1339">
        <v>-0.59489510338597773</v>
      </c>
    </row>
    <row r="1340" spans="1:3" x14ac:dyDescent="0.3">
      <c r="A1340">
        <v>1313</v>
      </c>
      <c r="B1340">
        <v>1.4127244263918193</v>
      </c>
      <c r="C1340">
        <v>-3.4127244263918195</v>
      </c>
    </row>
    <row r="1341" spans="1:3" x14ac:dyDescent="0.3">
      <c r="A1341">
        <v>1314</v>
      </c>
      <c r="B1341">
        <v>0.58771975776489993</v>
      </c>
      <c r="C1341">
        <v>1.4122802422351</v>
      </c>
    </row>
    <row r="1342" spans="1:3" x14ac:dyDescent="0.3">
      <c r="A1342">
        <v>1315</v>
      </c>
      <c r="B1342">
        <v>0.48013564836944361</v>
      </c>
      <c r="C1342">
        <v>2.5198643516305563</v>
      </c>
    </row>
    <row r="1343" spans="1:3" x14ac:dyDescent="0.3">
      <c r="A1343">
        <v>1316</v>
      </c>
      <c r="B1343">
        <v>2.6258380670746209</v>
      </c>
      <c r="C1343">
        <v>-0.62583806707462086</v>
      </c>
    </row>
    <row r="1344" spans="1:3" x14ac:dyDescent="0.3">
      <c r="A1344">
        <v>1317</v>
      </c>
      <c r="B1344">
        <v>0.92168512811098036</v>
      </c>
      <c r="C1344">
        <v>1.0783148718890196</v>
      </c>
    </row>
    <row r="1345" spans="1:3" x14ac:dyDescent="0.3">
      <c r="A1345">
        <v>1318</v>
      </c>
      <c r="B1345">
        <v>-0.32161504596612406</v>
      </c>
      <c r="C1345">
        <v>2.3216150459661242</v>
      </c>
    </row>
    <row r="1346" spans="1:3" x14ac:dyDescent="0.3">
      <c r="A1346">
        <v>1319</v>
      </c>
      <c r="B1346">
        <v>-0.12474350896322084</v>
      </c>
      <c r="C1346">
        <v>-2.875256491036779</v>
      </c>
    </row>
    <row r="1347" spans="1:3" x14ac:dyDescent="0.3">
      <c r="A1347">
        <v>1320</v>
      </c>
      <c r="B1347">
        <v>1.9049054306045441</v>
      </c>
      <c r="C1347">
        <v>-0.90490543060454409</v>
      </c>
    </row>
    <row r="1348" spans="1:3" x14ac:dyDescent="0.3">
      <c r="A1348">
        <v>1321</v>
      </c>
      <c r="B1348">
        <v>-0.79808522551085492</v>
      </c>
      <c r="C1348">
        <v>7.7980852255108548</v>
      </c>
    </row>
    <row r="1349" spans="1:3" x14ac:dyDescent="0.3">
      <c r="A1349">
        <v>1322</v>
      </c>
      <c r="B1349">
        <v>-0.59327921297449171</v>
      </c>
      <c r="C1349">
        <v>-3.4067207870255083</v>
      </c>
    </row>
    <row r="1350" spans="1:3" x14ac:dyDescent="0.3">
      <c r="A1350">
        <v>1323</v>
      </c>
      <c r="B1350">
        <v>-0.42892889491782643</v>
      </c>
      <c r="C1350">
        <v>-1.5710711050821735</v>
      </c>
    </row>
    <row r="1351" spans="1:3" x14ac:dyDescent="0.3">
      <c r="A1351">
        <v>1324</v>
      </c>
      <c r="B1351">
        <v>1.2805276620099999</v>
      </c>
      <c r="C1351">
        <v>-0.2805276620099999</v>
      </c>
    </row>
    <row r="1352" spans="1:3" x14ac:dyDescent="0.3">
      <c r="A1352">
        <v>1325</v>
      </c>
      <c r="B1352">
        <v>-0.2426660834805584</v>
      </c>
      <c r="C1352">
        <v>2.2426660834805583</v>
      </c>
    </row>
    <row r="1353" spans="1:3" x14ac:dyDescent="0.3">
      <c r="A1353">
        <v>1326</v>
      </c>
      <c r="B1353">
        <v>1.1210641630561078</v>
      </c>
      <c r="C1353">
        <v>-0.12106416305610779</v>
      </c>
    </row>
    <row r="1354" spans="1:3" x14ac:dyDescent="0.3">
      <c r="A1354">
        <v>1327</v>
      </c>
      <c r="B1354">
        <v>-8.0554685422275479E-2</v>
      </c>
      <c r="C1354">
        <v>3.0805546854222756</v>
      </c>
    </row>
    <row r="1355" spans="1:3" x14ac:dyDescent="0.3">
      <c r="A1355">
        <v>1328</v>
      </c>
      <c r="B1355">
        <v>-1.2717063979402805</v>
      </c>
      <c r="C1355">
        <v>-1.7282936020597195</v>
      </c>
    </row>
    <row r="1356" spans="1:3" x14ac:dyDescent="0.3">
      <c r="A1356">
        <v>1329</v>
      </c>
      <c r="B1356">
        <v>1.550779037210134</v>
      </c>
      <c r="C1356">
        <v>-2.550779037210134</v>
      </c>
    </row>
    <row r="1357" spans="1:3" x14ac:dyDescent="0.3">
      <c r="A1357">
        <v>1330</v>
      </c>
      <c r="B1357">
        <v>-0.15234375217053156</v>
      </c>
      <c r="C1357">
        <v>-3.8476562478294682</v>
      </c>
    </row>
    <row r="1358" spans="1:3" x14ac:dyDescent="0.3">
      <c r="A1358">
        <v>1331</v>
      </c>
      <c r="B1358">
        <v>1.7275038587936331</v>
      </c>
      <c r="C1358">
        <v>-0.72750385879363311</v>
      </c>
    </row>
    <row r="1359" spans="1:3" x14ac:dyDescent="0.3">
      <c r="A1359">
        <v>1332</v>
      </c>
      <c r="B1359">
        <v>-1.4476260616036782</v>
      </c>
      <c r="C1359">
        <v>3.4476260616036782</v>
      </c>
    </row>
    <row r="1360" spans="1:3" x14ac:dyDescent="0.3">
      <c r="A1360">
        <v>1333</v>
      </c>
      <c r="B1360">
        <v>-0.47438032704176702</v>
      </c>
      <c r="C1360">
        <v>2.474380327041767</v>
      </c>
    </row>
    <row r="1361" spans="1:3" x14ac:dyDescent="0.3">
      <c r="A1361">
        <v>1334</v>
      </c>
      <c r="B1361">
        <v>0.88590165353919159</v>
      </c>
      <c r="C1361">
        <v>-1.8859016535391917</v>
      </c>
    </row>
    <row r="1362" spans="1:3" x14ac:dyDescent="0.3">
      <c r="A1362">
        <v>1335</v>
      </c>
      <c r="B1362">
        <v>-9.76647456997944E-2</v>
      </c>
      <c r="C1362">
        <v>-0.90233525430020556</v>
      </c>
    </row>
    <row r="1363" spans="1:3" x14ac:dyDescent="0.3">
      <c r="A1363">
        <v>1336</v>
      </c>
      <c r="B1363">
        <v>0.29472790333116344</v>
      </c>
      <c r="C1363">
        <v>0.70527209666883661</v>
      </c>
    </row>
    <row r="1364" spans="1:3" x14ac:dyDescent="0.3">
      <c r="A1364">
        <v>1337</v>
      </c>
      <c r="B1364">
        <v>0.61823862670577479</v>
      </c>
      <c r="C1364">
        <v>0.38176137329422521</v>
      </c>
    </row>
    <row r="1365" spans="1:3" x14ac:dyDescent="0.3">
      <c r="A1365">
        <v>1338</v>
      </c>
      <c r="B1365">
        <v>0.40778406444783061</v>
      </c>
      <c r="C1365">
        <v>2.5922159355521694</v>
      </c>
    </row>
    <row r="1366" spans="1:3" x14ac:dyDescent="0.3">
      <c r="A1366">
        <v>1339</v>
      </c>
      <c r="B1366">
        <v>0.4989027940408316</v>
      </c>
      <c r="C1366">
        <v>2.5010972059591685</v>
      </c>
    </row>
    <row r="1367" spans="1:3" x14ac:dyDescent="0.3">
      <c r="A1367">
        <v>1340</v>
      </c>
      <c r="B1367">
        <v>-1.3566901208750846</v>
      </c>
      <c r="C1367">
        <v>0.35669012087508456</v>
      </c>
    </row>
    <row r="1368" spans="1:3" x14ac:dyDescent="0.3">
      <c r="A1368">
        <v>1341</v>
      </c>
      <c r="B1368">
        <v>-0.48475716115221451</v>
      </c>
      <c r="C1368">
        <v>1.4847571611522146</v>
      </c>
    </row>
    <row r="1369" spans="1:3" x14ac:dyDescent="0.3">
      <c r="A1369">
        <v>1342</v>
      </c>
      <c r="B1369">
        <v>0.73388904317235348</v>
      </c>
      <c r="C1369">
        <v>2.2661109568276467</v>
      </c>
    </row>
    <row r="1370" spans="1:3" x14ac:dyDescent="0.3">
      <c r="A1370">
        <v>1343</v>
      </c>
      <c r="B1370">
        <v>2.2550365299037631</v>
      </c>
      <c r="C1370">
        <v>0.74496347009623687</v>
      </c>
    </row>
    <row r="1371" spans="1:3" x14ac:dyDescent="0.3">
      <c r="A1371">
        <v>1344</v>
      </c>
      <c r="B1371">
        <v>-3.9624842523087511E-2</v>
      </c>
      <c r="C1371">
        <v>2.0396248425230876</v>
      </c>
    </row>
    <row r="1372" spans="1:3" x14ac:dyDescent="0.3">
      <c r="A1372">
        <v>1345</v>
      </c>
      <c r="B1372">
        <v>-1.7366856696893886</v>
      </c>
      <c r="C1372">
        <v>4.7366856696893889</v>
      </c>
    </row>
    <row r="1373" spans="1:3" x14ac:dyDescent="0.3">
      <c r="A1373">
        <v>1346</v>
      </c>
      <c r="B1373">
        <v>-0.37817712481865784</v>
      </c>
      <c r="C1373">
        <v>3.3781771248186576</v>
      </c>
    </row>
    <row r="1374" spans="1:3" x14ac:dyDescent="0.3">
      <c r="A1374">
        <v>1347</v>
      </c>
      <c r="B1374">
        <v>-0.59001257640028182</v>
      </c>
      <c r="C1374">
        <v>-3.4099874235997181</v>
      </c>
    </row>
    <row r="1375" spans="1:3" x14ac:dyDescent="0.3">
      <c r="A1375">
        <v>1348</v>
      </c>
      <c r="B1375">
        <v>0.17251154976718136</v>
      </c>
      <c r="C1375">
        <v>-1.1725115497671814</v>
      </c>
    </row>
    <row r="1376" spans="1:3" x14ac:dyDescent="0.3">
      <c r="A1376">
        <v>1349</v>
      </c>
      <c r="B1376">
        <v>1.4916398754930003</v>
      </c>
      <c r="C1376">
        <v>-0.49163987549300026</v>
      </c>
    </row>
    <row r="1377" spans="1:3" x14ac:dyDescent="0.3">
      <c r="A1377">
        <v>1350</v>
      </c>
      <c r="B1377">
        <v>1.890686231670675</v>
      </c>
      <c r="C1377">
        <v>-4.8906862316706752</v>
      </c>
    </row>
    <row r="1378" spans="1:3" x14ac:dyDescent="0.3">
      <c r="A1378">
        <v>1351</v>
      </c>
      <c r="B1378">
        <v>0.15277519375522833</v>
      </c>
      <c r="C1378">
        <v>0.8472248062447717</v>
      </c>
    </row>
    <row r="1379" spans="1:3" x14ac:dyDescent="0.3">
      <c r="A1379">
        <v>1352</v>
      </c>
      <c r="B1379">
        <v>-0.36054323555512846</v>
      </c>
      <c r="C1379">
        <v>1.3605432355551286</v>
      </c>
    </row>
    <row r="1380" spans="1:3" x14ac:dyDescent="0.3">
      <c r="A1380">
        <v>1353</v>
      </c>
      <c r="B1380">
        <v>-0.86206928516715808</v>
      </c>
      <c r="C1380">
        <v>-2.1379307148328417</v>
      </c>
    </row>
    <row r="1381" spans="1:3" x14ac:dyDescent="0.3">
      <c r="A1381">
        <v>1354</v>
      </c>
      <c r="B1381">
        <v>-0.44701466496490122</v>
      </c>
      <c r="C1381">
        <v>-4.5529853350350988</v>
      </c>
    </row>
    <row r="1382" spans="1:3" x14ac:dyDescent="0.3">
      <c r="A1382">
        <v>1355</v>
      </c>
      <c r="B1382">
        <v>1.2377944339057543</v>
      </c>
      <c r="C1382">
        <v>-0.23779443390575428</v>
      </c>
    </row>
    <row r="1383" spans="1:3" x14ac:dyDescent="0.3">
      <c r="A1383">
        <v>1356</v>
      </c>
      <c r="B1383">
        <v>-7.2092934856206353E-2</v>
      </c>
      <c r="C1383">
        <v>2.0720929348562063</v>
      </c>
    </row>
    <row r="1384" spans="1:3" x14ac:dyDescent="0.3">
      <c r="A1384">
        <v>1357</v>
      </c>
      <c r="B1384">
        <v>-0.26077303880103042</v>
      </c>
      <c r="C1384">
        <v>-2.7392269611989697</v>
      </c>
    </row>
    <row r="1385" spans="1:3" x14ac:dyDescent="0.3">
      <c r="A1385">
        <v>1358</v>
      </c>
      <c r="B1385">
        <v>-1.3296113576116582</v>
      </c>
      <c r="C1385">
        <v>-1.6703886423883418</v>
      </c>
    </row>
    <row r="1386" spans="1:3" x14ac:dyDescent="0.3">
      <c r="A1386">
        <v>1359</v>
      </c>
      <c r="B1386">
        <v>2.5302596454501391E-2</v>
      </c>
      <c r="C1386">
        <v>0.97469740354549861</v>
      </c>
    </row>
    <row r="1387" spans="1:3" x14ac:dyDescent="0.3">
      <c r="A1387">
        <v>1360</v>
      </c>
      <c r="B1387">
        <v>9.1002011042582404E-2</v>
      </c>
      <c r="C1387">
        <v>-4.0910020110425824</v>
      </c>
    </row>
    <row r="1388" spans="1:3" x14ac:dyDescent="0.3">
      <c r="A1388">
        <v>1361</v>
      </c>
      <c r="B1388">
        <v>-0.37329306353509989</v>
      </c>
      <c r="C1388">
        <v>3.3732930635350997</v>
      </c>
    </row>
    <row r="1389" spans="1:3" x14ac:dyDescent="0.3">
      <c r="A1389">
        <v>1362</v>
      </c>
      <c r="B1389">
        <v>7.3650869535803382E-2</v>
      </c>
      <c r="C1389">
        <v>4.9263491304641969</v>
      </c>
    </row>
    <row r="1390" spans="1:3" x14ac:dyDescent="0.3">
      <c r="A1390">
        <v>1363</v>
      </c>
      <c r="B1390">
        <v>-1.8940472736760103</v>
      </c>
      <c r="C1390">
        <v>0.89404727367601033</v>
      </c>
    </row>
    <row r="1391" spans="1:3" x14ac:dyDescent="0.3">
      <c r="A1391">
        <v>1364</v>
      </c>
      <c r="B1391">
        <v>4.5662973877298563E-2</v>
      </c>
      <c r="C1391">
        <v>-1.0456629738772985</v>
      </c>
    </row>
    <row r="1392" spans="1:3" x14ac:dyDescent="0.3">
      <c r="A1392">
        <v>1365</v>
      </c>
      <c r="B1392">
        <v>1.8452909794209662</v>
      </c>
      <c r="C1392">
        <v>2.154709020579034</v>
      </c>
    </row>
    <row r="1393" spans="1:3" x14ac:dyDescent="0.3">
      <c r="A1393">
        <v>1366</v>
      </c>
      <c r="B1393">
        <v>3.9237305623183949E-2</v>
      </c>
      <c r="C1393">
        <v>1.9607626943768159</v>
      </c>
    </row>
    <row r="1394" spans="1:3" x14ac:dyDescent="0.3">
      <c r="A1394">
        <v>1367</v>
      </c>
      <c r="B1394">
        <v>-0.11203922991488849</v>
      </c>
      <c r="C1394">
        <v>-3.8879607700851113</v>
      </c>
    </row>
    <row r="1395" spans="1:3" x14ac:dyDescent="0.3">
      <c r="A1395">
        <v>1368</v>
      </c>
      <c r="B1395">
        <v>0.85874112705736738</v>
      </c>
      <c r="C1395">
        <v>-3.8587411270573675</v>
      </c>
    </row>
    <row r="1396" spans="1:3" x14ac:dyDescent="0.3">
      <c r="A1396">
        <v>1369</v>
      </c>
      <c r="B1396">
        <v>-0.97785546227581699</v>
      </c>
      <c r="C1396">
        <v>3.9778554622758171</v>
      </c>
    </row>
    <row r="1397" spans="1:3" x14ac:dyDescent="0.3">
      <c r="A1397">
        <v>1370</v>
      </c>
      <c r="B1397">
        <v>-0.23369427553760402</v>
      </c>
      <c r="C1397">
        <v>3.2336942755376041</v>
      </c>
    </row>
    <row r="1398" spans="1:3" x14ac:dyDescent="0.3">
      <c r="A1398">
        <v>1371</v>
      </c>
      <c r="B1398">
        <v>-2.0575162224000616</v>
      </c>
      <c r="C1398">
        <v>5.7516222400061601E-2</v>
      </c>
    </row>
    <row r="1399" spans="1:3" x14ac:dyDescent="0.3">
      <c r="A1399">
        <v>1372</v>
      </c>
      <c r="B1399">
        <v>0.61031842712968354</v>
      </c>
      <c r="C1399">
        <v>-4.610318427129684</v>
      </c>
    </row>
    <row r="1400" spans="1:3" x14ac:dyDescent="0.3">
      <c r="A1400">
        <v>1373</v>
      </c>
      <c r="B1400">
        <v>0.66484546579561943</v>
      </c>
      <c r="C1400">
        <v>0.33515453420438057</v>
      </c>
    </row>
    <row r="1401" spans="1:3" x14ac:dyDescent="0.3">
      <c r="A1401">
        <v>1374</v>
      </c>
      <c r="B1401">
        <v>4.0005683810242498E-3</v>
      </c>
      <c r="C1401">
        <v>-2.0040005683810245</v>
      </c>
    </row>
    <row r="1402" spans="1:3" x14ac:dyDescent="0.3">
      <c r="A1402">
        <v>1375</v>
      </c>
      <c r="B1402">
        <v>-0.80868387475188785</v>
      </c>
      <c r="C1402">
        <v>2.8086838747518881</v>
      </c>
    </row>
    <row r="1403" spans="1:3" x14ac:dyDescent="0.3">
      <c r="A1403">
        <v>1376</v>
      </c>
      <c r="B1403">
        <v>-0.21307515696690937</v>
      </c>
      <c r="C1403">
        <v>-0.78692484303309063</v>
      </c>
    </row>
    <row r="1404" spans="1:3" x14ac:dyDescent="0.3">
      <c r="A1404">
        <v>1377</v>
      </c>
      <c r="B1404">
        <v>0.98475382423724167</v>
      </c>
      <c r="C1404">
        <v>1.5246175762758329E-2</v>
      </c>
    </row>
    <row r="1405" spans="1:3" x14ac:dyDescent="0.3">
      <c r="A1405">
        <v>1378</v>
      </c>
      <c r="B1405">
        <v>-0.16322318212616582</v>
      </c>
      <c r="C1405">
        <v>2.163223182126166</v>
      </c>
    </row>
    <row r="1406" spans="1:3" x14ac:dyDescent="0.3">
      <c r="A1406">
        <v>1379</v>
      </c>
      <c r="B1406">
        <v>-1.3214882655382802</v>
      </c>
      <c r="C1406">
        <v>-0.67851173446171975</v>
      </c>
    </row>
    <row r="1407" spans="1:3" x14ac:dyDescent="0.3">
      <c r="A1407">
        <v>1380</v>
      </c>
      <c r="B1407">
        <v>0.18730848336539238</v>
      </c>
      <c r="C1407">
        <v>1.8126915166346076</v>
      </c>
    </row>
    <row r="1408" spans="1:3" x14ac:dyDescent="0.3">
      <c r="A1408">
        <v>1381</v>
      </c>
      <c r="B1408">
        <v>1.4317118282168459</v>
      </c>
      <c r="C1408">
        <v>-0.43171182821684595</v>
      </c>
    </row>
    <row r="1409" spans="1:3" x14ac:dyDescent="0.3">
      <c r="A1409">
        <v>1382</v>
      </c>
      <c r="B1409">
        <v>0.34344230809428006</v>
      </c>
      <c r="C1409">
        <v>-1.3434423080942801</v>
      </c>
    </row>
    <row r="1410" spans="1:3" x14ac:dyDescent="0.3">
      <c r="A1410">
        <v>1383</v>
      </c>
      <c r="B1410">
        <v>0.94187841910915437</v>
      </c>
      <c r="C1410">
        <v>-2.9418784191091545</v>
      </c>
    </row>
    <row r="1411" spans="1:3" x14ac:dyDescent="0.3">
      <c r="A1411">
        <v>1384</v>
      </c>
      <c r="B1411">
        <v>-0.82556961048819799</v>
      </c>
      <c r="C1411">
        <v>-1.174430389511802</v>
      </c>
    </row>
    <row r="1412" spans="1:3" x14ac:dyDescent="0.3">
      <c r="A1412">
        <v>1385</v>
      </c>
      <c r="B1412">
        <v>1.4638727276413592</v>
      </c>
      <c r="C1412">
        <v>-2.463872727641359</v>
      </c>
    </row>
    <row r="1413" spans="1:3" x14ac:dyDescent="0.3">
      <c r="A1413">
        <v>1386</v>
      </c>
      <c r="B1413">
        <v>-0.57347194409779023</v>
      </c>
      <c r="C1413">
        <v>1.5734719440977902</v>
      </c>
    </row>
    <row r="1414" spans="1:3" x14ac:dyDescent="0.3">
      <c r="A1414">
        <v>1387</v>
      </c>
      <c r="B1414">
        <v>1.0993050971261047</v>
      </c>
      <c r="C1414">
        <v>2.9006949028738953</v>
      </c>
    </row>
    <row r="1415" spans="1:3" x14ac:dyDescent="0.3">
      <c r="A1415">
        <v>1388</v>
      </c>
      <c r="B1415">
        <v>0.2467003829653753</v>
      </c>
      <c r="C1415">
        <v>-3.2467003829653751</v>
      </c>
    </row>
    <row r="1416" spans="1:3" x14ac:dyDescent="0.3">
      <c r="A1416">
        <v>1389</v>
      </c>
      <c r="B1416">
        <v>-0.12847559868480812</v>
      </c>
      <c r="C1416">
        <v>-2.8715244013151917</v>
      </c>
    </row>
    <row r="1417" spans="1:3" x14ac:dyDescent="0.3">
      <c r="A1417">
        <v>1390</v>
      </c>
      <c r="B1417">
        <v>-0.3431866913017087</v>
      </c>
      <c r="C1417">
        <v>2.3431866913017085</v>
      </c>
    </row>
    <row r="1418" spans="1:3" x14ac:dyDescent="0.3">
      <c r="A1418">
        <v>1391</v>
      </c>
      <c r="B1418">
        <v>-0.237795647690351</v>
      </c>
      <c r="C1418">
        <v>-0.762204352309649</v>
      </c>
    </row>
    <row r="1419" spans="1:3" x14ac:dyDescent="0.3">
      <c r="A1419">
        <v>1392</v>
      </c>
      <c r="B1419">
        <v>-2.4645905344777921</v>
      </c>
      <c r="C1419">
        <v>0.46459053447779208</v>
      </c>
    </row>
    <row r="1420" spans="1:3" x14ac:dyDescent="0.3">
      <c r="A1420">
        <v>1393</v>
      </c>
      <c r="B1420">
        <v>-6.8174117609340015E-2</v>
      </c>
      <c r="C1420">
        <v>4.06817411760934</v>
      </c>
    </row>
    <row r="1421" spans="1:3" x14ac:dyDescent="0.3">
      <c r="A1421">
        <v>1394</v>
      </c>
      <c r="B1421">
        <v>0.97370380516215538</v>
      </c>
      <c r="C1421">
        <v>-2.9737038051621552</v>
      </c>
    </row>
    <row r="1422" spans="1:3" x14ac:dyDescent="0.3">
      <c r="A1422">
        <v>1395</v>
      </c>
      <c r="B1422">
        <v>0.51952759100616619</v>
      </c>
      <c r="C1422">
        <v>-1.5195275910061663</v>
      </c>
    </row>
    <row r="1423" spans="1:3" x14ac:dyDescent="0.3">
      <c r="A1423">
        <v>1396</v>
      </c>
      <c r="B1423">
        <v>-0.51071101947372177</v>
      </c>
      <c r="C1423">
        <v>-1.4892889805262781</v>
      </c>
    </row>
    <row r="1424" spans="1:3" x14ac:dyDescent="0.3">
      <c r="A1424">
        <v>1397</v>
      </c>
      <c r="B1424">
        <v>-2.1072980899980616</v>
      </c>
      <c r="C1424">
        <v>-0.89270191000193844</v>
      </c>
    </row>
    <row r="1425" spans="1:3" x14ac:dyDescent="0.3">
      <c r="A1425">
        <v>1398</v>
      </c>
      <c r="B1425">
        <v>-0.51486353338560575</v>
      </c>
      <c r="C1425">
        <v>-0.48513646661439425</v>
      </c>
    </row>
    <row r="1426" spans="1:3" x14ac:dyDescent="0.3">
      <c r="A1426">
        <v>1399</v>
      </c>
      <c r="B1426">
        <v>1.58243565378055</v>
      </c>
      <c r="C1426">
        <v>0.41756434621945004</v>
      </c>
    </row>
    <row r="1427" spans="1:3" x14ac:dyDescent="0.3">
      <c r="A1427">
        <v>1400</v>
      </c>
      <c r="B1427">
        <v>1.294882290510424</v>
      </c>
      <c r="C1427">
        <v>1.705117709489576</v>
      </c>
    </row>
    <row r="1428" spans="1:3" x14ac:dyDescent="0.3">
      <c r="A1428">
        <v>1401</v>
      </c>
      <c r="B1428">
        <v>-0.32593416386212964</v>
      </c>
      <c r="C1428">
        <v>3.3259341638621298</v>
      </c>
    </row>
    <row r="1429" spans="1:3" x14ac:dyDescent="0.3">
      <c r="A1429">
        <v>1402</v>
      </c>
      <c r="B1429">
        <v>-1.4215771473868557</v>
      </c>
      <c r="C1429">
        <v>-1.5784228526131443</v>
      </c>
    </row>
    <row r="1430" spans="1:3" x14ac:dyDescent="0.3">
      <c r="A1430">
        <v>1403</v>
      </c>
      <c r="B1430">
        <v>0.45874786245470917</v>
      </c>
      <c r="C1430">
        <v>-1.4587478624547092</v>
      </c>
    </row>
    <row r="1431" spans="1:3" x14ac:dyDescent="0.3">
      <c r="A1431">
        <v>1404</v>
      </c>
      <c r="B1431">
        <v>-0.18183136556789076</v>
      </c>
      <c r="C1431">
        <v>-2.8181686344321091</v>
      </c>
    </row>
    <row r="1432" spans="1:3" x14ac:dyDescent="0.3">
      <c r="A1432">
        <v>1405</v>
      </c>
      <c r="B1432">
        <v>5.6859449919422163E-2</v>
      </c>
      <c r="C1432">
        <v>-2.0568594499194224</v>
      </c>
    </row>
    <row r="1433" spans="1:3" x14ac:dyDescent="0.3">
      <c r="A1433">
        <v>1406</v>
      </c>
      <c r="B1433">
        <v>-0.40261967365037632</v>
      </c>
      <c r="C1433">
        <v>-2.5973803263496236</v>
      </c>
    </row>
    <row r="1434" spans="1:3" x14ac:dyDescent="0.3">
      <c r="A1434">
        <v>1407</v>
      </c>
      <c r="B1434">
        <v>-0.17192853000968575</v>
      </c>
      <c r="C1434">
        <v>3.1719285300096858</v>
      </c>
    </row>
    <row r="1435" spans="1:3" x14ac:dyDescent="0.3">
      <c r="A1435">
        <v>1408</v>
      </c>
      <c r="B1435">
        <v>1.3065800439797708</v>
      </c>
      <c r="C1435">
        <v>-0.30658004397977079</v>
      </c>
    </row>
    <row r="1436" spans="1:3" x14ac:dyDescent="0.3">
      <c r="A1436">
        <v>1409</v>
      </c>
      <c r="B1436">
        <v>0.91882728604144814</v>
      </c>
      <c r="C1436">
        <v>1.0811727139585519</v>
      </c>
    </row>
    <row r="1437" spans="1:3" x14ac:dyDescent="0.3">
      <c r="A1437">
        <v>1410</v>
      </c>
      <c r="B1437">
        <v>-0.65725278763002315</v>
      </c>
      <c r="C1437">
        <v>-2.3427472123699769</v>
      </c>
    </row>
    <row r="1438" spans="1:3" x14ac:dyDescent="0.3">
      <c r="A1438">
        <v>1411</v>
      </c>
      <c r="B1438">
        <v>0.94801464962653581</v>
      </c>
      <c r="C1438">
        <v>-2.9480146496265358</v>
      </c>
    </row>
    <row r="1439" spans="1:3" x14ac:dyDescent="0.3">
      <c r="A1439">
        <v>1412</v>
      </c>
      <c r="B1439">
        <v>3.0402279004816868</v>
      </c>
      <c r="C1439">
        <v>-4.0402279004816872</v>
      </c>
    </row>
    <row r="1440" spans="1:3" x14ac:dyDescent="0.3">
      <c r="A1440">
        <v>1413</v>
      </c>
      <c r="B1440">
        <v>0.36339729035785445</v>
      </c>
      <c r="C1440">
        <v>0.6366027096421456</v>
      </c>
    </row>
    <row r="1441" spans="1:3" x14ac:dyDescent="0.3">
      <c r="A1441">
        <v>1414</v>
      </c>
      <c r="B1441">
        <v>0.35680198100528376</v>
      </c>
      <c r="C1441">
        <v>-3.3568019810052836</v>
      </c>
    </row>
    <row r="1442" spans="1:3" x14ac:dyDescent="0.3">
      <c r="A1442">
        <v>1415</v>
      </c>
      <c r="B1442">
        <v>0.24192886699753319</v>
      </c>
      <c r="C1442">
        <v>-3.241928866997533</v>
      </c>
    </row>
    <row r="1443" spans="1:3" x14ac:dyDescent="0.3">
      <c r="A1443">
        <v>1416</v>
      </c>
      <c r="B1443">
        <v>-0.5180203309535325</v>
      </c>
      <c r="C1443">
        <v>-2.4819796690464675</v>
      </c>
    </row>
    <row r="1444" spans="1:3" x14ac:dyDescent="0.3">
      <c r="A1444">
        <v>1417</v>
      </c>
      <c r="B1444">
        <v>0.15434633458668234</v>
      </c>
      <c r="C1444">
        <v>-3.1543463345866822</v>
      </c>
    </row>
    <row r="1445" spans="1:3" x14ac:dyDescent="0.3">
      <c r="A1445">
        <v>1418</v>
      </c>
      <c r="B1445">
        <v>0.35756376716477295</v>
      </c>
      <c r="C1445">
        <v>0.64243623283522711</v>
      </c>
    </row>
    <row r="1446" spans="1:3" x14ac:dyDescent="0.3">
      <c r="A1446">
        <v>1419</v>
      </c>
      <c r="B1446">
        <v>0.70100668337698202</v>
      </c>
      <c r="C1446">
        <v>0.29899331662301798</v>
      </c>
    </row>
    <row r="1447" spans="1:3" x14ac:dyDescent="0.3">
      <c r="A1447">
        <v>1420</v>
      </c>
      <c r="B1447">
        <v>-0.40768162310425915</v>
      </c>
      <c r="C1447">
        <v>4.407681623104259</v>
      </c>
    </row>
    <row r="1448" spans="1:3" x14ac:dyDescent="0.3">
      <c r="A1448">
        <v>1421</v>
      </c>
      <c r="B1448">
        <v>-0.27233683292718097</v>
      </c>
      <c r="C1448">
        <v>4.2723368329271807</v>
      </c>
    </row>
    <row r="1449" spans="1:3" x14ac:dyDescent="0.3">
      <c r="A1449">
        <v>1422</v>
      </c>
      <c r="B1449">
        <v>1.305402700467015</v>
      </c>
      <c r="C1449">
        <v>4.694597299532985</v>
      </c>
    </row>
    <row r="1450" spans="1:3" x14ac:dyDescent="0.3">
      <c r="A1450">
        <v>1423</v>
      </c>
      <c r="B1450">
        <v>-0.94271210289246277</v>
      </c>
      <c r="C1450">
        <v>-5.7287897107537233E-2</v>
      </c>
    </row>
    <row r="1451" spans="1:3" x14ac:dyDescent="0.3">
      <c r="A1451">
        <v>1424</v>
      </c>
      <c r="B1451">
        <v>1.5432570729062347</v>
      </c>
      <c r="C1451">
        <v>1.4567429270937653</v>
      </c>
    </row>
    <row r="1452" spans="1:3" x14ac:dyDescent="0.3">
      <c r="A1452">
        <v>1425</v>
      </c>
      <c r="B1452">
        <v>0.93122323001015461</v>
      </c>
      <c r="C1452">
        <v>6.8776769989845388E-2</v>
      </c>
    </row>
    <row r="1453" spans="1:3" x14ac:dyDescent="0.3">
      <c r="A1453">
        <v>1426</v>
      </c>
      <c r="B1453">
        <v>0.24363498343525197</v>
      </c>
      <c r="C1453">
        <v>4.7563650165647484</v>
      </c>
    </row>
    <row r="1454" spans="1:3" x14ac:dyDescent="0.3">
      <c r="A1454">
        <v>1427</v>
      </c>
      <c r="B1454">
        <v>1.840646696496697</v>
      </c>
      <c r="C1454">
        <v>-2.8406466964966972</v>
      </c>
    </row>
    <row r="1455" spans="1:3" x14ac:dyDescent="0.3">
      <c r="A1455">
        <v>1428</v>
      </c>
      <c r="B1455">
        <v>-9.0200362392105521E-2</v>
      </c>
      <c r="C1455">
        <v>1.0902003623921055</v>
      </c>
    </row>
    <row r="1456" spans="1:3" x14ac:dyDescent="0.3">
      <c r="A1456">
        <v>1429</v>
      </c>
      <c r="B1456">
        <v>1.9306877330752392</v>
      </c>
      <c r="C1456">
        <v>1.0693122669247608</v>
      </c>
    </row>
    <row r="1457" spans="1:3" x14ac:dyDescent="0.3">
      <c r="A1457">
        <v>1430</v>
      </c>
      <c r="B1457">
        <v>-1.0175700307553521</v>
      </c>
      <c r="C1457">
        <v>-0.98242996924464787</v>
      </c>
    </row>
    <row r="1458" spans="1:3" x14ac:dyDescent="0.3">
      <c r="A1458">
        <v>1431</v>
      </c>
      <c r="B1458">
        <v>0.40257587123216965</v>
      </c>
      <c r="C1458">
        <v>0.59742412876783035</v>
      </c>
    </row>
    <row r="1459" spans="1:3" x14ac:dyDescent="0.3">
      <c r="A1459">
        <v>1432</v>
      </c>
      <c r="B1459">
        <v>-3.9759786028416844E-2</v>
      </c>
      <c r="C1459">
        <v>-0.9602402139715831</v>
      </c>
    </row>
    <row r="1460" spans="1:3" x14ac:dyDescent="0.3">
      <c r="A1460">
        <v>1433</v>
      </c>
      <c r="B1460">
        <v>-1.0689399423640169</v>
      </c>
      <c r="C1460">
        <v>2.0689399423640169</v>
      </c>
    </row>
    <row r="1461" spans="1:3" x14ac:dyDescent="0.3">
      <c r="A1461">
        <v>1434</v>
      </c>
      <c r="B1461">
        <v>-0.44389325103126115</v>
      </c>
      <c r="C1461">
        <v>1.4438932510312612</v>
      </c>
    </row>
    <row r="1462" spans="1:3" x14ac:dyDescent="0.3">
      <c r="A1462">
        <v>1435</v>
      </c>
      <c r="B1462">
        <v>1.163505398801129</v>
      </c>
      <c r="C1462">
        <v>-4.1635053988011288</v>
      </c>
    </row>
    <row r="1463" spans="1:3" x14ac:dyDescent="0.3">
      <c r="A1463">
        <v>1436</v>
      </c>
      <c r="B1463">
        <v>0.61050121601769181</v>
      </c>
      <c r="C1463">
        <v>-3.6105012160176919</v>
      </c>
    </row>
    <row r="1464" spans="1:3" x14ac:dyDescent="0.3">
      <c r="A1464">
        <v>1437</v>
      </c>
      <c r="B1464">
        <v>-0.62387801704375356</v>
      </c>
      <c r="C1464">
        <v>-0.37612198295624644</v>
      </c>
    </row>
    <row r="1465" spans="1:3" x14ac:dyDescent="0.3">
      <c r="A1465">
        <v>1438</v>
      </c>
      <c r="B1465">
        <v>-0.72557665309071395</v>
      </c>
      <c r="C1465">
        <v>4.7255766530907142</v>
      </c>
    </row>
    <row r="1466" spans="1:3" x14ac:dyDescent="0.3">
      <c r="A1466">
        <v>1439</v>
      </c>
      <c r="B1466">
        <v>0.79328852143847262</v>
      </c>
      <c r="C1466">
        <v>2.2067114785615276</v>
      </c>
    </row>
    <row r="1467" spans="1:3" x14ac:dyDescent="0.3">
      <c r="A1467">
        <v>1440</v>
      </c>
      <c r="B1467">
        <v>0.65941730855716796</v>
      </c>
      <c r="C1467">
        <v>0.34058269144283204</v>
      </c>
    </row>
    <row r="1468" spans="1:3" x14ac:dyDescent="0.3">
      <c r="A1468">
        <v>1441</v>
      </c>
      <c r="B1468">
        <v>0.88594556052734275</v>
      </c>
      <c r="C1468">
        <v>1.1140544394726573</v>
      </c>
    </row>
    <row r="1469" spans="1:3" x14ac:dyDescent="0.3">
      <c r="A1469">
        <v>1442</v>
      </c>
      <c r="B1469">
        <v>0.57036399083017553</v>
      </c>
      <c r="C1469">
        <v>6.4296360091698244</v>
      </c>
    </row>
    <row r="1470" spans="1:3" x14ac:dyDescent="0.3">
      <c r="A1470">
        <v>1443</v>
      </c>
      <c r="B1470">
        <v>0.98213511978631274</v>
      </c>
      <c r="C1470">
        <v>1.7864880213687262E-2</v>
      </c>
    </row>
    <row r="1471" spans="1:3" x14ac:dyDescent="0.3">
      <c r="A1471">
        <v>1444</v>
      </c>
      <c r="B1471">
        <v>2.0286143445673819</v>
      </c>
      <c r="C1471">
        <v>-2.8614344567381877E-2</v>
      </c>
    </row>
    <row r="1472" spans="1:3" x14ac:dyDescent="0.3">
      <c r="A1472">
        <v>1445</v>
      </c>
      <c r="B1472">
        <v>0.80807955975172785</v>
      </c>
      <c r="C1472">
        <v>-1.8080795597517278</v>
      </c>
    </row>
    <row r="1473" spans="1:3" x14ac:dyDescent="0.3">
      <c r="A1473">
        <v>1446</v>
      </c>
      <c r="B1473">
        <v>-0.90886693066151147</v>
      </c>
      <c r="C1473">
        <v>-9.1133069338488526E-2</v>
      </c>
    </row>
    <row r="1474" spans="1:3" x14ac:dyDescent="0.3">
      <c r="A1474">
        <v>1447</v>
      </c>
      <c r="B1474">
        <v>1.8271142597988856</v>
      </c>
      <c r="C1474">
        <v>-2.8271142597988854</v>
      </c>
    </row>
    <row r="1475" spans="1:3" x14ac:dyDescent="0.3">
      <c r="A1475">
        <v>1448</v>
      </c>
      <c r="B1475">
        <v>0.12554291791863467</v>
      </c>
      <c r="C1475">
        <v>-1.1255429179186347</v>
      </c>
    </row>
    <row r="1476" spans="1:3" x14ac:dyDescent="0.3">
      <c r="A1476">
        <v>1449</v>
      </c>
      <c r="B1476">
        <v>1.8548658954305661</v>
      </c>
      <c r="C1476">
        <v>-0.85486589543056613</v>
      </c>
    </row>
    <row r="1477" spans="1:3" x14ac:dyDescent="0.3">
      <c r="A1477">
        <v>1450</v>
      </c>
      <c r="B1477">
        <v>5.1314285562442552E-2</v>
      </c>
      <c r="C1477">
        <v>-1.0513142855624427</v>
      </c>
    </row>
    <row r="1478" spans="1:3" x14ac:dyDescent="0.3">
      <c r="A1478">
        <v>1451</v>
      </c>
      <c r="B1478">
        <v>0.37761013794803677</v>
      </c>
      <c r="C1478">
        <v>-3.3776101379480368</v>
      </c>
    </row>
    <row r="1479" spans="1:3" x14ac:dyDescent="0.3">
      <c r="A1479">
        <v>1452</v>
      </c>
      <c r="B1479">
        <v>3.0551593878036298E-2</v>
      </c>
      <c r="C1479">
        <v>2.9694484061219635</v>
      </c>
    </row>
    <row r="1480" spans="1:3" x14ac:dyDescent="0.3">
      <c r="A1480">
        <v>1453</v>
      </c>
      <c r="B1480">
        <v>-0.34413863347917006</v>
      </c>
      <c r="C1480">
        <v>1.3441386334791701</v>
      </c>
    </row>
    <row r="1481" spans="1:3" x14ac:dyDescent="0.3">
      <c r="A1481">
        <v>1454</v>
      </c>
      <c r="B1481">
        <v>-0.77329130031313942</v>
      </c>
      <c r="C1481">
        <v>-0.22670869968686058</v>
      </c>
    </row>
    <row r="1482" spans="1:3" x14ac:dyDescent="0.3">
      <c r="A1482">
        <v>1455</v>
      </c>
      <c r="B1482">
        <v>1.1600401606971937</v>
      </c>
      <c r="C1482">
        <v>1.8399598393028063</v>
      </c>
    </row>
    <row r="1483" spans="1:3" x14ac:dyDescent="0.3">
      <c r="A1483">
        <v>1456</v>
      </c>
      <c r="B1483">
        <v>-0.13587570165127236</v>
      </c>
      <c r="C1483">
        <v>-2.8641242983487278</v>
      </c>
    </row>
    <row r="1484" spans="1:3" x14ac:dyDescent="0.3">
      <c r="A1484">
        <v>1457</v>
      </c>
      <c r="B1484">
        <v>0.58458318976404455</v>
      </c>
      <c r="C1484">
        <v>0.41541681023595545</v>
      </c>
    </row>
    <row r="1485" spans="1:3" x14ac:dyDescent="0.3">
      <c r="A1485">
        <v>1458</v>
      </c>
      <c r="B1485">
        <v>0.90198845333838173</v>
      </c>
      <c r="C1485">
        <v>9.8011546661618265E-2</v>
      </c>
    </row>
    <row r="1486" spans="1:3" x14ac:dyDescent="0.3">
      <c r="A1486">
        <v>1459</v>
      </c>
      <c r="B1486">
        <v>-1.2148900841843149</v>
      </c>
      <c r="C1486">
        <v>3.2148900841843151</v>
      </c>
    </row>
    <row r="1487" spans="1:3" x14ac:dyDescent="0.3">
      <c r="A1487">
        <v>1460</v>
      </c>
      <c r="B1487">
        <v>-0.79805543254666034</v>
      </c>
      <c r="C1487">
        <v>-1.2019445674533396</v>
      </c>
    </row>
    <row r="1488" spans="1:3" x14ac:dyDescent="0.3">
      <c r="A1488">
        <v>1461</v>
      </c>
      <c r="B1488">
        <v>-0.1082339462527353</v>
      </c>
      <c r="C1488">
        <v>-0.8917660537472647</v>
      </c>
    </row>
    <row r="1489" spans="1:3" x14ac:dyDescent="0.3">
      <c r="A1489">
        <v>1462</v>
      </c>
      <c r="B1489">
        <v>-0.31526818691026925</v>
      </c>
      <c r="C1489">
        <v>-1.6847318130897309</v>
      </c>
    </row>
    <row r="1490" spans="1:3" x14ac:dyDescent="0.3">
      <c r="A1490">
        <v>1463</v>
      </c>
      <c r="B1490">
        <v>9.9092839282781758E-2</v>
      </c>
      <c r="C1490">
        <v>0.90090716071721821</v>
      </c>
    </row>
    <row r="1491" spans="1:3" x14ac:dyDescent="0.3">
      <c r="A1491">
        <v>1464</v>
      </c>
      <c r="B1491">
        <v>-0.57122537675788121</v>
      </c>
      <c r="C1491">
        <v>-0.42877462324211879</v>
      </c>
    </row>
    <row r="1492" spans="1:3" x14ac:dyDescent="0.3">
      <c r="A1492">
        <v>1465</v>
      </c>
      <c r="B1492">
        <v>0.52595401223698179</v>
      </c>
      <c r="C1492">
        <v>1.4740459877630183</v>
      </c>
    </row>
    <row r="1493" spans="1:3" x14ac:dyDescent="0.3">
      <c r="A1493">
        <v>1466</v>
      </c>
      <c r="B1493">
        <v>-0.49283736180635301</v>
      </c>
      <c r="C1493">
        <v>-8.5071626381936465</v>
      </c>
    </row>
    <row r="1494" spans="1:3" x14ac:dyDescent="0.3">
      <c r="A1494">
        <v>1467</v>
      </c>
      <c r="B1494">
        <v>0.47697885080151675</v>
      </c>
      <c r="C1494">
        <v>2.5230211491984833</v>
      </c>
    </row>
    <row r="1495" spans="1:3" x14ac:dyDescent="0.3">
      <c r="A1495">
        <v>1468</v>
      </c>
      <c r="B1495">
        <v>-5.6110962248236085E-2</v>
      </c>
      <c r="C1495">
        <v>-2.9438890377517639</v>
      </c>
    </row>
    <row r="1496" spans="1:3" x14ac:dyDescent="0.3">
      <c r="A1496">
        <v>1469</v>
      </c>
      <c r="B1496">
        <v>0.42541795371135999</v>
      </c>
      <c r="C1496">
        <v>-4.42541795371136</v>
      </c>
    </row>
    <row r="1497" spans="1:3" x14ac:dyDescent="0.3">
      <c r="A1497">
        <v>1470</v>
      </c>
      <c r="B1497">
        <v>-0.84055116374298</v>
      </c>
      <c r="C1497">
        <v>3.8405511637429801</v>
      </c>
    </row>
    <row r="1498" spans="1:3" x14ac:dyDescent="0.3">
      <c r="A1498">
        <v>1471</v>
      </c>
      <c r="B1498">
        <v>-0.79330385486500499</v>
      </c>
      <c r="C1498">
        <v>-1.2066961451349951</v>
      </c>
    </row>
    <row r="1499" spans="1:3" x14ac:dyDescent="0.3">
      <c r="A1499">
        <v>1472</v>
      </c>
      <c r="B1499">
        <v>-1.3651136764423919</v>
      </c>
      <c r="C1499">
        <v>4.3651136764423919</v>
      </c>
    </row>
    <row r="1500" spans="1:3" x14ac:dyDescent="0.3">
      <c r="A1500">
        <v>1473</v>
      </c>
      <c r="B1500">
        <v>-1.5402398461023297</v>
      </c>
      <c r="C1500">
        <v>2.5402398461023297</v>
      </c>
    </row>
    <row r="1501" spans="1:3" x14ac:dyDescent="0.3">
      <c r="A1501">
        <v>1474</v>
      </c>
      <c r="B1501">
        <v>0.80877594550847232</v>
      </c>
      <c r="C1501">
        <v>-3.8087759455084722</v>
      </c>
    </row>
    <row r="1502" spans="1:3" x14ac:dyDescent="0.3">
      <c r="A1502">
        <v>1475</v>
      </c>
      <c r="B1502">
        <v>-0.15172695539502834</v>
      </c>
      <c r="C1502">
        <v>1.1517269553950285</v>
      </c>
    </row>
    <row r="1503" spans="1:3" x14ac:dyDescent="0.3">
      <c r="A1503">
        <v>1476</v>
      </c>
      <c r="B1503">
        <v>-0.15475260230446433</v>
      </c>
      <c r="C1503">
        <v>-0.8452473976955357</v>
      </c>
    </row>
    <row r="1504" spans="1:3" x14ac:dyDescent="0.3">
      <c r="A1504">
        <v>1477</v>
      </c>
      <c r="B1504">
        <v>-0.37817712481865784</v>
      </c>
      <c r="C1504">
        <v>-1.6218228751813422</v>
      </c>
    </row>
    <row r="1505" spans="1:3" x14ac:dyDescent="0.3">
      <c r="A1505">
        <v>1478</v>
      </c>
      <c r="B1505">
        <v>-0.76396052832857575</v>
      </c>
      <c r="C1505">
        <v>-4.2360394716714245</v>
      </c>
    </row>
    <row r="1506" spans="1:3" x14ac:dyDescent="0.3">
      <c r="A1506">
        <v>1479</v>
      </c>
      <c r="B1506">
        <v>0.51046658816698209</v>
      </c>
      <c r="C1506">
        <v>-3.5104665881669819</v>
      </c>
    </row>
    <row r="1507" spans="1:3" x14ac:dyDescent="0.3">
      <c r="A1507">
        <v>1480</v>
      </c>
      <c r="B1507">
        <v>-0.89056943983283188</v>
      </c>
      <c r="C1507">
        <v>-7.1094305601671683</v>
      </c>
    </row>
    <row r="1508" spans="1:3" x14ac:dyDescent="0.3">
      <c r="A1508">
        <v>1481</v>
      </c>
      <c r="B1508">
        <v>0.88997308590890811</v>
      </c>
      <c r="C1508">
        <v>2.1100269140910921</v>
      </c>
    </row>
    <row r="1509" spans="1:3" x14ac:dyDescent="0.3">
      <c r="A1509">
        <v>1482</v>
      </c>
      <c r="B1509">
        <v>1.0056949646253401</v>
      </c>
      <c r="C1509">
        <v>-3.0056949646253401</v>
      </c>
    </row>
    <row r="1510" spans="1:3" x14ac:dyDescent="0.3">
      <c r="A1510">
        <v>1483</v>
      </c>
      <c r="B1510">
        <v>-0.88645829788317121</v>
      </c>
      <c r="C1510">
        <v>2.8864582978831712</v>
      </c>
    </row>
    <row r="1511" spans="1:3" x14ac:dyDescent="0.3">
      <c r="A1511">
        <v>1484</v>
      </c>
      <c r="B1511">
        <v>0.15558543717769674</v>
      </c>
      <c r="C1511">
        <v>6.844414562822303</v>
      </c>
    </row>
    <row r="1512" spans="1:3" x14ac:dyDescent="0.3">
      <c r="A1512">
        <v>1485</v>
      </c>
      <c r="B1512">
        <v>1.1294326899398257</v>
      </c>
      <c r="C1512">
        <v>-0.12943268993982571</v>
      </c>
    </row>
    <row r="1513" spans="1:3" x14ac:dyDescent="0.3">
      <c r="A1513">
        <v>1486</v>
      </c>
      <c r="B1513">
        <v>-1.678780710018011</v>
      </c>
      <c r="C1513">
        <v>3.6787807100180112</v>
      </c>
    </row>
    <row r="1514" spans="1:3" x14ac:dyDescent="0.3">
      <c r="A1514">
        <v>1487</v>
      </c>
      <c r="B1514">
        <v>-1.4377157798721028</v>
      </c>
      <c r="C1514">
        <v>-0.56228422012789725</v>
      </c>
    </row>
    <row r="1515" spans="1:3" x14ac:dyDescent="0.3">
      <c r="A1515">
        <v>1488</v>
      </c>
      <c r="B1515">
        <v>-0.42010888011020525</v>
      </c>
      <c r="C1515">
        <v>-0.57989111988979469</v>
      </c>
    </row>
    <row r="1516" spans="1:3" x14ac:dyDescent="0.3">
      <c r="A1516">
        <v>1489</v>
      </c>
      <c r="B1516">
        <v>1.8259227831930327</v>
      </c>
      <c r="C1516">
        <v>-0.82592278319303269</v>
      </c>
    </row>
    <row r="1517" spans="1:3" x14ac:dyDescent="0.3">
      <c r="A1517">
        <v>1490</v>
      </c>
      <c r="B1517">
        <v>0.57065838988726014</v>
      </c>
      <c r="C1517">
        <v>0.42934161011273986</v>
      </c>
    </row>
    <row r="1518" spans="1:3" x14ac:dyDescent="0.3">
      <c r="A1518">
        <v>1491</v>
      </c>
      <c r="B1518">
        <v>-0.79808522551085492</v>
      </c>
      <c r="C1518">
        <v>4.7980852255108548</v>
      </c>
    </row>
    <row r="1519" spans="1:3" x14ac:dyDescent="0.3">
      <c r="A1519">
        <v>1492</v>
      </c>
      <c r="B1519">
        <v>-1.2976437519105624</v>
      </c>
      <c r="C1519">
        <v>-0.70235624808943764</v>
      </c>
    </row>
    <row r="1520" spans="1:3" x14ac:dyDescent="0.3">
      <c r="A1520">
        <v>1493</v>
      </c>
      <c r="B1520">
        <v>-0.79014705729707813</v>
      </c>
      <c r="C1520">
        <v>1.7901470572970781</v>
      </c>
    </row>
    <row r="1521" spans="1:3" x14ac:dyDescent="0.3">
      <c r="A1521">
        <v>1494</v>
      </c>
      <c r="B1521">
        <v>0.83891707143977312</v>
      </c>
      <c r="C1521">
        <v>0.16108292856022688</v>
      </c>
    </row>
    <row r="1522" spans="1:3" x14ac:dyDescent="0.3">
      <c r="A1522">
        <v>1495</v>
      </c>
      <c r="B1522">
        <v>0.14371859144806809</v>
      </c>
      <c r="C1522">
        <v>1.8562814085519319</v>
      </c>
    </row>
    <row r="1523" spans="1:3" x14ac:dyDescent="0.3">
      <c r="A1523">
        <v>1496</v>
      </c>
      <c r="B1523">
        <v>0.12898592870294734</v>
      </c>
      <c r="C1523">
        <v>2.8710140712970524</v>
      </c>
    </row>
    <row r="1524" spans="1:3" x14ac:dyDescent="0.3">
      <c r="A1524">
        <v>1497</v>
      </c>
      <c r="B1524">
        <v>-1.0252999384522514</v>
      </c>
      <c r="C1524">
        <v>-0.97470006154774858</v>
      </c>
    </row>
    <row r="1525" spans="1:3" x14ac:dyDescent="0.3">
      <c r="A1525">
        <v>1498</v>
      </c>
      <c r="B1525">
        <v>0.34643270525278796</v>
      </c>
      <c r="C1525">
        <v>-2.3464327052527878</v>
      </c>
    </row>
    <row r="1526" spans="1:3" x14ac:dyDescent="0.3">
      <c r="A1526">
        <v>1499</v>
      </c>
      <c r="B1526">
        <v>1.0619250013389741</v>
      </c>
      <c r="C1526">
        <v>0.93807499866102595</v>
      </c>
    </row>
    <row r="1527" spans="1:3" x14ac:dyDescent="0.3">
      <c r="A1527">
        <v>1500</v>
      </c>
      <c r="B1527">
        <v>-0.20569551407301051</v>
      </c>
      <c r="C1527">
        <v>1.2056955140730106</v>
      </c>
    </row>
    <row r="1528" spans="1:3" x14ac:dyDescent="0.3">
      <c r="A1528">
        <v>1501</v>
      </c>
      <c r="B1528">
        <v>-0.48791395872014137</v>
      </c>
      <c r="C1528">
        <v>-2.5120860412798587</v>
      </c>
    </row>
    <row r="1529" spans="1:3" x14ac:dyDescent="0.3">
      <c r="A1529">
        <v>1502</v>
      </c>
      <c r="B1529">
        <v>1.0884630212965474</v>
      </c>
      <c r="C1529">
        <v>-4.0884630212965476</v>
      </c>
    </row>
    <row r="1530" spans="1:3" x14ac:dyDescent="0.3">
      <c r="A1530">
        <v>1503</v>
      </c>
      <c r="B1530">
        <v>0.32757060277405892</v>
      </c>
      <c r="C1530">
        <v>-3.3275706027740588</v>
      </c>
    </row>
    <row r="1531" spans="1:3" x14ac:dyDescent="0.3">
      <c r="A1531">
        <v>1504</v>
      </c>
      <c r="B1531">
        <v>-0.57710612118209204</v>
      </c>
      <c r="C1531">
        <v>-0.42289387881790796</v>
      </c>
    </row>
    <row r="1532" spans="1:3" x14ac:dyDescent="0.3">
      <c r="A1532">
        <v>1505</v>
      </c>
      <c r="B1532">
        <v>1.5031302787201686</v>
      </c>
      <c r="C1532">
        <v>1.4968697212798314</v>
      </c>
    </row>
    <row r="1533" spans="1:3" x14ac:dyDescent="0.3">
      <c r="A1533">
        <v>1506</v>
      </c>
      <c r="B1533">
        <v>-1.7102063424430958</v>
      </c>
      <c r="C1533">
        <v>-1.2897936575569042</v>
      </c>
    </row>
    <row r="1534" spans="1:3" x14ac:dyDescent="0.3">
      <c r="A1534">
        <v>1507</v>
      </c>
      <c r="B1534">
        <v>0.48477993129371283</v>
      </c>
      <c r="C1534">
        <v>-1.4847799312937129</v>
      </c>
    </row>
    <row r="1535" spans="1:3" x14ac:dyDescent="0.3">
      <c r="A1535">
        <v>1508</v>
      </c>
      <c r="B1535">
        <v>0.85986671367551692</v>
      </c>
      <c r="C1535">
        <v>-1.8598667136755169</v>
      </c>
    </row>
    <row r="1536" spans="1:3" x14ac:dyDescent="0.3">
      <c r="A1536">
        <v>1509</v>
      </c>
      <c r="B1536">
        <v>0.3413771720790319</v>
      </c>
      <c r="C1536">
        <v>-1.341377172079032</v>
      </c>
    </row>
    <row r="1537" spans="1:3" x14ac:dyDescent="0.3">
      <c r="A1537">
        <v>1510</v>
      </c>
      <c r="B1537">
        <v>0.600278146840034</v>
      </c>
      <c r="C1537">
        <v>2.3997218531599662</v>
      </c>
    </row>
    <row r="1538" spans="1:3" x14ac:dyDescent="0.3">
      <c r="A1538">
        <v>1511</v>
      </c>
      <c r="B1538">
        <v>0.12064221671448816</v>
      </c>
      <c r="C1538">
        <v>-3.1206422167144883</v>
      </c>
    </row>
    <row r="1539" spans="1:3" x14ac:dyDescent="0.3">
      <c r="A1539">
        <v>1512</v>
      </c>
      <c r="B1539">
        <v>-1.3985998892259635</v>
      </c>
      <c r="C1539">
        <v>2.3985998892259635</v>
      </c>
    </row>
    <row r="1540" spans="1:3" x14ac:dyDescent="0.3">
      <c r="A1540">
        <v>1513</v>
      </c>
      <c r="B1540">
        <v>0.61031842712968354</v>
      </c>
      <c r="C1540">
        <v>0.38968157287031646</v>
      </c>
    </row>
    <row r="1541" spans="1:3" x14ac:dyDescent="0.3">
      <c r="A1541">
        <v>1514</v>
      </c>
      <c r="B1541">
        <v>1.4860539660458882</v>
      </c>
      <c r="C1541">
        <v>-3.4860539660458882</v>
      </c>
    </row>
    <row r="1542" spans="1:3" x14ac:dyDescent="0.3">
      <c r="A1542">
        <v>1515</v>
      </c>
      <c r="B1542">
        <v>0.70574389648423252</v>
      </c>
      <c r="C1542">
        <v>2.2942561035157674</v>
      </c>
    </row>
    <row r="1543" spans="1:3" x14ac:dyDescent="0.3">
      <c r="A1543">
        <v>1516</v>
      </c>
      <c r="B1543">
        <v>-0.61276982615074105</v>
      </c>
      <c r="C1543">
        <v>-2.3872301738492592</v>
      </c>
    </row>
    <row r="1544" spans="1:3" x14ac:dyDescent="0.3">
      <c r="A1544">
        <v>1517</v>
      </c>
      <c r="B1544">
        <v>-0.19731258227003529</v>
      </c>
      <c r="C1544">
        <v>1.1973125822700352</v>
      </c>
    </row>
    <row r="1545" spans="1:3" x14ac:dyDescent="0.3">
      <c r="A1545">
        <v>1518</v>
      </c>
      <c r="B1545">
        <v>0.1051044233038492</v>
      </c>
      <c r="C1545">
        <v>2.8948955766961508</v>
      </c>
    </row>
    <row r="1546" spans="1:3" x14ac:dyDescent="0.3">
      <c r="A1546">
        <v>1519</v>
      </c>
      <c r="B1546">
        <v>0.94801464962653581</v>
      </c>
      <c r="C1546">
        <v>-2.9480146496265358</v>
      </c>
    </row>
    <row r="1547" spans="1:3" x14ac:dyDescent="0.3">
      <c r="A1547">
        <v>1520</v>
      </c>
      <c r="B1547">
        <v>0.97686459931968717</v>
      </c>
      <c r="C1547">
        <v>2.3135400680312834E-2</v>
      </c>
    </row>
    <row r="1548" spans="1:3" x14ac:dyDescent="0.3">
      <c r="A1548">
        <v>1521</v>
      </c>
      <c r="B1548">
        <v>1.659995430917824</v>
      </c>
      <c r="C1548">
        <v>3.340004569082176</v>
      </c>
    </row>
    <row r="1549" spans="1:3" x14ac:dyDescent="0.3">
      <c r="A1549">
        <v>1522</v>
      </c>
      <c r="B1549">
        <v>1.1600401606971937</v>
      </c>
      <c r="C1549">
        <v>-7.1600401606971937</v>
      </c>
    </row>
    <row r="1550" spans="1:3" x14ac:dyDescent="0.3">
      <c r="A1550">
        <v>1523</v>
      </c>
      <c r="B1550">
        <v>0.90848337857525729</v>
      </c>
      <c r="C1550">
        <v>9.1516621424742706E-2</v>
      </c>
    </row>
    <row r="1551" spans="1:3" x14ac:dyDescent="0.3">
      <c r="A1551">
        <v>1524</v>
      </c>
      <c r="B1551">
        <v>1.026251097838853</v>
      </c>
      <c r="C1551">
        <v>-3.0262510978388528</v>
      </c>
    </row>
    <row r="1552" spans="1:3" x14ac:dyDescent="0.3">
      <c r="A1552">
        <v>1525</v>
      </c>
      <c r="B1552">
        <v>-2.0911594575128141</v>
      </c>
      <c r="C1552">
        <v>3.0911594575128141</v>
      </c>
    </row>
    <row r="1553" spans="1:3" x14ac:dyDescent="0.3">
      <c r="A1553">
        <v>1526</v>
      </c>
      <c r="B1553">
        <v>1.0145209028596227</v>
      </c>
      <c r="C1553">
        <v>-3.0145209028596227</v>
      </c>
    </row>
    <row r="1554" spans="1:3" x14ac:dyDescent="0.3">
      <c r="A1554">
        <v>1527</v>
      </c>
      <c r="B1554">
        <v>0.63503004632215598</v>
      </c>
      <c r="C1554">
        <v>-3.6350300463221559</v>
      </c>
    </row>
    <row r="1555" spans="1:3" x14ac:dyDescent="0.3">
      <c r="A1555">
        <v>1528</v>
      </c>
      <c r="B1555">
        <v>2.8029084613769212E-2</v>
      </c>
      <c r="C1555">
        <v>2.9719709153862306</v>
      </c>
    </row>
    <row r="1556" spans="1:3" x14ac:dyDescent="0.3">
      <c r="A1556">
        <v>1529</v>
      </c>
      <c r="B1556">
        <v>0.52773315934648457</v>
      </c>
      <c r="C1556">
        <v>3.4722668406535155</v>
      </c>
    </row>
    <row r="1557" spans="1:3" x14ac:dyDescent="0.3">
      <c r="A1557">
        <v>1530</v>
      </c>
      <c r="B1557">
        <v>-0.30268280715190943</v>
      </c>
      <c r="C1557">
        <v>-2.6973171928480904</v>
      </c>
    </row>
    <row r="1558" spans="1:3" x14ac:dyDescent="0.3">
      <c r="A1558">
        <v>1531</v>
      </c>
      <c r="B1558">
        <v>-0.17192853000968575</v>
      </c>
      <c r="C1558">
        <v>-3.8280714699903142</v>
      </c>
    </row>
    <row r="1559" spans="1:3" x14ac:dyDescent="0.3">
      <c r="A1559">
        <v>1532</v>
      </c>
      <c r="B1559">
        <v>1.069477731420406</v>
      </c>
      <c r="C1559">
        <v>1.930522268579594</v>
      </c>
    </row>
    <row r="1560" spans="1:3" x14ac:dyDescent="0.3">
      <c r="A1560">
        <v>1533</v>
      </c>
      <c r="B1560">
        <v>-0.21126599527697509</v>
      </c>
      <c r="C1560">
        <v>-0.78873400472302491</v>
      </c>
    </row>
    <row r="1561" spans="1:3" x14ac:dyDescent="0.3">
      <c r="A1561">
        <v>1534</v>
      </c>
      <c r="B1561">
        <v>-0.25935443921268786</v>
      </c>
      <c r="C1561">
        <v>3.2593544392126876</v>
      </c>
    </row>
    <row r="1562" spans="1:3" x14ac:dyDescent="0.3">
      <c r="A1562">
        <v>1535</v>
      </c>
      <c r="B1562">
        <v>1.7630869193594232</v>
      </c>
      <c r="C1562">
        <v>-0.76308691935942319</v>
      </c>
    </row>
    <row r="1563" spans="1:3" x14ac:dyDescent="0.3">
      <c r="A1563">
        <v>1536</v>
      </c>
      <c r="B1563">
        <v>-0.41430723623444599</v>
      </c>
      <c r="C1563">
        <v>-4.5856927637655538</v>
      </c>
    </row>
    <row r="1564" spans="1:3" x14ac:dyDescent="0.3">
      <c r="A1564">
        <v>1537</v>
      </c>
      <c r="B1564">
        <v>-0.52648059691910543</v>
      </c>
      <c r="C1564">
        <v>-2.4735194030808945</v>
      </c>
    </row>
    <row r="1565" spans="1:3" x14ac:dyDescent="0.3">
      <c r="A1565">
        <v>1538</v>
      </c>
      <c r="B1565">
        <v>1.8199111991719652</v>
      </c>
      <c r="C1565">
        <v>-0.8199111991719652</v>
      </c>
    </row>
    <row r="1566" spans="1:3" x14ac:dyDescent="0.3">
      <c r="A1566">
        <v>1539</v>
      </c>
      <c r="B1566">
        <v>0.58440236543500834</v>
      </c>
      <c r="C1566">
        <v>2.4155976345649917</v>
      </c>
    </row>
    <row r="1567" spans="1:3" x14ac:dyDescent="0.3">
      <c r="A1567">
        <v>1540</v>
      </c>
      <c r="B1567">
        <v>-0.26077303880103042</v>
      </c>
      <c r="C1567">
        <v>-3.7392269611989697</v>
      </c>
    </row>
    <row r="1568" spans="1:3" x14ac:dyDescent="0.3">
      <c r="A1568">
        <v>1541</v>
      </c>
      <c r="B1568">
        <v>-1.4264027546156912</v>
      </c>
      <c r="C1568">
        <v>-1.5735972453843088</v>
      </c>
    </row>
    <row r="1569" spans="1:3" x14ac:dyDescent="0.3">
      <c r="A1569">
        <v>1542</v>
      </c>
      <c r="B1569">
        <v>-1.1138028206776478</v>
      </c>
      <c r="C1569">
        <v>-0.8861971793223522</v>
      </c>
    </row>
    <row r="1570" spans="1:3" x14ac:dyDescent="0.3">
      <c r="A1570">
        <v>1543</v>
      </c>
      <c r="B1570">
        <v>1.7003430208884169</v>
      </c>
      <c r="C1570">
        <v>-0.70034302088841693</v>
      </c>
    </row>
    <row r="1571" spans="1:3" x14ac:dyDescent="0.3">
      <c r="A1571">
        <v>1544</v>
      </c>
      <c r="B1571">
        <v>-0.6190937290198244</v>
      </c>
      <c r="C1571">
        <v>-0.3809062709801756</v>
      </c>
    </row>
    <row r="1572" spans="1:3" x14ac:dyDescent="0.3">
      <c r="A1572">
        <v>1545</v>
      </c>
      <c r="B1572">
        <v>1.6943461961120443</v>
      </c>
      <c r="C1572">
        <v>-2.6943461961120443</v>
      </c>
    </row>
    <row r="1573" spans="1:3" x14ac:dyDescent="0.3">
      <c r="A1573">
        <v>1546</v>
      </c>
      <c r="B1573">
        <v>-1.3153318088443924</v>
      </c>
      <c r="C1573">
        <v>-0.68466819115560762</v>
      </c>
    </row>
    <row r="1574" spans="1:3" x14ac:dyDescent="0.3">
      <c r="A1574">
        <v>1547</v>
      </c>
      <c r="B1574">
        <v>-0.44427395480837584</v>
      </c>
      <c r="C1574">
        <v>5.4442739548083754</v>
      </c>
    </row>
    <row r="1575" spans="1:3" x14ac:dyDescent="0.3">
      <c r="A1575">
        <v>1548</v>
      </c>
      <c r="B1575">
        <v>-0.11222694595279836</v>
      </c>
      <c r="C1575">
        <v>3.1122269459527985</v>
      </c>
    </row>
    <row r="1576" spans="1:3" x14ac:dyDescent="0.3">
      <c r="A1576">
        <v>1549</v>
      </c>
      <c r="B1576">
        <v>-0.53348071027798027</v>
      </c>
      <c r="C1576">
        <v>3.5334807102779804</v>
      </c>
    </row>
    <row r="1577" spans="1:3" x14ac:dyDescent="0.3">
      <c r="A1577">
        <v>1550</v>
      </c>
      <c r="B1577">
        <v>1.1898416859681815</v>
      </c>
      <c r="C1577">
        <v>-3.1898416859681813</v>
      </c>
    </row>
    <row r="1578" spans="1:3" x14ac:dyDescent="0.3">
      <c r="A1578">
        <v>1551</v>
      </c>
      <c r="B1578">
        <v>2.2596808128280323</v>
      </c>
      <c r="C1578">
        <v>3.7403191871719677</v>
      </c>
    </row>
    <row r="1579" spans="1:3" x14ac:dyDescent="0.3">
      <c r="A1579">
        <v>1552</v>
      </c>
      <c r="B1579">
        <v>0.34659910566220692</v>
      </c>
      <c r="C1579">
        <v>0.65340089433779314</v>
      </c>
    </row>
    <row r="1580" spans="1:3" x14ac:dyDescent="0.3">
      <c r="A1580">
        <v>1553</v>
      </c>
      <c r="B1580">
        <v>-0.19382198619542768</v>
      </c>
      <c r="C1580">
        <v>1.1938219861954278</v>
      </c>
    </row>
    <row r="1581" spans="1:3" x14ac:dyDescent="0.3">
      <c r="A1581">
        <v>1554</v>
      </c>
      <c r="B1581">
        <v>-0.16029770224625553</v>
      </c>
      <c r="C1581">
        <v>-0.8397022977537445</v>
      </c>
    </row>
    <row r="1582" spans="1:3" x14ac:dyDescent="0.3">
      <c r="A1582">
        <v>1555</v>
      </c>
      <c r="B1582">
        <v>0.22084429947878748</v>
      </c>
      <c r="C1582">
        <v>2.7791557005212124</v>
      </c>
    </row>
    <row r="1583" spans="1:3" x14ac:dyDescent="0.3">
      <c r="A1583">
        <v>1556</v>
      </c>
      <c r="B1583">
        <v>-1.0414385709374989</v>
      </c>
      <c r="C1583">
        <v>-0.95856142906250108</v>
      </c>
    </row>
    <row r="1584" spans="1:3" x14ac:dyDescent="0.3">
      <c r="A1584">
        <v>1557</v>
      </c>
      <c r="B1584">
        <v>-8.3385196932528605E-2</v>
      </c>
      <c r="C1584">
        <v>1.0833851969325285</v>
      </c>
    </row>
    <row r="1585" spans="1:3" x14ac:dyDescent="0.3">
      <c r="A1585">
        <v>1558</v>
      </c>
      <c r="B1585">
        <v>-1.305349633053033</v>
      </c>
      <c r="C1585">
        <v>0.30534963305303298</v>
      </c>
    </row>
    <row r="1586" spans="1:3" x14ac:dyDescent="0.3">
      <c r="A1586">
        <v>1559</v>
      </c>
      <c r="B1586">
        <v>0.2467003829653753</v>
      </c>
      <c r="C1586">
        <v>0.75329961703462467</v>
      </c>
    </row>
    <row r="1587" spans="1:3" x14ac:dyDescent="0.3">
      <c r="A1587">
        <v>1560</v>
      </c>
      <c r="B1587">
        <v>-0.30358062432619959</v>
      </c>
      <c r="C1587">
        <v>-2.6964193756738002</v>
      </c>
    </row>
    <row r="1588" spans="1:3" x14ac:dyDescent="0.3">
      <c r="A1588">
        <v>1561</v>
      </c>
      <c r="B1588">
        <v>0.30158043216351771</v>
      </c>
      <c r="C1588">
        <v>0.69841956783648229</v>
      </c>
    </row>
    <row r="1589" spans="1:3" x14ac:dyDescent="0.3">
      <c r="A1589">
        <v>1562</v>
      </c>
      <c r="B1589">
        <v>-0.35687968027985667</v>
      </c>
      <c r="C1589">
        <v>4.3568796802798566</v>
      </c>
    </row>
    <row r="1590" spans="1:3" x14ac:dyDescent="0.3">
      <c r="A1590">
        <v>1563</v>
      </c>
      <c r="B1590">
        <v>-1.7224061209221229</v>
      </c>
      <c r="C1590">
        <v>0.72240612092212286</v>
      </c>
    </row>
    <row r="1591" spans="1:3" x14ac:dyDescent="0.3">
      <c r="A1591">
        <v>1564</v>
      </c>
      <c r="B1591">
        <v>-0.87820209899459134</v>
      </c>
      <c r="C1591">
        <v>-0.12179790100540866</v>
      </c>
    </row>
    <row r="1592" spans="1:3" x14ac:dyDescent="0.3">
      <c r="A1592">
        <v>1565</v>
      </c>
      <c r="B1592">
        <v>0.7190868377198858</v>
      </c>
      <c r="C1592">
        <v>0.2809131622801142</v>
      </c>
    </row>
    <row r="1593" spans="1:3" x14ac:dyDescent="0.3">
      <c r="A1593">
        <v>1566</v>
      </c>
      <c r="B1593">
        <v>2.6400572660084904</v>
      </c>
      <c r="C1593">
        <v>0.35994273399150956</v>
      </c>
    </row>
    <row r="1594" spans="1:3" x14ac:dyDescent="0.3">
      <c r="A1594">
        <v>1567</v>
      </c>
      <c r="B1594">
        <v>0.50496776020836021</v>
      </c>
      <c r="C1594">
        <v>1.4950322397916398</v>
      </c>
    </row>
    <row r="1595" spans="1:3" x14ac:dyDescent="0.3">
      <c r="A1595">
        <v>1568</v>
      </c>
      <c r="B1595">
        <v>-8.0654988625395885E-2</v>
      </c>
      <c r="C1595">
        <v>-0.91934501137460412</v>
      </c>
    </row>
    <row r="1596" spans="1:3" x14ac:dyDescent="0.3">
      <c r="A1596">
        <v>1569</v>
      </c>
      <c r="B1596">
        <v>0.28071722141477201</v>
      </c>
      <c r="C1596">
        <v>-3.280717221414772</v>
      </c>
    </row>
    <row r="1597" spans="1:3" x14ac:dyDescent="0.3">
      <c r="A1597">
        <v>1570</v>
      </c>
      <c r="B1597">
        <v>0.87506693163200699</v>
      </c>
      <c r="C1597">
        <v>3.124933068367993</v>
      </c>
    </row>
    <row r="1598" spans="1:3" x14ac:dyDescent="0.3">
      <c r="A1598">
        <v>1571</v>
      </c>
      <c r="B1598">
        <v>0.26345067785271137</v>
      </c>
      <c r="C1598">
        <v>-2.2634506778527115</v>
      </c>
    </row>
    <row r="1599" spans="1:3" x14ac:dyDescent="0.3">
      <c r="A1599">
        <v>1572</v>
      </c>
      <c r="B1599">
        <v>1.2799563627049779</v>
      </c>
      <c r="C1599">
        <v>0.72004363729502208</v>
      </c>
    </row>
    <row r="1600" spans="1:3" x14ac:dyDescent="0.3">
      <c r="A1600">
        <v>1573</v>
      </c>
      <c r="B1600">
        <v>-0.21494647153356464</v>
      </c>
      <c r="C1600">
        <v>1.2149464715335647</v>
      </c>
    </row>
    <row r="1601" spans="1:3" x14ac:dyDescent="0.3">
      <c r="A1601">
        <v>1574</v>
      </c>
      <c r="B1601">
        <v>-0.85096197099013393</v>
      </c>
      <c r="C1601">
        <v>1.8509619709901339</v>
      </c>
    </row>
    <row r="1602" spans="1:3" x14ac:dyDescent="0.3">
      <c r="A1602">
        <v>1575</v>
      </c>
      <c r="B1602">
        <v>-0.24091706162399121</v>
      </c>
      <c r="C1602">
        <v>2.2409170616239913</v>
      </c>
    </row>
    <row r="1603" spans="1:3" x14ac:dyDescent="0.3">
      <c r="A1603">
        <v>1576</v>
      </c>
      <c r="B1603">
        <v>-0.43162524596822899</v>
      </c>
      <c r="C1603">
        <v>-0.56837475403177096</v>
      </c>
    </row>
    <row r="1604" spans="1:3" x14ac:dyDescent="0.3">
      <c r="A1604">
        <v>1577</v>
      </c>
      <c r="B1604">
        <v>1.3386426449198652</v>
      </c>
      <c r="C1604">
        <v>1.6613573550801348</v>
      </c>
    </row>
    <row r="1605" spans="1:3" x14ac:dyDescent="0.3">
      <c r="A1605">
        <v>1578</v>
      </c>
      <c r="B1605">
        <v>1.1294326899398257</v>
      </c>
      <c r="C1605">
        <v>-0.12943268993982571</v>
      </c>
    </row>
    <row r="1606" spans="1:3" x14ac:dyDescent="0.3">
      <c r="A1606">
        <v>1579</v>
      </c>
      <c r="B1606">
        <v>-0.7639539923575871</v>
      </c>
      <c r="C1606">
        <v>-1.2360460076424129</v>
      </c>
    </row>
    <row r="1607" spans="1:3" x14ac:dyDescent="0.3">
      <c r="A1607">
        <v>1580</v>
      </c>
      <c r="B1607">
        <v>-0.60640199619941881</v>
      </c>
      <c r="C1607">
        <v>-0.39359800380058119</v>
      </c>
    </row>
    <row r="1608" spans="1:3" x14ac:dyDescent="0.3">
      <c r="A1608">
        <v>1581</v>
      </c>
      <c r="B1608">
        <v>-0.32281274992848946</v>
      </c>
      <c r="C1608">
        <v>-0.67718725007151059</v>
      </c>
    </row>
    <row r="1609" spans="1:3" x14ac:dyDescent="0.3">
      <c r="A1609">
        <v>1582</v>
      </c>
      <c r="B1609">
        <v>0.81195142922767194</v>
      </c>
      <c r="C1609">
        <v>2.1880485707723283</v>
      </c>
    </row>
    <row r="1610" spans="1:3" x14ac:dyDescent="0.3">
      <c r="A1610">
        <v>1583</v>
      </c>
      <c r="B1610">
        <v>-0.18735310999237698</v>
      </c>
      <c r="C1610">
        <v>3.1873531099923769</v>
      </c>
    </row>
    <row r="1611" spans="1:3" x14ac:dyDescent="0.3">
      <c r="A1611">
        <v>1584</v>
      </c>
      <c r="B1611">
        <v>-0.94271210289246277</v>
      </c>
      <c r="C1611">
        <v>-2.0572878971075372</v>
      </c>
    </row>
    <row r="1612" spans="1:3" x14ac:dyDescent="0.3">
      <c r="A1612">
        <v>1585</v>
      </c>
      <c r="B1612">
        <v>0.41301466153099431</v>
      </c>
      <c r="C1612">
        <v>2.5869853384690056</v>
      </c>
    </row>
    <row r="1613" spans="1:3" x14ac:dyDescent="0.3">
      <c r="A1613">
        <v>1586</v>
      </c>
      <c r="B1613">
        <v>3.6115891689543753E-2</v>
      </c>
      <c r="C1613">
        <v>1.9638841083104563</v>
      </c>
    </row>
    <row r="1614" spans="1:3" x14ac:dyDescent="0.3">
      <c r="A1614">
        <v>1587</v>
      </c>
      <c r="B1614">
        <v>-0.40510489661402233</v>
      </c>
      <c r="C1614">
        <v>1.4051048966140223</v>
      </c>
    </row>
    <row r="1615" spans="1:3" x14ac:dyDescent="0.3">
      <c r="A1615">
        <v>1588</v>
      </c>
      <c r="B1615">
        <v>0.51046658816698209</v>
      </c>
      <c r="C1615">
        <v>-1.5104665881669821</v>
      </c>
    </row>
    <row r="1616" spans="1:3" x14ac:dyDescent="0.3">
      <c r="A1616">
        <v>1589</v>
      </c>
      <c r="B1616">
        <v>-0.89983339479808944</v>
      </c>
      <c r="C1616">
        <v>1.8998333947980894</v>
      </c>
    </row>
    <row r="1617" spans="1:3" x14ac:dyDescent="0.3">
      <c r="A1617">
        <v>1590</v>
      </c>
      <c r="B1617">
        <v>0.74823453658015127</v>
      </c>
      <c r="C1617">
        <v>1.2517654634198487</v>
      </c>
    </row>
    <row r="1618" spans="1:3" x14ac:dyDescent="0.3">
      <c r="A1618">
        <v>1591</v>
      </c>
      <c r="B1618">
        <v>-6.4483974699945379E-2</v>
      </c>
      <c r="C1618">
        <v>-0.93551602530005462</v>
      </c>
    </row>
    <row r="1619" spans="1:3" x14ac:dyDescent="0.3">
      <c r="A1619">
        <v>1592</v>
      </c>
      <c r="B1619">
        <v>-0.11488682789359711</v>
      </c>
      <c r="C1619">
        <v>-0.88511317210640295</v>
      </c>
    </row>
    <row r="1620" spans="1:3" x14ac:dyDescent="0.3">
      <c r="A1620">
        <v>1593</v>
      </c>
      <c r="B1620">
        <v>-3.0626891847714433E-3</v>
      </c>
      <c r="C1620">
        <v>3.0030626891847714</v>
      </c>
    </row>
    <row r="1621" spans="1:3" x14ac:dyDescent="0.3">
      <c r="A1621">
        <v>1594</v>
      </c>
      <c r="B1621">
        <v>0.10513775759909987</v>
      </c>
      <c r="C1621">
        <v>3.8948622424009001</v>
      </c>
    </row>
    <row r="1622" spans="1:3" x14ac:dyDescent="0.3">
      <c r="A1622">
        <v>1595</v>
      </c>
      <c r="B1622">
        <v>1.0240824791706975</v>
      </c>
      <c r="C1622">
        <v>1.9759175208293025</v>
      </c>
    </row>
    <row r="1623" spans="1:3" x14ac:dyDescent="0.3">
      <c r="A1623">
        <v>1596</v>
      </c>
      <c r="B1623">
        <v>0.36570094434957601</v>
      </c>
      <c r="C1623">
        <v>-1.365700944349576</v>
      </c>
    </row>
    <row r="1624" spans="1:3" x14ac:dyDescent="0.3">
      <c r="A1624">
        <v>1597</v>
      </c>
      <c r="B1624">
        <v>-0.87065753597637119</v>
      </c>
      <c r="C1624">
        <v>4.8706575359763713</v>
      </c>
    </row>
    <row r="1625" spans="1:3" x14ac:dyDescent="0.3">
      <c r="A1625">
        <v>1598</v>
      </c>
      <c r="B1625">
        <v>-0.62280044148455449</v>
      </c>
      <c r="C1625">
        <v>-1.3771995585154455</v>
      </c>
    </row>
    <row r="1626" spans="1:3" x14ac:dyDescent="0.3">
      <c r="A1626">
        <v>1599</v>
      </c>
      <c r="B1626">
        <v>0.36613473035399025</v>
      </c>
      <c r="C1626">
        <v>1.6338652696460096</v>
      </c>
    </row>
    <row r="1627" spans="1:3" x14ac:dyDescent="0.3">
      <c r="A1627">
        <v>1600</v>
      </c>
      <c r="B1627">
        <v>0.96916324123418329</v>
      </c>
      <c r="C1627">
        <v>3.0836758765816707E-2</v>
      </c>
    </row>
    <row r="1628" spans="1:3" x14ac:dyDescent="0.3">
      <c r="A1628">
        <v>1601</v>
      </c>
      <c r="B1628">
        <v>-0.14003939281095867</v>
      </c>
      <c r="C1628">
        <v>-0.85996060718904133</v>
      </c>
    </row>
    <row r="1629" spans="1:3" x14ac:dyDescent="0.3">
      <c r="A1629">
        <v>1602</v>
      </c>
      <c r="B1629">
        <v>1.2436369549390967</v>
      </c>
      <c r="C1629">
        <v>4.7563630450609029</v>
      </c>
    </row>
    <row r="1630" spans="1:3" x14ac:dyDescent="0.3">
      <c r="A1630">
        <v>1603</v>
      </c>
      <c r="B1630">
        <v>0.12238612035070784</v>
      </c>
      <c r="C1630">
        <v>-1.1223861203507077</v>
      </c>
    </row>
    <row r="1631" spans="1:3" ht="15" thickBot="1" x14ac:dyDescent="0.35">
      <c r="A1631" s="3">
        <v>1604</v>
      </c>
      <c r="B1631" s="3">
        <v>0.18160555906088127</v>
      </c>
      <c r="C1631" s="3">
        <v>0.81839444093911873</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404FB-5CF3-4B8A-8954-D111A91BB89C}">
  <dimension ref="A1:I1732"/>
  <sheetViews>
    <sheetView workbookViewId="0">
      <selection activeCell="D26" sqref="D26"/>
    </sheetView>
  </sheetViews>
  <sheetFormatPr defaultRowHeight="14.4" x14ac:dyDescent="0.3"/>
  <cols>
    <col min="2" max="2" width="13.109375" customWidth="1"/>
  </cols>
  <sheetData>
    <row r="1" spans="1:9" x14ac:dyDescent="0.3">
      <c r="A1" t="s">
        <v>252</v>
      </c>
    </row>
    <row r="2" spans="1:9" ht="15" thickBot="1" x14ac:dyDescent="0.35"/>
    <row r="3" spans="1:9" x14ac:dyDescent="0.3">
      <c r="A3" s="16" t="s">
        <v>253</v>
      </c>
      <c r="B3" s="16"/>
    </row>
    <row r="4" spans="1:9" x14ac:dyDescent="0.3">
      <c r="A4" t="s">
        <v>254</v>
      </c>
      <c r="B4">
        <v>0.31996997478789707</v>
      </c>
    </row>
    <row r="5" spans="1:9" x14ac:dyDescent="0.3">
      <c r="A5" t="s">
        <v>255</v>
      </c>
      <c r="B5">
        <v>0.10238078476576748</v>
      </c>
    </row>
    <row r="6" spans="1:9" x14ac:dyDescent="0.3">
      <c r="A6" t="s">
        <v>256</v>
      </c>
      <c r="B6">
        <v>9.9205245089231286E-2</v>
      </c>
    </row>
    <row r="7" spans="1:9" x14ac:dyDescent="0.3">
      <c r="A7" t="s">
        <v>257</v>
      </c>
      <c r="B7">
        <v>2.4981083268672859</v>
      </c>
    </row>
    <row r="8" spans="1:9" ht="15" thickBot="1" x14ac:dyDescent="0.35">
      <c r="A8" s="3" t="s">
        <v>258</v>
      </c>
      <c r="B8" s="3">
        <v>1703</v>
      </c>
    </row>
    <row r="10" spans="1:9" ht="15" thickBot="1" x14ac:dyDescent="0.35">
      <c r="A10" t="s">
        <v>259</v>
      </c>
    </row>
    <row r="11" spans="1:9" x14ac:dyDescent="0.3">
      <c r="A11" s="15"/>
      <c r="B11" s="15" t="s">
        <v>264</v>
      </c>
      <c r="C11" s="15" t="s">
        <v>265</v>
      </c>
      <c r="D11" s="15" t="s">
        <v>266</v>
      </c>
      <c r="E11" s="15" t="s">
        <v>267</v>
      </c>
      <c r="F11" s="15" t="s">
        <v>268</v>
      </c>
    </row>
    <row r="12" spans="1:9" x14ac:dyDescent="0.3">
      <c r="A12" t="s">
        <v>260</v>
      </c>
      <c r="B12">
        <v>6</v>
      </c>
      <c r="C12">
        <v>1207.1874037094203</v>
      </c>
      <c r="D12">
        <v>201.19790061823673</v>
      </c>
      <c r="E12">
        <v>32.240436333468182</v>
      </c>
      <c r="F12">
        <v>6.439290686259456E-37</v>
      </c>
    </row>
    <row r="13" spans="1:9" x14ac:dyDescent="0.3">
      <c r="A13" t="s">
        <v>261</v>
      </c>
      <c r="B13">
        <v>1696</v>
      </c>
      <c r="C13">
        <v>10583.964680847184</v>
      </c>
      <c r="D13">
        <v>6.2405452127636698</v>
      </c>
    </row>
    <row r="14" spans="1:9" ht="15" thickBot="1" x14ac:dyDescent="0.35">
      <c r="A14" s="3" t="s">
        <v>262</v>
      </c>
      <c r="B14" s="3">
        <v>1702</v>
      </c>
      <c r="C14" s="3">
        <v>11791.152084556605</v>
      </c>
      <c r="D14" s="3"/>
      <c r="E14" s="3"/>
      <c r="F14" s="3"/>
    </row>
    <row r="15" spans="1:9" ht="15" thickBot="1" x14ac:dyDescent="0.35"/>
    <row r="16" spans="1:9" x14ac:dyDescent="0.3">
      <c r="A16" s="15"/>
      <c r="B16" s="15" t="s">
        <v>269</v>
      </c>
      <c r="C16" s="15" t="s">
        <v>257</v>
      </c>
      <c r="D16" s="15" t="s">
        <v>270</v>
      </c>
      <c r="E16" s="15" t="s">
        <v>271</v>
      </c>
      <c r="F16" s="15" t="s">
        <v>272</v>
      </c>
      <c r="G16" s="15" t="s">
        <v>273</v>
      </c>
      <c r="H16" s="15" t="s">
        <v>274</v>
      </c>
      <c r="I16" s="15" t="s">
        <v>275</v>
      </c>
    </row>
    <row r="17" spans="1:9" x14ac:dyDescent="0.3">
      <c r="A17" t="s">
        <v>263</v>
      </c>
      <c r="B17">
        <v>0.12294918714287517</v>
      </c>
      <c r="C17">
        <v>1.2552574326715218</v>
      </c>
      <c r="D17">
        <v>9.7947388274934641E-2</v>
      </c>
      <c r="E17">
        <v>0.92198564432402574</v>
      </c>
      <c r="F17">
        <v>-2.3390671894486674</v>
      </c>
      <c r="G17">
        <v>2.5849655637344178</v>
      </c>
      <c r="H17">
        <v>-2.3390671894486674</v>
      </c>
      <c r="I17">
        <v>2.5849655637344178</v>
      </c>
    </row>
    <row r="18" spans="1:9" x14ac:dyDescent="0.3">
      <c r="A18" t="s">
        <v>283</v>
      </c>
      <c r="B18">
        <v>1.1451090133726343E-2</v>
      </c>
      <c r="C18">
        <v>3.3118606402783189E-3</v>
      </c>
      <c r="D18">
        <v>3.4576002366947503</v>
      </c>
      <c r="E18">
        <v>5.5846835650715367E-4</v>
      </c>
      <c r="F18">
        <v>4.9553268575029154E-3</v>
      </c>
      <c r="G18">
        <v>1.7946853409949771E-2</v>
      </c>
      <c r="H18">
        <v>4.9553268575029154E-3</v>
      </c>
      <c r="I18">
        <v>1.7946853409949771E-2</v>
      </c>
    </row>
    <row r="19" spans="1:9" x14ac:dyDescent="0.3">
      <c r="A19" t="s">
        <v>284</v>
      </c>
      <c r="B19">
        <v>-9.9898007642804081E-3</v>
      </c>
      <c r="C19">
        <v>3.3082051837387905E-3</v>
      </c>
      <c r="D19">
        <v>-3.0197041022075806</v>
      </c>
      <c r="E19">
        <v>2.5679910178740229E-3</v>
      </c>
      <c r="F19">
        <v>-1.6478394360699523E-2</v>
      </c>
      <c r="G19">
        <v>-3.5012071678612927E-3</v>
      </c>
      <c r="H19">
        <v>-1.6478394360699523E-2</v>
      </c>
      <c r="I19">
        <v>-3.5012071678612927E-3</v>
      </c>
    </row>
    <row r="20" spans="1:9" x14ac:dyDescent="0.3">
      <c r="A20" t="s">
        <v>306</v>
      </c>
      <c r="B20">
        <v>6.3493889128277553E-2</v>
      </c>
      <c r="C20">
        <v>1.9309231538826483E-2</v>
      </c>
      <c r="D20">
        <v>3.2882659778876104</v>
      </c>
      <c r="E20">
        <v>1.0286933130213875E-3</v>
      </c>
      <c r="F20">
        <v>2.5621463097856283E-2</v>
      </c>
      <c r="G20">
        <v>0.10136631515869882</v>
      </c>
      <c r="H20">
        <v>2.5621463097856283E-2</v>
      </c>
      <c r="I20">
        <v>0.10136631515869882</v>
      </c>
    </row>
    <row r="21" spans="1:9" x14ac:dyDescent="0.3">
      <c r="A21" t="s">
        <v>307</v>
      </c>
      <c r="B21">
        <v>-5.8085632035860625E-2</v>
      </c>
      <c r="C21">
        <v>1.9158124912890064E-2</v>
      </c>
      <c r="D21">
        <v>-3.0319059041513587</v>
      </c>
      <c r="E21">
        <v>2.4669706482158848E-3</v>
      </c>
      <c r="F21">
        <v>-9.5661683013656088E-2</v>
      </c>
      <c r="G21">
        <v>-2.0509581058065163E-2</v>
      </c>
      <c r="H21">
        <v>-9.5661683013656088E-2</v>
      </c>
      <c r="I21">
        <v>-2.0509581058065163E-2</v>
      </c>
    </row>
    <row r="22" spans="1:9" x14ac:dyDescent="0.3">
      <c r="A22" t="s">
        <v>156</v>
      </c>
      <c r="B22">
        <v>-6.0608777549871651E-2</v>
      </c>
      <c r="C22">
        <v>2.0098245373227745E-2</v>
      </c>
      <c r="D22">
        <v>-3.0156253157604862</v>
      </c>
      <c r="E22">
        <v>2.602595180449402E-3</v>
      </c>
      <c r="F22">
        <v>-0.1000287466826818</v>
      </c>
      <c r="G22">
        <v>-2.11888084170615E-2</v>
      </c>
      <c r="H22">
        <v>-0.1000287466826818</v>
      </c>
      <c r="I22">
        <v>-2.11888084170615E-2</v>
      </c>
    </row>
    <row r="23" spans="1:9" ht="15" thickBot="1" x14ac:dyDescent="0.35">
      <c r="A23" s="3" t="s">
        <v>157</v>
      </c>
      <c r="B23" s="3">
        <v>6.0100362290027284E-2</v>
      </c>
      <c r="C23" s="3">
        <v>2.0288890185698658E-2</v>
      </c>
      <c r="D23" s="3">
        <v>2.9622301535443842</v>
      </c>
      <c r="E23" s="3">
        <v>3.096687722878431E-3</v>
      </c>
      <c r="F23" s="3">
        <v>2.0306469340317941E-2</v>
      </c>
      <c r="G23" s="3">
        <v>9.9894255239736635E-2</v>
      </c>
      <c r="H23" s="3">
        <v>2.0306469340317941E-2</v>
      </c>
      <c r="I23" s="3">
        <v>9.9894255239736635E-2</v>
      </c>
    </row>
    <row r="27" spans="1:9" x14ac:dyDescent="0.3">
      <c r="A27" t="s">
        <v>276</v>
      </c>
    </row>
    <row r="28" spans="1:9" ht="15" thickBot="1" x14ac:dyDescent="0.35"/>
    <row r="29" spans="1:9" x14ac:dyDescent="0.3">
      <c r="A29" s="15" t="s">
        <v>277</v>
      </c>
      <c r="B29" s="15" t="s">
        <v>278</v>
      </c>
      <c r="C29" s="15" t="s">
        <v>279</v>
      </c>
    </row>
    <row r="30" spans="1:9" x14ac:dyDescent="0.3">
      <c r="A30">
        <v>1</v>
      </c>
      <c r="B30">
        <v>0.98631980277357845</v>
      </c>
      <c r="C30">
        <v>2.0136801972264218</v>
      </c>
    </row>
    <row r="31" spans="1:9" x14ac:dyDescent="0.3">
      <c r="A31">
        <v>2</v>
      </c>
      <c r="B31">
        <v>-0.64706151259624356</v>
      </c>
      <c r="C31">
        <v>-0.35293848740375644</v>
      </c>
    </row>
    <row r="32" spans="1:9" x14ac:dyDescent="0.3">
      <c r="A32">
        <v>3</v>
      </c>
      <c r="B32">
        <v>-1.8852168610126618E-2</v>
      </c>
      <c r="C32">
        <v>-0.98114783138987338</v>
      </c>
    </row>
    <row r="33" spans="1:3" x14ac:dyDescent="0.3">
      <c r="A33">
        <v>4</v>
      </c>
      <c r="B33">
        <v>0.23056525262299266</v>
      </c>
      <c r="C33">
        <v>1.7694347473770073</v>
      </c>
    </row>
    <row r="34" spans="1:3" x14ac:dyDescent="0.3">
      <c r="A34">
        <v>5</v>
      </c>
      <c r="B34">
        <v>-0.54635495126759359</v>
      </c>
      <c r="C34">
        <v>1.5463549512675936</v>
      </c>
    </row>
    <row r="35" spans="1:3" x14ac:dyDescent="0.3">
      <c r="A35">
        <v>6</v>
      </c>
      <c r="B35">
        <v>1.4311149490751891</v>
      </c>
      <c r="C35">
        <v>1.5688850509248109</v>
      </c>
    </row>
    <row r="36" spans="1:3" x14ac:dyDescent="0.3">
      <c r="A36">
        <v>7</v>
      </c>
      <c r="B36">
        <v>1.6692004756602674</v>
      </c>
      <c r="C36">
        <v>1.3307995243397326</v>
      </c>
    </row>
    <row r="37" spans="1:3" x14ac:dyDescent="0.3">
      <c r="A37">
        <v>8</v>
      </c>
      <c r="B37">
        <v>1.3015548206391707</v>
      </c>
      <c r="C37">
        <v>0.69844517936082928</v>
      </c>
    </row>
    <row r="38" spans="1:3" x14ac:dyDescent="0.3">
      <c r="A38">
        <v>9</v>
      </c>
      <c r="B38">
        <v>-1.3335150197346533</v>
      </c>
      <c r="C38">
        <v>2.3335150197346533</v>
      </c>
    </row>
    <row r="39" spans="1:3" x14ac:dyDescent="0.3">
      <c r="A39">
        <v>10</v>
      </c>
      <c r="B39">
        <v>-1.0299847133155291</v>
      </c>
      <c r="C39">
        <v>-1.9700152866844709</v>
      </c>
    </row>
    <row r="40" spans="1:3" x14ac:dyDescent="0.3">
      <c r="A40">
        <v>11</v>
      </c>
      <c r="B40">
        <v>-0.32580185478669454</v>
      </c>
      <c r="C40">
        <v>3.3258018547866945</v>
      </c>
    </row>
    <row r="41" spans="1:3" x14ac:dyDescent="0.3">
      <c r="A41">
        <v>12</v>
      </c>
      <c r="B41">
        <v>-0.25771633474253353</v>
      </c>
      <c r="C41">
        <v>2.2577163347425335</v>
      </c>
    </row>
    <row r="42" spans="1:3" x14ac:dyDescent="0.3">
      <c r="A42">
        <v>13</v>
      </c>
      <c r="B42">
        <v>0.84164119417934202</v>
      </c>
      <c r="C42">
        <v>-3.841641194179342</v>
      </c>
    </row>
    <row r="43" spans="1:3" x14ac:dyDescent="0.3">
      <c r="A43">
        <v>14</v>
      </c>
      <c r="B43">
        <v>-0.14092808552185732</v>
      </c>
      <c r="C43">
        <v>-3.8590719144781427</v>
      </c>
    </row>
    <row r="44" spans="1:3" x14ac:dyDescent="0.3">
      <c r="A44">
        <v>15</v>
      </c>
      <c r="B44">
        <v>-0.30099563942221774</v>
      </c>
      <c r="C44">
        <v>-2.6990043605777823</v>
      </c>
    </row>
    <row r="45" spans="1:3" x14ac:dyDescent="0.3">
      <c r="A45">
        <v>16</v>
      </c>
      <c r="B45">
        <v>0.16412886586616793</v>
      </c>
      <c r="C45">
        <v>-2.1641288658661679</v>
      </c>
    </row>
    <row r="46" spans="1:3" x14ac:dyDescent="0.3">
      <c r="A46">
        <v>17</v>
      </c>
      <c r="B46">
        <v>-0.91706796756201125</v>
      </c>
      <c r="C46">
        <v>3.9170679675620113</v>
      </c>
    </row>
    <row r="47" spans="1:3" x14ac:dyDescent="0.3">
      <c r="A47">
        <v>18</v>
      </c>
      <c r="B47">
        <v>0.83189526521842794</v>
      </c>
      <c r="C47">
        <v>3.1681047347815721</v>
      </c>
    </row>
    <row r="48" spans="1:3" x14ac:dyDescent="0.3">
      <c r="A48">
        <v>19</v>
      </c>
      <c r="B48">
        <v>1.0625199694058716</v>
      </c>
      <c r="C48">
        <v>-6.2519969405871567E-2</v>
      </c>
    </row>
    <row r="49" spans="1:3" x14ac:dyDescent="0.3">
      <c r="A49">
        <v>20</v>
      </c>
      <c r="B49">
        <v>1.8553980151018723</v>
      </c>
      <c r="C49">
        <v>-0.8553980151018723</v>
      </c>
    </row>
    <row r="50" spans="1:3" x14ac:dyDescent="0.3">
      <c r="A50">
        <v>21</v>
      </c>
      <c r="B50">
        <v>-1.2719953621093101</v>
      </c>
      <c r="C50">
        <v>-1.7280046378906899</v>
      </c>
    </row>
    <row r="51" spans="1:3" x14ac:dyDescent="0.3">
      <c r="A51">
        <v>22</v>
      </c>
      <c r="B51">
        <v>0.59584124295820162</v>
      </c>
      <c r="C51">
        <v>2.4041587570417984</v>
      </c>
    </row>
    <row r="52" spans="1:3" x14ac:dyDescent="0.3">
      <c r="A52">
        <v>23</v>
      </c>
      <c r="B52">
        <v>-0.85741122663182923</v>
      </c>
      <c r="C52">
        <v>-0.14258877336817077</v>
      </c>
    </row>
    <row r="53" spans="1:3" x14ac:dyDescent="0.3">
      <c r="A53">
        <v>24</v>
      </c>
      <c r="B53">
        <v>-4.654663500795575E-2</v>
      </c>
      <c r="C53">
        <v>3.0465466350079558</v>
      </c>
    </row>
    <row r="54" spans="1:3" x14ac:dyDescent="0.3">
      <c r="A54">
        <v>25</v>
      </c>
      <c r="B54">
        <v>1.7100497760535727</v>
      </c>
      <c r="C54">
        <v>1.2899502239464273</v>
      </c>
    </row>
    <row r="55" spans="1:3" x14ac:dyDescent="0.3">
      <c r="A55">
        <v>26</v>
      </c>
      <c r="B55">
        <v>-0.72359555345959281</v>
      </c>
      <c r="C55">
        <v>-0.27640444654040719</v>
      </c>
    </row>
    <row r="56" spans="1:3" x14ac:dyDescent="0.3">
      <c r="A56">
        <v>27</v>
      </c>
      <c r="B56">
        <v>0.74327524439493464</v>
      </c>
      <c r="C56">
        <v>3.2567247556050654</v>
      </c>
    </row>
    <row r="57" spans="1:3" x14ac:dyDescent="0.3">
      <c r="A57">
        <v>28</v>
      </c>
      <c r="B57">
        <v>1.0305451705199085</v>
      </c>
      <c r="C57">
        <v>-2.0305451705199085</v>
      </c>
    </row>
    <row r="58" spans="1:3" x14ac:dyDescent="0.3">
      <c r="A58">
        <v>29</v>
      </c>
      <c r="B58">
        <v>1.0033286067032687E-2</v>
      </c>
      <c r="C58">
        <v>-1.0100332860670327</v>
      </c>
    </row>
    <row r="59" spans="1:3" x14ac:dyDescent="0.3">
      <c r="A59">
        <v>30</v>
      </c>
      <c r="B59">
        <v>1.1795945167833204</v>
      </c>
      <c r="C59">
        <v>-4.1795945167833199</v>
      </c>
    </row>
    <row r="60" spans="1:3" x14ac:dyDescent="0.3">
      <c r="A60">
        <v>31</v>
      </c>
      <c r="B60">
        <v>1.489411526642425</v>
      </c>
      <c r="C60">
        <v>4.5105884733575747</v>
      </c>
    </row>
    <row r="61" spans="1:3" x14ac:dyDescent="0.3">
      <c r="A61">
        <v>32</v>
      </c>
      <c r="B61">
        <v>-1.9664801014888766E-2</v>
      </c>
      <c r="C61">
        <v>1.0196648010148888</v>
      </c>
    </row>
    <row r="62" spans="1:3" x14ac:dyDescent="0.3">
      <c r="A62">
        <v>33</v>
      </c>
      <c r="B62">
        <v>-7.6171261176317895E-2</v>
      </c>
      <c r="C62">
        <v>4.0761712611763183</v>
      </c>
    </row>
    <row r="63" spans="1:3" x14ac:dyDescent="0.3">
      <c r="A63">
        <v>34</v>
      </c>
      <c r="B63">
        <v>-0.71359747705759169</v>
      </c>
      <c r="C63">
        <v>-2.2864025229424083</v>
      </c>
    </row>
    <row r="64" spans="1:3" x14ac:dyDescent="0.3">
      <c r="A64">
        <v>35</v>
      </c>
      <c r="B64">
        <v>0.61464711278252082</v>
      </c>
      <c r="C64">
        <v>-3.6146471127825208</v>
      </c>
    </row>
    <row r="65" spans="1:3" x14ac:dyDescent="0.3">
      <c r="A65">
        <v>36</v>
      </c>
      <c r="B65">
        <v>0.22094255089674197</v>
      </c>
      <c r="C65">
        <v>2.779057449103258</v>
      </c>
    </row>
    <row r="66" spans="1:3" x14ac:dyDescent="0.3">
      <c r="A66">
        <v>37</v>
      </c>
      <c r="B66">
        <v>0.95726518030930574</v>
      </c>
      <c r="C66">
        <v>4.2734819690694259E-2</v>
      </c>
    </row>
    <row r="67" spans="1:3" x14ac:dyDescent="0.3">
      <c r="A67">
        <v>38</v>
      </c>
      <c r="B67">
        <v>0.81065612157316158</v>
      </c>
      <c r="C67">
        <v>1.1893438784268384</v>
      </c>
    </row>
    <row r="68" spans="1:3" x14ac:dyDescent="0.3">
      <c r="A68">
        <v>39</v>
      </c>
      <c r="B68">
        <v>0.97682755178313396</v>
      </c>
      <c r="C68">
        <v>1.023172448216866</v>
      </c>
    </row>
    <row r="69" spans="1:3" x14ac:dyDescent="0.3">
      <c r="A69">
        <v>40</v>
      </c>
      <c r="B69">
        <v>0.67334623819653139</v>
      </c>
      <c r="C69">
        <v>2.3266537618034686</v>
      </c>
    </row>
    <row r="70" spans="1:3" x14ac:dyDescent="0.3">
      <c r="A70">
        <v>41</v>
      </c>
      <c r="B70">
        <v>-0.5624044540878339</v>
      </c>
      <c r="C70">
        <v>-0.4375955459121661</v>
      </c>
    </row>
    <row r="71" spans="1:3" x14ac:dyDescent="0.3">
      <c r="A71">
        <v>42</v>
      </c>
      <c r="B71">
        <v>-1.6432062925959556E-2</v>
      </c>
      <c r="C71">
        <v>-2.9835679370740404</v>
      </c>
    </row>
    <row r="72" spans="1:3" x14ac:dyDescent="0.3">
      <c r="A72">
        <v>43</v>
      </c>
      <c r="B72">
        <v>-0.91790971776107622</v>
      </c>
      <c r="C72">
        <v>1.9179097177610762</v>
      </c>
    </row>
    <row r="73" spans="1:3" x14ac:dyDescent="0.3">
      <c r="A73">
        <v>44</v>
      </c>
      <c r="B73">
        <v>1.7306922155235565</v>
      </c>
      <c r="C73">
        <v>0.26930778447644355</v>
      </c>
    </row>
    <row r="74" spans="1:3" x14ac:dyDescent="0.3">
      <c r="A74">
        <v>45</v>
      </c>
      <c r="B74">
        <v>-0.55356818562599797</v>
      </c>
      <c r="C74">
        <v>-3.446431814374002</v>
      </c>
    </row>
    <row r="75" spans="1:3" x14ac:dyDescent="0.3">
      <c r="A75">
        <v>46</v>
      </c>
      <c r="B75">
        <v>1.2926937059068466</v>
      </c>
      <c r="C75">
        <v>-3.2926937059068466</v>
      </c>
    </row>
    <row r="76" spans="1:3" x14ac:dyDescent="0.3">
      <c r="A76">
        <v>47</v>
      </c>
      <c r="B76">
        <v>0.3023500921634219</v>
      </c>
      <c r="C76">
        <v>1.6976499078365781</v>
      </c>
    </row>
    <row r="77" spans="1:3" x14ac:dyDescent="0.3">
      <c r="A77">
        <v>48</v>
      </c>
      <c r="B77">
        <v>-0.46081738693481844</v>
      </c>
      <c r="C77">
        <v>1.4608173869348184</v>
      </c>
    </row>
    <row r="78" spans="1:3" x14ac:dyDescent="0.3">
      <c r="A78">
        <v>49</v>
      </c>
      <c r="B78">
        <v>-0.43304199341137384</v>
      </c>
      <c r="C78">
        <v>1.4330419934113738</v>
      </c>
    </row>
    <row r="79" spans="1:3" x14ac:dyDescent="0.3">
      <c r="A79">
        <v>50</v>
      </c>
      <c r="B79">
        <v>1.524223912721463</v>
      </c>
      <c r="C79">
        <v>-3.524223912721463</v>
      </c>
    </row>
    <row r="80" spans="1:3" x14ac:dyDescent="0.3">
      <c r="A80">
        <v>51</v>
      </c>
      <c r="B80">
        <v>1.7894416201786414</v>
      </c>
      <c r="C80">
        <v>0.21055837982135861</v>
      </c>
    </row>
    <row r="81" spans="1:3" x14ac:dyDescent="0.3">
      <c r="A81">
        <v>52</v>
      </c>
      <c r="B81">
        <v>4.8227864068039139E-2</v>
      </c>
      <c r="C81">
        <v>-1.0482278640680391</v>
      </c>
    </row>
    <row r="82" spans="1:3" x14ac:dyDescent="0.3">
      <c r="A82">
        <v>53</v>
      </c>
      <c r="B82">
        <v>1.0886148099855966</v>
      </c>
      <c r="C82">
        <v>1.9113851900144034</v>
      </c>
    </row>
    <row r="83" spans="1:3" x14ac:dyDescent="0.3">
      <c r="A83">
        <v>54</v>
      </c>
      <c r="B83">
        <v>-0.93327778089332858</v>
      </c>
      <c r="C83">
        <v>2.9332777808933286</v>
      </c>
    </row>
    <row r="84" spans="1:3" x14ac:dyDescent="0.3">
      <c r="A84">
        <v>55</v>
      </c>
      <c r="B84">
        <v>1.1773209393020747</v>
      </c>
      <c r="C84">
        <v>-2.1773209393020747</v>
      </c>
    </row>
    <row r="85" spans="1:3" x14ac:dyDescent="0.3">
      <c r="A85">
        <v>56</v>
      </c>
      <c r="B85">
        <v>0.33756284408309956</v>
      </c>
      <c r="C85">
        <v>-1.3375628440830996</v>
      </c>
    </row>
    <row r="86" spans="1:3" x14ac:dyDescent="0.3">
      <c r="A86">
        <v>57</v>
      </c>
      <c r="B86">
        <v>0.98072132289091707</v>
      </c>
      <c r="C86">
        <v>1.9278677109082931E-2</v>
      </c>
    </row>
    <row r="87" spans="1:3" x14ac:dyDescent="0.3">
      <c r="A87">
        <v>58</v>
      </c>
      <c r="B87">
        <v>0.62648987857199501</v>
      </c>
      <c r="C87">
        <v>-1.626489878571995</v>
      </c>
    </row>
    <row r="88" spans="1:3" x14ac:dyDescent="0.3">
      <c r="A88">
        <v>59</v>
      </c>
      <c r="B88">
        <v>2.3021102125593904</v>
      </c>
      <c r="C88">
        <v>-1.3021102125593904</v>
      </c>
    </row>
    <row r="89" spans="1:3" x14ac:dyDescent="0.3">
      <c r="A89">
        <v>60</v>
      </c>
      <c r="B89">
        <v>-0.9421690567657679</v>
      </c>
      <c r="C89">
        <v>2.9421690567657679</v>
      </c>
    </row>
    <row r="90" spans="1:3" x14ac:dyDescent="0.3">
      <c r="A90">
        <v>61</v>
      </c>
      <c r="B90">
        <v>0.64135777396904681</v>
      </c>
      <c r="C90">
        <v>-3.6413577739690468</v>
      </c>
    </row>
    <row r="91" spans="1:3" x14ac:dyDescent="0.3">
      <c r="A91">
        <v>62</v>
      </c>
      <c r="B91">
        <v>0.60985343677263604</v>
      </c>
      <c r="C91">
        <v>1.390146563227364</v>
      </c>
    </row>
    <row r="92" spans="1:3" x14ac:dyDescent="0.3">
      <c r="A92">
        <v>63</v>
      </c>
      <c r="B92">
        <v>0.65997295370332854</v>
      </c>
      <c r="C92">
        <v>0.34002704629667146</v>
      </c>
    </row>
    <row r="93" spans="1:3" x14ac:dyDescent="0.3">
      <c r="A93">
        <v>64</v>
      </c>
      <c r="B93">
        <v>-0.27209426345643228</v>
      </c>
      <c r="C93">
        <v>4.2720942634564327</v>
      </c>
    </row>
    <row r="94" spans="1:3" x14ac:dyDescent="0.3">
      <c r="A94">
        <v>65</v>
      </c>
      <c r="B94">
        <v>-9.6940627630769605E-2</v>
      </c>
      <c r="C94">
        <v>-2.9030593723692304</v>
      </c>
    </row>
    <row r="95" spans="1:3" x14ac:dyDescent="0.3">
      <c r="A95">
        <v>66</v>
      </c>
      <c r="B95">
        <v>1.329895498866728</v>
      </c>
      <c r="C95">
        <v>-2.329895498866728</v>
      </c>
    </row>
    <row r="96" spans="1:3" x14ac:dyDescent="0.3">
      <c r="A96">
        <v>67</v>
      </c>
      <c r="B96">
        <v>0.26577183930490156</v>
      </c>
      <c r="C96">
        <v>2.7342281606950984</v>
      </c>
    </row>
    <row r="97" spans="1:3" x14ac:dyDescent="0.3">
      <c r="A97">
        <v>68</v>
      </c>
      <c r="B97">
        <v>8.506704636187834E-2</v>
      </c>
      <c r="C97">
        <v>4.9149329536381217</v>
      </c>
    </row>
    <row r="98" spans="1:3" x14ac:dyDescent="0.3">
      <c r="A98">
        <v>69</v>
      </c>
      <c r="B98">
        <v>0.1966419835600397</v>
      </c>
      <c r="C98">
        <v>0.8033580164399603</v>
      </c>
    </row>
    <row r="99" spans="1:3" x14ac:dyDescent="0.3">
      <c r="A99">
        <v>70</v>
      </c>
      <c r="B99">
        <v>0.52376038352470422</v>
      </c>
      <c r="C99">
        <v>2.4762396164752958</v>
      </c>
    </row>
    <row r="100" spans="1:3" x14ac:dyDescent="0.3">
      <c r="A100">
        <v>71</v>
      </c>
      <c r="B100">
        <v>-0.57051247880980771</v>
      </c>
      <c r="C100">
        <v>1.5705124788098077</v>
      </c>
    </row>
    <row r="101" spans="1:3" x14ac:dyDescent="0.3">
      <c r="A101">
        <v>72</v>
      </c>
      <c r="B101">
        <v>0.89760620760379251</v>
      </c>
      <c r="C101">
        <v>-1.8976062076037925</v>
      </c>
    </row>
    <row r="102" spans="1:3" x14ac:dyDescent="0.3">
      <c r="A102">
        <v>73</v>
      </c>
      <c r="B102">
        <v>1.2759797600369716E-2</v>
      </c>
      <c r="C102">
        <v>-1.0127597976003697</v>
      </c>
    </row>
    <row r="103" spans="1:3" x14ac:dyDescent="0.3">
      <c r="A103">
        <v>74</v>
      </c>
      <c r="B103">
        <v>1.1461851339198388</v>
      </c>
      <c r="C103">
        <v>-0.14618513391983878</v>
      </c>
    </row>
    <row r="104" spans="1:3" x14ac:dyDescent="0.3">
      <c r="A104">
        <v>75</v>
      </c>
      <c r="B104">
        <v>-1.0097442900192082</v>
      </c>
      <c r="C104">
        <v>-1.9902557099807918</v>
      </c>
    </row>
    <row r="105" spans="1:3" x14ac:dyDescent="0.3">
      <c r="A105">
        <v>76</v>
      </c>
      <c r="B105">
        <v>-0.27301270197978011</v>
      </c>
      <c r="C105">
        <v>1.2730127019797801</v>
      </c>
    </row>
    <row r="106" spans="1:3" x14ac:dyDescent="0.3">
      <c r="A106">
        <v>77</v>
      </c>
      <c r="B106">
        <v>1.7899115009706288</v>
      </c>
      <c r="C106">
        <v>-3.7899115009706286</v>
      </c>
    </row>
    <row r="107" spans="1:3" x14ac:dyDescent="0.3">
      <c r="A107">
        <v>78</v>
      </c>
      <c r="B107">
        <v>-1.3681459858032392</v>
      </c>
      <c r="C107">
        <v>-1.6318540141967608</v>
      </c>
    </row>
    <row r="108" spans="1:3" x14ac:dyDescent="0.3">
      <c r="A108">
        <v>79</v>
      </c>
      <c r="B108">
        <v>1.3886449035218127</v>
      </c>
      <c r="C108">
        <v>-0.38864490352181269</v>
      </c>
    </row>
    <row r="109" spans="1:3" x14ac:dyDescent="0.3">
      <c r="A109">
        <v>80</v>
      </c>
      <c r="B109">
        <v>0.8549510818203907</v>
      </c>
      <c r="C109">
        <v>-2.8549510818203907</v>
      </c>
    </row>
    <row r="110" spans="1:3" x14ac:dyDescent="0.3">
      <c r="A110">
        <v>81</v>
      </c>
      <c r="B110">
        <v>0.49594557580587617</v>
      </c>
      <c r="C110">
        <v>3.5040544241941238</v>
      </c>
    </row>
    <row r="111" spans="1:3" x14ac:dyDescent="0.3">
      <c r="A111">
        <v>82</v>
      </c>
      <c r="B111">
        <v>0.4455786790228049</v>
      </c>
      <c r="C111">
        <v>1.5544213209771951</v>
      </c>
    </row>
    <row r="112" spans="1:3" x14ac:dyDescent="0.3">
      <c r="A112">
        <v>83</v>
      </c>
      <c r="B112">
        <v>0.37708247756231117</v>
      </c>
      <c r="C112">
        <v>-4.3770824775623112</v>
      </c>
    </row>
    <row r="113" spans="1:3" x14ac:dyDescent="0.3">
      <c r="A113">
        <v>84</v>
      </c>
      <c r="B113">
        <v>0.39863604292476884</v>
      </c>
      <c r="C113">
        <v>-1.3986360429247688</v>
      </c>
    </row>
    <row r="114" spans="1:3" x14ac:dyDescent="0.3">
      <c r="A114">
        <v>85</v>
      </c>
      <c r="B114">
        <v>-0.21017780084073667</v>
      </c>
      <c r="C114">
        <v>-2.7898221991592633</v>
      </c>
    </row>
    <row r="115" spans="1:3" x14ac:dyDescent="0.3">
      <c r="A115">
        <v>86</v>
      </c>
      <c r="B115">
        <v>-0.34758957547287395</v>
      </c>
      <c r="C115">
        <v>1.3475895754728739</v>
      </c>
    </row>
    <row r="116" spans="1:3" x14ac:dyDescent="0.3">
      <c r="A116">
        <v>87</v>
      </c>
      <c r="B116">
        <v>-0.64085167564921885</v>
      </c>
      <c r="C116">
        <v>1.6408516756492189</v>
      </c>
    </row>
    <row r="117" spans="1:3" x14ac:dyDescent="0.3">
      <c r="A117">
        <v>88</v>
      </c>
      <c r="B117">
        <v>0.77648420127453388</v>
      </c>
      <c r="C117">
        <v>3.2235157987254661</v>
      </c>
    </row>
    <row r="118" spans="1:3" x14ac:dyDescent="0.3">
      <c r="A118">
        <v>89</v>
      </c>
      <c r="B118">
        <v>0.24897906261164726</v>
      </c>
      <c r="C118">
        <v>0.75102093738835274</v>
      </c>
    </row>
    <row r="119" spans="1:3" x14ac:dyDescent="0.3">
      <c r="A119">
        <v>90</v>
      </c>
      <c r="B119">
        <v>1.6185419535914307</v>
      </c>
      <c r="C119">
        <v>-5.6185419535914303</v>
      </c>
    </row>
    <row r="120" spans="1:3" x14ac:dyDescent="0.3">
      <c r="A120">
        <v>91</v>
      </c>
      <c r="B120">
        <v>0.26848747005435492</v>
      </c>
      <c r="C120">
        <v>-3.2684874700543549</v>
      </c>
    </row>
    <row r="121" spans="1:3" x14ac:dyDescent="0.3">
      <c r="A121">
        <v>92</v>
      </c>
      <c r="B121">
        <v>0.75262791755478053</v>
      </c>
      <c r="C121">
        <v>2.2473720824452195</v>
      </c>
    </row>
    <row r="122" spans="1:3" x14ac:dyDescent="0.3">
      <c r="A122">
        <v>93</v>
      </c>
      <c r="B122">
        <v>0.96720744717184814</v>
      </c>
      <c r="C122">
        <v>-3.9672074471718481</v>
      </c>
    </row>
    <row r="123" spans="1:3" x14ac:dyDescent="0.3">
      <c r="A123">
        <v>94</v>
      </c>
      <c r="B123">
        <v>-0.60010614654093031</v>
      </c>
      <c r="C123">
        <v>2.6001061465409303</v>
      </c>
    </row>
    <row r="124" spans="1:3" x14ac:dyDescent="0.3">
      <c r="A124">
        <v>95</v>
      </c>
      <c r="B124">
        <v>-0.53728799838651575</v>
      </c>
      <c r="C124">
        <v>-0.46271200161348425</v>
      </c>
    </row>
    <row r="125" spans="1:3" x14ac:dyDescent="0.3">
      <c r="A125">
        <v>96</v>
      </c>
      <c r="B125">
        <v>0.11050885449609016</v>
      </c>
      <c r="C125">
        <v>1.8894911455039098</v>
      </c>
    </row>
    <row r="126" spans="1:3" x14ac:dyDescent="0.3">
      <c r="A126">
        <v>97</v>
      </c>
      <c r="B126">
        <v>1.2427110845486884</v>
      </c>
      <c r="C126">
        <v>2.7572889154513116</v>
      </c>
    </row>
    <row r="127" spans="1:3" x14ac:dyDescent="0.3">
      <c r="A127">
        <v>98</v>
      </c>
      <c r="B127">
        <v>0.61399805370676575</v>
      </c>
      <c r="C127">
        <v>1.3860019462932343</v>
      </c>
    </row>
    <row r="128" spans="1:3" x14ac:dyDescent="0.3">
      <c r="A128">
        <v>99</v>
      </c>
      <c r="B128">
        <v>-0.36392883571456425</v>
      </c>
      <c r="C128">
        <v>-2.6360711642854358</v>
      </c>
    </row>
    <row r="129" spans="1:3" x14ac:dyDescent="0.3">
      <c r="A129">
        <v>100</v>
      </c>
      <c r="B129">
        <v>-0.13023822119763562</v>
      </c>
      <c r="C129">
        <v>3.1302382211976356</v>
      </c>
    </row>
    <row r="130" spans="1:3" x14ac:dyDescent="0.3">
      <c r="A130">
        <v>101</v>
      </c>
      <c r="B130">
        <v>-1.285948036190744</v>
      </c>
      <c r="C130">
        <v>3.285948036190744</v>
      </c>
    </row>
    <row r="131" spans="1:3" x14ac:dyDescent="0.3">
      <c r="A131">
        <v>102</v>
      </c>
      <c r="B131">
        <v>-0.80986795299866055</v>
      </c>
      <c r="C131">
        <v>-3.1901320470013395</v>
      </c>
    </row>
    <row r="132" spans="1:3" x14ac:dyDescent="0.3">
      <c r="A132">
        <v>103</v>
      </c>
      <c r="B132">
        <v>2.1700531513510146E-2</v>
      </c>
      <c r="C132">
        <v>1.9782994684864899</v>
      </c>
    </row>
    <row r="133" spans="1:3" x14ac:dyDescent="0.3">
      <c r="A133">
        <v>104</v>
      </c>
      <c r="B133">
        <v>-0.83595890559016661</v>
      </c>
      <c r="C133">
        <v>-1.1640410944098334</v>
      </c>
    </row>
    <row r="134" spans="1:3" x14ac:dyDescent="0.3">
      <c r="A134">
        <v>105</v>
      </c>
      <c r="B134">
        <v>0.3653382111681962</v>
      </c>
      <c r="C134">
        <v>-1.3653382111681962</v>
      </c>
    </row>
    <row r="135" spans="1:3" x14ac:dyDescent="0.3">
      <c r="A135">
        <v>106</v>
      </c>
      <c r="B135">
        <v>0.3608022903228294</v>
      </c>
      <c r="C135">
        <v>3.6391977096771706</v>
      </c>
    </row>
    <row r="136" spans="1:3" x14ac:dyDescent="0.3">
      <c r="A136">
        <v>107</v>
      </c>
      <c r="B136">
        <v>-1.0174405180634229</v>
      </c>
      <c r="C136">
        <v>-0.98255948193657705</v>
      </c>
    </row>
    <row r="137" spans="1:3" x14ac:dyDescent="0.3">
      <c r="A137">
        <v>108</v>
      </c>
      <c r="B137">
        <v>-1.3662956139334255</v>
      </c>
      <c r="C137">
        <v>-0.63370438606657453</v>
      </c>
    </row>
    <row r="138" spans="1:3" x14ac:dyDescent="0.3">
      <c r="A138">
        <v>109</v>
      </c>
      <c r="B138">
        <v>-4.3850030883296753E-4</v>
      </c>
      <c r="C138">
        <v>3.000438500308833</v>
      </c>
    </row>
    <row r="139" spans="1:3" x14ac:dyDescent="0.3">
      <c r="A139">
        <v>110</v>
      </c>
      <c r="B139">
        <v>-1.4585069459794449</v>
      </c>
      <c r="C139">
        <v>-0.54149305402055514</v>
      </c>
    </row>
    <row r="140" spans="1:3" x14ac:dyDescent="0.3">
      <c r="A140">
        <v>111</v>
      </c>
      <c r="B140">
        <v>1.6922631091640699</v>
      </c>
      <c r="C140">
        <v>2.3077368908359301</v>
      </c>
    </row>
    <row r="141" spans="1:3" x14ac:dyDescent="0.3">
      <c r="A141">
        <v>112</v>
      </c>
      <c r="B141">
        <v>0.42104414900033182</v>
      </c>
      <c r="C141">
        <v>-1.4210441490003318</v>
      </c>
    </row>
    <row r="142" spans="1:3" x14ac:dyDescent="0.3">
      <c r="A142">
        <v>113</v>
      </c>
      <c r="B142">
        <v>-1.7522651342227991</v>
      </c>
      <c r="C142">
        <v>0.75226513422279906</v>
      </c>
    </row>
    <row r="143" spans="1:3" x14ac:dyDescent="0.3">
      <c r="A143">
        <v>114</v>
      </c>
      <c r="B143">
        <v>1.0913417289451632</v>
      </c>
      <c r="C143">
        <v>0.90865827105483676</v>
      </c>
    </row>
    <row r="144" spans="1:3" x14ac:dyDescent="0.3">
      <c r="A144">
        <v>115</v>
      </c>
      <c r="B144">
        <v>0.28159783065864952</v>
      </c>
      <c r="C144">
        <v>-2.2815978306586495</v>
      </c>
    </row>
    <row r="145" spans="1:3" x14ac:dyDescent="0.3">
      <c r="A145">
        <v>116</v>
      </c>
      <c r="B145">
        <v>1.1865242120357933</v>
      </c>
      <c r="C145">
        <v>2.8134757879642067</v>
      </c>
    </row>
    <row r="146" spans="1:3" x14ac:dyDescent="0.3">
      <c r="A146">
        <v>117</v>
      </c>
      <c r="B146">
        <v>-6.7919066327857713E-2</v>
      </c>
      <c r="C146">
        <v>-1.9320809336721423</v>
      </c>
    </row>
    <row r="147" spans="1:3" x14ac:dyDescent="0.3">
      <c r="A147">
        <v>118</v>
      </c>
      <c r="B147">
        <v>-0.65599847406507372</v>
      </c>
      <c r="C147">
        <v>1.6559984740650737</v>
      </c>
    </row>
    <row r="148" spans="1:3" x14ac:dyDescent="0.3">
      <c r="A148">
        <v>119</v>
      </c>
      <c r="B148">
        <v>0.13813319824053671</v>
      </c>
      <c r="C148">
        <v>-1.1381331982405367</v>
      </c>
    </row>
    <row r="149" spans="1:3" x14ac:dyDescent="0.3">
      <c r="A149">
        <v>120</v>
      </c>
      <c r="B149">
        <v>-1.1302420478232613</v>
      </c>
      <c r="C149">
        <v>2.1302420478232613</v>
      </c>
    </row>
    <row r="150" spans="1:3" x14ac:dyDescent="0.3">
      <c r="A150">
        <v>121</v>
      </c>
      <c r="B150">
        <v>-0.47137153210609162</v>
      </c>
      <c r="C150">
        <v>-0.52862846789390838</v>
      </c>
    </row>
    <row r="151" spans="1:3" x14ac:dyDescent="0.3">
      <c r="A151">
        <v>122</v>
      </c>
      <c r="B151">
        <v>0.27935751311802859</v>
      </c>
      <c r="C151">
        <v>-4.279357513118029</v>
      </c>
    </row>
    <row r="152" spans="1:3" x14ac:dyDescent="0.3">
      <c r="A152">
        <v>123</v>
      </c>
      <c r="B152">
        <v>-1.7931521924137694</v>
      </c>
      <c r="C152">
        <v>-2.2068478075862306</v>
      </c>
    </row>
    <row r="153" spans="1:3" x14ac:dyDescent="0.3">
      <c r="A153">
        <v>124</v>
      </c>
      <c r="B153">
        <v>0.42408761582328136</v>
      </c>
      <c r="C153">
        <v>0.57591238417671864</v>
      </c>
    </row>
    <row r="154" spans="1:3" x14ac:dyDescent="0.3">
      <c r="A154">
        <v>125</v>
      </c>
      <c r="B154">
        <v>-0.39451351760437126</v>
      </c>
      <c r="C154">
        <v>4.3945135176043717</v>
      </c>
    </row>
    <row r="155" spans="1:3" x14ac:dyDescent="0.3">
      <c r="A155">
        <v>126</v>
      </c>
      <c r="B155">
        <v>1.7639900472801291</v>
      </c>
      <c r="C155">
        <v>2.2360099527198711</v>
      </c>
    </row>
    <row r="156" spans="1:3" x14ac:dyDescent="0.3">
      <c r="A156">
        <v>127</v>
      </c>
      <c r="B156">
        <v>0.69309507513840751</v>
      </c>
      <c r="C156">
        <v>0.30690492486159249</v>
      </c>
    </row>
    <row r="157" spans="1:3" x14ac:dyDescent="0.3">
      <c r="A157">
        <v>128</v>
      </c>
      <c r="B157">
        <v>-0.68396208919548585</v>
      </c>
      <c r="C157">
        <v>-0.31603791080451415</v>
      </c>
    </row>
    <row r="158" spans="1:3" x14ac:dyDescent="0.3">
      <c r="A158">
        <v>129</v>
      </c>
      <c r="B158">
        <v>0.42372587500069825</v>
      </c>
      <c r="C158">
        <v>-3.4237258750006982</v>
      </c>
    </row>
    <row r="159" spans="1:3" x14ac:dyDescent="0.3">
      <c r="A159">
        <v>130</v>
      </c>
      <c r="B159">
        <v>-0.37944087736501819</v>
      </c>
      <c r="C159">
        <v>1.3794408773650182</v>
      </c>
    </row>
    <row r="160" spans="1:3" x14ac:dyDescent="0.3">
      <c r="A160">
        <v>131</v>
      </c>
      <c r="B160">
        <v>0.58539779839757466</v>
      </c>
      <c r="C160">
        <v>1.4146022016024253</v>
      </c>
    </row>
    <row r="161" spans="1:3" x14ac:dyDescent="0.3">
      <c r="A161">
        <v>132</v>
      </c>
      <c r="B161">
        <v>-0.13165369836996499</v>
      </c>
      <c r="C161">
        <v>2.131653698369965</v>
      </c>
    </row>
    <row r="162" spans="1:3" x14ac:dyDescent="0.3">
      <c r="A162">
        <v>133</v>
      </c>
      <c r="B162">
        <v>0.56488234642361412</v>
      </c>
      <c r="C162">
        <v>-3.5648823464236141</v>
      </c>
    </row>
    <row r="163" spans="1:3" x14ac:dyDescent="0.3">
      <c r="A163">
        <v>134</v>
      </c>
      <c r="B163">
        <v>0.12405752228706524</v>
      </c>
      <c r="C163">
        <v>0.87594247771293476</v>
      </c>
    </row>
    <row r="164" spans="1:3" x14ac:dyDescent="0.3">
      <c r="A164">
        <v>135</v>
      </c>
      <c r="B164">
        <v>-0.71136618488142345</v>
      </c>
      <c r="C164">
        <v>-0.28863381511857655</v>
      </c>
    </row>
    <row r="165" spans="1:3" x14ac:dyDescent="0.3">
      <c r="A165">
        <v>136</v>
      </c>
      <c r="B165">
        <v>-0.41079370484385302</v>
      </c>
      <c r="C165">
        <v>2.410793704843853</v>
      </c>
    </row>
    <row r="166" spans="1:3" x14ac:dyDescent="0.3">
      <c r="A166">
        <v>137</v>
      </c>
      <c r="B166">
        <v>-0.97688781793978618</v>
      </c>
      <c r="C166">
        <v>-2.3112182060213815E-2</v>
      </c>
    </row>
    <row r="167" spans="1:3" x14ac:dyDescent="0.3">
      <c r="A167">
        <v>138</v>
      </c>
      <c r="B167">
        <v>0.15244985451253523</v>
      </c>
      <c r="C167">
        <v>-3.1524498545125352</v>
      </c>
    </row>
    <row r="168" spans="1:3" x14ac:dyDescent="0.3">
      <c r="A168">
        <v>139</v>
      </c>
      <c r="B168">
        <v>-1.519649843816901</v>
      </c>
      <c r="C168">
        <v>2.519649843816901</v>
      </c>
    </row>
    <row r="169" spans="1:3" x14ac:dyDescent="0.3">
      <c r="A169">
        <v>140</v>
      </c>
      <c r="B169">
        <v>-0.72099189530192476</v>
      </c>
      <c r="C169">
        <v>-0.27900810469807524</v>
      </c>
    </row>
    <row r="170" spans="1:3" x14ac:dyDescent="0.3">
      <c r="A170">
        <v>141</v>
      </c>
      <c r="B170">
        <v>-1.1165904540540392</v>
      </c>
      <c r="C170">
        <v>0.11659045405403923</v>
      </c>
    </row>
    <row r="171" spans="1:3" x14ac:dyDescent="0.3">
      <c r="A171">
        <v>142</v>
      </c>
      <c r="B171">
        <v>1.6772913582465157</v>
      </c>
      <c r="C171">
        <v>4.3227086417534846</v>
      </c>
    </row>
    <row r="172" spans="1:3" x14ac:dyDescent="0.3">
      <c r="A172">
        <v>143</v>
      </c>
      <c r="B172">
        <v>0.52376038352470422</v>
      </c>
      <c r="C172">
        <v>0.47623961647529578</v>
      </c>
    </row>
    <row r="173" spans="1:3" x14ac:dyDescent="0.3">
      <c r="A173">
        <v>144</v>
      </c>
      <c r="B173">
        <v>-8.1599960786564729E-3</v>
      </c>
      <c r="C173">
        <v>5.0081599960786569</v>
      </c>
    </row>
    <row r="174" spans="1:3" x14ac:dyDescent="0.3">
      <c r="A174">
        <v>145</v>
      </c>
      <c r="B174">
        <v>0.72103103800052182</v>
      </c>
      <c r="C174">
        <v>0.27896896199947818</v>
      </c>
    </row>
    <row r="175" spans="1:3" x14ac:dyDescent="0.3">
      <c r="A175">
        <v>146</v>
      </c>
      <c r="B175">
        <v>-1.0057958425335003</v>
      </c>
      <c r="C175">
        <v>-2.9942041574664997</v>
      </c>
    </row>
    <row r="176" spans="1:3" x14ac:dyDescent="0.3">
      <c r="A176">
        <v>147</v>
      </c>
      <c r="B176">
        <v>-0.55642452912692386</v>
      </c>
      <c r="C176">
        <v>2.5564245291269239</v>
      </c>
    </row>
    <row r="177" spans="1:3" x14ac:dyDescent="0.3">
      <c r="A177">
        <v>148</v>
      </c>
      <c r="B177">
        <v>0.4274513693780948</v>
      </c>
      <c r="C177">
        <v>-1.4274513693780948</v>
      </c>
    </row>
    <row r="178" spans="1:3" x14ac:dyDescent="0.3">
      <c r="A178">
        <v>149</v>
      </c>
      <c r="B178">
        <v>-1.2245730733037732</v>
      </c>
      <c r="C178">
        <v>-0.77542692669622681</v>
      </c>
    </row>
    <row r="179" spans="1:3" x14ac:dyDescent="0.3">
      <c r="A179">
        <v>150</v>
      </c>
      <c r="B179">
        <v>0.57468724658958825</v>
      </c>
      <c r="C179">
        <v>2.4253127534104117</v>
      </c>
    </row>
    <row r="180" spans="1:3" x14ac:dyDescent="0.3">
      <c r="A180">
        <v>151</v>
      </c>
      <c r="B180">
        <v>0.82020315080822126</v>
      </c>
      <c r="C180">
        <v>2.1797968491917787</v>
      </c>
    </row>
    <row r="181" spans="1:3" x14ac:dyDescent="0.3">
      <c r="A181">
        <v>152</v>
      </c>
      <c r="B181">
        <v>1.1682789831130682</v>
      </c>
      <c r="C181">
        <v>1.8317210168869318</v>
      </c>
    </row>
    <row r="182" spans="1:3" x14ac:dyDescent="0.3">
      <c r="A182">
        <v>153</v>
      </c>
      <c r="B182">
        <v>1.19852677791354</v>
      </c>
      <c r="C182">
        <v>-0.19852677791354001</v>
      </c>
    </row>
    <row r="183" spans="1:3" x14ac:dyDescent="0.3">
      <c r="A183">
        <v>154</v>
      </c>
      <c r="B183">
        <v>-0.59732809148077681</v>
      </c>
      <c r="C183">
        <v>-0.40267190851922319</v>
      </c>
    </row>
    <row r="184" spans="1:3" x14ac:dyDescent="0.3">
      <c r="A184">
        <v>155</v>
      </c>
      <c r="B184">
        <v>0.52323914496077784</v>
      </c>
      <c r="C184">
        <v>-1.5232391449607778</v>
      </c>
    </row>
    <row r="185" spans="1:3" x14ac:dyDescent="0.3">
      <c r="A185">
        <v>156</v>
      </c>
      <c r="B185">
        <v>0.78199741480873231</v>
      </c>
      <c r="C185">
        <v>0.21800258519126769</v>
      </c>
    </row>
    <row r="186" spans="1:3" x14ac:dyDescent="0.3">
      <c r="A186">
        <v>157</v>
      </c>
      <c r="B186">
        <v>-0.74298978106710356</v>
      </c>
      <c r="C186">
        <v>-2.2570102189328964</v>
      </c>
    </row>
    <row r="187" spans="1:3" x14ac:dyDescent="0.3">
      <c r="A187">
        <v>158</v>
      </c>
      <c r="B187">
        <v>-0.5493805831347065</v>
      </c>
      <c r="C187">
        <v>-0.4506194168652935</v>
      </c>
    </row>
    <row r="188" spans="1:3" x14ac:dyDescent="0.3">
      <c r="A188">
        <v>159</v>
      </c>
      <c r="B188">
        <v>-0.63618878349379759</v>
      </c>
      <c r="C188">
        <v>3.6361887834937976</v>
      </c>
    </row>
    <row r="189" spans="1:3" x14ac:dyDescent="0.3">
      <c r="A189">
        <v>160</v>
      </c>
      <c r="B189">
        <v>1.3525887048026484</v>
      </c>
      <c r="C189">
        <v>1.6474112951973516</v>
      </c>
    </row>
    <row r="190" spans="1:3" x14ac:dyDescent="0.3">
      <c r="A190">
        <v>161</v>
      </c>
      <c r="B190">
        <v>-0.91925402720329163</v>
      </c>
      <c r="C190">
        <v>-4.0807459727967084</v>
      </c>
    </row>
    <row r="191" spans="1:3" x14ac:dyDescent="0.3">
      <c r="A191">
        <v>162</v>
      </c>
      <c r="B191">
        <v>-6.2662987944194892E-2</v>
      </c>
      <c r="C191">
        <v>-2.9373370120558051</v>
      </c>
    </row>
    <row r="192" spans="1:3" x14ac:dyDescent="0.3">
      <c r="A192">
        <v>163</v>
      </c>
      <c r="B192">
        <v>-1.2995540307768549</v>
      </c>
      <c r="C192">
        <v>2.2995540307768549</v>
      </c>
    </row>
    <row r="193" spans="1:3" x14ac:dyDescent="0.3">
      <c r="A193">
        <v>164</v>
      </c>
      <c r="B193">
        <v>-4.5749971732258921E-2</v>
      </c>
      <c r="C193">
        <v>2.0457499717322589</v>
      </c>
    </row>
    <row r="194" spans="1:3" x14ac:dyDescent="0.3">
      <c r="A194">
        <v>165</v>
      </c>
      <c r="B194">
        <v>0.40415165409204823</v>
      </c>
      <c r="C194">
        <v>-1.4041516540920482</v>
      </c>
    </row>
    <row r="195" spans="1:3" x14ac:dyDescent="0.3">
      <c r="A195">
        <v>166</v>
      </c>
      <c r="B195">
        <v>0.66873564119466877</v>
      </c>
      <c r="C195">
        <v>-4.6687356411946688</v>
      </c>
    </row>
    <row r="196" spans="1:3" x14ac:dyDescent="0.3">
      <c r="A196">
        <v>167</v>
      </c>
      <c r="B196">
        <v>-0.29059157768146626</v>
      </c>
      <c r="C196">
        <v>-2.7094084223185337</v>
      </c>
    </row>
    <row r="197" spans="1:3" x14ac:dyDescent="0.3">
      <c r="A197">
        <v>168</v>
      </c>
      <c r="B197">
        <v>-0.45267365071250598</v>
      </c>
      <c r="C197">
        <v>-0.54732634928749402</v>
      </c>
    </row>
    <row r="198" spans="1:3" x14ac:dyDescent="0.3">
      <c r="A198">
        <v>169</v>
      </c>
      <c r="B198">
        <v>-0.80204351581547906</v>
      </c>
      <c r="C198">
        <v>-0.19795648418452094</v>
      </c>
    </row>
    <row r="199" spans="1:3" x14ac:dyDescent="0.3">
      <c r="A199">
        <v>170</v>
      </c>
      <c r="B199">
        <v>-0.93081488506041854</v>
      </c>
      <c r="C199">
        <v>-2.0691851149395815</v>
      </c>
    </row>
    <row r="200" spans="1:3" x14ac:dyDescent="0.3">
      <c r="A200">
        <v>171</v>
      </c>
      <c r="B200">
        <v>0.32883600531948431</v>
      </c>
      <c r="C200">
        <v>-1.3288360053194843</v>
      </c>
    </row>
    <row r="201" spans="1:3" x14ac:dyDescent="0.3">
      <c r="A201">
        <v>172</v>
      </c>
      <c r="B201">
        <v>0.84336237320609087</v>
      </c>
      <c r="C201">
        <v>2.1566376267939091</v>
      </c>
    </row>
    <row r="202" spans="1:3" x14ac:dyDescent="0.3">
      <c r="A202">
        <v>173</v>
      </c>
      <c r="B202">
        <v>1.2626604336269698</v>
      </c>
      <c r="C202">
        <v>-0.26266043362696978</v>
      </c>
    </row>
    <row r="203" spans="1:3" x14ac:dyDescent="0.3">
      <c r="A203">
        <v>174</v>
      </c>
      <c r="B203">
        <v>1.0769853153635349</v>
      </c>
      <c r="C203">
        <v>0.92301468463646508</v>
      </c>
    </row>
    <row r="204" spans="1:3" x14ac:dyDescent="0.3">
      <c r="A204">
        <v>175</v>
      </c>
      <c r="B204">
        <v>1.4656422459063985</v>
      </c>
      <c r="C204">
        <v>1.5343577540936015</v>
      </c>
    </row>
    <row r="205" spans="1:3" x14ac:dyDescent="0.3">
      <c r="A205">
        <v>176</v>
      </c>
      <c r="B205">
        <v>-1.1372224035641065</v>
      </c>
      <c r="C205">
        <v>-2.8627775964358935</v>
      </c>
    </row>
    <row r="206" spans="1:3" x14ac:dyDescent="0.3">
      <c r="A206">
        <v>177</v>
      </c>
      <c r="B206">
        <v>-0.47871448466036792</v>
      </c>
      <c r="C206">
        <v>-0.52128551533963208</v>
      </c>
    </row>
    <row r="207" spans="1:3" x14ac:dyDescent="0.3">
      <c r="A207">
        <v>178</v>
      </c>
      <c r="B207">
        <v>-0.48742349661475215</v>
      </c>
      <c r="C207">
        <v>3.4874234966147521</v>
      </c>
    </row>
    <row r="208" spans="1:3" x14ac:dyDescent="0.3">
      <c r="A208">
        <v>179</v>
      </c>
      <c r="B208">
        <v>0.30239164951261799</v>
      </c>
      <c r="C208">
        <v>-4.302391649512618</v>
      </c>
    </row>
    <row r="209" spans="1:3" x14ac:dyDescent="0.3">
      <c r="A209">
        <v>180</v>
      </c>
      <c r="B209">
        <v>0.19654483363781683</v>
      </c>
      <c r="C209">
        <v>0.80345516636218317</v>
      </c>
    </row>
    <row r="210" spans="1:3" x14ac:dyDescent="0.3">
      <c r="A210">
        <v>181</v>
      </c>
      <c r="B210">
        <v>-1.2207134899748144</v>
      </c>
      <c r="C210">
        <v>-0.77928651002518556</v>
      </c>
    </row>
    <row r="211" spans="1:3" x14ac:dyDescent="0.3">
      <c r="A211">
        <v>182</v>
      </c>
      <c r="B211">
        <v>0.55584057470167814</v>
      </c>
      <c r="C211">
        <v>-1.5558405747016781</v>
      </c>
    </row>
    <row r="212" spans="1:3" x14ac:dyDescent="0.3">
      <c r="A212">
        <v>183</v>
      </c>
      <c r="B212">
        <v>0.74376940148951398</v>
      </c>
      <c r="C212">
        <v>-1.743769401489514</v>
      </c>
    </row>
    <row r="213" spans="1:3" x14ac:dyDescent="0.3">
      <c r="A213">
        <v>184</v>
      </c>
      <c r="B213">
        <v>0.52323914496077784</v>
      </c>
      <c r="C213">
        <v>-1.5232391449607778</v>
      </c>
    </row>
    <row r="214" spans="1:3" x14ac:dyDescent="0.3">
      <c r="A214">
        <v>185</v>
      </c>
      <c r="B214">
        <v>1.2432064812683112</v>
      </c>
      <c r="C214">
        <v>0.75679351873168876</v>
      </c>
    </row>
    <row r="215" spans="1:3" x14ac:dyDescent="0.3">
      <c r="A215">
        <v>186</v>
      </c>
      <c r="B215">
        <v>-0.13652965079235813</v>
      </c>
      <c r="C215">
        <v>1.1365296507923581</v>
      </c>
    </row>
    <row r="216" spans="1:3" x14ac:dyDescent="0.3">
      <c r="A216">
        <v>187</v>
      </c>
      <c r="B216">
        <v>-0.32693828435093053</v>
      </c>
      <c r="C216">
        <v>-0.67306171564906947</v>
      </c>
    </row>
    <row r="217" spans="1:3" x14ac:dyDescent="0.3">
      <c r="A217">
        <v>188</v>
      </c>
      <c r="B217">
        <v>1.5347113597650455</v>
      </c>
      <c r="C217">
        <v>2.4652886402349545</v>
      </c>
    </row>
    <row r="218" spans="1:3" x14ac:dyDescent="0.3">
      <c r="A218">
        <v>189</v>
      </c>
      <c r="B218">
        <v>0.3992386433836761</v>
      </c>
      <c r="C218">
        <v>-1.3992386433836761</v>
      </c>
    </row>
    <row r="219" spans="1:3" x14ac:dyDescent="0.3">
      <c r="A219">
        <v>190</v>
      </c>
      <c r="B219">
        <v>-1.1914513118091188</v>
      </c>
      <c r="C219">
        <v>-0.80854868819088122</v>
      </c>
    </row>
    <row r="220" spans="1:3" x14ac:dyDescent="0.3">
      <c r="A220">
        <v>191</v>
      </c>
      <c r="B220">
        <v>-0.11021598177672409</v>
      </c>
      <c r="C220">
        <v>-1.8897840182232759</v>
      </c>
    </row>
    <row r="221" spans="1:3" x14ac:dyDescent="0.3">
      <c r="A221">
        <v>192</v>
      </c>
      <c r="B221">
        <v>1.1208451121282357</v>
      </c>
      <c r="C221">
        <v>-2.1208451121282357</v>
      </c>
    </row>
    <row r="222" spans="1:3" x14ac:dyDescent="0.3">
      <c r="A222">
        <v>193</v>
      </c>
      <c r="B222">
        <v>2.1015179051647768</v>
      </c>
      <c r="C222">
        <v>-0.10151790516477677</v>
      </c>
    </row>
    <row r="223" spans="1:3" x14ac:dyDescent="0.3">
      <c r="A223">
        <v>194</v>
      </c>
      <c r="B223">
        <v>0.52945288879709107</v>
      </c>
      <c r="C223">
        <v>0.47054711120290893</v>
      </c>
    </row>
    <row r="224" spans="1:3" x14ac:dyDescent="0.3">
      <c r="A224">
        <v>195</v>
      </c>
      <c r="B224">
        <v>-0.80030067891881851</v>
      </c>
      <c r="C224">
        <v>1.8003006789188185</v>
      </c>
    </row>
    <row r="225" spans="1:3" x14ac:dyDescent="0.3">
      <c r="A225">
        <v>196</v>
      </c>
      <c r="B225">
        <v>9.6266708108463384E-3</v>
      </c>
      <c r="C225">
        <v>-3.0096266708108463</v>
      </c>
    </row>
    <row r="226" spans="1:3" x14ac:dyDescent="0.3">
      <c r="A226">
        <v>197</v>
      </c>
      <c r="B226">
        <v>0.59584124295820162</v>
      </c>
      <c r="C226">
        <v>-1.5958412429582016</v>
      </c>
    </row>
    <row r="227" spans="1:3" x14ac:dyDescent="0.3">
      <c r="A227">
        <v>198</v>
      </c>
      <c r="B227">
        <v>0.36590241577452165</v>
      </c>
      <c r="C227">
        <v>0.63409758422547835</v>
      </c>
    </row>
    <row r="228" spans="1:3" x14ac:dyDescent="0.3">
      <c r="A228">
        <v>199</v>
      </c>
      <c r="B228">
        <v>0.82948298233330719</v>
      </c>
      <c r="C228">
        <v>0.17051701766669281</v>
      </c>
    </row>
    <row r="229" spans="1:3" x14ac:dyDescent="0.3">
      <c r="A229">
        <v>200</v>
      </c>
      <c r="B229">
        <v>0.4667845176342702</v>
      </c>
      <c r="C229">
        <v>-1.4667845176342702</v>
      </c>
    </row>
    <row r="230" spans="1:3" x14ac:dyDescent="0.3">
      <c r="A230">
        <v>201</v>
      </c>
      <c r="B230">
        <v>0.39905702458562242</v>
      </c>
      <c r="C230">
        <v>-2.3990570245856224</v>
      </c>
    </row>
    <row r="231" spans="1:3" x14ac:dyDescent="0.3">
      <c r="A231">
        <v>202</v>
      </c>
      <c r="B231">
        <v>0.46869187931656953</v>
      </c>
      <c r="C231">
        <v>3.5313081206834305</v>
      </c>
    </row>
    <row r="232" spans="1:3" x14ac:dyDescent="0.3">
      <c r="A232">
        <v>203</v>
      </c>
      <c r="B232">
        <v>-0.3432184715904123</v>
      </c>
      <c r="C232">
        <v>4.3432184715904123</v>
      </c>
    </row>
    <row r="233" spans="1:3" x14ac:dyDescent="0.3">
      <c r="A233">
        <v>204</v>
      </c>
      <c r="B233">
        <v>-8.2113381896221416E-2</v>
      </c>
      <c r="C233">
        <v>-0.91788661810377858</v>
      </c>
    </row>
    <row r="234" spans="1:3" x14ac:dyDescent="0.3">
      <c r="A234">
        <v>205</v>
      </c>
      <c r="B234">
        <v>0.34407447938846403</v>
      </c>
      <c r="C234">
        <v>-1.344074479388464</v>
      </c>
    </row>
    <row r="235" spans="1:3" x14ac:dyDescent="0.3">
      <c r="A235">
        <v>206</v>
      </c>
      <c r="B235">
        <v>-0.24480876690932218</v>
      </c>
      <c r="C235">
        <v>4.2448087669093226</v>
      </c>
    </row>
    <row r="236" spans="1:3" x14ac:dyDescent="0.3">
      <c r="A236">
        <v>207</v>
      </c>
      <c r="B236">
        <v>-1.022093729672414</v>
      </c>
      <c r="C236">
        <v>-1.977906270327586</v>
      </c>
    </row>
    <row r="237" spans="1:3" x14ac:dyDescent="0.3">
      <c r="A237">
        <v>208</v>
      </c>
      <c r="B237">
        <v>0.13223638890832667</v>
      </c>
      <c r="C237">
        <v>2.8677636110916733</v>
      </c>
    </row>
    <row r="238" spans="1:3" x14ac:dyDescent="0.3">
      <c r="A238">
        <v>209</v>
      </c>
      <c r="B238">
        <v>-0.36898281467668648</v>
      </c>
      <c r="C238">
        <v>3.3689828146766865</v>
      </c>
    </row>
    <row r="239" spans="1:3" x14ac:dyDescent="0.3">
      <c r="A239">
        <v>210</v>
      </c>
      <c r="B239">
        <v>-0.24657681092096828</v>
      </c>
      <c r="C239">
        <v>-2.7534231890790317</v>
      </c>
    </row>
    <row r="240" spans="1:3" x14ac:dyDescent="0.3">
      <c r="A240">
        <v>211</v>
      </c>
      <c r="B240">
        <v>1.3421515747140564</v>
      </c>
      <c r="C240">
        <v>0.65784842528594356</v>
      </c>
    </row>
    <row r="241" spans="1:3" x14ac:dyDescent="0.3">
      <c r="A241">
        <v>212</v>
      </c>
      <c r="B241">
        <v>-0.93899255570753626</v>
      </c>
      <c r="C241">
        <v>-2.0610074442924637</v>
      </c>
    </row>
    <row r="242" spans="1:3" x14ac:dyDescent="0.3">
      <c r="A242">
        <v>213</v>
      </c>
      <c r="B242">
        <v>-0.24833454780099773</v>
      </c>
      <c r="C242">
        <v>5.2483345478009973</v>
      </c>
    </row>
    <row r="243" spans="1:3" x14ac:dyDescent="0.3">
      <c r="A243">
        <v>214</v>
      </c>
      <c r="B243">
        <v>-0.30403383681876273</v>
      </c>
      <c r="C243">
        <v>3.3040338368187627</v>
      </c>
    </row>
    <row r="244" spans="1:3" x14ac:dyDescent="0.3">
      <c r="A244">
        <v>215</v>
      </c>
      <c r="B244">
        <v>0.40749185028150281</v>
      </c>
      <c r="C244">
        <v>1.5925081497184972</v>
      </c>
    </row>
    <row r="245" spans="1:3" x14ac:dyDescent="0.3">
      <c r="A245">
        <v>216</v>
      </c>
      <c r="B245">
        <v>-0.71336582567672391</v>
      </c>
      <c r="C245">
        <v>-5.2866341743232761</v>
      </c>
    </row>
    <row r="246" spans="1:3" x14ac:dyDescent="0.3">
      <c r="A246">
        <v>217</v>
      </c>
      <c r="B246">
        <v>1.6132354622358172</v>
      </c>
      <c r="C246">
        <v>-0.61323546223581715</v>
      </c>
    </row>
    <row r="247" spans="1:3" x14ac:dyDescent="0.3">
      <c r="A247">
        <v>218</v>
      </c>
      <c r="B247">
        <v>0.86195265807528276</v>
      </c>
      <c r="C247">
        <v>0.13804734192471724</v>
      </c>
    </row>
    <row r="248" spans="1:3" x14ac:dyDescent="0.3">
      <c r="A248">
        <v>219</v>
      </c>
      <c r="B248">
        <v>0.89735109013660708</v>
      </c>
      <c r="C248">
        <v>-2.8973510901366071</v>
      </c>
    </row>
    <row r="249" spans="1:3" x14ac:dyDescent="0.3">
      <c r="A249">
        <v>220</v>
      </c>
      <c r="B249">
        <v>-6.7703903827960765E-2</v>
      </c>
      <c r="C249">
        <v>2.0677039038279608</v>
      </c>
    </row>
    <row r="250" spans="1:3" x14ac:dyDescent="0.3">
      <c r="A250">
        <v>221</v>
      </c>
      <c r="B250">
        <v>1.5127791852951276</v>
      </c>
      <c r="C250">
        <v>-2.5127791852951278</v>
      </c>
    </row>
    <row r="251" spans="1:3" x14ac:dyDescent="0.3">
      <c r="A251">
        <v>222</v>
      </c>
      <c r="B251">
        <v>-0.32884289267294342</v>
      </c>
      <c r="C251">
        <v>-0.67115710732705658</v>
      </c>
    </row>
    <row r="252" spans="1:3" x14ac:dyDescent="0.3">
      <c r="A252">
        <v>223</v>
      </c>
      <c r="B252">
        <v>0.64687825160220269</v>
      </c>
      <c r="C252">
        <v>-2.6468782516022027</v>
      </c>
    </row>
    <row r="253" spans="1:3" x14ac:dyDescent="0.3">
      <c r="A253">
        <v>224</v>
      </c>
      <c r="B253">
        <v>-0.50882788301107018</v>
      </c>
      <c r="C253">
        <v>4.5088278830110706</v>
      </c>
    </row>
    <row r="254" spans="1:3" x14ac:dyDescent="0.3">
      <c r="A254">
        <v>225</v>
      </c>
      <c r="B254">
        <v>0.22523931678888154</v>
      </c>
      <c r="C254">
        <v>-1.2252393167888815</v>
      </c>
    </row>
    <row r="255" spans="1:3" x14ac:dyDescent="0.3">
      <c r="A255">
        <v>226</v>
      </c>
      <c r="B255">
        <v>-1.4195966858883589</v>
      </c>
      <c r="C255">
        <v>-0.58040331411164114</v>
      </c>
    </row>
    <row r="256" spans="1:3" x14ac:dyDescent="0.3">
      <c r="A256">
        <v>227</v>
      </c>
      <c r="B256">
        <v>-0.13259199414259815</v>
      </c>
      <c r="C256">
        <v>1.1325919941425981</v>
      </c>
    </row>
    <row r="257" spans="1:3" x14ac:dyDescent="0.3">
      <c r="A257">
        <v>228</v>
      </c>
      <c r="B257">
        <v>0.19714213624591759</v>
      </c>
      <c r="C257">
        <v>2.8028578637540824</v>
      </c>
    </row>
    <row r="258" spans="1:3" x14ac:dyDescent="0.3">
      <c r="A258">
        <v>229</v>
      </c>
      <c r="B258">
        <v>-0.27871299830737906</v>
      </c>
      <c r="C258">
        <v>-1.7212870016926209</v>
      </c>
    </row>
    <row r="259" spans="1:3" x14ac:dyDescent="0.3">
      <c r="A259">
        <v>230</v>
      </c>
      <c r="B259">
        <v>0.91198039101875317</v>
      </c>
      <c r="C259">
        <v>8.8019608981246833E-2</v>
      </c>
    </row>
    <row r="260" spans="1:3" x14ac:dyDescent="0.3">
      <c r="A260">
        <v>231</v>
      </c>
      <c r="B260">
        <v>-0.91790971776107622</v>
      </c>
      <c r="C260">
        <v>1.9179097177610762</v>
      </c>
    </row>
    <row r="261" spans="1:3" x14ac:dyDescent="0.3">
      <c r="A261">
        <v>232</v>
      </c>
      <c r="B261">
        <v>1.1973811836728236</v>
      </c>
      <c r="C261">
        <v>0.80261881632717635</v>
      </c>
    </row>
    <row r="262" spans="1:3" x14ac:dyDescent="0.3">
      <c r="A262">
        <v>233</v>
      </c>
      <c r="B262">
        <v>-0.10273350752085086</v>
      </c>
      <c r="C262">
        <v>1.1027335075208509</v>
      </c>
    </row>
    <row r="263" spans="1:3" x14ac:dyDescent="0.3">
      <c r="A263">
        <v>234</v>
      </c>
      <c r="B263">
        <v>1.3772612647102995</v>
      </c>
      <c r="C263">
        <v>-0.37726126471029953</v>
      </c>
    </row>
    <row r="264" spans="1:3" x14ac:dyDescent="0.3">
      <c r="A264">
        <v>235</v>
      </c>
      <c r="B264">
        <v>-0.25820477539217546</v>
      </c>
      <c r="C264">
        <v>-2.7417952246078245</v>
      </c>
    </row>
    <row r="265" spans="1:3" x14ac:dyDescent="0.3">
      <c r="A265">
        <v>236</v>
      </c>
      <c r="B265">
        <v>1.1958051546865927</v>
      </c>
      <c r="C265">
        <v>-0.19580515468659265</v>
      </c>
    </row>
    <row r="266" spans="1:3" x14ac:dyDescent="0.3">
      <c r="A266">
        <v>237</v>
      </c>
      <c r="B266">
        <v>1.5633977398855152</v>
      </c>
      <c r="C266">
        <v>-2.5633977398855152</v>
      </c>
    </row>
    <row r="267" spans="1:3" x14ac:dyDescent="0.3">
      <c r="A267">
        <v>238</v>
      </c>
      <c r="B267">
        <v>1.6131612248333187</v>
      </c>
      <c r="C267">
        <v>1.3868387751666813</v>
      </c>
    </row>
    <row r="268" spans="1:3" x14ac:dyDescent="0.3">
      <c r="A268">
        <v>239</v>
      </c>
      <c r="B268">
        <v>0.94812522477257222</v>
      </c>
      <c r="C268">
        <v>-1.9481252247725722</v>
      </c>
    </row>
    <row r="269" spans="1:3" x14ac:dyDescent="0.3">
      <c r="A269">
        <v>240</v>
      </c>
      <c r="B269">
        <v>1.1386317790177385</v>
      </c>
      <c r="C269">
        <v>1.8613682209822615</v>
      </c>
    </row>
    <row r="270" spans="1:3" x14ac:dyDescent="0.3">
      <c r="A270">
        <v>241</v>
      </c>
      <c r="B270">
        <v>-1.0188279721414415</v>
      </c>
      <c r="C270">
        <v>-2.9811720278585585</v>
      </c>
    </row>
    <row r="271" spans="1:3" x14ac:dyDescent="0.3">
      <c r="A271">
        <v>242</v>
      </c>
      <c r="B271">
        <v>-0.413147477788816</v>
      </c>
      <c r="C271">
        <v>-0.586852522211184</v>
      </c>
    </row>
    <row r="272" spans="1:3" x14ac:dyDescent="0.3">
      <c r="A272">
        <v>243</v>
      </c>
      <c r="B272">
        <v>0.88725220390529769</v>
      </c>
      <c r="C272">
        <v>2.1127477960947023</v>
      </c>
    </row>
    <row r="273" spans="1:3" x14ac:dyDescent="0.3">
      <c r="A273">
        <v>244</v>
      </c>
      <c r="B273">
        <v>-0.23125098574954128</v>
      </c>
      <c r="C273">
        <v>1.2312509857495413</v>
      </c>
    </row>
    <row r="274" spans="1:3" x14ac:dyDescent="0.3">
      <c r="A274">
        <v>245</v>
      </c>
      <c r="B274">
        <v>-1.3413157470070938</v>
      </c>
      <c r="C274">
        <v>-1.6586842529929062</v>
      </c>
    </row>
    <row r="275" spans="1:3" x14ac:dyDescent="0.3">
      <c r="A275">
        <v>246</v>
      </c>
      <c r="B275">
        <v>1.3772002004439103</v>
      </c>
      <c r="C275">
        <v>-2.3772002004439106</v>
      </c>
    </row>
    <row r="276" spans="1:3" x14ac:dyDescent="0.3">
      <c r="A276">
        <v>247</v>
      </c>
      <c r="B276">
        <v>-0.17590168557759167</v>
      </c>
      <c r="C276">
        <v>-1.8240983144224083</v>
      </c>
    </row>
    <row r="277" spans="1:3" x14ac:dyDescent="0.3">
      <c r="A277">
        <v>248</v>
      </c>
      <c r="B277">
        <v>-0.47601575442818245</v>
      </c>
      <c r="C277">
        <v>1.4760157544281824</v>
      </c>
    </row>
    <row r="278" spans="1:3" x14ac:dyDescent="0.3">
      <c r="A278">
        <v>249</v>
      </c>
      <c r="B278">
        <v>-8.7261880409407855E-2</v>
      </c>
      <c r="C278">
        <v>-0.91273811959059215</v>
      </c>
    </row>
    <row r="279" spans="1:3" x14ac:dyDescent="0.3">
      <c r="A279">
        <v>250</v>
      </c>
      <c r="B279">
        <v>-0.30403383681876273</v>
      </c>
      <c r="C279">
        <v>1.3040338368187627</v>
      </c>
    </row>
    <row r="280" spans="1:3" x14ac:dyDescent="0.3">
      <c r="A280">
        <v>251</v>
      </c>
      <c r="B280">
        <v>0.69065258749414049</v>
      </c>
      <c r="C280">
        <v>2.3093474125058595</v>
      </c>
    </row>
    <row r="281" spans="1:3" x14ac:dyDescent="0.3">
      <c r="A281">
        <v>252</v>
      </c>
      <c r="B281">
        <v>-1.2663859812238085</v>
      </c>
      <c r="C281">
        <v>-2.7336140187761915</v>
      </c>
    </row>
    <row r="282" spans="1:3" x14ac:dyDescent="0.3">
      <c r="A282">
        <v>253</v>
      </c>
      <c r="B282">
        <v>0.23119144079085485</v>
      </c>
      <c r="C282">
        <v>0.76880855920914515</v>
      </c>
    </row>
    <row r="283" spans="1:3" x14ac:dyDescent="0.3">
      <c r="A283">
        <v>254</v>
      </c>
      <c r="B283">
        <v>-0.22952549105979303</v>
      </c>
      <c r="C283">
        <v>-2.770474508940207</v>
      </c>
    </row>
    <row r="284" spans="1:3" x14ac:dyDescent="0.3">
      <c r="A284">
        <v>255</v>
      </c>
      <c r="B284">
        <v>2.1374218059466266E-2</v>
      </c>
      <c r="C284">
        <v>0.97862578194053373</v>
      </c>
    </row>
    <row r="285" spans="1:3" x14ac:dyDescent="0.3">
      <c r="A285">
        <v>256</v>
      </c>
      <c r="B285">
        <v>1.3631933306233004</v>
      </c>
      <c r="C285">
        <v>-4.3631933306233002</v>
      </c>
    </row>
    <row r="286" spans="1:3" x14ac:dyDescent="0.3">
      <c r="A286">
        <v>257</v>
      </c>
      <c r="B286">
        <v>-0.1612576828091008</v>
      </c>
      <c r="C286">
        <v>-2.8387423171908992</v>
      </c>
    </row>
    <row r="287" spans="1:3" x14ac:dyDescent="0.3">
      <c r="A287">
        <v>258</v>
      </c>
      <c r="B287">
        <v>0.65161515300287487</v>
      </c>
      <c r="C287">
        <v>-2.6516151530028749</v>
      </c>
    </row>
    <row r="288" spans="1:3" x14ac:dyDescent="0.3">
      <c r="A288">
        <v>259</v>
      </c>
      <c r="B288">
        <v>0.62172611666791466</v>
      </c>
      <c r="C288">
        <v>2.3782738833320853</v>
      </c>
    </row>
    <row r="289" spans="1:3" x14ac:dyDescent="0.3">
      <c r="A289">
        <v>260</v>
      </c>
      <c r="B289">
        <v>1.7699447749493744</v>
      </c>
      <c r="C289">
        <v>1.2300552250506256</v>
      </c>
    </row>
    <row r="290" spans="1:3" x14ac:dyDescent="0.3">
      <c r="A290">
        <v>261</v>
      </c>
      <c r="B290">
        <v>0.17791120665195503</v>
      </c>
      <c r="C290">
        <v>-1.177911206651955</v>
      </c>
    </row>
    <row r="291" spans="1:3" x14ac:dyDescent="0.3">
      <c r="A291">
        <v>262</v>
      </c>
      <c r="B291">
        <v>4.7488642474921239E-2</v>
      </c>
      <c r="C291">
        <v>1.9525113575250788</v>
      </c>
    </row>
    <row r="292" spans="1:3" x14ac:dyDescent="0.3">
      <c r="A292">
        <v>263</v>
      </c>
      <c r="B292">
        <v>-0.17522539835169137</v>
      </c>
      <c r="C292">
        <v>-1.8247746016483086</v>
      </c>
    </row>
    <row r="293" spans="1:3" x14ac:dyDescent="0.3">
      <c r="A293">
        <v>264</v>
      </c>
      <c r="B293">
        <v>0.1110460506189388</v>
      </c>
      <c r="C293">
        <v>-2.1110460506189388</v>
      </c>
    </row>
    <row r="294" spans="1:3" x14ac:dyDescent="0.3">
      <c r="A294">
        <v>265</v>
      </c>
      <c r="B294">
        <v>0.12320882154112089</v>
      </c>
      <c r="C294">
        <v>0.87679117845887911</v>
      </c>
    </row>
    <row r="295" spans="1:3" x14ac:dyDescent="0.3">
      <c r="A295">
        <v>266</v>
      </c>
      <c r="B295">
        <v>-0.66276784098464914</v>
      </c>
      <c r="C295">
        <v>1.6627678409846491</v>
      </c>
    </row>
    <row r="296" spans="1:3" x14ac:dyDescent="0.3">
      <c r="A296">
        <v>267</v>
      </c>
      <c r="B296">
        <v>-8.6607958434543164E-2</v>
      </c>
      <c r="C296">
        <v>-2.9133920415654568</v>
      </c>
    </row>
    <row r="297" spans="1:3" x14ac:dyDescent="0.3">
      <c r="A297">
        <v>268</v>
      </c>
      <c r="B297">
        <v>-0.48914136017792531</v>
      </c>
      <c r="C297">
        <v>1.4891413601779253</v>
      </c>
    </row>
    <row r="298" spans="1:3" x14ac:dyDescent="0.3">
      <c r="A298">
        <v>269</v>
      </c>
      <c r="B298">
        <v>0.74952773906675674</v>
      </c>
      <c r="C298">
        <v>2.2504722609332433</v>
      </c>
    </row>
    <row r="299" spans="1:3" x14ac:dyDescent="0.3">
      <c r="A299">
        <v>270</v>
      </c>
      <c r="B299">
        <v>0.29840198813946994</v>
      </c>
      <c r="C299">
        <v>-1.2984019881394699</v>
      </c>
    </row>
    <row r="300" spans="1:3" x14ac:dyDescent="0.3">
      <c r="A300">
        <v>271</v>
      </c>
      <c r="B300">
        <v>1.1719296107743111</v>
      </c>
      <c r="C300">
        <v>1.8280703892256889</v>
      </c>
    </row>
    <row r="301" spans="1:3" x14ac:dyDescent="0.3">
      <c r="A301">
        <v>272</v>
      </c>
      <c r="B301">
        <v>1.4433033919433023</v>
      </c>
      <c r="C301">
        <v>-0.44330339194330226</v>
      </c>
    </row>
    <row r="302" spans="1:3" x14ac:dyDescent="0.3">
      <c r="A302">
        <v>273</v>
      </c>
      <c r="B302">
        <v>-0.49552628215627692</v>
      </c>
      <c r="C302">
        <v>3.4955262821562769</v>
      </c>
    </row>
    <row r="303" spans="1:3" x14ac:dyDescent="0.3">
      <c r="A303">
        <v>274</v>
      </c>
      <c r="B303">
        <v>2.3935181803811343</v>
      </c>
      <c r="C303">
        <v>2.6064818196188657</v>
      </c>
    </row>
    <row r="304" spans="1:3" x14ac:dyDescent="0.3">
      <c r="A304">
        <v>275</v>
      </c>
      <c r="B304">
        <v>-0.38171550260406706</v>
      </c>
      <c r="C304">
        <v>-4.6182844973959334</v>
      </c>
    </row>
    <row r="305" spans="1:3" x14ac:dyDescent="0.3">
      <c r="A305">
        <v>276</v>
      </c>
      <c r="B305">
        <v>0.64966820406267001</v>
      </c>
      <c r="C305">
        <v>2.35033179593733</v>
      </c>
    </row>
    <row r="306" spans="1:3" x14ac:dyDescent="0.3">
      <c r="A306">
        <v>277</v>
      </c>
      <c r="B306">
        <v>0.44982414534104231</v>
      </c>
      <c r="C306">
        <v>0.55017585465895769</v>
      </c>
    </row>
    <row r="307" spans="1:3" x14ac:dyDescent="0.3">
      <c r="A307">
        <v>278</v>
      </c>
      <c r="B307">
        <v>0.5529281226555991</v>
      </c>
      <c r="C307">
        <v>-1.5529281226555991</v>
      </c>
    </row>
    <row r="308" spans="1:3" x14ac:dyDescent="0.3">
      <c r="A308">
        <v>279</v>
      </c>
      <c r="B308">
        <v>-3.1728430163206145E-2</v>
      </c>
      <c r="C308">
        <v>1.0317284301632061</v>
      </c>
    </row>
    <row r="309" spans="1:3" x14ac:dyDescent="0.3">
      <c r="A309">
        <v>280</v>
      </c>
      <c r="B309">
        <v>-0.21219926456063076</v>
      </c>
      <c r="C309">
        <v>1.2121992645606308</v>
      </c>
    </row>
    <row r="310" spans="1:3" x14ac:dyDescent="0.3">
      <c r="A310">
        <v>281</v>
      </c>
      <c r="B310">
        <v>-0.11301044347015665</v>
      </c>
      <c r="C310">
        <v>-0.88698955652984335</v>
      </c>
    </row>
    <row r="311" spans="1:3" x14ac:dyDescent="0.3">
      <c r="A311">
        <v>282</v>
      </c>
      <c r="B311">
        <v>-0.49834614196150007</v>
      </c>
      <c r="C311">
        <v>-3.5016538580384999</v>
      </c>
    </row>
    <row r="312" spans="1:3" x14ac:dyDescent="0.3">
      <c r="A312">
        <v>283</v>
      </c>
      <c r="B312">
        <v>-0.51180646939575913</v>
      </c>
      <c r="C312">
        <v>1.5118064693957591</v>
      </c>
    </row>
    <row r="313" spans="1:3" x14ac:dyDescent="0.3">
      <c r="A313">
        <v>284</v>
      </c>
      <c r="B313">
        <v>-0.96661088199047995</v>
      </c>
      <c r="C313">
        <v>-3.3389118009520047E-2</v>
      </c>
    </row>
    <row r="314" spans="1:3" x14ac:dyDescent="0.3">
      <c r="A314">
        <v>285</v>
      </c>
      <c r="B314">
        <v>0.33309281282886793</v>
      </c>
      <c r="C314">
        <v>3.6669071871711321</v>
      </c>
    </row>
    <row r="315" spans="1:3" x14ac:dyDescent="0.3">
      <c r="A315">
        <v>286</v>
      </c>
      <c r="B315">
        <v>1.4184742467688849</v>
      </c>
      <c r="C315">
        <v>1.5815257532311151</v>
      </c>
    </row>
    <row r="316" spans="1:3" x14ac:dyDescent="0.3">
      <c r="A316">
        <v>287</v>
      </c>
      <c r="B316">
        <v>0.20542750113284036</v>
      </c>
      <c r="C316">
        <v>-3.2054275011328404</v>
      </c>
    </row>
    <row r="317" spans="1:3" x14ac:dyDescent="0.3">
      <c r="A317">
        <v>288</v>
      </c>
      <c r="B317">
        <v>-0.37405492446586619</v>
      </c>
      <c r="C317">
        <v>-3.6259450755341338</v>
      </c>
    </row>
    <row r="318" spans="1:3" x14ac:dyDescent="0.3">
      <c r="A318">
        <v>289</v>
      </c>
      <c r="B318">
        <v>-1.0971510599850034</v>
      </c>
      <c r="C318">
        <v>3.0971510599850034</v>
      </c>
    </row>
    <row r="319" spans="1:3" x14ac:dyDescent="0.3">
      <c r="A319">
        <v>290</v>
      </c>
      <c r="B319">
        <v>-1.1985412662249488</v>
      </c>
      <c r="C319">
        <v>-0.80145873377505117</v>
      </c>
    </row>
    <row r="320" spans="1:3" x14ac:dyDescent="0.3">
      <c r="A320">
        <v>291</v>
      </c>
      <c r="B320">
        <v>0.54822189759659601</v>
      </c>
      <c r="C320">
        <v>-1.548221897596596</v>
      </c>
    </row>
    <row r="321" spans="1:3" x14ac:dyDescent="0.3">
      <c r="A321">
        <v>292</v>
      </c>
      <c r="B321">
        <v>-2.1581386296709582E-3</v>
      </c>
      <c r="C321">
        <v>3.002158138629671</v>
      </c>
    </row>
    <row r="322" spans="1:3" x14ac:dyDescent="0.3">
      <c r="A322">
        <v>293</v>
      </c>
      <c r="B322">
        <v>0.79505608292458918</v>
      </c>
      <c r="C322">
        <v>0.20494391707541082</v>
      </c>
    </row>
    <row r="323" spans="1:3" x14ac:dyDescent="0.3">
      <c r="A323">
        <v>294</v>
      </c>
      <c r="B323">
        <v>-0.29067445113415058</v>
      </c>
      <c r="C323">
        <v>-2.7093255488658494</v>
      </c>
    </row>
    <row r="324" spans="1:3" x14ac:dyDescent="0.3">
      <c r="A324">
        <v>295</v>
      </c>
      <c r="B324">
        <v>-0.40424981714258124</v>
      </c>
      <c r="C324">
        <v>4.4042498171425812</v>
      </c>
    </row>
    <row r="325" spans="1:3" x14ac:dyDescent="0.3">
      <c r="A325">
        <v>296</v>
      </c>
      <c r="B325">
        <v>0.33309281282886793</v>
      </c>
      <c r="C325">
        <v>1.6669071871711321</v>
      </c>
    </row>
    <row r="326" spans="1:3" x14ac:dyDescent="0.3">
      <c r="A326">
        <v>297</v>
      </c>
      <c r="B326">
        <v>-0.31179741629293201</v>
      </c>
      <c r="C326">
        <v>-1.688202583707068</v>
      </c>
    </row>
    <row r="327" spans="1:3" x14ac:dyDescent="0.3">
      <c r="A327">
        <v>298</v>
      </c>
      <c r="B327">
        <v>0.62084644452337834</v>
      </c>
      <c r="C327">
        <v>-1.6208464445233783</v>
      </c>
    </row>
    <row r="328" spans="1:3" x14ac:dyDescent="0.3">
      <c r="A328">
        <v>299</v>
      </c>
      <c r="B328">
        <v>-0.69731728981810948</v>
      </c>
      <c r="C328">
        <v>-0.30268271018189052</v>
      </c>
    </row>
    <row r="329" spans="1:3" x14ac:dyDescent="0.3">
      <c r="A329">
        <v>300</v>
      </c>
      <c r="B329">
        <v>6.2653020350695865E-2</v>
      </c>
      <c r="C329">
        <v>0.93734697964930414</v>
      </c>
    </row>
    <row r="330" spans="1:3" x14ac:dyDescent="0.3">
      <c r="A330">
        <v>301</v>
      </c>
      <c r="B330">
        <v>3.1977467462815934E-2</v>
      </c>
      <c r="C330">
        <v>-2.0319774674628159</v>
      </c>
    </row>
    <row r="331" spans="1:3" x14ac:dyDescent="0.3">
      <c r="A331">
        <v>302</v>
      </c>
      <c r="B331">
        <v>-0.14631372259439424</v>
      </c>
      <c r="C331">
        <v>-4.8536862774056058</v>
      </c>
    </row>
    <row r="332" spans="1:3" x14ac:dyDescent="0.3">
      <c r="A332">
        <v>303</v>
      </c>
      <c r="B332">
        <v>-1.3560186779841197</v>
      </c>
      <c r="C332">
        <v>2.3560186779841197</v>
      </c>
    </row>
    <row r="333" spans="1:3" x14ac:dyDescent="0.3">
      <c r="A333">
        <v>304</v>
      </c>
      <c r="B333">
        <v>0.40109479992204999</v>
      </c>
      <c r="C333">
        <v>3.59890520007795</v>
      </c>
    </row>
    <row r="334" spans="1:3" x14ac:dyDescent="0.3">
      <c r="A334">
        <v>305</v>
      </c>
      <c r="B334">
        <v>0.95120477450149687</v>
      </c>
      <c r="C334">
        <v>-4.9512047745014964</v>
      </c>
    </row>
    <row r="335" spans="1:3" x14ac:dyDescent="0.3">
      <c r="A335">
        <v>306</v>
      </c>
      <c r="B335">
        <v>4.7488642474921239E-2</v>
      </c>
      <c r="C335">
        <v>-2.0474886424749212</v>
      </c>
    </row>
    <row r="336" spans="1:3" x14ac:dyDescent="0.3">
      <c r="A336">
        <v>307</v>
      </c>
      <c r="B336">
        <v>0.88884352011245227</v>
      </c>
      <c r="C336">
        <v>-1.8888435201124523</v>
      </c>
    </row>
    <row r="337" spans="1:3" x14ac:dyDescent="0.3">
      <c r="A337">
        <v>308</v>
      </c>
      <c r="B337">
        <v>2.0049838697736995</v>
      </c>
      <c r="C337">
        <v>-4.9838697736994675E-3</v>
      </c>
    </row>
    <row r="338" spans="1:3" x14ac:dyDescent="0.3">
      <c r="A338">
        <v>309</v>
      </c>
      <c r="B338">
        <v>-0.39381645628248751</v>
      </c>
      <c r="C338">
        <v>3.3938164562824875</v>
      </c>
    </row>
    <row r="339" spans="1:3" x14ac:dyDescent="0.3">
      <c r="A339">
        <v>310</v>
      </c>
      <c r="B339">
        <v>-0.50839703270408965</v>
      </c>
      <c r="C339">
        <v>3.5083970327040896</v>
      </c>
    </row>
    <row r="340" spans="1:3" x14ac:dyDescent="0.3">
      <c r="A340">
        <v>311</v>
      </c>
      <c r="B340">
        <v>0.10869227767397582</v>
      </c>
      <c r="C340">
        <v>4.8913077223260242</v>
      </c>
    </row>
    <row r="341" spans="1:3" x14ac:dyDescent="0.3">
      <c r="A341">
        <v>312</v>
      </c>
      <c r="B341">
        <v>0.13596042739460223</v>
      </c>
      <c r="C341">
        <v>-1.1359604273946022</v>
      </c>
    </row>
    <row r="342" spans="1:3" x14ac:dyDescent="0.3">
      <c r="A342">
        <v>313</v>
      </c>
      <c r="B342">
        <v>-0.30218823216588753</v>
      </c>
      <c r="C342">
        <v>3.3021882321658875</v>
      </c>
    </row>
    <row r="343" spans="1:3" x14ac:dyDescent="0.3">
      <c r="A343">
        <v>314</v>
      </c>
      <c r="B343">
        <v>0.46399706387891193</v>
      </c>
      <c r="C343">
        <v>0.53600293612108807</v>
      </c>
    </row>
    <row r="344" spans="1:3" x14ac:dyDescent="0.3">
      <c r="A344">
        <v>315</v>
      </c>
      <c r="B344">
        <v>0.4262854693097804</v>
      </c>
      <c r="C344">
        <v>2.5737145306902196</v>
      </c>
    </row>
    <row r="345" spans="1:3" x14ac:dyDescent="0.3">
      <c r="A345">
        <v>316</v>
      </c>
      <c r="B345">
        <v>0.83650108517677024</v>
      </c>
      <c r="C345">
        <v>2.1634989148232298</v>
      </c>
    </row>
    <row r="346" spans="1:3" x14ac:dyDescent="0.3">
      <c r="A346">
        <v>317</v>
      </c>
      <c r="B346">
        <v>0.45913364227947762</v>
      </c>
      <c r="C346">
        <v>0.54086635772052238</v>
      </c>
    </row>
    <row r="347" spans="1:3" x14ac:dyDescent="0.3">
      <c r="A347">
        <v>318</v>
      </c>
      <c r="B347">
        <v>-0.79365761313622052</v>
      </c>
      <c r="C347">
        <v>-3.2063423868637795</v>
      </c>
    </row>
    <row r="348" spans="1:3" x14ac:dyDescent="0.3">
      <c r="A348">
        <v>319</v>
      </c>
      <c r="B348">
        <v>0.92145984096678424</v>
      </c>
      <c r="C348">
        <v>7.8540159033215762E-2</v>
      </c>
    </row>
    <row r="349" spans="1:3" x14ac:dyDescent="0.3">
      <c r="A349">
        <v>320</v>
      </c>
      <c r="B349">
        <v>-0.98466504695653034</v>
      </c>
      <c r="C349">
        <v>-1.0153349530434697</v>
      </c>
    </row>
    <row r="350" spans="1:3" x14ac:dyDescent="0.3">
      <c r="A350">
        <v>321</v>
      </c>
      <c r="B350">
        <v>-1.0357760970980325</v>
      </c>
      <c r="C350">
        <v>3.5776097098032533E-2</v>
      </c>
    </row>
    <row r="351" spans="1:3" x14ac:dyDescent="0.3">
      <c r="A351">
        <v>322</v>
      </c>
      <c r="B351">
        <v>-0.14130833373081941</v>
      </c>
      <c r="C351">
        <v>-0.85869166626918059</v>
      </c>
    </row>
    <row r="352" spans="1:3" x14ac:dyDescent="0.3">
      <c r="A352">
        <v>323</v>
      </c>
      <c r="B352">
        <v>0.67334623819653139</v>
      </c>
      <c r="C352">
        <v>-1.6733462381965314</v>
      </c>
    </row>
    <row r="353" spans="1:3" x14ac:dyDescent="0.3">
      <c r="A353">
        <v>324</v>
      </c>
      <c r="B353">
        <v>0.18442376476871614</v>
      </c>
      <c r="C353">
        <v>0.81557623523128386</v>
      </c>
    </row>
    <row r="354" spans="1:3" x14ac:dyDescent="0.3">
      <c r="A354">
        <v>325</v>
      </c>
      <c r="B354">
        <v>-0.30455925135463868</v>
      </c>
      <c r="C354">
        <v>-0.69544074864536132</v>
      </c>
    </row>
    <row r="355" spans="1:3" x14ac:dyDescent="0.3">
      <c r="A355">
        <v>326</v>
      </c>
      <c r="B355">
        <v>-0.56859170409927851</v>
      </c>
      <c r="C355">
        <v>-2.4314082959007215</v>
      </c>
    </row>
    <row r="356" spans="1:3" x14ac:dyDescent="0.3">
      <c r="A356">
        <v>327</v>
      </c>
      <c r="B356">
        <v>-0.81564951040158995</v>
      </c>
      <c r="C356">
        <v>-2.1843504895984101</v>
      </c>
    </row>
    <row r="357" spans="1:3" x14ac:dyDescent="0.3">
      <c r="A357">
        <v>328</v>
      </c>
      <c r="B357">
        <v>1.5088940695174771</v>
      </c>
      <c r="C357">
        <v>1.4911059304825229</v>
      </c>
    </row>
    <row r="358" spans="1:3" x14ac:dyDescent="0.3">
      <c r="A358">
        <v>329</v>
      </c>
      <c r="B358">
        <v>1.0838037470453972</v>
      </c>
      <c r="C358">
        <v>-3.0838037470453972</v>
      </c>
    </row>
    <row r="359" spans="1:3" x14ac:dyDescent="0.3">
      <c r="A359">
        <v>330</v>
      </c>
      <c r="B359">
        <v>3.1340442044159644E-2</v>
      </c>
      <c r="C359">
        <v>2.9686595579558404</v>
      </c>
    </row>
    <row r="360" spans="1:3" x14ac:dyDescent="0.3">
      <c r="A360">
        <v>331</v>
      </c>
      <c r="B360">
        <v>0.58330657316198042</v>
      </c>
      <c r="C360">
        <v>0.41669342683801958</v>
      </c>
    </row>
    <row r="361" spans="1:3" x14ac:dyDescent="0.3">
      <c r="A361">
        <v>332</v>
      </c>
      <c r="B361">
        <v>-0.11031965101410046</v>
      </c>
      <c r="C361">
        <v>3.1103196510141005</v>
      </c>
    </row>
    <row r="362" spans="1:3" x14ac:dyDescent="0.3">
      <c r="A362">
        <v>333</v>
      </c>
      <c r="B362">
        <v>1.3122944531063192</v>
      </c>
      <c r="C362">
        <v>-2.3122944531063192</v>
      </c>
    </row>
    <row r="363" spans="1:3" x14ac:dyDescent="0.3">
      <c r="A363">
        <v>334</v>
      </c>
      <c r="B363">
        <v>0.96720744717184814</v>
      </c>
      <c r="C363">
        <v>3.0327925528281519</v>
      </c>
    </row>
    <row r="364" spans="1:3" x14ac:dyDescent="0.3">
      <c r="A364">
        <v>335</v>
      </c>
      <c r="B364">
        <v>0.9572460890324086</v>
      </c>
      <c r="C364">
        <v>2.0427539109675914</v>
      </c>
    </row>
    <row r="365" spans="1:3" x14ac:dyDescent="0.3">
      <c r="A365">
        <v>336</v>
      </c>
      <c r="B365">
        <v>-6.0907543284756116E-2</v>
      </c>
      <c r="C365">
        <v>-0.93909245671524388</v>
      </c>
    </row>
    <row r="366" spans="1:3" x14ac:dyDescent="0.3">
      <c r="A366">
        <v>337</v>
      </c>
      <c r="B366">
        <v>-0.22952549105979303</v>
      </c>
      <c r="C366">
        <v>-2.770474508940207</v>
      </c>
    </row>
    <row r="367" spans="1:3" x14ac:dyDescent="0.3">
      <c r="A367">
        <v>338</v>
      </c>
      <c r="B367">
        <v>1.0750410595540569</v>
      </c>
      <c r="C367">
        <v>-5.0750410595540565</v>
      </c>
    </row>
    <row r="368" spans="1:3" x14ac:dyDescent="0.3">
      <c r="A368">
        <v>339</v>
      </c>
      <c r="B368">
        <v>-0.54635495126759359</v>
      </c>
      <c r="C368">
        <v>-0.45364504873240641</v>
      </c>
    </row>
    <row r="369" spans="1:3" x14ac:dyDescent="0.3">
      <c r="A369">
        <v>340</v>
      </c>
      <c r="B369">
        <v>-1.2008950391699114</v>
      </c>
      <c r="C369">
        <v>-3.7991049608300886</v>
      </c>
    </row>
    <row r="370" spans="1:3" x14ac:dyDescent="0.3">
      <c r="A370">
        <v>341</v>
      </c>
      <c r="B370">
        <v>0.5943385323107151</v>
      </c>
      <c r="C370">
        <v>-1.5943385323107151</v>
      </c>
    </row>
    <row r="371" spans="1:3" x14ac:dyDescent="0.3">
      <c r="A371">
        <v>342</v>
      </c>
      <c r="B371">
        <v>0.75686150492358273</v>
      </c>
      <c r="C371">
        <v>0.24313849507641727</v>
      </c>
    </row>
    <row r="372" spans="1:3" x14ac:dyDescent="0.3">
      <c r="A372">
        <v>343</v>
      </c>
      <c r="B372">
        <v>-0.16570984276529455</v>
      </c>
      <c r="C372">
        <v>-0.83429015723470545</v>
      </c>
    </row>
    <row r="373" spans="1:3" x14ac:dyDescent="0.3">
      <c r="A373">
        <v>344</v>
      </c>
      <c r="B373">
        <v>-0.89843985558389949</v>
      </c>
      <c r="C373">
        <v>-0.10156014441610051</v>
      </c>
    </row>
    <row r="374" spans="1:3" x14ac:dyDescent="0.3">
      <c r="A374">
        <v>345</v>
      </c>
      <c r="B374">
        <v>-1.3125480622329468</v>
      </c>
      <c r="C374">
        <v>0.31254806223294684</v>
      </c>
    </row>
    <row r="375" spans="1:3" x14ac:dyDescent="0.3">
      <c r="A375">
        <v>346</v>
      </c>
      <c r="B375">
        <v>-0.87699699150950527</v>
      </c>
      <c r="C375">
        <v>-1.1230030084904947</v>
      </c>
    </row>
    <row r="376" spans="1:3" x14ac:dyDescent="0.3">
      <c r="A376">
        <v>347</v>
      </c>
      <c r="B376">
        <v>0.66522114758898576</v>
      </c>
      <c r="C376">
        <v>0.33477885241101424</v>
      </c>
    </row>
    <row r="377" spans="1:3" x14ac:dyDescent="0.3">
      <c r="A377">
        <v>348</v>
      </c>
      <c r="B377">
        <v>0.14434006125036181</v>
      </c>
      <c r="C377">
        <v>-2.1443400612503618</v>
      </c>
    </row>
    <row r="378" spans="1:3" x14ac:dyDescent="0.3">
      <c r="A378">
        <v>349</v>
      </c>
      <c r="B378">
        <v>-1.3550193460237567</v>
      </c>
      <c r="C378">
        <v>-1.6449806539762433</v>
      </c>
    </row>
    <row r="379" spans="1:3" x14ac:dyDescent="0.3">
      <c r="A379">
        <v>350</v>
      </c>
      <c r="B379">
        <v>0.80198324965882684</v>
      </c>
      <c r="C379">
        <v>1.1980167503411732</v>
      </c>
    </row>
    <row r="380" spans="1:3" x14ac:dyDescent="0.3">
      <c r="A380">
        <v>351</v>
      </c>
      <c r="B380">
        <v>-0.21764499116343039</v>
      </c>
      <c r="C380">
        <v>4.2176449911634304</v>
      </c>
    </row>
    <row r="381" spans="1:3" x14ac:dyDescent="0.3">
      <c r="A381">
        <v>352</v>
      </c>
      <c r="B381">
        <v>0.84164119417934202</v>
      </c>
      <c r="C381">
        <v>-1.841641194179342</v>
      </c>
    </row>
    <row r="382" spans="1:3" x14ac:dyDescent="0.3">
      <c r="A382">
        <v>353</v>
      </c>
      <c r="B382">
        <v>-8.0830543607442795E-2</v>
      </c>
      <c r="C382">
        <v>-3.9191694563925572</v>
      </c>
    </row>
    <row r="383" spans="1:3" x14ac:dyDescent="0.3">
      <c r="A383">
        <v>354</v>
      </c>
      <c r="B383">
        <v>1.3871165194304071</v>
      </c>
      <c r="C383">
        <v>-0.38711651943040715</v>
      </c>
    </row>
    <row r="384" spans="1:3" x14ac:dyDescent="0.3">
      <c r="A384">
        <v>355</v>
      </c>
      <c r="B384">
        <v>-0.59462351117810286</v>
      </c>
      <c r="C384">
        <v>2.5946235111781029</v>
      </c>
    </row>
    <row r="385" spans="1:3" x14ac:dyDescent="0.3">
      <c r="A385">
        <v>356</v>
      </c>
      <c r="B385">
        <v>4.3305330131639064E-2</v>
      </c>
      <c r="C385">
        <v>-1.0433053301316391</v>
      </c>
    </row>
    <row r="386" spans="1:3" x14ac:dyDescent="0.3">
      <c r="A386">
        <v>357</v>
      </c>
      <c r="B386">
        <v>2.1128200199298064E-2</v>
      </c>
      <c r="C386">
        <v>-4.0211282001992981</v>
      </c>
    </row>
    <row r="387" spans="1:3" x14ac:dyDescent="0.3">
      <c r="A387">
        <v>358</v>
      </c>
      <c r="B387">
        <v>7.7949387587942454E-2</v>
      </c>
      <c r="C387">
        <v>4.9220506124120575</v>
      </c>
    </row>
    <row r="388" spans="1:3" x14ac:dyDescent="0.3">
      <c r="A388">
        <v>359</v>
      </c>
      <c r="B388">
        <v>-1.7522651342227991</v>
      </c>
      <c r="C388">
        <v>0.75226513422279906</v>
      </c>
    </row>
    <row r="389" spans="1:3" x14ac:dyDescent="0.3">
      <c r="A389">
        <v>360</v>
      </c>
      <c r="B389">
        <v>0.31020430563075418</v>
      </c>
      <c r="C389">
        <v>-1.3102043056307542</v>
      </c>
    </row>
    <row r="390" spans="1:3" x14ac:dyDescent="0.3">
      <c r="A390">
        <v>361</v>
      </c>
      <c r="B390">
        <v>-0.40184401463956343</v>
      </c>
      <c r="C390">
        <v>-1.5981559853604366</v>
      </c>
    </row>
    <row r="391" spans="1:3" x14ac:dyDescent="0.3">
      <c r="A391">
        <v>362</v>
      </c>
      <c r="B391">
        <v>1.4839574257558361</v>
      </c>
      <c r="C391">
        <v>0.51604257424416389</v>
      </c>
    </row>
    <row r="392" spans="1:3" x14ac:dyDescent="0.3">
      <c r="A392">
        <v>363</v>
      </c>
      <c r="B392">
        <v>-0.76366689703869595</v>
      </c>
      <c r="C392">
        <v>-1.2363331029613041</v>
      </c>
    </row>
    <row r="393" spans="1:3" x14ac:dyDescent="0.3">
      <c r="A393">
        <v>364</v>
      </c>
      <c r="B393">
        <v>0.92699471129649424</v>
      </c>
      <c r="C393">
        <v>-1.9269947112964942</v>
      </c>
    </row>
    <row r="394" spans="1:3" x14ac:dyDescent="0.3">
      <c r="A394">
        <v>365</v>
      </c>
      <c r="B394">
        <v>1.9135759019519563</v>
      </c>
      <c r="C394">
        <v>3.0864240980480435</v>
      </c>
    </row>
    <row r="395" spans="1:3" x14ac:dyDescent="0.3">
      <c r="A395">
        <v>366</v>
      </c>
      <c r="B395">
        <v>0.92976705790825598</v>
      </c>
      <c r="C395">
        <v>1.070232942091744</v>
      </c>
    </row>
    <row r="396" spans="1:3" x14ac:dyDescent="0.3">
      <c r="A396">
        <v>367</v>
      </c>
      <c r="B396">
        <v>-0.44267781737891188</v>
      </c>
      <c r="C396">
        <v>2.4426778173789119</v>
      </c>
    </row>
    <row r="397" spans="1:3" x14ac:dyDescent="0.3">
      <c r="A397">
        <v>368</v>
      </c>
      <c r="B397">
        <v>0.61914096262161999</v>
      </c>
      <c r="C397">
        <v>-1.61914096262162</v>
      </c>
    </row>
    <row r="398" spans="1:3" x14ac:dyDescent="0.3">
      <c r="A398">
        <v>369</v>
      </c>
      <c r="B398">
        <v>-0.83084277618938041</v>
      </c>
      <c r="C398">
        <v>-2.1691572238106196</v>
      </c>
    </row>
    <row r="399" spans="1:3" x14ac:dyDescent="0.3">
      <c r="A399">
        <v>370</v>
      </c>
      <c r="B399">
        <v>-0.11672396129995466</v>
      </c>
      <c r="C399">
        <v>1.1167239612999547</v>
      </c>
    </row>
    <row r="400" spans="1:3" x14ac:dyDescent="0.3">
      <c r="A400">
        <v>371</v>
      </c>
      <c r="B400">
        <v>4.8480129598158506E-3</v>
      </c>
      <c r="C400">
        <v>0.99515198704018415</v>
      </c>
    </row>
    <row r="401" spans="1:3" x14ac:dyDescent="0.3">
      <c r="A401">
        <v>372</v>
      </c>
      <c r="B401">
        <v>-1.0475575587637391</v>
      </c>
      <c r="C401">
        <v>-0.95244244123626087</v>
      </c>
    </row>
    <row r="402" spans="1:3" x14ac:dyDescent="0.3">
      <c r="A402">
        <v>373</v>
      </c>
      <c r="B402">
        <v>-0.48192028757016603</v>
      </c>
      <c r="C402">
        <v>-3.518079712429834</v>
      </c>
    </row>
    <row r="403" spans="1:3" x14ac:dyDescent="0.3">
      <c r="A403">
        <v>374</v>
      </c>
      <c r="B403">
        <v>0.31911086908540387</v>
      </c>
      <c r="C403">
        <v>-3.3191108690854039</v>
      </c>
    </row>
    <row r="404" spans="1:3" x14ac:dyDescent="0.3">
      <c r="A404">
        <v>375</v>
      </c>
      <c r="B404">
        <v>0.8032032534201976</v>
      </c>
      <c r="C404">
        <v>-1.8032032534201976</v>
      </c>
    </row>
    <row r="405" spans="1:3" x14ac:dyDescent="0.3">
      <c r="A405">
        <v>376</v>
      </c>
      <c r="B405">
        <v>1.3311531300111767</v>
      </c>
      <c r="C405">
        <v>-4.3311531300111765</v>
      </c>
    </row>
    <row r="406" spans="1:3" x14ac:dyDescent="0.3">
      <c r="A406">
        <v>377</v>
      </c>
      <c r="B406">
        <v>0.93675620820403083</v>
      </c>
      <c r="C406">
        <v>3.0632437917959692</v>
      </c>
    </row>
    <row r="407" spans="1:3" x14ac:dyDescent="0.3">
      <c r="A407">
        <v>378</v>
      </c>
      <c r="B407">
        <v>0.2854034966060337</v>
      </c>
      <c r="C407">
        <v>2.7145965033939663</v>
      </c>
    </row>
    <row r="408" spans="1:3" x14ac:dyDescent="0.3">
      <c r="A408">
        <v>379</v>
      </c>
      <c r="B408">
        <v>-0.76419546174966646</v>
      </c>
      <c r="C408">
        <v>-2.2358045382503335</v>
      </c>
    </row>
    <row r="409" spans="1:3" x14ac:dyDescent="0.3">
      <c r="A409">
        <v>380</v>
      </c>
      <c r="B409">
        <v>1.8098608500489102</v>
      </c>
      <c r="C409">
        <v>0.19013914995108983</v>
      </c>
    </row>
    <row r="410" spans="1:3" x14ac:dyDescent="0.3">
      <c r="A410">
        <v>381</v>
      </c>
      <c r="B410">
        <v>0.1411771228214671</v>
      </c>
      <c r="C410">
        <v>-2.1411771228214671</v>
      </c>
    </row>
    <row r="411" spans="1:3" x14ac:dyDescent="0.3">
      <c r="A411">
        <v>382</v>
      </c>
      <c r="B411">
        <v>1.3489219414294007</v>
      </c>
      <c r="C411">
        <v>-0.34892194142940069</v>
      </c>
    </row>
    <row r="412" spans="1:3" x14ac:dyDescent="0.3">
      <c r="A412">
        <v>383</v>
      </c>
      <c r="B412">
        <v>1.8221001833452999</v>
      </c>
      <c r="C412">
        <v>-4.8221001833452997</v>
      </c>
    </row>
    <row r="413" spans="1:3" x14ac:dyDescent="0.3">
      <c r="A413">
        <v>384</v>
      </c>
      <c r="B413">
        <v>0.68720929565486566</v>
      </c>
      <c r="C413">
        <v>2.3127907043451343</v>
      </c>
    </row>
    <row r="414" spans="1:3" x14ac:dyDescent="0.3">
      <c r="A414">
        <v>385</v>
      </c>
      <c r="B414">
        <v>-0.91706796756201125</v>
      </c>
      <c r="C414">
        <v>-8.2932032437988745E-2</v>
      </c>
    </row>
    <row r="415" spans="1:3" x14ac:dyDescent="0.3">
      <c r="A415">
        <v>386</v>
      </c>
      <c r="B415">
        <v>1.223363394329632</v>
      </c>
      <c r="C415">
        <v>2.776636605670368</v>
      </c>
    </row>
    <row r="416" spans="1:3" x14ac:dyDescent="0.3">
      <c r="A416">
        <v>387</v>
      </c>
      <c r="B416">
        <v>-0.49820047480964824</v>
      </c>
      <c r="C416">
        <v>-3.5017995251903518</v>
      </c>
    </row>
    <row r="417" spans="1:3" x14ac:dyDescent="0.3">
      <c r="A417">
        <v>388</v>
      </c>
      <c r="B417">
        <v>5.6005184128051777E-2</v>
      </c>
      <c r="C417">
        <v>0.94399481587194822</v>
      </c>
    </row>
    <row r="418" spans="1:3" x14ac:dyDescent="0.3">
      <c r="A418">
        <v>389</v>
      </c>
      <c r="B418">
        <v>0.25130193670027312</v>
      </c>
      <c r="C418">
        <v>0.74869806329972688</v>
      </c>
    </row>
    <row r="419" spans="1:3" x14ac:dyDescent="0.3">
      <c r="A419">
        <v>390</v>
      </c>
      <c r="B419">
        <v>0.20089039065983538</v>
      </c>
      <c r="C419">
        <v>2.7991096093401646</v>
      </c>
    </row>
    <row r="420" spans="1:3" x14ac:dyDescent="0.3">
      <c r="A420">
        <v>391</v>
      </c>
      <c r="B420">
        <v>-0.38171550260406706</v>
      </c>
      <c r="C420">
        <v>-1.6182844973959329</v>
      </c>
    </row>
    <row r="421" spans="1:3" x14ac:dyDescent="0.3">
      <c r="A421">
        <v>392</v>
      </c>
      <c r="B421">
        <v>0.75765082331240396</v>
      </c>
      <c r="C421">
        <v>-1.757650823312404</v>
      </c>
    </row>
    <row r="422" spans="1:3" x14ac:dyDescent="0.3">
      <c r="A422">
        <v>393</v>
      </c>
      <c r="B422">
        <v>1.5808194944641685</v>
      </c>
      <c r="C422">
        <v>1.4191805055358315</v>
      </c>
    </row>
    <row r="423" spans="1:3" x14ac:dyDescent="0.3">
      <c r="A423">
        <v>394</v>
      </c>
      <c r="B423">
        <v>1.4433033919433023</v>
      </c>
      <c r="C423">
        <v>1.5566966080566977</v>
      </c>
    </row>
    <row r="424" spans="1:3" x14ac:dyDescent="0.3">
      <c r="A424">
        <v>395</v>
      </c>
      <c r="B424">
        <v>0.76143054953519052</v>
      </c>
      <c r="C424">
        <v>-1.7614305495351905</v>
      </c>
    </row>
    <row r="425" spans="1:3" x14ac:dyDescent="0.3">
      <c r="A425">
        <v>396</v>
      </c>
      <c r="B425">
        <v>0.51557723310700876</v>
      </c>
      <c r="C425">
        <v>0.48442276689299124</v>
      </c>
    </row>
    <row r="426" spans="1:3" x14ac:dyDescent="0.3">
      <c r="A426">
        <v>397</v>
      </c>
      <c r="B426">
        <v>1.1682696353584499</v>
      </c>
      <c r="C426">
        <v>-2.1682696353584499</v>
      </c>
    </row>
    <row r="427" spans="1:3" x14ac:dyDescent="0.3">
      <c r="A427">
        <v>398</v>
      </c>
      <c r="B427">
        <v>1.5300999081289426</v>
      </c>
      <c r="C427">
        <v>0.46990009187105741</v>
      </c>
    </row>
    <row r="428" spans="1:3" x14ac:dyDescent="0.3">
      <c r="A428">
        <v>399</v>
      </c>
      <c r="B428">
        <v>-0.69606981764417686</v>
      </c>
      <c r="C428">
        <v>2.6960698176441769</v>
      </c>
    </row>
    <row r="429" spans="1:3" x14ac:dyDescent="0.3">
      <c r="A429">
        <v>400</v>
      </c>
      <c r="B429">
        <v>0.66271941488975816</v>
      </c>
      <c r="C429">
        <v>0.33728058511024184</v>
      </c>
    </row>
    <row r="430" spans="1:3" x14ac:dyDescent="0.3">
      <c r="A430">
        <v>401</v>
      </c>
      <c r="B430">
        <v>-1.2468190226254685</v>
      </c>
      <c r="C430">
        <v>2.2468190226254685</v>
      </c>
    </row>
    <row r="431" spans="1:3" x14ac:dyDescent="0.3">
      <c r="A431">
        <v>402</v>
      </c>
      <c r="B431">
        <v>0.26009470916791688</v>
      </c>
      <c r="C431">
        <v>-4.2600947091679169</v>
      </c>
    </row>
    <row r="432" spans="1:3" x14ac:dyDescent="0.3">
      <c r="A432">
        <v>403</v>
      </c>
      <c r="B432">
        <v>1.8808495880003846</v>
      </c>
      <c r="C432">
        <v>1.1191504119996154</v>
      </c>
    </row>
    <row r="433" spans="1:3" x14ac:dyDescent="0.3">
      <c r="A433">
        <v>404</v>
      </c>
      <c r="B433">
        <v>1.2888192192478112</v>
      </c>
      <c r="C433">
        <v>-4.2888192192478112</v>
      </c>
    </row>
    <row r="434" spans="1:3" x14ac:dyDescent="0.3">
      <c r="A434">
        <v>405</v>
      </c>
      <c r="B434">
        <v>-0.25088264305067343</v>
      </c>
      <c r="C434">
        <v>-2.7491173569493266</v>
      </c>
    </row>
    <row r="435" spans="1:3" x14ac:dyDescent="0.3">
      <c r="A435">
        <v>406</v>
      </c>
      <c r="B435">
        <v>1.3118054397921204</v>
      </c>
      <c r="C435">
        <v>1.6881945602078796</v>
      </c>
    </row>
    <row r="436" spans="1:3" x14ac:dyDescent="0.3">
      <c r="A436">
        <v>407</v>
      </c>
      <c r="B436">
        <v>0.64643922765027639</v>
      </c>
      <c r="C436">
        <v>-2.6464392276502764</v>
      </c>
    </row>
    <row r="437" spans="1:3" x14ac:dyDescent="0.3">
      <c r="A437">
        <v>408</v>
      </c>
      <c r="B437">
        <v>1.0996392735167699</v>
      </c>
      <c r="C437">
        <v>-3.0996392735167699</v>
      </c>
    </row>
    <row r="438" spans="1:3" x14ac:dyDescent="0.3">
      <c r="A438">
        <v>409</v>
      </c>
      <c r="B438">
        <v>0.11802073116704515</v>
      </c>
      <c r="C438">
        <v>2.8819792688329549</v>
      </c>
    </row>
    <row r="439" spans="1:3" x14ac:dyDescent="0.3">
      <c r="A439">
        <v>410</v>
      </c>
      <c r="B439">
        <v>-0.2381482948525262</v>
      </c>
      <c r="C439">
        <v>-4.7618517051474738</v>
      </c>
    </row>
    <row r="440" spans="1:3" x14ac:dyDescent="0.3">
      <c r="A440">
        <v>411</v>
      </c>
      <c r="B440">
        <v>-4.828740902672557E-2</v>
      </c>
      <c r="C440">
        <v>2.0482874090267256</v>
      </c>
    </row>
    <row r="441" spans="1:3" x14ac:dyDescent="0.3">
      <c r="A441">
        <v>412</v>
      </c>
      <c r="B441">
        <v>-0.44349128536649873</v>
      </c>
      <c r="C441">
        <v>-3.5565087146335013</v>
      </c>
    </row>
    <row r="442" spans="1:3" x14ac:dyDescent="0.3">
      <c r="A442">
        <v>413</v>
      </c>
      <c r="B442">
        <v>1.3984433718594249</v>
      </c>
      <c r="C442">
        <v>4.6015566281405746</v>
      </c>
    </row>
    <row r="443" spans="1:3" x14ac:dyDescent="0.3">
      <c r="A443">
        <v>414</v>
      </c>
      <c r="B443">
        <v>-0.15294998629560963</v>
      </c>
      <c r="C443">
        <v>-2.8470500137043904</v>
      </c>
    </row>
    <row r="444" spans="1:3" x14ac:dyDescent="0.3">
      <c r="A444">
        <v>415</v>
      </c>
      <c r="B444">
        <v>-0.16570984276529455</v>
      </c>
      <c r="C444">
        <v>-0.83429015723470545</v>
      </c>
    </row>
    <row r="445" spans="1:3" x14ac:dyDescent="0.3">
      <c r="A445">
        <v>416</v>
      </c>
      <c r="B445">
        <v>0.27414002032887108</v>
      </c>
      <c r="C445">
        <v>-4.2741400203288711</v>
      </c>
    </row>
    <row r="446" spans="1:3" x14ac:dyDescent="0.3">
      <c r="A446">
        <v>417</v>
      </c>
      <c r="B446">
        <v>0.98608693984859741</v>
      </c>
      <c r="C446">
        <v>1.391306015140259E-2</v>
      </c>
    </row>
    <row r="447" spans="1:3" x14ac:dyDescent="0.3">
      <c r="A447">
        <v>418</v>
      </c>
      <c r="B447">
        <v>0.90303965710561229</v>
      </c>
      <c r="C447">
        <v>3.0969603428943877</v>
      </c>
    </row>
    <row r="448" spans="1:3" x14ac:dyDescent="0.3">
      <c r="A448">
        <v>419</v>
      </c>
      <c r="B448">
        <v>-0.90713685092655716</v>
      </c>
      <c r="C448">
        <v>-2.0928631490734428</v>
      </c>
    </row>
    <row r="449" spans="1:3" x14ac:dyDescent="0.3">
      <c r="A449">
        <v>420</v>
      </c>
      <c r="B449">
        <v>0.53918571935506954</v>
      </c>
      <c r="C449">
        <v>2.4608142806449305</v>
      </c>
    </row>
    <row r="450" spans="1:3" x14ac:dyDescent="0.3">
      <c r="A450">
        <v>421</v>
      </c>
      <c r="B450">
        <v>0.54586548705029658</v>
      </c>
      <c r="C450">
        <v>4.4541345129497039</v>
      </c>
    </row>
    <row r="451" spans="1:3" x14ac:dyDescent="0.3">
      <c r="A451">
        <v>422</v>
      </c>
      <c r="B451">
        <v>-0.26696536768969015</v>
      </c>
      <c r="C451">
        <v>-4.7330346323103099</v>
      </c>
    </row>
    <row r="452" spans="1:3" x14ac:dyDescent="0.3">
      <c r="A452">
        <v>423</v>
      </c>
      <c r="B452">
        <v>-1.2524256615556899</v>
      </c>
      <c r="C452">
        <v>2.2524256615556899</v>
      </c>
    </row>
    <row r="453" spans="1:3" x14ac:dyDescent="0.3">
      <c r="A453">
        <v>424</v>
      </c>
      <c r="B453">
        <v>-0.63618878349379759</v>
      </c>
      <c r="C453">
        <v>-0.36381121650620241</v>
      </c>
    </row>
    <row r="454" spans="1:3" x14ac:dyDescent="0.3">
      <c r="A454">
        <v>425</v>
      </c>
      <c r="B454">
        <v>-0.7318270370540807</v>
      </c>
      <c r="C454">
        <v>2.7318270370540807</v>
      </c>
    </row>
    <row r="455" spans="1:3" x14ac:dyDescent="0.3">
      <c r="A455">
        <v>426</v>
      </c>
      <c r="B455">
        <v>-1.2008950391699114</v>
      </c>
      <c r="C455">
        <v>-0.79910496083008864</v>
      </c>
    </row>
    <row r="456" spans="1:3" x14ac:dyDescent="0.3">
      <c r="A456">
        <v>427</v>
      </c>
      <c r="B456">
        <v>8.7942480887266417E-2</v>
      </c>
      <c r="C456">
        <v>-1.0879424808872664</v>
      </c>
    </row>
    <row r="457" spans="1:3" x14ac:dyDescent="0.3">
      <c r="A457">
        <v>428</v>
      </c>
      <c r="B457">
        <v>0.83457872972569058</v>
      </c>
      <c r="C457">
        <v>2.1654212702743094</v>
      </c>
    </row>
    <row r="458" spans="1:3" x14ac:dyDescent="0.3">
      <c r="A458">
        <v>429</v>
      </c>
      <c r="B458">
        <v>0.52553392228935536</v>
      </c>
      <c r="C458">
        <v>-2.5255339222893554</v>
      </c>
    </row>
    <row r="459" spans="1:3" x14ac:dyDescent="0.3">
      <c r="A459">
        <v>430</v>
      </c>
      <c r="B459">
        <v>1.2318246096701126</v>
      </c>
      <c r="C459">
        <v>-0.23182460967011265</v>
      </c>
    </row>
    <row r="460" spans="1:3" x14ac:dyDescent="0.3">
      <c r="A460">
        <v>431</v>
      </c>
      <c r="B460">
        <v>0.31111277965476214</v>
      </c>
      <c r="C460">
        <v>2.6888872203452379</v>
      </c>
    </row>
    <row r="461" spans="1:3" x14ac:dyDescent="0.3">
      <c r="A461">
        <v>432</v>
      </c>
      <c r="B461">
        <v>1.3037287985566355</v>
      </c>
      <c r="C461">
        <v>-0.30372879855663548</v>
      </c>
    </row>
    <row r="462" spans="1:3" x14ac:dyDescent="0.3">
      <c r="A462">
        <v>433</v>
      </c>
      <c r="B462">
        <v>-1.0189224823129823</v>
      </c>
      <c r="C462">
        <v>-0.98107751768701768</v>
      </c>
    </row>
    <row r="463" spans="1:3" x14ac:dyDescent="0.3">
      <c r="A463">
        <v>434</v>
      </c>
      <c r="B463">
        <v>0.4596275573270483</v>
      </c>
      <c r="C463">
        <v>-1.4596275573270483</v>
      </c>
    </row>
    <row r="464" spans="1:3" x14ac:dyDescent="0.3">
      <c r="A464">
        <v>435</v>
      </c>
      <c r="B464">
        <v>0.10876115504981865</v>
      </c>
      <c r="C464">
        <v>-3.1087611550498186</v>
      </c>
    </row>
    <row r="465" spans="1:3" x14ac:dyDescent="0.3">
      <c r="A465">
        <v>436</v>
      </c>
      <c r="B465">
        <v>0.95767580608046643</v>
      </c>
      <c r="C465">
        <v>1.0423241939195336</v>
      </c>
    </row>
    <row r="466" spans="1:3" x14ac:dyDescent="0.3">
      <c r="A466">
        <v>437</v>
      </c>
      <c r="B466">
        <v>0.38420371613583404</v>
      </c>
      <c r="C466">
        <v>2.615796283864166</v>
      </c>
    </row>
    <row r="467" spans="1:3" x14ac:dyDescent="0.3">
      <c r="A467">
        <v>438</v>
      </c>
      <c r="B467">
        <v>0.92479550456733062</v>
      </c>
      <c r="C467">
        <v>7.5204495432669383E-2</v>
      </c>
    </row>
    <row r="468" spans="1:3" x14ac:dyDescent="0.3">
      <c r="A468">
        <v>439</v>
      </c>
      <c r="B468">
        <v>-0.31256270543346121</v>
      </c>
      <c r="C468">
        <v>-2.6874372945665388</v>
      </c>
    </row>
    <row r="469" spans="1:3" x14ac:dyDescent="0.3">
      <c r="A469">
        <v>440</v>
      </c>
      <c r="B469">
        <v>0.23669269403931681</v>
      </c>
      <c r="C469">
        <v>0.76330730596068319</v>
      </c>
    </row>
    <row r="470" spans="1:3" x14ac:dyDescent="0.3">
      <c r="A470">
        <v>441</v>
      </c>
      <c r="B470">
        <v>-1.1107570545711143</v>
      </c>
      <c r="C470">
        <v>2.1107570545711143</v>
      </c>
    </row>
    <row r="471" spans="1:3" x14ac:dyDescent="0.3">
      <c r="A471">
        <v>442</v>
      </c>
      <c r="B471">
        <v>0.83270046026620159</v>
      </c>
      <c r="C471">
        <v>-3.8327004602662016</v>
      </c>
    </row>
    <row r="472" spans="1:3" x14ac:dyDescent="0.3">
      <c r="A472">
        <v>443</v>
      </c>
      <c r="B472">
        <v>-1.0322611915264925</v>
      </c>
      <c r="C472">
        <v>3.2261191526492539E-2</v>
      </c>
    </row>
    <row r="473" spans="1:3" x14ac:dyDescent="0.3">
      <c r="A473">
        <v>444</v>
      </c>
      <c r="B473">
        <v>-0.25729374592489407</v>
      </c>
      <c r="C473">
        <v>-1.7427062540751059</v>
      </c>
    </row>
    <row r="474" spans="1:3" x14ac:dyDescent="0.3">
      <c r="A474">
        <v>445</v>
      </c>
      <c r="B474">
        <v>0.62106921893650924</v>
      </c>
      <c r="C474">
        <v>-3.6210692189365092</v>
      </c>
    </row>
    <row r="475" spans="1:3" x14ac:dyDescent="0.3">
      <c r="A475">
        <v>446</v>
      </c>
      <c r="B475">
        <v>-0.44267781737891188</v>
      </c>
      <c r="C475">
        <v>1.4426778173789119</v>
      </c>
    </row>
    <row r="476" spans="1:3" x14ac:dyDescent="0.3">
      <c r="A476">
        <v>447</v>
      </c>
      <c r="B476">
        <v>-0.63999246479594873</v>
      </c>
      <c r="C476">
        <v>1.6399924647959487</v>
      </c>
    </row>
    <row r="477" spans="1:3" x14ac:dyDescent="0.3">
      <c r="A477">
        <v>448</v>
      </c>
      <c r="B477">
        <v>0.14434006125036181</v>
      </c>
      <c r="C477">
        <v>0.85565993874963819</v>
      </c>
    </row>
    <row r="478" spans="1:3" x14ac:dyDescent="0.3">
      <c r="A478">
        <v>449</v>
      </c>
      <c r="B478">
        <v>1.0880060123116944</v>
      </c>
      <c r="C478">
        <v>1.9119939876883056</v>
      </c>
    </row>
    <row r="479" spans="1:3" x14ac:dyDescent="0.3">
      <c r="A479">
        <v>450</v>
      </c>
      <c r="B479">
        <v>-0.26415645712837854</v>
      </c>
      <c r="C479">
        <v>1.2641564571283785</v>
      </c>
    </row>
    <row r="480" spans="1:3" x14ac:dyDescent="0.3">
      <c r="A480">
        <v>451</v>
      </c>
      <c r="B480">
        <v>-0.83720784472815346</v>
      </c>
      <c r="C480">
        <v>1.8372078447281535</v>
      </c>
    </row>
    <row r="481" spans="1:3" x14ac:dyDescent="0.3">
      <c r="A481">
        <v>452</v>
      </c>
      <c r="B481">
        <v>1.0382025146701048</v>
      </c>
      <c r="C481">
        <v>-3.8202514670104826E-2</v>
      </c>
    </row>
    <row r="482" spans="1:3" x14ac:dyDescent="0.3">
      <c r="A482">
        <v>453</v>
      </c>
      <c r="B482">
        <v>-0.7372015480457037</v>
      </c>
      <c r="C482">
        <v>6.7372015480457037</v>
      </c>
    </row>
    <row r="483" spans="1:3" x14ac:dyDescent="0.3">
      <c r="A483">
        <v>454</v>
      </c>
      <c r="B483">
        <v>-0.78289954842127996</v>
      </c>
      <c r="C483">
        <v>-3.21710045157872</v>
      </c>
    </row>
    <row r="484" spans="1:3" x14ac:dyDescent="0.3">
      <c r="A484">
        <v>455</v>
      </c>
      <c r="B484">
        <v>1.045627070228508</v>
      </c>
      <c r="C484">
        <v>-4.5627070228507982E-2</v>
      </c>
    </row>
    <row r="485" spans="1:3" x14ac:dyDescent="0.3">
      <c r="A485">
        <v>456</v>
      </c>
      <c r="B485">
        <v>-0.60416617031807274</v>
      </c>
      <c r="C485">
        <v>-0.39583382968192726</v>
      </c>
    </row>
    <row r="486" spans="1:3" x14ac:dyDescent="0.3">
      <c r="A486">
        <v>457</v>
      </c>
      <c r="B486">
        <v>1.4007364985688076</v>
      </c>
      <c r="C486">
        <v>2.5992635014311922</v>
      </c>
    </row>
    <row r="487" spans="1:3" x14ac:dyDescent="0.3">
      <c r="A487">
        <v>458</v>
      </c>
      <c r="B487">
        <v>0.10132946132601672</v>
      </c>
      <c r="C487">
        <v>-3.1013294613260167</v>
      </c>
    </row>
    <row r="488" spans="1:3" x14ac:dyDescent="0.3">
      <c r="A488">
        <v>459</v>
      </c>
      <c r="B488">
        <v>-0.40448323937790542</v>
      </c>
      <c r="C488">
        <v>-2.5955167606220946</v>
      </c>
    </row>
    <row r="489" spans="1:3" x14ac:dyDescent="0.3">
      <c r="A489">
        <v>460</v>
      </c>
      <c r="B489">
        <v>-6.8821291545040353E-2</v>
      </c>
      <c r="C489">
        <v>1.0688212915450404</v>
      </c>
    </row>
    <row r="490" spans="1:3" x14ac:dyDescent="0.3">
      <c r="A490">
        <v>461</v>
      </c>
      <c r="B490">
        <v>1.0293000766773592</v>
      </c>
      <c r="C490">
        <v>2.9706999233226408</v>
      </c>
    </row>
    <row r="491" spans="1:3" x14ac:dyDescent="0.3">
      <c r="A491">
        <v>462</v>
      </c>
      <c r="B491">
        <v>1.8847541424126646</v>
      </c>
      <c r="C491">
        <v>5.1152458575873352</v>
      </c>
    </row>
    <row r="492" spans="1:3" x14ac:dyDescent="0.3">
      <c r="A492">
        <v>463</v>
      </c>
      <c r="B492">
        <v>-9.7376271080898302E-2</v>
      </c>
      <c r="C492">
        <v>-0.9026237289191017</v>
      </c>
    </row>
    <row r="493" spans="1:3" x14ac:dyDescent="0.3">
      <c r="A493">
        <v>464</v>
      </c>
      <c r="B493">
        <v>0.41868868188675457</v>
      </c>
      <c r="C493">
        <v>-1.4186886818867546</v>
      </c>
    </row>
    <row r="494" spans="1:3" x14ac:dyDescent="0.3">
      <c r="A494">
        <v>465</v>
      </c>
      <c r="B494">
        <v>0.73907483803407992</v>
      </c>
      <c r="C494">
        <v>2.2609251619659201</v>
      </c>
    </row>
    <row r="495" spans="1:3" x14ac:dyDescent="0.3">
      <c r="A495">
        <v>466</v>
      </c>
      <c r="B495">
        <v>0.90736305399536166</v>
      </c>
      <c r="C495">
        <v>9.2636946004638343E-2</v>
      </c>
    </row>
    <row r="496" spans="1:3" x14ac:dyDescent="0.3">
      <c r="A496">
        <v>467</v>
      </c>
      <c r="B496">
        <v>0.96322155719702263</v>
      </c>
      <c r="C496">
        <v>-1.9632215571970226</v>
      </c>
    </row>
    <row r="497" spans="1:3" x14ac:dyDescent="0.3">
      <c r="A497">
        <v>468</v>
      </c>
      <c r="B497">
        <v>0.86307891077258292</v>
      </c>
      <c r="C497">
        <v>0.13692108922741708</v>
      </c>
    </row>
    <row r="498" spans="1:3" x14ac:dyDescent="0.3">
      <c r="A498">
        <v>469</v>
      </c>
      <c r="B498">
        <v>-1.5013450384386875</v>
      </c>
      <c r="C498">
        <v>-1.4986549615613125</v>
      </c>
    </row>
    <row r="499" spans="1:3" x14ac:dyDescent="0.3">
      <c r="A499">
        <v>470</v>
      </c>
      <c r="B499">
        <v>1.1115126121947445</v>
      </c>
      <c r="C499">
        <v>-3.1115126121947445</v>
      </c>
    </row>
    <row r="500" spans="1:3" x14ac:dyDescent="0.3">
      <c r="A500">
        <v>471</v>
      </c>
      <c r="B500">
        <v>1.7899115009706288</v>
      </c>
      <c r="C500">
        <v>-2.7899115009706286</v>
      </c>
    </row>
    <row r="501" spans="1:3" x14ac:dyDescent="0.3">
      <c r="A501">
        <v>472</v>
      </c>
      <c r="B501">
        <v>0.27501086969047117</v>
      </c>
      <c r="C501">
        <v>-2.2750108696904712</v>
      </c>
    </row>
    <row r="502" spans="1:3" x14ac:dyDescent="0.3">
      <c r="A502">
        <v>473</v>
      </c>
      <c r="B502">
        <v>0.3199661730493859</v>
      </c>
      <c r="C502">
        <v>-3.3199661730493859</v>
      </c>
    </row>
    <row r="503" spans="1:3" x14ac:dyDescent="0.3">
      <c r="A503">
        <v>474</v>
      </c>
      <c r="B503">
        <v>1.2572761825686252</v>
      </c>
      <c r="C503">
        <v>-2.2572761825686252</v>
      </c>
    </row>
    <row r="504" spans="1:3" x14ac:dyDescent="0.3">
      <c r="A504">
        <v>475</v>
      </c>
      <c r="B504">
        <v>7.7211022739517077E-2</v>
      </c>
      <c r="C504">
        <v>1.9227889772604829</v>
      </c>
    </row>
    <row r="505" spans="1:3" x14ac:dyDescent="0.3">
      <c r="A505">
        <v>476</v>
      </c>
      <c r="B505">
        <v>1.5973361149799652</v>
      </c>
      <c r="C505">
        <v>1.4026638850200348</v>
      </c>
    </row>
    <row r="506" spans="1:3" x14ac:dyDescent="0.3">
      <c r="A506">
        <v>477</v>
      </c>
      <c r="B506">
        <v>0.27300273438628109</v>
      </c>
      <c r="C506">
        <v>0.72699726561371891</v>
      </c>
    </row>
    <row r="507" spans="1:3" x14ac:dyDescent="0.3">
      <c r="A507">
        <v>478</v>
      </c>
      <c r="B507">
        <v>-0.69681307896313083</v>
      </c>
      <c r="C507">
        <v>-0.30318692103686917</v>
      </c>
    </row>
    <row r="508" spans="1:3" x14ac:dyDescent="0.3">
      <c r="A508">
        <v>479</v>
      </c>
      <c r="B508">
        <v>-0.495049566239953</v>
      </c>
      <c r="C508">
        <v>1.495049566239953</v>
      </c>
    </row>
    <row r="509" spans="1:3" x14ac:dyDescent="0.3">
      <c r="A509">
        <v>480</v>
      </c>
      <c r="B509">
        <v>0.90704536221821241</v>
      </c>
      <c r="C509">
        <v>-3.9070453622182124</v>
      </c>
    </row>
    <row r="510" spans="1:3" x14ac:dyDescent="0.3">
      <c r="A510">
        <v>481</v>
      </c>
      <c r="B510">
        <v>1.4403299092511439</v>
      </c>
      <c r="C510">
        <v>1.5596700907488561</v>
      </c>
    </row>
    <row r="511" spans="1:3" x14ac:dyDescent="0.3">
      <c r="A511">
        <v>482</v>
      </c>
      <c r="B511">
        <v>0.30257823600555334</v>
      </c>
      <c r="C511">
        <v>-3.3025782360055533</v>
      </c>
    </row>
    <row r="512" spans="1:3" x14ac:dyDescent="0.3">
      <c r="A512">
        <v>483</v>
      </c>
      <c r="B512">
        <v>2.1899599506272649</v>
      </c>
      <c r="C512">
        <v>-0.1899599506272649</v>
      </c>
    </row>
    <row r="513" spans="1:3" x14ac:dyDescent="0.3">
      <c r="A513">
        <v>484</v>
      </c>
      <c r="B513">
        <v>-0.14484694784531005</v>
      </c>
      <c r="C513">
        <v>1.14484694784531</v>
      </c>
    </row>
    <row r="514" spans="1:3" x14ac:dyDescent="0.3">
      <c r="A514">
        <v>485</v>
      </c>
      <c r="B514">
        <v>0.40749185028150281</v>
      </c>
      <c r="C514">
        <v>1.5925081497184972</v>
      </c>
    </row>
    <row r="515" spans="1:3" x14ac:dyDescent="0.3">
      <c r="A515">
        <v>486</v>
      </c>
      <c r="B515">
        <v>-0.15100476082882475</v>
      </c>
      <c r="C515">
        <v>-2.8489952391711753</v>
      </c>
    </row>
    <row r="516" spans="1:3" x14ac:dyDescent="0.3">
      <c r="A516">
        <v>487</v>
      </c>
      <c r="B516">
        <v>1.9905038083652427</v>
      </c>
      <c r="C516">
        <v>-2.9905038083652427</v>
      </c>
    </row>
    <row r="517" spans="1:3" x14ac:dyDescent="0.3">
      <c r="A517">
        <v>488</v>
      </c>
      <c r="B517">
        <v>1.1210307777572455</v>
      </c>
      <c r="C517">
        <v>-0.12103077775724547</v>
      </c>
    </row>
    <row r="518" spans="1:3" x14ac:dyDescent="0.3">
      <c r="A518">
        <v>489</v>
      </c>
      <c r="B518">
        <v>-1.1801607898511781</v>
      </c>
      <c r="C518">
        <v>-2.8198392101488219</v>
      </c>
    </row>
    <row r="519" spans="1:3" x14ac:dyDescent="0.3">
      <c r="A519">
        <v>490</v>
      </c>
      <c r="B519">
        <v>0.4641589594023845</v>
      </c>
      <c r="C519">
        <v>-2.4641589594023845</v>
      </c>
    </row>
    <row r="520" spans="1:3" x14ac:dyDescent="0.3">
      <c r="A520">
        <v>491</v>
      </c>
      <c r="B520">
        <v>-0.82056584024007462</v>
      </c>
      <c r="C520">
        <v>-2.1794341597599254</v>
      </c>
    </row>
    <row r="521" spans="1:3" x14ac:dyDescent="0.3">
      <c r="A521">
        <v>492</v>
      </c>
      <c r="B521">
        <v>-0.39686729054933378</v>
      </c>
      <c r="C521">
        <v>-3.6031327094506662</v>
      </c>
    </row>
    <row r="522" spans="1:3" x14ac:dyDescent="0.3">
      <c r="A522">
        <v>493</v>
      </c>
      <c r="B522">
        <v>0.50008234939084284</v>
      </c>
      <c r="C522">
        <v>-3.5000823493908428</v>
      </c>
    </row>
    <row r="523" spans="1:3" x14ac:dyDescent="0.3">
      <c r="A523">
        <v>494</v>
      </c>
      <c r="B523">
        <v>-0.66218211289454532</v>
      </c>
      <c r="C523">
        <v>3.6621821128945453</v>
      </c>
    </row>
    <row r="524" spans="1:3" x14ac:dyDescent="0.3">
      <c r="A524">
        <v>495</v>
      </c>
      <c r="B524">
        <v>0.30538932019685294</v>
      </c>
      <c r="C524">
        <v>0.69461067980314706</v>
      </c>
    </row>
    <row r="525" spans="1:3" x14ac:dyDescent="0.3">
      <c r="A525">
        <v>496</v>
      </c>
      <c r="B525">
        <v>-1.4505154023657449</v>
      </c>
      <c r="C525">
        <v>-4.5494845976342546</v>
      </c>
    </row>
    <row r="526" spans="1:3" x14ac:dyDescent="0.3">
      <c r="A526">
        <v>497</v>
      </c>
      <c r="B526">
        <v>0.42143297932604185</v>
      </c>
      <c r="C526">
        <v>1.5785670206739582</v>
      </c>
    </row>
    <row r="527" spans="1:3" x14ac:dyDescent="0.3">
      <c r="A527">
        <v>498</v>
      </c>
      <c r="B527">
        <v>-0.413147477788816</v>
      </c>
      <c r="C527">
        <v>1.413147477788816</v>
      </c>
    </row>
    <row r="528" spans="1:3" x14ac:dyDescent="0.3">
      <c r="A528">
        <v>499</v>
      </c>
      <c r="B528">
        <v>-0.43671949288455636</v>
      </c>
      <c r="C528">
        <v>-2.5632805071154436</v>
      </c>
    </row>
    <row r="529" spans="1:3" x14ac:dyDescent="0.3">
      <c r="A529">
        <v>500</v>
      </c>
      <c r="B529">
        <v>0.58821517333300077</v>
      </c>
      <c r="C529">
        <v>-1.5882151733330008</v>
      </c>
    </row>
    <row r="530" spans="1:3" x14ac:dyDescent="0.3">
      <c r="A530">
        <v>501</v>
      </c>
      <c r="B530">
        <v>0.97682755178313396</v>
      </c>
      <c r="C530">
        <v>3.023172448216866</v>
      </c>
    </row>
    <row r="531" spans="1:3" x14ac:dyDescent="0.3">
      <c r="A531">
        <v>502</v>
      </c>
      <c r="B531">
        <v>-1.4599805580613712</v>
      </c>
      <c r="C531">
        <v>0.45998055806137117</v>
      </c>
    </row>
    <row r="532" spans="1:3" x14ac:dyDescent="0.3">
      <c r="A532">
        <v>503</v>
      </c>
      <c r="B532">
        <v>0.31388480994923817</v>
      </c>
      <c r="C532">
        <v>0.68611519005076183</v>
      </c>
    </row>
    <row r="533" spans="1:3" x14ac:dyDescent="0.3">
      <c r="A533">
        <v>504</v>
      </c>
      <c r="B533">
        <v>-0.40448323937790542</v>
      </c>
      <c r="C533">
        <v>1.4044832393779054</v>
      </c>
    </row>
    <row r="534" spans="1:3" x14ac:dyDescent="0.3">
      <c r="A534">
        <v>505</v>
      </c>
      <c r="B534">
        <v>0.64277006581147678</v>
      </c>
      <c r="C534">
        <v>-4.6427700658114768</v>
      </c>
    </row>
    <row r="535" spans="1:3" x14ac:dyDescent="0.3">
      <c r="A535">
        <v>506</v>
      </c>
      <c r="B535">
        <v>1.2977101516363494</v>
      </c>
      <c r="C535">
        <v>-2.2977101516363492</v>
      </c>
    </row>
    <row r="536" spans="1:3" x14ac:dyDescent="0.3">
      <c r="A536">
        <v>507</v>
      </c>
      <c r="B536">
        <v>0.38145197649417284</v>
      </c>
      <c r="C536">
        <v>0.61854802350582716</v>
      </c>
    </row>
    <row r="537" spans="1:3" x14ac:dyDescent="0.3">
      <c r="A537">
        <v>508</v>
      </c>
      <c r="B537">
        <v>-4.3086943265879363E-2</v>
      </c>
      <c r="C537">
        <v>3.0430869432658794</v>
      </c>
    </row>
    <row r="538" spans="1:3" x14ac:dyDescent="0.3">
      <c r="A538">
        <v>509</v>
      </c>
      <c r="B538">
        <v>1.5218274944140739</v>
      </c>
      <c r="C538">
        <v>1.4781725055859261</v>
      </c>
    </row>
    <row r="539" spans="1:3" x14ac:dyDescent="0.3">
      <c r="A539">
        <v>510</v>
      </c>
      <c r="B539">
        <v>0.55713392477905765</v>
      </c>
      <c r="C539">
        <v>1.4428660752209423</v>
      </c>
    </row>
    <row r="540" spans="1:3" x14ac:dyDescent="0.3">
      <c r="A540">
        <v>511</v>
      </c>
      <c r="B540">
        <v>-6.5894325227012107E-2</v>
      </c>
      <c r="C540">
        <v>1.0658943252270121</v>
      </c>
    </row>
    <row r="541" spans="1:3" x14ac:dyDescent="0.3">
      <c r="A541">
        <v>512</v>
      </c>
      <c r="B541">
        <v>0.62648987857199501</v>
      </c>
      <c r="C541">
        <v>2.373510121428005</v>
      </c>
    </row>
    <row r="542" spans="1:3" x14ac:dyDescent="0.3">
      <c r="A542">
        <v>513</v>
      </c>
      <c r="B542">
        <v>-0.43671949288455636</v>
      </c>
      <c r="C542">
        <v>-3.5632805071154436</v>
      </c>
    </row>
    <row r="543" spans="1:3" x14ac:dyDescent="0.3">
      <c r="A543">
        <v>514</v>
      </c>
      <c r="B543">
        <v>0.38462717951210079</v>
      </c>
      <c r="C543">
        <v>2.6153728204878992</v>
      </c>
    </row>
    <row r="544" spans="1:3" x14ac:dyDescent="0.3">
      <c r="A544">
        <v>515</v>
      </c>
      <c r="B544">
        <v>0.51581442983994341</v>
      </c>
      <c r="C544">
        <v>3.4841855701600566</v>
      </c>
    </row>
    <row r="545" spans="1:3" x14ac:dyDescent="0.3">
      <c r="A545">
        <v>516</v>
      </c>
      <c r="B545">
        <v>-1.022093729672414</v>
      </c>
      <c r="C545">
        <v>-1.977906270327586</v>
      </c>
    </row>
    <row r="546" spans="1:3" x14ac:dyDescent="0.3">
      <c r="A546">
        <v>517</v>
      </c>
      <c r="B546">
        <v>-1.1309660329715086</v>
      </c>
      <c r="C546">
        <v>-0.86903396702849145</v>
      </c>
    </row>
    <row r="547" spans="1:3" x14ac:dyDescent="0.3">
      <c r="A547">
        <v>518</v>
      </c>
      <c r="B547">
        <v>1.3971495495221915</v>
      </c>
      <c r="C547">
        <v>-0.3971495495221915</v>
      </c>
    </row>
    <row r="548" spans="1:3" x14ac:dyDescent="0.3">
      <c r="A548">
        <v>519</v>
      </c>
      <c r="B548">
        <v>0.12197614314364369</v>
      </c>
      <c r="C548">
        <v>-3.1219761431436437</v>
      </c>
    </row>
    <row r="549" spans="1:3" x14ac:dyDescent="0.3">
      <c r="A549">
        <v>520</v>
      </c>
      <c r="B549">
        <v>-0.72364276162603014</v>
      </c>
      <c r="C549">
        <v>3.7236427616260301</v>
      </c>
    </row>
    <row r="550" spans="1:3" x14ac:dyDescent="0.3">
      <c r="A550">
        <v>521</v>
      </c>
      <c r="B550">
        <v>-7.3465393772261134E-2</v>
      </c>
      <c r="C550">
        <v>-1.9265346062277389</v>
      </c>
    </row>
    <row r="551" spans="1:3" x14ac:dyDescent="0.3">
      <c r="A551">
        <v>522</v>
      </c>
      <c r="B551">
        <v>1.1719296107743111</v>
      </c>
      <c r="C551">
        <v>1.8280703892256889</v>
      </c>
    </row>
    <row r="552" spans="1:3" x14ac:dyDescent="0.3">
      <c r="A552">
        <v>523</v>
      </c>
      <c r="B552">
        <v>1.0618805488039662</v>
      </c>
      <c r="C552">
        <v>-6.1880548803966207E-2</v>
      </c>
    </row>
    <row r="553" spans="1:3" x14ac:dyDescent="0.3">
      <c r="A553">
        <v>524</v>
      </c>
      <c r="B553">
        <v>0.56186885656873997</v>
      </c>
      <c r="C553">
        <v>0.43813114343126003</v>
      </c>
    </row>
    <row r="554" spans="1:3" x14ac:dyDescent="0.3">
      <c r="A554">
        <v>525</v>
      </c>
      <c r="B554">
        <v>0.4667845176342702</v>
      </c>
      <c r="C554">
        <v>1.5332154823657298</v>
      </c>
    </row>
    <row r="555" spans="1:3" x14ac:dyDescent="0.3">
      <c r="A555">
        <v>526</v>
      </c>
      <c r="B555">
        <v>0.26577183930490156</v>
      </c>
      <c r="C555">
        <v>-1.2657718393049016</v>
      </c>
    </row>
    <row r="556" spans="1:3" x14ac:dyDescent="0.3">
      <c r="A556">
        <v>527</v>
      </c>
      <c r="B556">
        <v>4.3305330131639064E-2</v>
      </c>
      <c r="C556">
        <v>-1.0433053301316391</v>
      </c>
    </row>
    <row r="557" spans="1:3" x14ac:dyDescent="0.3">
      <c r="A557">
        <v>528</v>
      </c>
      <c r="B557">
        <v>-0.63268593367877468</v>
      </c>
      <c r="C557">
        <v>3.6326859336787747</v>
      </c>
    </row>
    <row r="558" spans="1:3" x14ac:dyDescent="0.3">
      <c r="A558">
        <v>529</v>
      </c>
      <c r="B558">
        <v>1.3525887048026484</v>
      </c>
      <c r="C558">
        <v>-0.35258870480264837</v>
      </c>
    </row>
    <row r="559" spans="1:3" x14ac:dyDescent="0.3">
      <c r="A559">
        <v>530</v>
      </c>
      <c r="B559">
        <v>0.16317607297135917</v>
      </c>
      <c r="C559">
        <v>0.83682392702864083</v>
      </c>
    </row>
    <row r="560" spans="1:3" x14ac:dyDescent="0.3">
      <c r="A560">
        <v>531</v>
      </c>
      <c r="B560">
        <v>-0.82612728887819609</v>
      </c>
      <c r="C560">
        <v>-0.17387271112180391</v>
      </c>
    </row>
    <row r="561" spans="1:3" x14ac:dyDescent="0.3">
      <c r="A561">
        <v>532</v>
      </c>
      <c r="B561">
        <v>-0.57003052371303475</v>
      </c>
      <c r="C561">
        <v>1.5700305237130348</v>
      </c>
    </row>
    <row r="562" spans="1:3" x14ac:dyDescent="0.3">
      <c r="A562">
        <v>533</v>
      </c>
      <c r="B562">
        <v>1.0110997733972984</v>
      </c>
      <c r="C562">
        <v>-1.1099773397298396E-2</v>
      </c>
    </row>
    <row r="563" spans="1:3" x14ac:dyDescent="0.3">
      <c r="A563">
        <v>534</v>
      </c>
      <c r="B563">
        <v>-7.2815637346612672E-2</v>
      </c>
      <c r="C563">
        <v>3.0728156373466127</v>
      </c>
    </row>
    <row r="564" spans="1:3" x14ac:dyDescent="0.3">
      <c r="A564">
        <v>535</v>
      </c>
      <c r="B564">
        <v>1.7329329436356236</v>
      </c>
      <c r="C564">
        <v>0.26706705636437644</v>
      </c>
    </row>
    <row r="565" spans="1:3" x14ac:dyDescent="0.3">
      <c r="A565">
        <v>536</v>
      </c>
      <c r="B565">
        <v>1.3015548206391707</v>
      </c>
      <c r="C565">
        <v>-4.3015548206391703</v>
      </c>
    </row>
    <row r="566" spans="1:3" x14ac:dyDescent="0.3">
      <c r="A566">
        <v>537</v>
      </c>
      <c r="B566">
        <v>-0.23184217302638155</v>
      </c>
      <c r="C566">
        <v>-0.76815782697361845</v>
      </c>
    </row>
    <row r="567" spans="1:3" x14ac:dyDescent="0.3">
      <c r="A567">
        <v>538</v>
      </c>
      <c r="B567">
        <v>2.1762515075046895E-2</v>
      </c>
      <c r="C567">
        <v>-1.0217625150750469</v>
      </c>
    </row>
    <row r="568" spans="1:3" x14ac:dyDescent="0.3">
      <c r="A568">
        <v>539</v>
      </c>
      <c r="B568">
        <v>0.16412886586616793</v>
      </c>
      <c r="C568">
        <v>3.8358711341338321</v>
      </c>
    </row>
    <row r="569" spans="1:3" x14ac:dyDescent="0.3">
      <c r="A569">
        <v>540</v>
      </c>
      <c r="B569">
        <v>1.5633977398855152</v>
      </c>
      <c r="C569">
        <v>-0.56339773988551523</v>
      </c>
    </row>
    <row r="570" spans="1:3" x14ac:dyDescent="0.3">
      <c r="A570">
        <v>541</v>
      </c>
      <c r="B570">
        <v>-0.24893058386593081</v>
      </c>
      <c r="C570">
        <v>3.2489305838659308</v>
      </c>
    </row>
    <row r="571" spans="1:3" x14ac:dyDescent="0.3">
      <c r="A571">
        <v>542</v>
      </c>
      <c r="B571">
        <v>-0.596495872706027</v>
      </c>
      <c r="C571">
        <v>3.596495872706027</v>
      </c>
    </row>
    <row r="572" spans="1:3" x14ac:dyDescent="0.3">
      <c r="A572">
        <v>543</v>
      </c>
      <c r="B572">
        <v>1.634673178829058</v>
      </c>
      <c r="C572">
        <v>1.365326821170942</v>
      </c>
    </row>
    <row r="573" spans="1:3" x14ac:dyDescent="0.3">
      <c r="A573">
        <v>544</v>
      </c>
      <c r="B573">
        <v>-0.68396208919548585</v>
      </c>
      <c r="C573">
        <v>-0.31603791080451415</v>
      </c>
    </row>
    <row r="574" spans="1:3" x14ac:dyDescent="0.3">
      <c r="A574">
        <v>545</v>
      </c>
      <c r="B574">
        <v>-1.8852168610126618E-2</v>
      </c>
      <c r="C574">
        <v>2.0188521686101266</v>
      </c>
    </row>
    <row r="575" spans="1:3" x14ac:dyDescent="0.3">
      <c r="A575">
        <v>546</v>
      </c>
      <c r="B575">
        <v>-0.30099563942221774</v>
      </c>
      <c r="C575">
        <v>-0.69900436057778226</v>
      </c>
    </row>
    <row r="576" spans="1:3" x14ac:dyDescent="0.3">
      <c r="A576">
        <v>547</v>
      </c>
      <c r="B576">
        <v>0.25153563583196314</v>
      </c>
      <c r="C576">
        <v>3.7484643641680369</v>
      </c>
    </row>
    <row r="577" spans="1:3" x14ac:dyDescent="0.3">
      <c r="A577">
        <v>548</v>
      </c>
      <c r="B577">
        <v>0.90845804251676343</v>
      </c>
      <c r="C577">
        <v>-4.908458042516763</v>
      </c>
    </row>
    <row r="578" spans="1:3" x14ac:dyDescent="0.3">
      <c r="A578">
        <v>549</v>
      </c>
      <c r="B578">
        <v>-0.93327778089332858</v>
      </c>
      <c r="C578">
        <v>1.9332777808933286</v>
      </c>
    </row>
    <row r="579" spans="1:3" x14ac:dyDescent="0.3">
      <c r="A579">
        <v>550</v>
      </c>
      <c r="B579">
        <v>-1.3203883799551717</v>
      </c>
      <c r="C579">
        <v>0.32038837995517166</v>
      </c>
    </row>
    <row r="580" spans="1:3" x14ac:dyDescent="0.3">
      <c r="A580">
        <v>551</v>
      </c>
      <c r="B580">
        <v>0.44256565654926217</v>
      </c>
      <c r="C580">
        <v>3.5574343434507378</v>
      </c>
    </row>
    <row r="581" spans="1:3" x14ac:dyDescent="0.3">
      <c r="A581">
        <v>552</v>
      </c>
      <c r="B581">
        <v>0.28737831330374997</v>
      </c>
      <c r="C581">
        <v>-3.28737831330375</v>
      </c>
    </row>
    <row r="582" spans="1:3" x14ac:dyDescent="0.3">
      <c r="A582">
        <v>553</v>
      </c>
      <c r="B582">
        <v>-1.4068483140570622</v>
      </c>
      <c r="C582">
        <v>2.4068483140570622</v>
      </c>
    </row>
    <row r="583" spans="1:3" x14ac:dyDescent="0.3">
      <c r="A583">
        <v>554</v>
      </c>
      <c r="B583">
        <v>-0.23184217302638155</v>
      </c>
      <c r="C583">
        <v>-1.7681578269736185</v>
      </c>
    </row>
    <row r="584" spans="1:3" x14ac:dyDescent="0.3">
      <c r="A584">
        <v>555</v>
      </c>
      <c r="B584">
        <v>0.81410859832892513</v>
      </c>
      <c r="C584">
        <v>-1.8141085983289251</v>
      </c>
    </row>
    <row r="585" spans="1:3" x14ac:dyDescent="0.3">
      <c r="A585">
        <v>556</v>
      </c>
      <c r="B585">
        <v>-0.1328764518787251</v>
      </c>
      <c r="C585">
        <v>-0.8671235481212749</v>
      </c>
    </row>
    <row r="586" spans="1:3" x14ac:dyDescent="0.3">
      <c r="A586">
        <v>557</v>
      </c>
      <c r="B586">
        <v>1.5288434185957582</v>
      </c>
      <c r="C586">
        <v>1.4711565814042418</v>
      </c>
    </row>
    <row r="587" spans="1:3" x14ac:dyDescent="0.3">
      <c r="A587">
        <v>558</v>
      </c>
      <c r="B587">
        <v>-0.88462306113470612</v>
      </c>
      <c r="C587">
        <v>3.8846230611347061</v>
      </c>
    </row>
    <row r="588" spans="1:3" x14ac:dyDescent="0.3">
      <c r="A588">
        <v>559</v>
      </c>
      <c r="B588">
        <v>-8.1599960786564729E-3</v>
      </c>
      <c r="C588">
        <v>3.0081599960786565</v>
      </c>
    </row>
    <row r="589" spans="1:3" x14ac:dyDescent="0.3">
      <c r="A589">
        <v>560</v>
      </c>
      <c r="B589">
        <v>0.23890385247615642</v>
      </c>
      <c r="C589">
        <v>-1.2389038524761564</v>
      </c>
    </row>
    <row r="590" spans="1:3" x14ac:dyDescent="0.3">
      <c r="A590">
        <v>561</v>
      </c>
      <c r="B590">
        <v>1.3322438021846008</v>
      </c>
      <c r="C590">
        <v>3.6677561978153994</v>
      </c>
    </row>
    <row r="591" spans="1:3" x14ac:dyDescent="0.3">
      <c r="A591">
        <v>562</v>
      </c>
      <c r="B591">
        <v>-0.33919021742322419</v>
      </c>
      <c r="C591">
        <v>-2.6608097825767758</v>
      </c>
    </row>
    <row r="592" spans="1:3" x14ac:dyDescent="0.3">
      <c r="A592">
        <v>563</v>
      </c>
      <c r="B592">
        <v>1.3772612647102995</v>
      </c>
      <c r="C592">
        <v>-0.37726126471029953</v>
      </c>
    </row>
    <row r="593" spans="1:3" x14ac:dyDescent="0.3">
      <c r="A593">
        <v>564</v>
      </c>
      <c r="B593">
        <v>-8.9262926492388317E-3</v>
      </c>
      <c r="C593">
        <v>-0.99107370735076117</v>
      </c>
    </row>
    <row r="594" spans="1:3" x14ac:dyDescent="0.3">
      <c r="A594">
        <v>565</v>
      </c>
      <c r="B594">
        <v>0.42450078065061092</v>
      </c>
      <c r="C594">
        <v>1.5754992193493891</v>
      </c>
    </row>
    <row r="595" spans="1:3" x14ac:dyDescent="0.3">
      <c r="A595">
        <v>566</v>
      </c>
      <c r="B595">
        <v>0.21963634996083314</v>
      </c>
      <c r="C595">
        <v>0.78036365003916686</v>
      </c>
    </row>
    <row r="596" spans="1:3" x14ac:dyDescent="0.3">
      <c r="A596">
        <v>567</v>
      </c>
      <c r="B596">
        <v>0.7543544042172301</v>
      </c>
      <c r="C596">
        <v>1.2456455957827699</v>
      </c>
    </row>
    <row r="597" spans="1:3" x14ac:dyDescent="0.3">
      <c r="A597">
        <v>568</v>
      </c>
      <c r="B597">
        <v>6.3810117786135212E-2</v>
      </c>
      <c r="C597">
        <v>-1.0638101177861352</v>
      </c>
    </row>
    <row r="598" spans="1:3" x14ac:dyDescent="0.3">
      <c r="A598">
        <v>569</v>
      </c>
      <c r="B598">
        <v>-1.0364693085898828</v>
      </c>
      <c r="C598">
        <v>-3.9635306914101172</v>
      </c>
    </row>
    <row r="599" spans="1:3" x14ac:dyDescent="0.3">
      <c r="A599">
        <v>570</v>
      </c>
      <c r="B599">
        <v>0.21798255023105817</v>
      </c>
      <c r="C599">
        <v>3.7820174497689418</v>
      </c>
    </row>
    <row r="600" spans="1:3" x14ac:dyDescent="0.3">
      <c r="A600">
        <v>571</v>
      </c>
      <c r="B600">
        <v>-0.16239645254894874</v>
      </c>
      <c r="C600">
        <v>-1.8376035474510513</v>
      </c>
    </row>
    <row r="601" spans="1:3" x14ac:dyDescent="0.3">
      <c r="A601">
        <v>572</v>
      </c>
      <c r="B601">
        <v>-0.9645175728417037</v>
      </c>
      <c r="C601">
        <v>-4.0354824271582963</v>
      </c>
    </row>
    <row r="602" spans="1:3" x14ac:dyDescent="0.3">
      <c r="A602">
        <v>573</v>
      </c>
      <c r="B602">
        <v>1.8358303169156109</v>
      </c>
      <c r="C602">
        <v>-2.8358303169156107</v>
      </c>
    </row>
    <row r="603" spans="1:3" x14ac:dyDescent="0.3">
      <c r="A603">
        <v>574</v>
      </c>
      <c r="B603">
        <v>0.31953956861299693</v>
      </c>
      <c r="C603">
        <v>2.6804604313870031</v>
      </c>
    </row>
    <row r="604" spans="1:3" x14ac:dyDescent="0.3">
      <c r="A604">
        <v>575</v>
      </c>
      <c r="B604">
        <v>0.41868868188675457</v>
      </c>
      <c r="C604">
        <v>0.58131131811324543</v>
      </c>
    </row>
    <row r="605" spans="1:3" x14ac:dyDescent="0.3">
      <c r="A605">
        <v>576</v>
      </c>
      <c r="B605">
        <v>-7.568868494551495E-2</v>
      </c>
      <c r="C605">
        <v>-3.924311315054485</v>
      </c>
    </row>
    <row r="606" spans="1:3" x14ac:dyDescent="0.3">
      <c r="A606">
        <v>577</v>
      </c>
      <c r="B606">
        <v>1.5127791852951276</v>
      </c>
      <c r="C606">
        <v>1.4872208147048724</v>
      </c>
    </row>
    <row r="607" spans="1:3" x14ac:dyDescent="0.3">
      <c r="A607">
        <v>578</v>
      </c>
      <c r="B607">
        <v>-0.15100476082882475</v>
      </c>
      <c r="C607">
        <v>2.1510047608288247</v>
      </c>
    </row>
    <row r="608" spans="1:3" x14ac:dyDescent="0.3">
      <c r="A608">
        <v>579</v>
      </c>
      <c r="B608">
        <v>0.75027414460981801</v>
      </c>
      <c r="C608">
        <v>-1.750274144609818</v>
      </c>
    </row>
    <row r="609" spans="1:3" x14ac:dyDescent="0.3">
      <c r="A609">
        <v>580</v>
      </c>
      <c r="B609">
        <v>0.9896620568040575</v>
      </c>
      <c r="C609">
        <v>-2.9896620568040575</v>
      </c>
    </row>
    <row r="610" spans="1:3" x14ac:dyDescent="0.3">
      <c r="A610">
        <v>581</v>
      </c>
      <c r="B610">
        <v>-0.82283226581068458</v>
      </c>
      <c r="C610">
        <v>-2.1771677341893154</v>
      </c>
    </row>
    <row r="611" spans="1:3" x14ac:dyDescent="0.3">
      <c r="A611">
        <v>582</v>
      </c>
      <c r="B611">
        <v>1.1174259404062732</v>
      </c>
      <c r="C611">
        <v>0.88257405959372681</v>
      </c>
    </row>
    <row r="612" spans="1:3" x14ac:dyDescent="0.3">
      <c r="A612">
        <v>583</v>
      </c>
      <c r="B612">
        <v>0.59368938972310747</v>
      </c>
      <c r="C612">
        <v>0.40631061027689253</v>
      </c>
    </row>
    <row r="613" spans="1:3" x14ac:dyDescent="0.3">
      <c r="A613">
        <v>584</v>
      </c>
      <c r="B613">
        <v>0.81065612157316158</v>
      </c>
      <c r="C613">
        <v>6.189343878426838</v>
      </c>
    </row>
    <row r="614" spans="1:3" x14ac:dyDescent="0.3">
      <c r="A614">
        <v>585</v>
      </c>
      <c r="B614">
        <v>-0.36146209207131541</v>
      </c>
      <c r="C614">
        <v>-2.6385379079286846</v>
      </c>
    </row>
    <row r="615" spans="1:3" x14ac:dyDescent="0.3">
      <c r="A615">
        <v>586</v>
      </c>
      <c r="B615">
        <v>2.3036733549675503E-2</v>
      </c>
      <c r="C615">
        <v>-2.0230367335496755</v>
      </c>
    </row>
    <row r="616" spans="1:3" x14ac:dyDescent="0.3">
      <c r="A616">
        <v>587</v>
      </c>
      <c r="B616">
        <v>0.40879124858603477</v>
      </c>
      <c r="C616">
        <v>-1.4087912485860348</v>
      </c>
    </row>
    <row r="617" spans="1:3" x14ac:dyDescent="0.3">
      <c r="A617">
        <v>588</v>
      </c>
      <c r="B617">
        <v>0.62172611666791466</v>
      </c>
      <c r="C617">
        <v>1.3782738833320853</v>
      </c>
    </row>
    <row r="618" spans="1:3" x14ac:dyDescent="0.3">
      <c r="A618">
        <v>589</v>
      </c>
      <c r="B618">
        <v>-0.43682551192267738</v>
      </c>
      <c r="C618">
        <v>3.4368255119226774</v>
      </c>
    </row>
    <row r="619" spans="1:3" x14ac:dyDescent="0.3">
      <c r="A619">
        <v>590</v>
      </c>
      <c r="B619">
        <v>-0.39833408864287811</v>
      </c>
      <c r="C619">
        <v>-2.6016659113571219</v>
      </c>
    </row>
    <row r="620" spans="1:3" x14ac:dyDescent="0.3">
      <c r="A620">
        <v>591</v>
      </c>
      <c r="B620">
        <v>1.0642343217489287</v>
      </c>
      <c r="C620">
        <v>-6.4234321748928735E-2</v>
      </c>
    </row>
    <row r="621" spans="1:3" x14ac:dyDescent="0.3">
      <c r="A621">
        <v>592</v>
      </c>
      <c r="B621">
        <v>3.7112844814323864E-2</v>
      </c>
      <c r="C621">
        <v>-1.0371128448143239</v>
      </c>
    </row>
    <row r="622" spans="1:3" x14ac:dyDescent="0.3">
      <c r="A622">
        <v>593</v>
      </c>
      <c r="B622">
        <v>-1.4607923383150507</v>
      </c>
      <c r="C622">
        <v>-1.5392076616849493</v>
      </c>
    </row>
    <row r="623" spans="1:3" x14ac:dyDescent="0.3">
      <c r="A623">
        <v>594</v>
      </c>
      <c r="B623">
        <v>1.310317508130511</v>
      </c>
      <c r="C623">
        <v>-4.3103175081305114</v>
      </c>
    </row>
    <row r="624" spans="1:3" x14ac:dyDescent="0.3">
      <c r="A624">
        <v>595</v>
      </c>
      <c r="B624">
        <v>0.92082632399511555</v>
      </c>
      <c r="C624">
        <v>1.0791736760048845</v>
      </c>
    </row>
    <row r="625" spans="1:3" x14ac:dyDescent="0.3">
      <c r="A625">
        <v>596</v>
      </c>
      <c r="B625">
        <v>-0.16628466443855094</v>
      </c>
      <c r="C625">
        <v>1.1662846644385509</v>
      </c>
    </row>
    <row r="626" spans="1:3" x14ac:dyDescent="0.3">
      <c r="A626">
        <v>597</v>
      </c>
      <c r="B626">
        <v>1.2064735611140747</v>
      </c>
      <c r="C626">
        <v>1.7935264388859253</v>
      </c>
    </row>
    <row r="627" spans="1:3" x14ac:dyDescent="0.3">
      <c r="A627">
        <v>598</v>
      </c>
      <c r="B627">
        <v>0.35004184393094961</v>
      </c>
      <c r="C627">
        <v>1.6499581560690504</v>
      </c>
    </row>
    <row r="628" spans="1:3" x14ac:dyDescent="0.3">
      <c r="A628">
        <v>599</v>
      </c>
      <c r="B628">
        <v>0.97585575037956884</v>
      </c>
      <c r="C628">
        <v>3.0241442496204312</v>
      </c>
    </row>
    <row r="629" spans="1:3" x14ac:dyDescent="0.3">
      <c r="A629">
        <v>600</v>
      </c>
      <c r="B629">
        <v>1.6841618350180507</v>
      </c>
      <c r="C629">
        <v>-2.6841618350180507</v>
      </c>
    </row>
    <row r="630" spans="1:3" x14ac:dyDescent="0.3">
      <c r="A630">
        <v>601</v>
      </c>
      <c r="B630">
        <v>-0.42054532468319517</v>
      </c>
      <c r="C630">
        <v>-3.5794546753168048</v>
      </c>
    </row>
    <row r="631" spans="1:3" x14ac:dyDescent="0.3">
      <c r="A631">
        <v>602</v>
      </c>
      <c r="B631">
        <v>0.48334475409796829</v>
      </c>
      <c r="C631">
        <v>0.51665524590203171</v>
      </c>
    </row>
    <row r="632" spans="1:3" x14ac:dyDescent="0.3">
      <c r="A632">
        <v>603</v>
      </c>
      <c r="B632">
        <v>0.52501918424571414</v>
      </c>
      <c r="C632">
        <v>-1.5250191842457141</v>
      </c>
    </row>
    <row r="633" spans="1:3" x14ac:dyDescent="0.3">
      <c r="A633">
        <v>604</v>
      </c>
      <c r="B633">
        <v>-1.5542808098854861</v>
      </c>
      <c r="C633">
        <v>3.5542808098854861</v>
      </c>
    </row>
    <row r="634" spans="1:3" x14ac:dyDescent="0.3">
      <c r="A634">
        <v>605</v>
      </c>
      <c r="B634">
        <v>-0.80986795299866055</v>
      </c>
      <c r="C634">
        <v>-3.1901320470013395</v>
      </c>
    </row>
    <row r="635" spans="1:3" x14ac:dyDescent="0.3">
      <c r="A635">
        <v>606</v>
      </c>
      <c r="B635">
        <v>-0.1512050214711631</v>
      </c>
      <c r="C635">
        <v>4.1512050214711635</v>
      </c>
    </row>
    <row r="636" spans="1:3" x14ac:dyDescent="0.3">
      <c r="A636">
        <v>607</v>
      </c>
      <c r="B636">
        <v>0.37296455345029322</v>
      </c>
      <c r="C636">
        <v>-2.3729645534502932</v>
      </c>
    </row>
    <row r="637" spans="1:3" x14ac:dyDescent="0.3">
      <c r="A637">
        <v>608</v>
      </c>
      <c r="B637">
        <v>-0.5941025722155393</v>
      </c>
      <c r="C637">
        <v>-3.4058974277844607</v>
      </c>
    </row>
    <row r="638" spans="1:3" x14ac:dyDescent="0.3">
      <c r="A638">
        <v>609</v>
      </c>
      <c r="B638">
        <v>0.72659611047595662</v>
      </c>
      <c r="C638">
        <v>1.2734038895240434</v>
      </c>
    </row>
    <row r="639" spans="1:3" x14ac:dyDescent="0.3">
      <c r="A639">
        <v>610</v>
      </c>
      <c r="B639">
        <v>-0.49945629879094877</v>
      </c>
      <c r="C639">
        <v>-2.5005437012090512</v>
      </c>
    </row>
    <row r="640" spans="1:3" x14ac:dyDescent="0.3">
      <c r="A640">
        <v>611</v>
      </c>
      <c r="B640">
        <v>-1.1698838539018723</v>
      </c>
      <c r="C640">
        <v>-1.8301161460981277</v>
      </c>
    </row>
    <row r="641" spans="1:3" x14ac:dyDescent="0.3">
      <c r="A641">
        <v>612</v>
      </c>
      <c r="B641">
        <v>1.5888493127840275</v>
      </c>
      <c r="C641">
        <v>-3.5888493127840277</v>
      </c>
    </row>
    <row r="642" spans="1:3" x14ac:dyDescent="0.3">
      <c r="A642">
        <v>613</v>
      </c>
      <c r="B642">
        <v>7.7223750205365427E-2</v>
      </c>
      <c r="C642">
        <v>3.9227762497946346</v>
      </c>
    </row>
    <row r="643" spans="1:3" x14ac:dyDescent="0.3">
      <c r="A643">
        <v>614</v>
      </c>
      <c r="B643">
        <v>1.2045678421779327</v>
      </c>
      <c r="C643">
        <v>-5.2045678421779327</v>
      </c>
    </row>
    <row r="644" spans="1:3" x14ac:dyDescent="0.3">
      <c r="A644">
        <v>615</v>
      </c>
      <c r="B644">
        <v>-0.52199163114926916</v>
      </c>
      <c r="C644">
        <v>2.5219916311492692</v>
      </c>
    </row>
    <row r="645" spans="1:3" x14ac:dyDescent="0.3">
      <c r="A645">
        <v>616</v>
      </c>
      <c r="B645">
        <v>0.52611415646966719</v>
      </c>
      <c r="C645">
        <v>2.4738858435303328</v>
      </c>
    </row>
    <row r="646" spans="1:3" x14ac:dyDescent="0.3">
      <c r="A646">
        <v>617</v>
      </c>
      <c r="B646">
        <v>-0.26696536768969015</v>
      </c>
      <c r="C646">
        <v>1.2669653676896901</v>
      </c>
    </row>
    <row r="647" spans="1:3" x14ac:dyDescent="0.3">
      <c r="A647">
        <v>618</v>
      </c>
      <c r="B647">
        <v>-0.15627002827645953</v>
      </c>
      <c r="C647">
        <v>3.1562700282764595</v>
      </c>
    </row>
    <row r="648" spans="1:3" x14ac:dyDescent="0.3">
      <c r="A648">
        <v>619</v>
      </c>
      <c r="B648">
        <v>-0.5527258119203049</v>
      </c>
      <c r="C648">
        <v>2.5527258119203049</v>
      </c>
    </row>
    <row r="649" spans="1:3" x14ac:dyDescent="0.3">
      <c r="A649">
        <v>620</v>
      </c>
      <c r="B649">
        <v>-0.54879845950172301</v>
      </c>
      <c r="C649">
        <v>-0.45120154049827699</v>
      </c>
    </row>
    <row r="650" spans="1:3" x14ac:dyDescent="0.3">
      <c r="A650">
        <v>621</v>
      </c>
      <c r="B650">
        <v>-5.6823570957261538E-2</v>
      </c>
      <c r="C650">
        <v>2.0568235709572615</v>
      </c>
    </row>
    <row r="651" spans="1:3" x14ac:dyDescent="0.3">
      <c r="A651">
        <v>622</v>
      </c>
      <c r="B651">
        <v>-0.17900157766752756</v>
      </c>
      <c r="C651">
        <v>-0.82099842233247244</v>
      </c>
    </row>
    <row r="652" spans="1:3" x14ac:dyDescent="0.3">
      <c r="A652">
        <v>623</v>
      </c>
      <c r="B652">
        <v>-0.55423797132288799</v>
      </c>
      <c r="C652">
        <v>1.554237971322888</v>
      </c>
    </row>
    <row r="653" spans="1:3" x14ac:dyDescent="0.3">
      <c r="A653">
        <v>624</v>
      </c>
      <c r="B653">
        <v>-1.1525187708013531</v>
      </c>
      <c r="C653">
        <v>2.1525187708013531</v>
      </c>
    </row>
    <row r="654" spans="1:3" x14ac:dyDescent="0.3">
      <c r="A654">
        <v>625</v>
      </c>
      <c r="B654">
        <v>0.62514980400988263</v>
      </c>
      <c r="C654">
        <v>-1.6251498040098826</v>
      </c>
    </row>
    <row r="655" spans="1:3" x14ac:dyDescent="0.3">
      <c r="A655">
        <v>626</v>
      </c>
      <c r="B655">
        <v>0.11937386565477182</v>
      </c>
      <c r="C655">
        <v>0.88062613434522818</v>
      </c>
    </row>
    <row r="656" spans="1:3" x14ac:dyDescent="0.3">
      <c r="A656">
        <v>627</v>
      </c>
      <c r="B656">
        <v>0.2995915932273836</v>
      </c>
      <c r="C656">
        <v>0.7004084067726164</v>
      </c>
    </row>
    <row r="657" spans="1:3" x14ac:dyDescent="0.3">
      <c r="A657">
        <v>628</v>
      </c>
      <c r="B657">
        <v>0.40781971207696266</v>
      </c>
      <c r="C657">
        <v>-4.4078197120769627</v>
      </c>
    </row>
    <row r="658" spans="1:3" x14ac:dyDescent="0.3">
      <c r="A658">
        <v>629</v>
      </c>
      <c r="B658">
        <v>-1.4980446482442451</v>
      </c>
      <c r="C658">
        <v>-0.5019553517557549</v>
      </c>
    </row>
    <row r="659" spans="1:3" x14ac:dyDescent="0.3">
      <c r="A659">
        <v>630</v>
      </c>
      <c r="B659">
        <v>1.2749070390173438</v>
      </c>
      <c r="C659">
        <v>1.7250929609826562</v>
      </c>
    </row>
    <row r="660" spans="1:3" x14ac:dyDescent="0.3">
      <c r="A660">
        <v>631</v>
      </c>
      <c r="B660">
        <v>0.42510139191776108</v>
      </c>
      <c r="C660">
        <v>-4.4251013919177611</v>
      </c>
    </row>
    <row r="661" spans="1:3" x14ac:dyDescent="0.3">
      <c r="A661">
        <v>632</v>
      </c>
      <c r="B661">
        <v>-1.8874524442378844</v>
      </c>
      <c r="C661">
        <v>-4.1125475557621156</v>
      </c>
    </row>
    <row r="662" spans="1:3" x14ac:dyDescent="0.3">
      <c r="A662">
        <v>633</v>
      </c>
      <c r="B662">
        <v>-0.46901775916112909</v>
      </c>
      <c r="C662">
        <v>-2.5309822408388709</v>
      </c>
    </row>
    <row r="663" spans="1:3" x14ac:dyDescent="0.3">
      <c r="A663">
        <v>634</v>
      </c>
      <c r="B663">
        <v>-0.92062401325982135</v>
      </c>
      <c r="C663">
        <v>1.9206240132598213</v>
      </c>
    </row>
    <row r="664" spans="1:3" x14ac:dyDescent="0.3">
      <c r="A664">
        <v>635</v>
      </c>
      <c r="B664">
        <v>0.58829324117569914</v>
      </c>
      <c r="C664">
        <v>3.4117067588243009</v>
      </c>
    </row>
    <row r="665" spans="1:3" x14ac:dyDescent="0.3">
      <c r="A665">
        <v>636</v>
      </c>
      <c r="B665">
        <v>1.1483296340347868</v>
      </c>
      <c r="C665">
        <v>-4.1483296340347868</v>
      </c>
    </row>
    <row r="666" spans="1:3" x14ac:dyDescent="0.3">
      <c r="A666">
        <v>637</v>
      </c>
      <c r="B666">
        <v>-0.98419700607285554</v>
      </c>
      <c r="C666">
        <v>-3.0158029939271445</v>
      </c>
    </row>
    <row r="667" spans="1:3" x14ac:dyDescent="0.3">
      <c r="A667">
        <v>638</v>
      </c>
      <c r="B667">
        <v>0.7543544042172301</v>
      </c>
      <c r="C667">
        <v>2.2456455957827699</v>
      </c>
    </row>
    <row r="668" spans="1:3" x14ac:dyDescent="0.3">
      <c r="A668">
        <v>639</v>
      </c>
      <c r="B668">
        <v>0.87914881795736788</v>
      </c>
      <c r="C668">
        <v>0.12085118204263212</v>
      </c>
    </row>
    <row r="669" spans="1:3" x14ac:dyDescent="0.3">
      <c r="A669">
        <v>640</v>
      </c>
      <c r="B669">
        <v>6.9521669706647859E-2</v>
      </c>
      <c r="C669">
        <v>-4.0695216697066474</v>
      </c>
    </row>
    <row r="670" spans="1:3" x14ac:dyDescent="0.3">
      <c r="A670">
        <v>641</v>
      </c>
      <c r="B670">
        <v>-0.26977226439423863</v>
      </c>
      <c r="C670">
        <v>3.2697722643942386</v>
      </c>
    </row>
    <row r="671" spans="1:3" x14ac:dyDescent="0.3">
      <c r="A671">
        <v>642</v>
      </c>
      <c r="B671">
        <v>-0.36022012718534624</v>
      </c>
      <c r="C671">
        <v>-3.6397798728146538</v>
      </c>
    </row>
    <row r="672" spans="1:3" x14ac:dyDescent="0.3">
      <c r="A672">
        <v>643</v>
      </c>
      <c r="B672">
        <v>-8.2294645245327036E-2</v>
      </c>
      <c r="C672">
        <v>-2.917705354754673</v>
      </c>
    </row>
    <row r="673" spans="1:3" x14ac:dyDescent="0.3">
      <c r="A673">
        <v>644</v>
      </c>
      <c r="B673">
        <v>0.36806141499250433</v>
      </c>
      <c r="C673">
        <v>-2.3680614149925043</v>
      </c>
    </row>
    <row r="674" spans="1:3" x14ac:dyDescent="0.3">
      <c r="A674">
        <v>645</v>
      </c>
      <c r="B674">
        <v>-7.8499192918067617E-2</v>
      </c>
      <c r="C674">
        <v>-0.92150080708193238</v>
      </c>
    </row>
    <row r="675" spans="1:3" x14ac:dyDescent="0.3">
      <c r="A675">
        <v>646</v>
      </c>
      <c r="B675">
        <v>-4.3086943265879363E-2</v>
      </c>
      <c r="C675">
        <v>-1.9569130567341206</v>
      </c>
    </row>
    <row r="676" spans="1:3" x14ac:dyDescent="0.3">
      <c r="A676">
        <v>647</v>
      </c>
      <c r="B676">
        <v>0.25250984706226731</v>
      </c>
      <c r="C676">
        <v>-1.2525098470622673</v>
      </c>
    </row>
    <row r="677" spans="1:3" x14ac:dyDescent="0.3">
      <c r="A677">
        <v>648</v>
      </c>
      <c r="B677">
        <v>-0.46374546248089077</v>
      </c>
      <c r="C677">
        <v>2.4637454624808908</v>
      </c>
    </row>
    <row r="678" spans="1:3" x14ac:dyDescent="0.3">
      <c r="A678">
        <v>649</v>
      </c>
      <c r="B678">
        <v>-0.19870063221019985</v>
      </c>
      <c r="C678">
        <v>-0.80129936778980015</v>
      </c>
    </row>
    <row r="679" spans="1:3" x14ac:dyDescent="0.3">
      <c r="A679">
        <v>650</v>
      </c>
      <c r="B679">
        <v>0.57476713688400416</v>
      </c>
      <c r="C679">
        <v>0.42523286311599584</v>
      </c>
    </row>
    <row r="680" spans="1:3" x14ac:dyDescent="0.3">
      <c r="A680">
        <v>651</v>
      </c>
      <c r="B680">
        <v>0.73500671399817374</v>
      </c>
      <c r="C680">
        <v>0.26499328600182626</v>
      </c>
    </row>
    <row r="681" spans="1:3" x14ac:dyDescent="0.3">
      <c r="A681">
        <v>652</v>
      </c>
      <c r="B681">
        <v>-0.62686582501646626</v>
      </c>
      <c r="C681">
        <v>1.6268658250164663</v>
      </c>
    </row>
    <row r="682" spans="1:3" x14ac:dyDescent="0.3">
      <c r="A682">
        <v>653</v>
      </c>
      <c r="B682">
        <v>1.5973361149799652</v>
      </c>
      <c r="C682">
        <v>1.4026638850200348</v>
      </c>
    </row>
    <row r="683" spans="1:3" x14ac:dyDescent="0.3">
      <c r="A683">
        <v>654</v>
      </c>
      <c r="B683">
        <v>-1.6577684098411742</v>
      </c>
      <c r="C683">
        <v>-2.3422315901588258</v>
      </c>
    </row>
    <row r="684" spans="1:3" x14ac:dyDescent="0.3">
      <c r="A684">
        <v>655</v>
      </c>
      <c r="B684">
        <v>1.1210307777572455</v>
      </c>
      <c r="C684">
        <v>-0.12103077775724547</v>
      </c>
    </row>
    <row r="685" spans="1:3" x14ac:dyDescent="0.3">
      <c r="A685">
        <v>656</v>
      </c>
      <c r="B685">
        <v>-0.15294998629560963</v>
      </c>
      <c r="C685">
        <v>2.1529499862956096</v>
      </c>
    </row>
    <row r="686" spans="1:3" x14ac:dyDescent="0.3">
      <c r="A686">
        <v>657</v>
      </c>
      <c r="B686">
        <v>0.71445348485564342</v>
      </c>
      <c r="C686">
        <v>0.28554651514435658</v>
      </c>
    </row>
    <row r="687" spans="1:3" x14ac:dyDescent="0.3">
      <c r="A687">
        <v>658</v>
      </c>
      <c r="B687">
        <v>-0.1586308304540256</v>
      </c>
      <c r="C687">
        <v>-1.8413691695459744</v>
      </c>
    </row>
    <row r="688" spans="1:3" x14ac:dyDescent="0.3">
      <c r="A688">
        <v>659</v>
      </c>
      <c r="B688">
        <v>1.6219239123246587</v>
      </c>
      <c r="C688">
        <v>-4.6219239123246592</v>
      </c>
    </row>
    <row r="689" spans="1:3" x14ac:dyDescent="0.3">
      <c r="A689">
        <v>660</v>
      </c>
      <c r="B689">
        <v>-0.63854255643876057</v>
      </c>
      <c r="C689">
        <v>-1.3614574435612394</v>
      </c>
    </row>
    <row r="690" spans="1:3" x14ac:dyDescent="0.3">
      <c r="A690">
        <v>661</v>
      </c>
      <c r="B690">
        <v>-1.1525187708013531</v>
      </c>
      <c r="C690">
        <v>-2.8474812291986469</v>
      </c>
    </row>
    <row r="691" spans="1:3" x14ac:dyDescent="0.3">
      <c r="A691">
        <v>662</v>
      </c>
      <c r="B691">
        <v>-1.3260193797698467</v>
      </c>
      <c r="C691">
        <v>2.3260193797698467</v>
      </c>
    </row>
    <row r="692" spans="1:3" x14ac:dyDescent="0.3">
      <c r="A692">
        <v>663</v>
      </c>
      <c r="B692">
        <v>-0.87699699150950527</v>
      </c>
      <c r="C692">
        <v>3.8769969915095053</v>
      </c>
    </row>
    <row r="693" spans="1:3" x14ac:dyDescent="0.3">
      <c r="A693">
        <v>664</v>
      </c>
      <c r="B693">
        <v>-0.85033448450763593</v>
      </c>
      <c r="C693">
        <v>1.8503344845076359</v>
      </c>
    </row>
    <row r="694" spans="1:3" x14ac:dyDescent="0.3">
      <c r="A694">
        <v>665</v>
      </c>
      <c r="B694">
        <v>0.33348644800287275</v>
      </c>
      <c r="C694">
        <v>-2.3334864480028727</v>
      </c>
    </row>
    <row r="695" spans="1:3" x14ac:dyDescent="0.3">
      <c r="A695">
        <v>666</v>
      </c>
      <c r="B695">
        <v>4.2580056670931565E-2</v>
      </c>
      <c r="C695">
        <v>0.95741994332906843</v>
      </c>
    </row>
    <row r="696" spans="1:3" x14ac:dyDescent="0.3">
      <c r="A696">
        <v>667</v>
      </c>
      <c r="B696">
        <v>-0.62686582501646626</v>
      </c>
      <c r="C696">
        <v>-2.3731341749835337</v>
      </c>
    </row>
    <row r="697" spans="1:3" x14ac:dyDescent="0.3">
      <c r="A697">
        <v>668</v>
      </c>
      <c r="B697">
        <v>1.020537389186019</v>
      </c>
      <c r="C697">
        <v>-2.0537389186018995E-2</v>
      </c>
    </row>
    <row r="698" spans="1:3" x14ac:dyDescent="0.3">
      <c r="A698">
        <v>669</v>
      </c>
      <c r="B698">
        <v>0.43870738650387198</v>
      </c>
      <c r="C698">
        <v>1.561292613496128</v>
      </c>
    </row>
    <row r="699" spans="1:3" x14ac:dyDescent="0.3">
      <c r="A699">
        <v>670</v>
      </c>
      <c r="B699">
        <v>-1.4525208053060563</v>
      </c>
      <c r="C699">
        <v>-2.5474791946939437</v>
      </c>
    </row>
    <row r="700" spans="1:3" x14ac:dyDescent="0.3">
      <c r="A700">
        <v>671</v>
      </c>
      <c r="B700">
        <v>0.18372603796882148</v>
      </c>
      <c r="C700">
        <v>-3.1837260379688215</v>
      </c>
    </row>
    <row r="701" spans="1:3" x14ac:dyDescent="0.3">
      <c r="A701">
        <v>672</v>
      </c>
      <c r="B701">
        <v>-1.268360613847535</v>
      </c>
      <c r="C701">
        <v>-4.731639386152465</v>
      </c>
    </row>
    <row r="702" spans="1:3" x14ac:dyDescent="0.3">
      <c r="A702">
        <v>673</v>
      </c>
      <c r="B702">
        <v>0.6486290197753517</v>
      </c>
      <c r="C702">
        <v>0.3513709802246483</v>
      </c>
    </row>
    <row r="703" spans="1:3" x14ac:dyDescent="0.3">
      <c r="A703">
        <v>674</v>
      </c>
      <c r="B703">
        <v>0.30538932019685294</v>
      </c>
      <c r="C703">
        <v>0.69461067980314706</v>
      </c>
    </row>
    <row r="704" spans="1:3" x14ac:dyDescent="0.3">
      <c r="A704">
        <v>675</v>
      </c>
      <c r="B704">
        <v>-0.64085167564921885</v>
      </c>
      <c r="C704">
        <v>-2.3591483243507811</v>
      </c>
    </row>
    <row r="705" spans="1:3" x14ac:dyDescent="0.3">
      <c r="A705">
        <v>676</v>
      </c>
      <c r="B705">
        <v>0.65030354573516513</v>
      </c>
      <c r="C705">
        <v>6.3496964542648353</v>
      </c>
    </row>
    <row r="706" spans="1:3" x14ac:dyDescent="0.3">
      <c r="A706">
        <v>677</v>
      </c>
      <c r="B706">
        <v>0.95361726410662184</v>
      </c>
      <c r="C706">
        <v>-1.9536172641066218</v>
      </c>
    </row>
    <row r="707" spans="1:3" x14ac:dyDescent="0.3">
      <c r="A707">
        <v>678</v>
      </c>
      <c r="B707">
        <v>0.66433393934240792</v>
      </c>
      <c r="C707">
        <v>-1.6643339393424079</v>
      </c>
    </row>
    <row r="708" spans="1:3" x14ac:dyDescent="0.3">
      <c r="A708">
        <v>679</v>
      </c>
      <c r="B708">
        <v>0.82393777277486135</v>
      </c>
      <c r="C708">
        <v>0.17606222722513865</v>
      </c>
    </row>
    <row r="709" spans="1:3" x14ac:dyDescent="0.3">
      <c r="A709">
        <v>680</v>
      </c>
      <c r="B709">
        <v>-6.4524659859120703E-2</v>
      </c>
      <c r="C709">
        <v>-2.9354753401408793</v>
      </c>
    </row>
    <row r="710" spans="1:3" x14ac:dyDescent="0.3">
      <c r="A710">
        <v>681</v>
      </c>
      <c r="B710">
        <v>0.75686150492358273</v>
      </c>
      <c r="C710">
        <v>0.24313849507641727</v>
      </c>
    </row>
    <row r="711" spans="1:3" x14ac:dyDescent="0.3">
      <c r="A711">
        <v>682</v>
      </c>
      <c r="B711">
        <v>0.92083662378662767</v>
      </c>
      <c r="C711">
        <v>-2.9208366237866277</v>
      </c>
    </row>
    <row r="712" spans="1:3" x14ac:dyDescent="0.3">
      <c r="A712">
        <v>683</v>
      </c>
      <c r="B712">
        <v>1.3087685683260926</v>
      </c>
      <c r="C712">
        <v>-0.30876856832609256</v>
      </c>
    </row>
    <row r="713" spans="1:3" x14ac:dyDescent="0.3">
      <c r="A713">
        <v>684</v>
      </c>
      <c r="B713">
        <v>-1.1670341500716961</v>
      </c>
      <c r="C713">
        <v>-0.83296584992830391</v>
      </c>
    </row>
    <row r="714" spans="1:3" x14ac:dyDescent="0.3">
      <c r="A714">
        <v>685</v>
      </c>
      <c r="B714">
        <v>-2.7609711528183478E-2</v>
      </c>
      <c r="C714">
        <v>-0.97239028847181652</v>
      </c>
    </row>
    <row r="715" spans="1:3" x14ac:dyDescent="0.3">
      <c r="A715">
        <v>686</v>
      </c>
      <c r="B715">
        <v>0.45913364227947762</v>
      </c>
      <c r="C715">
        <v>-2.4591336422794776</v>
      </c>
    </row>
    <row r="716" spans="1:3" x14ac:dyDescent="0.3">
      <c r="A716">
        <v>687</v>
      </c>
      <c r="B716">
        <v>0.85431622328124268</v>
      </c>
      <c r="C716">
        <v>-1.8543162232812427</v>
      </c>
    </row>
    <row r="717" spans="1:3" x14ac:dyDescent="0.3">
      <c r="A717">
        <v>688</v>
      </c>
      <c r="B717">
        <v>1.550049257207224</v>
      </c>
      <c r="C717">
        <v>-2.550049257207224</v>
      </c>
    </row>
    <row r="718" spans="1:3" x14ac:dyDescent="0.3">
      <c r="A718">
        <v>689</v>
      </c>
      <c r="B718">
        <v>0.85124295543748429</v>
      </c>
      <c r="C718">
        <v>0.14875704456251571</v>
      </c>
    </row>
    <row r="719" spans="1:3" x14ac:dyDescent="0.3">
      <c r="A719">
        <v>690</v>
      </c>
      <c r="B719">
        <v>1.7699447749493744</v>
      </c>
      <c r="C719">
        <v>4.2300552250506254</v>
      </c>
    </row>
    <row r="720" spans="1:3" x14ac:dyDescent="0.3">
      <c r="A720">
        <v>691</v>
      </c>
      <c r="B720">
        <v>-0.72359555345959281</v>
      </c>
      <c r="C720">
        <v>-2.2764044465404072</v>
      </c>
    </row>
    <row r="721" spans="1:3" x14ac:dyDescent="0.3">
      <c r="A721">
        <v>692</v>
      </c>
      <c r="B721">
        <v>-1.2617184261600043</v>
      </c>
      <c r="C721">
        <v>-0.73828157383999571</v>
      </c>
    </row>
    <row r="722" spans="1:3" x14ac:dyDescent="0.3">
      <c r="A722">
        <v>693</v>
      </c>
      <c r="B722">
        <v>0.96794540444320321</v>
      </c>
      <c r="C722">
        <v>2.0320545955567968</v>
      </c>
    </row>
    <row r="723" spans="1:3" x14ac:dyDescent="0.3">
      <c r="A723">
        <v>694</v>
      </c>
      <c r="B723">
        <v>0.42715788158507317</v>
      </c>
      <c r="C723">
        <v>0.57284211841492683</v>
      </c>
    </row>
    <row r="724" spans="1:3" x14ac:dyDescent="0.3">
      <c r="A724">
        <v>695</v>
      </c>
      <c r="B724">
        <v>0.66717735363563202</v>
      </c>
      <c r="C724">
        <v>-1.667177353635632</v>
      </c>
    </row>
    <row r="725" spans="1:3" x14ac:dyDescent="0.3">
      <c r="A725">
        <v>696</v>
      </c>
      <c r="B725">
        <v>1.4239557017242461</v>
      </c>
      <c r="C725">
        <v>-0.42395570172424613</v>
      </c>
    </row>
    <row r="726" spans="1:3" x14ac:dyDescent="0.3">
      <c r="A726">
        <v>697</v>
      </c>
      <c r="B726">
        <v>-0.67304477693395492</v>
      </c>
      <c r="C726">
        <v>-2.3269552230660451</v>
      </c>
    </row>
    <row r="727" spans="1:3" x14ac:dyDescent="0.3">
      <c r="A727">
        <v>698</v>
      </c>
      <c r="B727">
        <v>-1.063113009312417</v>
      </c>
      <c r="C727">
        <v>6.3113009312417034E-2</v>
      </c>
    </row>
    <row r="728" spans="1:3" x14ac:dyDescent="0.3">
      <c r="A728">
        <v>699</v>
      </c>
      <c r="B728">
        <v>-0.59439614927449114</v>
      </c>
      <c r="C728">
        <v>1.5943961492744911</v>
      </c>
    </row>
    <row r="729" spans="1:3" x14ac:dyDescent="0.3">
      <c r="A729">
        <v>700</v>
      </c>
      <c r="B729">
        <v>7.5877888427504203E-2</v>
      </c>
      <c r="C729">
        <v>-4.0758778884275042</v>
      </c>
    </row>
    <row r="730" spans="1:3" x14ac:dyDescent="0.3">
      <c r="A730">
        <v>701</v>
      </c>
      <c r="B730">
        <v>0.15901102825401203</v>
      </c>
      <c r="C730">
        <v>0.84098897174598797</v>
      </c>
    </row>
    <row r="731" spans="1:3" x14ac:dyDescent="0.3">
      <c r="A731">
        <v>702</v>
      </c>
      <c r="B731">
        <v>-0.42694527105826685</v>
      </c>
      <c r="C731">
        <v>1.4269452710582669</v>
      </c>
    </row>
    <row r="732" spans="1:3" x14ac:dyDescent="0.3">
      <c r="A732">
        <v>703</v>
      </c>
      <c r="B732">
        <v>1.310317508130511</v>
      </c>
      <c r="C732">
        <v>1.689682491869489</v>
      </c>
    </row>
    <row r="733" spans="1:3" x14ac:dyDescent="0.3">
      <c r="A733">
        <v>704</v>
      </c>
      <c r="B733">
        <v>-0.92026349070603874</v>
      </c>
      <c r="C733">
        <v>3.9202634907060387</v>
      </c>
    </row>
    <row r="734" spans="1:3" x14ac:dyDescent="0.3">
      <c r="A734">
        <v>705</v>
      </c>
      <c r="B734">
        <v>1.2749662574982814</v>
      </c>
      <c r="C734">
        <v>-0.27496625749828141</v>
      </c>
    </row>
    <row r="735" spans="1:3" x14ac:dyDescent="0.3">
      <c r="A735">
        <v>706</v>
      </c>
      <c r="B735">
        <v>0.66928418671118362</v>
      </c>
      <c r="C735">
        <v>2.3307158132888164</v>
      </c>
    </row>
    <row r="736" spans="1:3" x14ac:dyDescent="0.3">
      <c r="A736">
        <v>707</v>
      </c>
      <c r="B736">
        <v>0.55947148163640747</v>
      </c>
      <c r="C736">
        <v>0.44052851836359253</v>
      </c>
    </row>
    <row r="737" spans="1:3" x14ac:dyDescent="0.3">
      <c r="A737">
        <v>708</v>
      </c>
      <c r="B737">
        <v>-0.16462599875005823</v>
      </c>
      <c r="C737">
        <v>-1.8353740012499418</v>
      </c>
    </row>
    <row r="738" spans="1:3" x14ac:dyDescent="0.3">
      <c r="A738">
        <v>709</v>
      </c>
      <c r="B738">
        <v>-0.25771633474253353</v>
      </c>
      <c r="C738">
        <v>-2.7422836652574665</v>
      </c>
    </row>
    <row r="739" spans="1:3" x14ac:dyDescent="0.3">
      <c r="A739">
        <v>710</v>
      </c>
      <c r="B739">
        <v>-0.53187226656259767</v>
      </c>
      <c r="C739">
        <v>-2.4681277334374023</v>
      </c>
    </row>
    <row r="740" spans="1:3" x14ac:dyDescent="0.3">
      <c r="A740">
        <v>711</v>
      </c>
      <c r="B740">
        <v>-0.14986987849876776</v>
      </c>
      <c r="C740">
        <v>1.1498698784987678</v>
      </c>
    </row>
    <row r="741" spans="1:3" x14ac:dyDescent="0.3">
      <c r="A741">
        <v>712</v>
      </c>
      <c r="B741">
        <v>-1.1648730138918468</v>
      </c>
      <c r="C741">
        <v>3.1648730138918468</v>
      </c>
    </row>
    <row r="742" spans="1:3" x14ac:dyDescent="0.3">
      <c r="A742">
        <v>713</v>
      </c>
      <c r="B742">
        <v>-0.65676458969447271</v>
      </c>
      <c r="C742">
        <v>-2.3432354103055273</v>
      </c>
    </row>
    <row r="743" spans="1:3" x14ac:dyDescent="0.3">
      <c r="A743">
        <v>714</v>
      </c>
      <c r="B743">
        <v>-5.3376041357459769E-2</v>
      </c>
      <c r="C743">
        <v>-3.9466239586425402</v>
      </c>
    </row>
    <row r="744" spans="1:3" x14ac:dyDescent="0.3">
      <c r="A744">
        <v>715</v>
      </c>
      <c r="B744">
        <v>-0.66222059057262195</v>
      </c>
      <c r="C744">
        <v>1.6622205905726219</v>
      </c>
    </row>
    <row r="745" spans="1:3" x14ac:dyDescent="0.3">
      <c r="A745">
        <v>716</v>
      </c>
      <c r="B745">
        <v>0.38734013236776255</v>
      </c>
      <c r="C745">
        <v>2.6126598676322375</v>
      </c>
    </row>
    <row r="746" spans="1:3" x14ac:dyDescent="0.3">
      <c r="A746">
        <v>717</v>
      </c>
      <c r="B746">
        <v>0.2281316007912535</v>
      </c>
      <c r="C746">
        <v>-2.2281316007912535</v>
      </c>
    </row>
    <row r="747" spans="1:3" x14ac:dyDescent="0.3">
      <c r="A747">
        <v>718</v>
      </c>
      <c r="B747">
        <v>0.49037684546467908</v>
      </c>
      <c r="C747">
        <v>1.5096231545353209</v>
      </c>
    </row>
    <row r="748" spans="1:3" x14ac:dyDescent="0.3">
      <c r="A748">
        <v>719</v>
      </c>
      <c r="B748">
        <v>-0.16628466443855094</v>
      </c>
      <c r="C748">
        <v>-3.8337153355614491</v>
      </c>
    </row>
    <row r="749" spans="1:3" x14ac:dyDescent="0.3">
      <c r="A749">
        <v>720</v>
      </c>
      <c r="B749">
        <v>-1.005316487726871</v>
      </c>
      <c r="C749">
        <v>-2.994683512273129</v>
      </c>
    </row>
    <row r="750" spans="1:3" x14ac:dyDescent="0.3">
      <c r="A750">
        <v>721</v>
      </c>
      <c r="B750">
        <v>-0.29059157768146626</v>
      </c>
      <c r="C750">
        <v>-1.7094084223185337</v>
      </c>
    </row>
    <row r="751" spans="1:3" x14ac:dyDescent="0.3">
      <c r="A751">
        <v>722</v>
      </c>
      <c r="B751">
        <v>0.7606921545329266</v>
      </c>
      <c r="C751">
        <v>-3.7606921545329266</v>
      </c>
    </row>
    <row r="752" spans="1:3" x14ac:dyDescent="0.3">
      <c r="A752">
        <v>723</v>
      </c>
      <c r="B752">
        <v>-0.75926996830658577</v>
      </c>
      <c r="C752">
        <v>1.7592699683065858</v>
      </c>
    </row>
    <row r="753" spans="1:3" x14ac:dyDescent="0.3">
      <c r="A753">
        <v>724</v>
      </c>
      <c r="B753">
        <v>-0.83720784472815346</v>
      </c>
      <c r="C753">
        <v>3.8372078447281535</v>
      </c>
    </row>
    <row r="754" spans="1:3" x14ac:dyDescent="0.3">
      <c r="A754">
        <v>725</v>
      </c>
      <c r="B754">
        <v>0.64452447865724016</v>
      </c>
      <c r="C754">
        <v>2.3554755213427598</v>
      </c>
    </row>
    <row r="755" spans="1:3" x14ac:dyDescent="0.3">
      <c r="A755">
        <v>726</v>
      </c>
      <c r="B755">
        <v>1.1541429438848083</v>
      </c>
      <c r="C755">
        <v>-2.1541429438848083</v>
      </c>
    </row>
    <row r="756" spans="1:3" x14ac:dyDescent="0.3">
      <c r="A756">
        <v>727</v>
      </c>
      <c r="B756">
        <v>0.49646673962088705</v>
      </c>
      <c r="C756">
        <v>2.5035332603791129</v>
      </c>
    </row>
    <row r="757" spans="1:3" x14ac:dyDescent="0.3">
      <c r="A757">
        <v>728</v>
      </c>
      <c r="B757">
        <v>-0.52199163114926916</v>
      </c>
      <c r="C757">
        <v>-2.4780083688507308</v>
      </c>
    </row>
    <row r="758" spans="1:3" x14ac:dyDescent="0.3">
      <c r="A758">
        <v>729</v>
      </c>
      <c r="B758">
        <v>0.60168710731666408</v>
      </c>
      <c r="C758">
        <v>2.3983128926833359</v>
      </c>
    </row>
    <row r="759" spans="1:3" x14ac:dyDescent="0.3">
      <c r="A759">
        <v>730</v>
      </c>
      <c r="B759">
        <v>-0.1726651158655752</v>
      </c>
      <c r="C759">
        <v>2.1726651158655752</v>
      </c>
    </row>
    <row r="760" spans="1:3" x14ac:dyDescent="0.3">
      <c r="A760">
        <v>731</v>
      </c>
      <c r="B760">
        <v>-0.39248929328773752</v>
      </c>
      <c r="C760">
        <v>3.3924892932877375</v>
      </c>
    </row>
    <row r="761" spans="1:3" x14ac:dyDescent="0.3">
      <c r="A761">
        <v>732</v>
      </c>
      <c r="B761">
        <v>1.3215154654461383</v>
      </c>
      <c r="C761">
        <v>2.6784845345538617</v>
      </c>
    </row>
    <row r="762" spans="1:3" x14ac:dyDescent="0.3">
      <c r="A762">
        <v>733</v>
      </c>
      <c r="B762">
        <v>0.24431876366451766</v>
      </c>
      <c r="C762">
        <v>-1.2443187636645177</v>
      </c>
    </row>
    <row r="763" spans="1:3" x14ac:dyDescent="0.3">
      <c r="A763">
        <v>734</v>
      </c>
      <c r="B763">
        <v>0.35696168186138122</v>
      </c>
      <c r="C763">
        <v>1.6430383181386188</v>
      </c>
    </row>
    <row r="764" spans="1:3" x14ac:dyDescent="0.3">
      <c r="A764">
        <v>735</v>
      </c>
      <c r="B764">
        <v>-1.3335150197346533</v>
      </c>
      <c r="C764">
        <v>2.3335150197346533</v>
      </c>
    </row>
    <row r="765" spans="1:3" x14ac:dyDescent="0.3">
      <c r="A765">
        <v>736</v>
      </c>
      <c r="B765">
        <v>4.8227864068039139E-2</v>
      </c>
      <c r="C765">
        <v>1.9517721359319609</v>
      </c>
    </row>
    <row r="766" spans="1:3" x14ac:dyDescent="0.3">
      <c r="A766">
        <v>737</v>
      </c>
      <c r="B766">
        <v>0.10876115504981865</v>
      </c>
      <c r="C766">
        <v>-3.1087611550498186</v>
      </c>
    </row>
    <row r="767" spans="1:3" x14ac:dyDescent="0.3">
      <c r="A767">
        <v>738</v>
      </c>
      <c r="B767">
        <v>-0.15222365144373029</v>
      </c>
      <c r="C767">
        <v>-3.8477763485562697</v>
      </c>
    </row>
    <row r="768" spans="1:3" x14ac:dyDescent="0.3">
      <c r="A768">
        <v>739</v>
      </c>
      <c r="B768">
        <v>-0.53827181838875138</v>
      </c>
      <c r="C768">
        <v>-0.46172818161124862</v>
      </c>
    </row>
    <row r="769" spans="1:3" x14ac:dyDescent="0.3">
      <c r="A769">
        <v>740</v>
      </c>
      <c r="B769">
        <v>0.42450078065061092</v>
      </c>
      <c r="C769">
        <v>-2.4245007806506109</v>
      </c>
    </row>
    <row r="770" spans="1:3" x14ac:dyDescent="0.3">
      <c r="A770">
        <v>741</v>
      </c>
      <c r="B770">
        <v>-0.94823738560222148</v>
      </c>
      <c r="C770">
        <v>-1.0517626143977785</v>
      </c>
    </row>
    <row r="771" spans="1:3" x14ac:dyDescent="0.3">
      <c r="A771">
        <v>742</v>
      </c>
      <c r="B771">
        <v>0.94175587427333607</v>
      </c>
      <c r="C771">
        <v>3.0582441257266639</v>
      </c>
    </row>
    <row r="772" spans="1:3" x14ac:dyDescent="0.3">
      <c r="A772">
        <v>743</v>
      </c>
      <c r="B772">
        <v>-0.77182153137486731</v>
      </c>
      <c r="C772">
        <v>3.7718215313748673</v>
      </c>
    </row>
    <row r="773" spans="1:3" x14ac:dyDescent="0.3">
      <c r="A773">
        <v>744</v>
      </c>
      <c r="B773">
        <v>1.9013134959025622</v>
      </c>
      <c r="C773">
        <v>2.0986865040974378</v>
      </c>
    </row>
    <row r="774" spans="1:3" x14ac:dyDescent="0.3">
      <c r="A774">
        <v>745</v>
      </c>
      <c r="B774">
        <v>-1.2995540307768549</v>
      </c>
      <c r="C774">
        <v>0.29955403077685494</v>
      </c>
    </row>
    <row r="775" spans="1:3" x14ac:dyDescent="0.3">
      <c r="A775">
        <v>746</v>
      </c>
      <c r="B775">
        <v>0.55156572936817927</v>
      </c>
      <c r="C775">
        <v>0.44843427063182073</v>
      </c>
    </row>
    <row r="776" spans="1:3" x14ac:dyDescent="0.3">
      <c r="A776">
        <v>747</v>
      </c>
      <c r="B776">
        <v>-0.57094547704424148</v>
      </c>
      <c r="C776">
        <v>-1.4290545229557585</v>
      </c>
    </row>
    <row r="777" spans="1:3" x14ac:dyDescent="0.3">
      <c r="A777">
        <v>748</v>
      </c>
      <c r="B777">
        <v>0.99548740768070054</v>
      </c>
      <c r="C777">
        <v>4.5125923192994577E-3</v>
      </c>
    </row>
    <row r="778" spans="1:3" x14ac:dyDescent="0.3">
      <c r="A778">
        <v>749</v>
      </c>
      <c r="B778">
        <v>1.4472960063081766</v>
      </c>
      <c r="C778">
        <v>-2.4472960063081768</v>
      </c>
    </row>
    <row r="779" spans="1:3" x14ac:dyDescent="0.3">
      <c r="A779">
        <v>750</v>
      </c>
      <c r="B779">
        <v>0.40540955474729934</v>
      </c>
      <c r="C779">
        <v>3.5945904452527007</v>
      </c>
    </row>
    <row r="780" spans="1:3" x14ac:dyDescent="0.3">
      <c r="A780">
        <v>751</v>
      </c>
      <c r="B780">
        <v>0.62084644452337834</v>
      </c>
      <c r="C780">
        <v>2.3791535554766217</v>
      </c>
    </row>
    <row r="781" spans="1:3" x14ac:dyDescent="0.3">
      <c r="A781">
        <v>752</v>
      </c>
      <c r="B781">
        <v>0.76885813164933303</v>
      </c>
      <c r="C781">
        <v>-3.768858131649333</v>
      </c>
    </row>
    <row r="782" spans="1:3" x14ac:dyDescent="0.3">
      <c r="A782">
        <v>753</v>
      </c>
      <c r="B782">
        <v>0.7555583348317314</v>
      </c>
      <c r="C782">
        <v>0.2444416651682686</v>
      </c>
    </row>
    <row r="783" spans="1:3" x14ac:dyDescent="0.3">
      <c r="A783">
        <v>754</v>
      </c>
      <c r="B783">
        <v>0.37568748461770518</v>
      </c>
      <c r="C783">
        <v>0.62431251538229482</v>
      </c>
    </row>
    <row r="784" spans="1:3" x14ac:dyDescent="0.3">
      <c r="A784">
        <v>755</v>
      </c>
      <c r="B784">
        <v>-1.7013176201556375</v>
      </c>
      <c r="C784">
        <v>-0.29868237984436252</v>
      </c>
    </row>
    <row r="785" spans="1:3" x14ac:dyDescent="0.3">
      <c r="A785">
        <v>756</v>
      </c>
      <c r="B785">
        <v>0.24876195715444105</v>
      </c>
      <c r="C785">
        <v>0.75123804284555895</v>
      </c>
    </row>
    <row r="786" spans="1:3" x14ac:dyDescent="0.3">
      <c r="A786">
        <v>757</v>
      </c>
      <c r="B786">
        <v>0.14688685567498228</v>
      </c>
      <c r="C786">
        <v>0.85311314432501772</v>
      </c>
    </row>
    <row r="787" spans="1:3" x14ac:dyDescent="0.3">
      <c r="A787">
        <v>758</v>
      </c>
      <c r="B787">
        <v>-0.66960446865118461</v>
      </c>
      <c r="C787">
        <v>-0.33039553134881539</v>
      </c>
    </row>
    <row r="788" spans="1:3" x14ac:dyDescent="0.3">
      <c r="A788">
        <v>759</v>
      </c>
      <c r="B788">
        <v>9.8673040947988788E-2</v>
      </c>
      <c r="C788">
        <v>0.90132695905201121</v>
      </c>
    </row>
    <row r="789" spans="1:3" x14ac:dyDescent="0.3">
      <c r="A789">
        <v>760</v>
      </c>
      <c r="B789">
        <v>-0.13318708281491176</v>
      </c>
      <c r="C789">
        <v>-1.8668129171850882</v>
      </c>
    </row>
    <row r="790" spans="1:3" x14ac:dyDescent="0.3">
      <c r="A790">
        <v>761</v>
      </c>
      <c r="B790">
        <v>0.55356129827253886</v>
      </c>
      <c r="C790">
        <v>1.4464387017274611</v>
      </c>
    </row>
    <row r="791" spans="1:3" x14ac:dyDescent="0.3">
      <c r="A791">
        <v>762</v>
      </c>
      <c r="B791">
        <v>0.93477034102783407</v>
      </c>
      <c r="C791">
        <v>2.0652296589721661</v>
      </c>
    </row>
    <row r="792" spans="1:3" x14ac:dyDescent="0.3">
      <c r="A792">
        <v>763</v>
      </c>
      <c r="B792">
        <v>0.53292553035934942</v>
      </c>
      <c r="C792">
        <v>-1.5329255303593494</v>
      </c>
    </row>
    <row r="793" spans="1:3" x14ac:dyDescent="0.3">
      <c r="A793">
        <v>764</v>
      </c>
      <c r="B793">
        <v>1.8783535464331171</v>
      </c>
      <c r="C793">
        <v>-2.8783535464331171</v>
      </c>
    </row>
    <row r="794" spans="1:3" x14ac:dyDescent="0.3">
      <c r="A794">
        <v>765</v>
      </c>
      <c r="B794">
        <v>-0.17590168557759167</v>
      </c>
      <c r="C794">
        <v>1.1759016855775917</v>
      </c>
    </row>
    <row r="795" spans="1:3" x14ac:dyDescent="0.3">
      <c r="A795">
        <v>766</v>
      </c>
      <c r="B795">
        <v>0.13813319824053671</v>
      </c>
      <c r="C795">
        <v>4.8618668017594633</v>
      </c>
    </row>
    <row r="796" spans="1:3" x14ac:dyDescent="0.3">
      <c r="A796">
        <v>767</v>
      </c>
      <c r="B796">
        <v>0.39490411546140658</v>
      </c>
      <c r="C796">
        <v>0.60509588453859342</v>
      </c>
    </row>
    <row r="797" spans="1:3" x14ac:dyDescent="0.3">
      <c r="A797">
        <v>768</v>
      </c>
      <c r="B797">
        <v>0.56826582425471894</v>
      </c>
      <c r="C797">
        <v>4.4317341757452811</v>
      </c>
    </row>
    <row r="798" spans="1:3" x14ac:dyDescent="0.3">
      <c r="A798">
        <v>769</v>
      </c>
      <c r="B798">
        <v>1.1990456374345699</v>
      </c>
      <c r="C798">
        <v>-5.1990456374345699</v>
      </c>
    </row>
    <row r="799" spans="1:3" x14ac:dyDescent="0.3">
      <c r="A799">
        <v>770</v>
      </c>
      <c r="B799">
        <v>1.5777925078385242</v>
      </c>
      <c r="C799">
        <v>-3.5777925078385242</v>
      </c>
    </row>
    <row r="800" spans="1:3" x14ac:dyDescent="0.3">
      <c r="A800">
        <v>771</v>
      </c>
      <c r="B800">
        <v>0.81675650381938425</v>
      </c>
      <c r="C800">
        <v>0.18324349618061575</v>
      </c>
    </row>
    <row r="801" spans="1:3" x14ac:dyDescent="0.3">
      <c r="A801">
        <v>772</v>
      </c>
      <c r="B801">
        <v>-0.2898809303459351</v>
      </c>
      <c r="C801">
        <v>-0.7101190696540649</v>
      </c>
    </row>
    <row r="802" spans="1:3" x14ac:dyDescent="0.3">
      <c r="A802">
        <v>773</v>
      </c>
      <c r="B802">
        <v>-0.1992356348427875</v>
      </c>
      <c r="C802">
        <v>2.1992356348427875</v>
      </c>
    </row>
    <row r="803" spans="1:3" x14ac:dyDescent="0.3">
      <c r="A803">
        <v>774</v>
      </c>
      <c r="B803">
        <v>-0.31179741629293201</v>
      </c>
      <c r="C803">
        <v>1.311797416292932</v>
      </c>
    </row>
    <row r="804" spans="1:3" x14ac:dyDescent="0.3">
      <c r="A804">
        <v>775</v>
      </c>
      <c r="B804">
        <v>0.97702349629952279</v>
      </c>
      <c r="C804">
        <v>-1.9770234962995228</v>
      </c>
    </row>
    <row r="805" spans="1:3" x14ac:dyDescent="0.3">
      <c r="A805">
        <v>776</v>
      </c>
      <c r="B805">
        <v>-0.24657681092096828</v>
      </c>
      <c r="C805">
        <v>1.2465768109209683</v>
      </c>
    </row>
    <row r="806" spans="1:3" x14ac:dyDescent="0.3">
      <c r="A806">
        <v>777</v>
      </c>
      <c r="B806">
        <v>1.1424684943504864</v>
      </c>
      <c r="C806">
        <v>-0.14246849435048636</v>
      </c>
    </row>
    <row r="807" spans="1:3" x14ac:dyDescent="0.3">
      <c r="A807">
        <v>778</v>
      </c>
      <c r="B807">
        <v>0.32722374767876161</v>
      </c>
      <c r="C807">
        <v>-1.3272237476787616</v>
      </c>
    </row>
    <row r="808" spans="1:3" x14ac:dyDescent="0.3">
      <c r="A808">
        <v>779</v>
      </c>
      <c r="B808">
        <v>0.17399810513856551</v>
      </c>
      <c r="C808">
        <v>-1.1739981051385655</v>
      </c>
    </row>
    <row r="809" spans="1:3" x14ac:dyDescent="0.3">
      <c r="A809">
        <v>780</v>
      </c>
      <c r="B809">
        <v>0.87956442324710427</v>
      </c>
      <c r="C809">
        <v>1.1204355767528957</v>
      </c>
    </row>
    <row r="810" spans="1:3" x14ac:dyDescent="0.3">
      <c r="A810">
        <v>781</v>
      </c>
      <c r="B810">
        <v>0.19001255249935589</v>
      </c>
      <c r="C810">
        <v>2.8099874475006441</v>
      </c>
    </row>
    <row r="811" spans="1:3" x14ac:dyDescent="0.3">
      <c r="A811">
        <v>782</v>
      </c>
      <c r="B811">
        <v>-0.1328764518787251</v>
      </c>
      <c r="C811">
        <v>-2.8671235481212749</v>
      </c>
    </row>
    <row r="812" spans="1:3" x14ac:dyDescent="0.3">
      <c r="A812">
        <v>783</v>
      </c>
      <c r="B812">
        <v>0.95726518030930574</v>
      </c>
      <c r="C812">
        <v>-4.9572651803093057</v>
      </c>
    </row>
    <row r="813" spans="1:3" x14ac:dyDescent="0.3">
      <c r="A813">
        <v>784</v>
      </c>
      <c r="B813">
        <v>0.73121211127396535</v>
      </c>
      <c r="C813">
        <v>2.2687878887260347</v>
      </c>
    </row>
    <row r="814" spans="1:3" x14ac:dyDescent="0.3">
      <c r="A814">
        <v>785</v>
      </c>
      <c r="B814">
        <v>-0.45822908753867964</v>
      </c>
      <c r="C814">
        <v>1.4582290875386796</v>
      </c>
    </row>
    <row r="815" spans="1:3" x14ac:dyDescent="0.3">
      <c r="A815">
        <v>786</v>
      </c>
      <c r="B815">
        <v>1.3772002004439103</v>
      </c>
      <c r="C815">
        <v>0.62279979955608966</v>
      </c>
    </row>
    <row r="816" spans="1:3" x14ac:dyDescent="0.3">
      <c r="A816">
        <v>787</v>
      </c>
      <c r="B816">
        <v>2.0819117761869861</v>
      </c>
      <c r="C816">
        <v>1.9180882238130139</v>
      </c>
    </row>
    <row r="817" spans="1:3" x14ac:dyDescent="0.3">
      <c r="A817">
        <v>788</v>
      </c>
      <c r="B817">
        <v>-0.50839703270408965</v>
      </c>
      <c r="C817">
        <v>1.5083970327040896</v>
      </c>
    </row>
    <row r="818" spans="1:3" x14ac:dyDescent="0.3">
      <c r="A818">
        <v>789</v>
      </c>
      <c r="B818">
        <v>0.88264204578562122</v>
      </c>
      <c r="C818">
        <v>0.11735795421437878</v>
      </c>
    </row>
    <row r="819" spans="1:3" x14ac:dyDescent="0.3">
      <c r="A819">
        <v>790</v>
      </c>
      <c r="B819">
        <v>-5.126813638177552E-2</v>
      </c>
      <c r="C819">
        <v>1.0512681363817755</v>
      </c>
    </row>
    <row r="820" spans="1:3" x14ac:dyDescent="0.3">
      <c r="A820">
        <v>791</v>
      </c>
      <c r="B820">
        <v>0.90736305399536166</v>
      </c>
      <c r="C820">
        <v>4.0926369460046388</v>
      </c>
    </row>
    <row r="821" spans="1:3" x14ac:dyDescent="0.3">
      <c r="A821">
        <v>792</v>
      </c>
      <c r="B821">
        <v>1.0231589850674174</v>
      </c>
      <c r="C821">
        <v>-3.0231589850674174</v>
      </c>
    </row>
    <row r="822" spans="1:3" x14ac:dyDescent="0.3">
      <c r="A822">
        <v>793</v>
      </c>
      <c r="B822">
        <v>0.71493192403448313</v>
      </c>
      <c r="C822">
        <v>1.2850680759655169</v>
      </c>
    </row>
    <row r="823" spans="1:3" x14ac:dyDescent="0.3">
      <c r="A823">
        <v>794</v>
      </c>
      <c r="B823">
        <v>0.37059772154972315</v>
      </c>
      <c r="C823">
        <v>2.6294022784502769</v>
      </c>
    </row>
    <row r="824" spans="1:3" x14ac:dyDescent="0.3">
      <c r="A824">
        <v>795</v>
      </c>
      <c r="B824">
        <v>0.91113795433328582</v>
      </c>
      <c r="C824">
        <v>-4.9111379543332863</v>
      </c>
    </row>
    <row r="825" spans="1:3" x14ac:dyDescent="0.3">
      <c r="A825">
        <v>796</v>
      </c>
      <c r="B825">
        <v>-0.47801858219770832</v>
      </c>
      <c r="C825">
        <v>3.4780185821977083</v>
      </c>
    </row>
    <row r="826" spans="1:3" x14ac:dyDescent="0.3">
      <c r="A826">
        <v>797</v>
      </c>
      <c r="B826">
        <v>1.0625199694058716</v>
      </c>
      <c r="C826">
        <v>2.9374800305941284</v>
      </c>
    </row>
    <row r="827" spans="1:3" x14ac:dyDescent="0.3">
      <c r="A827">
        <v>798</v>
      </c>
      <c r="B827">
        <v>1.2427110845486884</v>
      </c>
      <c r="C827">
        <v>0.75728891545131161</v>
      </c>
    </row>
    <row r="828" spans="1:3" x14ac:dyDescent="0.3">
      <c r="A828">
        <v>799</v>
      </c>
      <c r="B828">
        <v>0.20437655564494683</v>
      </c>
      <c r="C828">
        <v>0.79562344435505317</v>
      </c>
    </row>
    <row r="829" spans="1:3" x14ac:dyDescent="0.3">
      <c r="A829">
        <v>800</v>
      </c>
      <c r="B829">
        <v>-0.5941025722155393</v>
      </c>
      <c r="C829">
        <v>-0.4058974277844607</v>
      </c>
    </row>
    <row r="830" spans="1:3" x14ac:dyDescent="0.3">
      <c r="A830">
        <v>801</v>
      </c>
      <c r="B830">
        <v>-0.60752278905397317</v>
      </c>
      <c r="C830">
        <v>-0.39247721094602683</v>
      </c>
    </row>
    <row r="831" spans="1:3" x14ac:dyDescent="0.3">
      <c r="A831">
        <v>802</v>
      </c>
      <c r="B831">
        <v>-0.77896326427594254</v>
      </c>
      <c r="C831">
        <v>-3.2210367357240575</v>
      </c>
    </row>
    <row r="832" spans="1:3" x14ac:dyDescent="0.3">
      <c r="A832">
        <v>803</v>
      </c>
      <c r="B832">
        <v>-0.13652965079235813</v>
      </c>
      <c r="C832">
        <v>-2.8634703492076419</v>
      </c>
    </row>
    <row r="833" spans="1:3" x14ac:dyDescent="0.3">
      <c r="A833">
        <v>804</v>
      </c>
      <c r="B833">
        <v>-0.38706694699021904</v>
      </c>
      <c r="C833">
        <v>1.387066946990219</v>
      </c>
    </row>
    <row r="834" spans="1:3" x14ac:dyDescent="0.3">
      <c r="A834">
        <v>805</v>
      </c>
      <c r="B834">
        <v>1.9135759019519563</v>
      </c>
      <c r="C834">
        <v>-0.91357590195195626</v>
      </c>
    </row>
    <row r="835" spans="1:3" x14ac:dyDescent="0.3">
      <c r="A835">
        <v>806</v>
      </c>
      <c r="B835">
        <v>1.2759797600369716E-2</v>
      </c>
      <c r="C835">
        <v>5.9872402023996303</v>
      </c>
    </row>
    <row r="836" spans="1:3" x14ac:dyDescent="0.3">
      <c r="A836">
        <v>807</v>
      </c>
      <c r="B836">
        <v>1.1004926324525695</v>
      </c>
      <c r="C836">
        <v>-0.10049263245256945</v>
      </c>
    </row>
    <row r="837" spans="1:3" x14ac:dyDescent="0.3">
      <c r="A837">
        <v>808</v>
      </c>
      <c r="B837">
        <v>0.77073357767822248</v>
      </c>
      <c r="C837">
        <v>0.22926642232177752</v>
      </c>
    </row>
    <row r="838" spans="1:3" x14ac:dyDescent="0.3">
      <c r="A838">
        <v>809</v>
      </c>
      <c r="B838">
        <v>-0.59462351117810286</v>
      </c>
      <c r="C838">
        <v>-0.40537648882189714</v>
      </c>
    </row>
    <row r="839" spans="1:3" x14ac:dyDescent="0.3">
      <c r="A839">
        <v>810</v>
      </c>
      <c r="B839">
        <v>3.9334624585512845E-2</v>
      </c>
      <c r="C839">
        <v>-1.0393346245855128</v>
      </c>
    </row>
    <row r="840" spans="1:3" x14ac:dyDescent="0.3">
      <c r="A840">
        <v>811</v>
      </c>
      <c r="B840">
        <v>-1.0151155575337785</v>
      </c>
      <c r="C840">
        <v>-1.9848844424662215</v>
      </c>
    </row>
    <row r="841" spans="1:3" x14ac:dyDescent="0.3">
      <c r="A841">
        <v>812</v>
      </c>
      <c r="B841">
        <v>-0.15356314359379342</v>
      </c>
      <c r="C841">
        <v>-3.8464368564062066</v>
      </c>
    </row>
    <row r="842" spans="1:3" x14ac:dyDescent="0.3">
      <c r="A842">
        <v>813</v>
      </c>
      <c r="B842">
        <v>0.80922522640769312</v>
      </c>
      <c r="C842">
        <v>3.1907747735923069</v>
      </c>
    </row>
    <row r="843" spans="1:3" x14ac:dyDescent="0.3">
      <c r="A843">
        <v>814</v>
      </c>
      <c r="B843">
        <v>5.8601697368886096E-2</v>
      </c>
      <c r="C843">
        <v>0.9413983026311139</v>
      </c>
    </row>
    <row r="844" spans="1:3" x14ac:dyDescent="0.3">
      <c r="A844">
        <v>815</v>
      </c>
      <c r="B844">
        <v>1.3086896602552622</v>
      </c>
      <c r="C844">
        <v>-2.3086896602552622</v>
      </c>
    </row>
    <row r="845" spans="1:3" x14ac:dyDescent="0.3">
      <c r="A845">
        <v>816</v>
      </c>
      <c r="B845">
        <v>0.75765082331240396</v>
      </c>
      <c r="C845">
        <v>2.242349176687596</v>
      </c>
    </row>
    <row r="846" spans="1:3" x14ac:dyDescent="0.3">
      <c r="A846">
        <v>817</v>
      </c>
      <c r="B846">
        <v>1.0417432277974843</v>
      </c>
      <c r="C846">
        <v>-4.1743227797484295E-2</v>
      </c>
    </row>
    <row r="847" spans="1:3" x14ac:dyDescent="0.3">
      <c r="A847">
        <v>818</v>
      </c>
      <c r="B847">
        <v>-0.18347443657080031</v>
      </c>
      <c r="C847">
        <v>1.1834744365708003</v>
      </c>
    </row>
    <row r="848" spans="1:3" x14ac:dyDescent="0.3">
      <c r="A848">
        <v>819</v>
      </c>
      <c r="B848">
        <v>1.1120900438441046</v>
      </c>
      <c r="C848">
        <v>1.8879099561558954</v>
      </c>
    </row>
    <row r="849" spans="1:3" x14ac:dyDescent="0.3">
      <c r="A849">
        <v>820</v>
      </c>
      <c r="B849">
        <v>-0.19175772159479987</v>
      </c>
      <c r="C849">
        <v>-3.8082422784052001</v>
      </c>
    </row>
    <row r="850" spans="1:3" x14ac:dyDescent="0.3">
      <c r="A850">
        <v>821</v>
      </c>
      <c r="B850">
        <v>1.1092553199439097</v>
      </c>
      <c r="C850">
        <v>0.89074468005609031</v>
      </c>
    </row>
    <row r="851" spans="1:3" x14ac:dyDescent="0.3">
      <c r="A851">
        <v>822</v>
      </c>
      <c r="B851">
        <v>0.80046253891635288</v>
      </c>
      <c r="C851">
        <v>-1.8004625389163529</v>
      </c>
    </row>
    <row r="852" spans="1:3" x14ac:dyDescent="0.3">
      <c r="A852">
        <v>823</v>
      </c>
      <c r="B852">
        <v>-1.1223155720971292</v>
      </c>
      <c r="C852">
        <v>2.1223155720971292</v>
      </c>
    </row>
    <row r="853" spans="1:3" x14ac:dyDescent="0.3">
      <c r="A853">
        <v>824</v>
      </c>
      <c r="B853">
        <v>0.3441323725567309</v>
      </c>
      <c r="C853">
        <v>4.6558676274432695</v>
      </c>
    </row>
    <row r="854" spans="1:3" x14ac:dyDescent="0.3">
      <c r="A854">
        <v>825</v>
      </c>
      <c r="B854">
        <v>-1.1040445418433236</v>
      </c>
      <c r="C854">
        <v>-1.8959554581566764</v>
      </c>
    </row>
    <row r="855" spans="1:3" x14ac:dyDescent="0.3">
      <c r="A855">
        <v>826</v>
      </c>
      <c r="B855">
        <v>-1.4253495919927852</v>
      </c>
      <c r="C855">
        <v>-1.5746504080072148</v>
      </c>
    </row>
    <row r="856" spans="1:3" x14ac:dyDescent="0.3">
      <c r="A856">
        <v>827</v>
      </c>
      <c r="B856">
        <v>-0.5527258119203049</v>
      </c>
      <c r="C856">
        <v>1.5527258119203049</v>
      </c>
    </row>
    <row r="857" spans="1:3" x14ac:dyDescent="0.3">
      <c r="A857">
        <v>828</v>
      </c>
      <c r="B857">
        <v>1.0505059152888245</v>
      </c>
      <c r="C857">
        <v>1.9494940847111755</v>
      </c>
    </row>
    <row r="858" spans="1:3" x14ac:dyDescent="0.3">
      <c r="A858">
        <v>829</v>
      </c>
      <c r="B858">
        <v>1.4798760395525976</v>
      </c>
      <c r="C858">
        <v>-2.4798760395525976</v>
      </c>
    </row>
    <row r="859" spans="1:3" x14ac:dyDescent="0.3">
      <c r="A859">
        <v>830</v>
      </c>
      <c r="B859">
        <v>-0.35827153052867011</v>
      </c>
      <c r="C859">
        <v>-4.6417284694713299</v>
      </c>
    </row>
    <row r="860" spans="1:3" x14ac:dyDescent="0.3">
      <c r="A860">
        <v>831</v>
      </c>
      <c r="B860">
        <v>5.341518405605683E-2</v>
      </c>
      <c r="C860">
        <v>-4.0534151840560568</v>
      </c>
    </row>
    <row r="861" spans="1:3" x14ac:dyDescent="0.3">
      <c r="A861">
        <v>832</v>
      </c>
      <c r="B861">
        <v>0.41344893905139246</v>
      </c>
      <c r="C861">
        <v>-2.4134489390513925</v>
      </c>
    </row>
    <row r="862" spans="1:3" x14ac:dyDescent="0.3">
      <c r="A862">
        <v>833</v>
      </c>
      <c r="B862">
        <v>8.7535213548461943E-2</v>
      </c>
      <c r="C862">
        <v>2.9124647864515381</v>
      </c>
    </row>
    <row r="863" spans="1:3" x14ac:dyDescent="0.3">
      <c r="A863">
        <v>834</v>
      </c>
      <c r="B863">
        <v>0.14753275614557326</v>
      </c>
      <c r="C863">
        <v>-2.1475327561455733</v>
      </c>
    </row>
    <row r="864" spans="1:3" x14ac:dyDescent="0.3">
      <c r="A864">
        <v>835</v>
      </c>
      <c r="B864">
        <v>0.28395160360361205</v>
      </c>
      <c r="C864">
        <v>5.7160483963963884</v>
      </c>
    </row>
    <row r="865" spans="1:3" x14ac:dyDescent="0.3">
      <c r="A865">
        <v>836</v>
      </c>
      <c r="B865">
        <v>-0.23743021284379395</v>
      </c>
      <c r="C865">
        <v>1.237430212843794</v>
      </c>
    </row>
    <row r="866" spans="1:3" x14ac:dyDescent="0.3">
      <c r="A866">
        <v>837</v>
      </c>
      <c r="B866">
        <v>-0.94394152483990057</v>
      </c>
      <c r="C866">
        <v>1.9439415248399006</v>
      </c>
    </row>
    <row r="867" spans="1:3" x14ac:dyDescent="0.3">
      <c r="A867">
        <v>838</v>
      </c>
      <c r="B867">
        <v>-0.70359374649661843</v>
      </c>
      <c r="C867">
        <v>-2.2964062535033816</v>
      </c>
    </row>
    <row r="868" spans="1:3" x14ac:dyDescent="0.3">
      <c r="A868">
        <v>839</v>
      </c>
      <c r="B868">
        <v>-0.50101647084583778</v>
      </c>
      <c r="C868">
        <v>-0.49898352915416222</v>
      </c>
    </row>
    <row r="869" spans="1:3" x14ac:dyDescent="0.3">
      <c r="A869">
        <v>840</v>
      </c>
      <c r="B869">
        <v>-0.25896762367695025</v>
      </c>
      <c r="C869">
        <v>1.2589676236769503</v>
      </c>
    </row>
    <row r="870" spans="1:3" x14ac:dyDescent="0.3">
      <c r="A870">
        <v>841</v>
      </c>
      <c r="B870">
        <v>1.7726038804805391</v>
      </c>
      <c r="C870">
        <v>-2.7726038804805393</v>
      </c>
    </row>
    <row r="871" spans="1:3" x14ac:dyDescent="0.3">
      <c r="A871">
        <v>842</v>
      </c>
      <c r="B871">
        <v>1.5347113597650455</v>
      </c>
      <c r="C871">
        <v>1.4652886402349545</v>
      </c>
    </row>
    <row r="872" spans="1:3" x14ac:dyDescent="0.3">
      <c r="A872">
        <v>843</v>
      </c>
      <c r="B872">
        <v>-1.4716335857589264</v>
      </c>
      <c r="C872">
        <v>5.4716335857589264</v>
      </c>
    </row>
    <row r="873" spans="1:3" x14ac:dyDescent="0.3">
      <c r="A873">
        <v>844</v>
      </c>
      <c r="B873">
        <v>-1.0902113523548529E-2</v>
      </c>
      <c r="C873">
        <v>-0.98909788647645147</v>
      </c>
    </row>
    <row r="874" spans="1:3" x14ac:dyDescent="0.3">
      <c r="A874">
        <v>845</v>
      </c>
      <c r="B874">
        <v>1.7639900472801291</v>
      </c>
      <c r="C874">
        <v>3.2360099527198711</v>
      </c>
    </row>
    <row r="875" spans="1:3" x14ac:dyDescent="0.3">
      <c r="A875">
        <v>846</v>
      </c>
      <c r="B875">
        <v>0.59050236323266514</v>
      </c>
      <c r="C875">
        <v>-3.5905023632326651</v>
      </c>
    </row>
    <row r="876" spans="1:3" x14ac:dyDescent="0.3">
      <c r="A876">
        <v>847</v>
      </c>
      <c r="B876">
        <v>1.0555475987702945</v>
      </c>
      <c r="C876">
        <v>1.9444524012297055</v>
      </c>
    </row>
    <row r="877" spans="1:3" x14ac:dyDescent="0.3">
      <c r="A877">
        <v>848</v>
      </c>
      <c r="B877">
        <v>2.363928065314358E-2</v>
      </c>
      <c r="C877">
        <v>-1.0236392806531436</v>
      </c>
    </row>
    <row r="878" spans="1:3" x14ac:dyDescent="0.3">
      <c r="A878">
        <v>849</v>
      </c>
      <c r="B878">
        <v>0.79505608292458918</v>
      </c>
      <c r="C878">
        <v>-2.7950560829245892</v>
      </c>
    </row>
    <row r="879" spans="1:3" x14ac:dyDescent="0.3">
      <c r="A879">
        <v>850</v>
      </c>
      <c r="B879">
        <v>0.12804737446636016</v>
      </c>
      <c r="C879">
        <v>0.87195262553363984</v>
      </c>
    </row>
    <row r="880" spans="1:3" x14ac:dyDescent="0.3">
      <c r="A880">
        <v>851</v>
      </c>
      <c r="B880">
        <v>0.23351526981076987</v>
      </c>
      <c r="C880">
        <v>-5.2335152698107699</v>
      </c>
    </row>
    <row r="881" spans="1:3" x14ac:dyDescent="0.3">
      <c r="A881">
        <v>852</v>
      </c>
      <c r="B881">
        <v>-1.3582205534819414</v>
      </c>
      <c r="C881">
        <v>0.35822055348194137</v>
      </c>
    </row>
    <row r="882" spans="1:3" x14ac:dyDescent="0.3">
      <c r="A882">
        <v>853</v>
      </c>
      <c r="B882">
        <v>7.7665544937960185E-2</v>
      </c>
      <c r="C882">
        <v>-1.0776655449379602</v>
      </c>
    </row>
    <row r="883" spans="1:3" x14ac:dyDescent="0.3">
      <c r="A883">
        <v>854</v>
      </c>
      <c r="B883">
        <v>-0.1077078912530669</v>
      </c>
      <c r="C883">
        <v>-0.8922921087469331</v>
      </c>
    </row>
    <row r="884" spans="1:3" x14ac:dyDescent="0.3">
      <c r="A884">
        <v>855</v>
      </c>
      <c r="B884">
        <v>0.41137414087112889</v>
      </c>
      <c r="C884">
        <v>3.5886258591288711</v>
      </c>
    </row>
    <row r="885" spans="1:3" x14ac:dyDescent="0.3">
      <c r="A885">
        <v>856</v>
      </c>
      <c r="B885">
        <v>0.56192256453906619</v>
      </c>
      <c r="C885">
        <v>-1.5619225645390662</v>
      </c>
    </row>
    <row r="886" spans="1:3" x14ac:dyDescent="0.3">
      <c r="A886">
        <v>857</v>
      </c>
      <c r="B886">
        <v>-0.71463674584968429</v>
      </c>
      <c r="C886">
        <v>-1.2853632541503157</v>
      </c>
    </row>
    <row r="887" spans="1:3" x14ac:dyDescent="0.3">
      <c r="A887">
        <v>858</v>
      </c>
      <c r="B887">
        <v>-0.9921898479473894</v>
      </c>
      <c r="C887">
        <v>4.9921898479473894</v>
      </c>
    </row>
    <row r="888" spans="1:3" x14ac:dyDescent="0.3">
      <c r="A888">
        <v>859</v>
      </c>
      <c r="B888">
        <v>0.76311709170857034</v>
      </c>
      <c r="C888">
        <v>0.23688290829142966</v>
      </c>
    </row>
    <row r="889" spans="1:3" x14ac:dyDescent="0.3">
      <c r="A889">
        <v>860</v>
      </c>
      <c r="B889">
        <v>-0.38935129170311278</v>
      </c>
      <c r="C889">
        <v>-0.61064870829688722</v>
      </c>
    </row>
    <row r="890" spans="1:3" x14ac:dyDescent="0.3">
      <c r="A890">
        <v>861</v>
      </c>
      <c r="B890">
        <v>-0.33244854667664114</v>
      </c>
      <c r="C890">
        <v>-3.6675514533233589</v>
      </c>
    </row>
    <row r="891" spans="1:3" x14ac:dyDescent="0.3">
      <c r="A891">
        <v>862</v>
      </c>
      <c r="B891">
        <v>-0.73126883125123099</v>
      </c>
      <c r="C891">
        <v>1.731268831251231</v>
      </c>
    </row>
    <row r="892" spans="1:3" x14ac:dyDescent="0.3">
      <c r="A892">
        <v>863</v>
      </c>
      <c r="B892">
        <v>1.3806567049699221</v>
      </c>
      <c r="C892">
        <v>-2.3806567049699221</v>
      </c>
    </row>
    <row r="893" spans="1:3" x14ac:dyDescent="0.3">
      <c r="A893">
        <v>864</v>
      </c>
      <c r="B893">
        <v>-1.6432062925959556E-2</v>
      </c>
      <c r="C893">
        <v>-0.98356793707404044</v>
      </c>
    </row>
    <row r="894" spans="1:3" x14ac:dyDescent="0.3">
      <c r="A894">
        <v>865</v>
      </c>
      <c r="B894">
        <v>1.976162110234408</v>
      </c>
      <c r="C894">
        <v>1.023837889765592</v>
      </c>
    </row>
    <row r="895" spans="1:3" x14ac:dyDescent="0.3">
      <c r="A895">
        <v>866</v>
      </c>
      <c r="B895">
        <v>-0.64648765374516692</v>
      </c>
      <c r="C895">
        <v>-1.3535123462548331</v>
      </c>
    </row>
    <row r="896" spans="1:3" x14ac:dyDescent="0.3">
      <c r="A896">
        <v>867</v>
      </c>
      <c r="B896">
        <v>1.3626222526909824</v>
      </c>
      <c r="C896">
        <v>2.6373777473090176</v>
      </c>
    </row>
    <row r="897" spans="1:3" x14ac:dyDescent="0.3">
      <c r="A897">
        <v>868</v>
      </c>
      <c r="B897">
        <v>-1.0120980629641712</v>
      </c>
      <c r="C897">
        <v>3.0120980629641712</v>
      </c>
    </row>
    <row r="898" spans="1:3" x14ac:dyDescent="0.3">
      <c r="A898">
        <v>869</v>
      </c>
      <c r="B898">
        <v>0.4977905662175055</v>
      </c>
      <c r="C898">
        <v>-3.4977905662175055</v>
      </c>
    </row>
    <row r="899" spans="1:3" x14ac:dyDescent="0.3">
      <c r="A899">
        <v>870</v>
      </c>
      <c r="B899">
        <v>-0.63416727377461601</v>
      </c>
      <c r="C899">
        <v>-4.365832726225384</v>
      </c>
    </row>
    <row r="900" spans="1:3" x14ac:dyDescent="0.3">
      <c r="A900">
        <v>871</v>
      </c>
      <c r="B900">
        <v>0.29491674835659243</v>
      </c>
      <c r="C900">
        <v>3.7050832516434076</v>
      </c>
    </row>
    <row r="901" spans="1:3" x14ac:dyDescent="0.3">
      <c r="A901">
        <v>872</v>
      </c>
      <c r="B901">
        <v>-1.2532593414443269</v>
      </c>
      <c r="C901">
        <v>3.2532593414443269</v>
      </c>
    </row>
    <row r="902" spans="1:3" x14ac:dyDescent="0.3">
      <c r="A902">
        <v>873</v>
      </c>
      <c r="B902">
        <v>1.3631933306233004</v>
      </c>
      <c r="C902">
        <v>-0.36319333062330039</v>
      </c>
    </row>
    <row r="903" spans="1:3" x14ac:dyDescent="0.3">
      <c r="A903">
        <v>874</v>
      </c>
      <c r="B903">
        <v>-0.33398358088676305</v>
      </c>
      <c r="C903">
        <v>-2.6660164191132369</v>
      </c>
    </row>
    <row r="904" spans="1:3" x14ac:dyDescent="0.3">
      <c r="A904">
        <v>875</v>
      </c>
      <c r="B904">
        <v>-1.2050573063952297</v>
      </c>
      <c r="C904">
        <v>-1.7949426936047703</v>
      </c>
    </row>
    <row r="905" spans="1:3" x14ac:dyDescent="0.3">
      <c r="A905">
        <v>876</v>
      </c>
      <c r="B905">
        <v>0.50065378141398487</v>
      </c>
      <c r="C905">
        <v>-1.5006537814139849</v>
      </c>
    </row>
    <row r="906" spans="1:3" x14ac:dyDescent="0.3">
      <c r="A906">
        <v>877</v>
      </c>
      <c r="B906">
        <v>-0.33919021742322419</v>
      </c>
      <c r="C906">
        <v>1.3391902174232242</v>
      </c>
    </row>
    <row r="907" spans="1:3" x14ac:dyDescent="0.3">
      <c r="A907">
        <v>878</v>
      </c>
      <c r="B907">
        <v>0.25153563583196314</v>
      </c>
      <c r="C907">
        <v>0.74846436416803686</v>
      </c>
    </row>
    <row r="908" spans="1:3" x14ac:dyDescent="0.3">
      <c r="A908">
        <v>879</v>
      </c>
      <c r="B908">
        <v>1.1794139801334376</v>
      </c>
      <c r="C908">
        <v>-2.1794139801334378</v>
      </c>
    </row>
    <row r="909" spans="1:3" x14ac:dyDescent="0.3">
      <c r="A909">
        <v>880</v>
      </c>
      <c r="B909">
        <v>1.0382025146701048</v>
      </c>
      <c r="C909">
        <v>2.9617974853298952</v>
      </c>
    </row>
    <row r="910" spans="1:3" x14ac:dyDescent="0.3">
      <c r="A910">
        <v>881</v>
      </c>
      <c r="B910">
        <v>0.72103103800052182</v>
      </c>
      <c r="C910">
        <v>2.2789689619994782</v>
      </c>
    </row>
    <row r="911" spans="1:3" x14ac:dyDescent="0.3">
      <c r="A911">
        <v>882</v>
      </c>
      <c r="B911">
        <v>-0.38221235733843173</v>
      </c>
      <c r="C911">
        <v>1.3822123573384317</v>
      </c>
    </row>
    <row r="912" spans="1:3" x14ac:dyDescent="0.3">
      <c r="A912">
        <v>883</v>
      </c>
      <c r="B912">
        <v>1.8014256400198305</v>
      </c>
      <c r="C912">
        <v>-4.801425640019831</v>
      </c>
    </row>
    <row r="913" spans="1:3" x14ac:dyDescent="0.3">
      <c r="A913">
        <v>884</v>
      </c>
      <c r="B913">
        <v>0.92976705790825598</v>
      </c>
      <c r="C913">
        <v>7.0232942091744022E-2</v>
      </c>
    </row>
    <row r="914" spans="1:3" x14ac:dyDescent="0.3">
      <c r="A914">
        <v>885</v>
      </c>
      <c r="B914">
        <v>6.1833858654150031E-2</v>
      </c>
      <c r="C914">
        <v>3.93816614134585</v>
      </c>
    </row>
    <row r="915" spans="1:3" x14ac:dyDescent="0.3">
      <c r="A915">
        <v>886</v>
      </c>
      <c r="B915">
        <v>-0.16239645254894874</v>
      </c>
      <c r="C915">
        <v>-2.8376035474510513</v>
      </c>
    </row>
    <row r="916" spans="1:3" x14ac:dyDescent="0.3">
      <c r="A916">
        <v>887</v>
      </c>
      <c r="B916">
        <v>0.2172350825712881</v>
      </c>
      <c r="C916">
        <v>1.7827649174287119</v>
      </c>
    </row>
    <row r="917" spans="1:3" x14ac:dyDescent="0.3">
      <c r="A917">
        <v>888</v>
      </c>
      <c r="B917">
        <v>5.695924931699814E-2</v>
      </c>
      <c r="C917">
        <v>-2.0569592493169981</v>
      </c>
    </row>
    <row r="918" spans="1:3" x14ac:dyDescent="0.3">
      <c r="A918">
        <v>889</v>
      </c>
      <c r="B918">
        <v>-1.0322611915264925</v>
      </c>
      <c r="C918">
        <v>-1.9677388084735075</v>
      </c>
    </row>
    <row r="919" spans="1:3" x14ac:dyDescent="0.3">
      <c r="A919">
        <v>890</v>
      </c>
      <c r="B919">
        <v>1.7041111840963321</v>
      </c>
      <c r="C919">
        <v>2.2958888159036679</v>
      </c>
    </row>
    <row r="920" spans="1:3" x14ac:dyDescent="0.3">
      <c r="A920">
        <v>891</v>
      </c>
      <c r="B920">
        <v>0.31119693559607464</v>
      </c>
      <c r="C920">
        <v>3.6888030644039254</v>
      </c>
    </row>
    <row r="921" spans="1:3" x14ac:dyDescent="0.3">
      <c r="A921">
        <v>892</v>
      </c>
      <c r="B921">
        <v>0.26386308437956529</v>
      </c>
      <c r="C921">
        <v>0.73613691562043471</v>
      </c>
    </row>
    <row r="922" spans="1:3" x14ac:dyDescent="0.3">
      <c r="A922">
        <v>893</v>
      </c>
      <c r="B922">
        <v>0.65670786971720707</v>
      </c>
      <c r="C922">
        <v>0.34329213028279293</v>
      </c>
    </row>
    <row r="923" spans="1:3" x14ac:dyDescent="0.3">
      <c r="A923">
        <v>894</v>
      </c>
      <c r="B923">
        <v>-1.6141465681985259</v>
      </c>
      <c r="C923">
        <v>3.6141465681985259</v>
      </c>
    </row>
    <row r="924" spans="1:3" x14ac:dyDescent="0.3">
      <c r="A924">
        <v>895</v>
      </c>
      <c r="B924">
        <v>-0.21380725096978859</v>
      </c>
      <c r="C924">
        <v>1.2138072509697886</v>
      </c>
    </row>
    <row r="925" spans="1:3" x14ac:dyDescent="0.3">
      <c r="A925">
        <v>896</v>
      </c>
      <c r="B925">
        <v>0.17862128387237952</v>
      </c>
      <c r="C925">
        <v>0.82137871612762048</v>
      </c>
    </row>
    <row r="926" spans="1:3" x14ac:dyDescent="0.3">
      <c r="A926">
        <v>897</v>
      </c>
      <c r="B926">
        <v>0.54921195642321674</v>
      </c>
      <c r="C926">
        <v>1.4507880435767833</v>
      </c>
    </row>
    <row r="927" spans="1:3" x14ac:dyDescent="0.3">
      <c r="A927">
        <v>898</v>
      </c>
      <c r="B927">
        <v>0.88741370491708027</v>
      </c>
      <c r="C927">
        <v>4.1125862950829202</v>
      </c>
    </row>
    <row r="928" spans="1:3" x14ac:dyDescent="0.3">
      <c r="A928">
        <v>899</v>
      </c>
      <c r="B928">
        <v>1.374621250456032</v>
      </c>
      <c r="C928">
        <v>0.62537874954396799</v>
      </c>
    </row>
    <row r="929" spans="1:3" x14ac:dyDescent="0.3">
      <c r="A929">
        <v>900</v>
      </c>
      <c r="B929">
        <v>0.57547223200281028</v>
      </c>
      <c r="C929">
        <v>-1.5754722320028103</v>
      </c>
    </row>
    <row r="930" spans="1:3" x14ac:dyDescent="0.3">
      <c r="A930">
        <v>901</v>
      </c>
      <c r="B930">
        <v>1.5128867605009333</v>
      </c>
      <c r="C930">
        <v>-0.51288676050093329</v>
      </c>
    </row>
    <row r="931" spans="1:3" x14ac:dyDescent="0.3">
      <c r="A931">
        <v>902</v>
      </c>
      <c r="B931">
        <v>0.49046255176813203</v>
      </c>
      <c r="C931">
        <v>-3.490462551768132</v>
      </c>
    </row>
    <row r="932" spans="1:3" x14ac:dyDescent="0.3">
      <c r="A932">
        <v>903</v>
      </c>
      <c r="B932">
        <v>0.16004800383495965</v>
      </c>
      <c r="C932">
        <v>-2.1600480038349597</v>
      </c>
    </row>
    <row r="933" spans="1:3" x14ac:dyDescent="0.3">
      <c r="A933">
        <v>904</v>
      </c>
      <c r="B933">
        <v>-0.15694715527395431</v>
      </c>
      <c r="C933">
        <v>4.1569471552739543</v>
      </c>
    </row>
    <row r="934" spans="1:3" x14ac:dyDescent="0.3">
      <c r="A934">
        <v>905</v>
      </c>
      <c r="B934">
        <v>-1.0517940854673746</v>
      </c>
      <c r="C934">
        <v>-1.9482059145326254</v>
      </c>
    </row>
    <row r="935" spans="1:3" x14ac:dyDescent="0.3">
      <c r="A935">
        <v>906</v>
      </c>
      <c r="B935">
        <v>1.342672903612701</v>
      </c>
      <c r="C935">
        <v>1.657327096387299</v>
      </c>
    </row>
    <row r="936" spans="1:3" x14ac:dyDescent="0.3">
      <c r="A936">
        <v>907</v>
      </c>
      <c r="B936">
        <v>-1.5013450384386875</v>
      </c>
      <c r="C936">
        <v>2.5013450384386875</v>
      </c>
    </row>
    <row r="937" spans="1:3" x14ac:dyDescent="0.3">
      <c r="A937">
        <v>908</v>
      </c>
      <c r="B937">
        <v>1.4583383707552264</v>
      </c>
      <c r="C937">
        <v>0.54166162924477357</v>
      </c>
    </row>
    <row r="938" spans="1:3" x14ac:dyDescent="0.3">
      <c r="A938">
        <v>909</v>
      </c>
      <c r="B938">
        <v>1.0033286067032687E-2</v>
      </c>
      <c r="C938">
        <v>0.98996671393296731</v>
      </c>
    </row>
    <row r="939" spans="1:3" x14ac:dyDescent="0.3">
      <c r="A939">
        <v>910</v>
      </c>
      <c r="B939">
        <v>1.6087986618623087</v>
      </c>
      <c r="C939">
        <v>-4.6087986618623091</v>
      </c>
    </row>
    <row r="940" spans="1:3" x14ac:dyDescent="0.3">
      <c r="A940">
        <v>911</v>
      </c>
      <c r="B940">
        <v>0.69816753170433499</v>
      </c>
      <c r="C940">
        <v>0.30183246829566501</v>
      </c>
    </row>
    <row r="941" spans="1:3" x14ac:dyDescent="0.3">
      <c r="A941">
        <v>912</v>
      </c>
      <c r="B941">
        <v>1.7094863769120909</v>
      </c>
      <c r="C941">
        <v>3.2905136230879091</v>
      </c>
    </row>
    <row r="942" spans="1:3" x14ac:dyDescent="0.3">
      <c r="A942">
        <v>913</v>
      </c>
      <c r="B942">
        <v>0.38145197649417284</v>
      </c>
      <c r="C942">
        <v>-2.3814519764941728</v>
      </c>
    </row>
    <row r="943" spans="1:3" x14ac:dyDescent="0.3">
      <c r="A943">
        <v>914</v>
      </c>
      <c r="B943">
        <v>-0.19110050619600116</v>
      </c>
      <c r="C943">
        <v>-2.8088994938039988</v>
      </c>
    </row>
    <row r="944" spans="1:3" x14ac:dyDescent="0.3">
      <c r="A944">
        <v>915</v>
      </c>
      <c r="B944">
        <v>2.0049838697736995</v>
      </c>
      <c r="C944">
        <v>-3.0049838697736995</v>
      </c>
    </row>
    <row r="945" spans="1:3" x14ac:dyDescent="0.3">
      <c r="A945">
        <v>916</v>
      </c>
      <c r="B945">
        <v>0.24918186288700062</v>
      </c>
      <c r="C945">
        <v>0.75081813711299938</v>
      </c>
    </row>
    <row r="946" spans="1:3" x14ac:dyDescent="0.3">
      <c r="A946">
        <v>917</v>
      </c>
      <c r="B946">
        <v>-0.92779347784829858</v>
      </c>
      <c r="C946">
        <v>-1.0722065221517014</v>
      </c>
    </row>
    <row r="947" spans="1:3" x14ac:dyDescent="0.3">
      <c r="A947">
        <v>918</v>
      </c>
      <c r="B947">
        <v>-0.71336582567672391</v>
      </c>
      <c r="C947">
        <v>3.7133658256767239</v>
      </c>
    </row>
    <row r="948" spans="1:3" x14ac:dyDescent="0.3">
      <c r="A948">
        <v>919</v>
      </c>
      <c r="B948">
        <v>0.4505529648162736</v>
      </c>
      <c r="C948">
        <v>0.5494470351837264</v>
      </c>
    </row>
    <row r="949" spans="1:3" x14ac:dyDescent="0.3">
      <c r="A949">
        <v>920</v>
      </c>
      <c r="B949">
        <v>-0.36764405708406667</v>
      </c>
      <c r="C949">
        <v>-4.6323559429159333</v>
      </c>
    </row>
    <row r="950" spans="1:3" x14ac:dyDescent="0.3">
      <c r="A950">
        <v>921</v>
      </c>
      <c r="B950">
        <v>-1.1942016072384138</v>
      </c>
      <c r="C950">
        <v>0.19420160723841384</v>
      </c>
    </row>
    <row r="951" spans="1:3" x14ac:dyDescent="0.3">
      <c r="A951">
        <v>922</v>
      </c>
      <c r="B951">
        <v>-0.64706151259624356</v>
      </c>
      <c r="C951">
        <v>-3.3529384874037564</v>
      </c>
    </row>
    <row r="952" spans="1:3" x14ac:dyDescent="0.3">
      <c r="A952">
        <v>923</v>
      </c>
      <c r="B952">
        <v>-0.35585617489720445</v>
      </c>
      <c r="C952">
        <v>-0.64414382510279555</v>
      </c>
    </row>
    <row r="953" spans="1:3" x14ac:dyDescent="0.3">
      <c r="A953">
        <v>924</v>
      </c>
      <c r="B953">
        <v>1.2432064812683112</v>
      </c>
      <c r="C953">
        <v>-2.2432064812683112</v>
      </c>
    </row>
    <row r="954" spans="1:3" x14ac:dyDescent="0.3">
      <c r="A954">
        <v>925</v>
      </c>
      <c r="B954">
        <v>0.80403140943479467</v>
      </c>
      <c r="C954">
        <v>0.19596859056520533</v>
      </c>
    </row>
    <row r="955" spans="1:3" x14ac:dyDescent="0.3">
      <c r="A955">
        <v>926</v>
      </c>
      <c r="B955">
        <v>0.99129907988949384</v>
      </c>
      <c r="C955">
        <v>-2.9912990798894938</v>
      </c>
    </row>
    <row r="956" spans="1:3" x14ac:dyDescent="0.3">
      <c r="A956">
        <v>927</v>
      </c>
      <c r="B956">
        <v>0.61577624890395599</v>
      </c>
      <c r="C956">
        <v>3.384223751096044</v>
      </c>
    </row>
    <row r="957" spans="1:3" x14ac:dyDescent="0.3">
      <c r="A957">
        <v>928</v>
      </c>
      <c r="B957">
        <v>1.0466068648571536</v>
      </c>
      <c r="C957">
        <v>-3.0466068648571536</v>
      </c>
    </row>
    <row r="958" spans="1:3" x14ac:dyDescent="0.3">
      <c r="A958">
        <v>929</v>
      </c>
      <c r="B958">
        <v>0.15052287128005704</v>
      </c>
      <c r="C958">
        <v>-1.150522871280057</v>
      </c>
    </row>
    <row r="959" spans="1:3" x14ac:dyDescent="0.3">
      <c r="A959">
        <v>930</v>
      </c>
      <c r="B959">
        <v>0.48864122839485091</v>
      </c>
      <c r="C959">
        <v>-3.4886412283948509</v>
      </c>
    </row>
    <row r="960" spans="1:3" x14ac:dyDescent="0.3">
      <c r="A960">
        <v>931</v>
      </c>
      <c r="B960">
        <v>0.7288290637731123</v>
      </c>
      <c r="C960">
        <v>0.2711709362268877</v>
      </c>
    </row>
    <row r="961" spans="1:3" x14ac:dyDescent="0.3">
      <c r="A961">
        <v>932</v>
      </c>
      <c r="B961">
        <v>7.7949387587942454E-2</v>
      </c>
      <c r="C961">
        <v>-4.0779493875879425</v>
      </c>
    </row>
    <row r="962" spans="1:3" x14ac:dyDescent="0.3">
      <c r="A962">
        <v>933</v>
      </c>
      <c r="B962">
        <v>1.5432652110073148</v>
      </c>
      <c r="C962">
        <v>-2.5432652110073146</v>
      </c>
    </row>
    <row r="963" spans="1:3" x14ac:dyDescent="0.3">
      <c r="A963">
        <v>934</v>
      </c>
      <c r="B963">
        <v>-1.5634681580170584</v>
      </c>
      <c r="C963">
        <v>2.5634681580170584</v>
      </c>
    </row>
    <row r="964" spans="1:3" x14ac:dyDescent="0.3">
      <c r="A964">
        <v>935</v>
      </c>
      <c r="B964">
        <v>0.61783386999319001</v>
      </c>
      <c r="C964">
        <v>2.38216613000681</v>
      </c>
    </row>
    <row r="965" spans="1:3" x14ac:dyDescent="0.3">
      <c r="A965">
        <v>936</v>
      </c>
      <c r="B965">
        <v>-0.72364276162603014</v>
      </c>
      <c r="C965">
        <v>-2.2763572383739699</v>
      </c>
    </row>
    <row r="966" spans="1:3" x14ac:dyDescent="0.3">
      <c r="A966">
        <v>937</v>
      </c>
      <c r="B966">
        <v>-0.60752278905397317</v>
      </c>
      <c r="C966">
        <v>-2.3924772109460268</v>
      </c>
    </row>
    <row r="967" spans="1:3" x14ac:dyDescent="0.3">
      <c r="A967">
        <v>938</v>
      </c>
      <c r="B967">
        <v>1.2572761825686252</v>
      </c>
      <c r="C967">
        <v>5.7427238174313748</v>
      </c>
    </row>
    <row r="968" spans="1:3" x14ac:dyDescent="0.3">
      <c r="A968">
        <v>939</v>
      </c>
      <c r="B968">
        <v>0.61464711278252082</v>
      </c>
      <c r="C968">
        <v>-1.6146471127825208</v>
      </c>
    </row>
    <row r="969" spans="1:3" x14ac:dyDescent="0.3">
      <c r="A969">
        <v>940</v>
      </c>
      <c r="B969">
        <v>-0.90478307798159419</v>
      </c>
      <c r="C969">
        <v>-9.5216922018405814E-2</v>
      </c>
    </row>
    <row r="970" spans="1:3" x14ac:dyDescent="0.3">
      <c r="A970">
        <v>941</v>
      </c>
      <c r="B970">
        <v>-1.1779214199989321</v>
      </c>
      <c r="C970">
        <v>-0.82207858000106793</v>
      </c>
    </row>
    <row r="971" spans="1:3" x14ac:dyDescent="0.3">
      <c r="A971">
        <v>942</v>
      </c>
      <c r="B971">
        <v>7.5877888427504203E-2</v>
      </c>
      <c r="C971">
        <v>-1.0758778884275042</v>
      </c>
    </row>
    <row r="972" spans="1:3" x14ac:dyDescent="0.3">
      <c r="A972">
        <v>943</v>
      </c>
      <c r="B972">
        <v>-0.49855094706176395</v>
      </c>
      <c r="C972">
        <v>3.4985509470617639</v>
      </c>
    </row>
    <row r="973" spans="1:3" x14ac:dyDescent="0.3">
      <c r="A973">
        <v>944</v>
      </c>
      <c r="B973">
        <v>-0.40144252590768836</v>
      </c>
      <c r="C973">
        <v>-3.5985574740923116</v>
      </c>
    </row>
    <row r="974" spans="1:3" x14ac:dyDescent="0.3">
      <c r="A974">
        <v>945</v>
      </c>
      <c r="B974">
        <v>-0.22054706569012872</v>
      </c>
      <c r="C974">
        <v>3.2205470656901287</v>
      </c>
    </row>
    <row r="975" spans="1:3" x14ac:dyDescent="0.3">
      <c r="A975">
        <v>946</v>
      </c>
      <c r="B975">
        <v>1.2367716794972752</v>
      </c>
      <c r="C975">
        <v>-0.23677167949727518</v>
      </c>
    </row>
    <row r="976" spans="1:3" x14ac:dyDescent="0.3">
      <c r="A976">
        <v>947</v>
      </c>
      <c r="B976">
        <v>0.39180356016118845</v>
      </c>
      <c r="C976">
        <v>2.6081964398388116</v>
      </c>
    </row>
    <row r="977" spans="1:3" x14ac:dyDescent="0.3">
      <c r="A977">
        <v>948</v>
      </c>
      <c r="B977">
        <v>-7.6171261176317895E-2</v>
      </c>
      <c r="C977">
        <v>4.0761712611763183</v>
      </c>
    </row>
    <row r="978" spans="1:3" x14ac:dyDescent="0.3">
      <c r="A978">
        <v>949</v>
      </c>
      <c r="B978">
        <v>-0.82639900681743006</v>
      </c>
      <c r="C978">
        <v>-3.1736009931825699</v>
      </c>
    </row>
    <row r="979" spans="1:3" x14ac:dyDescent="0.3">
      <c r="A979">
        <v>950</v>
      </c>
      <c r="B979">
        <v>0.17939569405401601</v>
      </c>
      <c r="C979">
        <v>-4.1793956940540156</v>
      </c>
    </row>
    <row r="980" spans="1:3" x14ac:dyDescent="0.3">
      <c r="A980">
        <v>951</v>
      </c>
      <c r="B980">
        <v>0.22523931678888154</v>
      </c>
      <c r="C980">
        <v>1.7747606832111185</v>
      </c>
    </row>
    <row r="981" spans="1:3" x14ac:dyDescent="0.3">
      <c r="A981">
        <v>952</v>
      </c>
      <c r="B981">
        <v>3.7112844814323864E-2</v>
      </c>
      <c r="C981">
        <v>2.9628871551856761</v>
      </c>
    </row>
    <row r="982" spans="1:3" x14ac:dyDescent="0.3">
      <c r="A982">
        <v>953</v>
      </c>
      <c r="B982">
        <v>1.2246269142258841</v>
      </c>
      <c r="C982">
        <v>-2.2246269142258841</v>
      </c>
    </row>
    <row r="983" spans="1:3" x14ac:dyDescent="0.3">
      <c r="A983">
        <v>954</v>
      </c>
      <c r="B983">
        <v>-3.0779984839780283E-2</v>
      </c>
      <c r="C983">
        <v>-0.96922001516021972</v>
      </c>
    </row>
    <row r="984" spans="1:3" x14ac:dyDescent="0.3">
      <c r="A984">
        <v>955</v>
      </c>
      <c r="B984">
        <v>0.47815890891637336</v>
      </c>
      <c r="C984">
        <v>3.5218410910836266</v>
      </c>
    </row>
    <row r="985" spans="1:3" x14ac:dyDescent="0.3">
      <c r="A985">
        <v>956</v>
      </c>
      <c r="B985">
        <v>0.86026609947107624</v>
      </c>
      <c r="C985">
        <v>2.139733900528924</v>
      </c>
    </row>
    <row r="986" spans="1:3" x14ac:dyDescent="0.3">
      <c r="A986">
        <v>957</v>
      </c>
      <c r="B986">
        <v>0.48953684538453857</v>
      </c>
      <c r="C986">
        <v>-2.4895368453845386</v>
      </c>
    </row>
    <row r="987" spans="1:3" x14ac:dyDescent="0.3">
      <c r="A987">
        <v>958</v>
      </c>
      <c r="B987">
        <v>-0.91364612359219688</v>
      </c>
      <c r="C987">
        <v>-8.6353876407803121E-2</v>
      </c>
    </row>
    <row r="988" spans="1:3" x14ac:dyDescent="0.3">
      <c r="A988">
        <v>959</v>
      </c>
      <c r="B988">
        <v>8.5014243540114443E-2</v>
      </c>
      <c r="C988">
        <v>0.91498575645988556</v>
      </c>
    </row>
    <row r="989" spans="1:3" x14ac:dyDescent="0.3">
      <c r="A989">
        <v>960</v>
      </c>
      <c r="B989">
        <v>0.1492406286199448</v>
      </c>
      <c r="C989">
        <v>-2.1492406286199448</v>
      </c>
    </row>
    <row r="990" spans="1:3" x14ac:dyDescent="0.3">
      <c r="A990">
        <v>961</v>
      </c>
      <c r="B990">
        <v>0.47815890891637336</v>
      </c>
      <c r="C990">
        <v>4.5218410910836262</v>
      </c>
    </row>
    <row r="991" spans="1:3" x14ac:dyDescent="0.3">
      <c r="A991">
        <v>962</v>
      </c>
      <c r="B991">
        <v>0.34259618664444513</v>
      </c>
      <c r="C991">
        <v>-2.3425961866444451</v>
      </c>
    </row>
    <row r="992" spans="1:3" x14ac:dyDescent="0.3">
      <c r="A992">
        <v>963</v>
      </c>
      <c r="B992">
        <v>-0.34709348740586421</v>
      </c>
      <c r="C992">
        <v>-1.6529065125941358</v>
      </c>
    </row>
    <row r="993" spans="1:3" x14ac:dyDescent="0.3">
      <c r="A993">
        <v>964</v>
      </c>
      <c r="B993">
        <v>0.38420371613583404</v>
      </c>
      <c r="C993">
        <v>-3.384203716135834</v>
      </c>
    </row>
    <row r="994" spans="1:3" x14ac:dyDescent="0.3">
      <c r="A994">
        <v>965</v>
      </c>
      <c r="B994">
        <v>0.10441473658093425</v>
      </c>
      <c r="C994">
        <v>-1.1044147365809343</v>
      </c>
    </row>
    <row r="995" spans="1:3" x14ac:dyDescent="0.3">
      <c r="A995">
        <v>966</v>
      </c>
      <c r="B995">
        <v>-0.68840282403965469</v>
      </c>
      <c r="C995">
        <v>-0.31159717596034531</v>
      </c>
    </row>
    <row r="996" spans="1:3" x14ac:dyDescent="0.3">
      <c r="A996">
        <v>967</v>
      </c>
      <c r="B996">
        <v>-8.5596464346702206E-3</v>
      </c>
      <c r="C996">
        <v>-1.9914403535653298</v>
      </c>
    </row>
    <row r="997" spans="1:3" x14ac:dyDescent="0.3">
      <c r="A997">
        <v>968</v>
      </c>
      <c r="B997">
        <v>1.3215154654461383</v>
      </c>
      <c r="C997">
        <v>0.67848453455386171</v>
      </c>
    </row>
    <row r="998" spans="1:3" x14ac:dyDescent="0.3">
      <c r="A998">
        <v>969</v>
      </c>
      <c r="B998">
        <v>0.3370226155812035</v>
      </c>
      <c r="C998">
        <v>2.6629773844187965</v>
      </c>
    </row>
    <row r="999" spans="1:3" x14ac:dyDescent="0.3">
      <c r="A999">
        <v>970</v>
      </c>
      <c r="B999">
        <v>-0.82056584024007462</v>
      </c>
      <c r="C999">
        <v>-0.17943415975992538</v>
      </c>
    </row>
    <row r="1000" spans="1:3" x14ac:dyDescent="0.3">
      <c r="A1000">
        <v>971</v>
      </c>
      <c r="B1000">
        <v>0.38333967568752225</v>
      </c>
      <c r="C1000">
        <v>0.61666032431247775</v>
      </c>
    </row>
    <row r="1001" spans="1:3" x14ac:dyDescent="0.3">
      <c r="A1001">
        <v>972</v>
      </c>
      <c r="B1001">
        <v>1.8358303169156109</v>
      </c>
      <c r="C1001">
        <v>4.1641696830843893</v>
      </c>
    </row>
    <row r="1002" spans="1:3" x14ac:dyDescent="0.3">
      <c r="A1002">
        <v>973</v>
      </c>
      <c r="B1002">
        <v>-0.54584352317121265</v>
      </c>
      <c r="C1002">
        <v>-0.45415647682878735</v>
      </c>
    </row>
    <row r="1003" spans="1:3" x14ac:dyDescent="0.3">
      <c r="A1003">
        <v>974</v>
      </c>
      <c r="B1003">
        <v>-1.6487775342671118</v>
      </c>
      <c r="C1003">
        <v>-1.3512224657328882</v>
      </c>
    </row>
    <row r="1004" spans="1:3" x14ac:dyDescent="0.3">
      <c r="A1004">
        <v>975</v>
      </c>
      <c r="B1004">
        <v>9.6297901039802181E-2</v>
      </c>
      <c r="C1004">
        <v>-1.0962979010398022</v>
      </c>
    </row>
    <row r="1005" spans="1:3" x14ac:dyDescent="0.3">
      <c r="A1005">
        <v>976</v>
      </c>
      <c r="B1005">
        <v>0.3425861029439119</v>
      </c>
      <c r="C1005">
        <v>-1.3425861029439119</v>
      </c>
    </row>
    <row r="1006" spans="1:3" x14ac:dyDescent="0.3">
      <c r="A1006">
        <v>977</v>
      </c>
      <c r="B1006">
        <v>1.3411845360977415</v>
      </c>
      <c r="C1006">
        <v>-0.34118453609774146</v>
      </c>
    </row>
    <row r="1007" spans="1:3" x14ac:dyDescent="0.3">
      <c r="A1007">
        <v>978</v>
      </c>
      <c r="B1007">
        <v>0.8032032534201976</v>
      </c>
      <c r="C1007">
        <v>-2.8032032534201976</v>
      </c>
    </row>
    <row r="1008" spans="1:3" x14ac:dyDescent="0.3">
      <c r="A1008">
        <v>979</v>
      </c>
      <c r="B1008">
        <v>0.32264683756616375</v>
      </c>
      <c r="C1008">
        <v>-3.3226468375661637</v>
      </c>
    </row>
    <row r="1009" spans="1:3" x14ac:dyDescent="0.3">
      <c r="A1009">
        <v>980</v>
      </c>
      <c r="B1009">
        <v>0.47161048610162881</v>
      </c>
      <c r="C1009">
        <v>-1.4716104861016288</v>
      </c>
    </row>
    <row r="1010" spans="1:3" x14ac:dyDescent="0.3">
      <c r="A1010">
        <v>981</v>
      </c>
      <c r="B1010">
        <v>-0.31256270543346121</v>
      </c>
      <c r="C1010">
        <v>-0.68743729456653879</v>
      </c>
    </row>
    <row r="1011" spans="1:3" x14ac:dyDescent="0.3">
      <c r="A1011">
        <v>982</v>
      </c>
      <c r="B1011">
        <v>-4.681160934919415E-2</v>
      </c>
      <c r="C1011">
        <v>1.0468116093491941</v>
      </c>
    </row>
    <row r="1012" spans="1:3" x14ac:dyDescent="0.3">
      <c r="A1012">
        <v>983</v>
      </c>
      <c r="B1012">
        <v>-0.61179223994327359</v>
      </c>
      <c r="C1012">
        <v>-4.3882077600567264</v>
      </c>
    </row>
    <row r="1013" spans="1:3" x14ac:dyDescent="0.3">
      <c r="A1013">
        <v>984</v>
      </c>
      <c r="B1013">
        <v>-0.4520546994434782</v>
      </c>
      <c r="C1013">
        <v>-1.5479453005565218</v>
      </c>
    </row>
    <row r="1014" spans="1:3" x14ac:dyDescent="0.3">
      <c r="A1014">
        <v>985</v>
      </c>
      <c r="B1014">
        <v>0.75027414460981801</v>
      </c>
      <c r="C1014">
        <v>2.249725855390182</v>
      </c>
    </row>
    <row r="1015" spans="1:3" x14ac:dyDescent="0.3">
      <c r="A1015">
        <v>986</v>
      </c>
      <c r="B1015">
        <v>0.17763789300693444</v>
      </c>
      <c r="C1015">
        <v>0.82236210699306556</v>
      </c>
    </row>
    <row r="1016" spans="1:3" x14ac:dyDescent="0.3">
      <c r="A1016">
        <v>987</v>
      </c>
      <c r="B1016">
        <v>0.81226018560813262</v>
      </c>
      <c r="C1016">
        <v>1.1877398143918674</v>
      </c>
    </row>
    <row r="1017" spans="1:3" x14ac:dyDescent="0.3">
      <c r="A1017">
        <v>988</v>
      </c>
      <c r="B1017">
        <v>-0.89843985558389949</v>
      </c>
      <c r="C1017">
        <v>2.8984398555838995</v>
      </c>
    </row>
    <row r="1018" spans="1:3" x14ac:dyDescent="0.3">
      <c r="A1018">
        <v>989</v>
      </c>
      <c r="B1018">
        <v>-4.828740902672557E-2</v>
      </c>
      <c r="C1018">
        <v>-2.9517125909732744</v>
      </c>
    </row>
    <row r="1019" spans="1:3" x14ac:dyDescent="0.3">
      <c r="A1019">
        <v>990</v>
      </c>
      <c r="B1019">
        <v>-1.1309660329715086</v>
      </c>
      <c r="C1019">
        <v>-0.86903396702849145</v>
      </c>
    </row>
    <row r="1020" spans="1:3" x14ac:dyDescent="0.3">
      <c r="A1020">
        <v>991</v>
      </c>
      <c r="B1020">
        <v>0.54822189759659601</v>
      </c>
      <c r="C1020">
        <v>3.451778102403404</v>
      </c>
    </row>
    <row r="1021" spans="1:3" x14ac:dyDescent="0.3">
      <c r="A1021">
        <v>992</v>
      </c>
      <c r="B1021">
        <v>0.27501086969047117</v>
      </c>
      <c r="C1021">
        <v>2.7249891303095288</v>
      </c>
    </row>
    <row r="1022" spans="1:3" x14ac:dyDescent="0.3">
      <c r="A1022">
        <v>993</v>
      </c>
      <c r="B1022">
        <v>1.3212351870194601</v>
      </c>
      <c r="C1022">
        <v>0.67876481298053992</v>
      </c>
    </row>
    <row r="1023" spans="1:3" x14ac:dyDescent="0.3">
      <c r="A1023">
        <v>994</v>
      </c>
      <c r="B1023">
        <v>0.87956442324710427</v>
      </c>
      <c r="C1023">
        <v>2.1204355767528957</v>
      </c>
    </row>
    <row r="1024" spans="1:3" x14ac:dyDescent="0.3">
      <c r="A1024">
        <v>995</v>
      </c>
      <c r="B1024">
        <v>0.97585575037956884</v>
      </c>
      <c r="C1024">
        <v>2.0241442496204312</v>
      </c>
    </row>
    <row r="1025" spans="1:3" x14ac:dyDescent="0.3">
      <c r="A1025">
        <v>996</v>
      </c>
      <c r="B1025">
        <v>-0.29899502804601541</v>
      </c>
      <c r="C1025">
        <v>-4.701004971953985</v>
      </c>
    </row>
    <row r="1026" spans="1:3" x14ac:dyDescent="0.3">
      <c r="A1026">
        <v>997</v>
      </c>
      <c r="B1026">
        <v>-0.81011881957794829</v>
      </c>
      <c r="C1026">
        <v>3.8101188195779483</v>
      </c>
    </row>
    <row r="1027" spans="1:3" x14ac:dyDescent="0.3">
      <c r="A1027">
        <v>998</v>
      </c>
      <c r="B1027">
        <v>-0.34829636686501031</v>
      </c>
      <c r="C1027">
        <v>2.3482963668650103</v>
      </c>
    </row>
    <row r="1028" spans="1:3" x14ac:dyDescent="0.3">
      <c r="A1028">
        <v>999</v>
      </c>
      <c r="B1028">
        <v>-0.81749402262386139</v>
      </c>
      <c r="C1028">
        <v>-0.18250597737613861</v>
      </c>
    </row>
    <row r="1029" spans="1:3" x14ac:dyDescent="0.3">
      <c r="A1029">
        <v>1000</v>
      </c>
      <c r="B1029">
        <v>4.3138248106751043E-2</v>
      </c>
      <c r="C1029">
        <v>5.956861751893249</v>
      </c>
    </row>
    <row r="1030" spans="1:3" x14ac:dyDescent="0.3">
      <c r="A1030">
        <v>1001</v>
      </c>
      <c r="B1030">
        <v>0.89760620760379251</v>
      </c>
      <c r="C1030">
        <v>-1.8976062076037925</v>
      </c>
    </row>
    <row r="1031" spans="1:3" x14ac:dyDescent="0.3">
      <c r="A1031">
        <v>1002</v>
      </c>
      <c r="B1031">
        <v>5.9437083315862616E-2</v>
      </c>
      <c r="C1031">
        <v>1.9405629166841374</v>
      </c>
    </row>
    <row r="1032" spans="1:3" x14ac:dyDescent="0.3">
      <c r="A1032">
        <v>1003</v>
      </c>
      <c r="B1032">
        <v>1.5833470889637964</v>
      </c>
      <c r="C1032">
        <v>-0.58334708896379639</v>
      </c>
    </row>
    <row r="1033" spans="1:3" x14ac:dyDescent="0.3">
      <c r="A1033">
        <v>1004</v>
      </c>
      <c r="B1033">
        <v>-1.1899126514916487</v>
      </c>
      <c r="C1033">
        <v>0.18991265149164871</v>
      </c>
    </row>
    <row r="1034" spans="1:3" x14ac:dyDescent="0.3">
      <c r="A1034">
        <v>1005</v>
      </c>
      <c r="B1034">
        <v>-0.88815433751784578</v>
      </c>
      <c r="C1034">
        <v>5.8881543375178458</v>
      </c>
    </row>
    <row r="1035" spans="1:3" x14ac:dyDescent="0.3">
      <c r="A1035">
        <v>1006</v>
      </c>
      <c r="B1035">
        <v>0.95361726410662184</v>
      </c>
      <c r="C1035">
        <v>-1.9536172641066218</v>
      </c>
    </row>
    <row r="1036" spans="1:3" x14ac:dyDescent="0.3">
      <c r="A1036">
        <v>1007</v>
      </c>
      <c r="B1036">
        <v>0.69959332140728092</v>
      </c>
      <c r="C1036">
        <v>1.3004066785927191</v>
      </c>
    </row>
    <row r="1037" spans="1:3" x14ac:dyDescent="0.3">
      <c r="A1037">
        <v>1008</v>
      </c>
      <c r="B1037">
        <v>-0.32693828435093053</v>
      </c>
      <c r="C1037">
        <v>1.3269382843509305</v>
      </c>
    </row>
    <row r="1038" spans="1:3" x14ac:dyDescent="0.3">
      <c r="A1038">
        <v>1009</v>
      </c>
      <c r="B1038">
        <v>1.0425066752864738</v>
      </c>
      <c r="C1038">
        <v>-2.0425066752864738</v>
      </c>
    </row>
    <row r="1039" spans="1:3" x14ac:dyDescent="0.3">
      <c r="A1039">
        <v>1010</v>
      </c>
      <c r="B1039">
        <v>0.56826582425471894</v>
      </c>
      <c r="C1039">
        <v>3.4317341757452811</v>
      </c>
    </row>
    <row r="1040" spans="1:3" x14ac:dyDescent="0.3">
      <c r="A1040">
        <v>1011</v>
      </c>
      <c r="B1040">
        <v>1.1769957911816955</v>
      </c>
      <c r="C1040">
        <v>4.8230042088183041</v>
      </c>
    </row>
    <row r="1041" spans="1:3" x14ac:dyDescent="0.3">
      <c r="A1041">
        <v>1012</v>
      </c>
      <c r="B1041">
        <v>-2.7792902523267049E-2</v>
      </c>
      <c r="C1041">
        <v>1.027792902523267</v>
      </c>
    </row>
    <row r="1042" spans="1:3" x14ac:dyDescent="0.3">
      <c r="A1042">
        <v>1013</v>
      </c>
      <c r="B1042">
        <v>0.38896330358406672</v>
      </c>
      <c r="C1042">
        <v>-1.3889633035840667</v>
      </c>
    </row>
    <row r="1043" spans="1:3" x14ac:dyDescent="0.3">
      <c r="A1043">
        <v>1014</v>
      </c>
      <c r="B1043">
        <v>-1.0606841985432212</v>
      </c>
      <c r="C1043">
        <v>6.0684198543221157E-2</v>
      </c>
    </row>
    <row r="1044" spans="1:3" x14ac:dyDescent="0.3">
      <c r="A1044">
        <v>1015</v>
      </c>
      <c r="B1044">
        <v>0.13596042739460223</v>
      </c>
      <c r="C1044">
        <v>-1.1359604273946022</v>
      </c>
    </row>
    <row r="1045" spans="1:3" x14ac:dyDescent="0.3">
      <c r="A1045">
        <v>1016</v>
      </c>
      <c r="B1045">
        <v>1.0231316309986453</v>
      </c>
      <c r="C1045">
        <v>-2.3131630998645347E-2</v>
      </c>
    </row>
    <row r="1046" spans="1:3" x14ac:dyDescent="0.3">
      <c r="A1046">
        <v>1017</v>
      </c>
      <c r="B1046">
        <v>1.3118054397921204</v>
      </c>
      <c r="C1046">
        <v>-0.31180543979212039</v>
      </c>
    </row>
    <row r="1047" spans="1:3" x14ac:dyDescent="0.3">
      <c r="A1047">
        <v>1018</v>
      </c>
      <c r="B1047">
        <v>0.8270821859666091</v>
      </c>
      <c r="C1047">
        <v>2.1729178140333909</v>
      </c>
    </row>
    <row r="1048" spans="1:3" x14ac:dyDescent="0.3">
      <c r="A1048">
        <v>1019</v>
      </c>
      <c r="B1048">
        <v>1.1773209393020747</v>
      </c>
      <c r="C1048">
        <v>1.8226790606979253</v>
      </c>
    </row>
    <row r="1049" spans="1:3" x14ac:dyDescent="0.3">
      <c r="A1049">
        <v>1020</v>
      </c>
      <c r="B1049">
        <v>0.86789216909627709</v>
      </c>
      <c r="C1049">
        <v>0.13210783090372291</v>
      </c>
    </row>
    <row r="1050" spans="1:3" x14ac:dyDescent="0.3">
      <c r="A1050">
        <v>1021</v>
      </c>
      <c r="B1050">
        <v>0.84336237320609087</v>
      </c>
      <c r="C1050">
        <v>0.15663762679390913</v>
      </c>
    </row>
    <row r="1051" spans="1:3" x14ac:dyDescent="0.3">
      <c r="A1051">
        <v>1022</v>
      </c>
      <c r="B1051">
        <v>0.28737831330374997</v>
      </c>
      <c r="C1051">
        <v>-2.28737831330375</v>
      </c>
    </row>
    <row r="1052" spans="1:3" x14ac:dyDescent="0.3">
      <c r="A1052">
        <v>1023</v>
      </c>
      <c r="B1052">
        <v>-0.40144252590768836</v>
      </c>
      <c r="C1052">
        <v>3.4014425259076884</v>
      </c>
    </row>
    <row r="1053" spans="1:3" x14ac:dyDescent="0.3">
      <c r="A1053">
        <v>1024</v>
      </c>
      <c r="B1053">
        <v>0.51051045375107806</v>
      </c>
      <c r="C1053">
        <v>-1.5105104537510781</v>
      </c>
    </row>
    <row r="1054" spans="1:3" x14ac:dyDescent="0.3">
      <c r="A1054">
        <v>1025</v>
      </c>
      <c r="B1054">
        <v>-1.0864250515359606</v>
      </c>
      <c r="C1054">
        <v>-4.9135749484640394</v>
      </c>
    </row>
    <row r="1055" spans="1:3" x14ac:dyDescent="0.3">
      <c r="A1055">
        <v>1026</v>
      </c>
      <c r="B1055">
        <v>1.0110997733972984</v>
      </c>
      <c r="C1055">
        <v>-1.1099773397298396E-2</v>
      </c>
    </row>
    <row r="1056" spans="1:3" x14ac:dyDescent="0.3">
      <c r="A1056">
        <v>1027</v>
      </c>
      <c r="B1056">
        <v>0.23890385247615642</v>
      </c>
      <c r="C1056">
        <v>-3.2389038524761564</v>
      </c>
    </row>
    <row r="1057" spans="1:3" x14ac:dyDescent="0.3">
      <c r="A1057">
        <v>1028</v>
      </c>
      <c r="B1057">
        <v>-1.1698838539018723</v>
      </c>
      <c r="C1057">
        <v>0.16988385390187233</v>
      </c>
    </row>
    <row r="1058" spans="1:3" x14ac:dyDescent="0.3">
      <c r="A1058">
        <v>1029</v>
      </c>
      <c r="B1058">
        <v>0.16004800383495965</v>
      </c>
      <c r="C1058">
        <v>-1.1600480038349597</v>
      </c>
    </row>
    <row r="1059" spans="1:3" x14ac:dyDescent="0.3">
      <c r="A1059">
        <v>1030</v>
      </c>
      <c r="B1059">
        <v>-0.10040677613674998</v>
      </c>
      <c r="C1059">
        <v>-0.89959322386325002</v>
      </c>
    </row>
    <row r="1060" spans="1:3" x14ac:dyDescent="0.3">
      <c r="A1060">
        <v>1031</v>
      </c>
      <c r="B1060">
        <v>-6.7703903827960765E-2</v>
      </c>
      <c r="C1060">
        <v>2.0677039038279608</v>
      </c>
    </row>
    <row r="1061" spans="1:3" x14ac:dyDescent="0.3">
      <c r="A1061">
        <v>1032</v>
      </c>
      <c r="B1061">
        <v>0.16880671388789059</v>
      </c>
      <c r="C1061">
        <v>-1.1688067138878906</v>
      </c>
    </row>
    <row r="1062" spans="1:3" x14ac:dyDescent="0.3">
      <c r="A1062">
        <v>1033</v>
      </c>
      <c r="B1062">
        <v>-0.59505307438370059</v>
      </c>
      <c r="C1062">
        <v>-0.40494692561629941</v>
      </c>
    </row>
    <row r="1063" spans="1:3" x14ac:dyDescent="0.3">
      <c r="A1063">
        <v>1034</v>
      </c>
      <c r="B1063">
        <v>1.1076376696128265</v>
      </c>
      <c r="C1063">
        <v>-3.1076376696128265</v>
      </c>
    </row>
    <row r="1064" spans="1:3" x14ac:dyDescent="0.3">
      <c r="A1064">
        <v>1035</v>
      </c>
      <c r="B1064">
        <v>1.6042947283226767</v>
      </c>
      <c r="C1064">
        <v>-0.60429472832267672</v>
      </c>
    </row>
    <row r="1065" spans="1:3" x14ac:dyDescent="0.3">
      <c r="A1065">
        <v>1036</v>
      </c>
      <c r="B1065">
        <v>1.6922631091640699</v>
      </c>
      <c r="C1065">
        <v>-0.69226310916406986</v>
      </c>
    </row>
    <row r="1066" spans="1:3" x14ac:dyDescent="0.3">
      <c r="A1066">
        <v>1037</v>
      </c>
      <c r="B1066">
        <v>-0.88816291963459371</v>
      </c>
      <c r="C1066">
        <v>-0.11183708036540629</v>
      </c>
    </row>
    <row r="1067" spans="1:3" x14ac:dyDescent="0.3">
      <c r="A1067">
        <v>1038</v>
      </c>
      <c r="B1067">
        <v>2.585547983114278E-3</v>
      </c>
      <c r="C1067">
        <v>-4.0025855479831147</v>
      </c>
    </row>
    <row r="1068" spans="1:3" x14ac:dyDescent="0.3">
      <c r="A1068">
        <v>1039</v>
      </c>
      <c r="B1068">
        <v>2.7539293396639852E-2</v>
      </c>
      <c r="C1068">
        <v>-3.0275392933966399</v>
      </c>
    </row>
    <row r="1069" spans="1:3" x14ac:dyDescent="0.3">
      <c r="A1069">
        <v>1040</v>
      </c>
      <c r="B1069">
        <v>0.98573207133270646</v>
      </c>
      <c r="C1069">
        <v>1.4267928667293539E-2</v>
      </c>
    </row>
    <row r="1070" spans="1:3" x14ac:dyDescent="0.3">
      <c r="A1070">
        <v>1041</v>
      </c>
      <c r="B1070">
        <v>0.27265709674550864</v>
      </c>
      <c r="C1070">
        <v>-1.2726570967455086</v>
      </c>
    </row>
    <row r="1071" spans="1:3" x14ac:dyDescent="0.3">
      <c r="A1071">
        <v>1042</v>
      </c>
      <c r="B1071">
        <v>0.35152683685705277</v>
      </c>
      <c r="C1071">
        <v>-1.3515268368570528</v>
      </c>
    </row>
    <row r="1072" spans="1:3" x14ac:dyDescent="0.3">
      <c r="A1072">
        <v>1043</v>
      </c>
      <c r="B1072">
        <v>-1.2663859812238085</v>
      </c>
      <c r="C1072">
        <v>-0.73361401877619148</v>
      </c>
    </row>
    <row r="1073" spans="1:3" x14ac:dyDescent="0.3">
      <c r="A1073">
        <v>1044</v>
      </c>
      <c r="B1073">
        <v>0.66717735363563202</v>
      </c>
      <c r="C1073">
        <v>-4.6671773536356316</v>
      </c>
    </row>
    <row r="1074" spans="1:3" x14ac:dyDescent="0.3">
      <c r="A1074">
        <v>1045</v>
      </c>
      <c r="B1074">
        <v>0.89179026411422946</v>
      </c>
      <c r="C1074">
        <v>3.1082097358857705</v>
      </c>
    </row>
    <row r="1075" spans="1:3" x14ac:dyDescent="0.3">
      <c r="A1075">
        <v>1046</v>
      </c>
      <c r="B1075">
        <v>-0.86102997288601602</v>
      </c>
      <c r="C1075">
        <v>-0.13897002711398398</v>
      </c>
    </row>
    <row r="1076" spans="1:3" x14ac:dyDescent="0.3">
      <c r="A1076">
        <v>1047</v>
      </c>
      <c r="B1076">
        <v>-0.63268593367877468</v>
      </c>
      <c r="C1076">
        <v>-2.3673140663212253</v>
      </c>
    </row>
    <row r="1077" spans="1:3" x14ac:dyDescent="0.3">
      <c r="A1077">
        <v>1048</v>
      </c>
      <c r="B1077">
        <v>1.8008943447338341</v>
      </c>
      <c r="C1077">
        <v>0.19910565526616586</v>
      </c>
    </row>
    <row r="1078" spans="1:3" x14ac:dyDescent="0.3">
      <c r="A1078">
        <v>1049</v>
      </c>
      <c r="B1078">
        <v>9.315438360435202E-2</v>
      </c>
      <c r="C1078">
        <v>2.906845616395648</v>
      </c>
    </row>
    <row r="1079" spans="1:3" x14ac:dyDescent="0.3">
      <c r="A1079">
        <v>1050</v>
      </c>
      <c r="B1079">
        <v>-8.4126588897267762E-2</v>
      </c>
      <c r="C1079">
        <v>3.0841265888972678</v>
      </c>
    </row>
    <row r="1080" spans="1:3" x14ac:dyDescent="0.3">
      <c r="A1080">
        <v>1051</v>
      </c>
      <c r="B1080">
        <v>-1.0364693085898828</v>
      </c>
      <c r="C1080">
        <v>3.6469308589882843E-2</v>
      </c>
    </row>
    <row r="1081" spans="1:3" x14ac:dyDescent="0.3">
      <c r="A1081">
        <v>1052</v>
      </c>
      <c r="B1081">
        <v>-0.38706694699021904</v>
      </c>
      <c r="C1081">
        <v>1.387066946990219</v>
      </c>
    </row>
    <row r="1082" spans="1:3" x14ac:dyDescent="0.3">
      <c r="A1082">
        <v>1053</v>
      </c>
      <c r="B1082">
        <v>0.18014870750946788</v>
      </c>
      <c r="C1082">
        <v>3.8198512924905321</v>
      </c>
    </row>
    <row r="1083" spans="1:3" x14ac:dyDescent="0.3">
      <c r="A1083">
        <v>1054</v>
      </c>
      <c r="B1083">
        <v>-1.2447995919304891</v>
      </c>
      <c r="C1083">
        <v>3.2447995919304891</v>
      </c>
    </row>
    <row r="1084" spans="1:3" x14ac:dyDescent="0.3">
      <c r="A1084">
        <v>1055</v>
      </c>
      <c r="B1084">
        <v>0.40879124858603477</v>
      </c>
      <c r="C1084">
        <v>2.5912087514139652</v>
      </c>
    </row>
    <row r="1085" spans="1:3" x14ac:dyDescent="0.3">
      <c r="A1085">
        <v>1056</v>
      </c>
      <c r="B1085">
        <v>-6.5894325227012107E-2</v>
      </c>
      <c r="C1085">
        <v>1.0658943252270121</v>
      </c>
    </row>
    <row r="1086" spans="1:3" x14ac:dyDescent="0.3">
      <c r="A1086">
        <v>1057</v>
      </c>
      <c r="B1086">
        <v>-1.2075868501953329</v>
      </c>
      <c r="C1086">
        <v>-0.79241314980466715</v>
      </c>
    </row>
    <row r="1087" spans="1:3" x14ac:dyDescent="0.3">
      <c r="A1087">
        <v>1058</v>
      </c>
      <c r="B1087">
        <v>0.46925671315666628</v>
      </c>
      <c r="C1087">
        <v>-1.4692567131566663</v>
      </c>
    </row>
    <row r="1088" spans="1:3" x14ac:dyDescent="0.3">
      <c r="A1088">
        <v>1059</v>
      </c>
      <c r="B1088">
        <v>-1.0453878313059741</v>
      </c>
      <c r="C1088">
        <v>-2.9546121686940259</v>
      </c>
    </row>
    <row r="1089" spans="1:3" x14ac:dyDescent="0.3">
      <c r="A1089">
        <v>1060</v>
      </c>
      <c r="B1089">
        <v>-0.86102997288601602</v>
      </c>
      <c r="C1089">
        <v>-2.138970027113984</v>
      </c>
    </row>
    <row r="1090" spans="1:3" x14ac:dyDescent="0.3">
      <c r="A1090">
        <v>1061</v>
      </c>
      <c r="B1090">
        <v>1.4184742467688849</v>
      </c>
      <c r="C1090">
        <v>-2.4184742467688851</v>
      </c>
    </row>
    <row r="1091" spans="1:3" x14ac:dyDescent="0.3">
      <c r="A1091">
        <v>1062</v>
      </c>
      <c r="B1091">
        <v>-0.19110050619600116</v>
      </c>
      <c r="C1091">
        <v>1.1911005061960012</v>
      </c>
    </row>
    <row r="1092" spans="1:3" x14ac:dyDescent="0.3">
      <c r="A1092">
        <v>1063</v>
      </c>
      <c r="B1092">
        <v>0.30303554725189041</v>
      </c>
      <c r="C1092">
        <v>1.6969644527481096</v>
      </c>
    </row>
    <row r="1093" spans="1:3" x14ac:dyDescent="0.3">
      <c r="A1093">
        <v>1064</v>
      </c>
      <c r="B1093">
        <v>-1.9819491686195101</v>
      </c>
      <c r="C1093">
        <v>4.9819491686195096</v>
      </c>
    </row>
    <row r="1094" spans="1:3" x14ac:dyDescent="0.3">
      <c r="A1094">
        <v>1065</v>
      </c>
      <c r="B1094">
        <v>1.063014846261884</v>
      </c>
      <c r="C1094">
        <v>1.936985153738116</v>
      </c>
    </row>
    <row r="1095" spans="1:3" x14ac:dyDescent="0.3">
      <c r="A1095">
        <v>1066</v>
      </c>
      <c r="B1095">
        <v>0.25791979652478769</v>
      </c>
      <c r="C1095">
        <v>2.7420802034752123</v>
      </c>
    </row>
    <row r="1096" spans="1:3" x14ac:dyDescent="0.3">
      <c r="A1096">
        <v>1067</v>
      </c>
      <c r="B1096">
        <v>0.28931465727807781</v>
      </c>
      <c r="C1096">
        <v>-3.2893146572780778</v>
      </c>
    </row>
    <row r="1097" spans="1:3" x14ac:dyDescent="0.3">
      <c r="A1097">
        <v>1068</v>
      </c>
      <c r="B1097">
        <v>0.77726941603508637</v>
      </c>
      <c r="C1097">
        <v>0.22273058396491363</v>
      </c>
    </row>
    <row r="1098" spans="1:3" x14ac:dyDescent="0.3">
      <c r="A1098">
        <v>1069</v>
      </c>
      <c r="B1098">
        <v>0.90845804251676343</v>
      </c>
      <c r="C1098">
        <v>1.0915419574832366</v>
      </c>
    </row>
    <row r="1099" spans="1:3" x14ac:dyDescent="0.3">
      <c r="A1099">
        <v>1070</v>
      </c>
      <c r="B1099">
        <v>-0.87139547631301717</v>
      </c>
      <c r="C1099">
        <v>-1.1286045236869828</v>
      </c>
    </row>
    <row r="1100" spans="1:3" x14ac:dyDescent="0.3">
      <c r="A1100">
        <v>1071</v>
      </c>
      <c r="B1100">
        <v>1.2433127434079134</v>
      </c>
      <c r="C1100">
        <v>-3.2433127434079134</v>
      </c>
    </row>
    <row r="1101" spans="1:3" x14ac:dyDescent="0.3">
      <c r="A1101">
        <v>1072</v>
      </c>
      <c r="B1101">
        <v>0.41108888302865232</v>
      </c>
      <c r="C1101">
        <v>-1.4110888830286523</v>
      </c>
    </row>
    <row r="1102" spans="1:3" x14ac:dyDescent="0.3">
      <c r="A1102">
        <v>1073</v>
      </c>
      <c r="B1102">
        <v>-0.8447497856465338</v>
      </c>
      <c r="C1102">
        <v>3.8447497856465338</v>
      </c>
    </row>
    <row r="1103" spans="1:3" x14ac:dyDescent="0.3">
      <c r="A1103">
        <v>1074</v>
      </c>
      <c r="B1103">
        <v>-1.1300763489221479</v>
      </c>
      <c r="C1103">
        <v>-1.8699236510778521</v>
      </c>
    </row>
    <row r="1104" spans="1:3" x14ac:dyDescent="0.3">
      <c r="A1104">
        <v>1075</v>
      </c>
      <c r="B1104">
        <v>-0.82283226581068458</v>
      </c>
      <c r="C1104">
        <v>-2.1771677341893154</v>
      </c>
    </row>
    <row r="1105" spans="1:3" x14ac:dyDescent="0.3">
      <c r="A1105">
        <v>1076</v>
      </c>
      <c r="B1105">
        <v>0.51940013805730478</v>
      </c>
      <c r="C1105">
        <v>-1.5194001380573048</v>
      </c>
    </row>
    <row r="1106" spans="1:3" x14ac:dyDescent="0.3">
      <c r="A1106">
        <v>1077</v>
      </c>
      <c r="B1106">
        <v>0.52501918424571414</v>
      </c>
      <c r="C1106">
        <v>0.47498081575428586</v>
      </c>
    </row>
    <row r="1107" spans="1:3" x14ac:dyDescent="0.3">
      <c r="A1107">
        <v>1078</v>
      </c>
      <c r="B1107">
        <v>7.9909143923261094E-2</v>
      </c>
      <c r="C1107">
        <v>0.92009085607673891</v>
      </c>
    </row>
    <row r="1108" spans="1:3" x14ac:dyDescent="0.3">
      <c r="A1108">
        <v>1079</v>
      </c>
      <c r="B1108">
        <v>0.30239164951261799</v>
      </c>
      <c r="C1108">
        <v>2.697608350487382</v>
      </c>
    </row>
    <row r="1109" spans="1:3" x14ac:dyDescent="0.3">
      <c r="A1109">
        <v>1080</v>
      </c>
      <c r="B1109">
        <v>1.3322438021846008</v>
      </c>
      <c r="C1109">
        <v>2.6677561978153994</v>
      </c>
    </row>
    <row r="1110" spans="1:3" x14ac:dyDescent="0.3">
      <c r="A1110">
        <v>1081</v>
      </c>
      <c r="B1110">
        <v>1.4096772324819484</v>
      </c>
      <c r="C1110">
        <v>1.5903227675180516</v>
      </c>
    </row>
    <row r="1111" spans="1:3" x14ac:dyDescent="0.3">
      <c r="A1111">
        <v>1082</v>
      </c>
      <c r="B1111">
        <v>0.28931465727807781</v>
      </c>
      <c r="C1111">
        <v>-1.2893146572780778</v>
      </c>
    </row>
    <row r="1112" spans="1:3" x14ac:dyDescent="0.3">
      <c r="A1112">
        <v>1083</v>
      </c>
      <c r="B1112">
        <v>1.4785244872521504</v>
      </c>
      <c r="C1112">
        <v>-2.4785244872521504</v>
      </c>
    </row>
    <row r="1113" spans="1:3" x14ac:dyDescent="0.3">
      <c r="A1113">
        <v>1084</v>
      </c>
      <c r="B1113">
        <v>0.49281632471309411</v>
      </c>
      <c r="C1113">
        <v>1.5071836752869059</v>
      </c>
    </row>
    <row r="1114" spans="1:3" x14ac:dyDescent="0.3">
      <c r="A1114">
        <v>1085</v>
      </c>
      <c r="B1114">
        <v>-0.27734799204366567</v>
      </c>
      <c r="C1114">
        <v>-0.72265200795633433</v>
      </c>
    </row>
    <row r="1115" spans="1:3" x14ac:dyDescent="0.3">
      <c r="A1115">
        <v>1086</v>
      </c>
      <c r="B1115">
        <v>-0.15694715527395431</v>
      </c>
      <c r="C1115">
        <v>-0.84305284472604569</v>
      </c>
    </row>
    <row r="1116" spans="1:3" x14ac:dyDescent="0.3">
      <c r="A1116">
        <v>1087</v>
      </c>
      <c r="B1116">
        <v>0.80403140943479467</v>
      </c>
      <c r="C1116">
        <v>-5.8040314094347947</v>
      </c>
    </row>
    <row r="1117" spans="1:3" x14ac:dyDescent="0.3">
      <c r="A1117">
        <v>1088</v>
      </c>
      <c r="B1117">
        <v>-0.57798040126172046</v>
      </c>
      <c r="C1117">
        <v>-2.4220195987382795</v>
      </c>
    </row>
    <row r="1118" spans="1:3" x14ac:dyDescent="0.3">
      <c r="A1118">
        <v>1089</v>
      </c>
      <c r="B1118">
        <v>2.1681087035012592E-2</v>
      </c>
      <c r="C1118">
        <v>2.9783189129649874</v>
      </c>
    </row>
    <row r="1119" spans="1:3" x14ac:dyDescent="0.3">
      <c r="A1119">
        <v>1090</v>
      </c>
      <c r="B1119">
        <v>0.20300429106740392</v>
      </c>
      <c r="C1119">
        <v>2.7969957089325961</v>
      </c>
    </row>
    <row r="1120" spans="1:3" x14ac:dyDescent="0.3">
      <c r="A1120">
        <v>1091</v>
      </c>
      <c r="B1120">
        <v>0.50410377082005775</v>
      </c>
      <c r="C1120">
        <v>2.4958962291799422</v>
      </c>
    </row>
    <row r="1121" spans="1:3" x14ac:dyDescent="0.3">
      <c r="A1121">
        <v>1092</v>
      </c>
      <c r="B1121">
        <v>0.79070677249487975</v>
      </c>
      <c r="C1121">
        <v>-3.7907067724948798</v>
      </c>
    </row>
    <row r="1122" spans="1:3" x14ac:dyDescent="0.3">
      <c r="A1122">
        <v>1093</v>
      </c>
      <c r="B1122">
        <v>0.86026609947107624</v>
      </c>
      <c r="C1122">
        <v>1.1397339005289238</v>
      </c>
    </row>
    <row r="1123" spans="1:3" x14ac:dyDescent="0.3">
      <c r="A1123">
        <v>1094</v>
      </c>
      <c r="B1123">
        <v>-0.58047448923979816</v>
      </c>
      <c r="C1123">
        <v>-0.41952551076020184</v>
      </c>
    </row>
    <row r="1124" spans="1:3" x14ac:dyDescent="0.3">
      <c r="A1124">
        <v>1095</v>
      </c>
      <c r="B1124">
        <v>-0.58886980308082615</v>
      </c>
      <c r="C1124">
        <v>-3.4111301969191739</v>
      </c>
    </row>
    <row r="1125" spans="1:3" x14ac:dyDescent="0.3">
      <c r="A1125">
        <v>1096</v>
      </c>
      <c r="B1125">
        <v>-7.3465393772261134E-2</v>
      </c>
      <c r="C1125">
        <v>2.0734653937722611</v>
      </c>
    </row>
    <row r="1126" spans="1:3" x14ac:dyDescent="0.3">
      <c r="A1126">
        <v>1097</v>
      </c>
      <c r="B1126">
        <v>0.83287850668800179</v>
      </c>
      <c r="C1126">
        <v>-1.8328785066880018</v>
      </c>
    </row>
    <row r="1127" spans="1:3" x14ac:dyDescent="0.3">
      <c r="A1127">
        <v>1098</v>
      </c>
      <c r="B1127">
        <v>-0.67236185177562202</v>
      </c>
      <c r="C1127">
        <v>-2.327638148224378</v>
      </c>
    </row>
    <row r="1128" spans="1:3" x14ac:dyDescent="0.3">
      <c r="A1128">
        <v>1099</v>
      </c>
      <c r="B1128">
        <v>0.14688685567498228</v>
      </c>
      <c r="C1128">
        <v>-1.1468868556749823</v>
      </c>
    </row>
    <row r="1129" spans="1:3" x14ac:dyDescent="0.3">
      <c r="A1129">
        <v>1100</v>
      </c>
      <c r="B1129">
        <v>0.49281632471309411</v>
      </c>
      <c r="C1129">
        <v>5.5071836752869059</v>
      </c>
    </row>
    <row r="1130" spans="1:3" x14ac:dyDescent="0.3">
      <c r="A1130">
        <v>1101</v>
      </c>
      <c r="B1130">
        <v>-0.5654751804723448</v>
      </c>
      <c r="C1130">
        <v>-0.4345248195276552</v>
      </c>
    </row>
    <row r="1131" spans="1:3" x14ac:dyDescent="0.3">
      <c r="A1131">
        <v>1102</v>
      </c>
      <c r="B1131">
        <v>-0.71136618488142345</v>
      </c>
      <c r="C1131">
        <v>-0.28863381511857655</v>
      </c>
    </row>
    <row r="1132" spans="1:3" x14ac:dyDescent="0.3">
      <c r="A1132">
        <v>1103</v>
      </c>
      <c r="B1132">
        <v>-0.9645175728417037</v>
      </c>
      <c r="C1132">
        <v>-1.0354824271582963</v>
      </c>
    </row>
    <row r="1133" spans="1:3" x14ac:dyDescent="0.3">
      <c r="A1133">
        <v>1104</v>
      </c>
      <c r="B1133">
        <v>-0.74066855292850864</v>
      </c>
      <c r="C1133">
        <v>-2.2593314470714914</v>
      </c>
    </row>
    <row r="1134" spans="1:3" x14ac:dyDescent="0.3">
      <c r="A1134">
        <v>1105</v>
      </c>
      <c r="B1134">
        <v>1.5288434185957582</v>
      </c>
      <c r="C1134">
        <v>0.47115658140424177</v>
      </c>
    </row>
    <row r="1135" spans="1:3" x14ac:dyDescent="0.3">
      <c r="A1135">
        <v>1106</v>
      </c>
      <c r="B1135">
        <v>-0.55511763875893383</v>
      </c>
      <c r="C1135">
        <v>-0.44488236124106617</v>
      </c>
    </row>
    <row r="1136" spans="1:3" x14ac:dyDescent="0.3">
      <c r="A1136">
        <v>1107</v>
      </c>
      <c r="B1136">
        <v>-1.4195966858883589</v>
      </c>
      <c r="C1136">
        <v>-5.5804033141116411</v>
      </c>
    </row>
    <row r="1137" spans="1:3" x14ac:dyDescent="0.3">
      <c r="A1137">
        <v>1108</v>
      </c>
      <c r="B1137">
        <v>0.52668776842260767</v>
      </c>
      <c r="C1137">
        <v>1.4733122315773923</v>
      </c>
    </row>
    <row r="1138" spans="1:3" x14ac:dyDescent="0.3">
      <c r="A1138">
        <v>1109</v>
      </c>
      <c r="B1138">
        <v>0.56039155796653528</v>
      </c>
      <c r="C1138">
        <v>6.4396084420334647</v>
      </c>
    </row>
    <row r="1139" spans="1:3" x14ac:dyDescent="0.3">
      <c r="A1139">
        <v>1110</v>
      </c>
      <c r="B1139">
        <v>-0.90713685092655716</v>
      </c>
      <c r="C1139">
        <v>3.9071368509265572</v>
      </c>
    </row>
    <row r="1140" spans="1:3" x14ac:dyDescent="0.3">
      <c r="A1140">
        <v>1111</v>
      </c>
      <c r="B1140">
        <v>0.12313422263889651</v>
      </c>
      <c r="C1140">
        <v>-3.1231342226388965</v>
      </c>
    </row>
    <row r="1141" spans="1:3" x14ac:dyDescent="0.3">
      <c r="A1141">
        <v>1112</v>
      </c>
      <c r="B1141">
        <v>1.6518397853480034</v>
      </c>
      <c r="C1141">
        <v>3.3481602146519966</v>
      </c>
    </row>
    <row r="1142" spans="1:3" x14ac:dyDescent="0.3">
      <c r="A1142">
        <v>1113</v>
      </c>
      <c r="B1142">
        <v>1.6692004756602674</v>
      </c>
      <c r="C1142">
        <v>3.3307995243397324</v>
      </c>
    </row>
    <row r="1143" spans="1:3" x14ac:dyDescent="0.3">
      <c r="A1143">
        <v>1114</v>
      </c>
      <c r="B1143">
        <v>-0.54879845950172301</v>
      </c>
      <c r="C1143">
        <v>-2.451201540498277</v>
      </c>
    </row>
    <row r="1144" spans="1:3" x14ac:dyDescent="0.3">
      <c r="A1144">
        <v>1115</v>
      </c>
      <c r="B1144">
        <v>1.5897070917084142</v>
      </c>
      <c r="C1144">
        <v>-0.58970709170841418</v>
      </c>
    </row>
    <row r="1145" spans="1:3" x14ac:dyDescent="0.3">
      <c r="A1145">
        <v>1116</v>
      </c>
      <c r="B1145">
        <v>0.56186885656873997</v>
      </c>
      <c r="C1145">
        <v>5.43813114343126</v>
      </c>
    </row>
    <row r="1146" spans="1:3" x14ac:dyDescent="0.3">
      <c r="A1146">
        <v>1117</v>
      </c>
      <c r="B1146">
        <v>0.49646673962088705</v>
      </c>
      <c r="C1146">
        <v>-1.4964667396208871</v>
      </c>
    </row>
    <row r="1147" spans="1:3" x14ac:dyDescent="0.3">
      <c r="A1147">
        <v>1118</v>
      </c>
      <c r="B1147">
        <v>-0.82612728887819609</v>
      </c>
      <c r="C1147">
        <v>-3.1738727111218039</v>
      </c>
    </row>
    <row r="1148" spans="1:3" x14ac:dyDescent="0.3">
      <c r="A1148">
        <v>1119</v>
      </c>
      <c r="B1148">
        <v>1.374621250456032</v>
      </c>
      <c r="C1148">
        <v>-0.37462125045603201</v>
      </c>
    </row>
    <row r="1149" spans="1:3" x14ac:dyDescent="0.3">
      <c r="A1149">
        <v>1120</v>
      </c>
      <c r="B1149">
        <v>-0.56861355024035731</v>
      </c>
      <c r="C1149">
        <v>-3.4313864497596427</v>
      </c>
    </row>
    <row r="1150" spans="1:3" x14ac:dyDescent="0.3">
      <c r="A1150">
        <v>1121</v>
      </c>
      <c r="B1150">
        <v>1.2333896017172243</v>
      </c>
      <c r="C1150">
        <v>-2.2333896017172243</v>
      </c>
    </row>
    <row r="1151" spans="1:3" x14ac:dyDescent="0.3">
      <c r="A1151">
        <v>1122</v>
      </c>
      <c r="B1151">
        <v>-1.1801607898511781</v>
      </c>
      <c r="C1151">
        <v>2.1801607898511781</v>
      </c>
    </row>
    <row r="1152" spans="1:3" x14ac:dyDescent="0.3">
      <c r="A1152">
        <v>1123</v>
      </c>
      <c r="B1152">
        <v>0.63351654153908932</v>
      </c>
      <c r="C1152">
        <v>-1.6335165415390893</v>
      </c>
    </row>
    <row r="1153" spans="1:3" x14ac:dyDescent="0.3">
      <c r="A1153">
        <v>1124</v>
      </c>
      <c r="B1153">
        <v>-0.16406966614161389</v>
      </c>
      <c r="C1153">
        <v>5.1640696661416143</v>
      </c>
    </row>
    <row r="1154" spans="1:3" x14ac:dyDescent="0.3">
      <c r="A1154">
        <v>1125</v>
      </c>
      <c r="B1154">
        <v>0.35004184393094961</v>
      </c>
      <c r="C1154">
        <v>-1.3500418439309496</v>
      </c>
    </row>
    <row r="1155" spans="1:3" x14ac:dyDescent="0.3">
      <c r="A1155">
        <v>1126</v>
      </c>
      <c r="B1155">
        <v>-0.65599847406507372</v>
      </c>
      <c r="C1155">
        <v>3.6559984740650737</v>
      </c>
    </row>
    <row r="1156" spans="1:3" x14ac:dyDescent="0.3">
      <c r="A1156">
        <v>1127</v>
      </c>
      <c r="B1156">
        <v>-0.27675429056645307</v>
      </c>
      <c r="C1156">
        <v>-0.72324570943354693</v>
      </c>
    </row>
    <row r="1157" spans="1:3" x14ac:dyDescent="0.3">
      <c r="A1157">
        <v>1128</v>
      </c>
      <c r="B1157">
        <v>-0.69731728981810948</v>
      </c>
      <c r="C1157">
        <v>-0.30268271018189052</v>
      </c>
    </row>
    <row r="1158" spans="1:3" x14ac:dyDescent="0.3">
      <c r="A1158">
        <v>1129</v>
      </c>
      <c r="B1158">
        <v>0.85124295543748429</v>
      </c>
      <c r="C1158">
        <v>0.14875704456251571</v>
      </c>
    </row>
    <row r="1159" spans="1:3" x14ac:dyDescent="0.3">
      <c r="A1159">
        <v>1130</v>
      </c>
      <c r="B1159">
        <v>0.87914881795736788</v>
      </c>
      <c r="C1159">
        <v>-1.8791488179573679</v>
      </c>
    </row>
    <row r="1160" spans="1:3" x14ac:dyDescent="0.3">
      <c r="A1160">
        <v>1131</v>
      </c>
      <c r="B1160">
        <v>0.33991661702806208</v>
      </c>
      <c r="C1160">
        <v>-3.3399166170280621</v>
      </c>
    </row>
    <row r="1161" spans="1:3" x14ac:dyDescent="0.3">
      <c r="A1161">
        <v>1132</v>
      </c>
      <c r="B1161">
        <v>1.3984433718594249</v>
      </c>
      <c r="C1161">
        <v>-0.39844337185942491</v>
      </c>
    </row>
    <row r="1162" spans="1:3" x14ac:dyDescent="0.3">
      <c r="A1162">
        <v>1133</v>
      </c>
      <c r="B1162">
        <v>-1.1063983147882865</v>
      </c>
      <c r="C1162">
        <v>0.10639831478828654</v>
      </c>
    </row>
    <row r="1163" spans="1:3" x14ac:dyDescent="0.3">
      <c r="A1163">
        <v>1134</v>
      </c>
      <c r="B1163">
        <v>2.1214672542430582</v>
      </c>
      <c r="C1163">
        <v>-0.12146725424305815</v>
      </c>
    </row>
    <row r="1164" spans="1:3" x14ac:dyDescent="0.3">
      <c r="A1164">
        <v>1135</v>
      </c>
      <c r="B1164">
        <v>5.341518405605683E-2</v>
      </c>
      <c r="C1164">
        <v>-1.0534151840560568</v>
      </c>
    </row>
    <row r="1165" spans="1:3" x14ac:dyDescent="0.3">
      <c r="A1165">
        <v>1136</v>
      </c>
      <c r="B1165">
        <v>-0.43304199341137384</v>
      </c>
      <c r="C1165">
        <v>-0.56695800658862616</v>
      </c>
    </row>
    <row r="1166" spans="1:3" x14ac:dyDescent="0.3">
      <c r="A1166">
        <v>1137</v>
      </c>
      <c r="B1166">
        <v>0.67570001114149392</v>
      </c>
      <c r="C1166">
        <v>0.32429998885850608</v>
      </c>
    </row>
    <row r="1167" spans="1:3" x14ac:dyDescent="0.3">
      <c r="A1167">
        <v>1138</v>
      </c>
      <c r="B1167">
        <v>0.57589189387991979</v>
      </c>
      <c r="C1167">
        <v>-1.5758918938799198</v>
      </c>
    </row>
    <row r="1168" spans="1:3" x14ac:dyDescent="0.3">
      <c r="A1168">
        <v>1139</v>
      </c>
      <c r="B1168">
        <v>-0.14059443228310586</v>
      </c>
      <c r="C1168">
        <v>-3.8594055677168941</v>
      </c>
    </row>
    <row r="1169" spans="1:3" x14ac:dyDescent="0.3">
      <c r="A1169">
        <v>1140</v>
      </c>
      <c r="B1169">
        <v>0.70693021919567522</v>
      </c>
      <c r="C1169">
        <v>0.29306978080432478</v>
      </c>
    </row>
    <row r="1170" spans="1:3" x14ac:dyDescent="0.3">
      <c r="A1170">
        <v>1141</v>
      </c>
      <c r="B1170">
        <v>-0.41212095058886922</v>
      </c>
      <c r="C1170">
        <v>5.4121209505888697</v>
      </c>
    </row>
    <row r="1171" spans="1:3" x14ac:dyDescent="0.3">
      <c r="A1171">
        <v>1142</v>
      </c>
      <c r="B1171">
        <v>-0.4866408919283689</v>
      </c>
      <c r="C1171">
        <v>1.4866408919283689</v>
      </c>
    </row>
    <row r="1172" spans="1:3" x14ac:dyDescent="0.3">
      <c r="A1172">
        <v>1143</v>
      </c>
      <c r="B1172">
        <v>0.44256565654926217</v>
      </c>
      <c r="C1172">
        <v>4.5574343434507378</v>
      </c>
    </row>
    <row r="1173" spans="1:3" x14ac:dyDescent="0.3">
      <c r="A1173">
        <v>1144</v>
      </c>
      <c r="B1173">
        <v>1.082707047711237</v>
      </c>
      <c r="C1173">
        <v>3.9172929522887632</v>
      </c>
    </row>
    <row r="1174" spans="1:3" x14ac:dyDescent="0.3">
      <c r="A1174">
        <v>1145</v>
      </c>
      <c r="B1174">
        <v>-0.98466504695653034</v>
      </c>
      <c r="C1174">
        <v>1.9846650469565303</v>
      </c>
    </row>
    <row r="1175" spans="1:3" x14ac:dyDescent="0.3">
      <c r="A1175">
        <v>1146</v>
      </c>
      <c r="B1175">
        <v>-1.0357760970980325</v>
      </c>
      <c r="C1175">
        <v>2.0357760970980325</v>
      </c>
    </row>
    <row r="1176" spans="1:3" x14ac:dyDescent="0.3">
      <c r="A1176">
        <v>1147</v>
      </c>
      <c r="B1176">
        <v>0.98573207133270646</v>
      </c>
      <c r="C1176">
        <v>1.0142679286672935</v>
      </c>
    </row>
    <row r="1177" spans="1:3" x14ac:dyDescent="0.3">
      <c r="A1177">
        <v>1148</v>
      </c>
      <c r="B1177">
        <v>-6.6760958427475536E-2</v>
      </c>
      <c r="C1177">
        <v>-2.9332390415725245</v>
      </c>
    </row>
    <row r="1178" spans="1:3" x14ac:dyDescent="0.3">
      <c r="A1178">
        <v>1149</v>
      </c>
      <c r="B1178">
        <v>0.80198324965882684</v>
      </c>
      <c r="C1178">
        <v>0.19801675034117316</v>
      </c>
    </row>
    <row r="1179" spans="1:3" x14ac:dyDescent="0.3">
      <c r="A1179">
        <v>1150</v>
      </c>
      <c r="B1179">
        <v>-0.11021598177672409</v>
      </c>
      <c r="C1179">
        <v>2.1102159817767241</v>
      </c>
    </row>
    <row r="1180" spans="1:3" x14ac:dyDescent="0.3">
      <c r="A1180">
        <v>1151</v>
      </c>
      <c r="B1180">
        <v>0.7068409529559978</v>
      </c>
      <c r="C1180">
        <v>1.2931590470440022</v>
      </c>
    </row>
    <row r="1181" spans="1:3" x14ac:dyDescent="0.3">
      <c r="A1181">
        <v>1152</v>
      </c>
      <c r="B1181">
        <v>1.2246269142258841</v>
      </c>
      <c r="C1181">
        <v>-3.2246269142258841</v>
      </c>
    </row>
    <row r="1182" spans="1:3" x14ac:dyDescent="0.3">
      <c r="A1182">
        <v>1153</v>
      </c>
      <c r="B1182">
        <v>0.44982414534104231</v>
      </c>
      <c r="C1182">
        <v>-1.4498241453410423</v>
      </c>
    </row>
    <row r="1183" spans="1:3" x14ac:dyDescent="0.3">
      <c r="A1183">
        <v>1154</v>
      </c>
      <c r="B1183">
        <v>2.3036733549675503E-2</v>
      </c>
      <c r="C1183">
        <v>-1.0230367335496755</v>
      </c>
    </row>
    <row r="1184" spans="1:3" x14ac:dyDescent="0.3">
      <c r="A1184">
        <v>1155</v>
      </c>
      <c r="B1184">
        <v>0.28159783065864952</v>
      </c>
      <c r="C1184">
        <v>2.7184021693413505</v>
      </c>
    </row>
    <row r="1185" spans="1:3" x14ac:dyDescent="0.3">
      <c r="A1185">
        <v>1156</v>
      </c>
      <c r="B1185">
        <v>1.4403299092511439</v>
      </c>
      <c r="C1185">
        <v>0.5596700907488561</v>
      </c>
    </row>
    <row r="1186" spans="1:3" x14ac:dyDescent="0.3">
      <c r="A1186">
        <v>1157</v>
      </c>
      <c r="B1186">
        <v>0.20781591111725994</v>
      </c>
      <c r="C1186">
        <v>5.7921840888827401</v>
      </c>
    </row>
    <row r="1187" spans="1:3" x14ac:dyDescent="0.3">
      <c r="A1187">
        <v>1158</v>
      </c>
      <c r="B1187">
        <v>0.86195265807528276</v>
      </c>
      <c r="C1187">
        <v>1.1380473419247172</v>
      </c>
    </row>
    <row r="1188" spans="1:3" x14ac:dyDescent="0.3">
      <c r="A1188">
        <v>1159</v>
      </c>
      <c r="B1188">
        <v>0.70693021919567522</v>
      </c>
      <c r="C1188">
        <v>-5.7069302191956748</v>
      </c>
    </row>
    <row r="1189" spans="1:3" x14ac:dyDescent="0.3">
      <c r="A1189">
        <v>1160</v>
      </c>
      <c r="B1189">
        <v>1.0231316309986453</v>
      </c>
      <c r="C1189">
        <v>-3.0231316309986456</v>
      </c>
    </row>
    <row r="1190" spans="1:3" x14ac:dyDescent="0.3">
      <c r="A1190">
        <v>1161</v>
      </c>
      <c r="B1190">
        <v>5.9437083315862616E-2</v>
      </c>
      <c r="C1190">
        <v>2.9405629166841374</v>
      </c>
    </row>
    <row r="1191" spans="1:3" x14ac:dyDescent="0.3">
      <c r="A1191">
        <v>1162</v>
      </c>
      <c r="B1191">
        <v>0.60172152871745288</v>
      </c>
      <c r="C1191">
        <v>0.39827847128254712</v>
      </c>
    </row>
    <row r="1192" spans="1:3" x14ac:dyDescent="0.3">
      <c r="A1192">
        <v>1163</v>
      </c>
      <c r="B1192">
        <v>-0.596495872706027</v>
      </c>
      <c r="C1192">
        <v>-0.403504127293973</v>
      </c>
    </row>
    <row r="1193" spans="1:3" x14ac:dyDescent="0.3">
      <c r="A1193">
        <v>1164</v>
      </c>
      <c r="B1193">
        <v>-0.47801858219770832</v>
      </c>
      <c r="C1193">
        <v>-0.52198141780229168</v>
      </c>
    </row>
    <row r="1194" spans="1:3" x14ac:dyDescent="0.3">
      <c r="A1194">
        <v>1165</v>
      </c>
      <c r="B1194">
        <v>-0.64961436314055909</v>
      </c>
      <c r="C1194">
        <v>-1.3503856368594409</v>
      </c>
    </row>
    <row r="1195" spans="1:3" x14ac:dyDescent="0.3">
      <c r="A1195">
        <v>1166</v>
      </c>
      <c r="B1195">
        <v>1.3212351870194601</v>
      </c>
      <c r="C1195">
        <v>-0.32123518701946008</v>
      </c>
    </row>
    <row r="1196" spans="1:3" x14ac:dyDescent="0.3">
      <c r="A1196">
        <v>1167</v>
      </c>
      <c r="B1196">
        <v>-0.26636467335363223</v>
      </c>
      <c r="C1196">
        <v>-0.73363532664636777</v>
      </c>
    </row>
    <row r="1197" spans="1:3" x14ac:dyDescent="0.3">
      <c r="A1197">
        <v>1168</v>
      </c>
      <c r="B1197">
        <v>-1.2315226553882219</v>
      </c>
      <c r="C1197">
        <v>-2.7684773446117781</v>
      </c>
    </row>
    <row r="1198" spans="1:3" x14ac:dyDescent="0.3">
      <c r="A1198">
        <v>1169</v>
      </c>
      <c r="B1198">
        <v>-1.0227416271589793</v>
      </c>
      <c r="C1198">
        <v>2.2741627158979316E-2</v>
      </c>
    </row>
    <row r="1199" spans="1:3" x14ac:dyDescent="0.3">
      <c r="A1199">
        <v>1170</v>
      </c>
      <c r="B1199">
        <v>0.42104414900033182</v>
      </c>
      <c r="C1199">
        <v>-1.4210441490003318</v>
      </c>
    </row>
    <row r="1200" spans="1:3" x14ac:dyDescent="0.3">
      <c r="A1200">
        <v>1171</v>
      </c>
      <c r="B1200">
        <v>0.66873564119466877</v>
      </c>
      <c r="C1200">
        <v>3.3312643588053312</v>
      </c>
    </row>
    <row r="1201" spans="1:3" x14ac:dyDescent="0.3">
      <c r="A1201">
        <v>1172</v>
      </c>
      <c r="B1201">
        <v>-9.6940627630769605E-2</v>
      </c>
      <c r="C1201">
        <v>4.0969406276307696</v>
      </c>
    </row>
    <row r="1202" spans="1:3" x14ac:dyDescent="0.3">
      <c r="A1202">
        <v>1173</v>
      </c>
      <c r="B1202">
        <v>-0.23727664846456253</v>
      </c>
      <c r="C1202">
        <v>3.2372766484645625</v>
      </c>
    </row>
    <row r="1203" spans="1:3" x14ac:dyDescent="0.3">
      <c r="A1203">
        <v>1174</v>
      </c>
      <c r="B1203">
        <v>1.1318095550023695</v>
      </c>
      <c r="C1203">
        <v>-2.1318095550023695</v>
      </c>
    </row>
    <row r="1204" spans="1:3" x14ac:dyDescent="0.3">
      <c r="A1204">
        <v>1175</v>
      </c>
      <c r="B1204">
        <v>4.3138248106751043E-2</v>
      </c>
      <c r="C1204">
        <v>-4.043138248106751</v>
      </c>
    </row>
    <row r="1205" spans="1:3" x14ac:dyDescent="0.3">
      <c r="A1205">
        <v>1176</v>
      </c>
      <c r="B1205">
        <v>-0.23125098574954128</v>
      </c>
      <c r="C1205">
        <v>1.2312509857495413</v>
      </c>
    </row>
    <row r="1206" spans="1:3" x14ac:dyDescent="0.3">
      <c r="A1206">
        <v>1177</v>
      </c>
      <c r="B1206">
        <v>-1.6487775342671118</v>
      </c>
      <c r="C1206">
        <v>-1.3512224657328882</v>
      </c>
    </row>
    <row r="1207" spans="1:3" x14ac:dyDescent="0.3">
      <c r="A1207">
        <v>1178</v>
      </c>
      <c r="B1207">
        <v>-0.46139168953592824</v>
      </c>
      <c r="C1207">
        <v>3.4613916895359282</v>
      </c>
    </row>
    <row r="1208" spans="1:3" x14ac:dyDescent="0.3">
      <c r="A1208">
        <v>1179</v>
      </c>
      <c r="B1208">
        <v>1.6185419535914307</v>
      </c>
      <c r="C1208">
        <v>2.3814580464085693</v>
      </c>
    </row>
    <row r="1209" spans="1:3" x14ac:dyDescent="0.3">
      <c r="A1209">
        <v>1180</v>
      </c>
      <c r="B1209">
        <v>0.48864122839485091</v>
      </c>
      <c r="C1209">
        <v>0.51135877160514909</v>
      </c>
    </row>
    <row r="1210" spans="1:3" x14ac:dyDescent="0.3">
      <c r="A1210">
        <v>1181</v>
      </c>
      <c r="B1210">
        <v>-0.71699051879464681</v>
      </c>
      <c r="C1210">
        <v>3.7169905187946468</v>
      </c>
    </row>
    <row r="1211" spans="1:3" x14ac:dyDescent="0.3">
      <c r="A1211">
        <v>1182</v>
      </c>
      <c r="B1211">
        <v>-0.35585617489720445</v>
      </c>
      <c r="C1211">
        <v>1.3558561748972044</v>
      </c>
    </row>
    <row r="1212" spans="1:3" x14ac:dyDescent="0.3">
      <c r="A1212">
        <v>1183</v>
      </c>
      <c r="B1212">
        <v>-2.7609711528183478E-2</v>
      </c>
      <c r="C1212">
        <v>-2.9723902884718165</v>
      </c>
    </row>
    <row r="1213" spans="1:3" x14ac:dyDescent="0.3">
      <c r="A1213">
        <v>1184</v>
      </c>
      <c r="B1213">
        <v>0.42186742919897213</v>
      </c>
      <c r="C1213">
        <v>-2.4218674291989721</v>
      </c>
    </row>
    <row r="1214" spans="1:3" x14ac:dyDescent="0.3">
      <c r="A1214">
        <v>1185</v>
      </c>
      <c r="B1214">
        <v>0.55947148163640747</v>
      </c>
      <c r="C1214">
        <v>-1.5594714816364075</v>
      </c>
    </row>
    <row r="1215" spans="1:3" x14ac:dyDescent="0.3">
      <c r="A1215">
        <v>1186</v>
      </c>
      <c r="B1215">
        <v>-0.27260861799979219</v>
      </c>
      <c r="C1215">
        <v>-0.72739138200020781</v>
      </c>
    </row>
    <row r="1216" spans="1:3" x14ac:dyDescent="0.3">
      <c r="A1216">
        <v>1187</v>
      </c>
      <c r="B1216">
        <v>2.1899599506272649</v>
      </c>
      <c r="C1216">
        <v>-1.1899599506272649</v>
      </c>
    </row>
    <row r="1217" spans="1:3" x14ac:dyDescent="0.3">
      <c r="A1217">
        <v>1188</v>
      </c>
      <c r="B1217">
        <v>-0.1612576828091008</v>
      </c>
      <c r="C1217">
        <v>-1.8387423171908992</v>
      </c>
    </row>
    <row r="1218" spans="1:3" x14ac:dyDescent="0.3">
      <c r="A1218">
        <v>1189</v>
      </c>
      <c r="B1218">
        <v>-0.60416617031807274</v>
      </c>
      <c r="C1218">
        <v>1.6041661703180727</v>
      </c>
    </row>
    <row r="1219" spans="1:3" x14ac:dyDescent="0.3">
      <c r="A1219">
        <v>1190</v>
      </c>
      <c r="B1219">
        <v>0.65161515300287487</v>
      </c>
      <c r="C1219">
        <v>1.3483848469971251</v>
      </c>
    </row>
    <row r="1220" spans="1:3" x14ac:dyDescent="0.3">
      <c r="A1220">
        <v>1191</v>
      </c>
      <c r="B1220">
        <v>-1.005316487726871</v>
      </c>
      <c r="C1220">
        <v>-1.994683512273129</v>
      </c>
    </row>
    <row r="1221" spans="1:3" x14ac:dyDescent="0.3">
      <c r="A1221">
        <v>1192</v>
      </c>
      <c r="B1221">
        <v>0.2995915932273836</v>
      </c>
      <c r="C1221">
        <v>0.7004084067726164</v>
      </c>
    </row>
    <row r="1222" spans="1:3" x14ac:dyDescent="0.3">
      <c r="A1222">
        <v>1193</v>
      </c>
      <c r="B1222">
        <v>0.55584057470167814</v>
      </c>
      <c r="C1222">
        <v>0.44415942529832186</v>
      </c>
    </row>
    <row r="1223" spans="1:3" x14ac:dyDescent="0.3">
      <c r="A1223">
        <v>1194</v>
      </c>
      <c r="B1223">
        <v>0.25365504416722473</v>
      </c>
      <c r="C1223">
        <v>1.7463449558327753</v>
      </c>
    </row>
    <row r="1224" spans="1:3" x14ac:dyDescent="0.3">
      <c r="A1224">
        <v>1195</v>
      </c>
      <c r="B1224">
        <v>0.8270821859666091</v>
      </c>
      <c r="C1224">
        <v>2.1729178140333909</v>
      </c>
    </row>
    <row r="1225" spans="1:3" x14ac:dyDescent="0.3">
      <c r="A1225">
        <v>1196</v>
      </c>
      <c r="B1225">
        <v>-1.0174405180634229</v>
      </c>
      <c r="C1225">
        <v>2.0174405180634229</v>
      </c>
    </row>
    <row r="1226" spans="1:3" x14ac:dyDescent="0.3">
      <c r="A1226">
        <v>1197</v>
      </c>
      <c r="B1226">
        <v>0.88725220390529769</v>
      </c>
      <c r="C1226">
        <v>3.1127477960947023</v>
      </c>
    </row>
    <row r="1227" spans="1:3" x14ac:dyDescent="0.3">
      <c r="A1227">
        <v>1198</v>
      </c>
      <c r="B1227">
        <v>-0.91925402720329163</v>
      </c>
      <c r="C1227">
        <v>-2.0807459727967084</v>
      </c>
    </row>
    <row r="1228" spans="1:3" x14ac:dyDescent="0.3">
      <c r="A1228">
        <v>1199</v>
      </c>
      <c r="B1228">
        <v>-0.88816291963459371</v>
      </c>
      <c r="C1228">
        <v>1.8881629196345937</v>
      </c>
    </row>
    <row r="1229" spans="1:3" x14ac:dyDescent="0.3">
      <c r="A1229">
        <v>1200</v>
      </c>
      <c r="B1229">
        <v>-0.11659626463924333</v>
      </c>
      <c r="C1229">
        <v>-0.88340373536075667</v>
      </c>
    </row>
    <row r="1230" spans="1:3" x14ac:dyDescent="0.3">
      <c r="A1230">
        <v>1201</v>
      </c>
      <c r="B1230">
        <v>0.83345628854798148</v>
      </c>
      <c r="C1230">
        <v>3.1665437114520185</v>
      </c>
    </row>
    <row r="1231" spans="1:3" x14ac:dyDescent="0.3">
      <c r="A1231">
        <v>1202</v>
      </c>
      <c r="B1231">
        <v>0.36806141499250433</v>
      </c>
      <c r="C1231">
        <v>-5.3680614149925043</v>
      </c>
    </row>
    <row r="1232" spans="1:3" x14ac:dyDescent="0.3">
      <c r="A1232">
        <v>1203</v>
      </c>
      <c r="B1232">
        <v>-1.0971510599850034</v>
      </c>
      <c r="C1232">
        <v>-5.9028489400149962</v>
      </c>
    </row>
    <row r="1233" spans="1:3" x14ac:dyDescent="0.3">
      <c r="A1233">
        <v>1204</v>
      </c>
      <c r="B1233">
        <v>-1.5470175296876811</v>
      </c>
      <c r="C1233">
        <v>-1.4529824703123189</v>
      </c>
    </row>
    <row r="1234" spans="1:3" x14ac:dyDescent="0.3">
      <c r="A1234">
        <v>1205</v>
      </c>
      <c r="B1234">
        <v>-0.11031965101410046</v>
      </c>
      <c r="C1234">
        <v>3.1103196510141005</v>
      </c>
    </row>
    <row r="1235" spans="1:3" x14ac:dyDescent="0.3">
      <c r="A1235">
        <v>1206</v>
      </c>
      <c r="B1235">
        <v>1.9905038083652427</v>
      </c>
      <c r="C1235">
        <v>4.0094961916347573</v>
      </c>
    </row>
    <row r="1236" spans="1:3" x14ac:dyDescent="0.3">
      <c r="A1236">
        <v>1207</v>
      </c>
      <c r="B1236">
        <v>-1.0606841985432212</v>
      </c>
      <c r="C1236">
        <v>-1.9393158014567788</v>
      </c>
    </row>
    <row r="1237" spans="1:3" x14ac:dyDescent="0.3">
      <c r="A1237">
        <v>1208</v>
      </c>
      <c r="B1237">
        <v>1.1865242120357933</v>
      </c>
      <c r="C1237">
        <v>3.8134757879642067</v>
      </c>
    </row>
    <row r="1238" spans="1:3" x14ac:dyDescent="0.3">
      <c r="A1238">
        <v>1209</v>
      </c>
      <c r="B1238">
        <v>-0.5654751804723448</v>
      </c>
      <c r="C1238">
        <v>-2.4345248195276552</v>
      </c>
    </row>
    <row r="1239" spans="1:3" x14ac:dyDescent="0.3">
      <c r="A1239">
        <v>1210</v>
      </c>
      <c r="B1239">
        <v>0.20300429106740392</v>
      </c>
      <c r="C1239">
        <v>-3.2030042910674039</v>
      </c>
    </row>
    <row r="1240" spans="1:3" x14ac:dyDescent="0.3">
      <c r="A1240">
        <v>1211</v>
      </c>
      <c r="B1240">
        <v>-0.59732809148077681</v>
      </c>
      <c r="C1240">
        <v>-0.40267190851922319</v>
      </c>
    </row>
    <row r="1241" spans="1:3" x14ac:dyDescent="0.3">
      <c r="A1241">
        <v>1212</v>
      </c>
      <c r="B1241">
        <v>-0.51180646939575913</v>
      </c>
      <c r="C1241">
        <v>-1.4881935306042409</v>
      </c>
    </row>
    <row r="1242" spans="1:3" x14ac:dyDescent="0.3">
      <c r="A1242">
        <v>1213</v>
      </c>
      <c r="B1242">
        <v>0.4455786790228049</v>
      </c>
      <c r="C1242">
        <v>4.5544213209771947</v>
      </c>
    </row>
    <row r="1243" spans="1:3" x14ac:dyDescent="0.3">
      <c r="A1243">
        <v>1214</v>
      </c>
      <c r="B1243">
        <v>0.6080649686405768</v>
      </c>
      <c r="C1243">
        <v>2.3919350313594232</v>
      </c>
    </row>
    <row r="1244" spans="1:3" x14ac:dyDescent="0.3">
      <c r="A1244">
        <v>1215</v>
      </c>
      <c r="B1244">
        <v>0.27935751311802859</v>
      </c>
      <c r="C1244">
        <v>0.72064248688197141</v>
      </c>
    </row>
    <row r="1245" spans="1:3" x14ac:dyDescent="0.3">
      <c r="A1245">
        <v>1216</v>
      </c>
      <c r="B1245">
        <v>-0.69935736131210513</v>
      </c>
      <c r="C1245">
        <v>1.6993573613121051</v>
      </c>
    </row>
    <row r="1246" spans="1:3" x14ac:dyDescent="0.3">
      <c r="A1246">
        <v>1217</v>
      </c>
      <c r="B1246">
        <v>1.1076376696128265</v>
      </c>
      <c r="C1246">
        <v>-0.1076376696128265</v>
      </c>
    </row>
    <row r="1247" spans="1:3" x14ac:dyDescent="0.3">
      <c r="A1247">
        <v>1218</v>
      </c>
      <c r="B1247">
        <v>0.89179026411422946</v>
      </c>
      <c r="C1247">
        <v>1.1082097358857705</v>
      </c>
    </row>
    <row r="1248" spans="1:3" x14ac:dyDescent="0.3">
      <c r="A1248">
        <v>1219</v>
      </c>
      <c r="B1248">
        <v>-1.688190980376155</v>
      </c>
      <c r="C1248">
        <v>0.688190980376155</v>
      </c>
    </row>
    <row r="1249" spans="1:3" x14ac:dyDescent="0.3">
      <c r="A1249">
        <v>1220</v>
      </c>
      <c r="B1249">
        <v>1.2749070390173438</v>
      </c>
      <c r="C1249">
        <v>-4.2749070390173438</v>
      </c>
    </row>
    <row r="1250" spans="1:3" x14ac:dyDescent="0.3">
      <c r="A1250">
        <v>1221</v>
      </c>
      <c r="B1250">
        <v>-0.49552628215627692</v>
      </c>
      <c r="C1250">
        <v>-2.5044737178437231</v>
      </c>
    </row>
    <row r="1251" spans="1:3" x14ac:dyDescent="0.3">
      <c r="A1251">
        <v>1222</v>
      </c>
      <c r="B1251">
        <v>-0.14304876232989239</v>
      </c>
      <c r="C1251">
        <v>5.1430487623298919</v>
      </c>
    </row>
    <row r="1252" spans="1:3" x14ac:dyDescent="0.3">
      <c r="A1252">
        <v>1223</v>
      </c>
      <c r="B1252">
        <v>-0.49855094706176395</v>
      </c>
      <c r="C1252">
        <v>-2.5014490529382361</v>
      </c>
    </row>
    <row r="1253" spans="1:3" x14ac:dyDescent="0.3">
      <c r="A1253">
        <v>1224</v>
      </c>
      <c r="B1253">
        <v>0.74327524439493464</v>
      </c>
      <c r="C1253">
        <v>3.2567247556050654</v>
      </c>
    </row>
    <row r="1254" spans="1:3" x14ac:dyDescent="0.3">
      <c r="A1254">
        <v>1225</v>
      </c>
      <c r="B1254">
        <v>-0.19175772159479987</v>
      </c>
      <c r="C1254">
        <v>-0.80824227840520013</v>
      </c>
    </row>
    <row r="1255" spans="1:3" x14ac:dyDescent="0.3">
      <c r="A1255">
        <v>1226</v>
      </c>
      <c r="B1255">
        <v>0.23502174946079091</v>
      </c>
      <c r="C1255">
        <v>6.7649782505392091</v>
      </c>
    </row>
    <row r="1256" spans="1:3" x14ac:dyDescent="0.3">
      <c r="A1256">
        <v>1227</v>
      </c>
      <c r="B1256">
        <v>0.61577624890395599</v>
      </c>
      <c r="C1256">
        <v>0.38422375109604401</v>
      </c>
    </row>
    <row r="1257" spans="1:3" x14ac:dyDescent="0.3">
      <c r="A1257">
        <v>1228</v>
      </c>
      <c r="B1257">
        <v>1.1990456374345699</v>
      </c>
      <c r="C1257">
        <v>-2.1990456374345699</v>
      </c>
    </row>
    <row r="1258" spans="1:3" x14ac:dyDescent="0.3">
      <c r="A1258">
        <v>1229</v>
      </c>
      <c r="B1258">
        <v>1.0466068648571536</v>
      </c>
      <c r="C1258">
        <v>-4.6606864857153596E-2</v>
      </c>
    </row>
    <row r="1259" spans="1:3" x14ac:dyDescent="0.3">
      <c r="A1259">
        <v>1230</v>
      </c>
      <c r="B1259">
        <v>-0.26977226439423863</v>
      </c>
      <c r="C1259">
        <v>-1.7302277356057614</v>
      </c>
    </row>
    <row r="1260" spans="1:3" x14ac:dyDescent="0.3">
      <c r="A1260">
        <v>1231</v>
      </c>
      <c r="B1260">
        <v>-0.2898809303459351</v>
      </c>
      <c r="C1260">
        <v>-4.7101190696540645</v>
      </c>
    </row>
    <row r="1261" spans="1:3" x14ac:dyDescent="0.3">
      <c r="A1261">
        <v>1232</v>
      </c>
      <c r="B1261">
        <v>0.55156572936817927</v>
      </c>
      <c r="C1261">
        <v>3.4484342706318207</v>
      </c>
    </row>
    <row r="1262" spans="1:3" x14ac:dyDescent="0.3">
      <c r="A1262">
        <v>1233</v>
      </c>
      <c r="B1262">
        <v>-0.15356314359379342</v>
      </c>
      <c r="C1262">
        <v>1.1535631435937934</v>
      </c>
    </row>
    <row r="1263" spans="1:3" x14ac:dyDescent="0.3">
      <c r="A1263">
        <v>1234</v>
      </c>
      <c r="B1263">
        <v>-0.84211485939458219</v>
      </c>
      <c r="C1263">
        <v>-0.15788514060541781</v>
      </c>
    </row>
    <row r="1264" spans="1:3" x14ac:dyDescent="0.3">
      <c r="A1264">
        <v>1235</v>
      </c>
      <c r="B1264">
        <v>-0.19907262478114873</v>
      </c>
      <c r="C1264">
        <v>2.1990726247811487</v>
      </c>
    </row>
    <row r="1265" spans="1:3" x14ac:dyDescent="0.3">
      <c r="A1265">
        <v>1236</v>
      </c>
      <c r="B1265">
        <v>1.7726038804805391</v>
      </c>
      <c r="C1265">
        <v>0.22739611951946093</v>
      </c>
    </row>
    <row r="1266" spans="1:3" x14ac:dyDescent="0.3">
      <c r="A1266">
        <v>1237</v>
      </c>
      <c r="B1266">
        <v>0.16317607297135917</v>
      </c>
      <c r="C1266">
        <v>-3.1631760729713592</v>
      </c>
    </row>
    <row r="1267" spans="1:3" x14ac:dyDescent="0.3">
      <c r="A1267">
        <v>1238</v>
      </c>
      <c r="B1267">
        <v>-1.6577684098411742</v>
      </c>
      <c r="C1267">
        <v>-0.34223159015882576</v>
      </c>
    </row>
    <row r="1268" spans="1:3" x14ac:dyDescent="0.3">
      <c r="A1268">
        <v>1239</v>
      </c>
      <c r="B1268">
        <v>0.23056525262299266</v>
      </c>
      <c r="C1268">
        <v>2.7694347473770073</v>
      </c>
    </row>
    <row r="1269" spans="1:3" x14ac:dyDescent="0.3">
      <c r="A1269">
        <v>1240</v>
      </c>
      <c r="B1269">
        <v>0.48334475409796829</v>
      </c>
      <c r="C1269">
        <v>-2.4833447540979683</v>
      </c>
    </row>
    <row r="1270" spans="1:3" x14ac:dyDescent="0.3">
      <c r="A1270">
        <v>1241</v>
      </c>
      <c r="B1270">
        <v>0.6486290197753517</v>
      </c>
      <c r="C1270">
        <v>0.3513709802246483</v>
      </c>
    </row>
    <row r="1271" spans="1:3" x14ac:dyDescent="0.3">
      <c r="A1271">
        <v>1242</v>
      </c>
      <c r="B1271">
        <v>1.3814104643419398</v>
      </c>
      <c r="C1271">
        <v>1.6185895356580602</v>
      </c>
    </row>
    <row r="1272" spans="1:3" x14ac:dyDescent="0.3">
      <c r="A1272">
        <v>1243</v>
      </c>
      <c r="B1272">
        <v>0.31020430563075418</v>
      </c>
      <c r="C1272">
        <v>-1.3102043056307542</v>
      </c>
    </row>
    <row r="1273" spans="1:3" x14ac:dyDescent="0.3">
      <c r="A1273">
        <v>1244</v>
      </c>
      <c r="B1273">
        <v>0.58539779839757466</v>
      </c>
      <c r="C1273">
        <v>4.4146022016024258</v>
      </c>
    </row>
    <row r="1274" spans="1:3" x14ac:dyDescent="0.3">
      <c r="A1274">
        <v>1245</v>
      </c>
      <c r="B1274">
        <v>-0.50226799995740734</v>
      </c>
      <c r="C1274">
        <v>4.5022679999574073</v>
      </c>
    </row>
    <row r="1275" spans="1:3" x14ac:dyDescent="0.3">
      <c r="A1275">
        <v>1246</v>
      </c>
      <c r="B1275">
        <v>1.6772913582465157</v>
      </c>
      <c r="C1275">
        <v>5.3227086417534846</v>
      </c>
    </row>
    <row r="1276" spans="1:3" x14ac:dyDescent="0.3">
      <c r="A1276">
        <v>1247</v>
      </c>
      <c r="B1276">
        <v>6.4661478378003068E-3</v>
      </c>
      <c r="C1276">
        <v>2.9935338521621997</v>
      </c>
    </row>
    <row r="1277" spans="1:3" x14ac:dyDescent="0.3">
      <c r="A1277">
        <v>1248</v>
      </c>
      <c r="B1277">
        <v>-1.0715436258138755E-2</v>
      </c>
      <c r="C1277">
        <v>5.0107154362581383</v>
      </c>
    </row>
    <row r="1278" spans="1:3" x14ac:dyDescent="0.3">
      <c r="A1278">
        <v>1249</v>
      </c>
      <c r="B1278">
        <v>0.26803062308469361</v>
      </c>
      <c r="C1278">
        <v>2.7319693769153064</v>
      </c>
    </row>
    <row r="1279" spans="1:3" x14ac:dyDescent="0.3">
      <c r="A1279">
        <v>1250</v>
      </c>
      <c r="B1279">
        <v>0.23502174946079091</v>
      </c>
      <c r="C1279">
        <v>1.7649782505392091</v>
      </c>
    </row>
    <row r="1280" spans="1:3" x14ac:dyDescent="0.3">
      <c r="A1280">
        <v>1251</v>
      </c>
      <c r="B1280">
        <v>-0.84211485939458219</v>
      </c>
      <c r="C1280">
        <v>-3.1578851406054178</v>
      </c>
    </row>
    <row r="1281" spans="1:3" x14ac:dyDescent="0.3">
      <c r="A1281">
        <v>1252</v>
      </c>
      <c r="B1281">
        <v>-1.1567572141223903</v>
      </c>
      <c r="C1281">
        <v>2.1567572141223903</v>
      </c>
    </row>
    <row r="1282" spans="1:3" x14ac:dyDescent="0.3">
      <c r="A1282">
        <v>1253</v>
      </c>
      <c r="B1282">
        <v>0.93477034102783407</v>
      </c>
      <c r="C1282">
        <v>2.0652296589721661</v>
      </c>
    </row>
    <row r="1283" spans="1:3" x14ac:dyDescent="0.3">
      <c r="A1283">
        <v>1254</v>
      </c>
      <c r="B1283">
        <v>0.42510139191776108</v>
      </c>
      <c r="C1283">
        <v>2.5748986080822389</v>
      </c>
    </row>
    <row r="1284" spans="1:3" x14ac:dyDescent="0.3">
      <c r="A1284">
        <v>1255</v>
      </c>
      <c r="B1284">
        <v>0.76885813164933303</v>
      </c>
      <c r="C1284">
        <v>0.23114186835066697</v>
      </c>
    </row>
    <row r="1285" spans="1:3" x14ac:dyDescent="0.3">
      <c r="A1285">
        <v>1256</v>
      </c>
      <c r="B1285">
        <v>0.71575805828619643</v>
      </c>
      <c r="C1285">
        <v>0.28424194171380357</v>
      </c>
    </row>
    <row r="1286" spans="1:3" x14ac:dyDescent="0.3">
      <c r="A1286">
        <v>1257</v>
      </c>
      <c r="B1286">
        <v>-0.77896326427594254</v>
      </c>
      <c r="C1286">
        <v>1.7789632642759425</v>
      </c>
    </row>
    <row r="1287" spans="1:3" x14ac:dyDescent="0.3">
      <c r="A1287">
        <v>1258</v>
      </c>
      <c r="B1287">
        <v>-1.2617184261600043</v>
      </c>
      <c r="C1287">
        <v>-2.7382815738399957</v>
      </c>
    </row>
    <row r="1288" spans="1:3" x14ac:dyDescent="0.3">
      <c r="A1288">
        <v>1259</v>
      </c>
      <c r="B1288">
        <v>0.3728962389277557</v>
      </c>
      <c r="C1288">
        <v>0.6271037610722443</v>
      </c>
    </row>
    <row r="1289" spans="1:3" x14ac:dyDescent="0.3">
      <c r="A1289">
        <v>1260</v>
      </c>
      <c r="B1289">
        <v>-0.46139168953592824</v>
      </c>
      <c r="C1289">
        <v>-3.5386083104640718</v>
      </c>
    </row>
    <row r="1290" spans="1:3" x14ac:dyDescent="0.3">
      <c r="A1290">
        <v>1261</v>
      </c>
      <c r="B1290">
        <v>0.15647349005871414</v>
      </c>
      <c r="C1290">
        <v>-1.1564734900587141</v>
      </c>
    </row>
    <row r="1291" spans="1:3" x14ac:dyDescent="0.3">
      <c r="A1291">
        <v>1262</v>
      </c>
      <c r="B1291">
        <v>1.1483296340347868</v>
      </c>
      <c r="C1291">
        <v>0.85167036596521317</v>
      </c>
    </row>
    <row r="1292" spans="1:3" x14ac:dyDescent="0.3">
      <c r="A1292">
        <v>1263</v>
      </c>
      <c r="B1292">
        <v>0.9572460890324086</v>
      </c>
      <c r="C1292">
        <v>3.0427539109675914</v>
      </c>
    </row>
    <row r="1293" spans="1:3" x14ac:dyDescent="0.3">
      <c r="A1293">
        <v>1264</v>
      </c>
      <c r="B1293">
        <v>-0.41212095058886922</v>
      </c>
      <c r="C1293">
        <v>3.4121209505888692</v>
      </c>
    </row>
    <row r="1294" spans="1:3" x14ac:dyDescent="0.3">
      <c r="A1294">
        <v>1265</v>
      </c>
      <c r="B1294">
        <v>0.91849015378835208</v>
      </c>
      <c r="C1294">
        <v>3.0815098462116479</v>
      </c>
    </row>
    <row r="1295" spans="1:3" x14ac:dyDescent="0.3">
      <c r="A1295">
        <v>1266</v>
      </c>
      <c r="B1295">
        <v>-1.268360613847535</v>
      </c>
      <c r="C1295">
        <v>-3.731639386152465</v>
      </c>
    </row>
    <row r="1296" spans="1:3" x14ac:dyDescent="0.3">
      <c r="A1296">
        <v>1267</v>
      </c>
      <c r="B1296">
        <v>1.7041111840963321</v>
      </c>
      <c r="C1296">
        <v>4.2958888159036679</v>
      </c>
    </row>
    <row r="1297" spans="1:3" x14ac:dyDescent="0.3">
      <c r="A1297">
        <v>1268</v>
      </c>
      <c r="B1297">
        <v>-0.11659626463924333</v>
      </c>
      <c r="C1297">
        <v>1.1165962646392433</v>
      </c>
    </row>
    <row r="1298" spans="1:3" x14ac:dyDescent="0.3">
      <c r="A1298">
        <v>1269</v>
      </c>
      <c r="B1298">
        <v>0.27300273438628109</v>
      </c>
      <c r="C1298">
        <v>1.7269972656137189</v>
      </c>
    </row>
    <row r="1299" spans="1:3" x14ac:dyDescent="0.3">
      <c r="A1299">
        <v>1270</v>
      </c>
      <c r="B1299">
        <v>-0.33398358088676305</v>
      </c>
      <c r="C1299">
        <v>-1.6660164191132369</v>
      </c>
    </row>
    <row r="1300" spans="1:3" x14ac:dyDescent="0.3">
      <c r="A1300">
        <v>1271</v>
      </c>
      <c r="B1300">
        <v>-1.2315226553882219</v>
      </c>
      <c r="C1300">
        <v>0.23152265538822192</v>
      </c>
    </row>
    <row r="1301" spans="1:3" x14ac:dyDescent="0.3">
      <c r="A1301">
        <v>1272</v>
      </c>
      <c r="B1301">
        <v>-1.3519996064938393</v>
      </c>
      <c r="C1301">
        <v>-0.64800039350616068</v>
      </c>
    </row>
    <row r="1302" spans="1:3" x14ac:dyDescent="0.3">
      <c r="A1302">
        <v>1273</v>
      </c>
      <c r="B1302">
        <v>8.8671831414601332E-2</v>
      </c>
      <c r="C1302">
        <v>-3.0886718314146013</v>
      </c>
    </row>
    <row r="1303" spans="1:3" x14ac:dyDescent="0.3">
      <c r="A1303">
        <v>1274</v>
      </c>
      <c r="B1303">
        <v>-6.2662987944194892E-2</v>
      </c>
      <c r="C1303">
        <v>-0.93733701205580511</v>
      </c>
    </row>
    <row r="1304" spans="1:3" x14ac:dyDescent="0.3">
      <c r="A1304">
        <v>1275</v>
      </c>
      <c r="B1304">
        <v>-1.1165904540540392</v>
      </c>
      <c r="C1304">
        <v>-0.88340954594596077</v>
      </c>
    </row>
    <row r="1305" spans="1:3" x14ac:dyDescent="0.3">
      <c r="A1305">
        <v>1276</v>
      </c>
      <c r="B1305">
        <v>-0.91162795757809079</v>
      </c>
      <c r="C1305">
        <v>-4.0883720424219092</v>
      </c>
    </row>
    <row r="1306" spans="1:3" x14ac:dyDescent="0.3">
      <c r="A1306">
        <v>1277</v>
      </c>
      <c r="B1306">
        <v>-0.14059443228310586</v>
      </c>
      <c r="C1306">
        <v>-0.85940556771689414</v>
      </c>
    </row>
    <row r="1307" spans="1:3" x14ac:dyDescent="0.3">
      <c r="A1307">
        <v>1278</v>
      </c>
      <c r="B1307">
        <v>0.83287850668800179</v>
      </c>
      <c r="C1307">
        <v>2.1671214933119982</v>
      </c>
    </row>
    <row r="1308" spans="1:3" x14ac:dyDescent="0.3">
      <c r="A1308">
        <v>1279</v>
      </c>
      <c r="B1308">
        <v>1.2644123198797768</v>
      </c>
      <c r="C1308">
        <v>-2.264412319879777</v>
      </c>
    </row>
    <row r="1309" spans="1:3" x14ac:dyDescent="0.3">
      <c r="A1309">
        <v>1280</v>
      </c>
      <c r="B1309">
        <v>-0.29264435928091226</v>
      </c>
      <c r="C1309">
        <v>1.2926443592809123</v>
      </c>
    </row>
    <row r="1310" spans="1:3" x14ac:dyDescent="0.3">
      <c r="A1310">
        <v>1281</v>
      </c>
      <c r="B1310">
        <v>1.0425066752864738</v>
      </c>
      <c r="C1310">
        <v>2.9574933247135262</v>
      </c>
    </row>
    <row r="1311" spans="1:3" x14ac:dyDescent="0.3">
      <c r="A1311">
        <v>1282</v>
      </c>
      <c r="B1311">
        <v>-0.27260861799979219</v>
      </c>
      <c r="C1311">
        <v>3.2726086179997922</v>
      </c>
    </row>
    <row r="1312" spans="1:3" x14ac:dyDescent="0.3">
      <c r="A1312">
        <v>1283</v>
      </c>
      <c r="B1312">
        <v>-0.55511763875893383</v>
      </c>
      <c r="C1312">
        <v>-0.44488236124106617</v>
      </c>
    </row>
    <row r="1313" spans="1:3" x14ac:dyDescent="0.3">
      <c r="A1313">
        <v>1284</v>
      </c>
      <c r="B1313">
        <v>1.4798760395525976</v>
      </c>
      <c r="C1313">
        <v>1.5201239604474024</v>
      </c>
    </row>
    <row r="1314" spans="1:3" x14ac:dyDescent="0.3">
      <c r="A1314">
        <v>1285</v>
      </c>
      <c r="B1314">
        <v>0.93341810761199406</v>
      </c>
      <c r="C1314">
        <v>2.0665818923880059</v>
      </c>
    </row>
    <row r="1315" spans="1:3" x14ac:dyDescent="0.3">
      <c r="A1315">
        <v>1286</v>
      </c>
      <c r="B1315">
        <v>-0.21380725096978859</v>
      </c>
      <c r="C1315">
        <v>-0.78619274903021141</v>
      </c>
    </row>
    <row r="1316" spans="1:3" x14ac:dyDescent="0.3">
      <c r="A1316">
        <v>1287</v>
      </c>
      <c r="B1316">
        <v>0.10869227767397582</v>
      </c>
      <c r="C1316">
        <v>-2.1086922776739758</v>
      </c>
    </row>
    <row r="1317" spans="1:3" x14ac:dyDescent="0.3">
      <c r="A1317">
        <v>1288</v>
      </c>
      <c r="B1317">
        <v>1.3231617245348617</v>
      </c>
      <c r="C1317">
        <v>2.6768382754651383</v>
      </c>
    </row>
    <row r="1318" spans="1:3" x14ac:dyDescent="0.3">
      <c r="A1318">
        <v>1289</v>
      </c>
      <c r="B1318">
        <v>0.55713392477905765</v>
      </c>
      <c r="C1318">
        <v>0.44286607522094235</v>
      </c>
    </row>
    <row r="1319" spans="1:3" x14ac:dyDescent="0.3">
      <c r="A1319">
        <v>1290</v>
      </c>
      <c r="B1319">
        <v>1.5153636695459891</v>
      </c>
      <c r="C1319">
        <v>-4.5153636695459891</v>
      </c>
    </row>
    <row r="1320" spans="1:3" x14ac:dyDescent="0.3">
      <c r="A1320">
        <v>1291</v>
      </c>
      <c r="B1320">
        <v>5.6005184128051777E-2</v>
      </c>
      <c r="C1320">
        <v>-1.0560051841280518</v>
      </c>
    </row>
    <row r="1321" spans="1:3" x14ac:dyDescent="0.3">
      <c r="A1321">
        <v>1292</v>
      </c>
      <c r="B1321">
        <v>1.0838037470453972</v>
      </c>
      <c r="C1321">
        <v>1.9161962529546028</v>
      </c>
    </row>
    <row r="1322" spans="1:3" x14ac:dyDescent="0.3">
      <c r="A1322">
        <v>1293</v>
      </c>
      <c r="B1322">
        <v>0.7068409529559978</v>
      </c>
      <c r="C1322">
        <v>1.2931590470440022</v>
      </c>
    </row>
    <row r="1323" spans="1:3" x14ac:dyDescent="0.3">
      <c r="A1323">
        <v>1294</v>
      </c>
      <c r="B1323">
        <v>1.3087685683260926</v>
      </c>
      <c r="C1323">
        <v>0.69123143167390744</v>
      </c>
    </row>
    <row r="1324" spans="1:3" x14ac:dyDescent="0.3">
      <c r="A1324">
        <v>1295</v>
      </c>
      <c r="B1324">
        <v>-1.3550193460237567</v>
      </c>
      <c r="C1324">
        <v>-1.6449806539762433</v>
      </c>
    </row>
    <row r="1325" spans="1:3" x14ac:dyDescent="0.3">
      <c r="A1325">
        <v>1296</v>
      </c>
      <c r="B1325">
        <v>-1.2050573063952297</v>
      </c>
      <c r="C1325">
        <v>-0.79494269360477032</v>
      </c>
    </row>
    <row r="1326" spans="1:3" x14ac:dyDescent="0.3">
      <c r="A1326">
        <v>1297</v>
      </c>
      <c r="B1326">
        <v>7.9909143923261094E-2</v>
      </c>
      <c r="C1326">
        <v>-1.0799091439232611</v>
      </c>
    </row>
    <row r="1327" spans="1:3" x14ac:dyDescent="0.3">
      <c r="A1327">
        <v>1298</v>
      </c>
      <c r="B1327">
        <v>-0.32580185478669454</v>
      </c>
      <c r="C1327">
        <v>1.3258018547866945</v>
      </c>
    </row>
    <row r="1328" spans="1:3" x14ac:dyDescent="0.3">
      <c r="A1328">
        <v>1299</v>
      </c>
      <c r="B1328">
        <v>-1.0097442900192082</v>
      </c>
      <c r="C1328">
        <v>2.0097442900192082</v>
      </c>
    </row>
    <row r="1329" spans="1:3" x14ac:dyDescent="0.3">
      <c r="A1329">
        <v>1300</v>
      </c>
      <c r="B1329">
        <v>-0.49283081302450338</v>
      </c>
      <c r="C1329">
        <v>-0.50716918697549662</v>
      </c>
    </row>
    <row r="1330" spans="1:3" x14ac:dyDescent="0.3">
      <c r="A1330">
        <v>1301</v>
      </c>
      <c r="B1330">
        <v>0.33756284408309956</v>
      </c>
      <c r="C1330">
        <v>1.6624371559169004</v>
      </c>
    </row>
    <row r="1331" spans="1:3" x14ac:dyDescent="0.3">
      <c r="A1331">
        <v>1302</v>
      </c>
      <c r="B1331">
        <v>1.7129835945573424</v>
      </c>
      <c r="C1331">
        <v>-0.71298359455734239</v>
      </c>
    </row>
    <row r="1332" spans="1:3" x14ac:dyDescent="0.3">
      <c r="A1332">
        <v>1303</v>
      </c>
      <c r="B1332">
        <v>1.5897070917084142</v>
      </c>
      <c r="C1332">
        <v>1.4102929082915858</v>
      </c>
    </row>
    <row r="1333" spans="1:3" x14ac:dyDescent="0.3">
      <c r="A1333">
        <v>1304</v>
      </c>
      <c r="B1333">
        <v>0.13223638890832667</v>
      </c>
      <c r="C1333">
        <v>-2.1322363889083267</v>
      </c>
    </row>
    <row r="1334" spans="1:3" x14ac:dyDescent="0.3">
      <c r="A1334">
        <v>1305</v>
      </c>
      <c r="B1334">
        <v>-1.7013176201556375</v>
      </c>
      <c r="C1334">
        <v>0.70131762015563748</v>
      </c>
    </row>
    <row r="1335" spans="1:3" x14ac:dyDescent="0.3">
      <c r="A1335">
        <v>1306</v>
      </c>
      <c r="B1335">
        <v>0.23119144079085485</v>
      </c>
      <c r="C1335">
        <v>0.76880855920914515</v>
      </c>
    </row>
    <row r="1336" spans="1:3" x14ac:dyDescent="0.3">
      <c r="A1336">
        <v>1307</v>
      </c>
      <c r="B1336">
        <v>7.7211022739517077E-2</v>
      </c>
      <c r="C1336">
        <v>-1.0772110227395171</v>
      </c>
    </row>
    <row r="1337" spans="1:3" x14ac:dyDescent="0.3">
      <c r="A1337">
        <v>1308</v>
      </c>
      <c r="B1337">
        <v>-0.71359747705759169</v>
      </c>
      <c r="C1337">
        <v>-1.2864025229424083</v>
      </c>
    </row>
    <row r="1338" spans="1:3" x14ac:dyDescent="0.3">
      <c r="A1338">
        <v>1309</v>
      </c>
      <c r="B1338">
        <v>1.0996392735167699</v>
      </c>
      <c r="C1338">
        <v>3.9003607264832301</v>
      </c>
    </row>
    <row r="1339" spans="1:3" x14ac:dyDescent="0.3">
      <c r="A1339">
        <v>1310</v>
      </c>
      <c r="B1339">
        <v>-0.59505307438370059</v>
      </c>
      <c r="C1339">
        <v>-0.40494692561629941</v>
      </c>
    </row>
    <row r="1340" spans="1:3" x14ac:dyDescent="0.3">
      <c r="A1340">
        <v>1311</v>
      </c>
      <c r="B1340">
        <v>-0.2381482948525262</v>
      </c>
      <c r="C1340">
        <v>-2.7618517051474738</v>
      </c>
    </row>
    <row r="1341" spans="1:3" x14ac:dyDescent="0.3">
      <c r="A1341">
        <v>1312</v>
      </c>
      <c r="B1341">
        <v>2.1762515075046895E-2</v>
      </c>
      <c r="C1341">
        <v>-1.0217625150750469</v>
      </c>
    </row>
    <row r="1342" spans="1:3" x14ac:dyDescent="0.3">
      <c r="A1342">
        <v>1313</v>
      </c>
      <c r="B1342">
        <v>1.5153636695459891</v>
      </c>
      <c r="C1342">
        <v>-3.5153636695459891</v>
      </c>
    </row>
    <row r="1343" spans="1:3" x14ac:dyDescent="0.3">
      <c r="A1343">
        <v>1314</v>
      </c>
      <c r="B1343">
        <v>0.53918571935506954</v>
      </c>
      <c r="C1343">
        <v>1.4608142806449305</v>
      </c>
    </row>
    <row r="1344" spans="1:3" x14ac:dyDescent="0.3">
      <c r="A1344">
        <v>1315</v>
      </c>
      <c r="B1344">
        <v>1.0838037470453972</v>
      </c>
      <c r="C1344">
        <v>1.9161962529546028</v>
      </c>
    </row>
    <row r="1345" spans="1:3" x14ac:dyDescent="0.3">
      <c r="A1345">
        <v>1316</v>
      </c>
      <c r="B1345">
        <v>2.3935181803811343</v>
      </c>
      <c r="C1345">
        <v>-0.39351818038113429</v>
      </c>
    </row>
    <row r="1346" spans="1:3" x14ac:dyDescent="0.3">
      <c r="A1346">
        <v>1317</v>
      </c>
      <c r="B1346">
        <v>0.61577624890395599</v>
      </c>
      <c r="C1346">
        <v>1.384223751096044</v>
      </c>
    </row>
    <row r="1347" spans="1:3" x14ac:dyDescent="0.3">
      <c r="A1347">
        <v>1318</v>
      </c>
      <c r="B1347">
        <v>-0.13259199414259815</v>
      </c>
      <c r="C1347">
        <v>2.1325919941425981</v>
      </c>
    </row>
    <row r="1348" spans="1:3" x14ac:dyDescent="0.3">
      <c r="A1348">
        <v>1319</v>
      </c>
      <c r="B1348">
        <v>0.15647349005871414</v>
      </c>
      <c r="C1348">
        <v>-3.1564734900587141</v>
      </c>
    </row>
    <row r="1349" spans="1:3" x14ac:dyDescent="0.3">
      <c r="A1349">
        <v>1320</v>
      </c>
      <c r="B1349">
        <v>1.7041111840963321</v>
      </c>
      <c r="C1349">
        <v>-0.70411118409633211</v>
      </c>
    </row>
    <row r="1350" spans="1:3" x14ac:dyDescent="0.3">
      <c r="A1350">
        <v>1321</v>
      </c>
      <c r="B1350">
        <v>-0.94823738560222148</v>
      </c>
      <c r="C1350">
        <v>7.948237385602221</v>
      </c>
    </row>
    <row r="1351" spans="1:3" x14ac:dyDescent="0.3">
      <c r="A1351">
        <v>1322</v>
      </c>
      <c r="B1351">
        <v>-0.88816291963459371</v>
      </c>
      <c r="C1351">
        <v>-3.1118370803654063</v>
      </c>
    </row>
    <row r="1352" spans="1:3" x14ac:dyDescent="0.3">
      <c r="A1352">
        <v>1323</v>
      </c>
      <c r="B1352">
        <v>-0.30403383681876273</v>
      </c>
      <c r="C1352">
        <v>-1.6959661631812373</v>
      </c>
    </row>
    <row r="1353" spans="1:3" x14ac:dyDescent="0.3">
      <c r="A1353">
        <v>1324</v>
      </c>
      <c r="B1353">
        <v>1.7129835945573424</v>
      </c>
      <c r="C1353">
        <v>-0.71298359455734239</v>
      </c>
    </row>
    <row r="1354" spans="1:3" x14ac:dyDescent="0.3">
      <c r="A1354">
        <v>1325</v>
      </c>
      <c r="B1354">
        <v>2.363928065314358E-2</v>
      </c>
      <c r="C1354">
        <v>1.9763607193468564</v>
      </c>
    </row>
    <row r="1355" spans="1:3" x14ac:dyDescent="0.3">
      <c r="A1355">
        <v>1326</v>
      </c>
      <c r="B1355">
        <v>1.1795945167833204</v>
      </c>
      <c r="C1355">
        <v>-0.17959451678332039</v>
      </c>
    </row>
    <row r="1356" spans="1:3" x14ac:dyDescent="0.3">
      <c r="A1356">
        <v>1327</v>
      </c>
      <c r="B1356">
        <v>0.70693021919567522</v>
      </c>
      <c r="C1356">
        <v>2.2930697808043248</v>
      </c>
    </row>
    <row r="1357" spans="1:3" x14ac:dyDescent="0.3">
      <c r="A1357">
        <v>1328</v>
      </c>
      <c r="B1357">
        <v>-1.0174405180634229</v>
      </c>
      <c r="C1357">
        <v>-1.9825594819365771</v>
      </c>
    </row>
    <row r="1358" spans="1:3" x14ac:dyDescent="0.3">
      <c r="A1358">
        <v>1329</v>
      </c>
      <c r="B1358">
        <v>1.1973811836728236</v>
      </c>
      <c r="C1358">
        <v>-2.1973811836728236</v>
      </c>
    </row>
    <row r="1359" spans="1:3" x14ac:dyDescent="0.3">
      <c r="A1359">
        <v>1330</v>
      </c>
      <c r="B1359">
        <v>-0.24657681092096828</v>
      </c>
      <c r="C1359">
        <v>-3.7534231890790317</v>
      </c>
    </row>
    <row r="1360" spans="1:3" x14ac:dyDescent="0.3">
      <c r="A1360">
        <v>1331</v>
      </c>
      <c r="B1360">
        <v>1.1318095550023695</v>
      </c>
      <c r="C1360">
        <v>-0.13180955500236946</v>
      </c>
    </row>
    <row r="1361" spans="1:3" x14ac:dyDescent="0.3">
      <c r="A1361">
        <v>1332</v>
      </c>
      <c r="B1361">
        <v>-1.2617184261600043</v>
      </c>
      <c r="C1361">
        <v>3.2617184261600043</v>
      </c>
    </row>
    <row r="1362" spans="1:3" x14ac:dyDescent="0.3">
      <c r="A1362">
        <v>1333</v>
      </c>
      <c r="B1362">
        <v>-0.72364276162603014</v>
      </c>
      <c r="C1362">
        <v>2.7236427616260301</v>
      </c>
    </row>
    <row r="1363" spans="1:3" x14ac:dyDescent="0.3">
      <c r="A1363">
        <v>1334</v>
      </c>
      <c r="B1363">
        <v>1.3015548206391707</v>
      </c>
      <c r="C1363">
        <v>-2.3015548206391707</v>
      </c>
    </row>
    <row r="1364" spans="1:3" x14ac:dyDescent="0.3">
      <c r="A1364">
        <v>1335</v>
      </c>
      <c r="B1364">
        <v>0.1411771228214671</v>
      </c>
      <c r="C1364">
        <v>-1.1411771228214671</v>
      </c>
    </row>
    <row r="1365" spans="1:3" x14ac:dyDescent="0.3">
      <c r="A1365">
        <v>1336</v>
      </c>
      <c r="B1365">
        <v>0.41137414087112889</v>
      </c>
      <c r="C1365">
        <v>0.58862585912887111</v>
      </c>
    </row>
    <row r="1366" spans="1:3" x14ac:dyDescent="0.3">
      <c r="A1366">
        <v>1337</v>
      </c>
      <c r="B1366">
        <v>1.0231316309986453</v>
      </c>
      <c r="C1366">
        <v>-2.3131630998645347E-2</v>
      </c>
    </row>
    <row r="1367" spans="1:3" x14ac:dyDescent="0.3">
      <c r="A1367">
        <v>1338</v>
      </c>
      <c r="B1367">
        <v>0.55584057470167814</v>
      </c>
      <c r="C1367">
        <v>2.4441594252983219</v>
      </c>
    </row>
    <row r="1368" spans="1:3" x14ac:dyDescent="0.3">
      <c r="A1368">
        <v>1339</v>
      </c>
      <c r="B1368">
        <v>0.46399706387891193</v>
      </c>
      <c r="C1368">
        <v>2.5360029361210881</v>
      </c>
    </row>
    <row r="1369" spans="1:3" x14ac:dyDescent="0.3">
      <c r="A1369">
        <v>1340</v>
      </c>
      <c r="B1369">
        <v>-0.84211485939458219</v>
      </c>
      <c r="C1369">
        <v>-0.15788514060541781</v>
      </c>
    </row>
    <row r="1370" spans="1:3" x14ac:dyDescent="0.3">
      <c r="A1370">
        <v>1341</v>
      </c>
      <c r="B1370">
        <v>-0.34709348740586421</v>
      </c>
      <c r="C1370">
        <v>1.3470934874058642</v>
      </c>
    </row>
    <row r="1371" spans="1:3" x14ac:dyDescent="0.3">
      <c r="A1371">
        <v>1342</v>
      </c>
      <c r="B1371">
        <v>0.7288290637731123</v>
      </c>
      <c r="C1371">
        <v>2.2711709362268877</v>
      </c>
    </row>
    <row r="1372" spans="1:3" x14ac:dyDescent="0.3">
      <c r="A1372">
        <v>1343</v>
      </c>
      <c r="B1372">
        <v>1.7639900472801291</v>
      </c>
      <c r="C1372">
        <v>1.2360099527198709</v>
      </c>
    </row>
    <row r="1373" spans="1:3" x14ac:dyDescent="0.3">
      <c r="A1373">
        <v>1344</v>
      </c>
      <c r="B1373">
        <v>0.11802073116704515</v>
      </c>
      <c r="C1373">
        <v>1.8819792688329549</v>
      </c>
    </row>
    <row r="1374" spans="1:3" x14ac:dyDescent="0.3">
      <c r="A1374">
        <v>1345</v>
      </c>
      <c r="B1374">
        <v>-1.2468190226254685</v>
      </c>
      <c r="C1374">
        <v>4.2468190226254681</v>
      </c>
    </row>
    <row r="1375" spans="1:3" x14ac:dyDescent="0.3">
      <c r="A1375">
        <v>1346</v>
      </c>
      <c r="B1375">
        <v>-0.41212095058886922</v>
      </c>
      <c r="C1375">
        <v>3.4121209505888692</v>
      </c>
    </row>
    <row r="1376" spans="1:3" x14ac:dyDescent="0.3">
      <c r="A1376">
        <v>1347</v>
      </c>
      <c r="B1376">
        <v>-0.38171550260406706</v>
      </c>
      <c r="C1376">
        <v>-3.6182844973959329</v>
      </c>
    </row>
    <row r="1377" spans="1:3" x14ac:dyDescent="0.3">
      <c r="A1377">
        <v>1348</v>
      </c>
      <c r="B1377">
        <v>0.4641589594023845</v>
      </c>
      <c r="C1377">
        <v>-1.4641589594023845</v>
      </c>
    </row>
    <row r="1378" spans="1:3" x14ac:dyDescent="0.3">
      <c r="A1378">
        <v>1349</v>
      </c>
      <c r="B1378">
        <v>1.1386317790177385</v>
      </c>
      <c r="C1378">
        <v>-0.13863177901773849</v>
      </c>
    </row>
    <row r="1379" spans="1:3" x14ac:dyDescent="0.3">
      <c r="A1379">
        <v>1350</v>
      </c>
      <c r="B1379">
        <v>1.976162110234408</v>
      </c>
      <c r="C1379">
        <v>-4.9761621102344078</v>
      </c>
    </row>
    <row r="1380" spans="1:3" x14ac:dyDescent="0.3">
      <c r="A1380">
        <v>1351</v>
      </c>
      <c r="B1380">
        <v>3.1340442044159644E-2</v>
      </c>
      <c r="C1380">
        <v>0.96865955795584036</v>
      </c>
    </row>
    <row r="1381" spans="1:3" x14ac:dyDescent="0.3">
      <c r="A1381">
        <v>1352</v>
      </c>
      <c r="B1381">
        <v>-0.89843985558389949</v>
      </c>
      <c r="C1381">
        <v>1.8984398555838995</v>
      </c>
    </row>
    <row r="1382" spans="1:3" x14ac:dyDescent="0.3">
      <c r="A1382">
        <v>1353</v>
      </c>
      <c r="B1382">
        <v>-0.83595890559016661</v>
      </c>
      <c r="C1382">
        <v>-2.1640410944098334</v>
      </c>
    </row>
    <row r="1383" spans="1:3" x14ac:dyDescent="0.3">
      <c r="A1383">
        <v>1354</v>
      </c>
      <c r="B1383">
        <v>-0.40448323937790542</v>
      </c>
      <c r="C1383">
        <v>-4.595516760622095</v>
      </c>
    </row>
    <row r="1384" spans="1:3" x14ac:dyDescent="0.3">
      <c r="A1384">
        <v>1355</v>
      </c>
      <c r="B1384">
        <v>0.89735109013660708</v>
      </c>
      <c r="C1384">
        <v>0.10264890986339292</v>
      </c>
    </row>
    <row r="1385" spans="1:3" x14ac:dyDescent="0.3">
      <c r="A1385">
        <v>1356</v>
      </c>
      <c r="B1385">
        <v>-1.9664801014888766E-2</v>
      </c>
      <c r="C1385">
        <v>2.0196648010148888</v>
      </c>
    </row>
    <row r="1386" spans="1:3" x14ac:dyDescent="0.3">
      <c r="A1386">
        <v>1357</v>
      </c>
      <c r="B1386">
        <v>-0.53827181838875138</v>
      </c>
      <c r="C1386">
        <v>-2.4617281816112486</v>
      </c>
    </row>
    <row r="1387" spans="1:3" x14ac:dyDescent="0.3">
      <c r="A1387">
        <v>1358</v>
      </c>
      <c r="B1387">
        <v>-0.85741122663182923</v>
      </c>
      <c r="C1387">
        <v>-2.1425887733681708</v>
      </c>
    </row>
    <row r="1388" spans="1:3" x14ac:dyDescent="0.3">
      <c r="A1388">
        <v>1359</v>
      </c>
      <c r="B1388">
        <v>7.5877888427504203E-2</v>
      </c>
      <c r="C1388">
        <v>0.9241221115724958</v>
      </c>
    </row>
    <row r="1389" spans="1:3" x14ac:dyDescent="0.3">
      <c r="A1389">
        <v>1360</v>
      </c>
      <c r="B1389">
        <v>0.10441473658093425</v>
      </c>
      <c r="C1389">
        <v>-4.1044147365809343</v>
      </c>
    </row>
    <row r="1390" spans="1:3" x14ac:dyDescent="0.3">
      <c r="A1390">
        <v>1361</v>
      </c>
      <c r="B1390">
        <v>-0.46139168953592824</v>
      </c>
      <c r="C1390">
        <v>3.4613916895359282</v>
      </c>
    </row>
    <row r="1391" spans="1:3" x14ac:dyDescent="0.3">
      <c r="A1391">
        <v>1362</v>
      </c>
      <c r="B1391">
        <v>0.26577183930490156</v>
      </c>
      <c r="C1391">
        <v>4.734228160695098</v>
      </c>
    </row>
    <row r="1392" spans="1:3" x14ac:dyDescent="0.3">
      <c r="A1392">
        <v>1363</v>
      </c>
      <c r="B1392">
        <v>-1.5542808098854861</v>
      </c>
      <c r="C1392">
        <v>0.55428080988548611</v>
      </c>
    </row>
    <row r="1393" spans="1:3" x14ac:dyDescent="0.3">
      <c r="A1393">
        <v>1364</v>
      </c>
      <c r="B1393">
        <v>-0.35827153052867011</v>
      </c>
      <c r="C1393">
        <v>-0.64172846947132989</v>
      </c>
    </row>
    <row r="1394" spans="1:3" x14ac:dyDescent="0.3">
      <c r="A1394">
        <v>1365</v>
      </c>
      <c r="B1394">
        <v>1.6692004756602674</v>
      </c>
      <c r="C1394">
        <v>2.3307995243397324</v>
      </c>
    </row>
    <row r="1395" spans="1:3" x14ac:dyDescent="0.3">
      <c r="A1395">
        <v>1366</v>
      </c>
      <c r="B1395">
        <v>-0.14059443228310586</v>
      </c>
      <c r="C1395">
        <v>2.1405944322831059</v>
      </c>
    </row>
    <row r="1396" spans="1:3" x14ac:dyDescent="0.3">
      <c r="A1396">
        <v>1367</v>
      </c>
      <c r="B1396">
        <v>1.0033286067032687E-2</v>
      </c>
      <c r="C1396">
        <v>-4.0100332860670331</v>
      </c>
    </row>
    <row r="1397" spans="1:3" x14ac:dyDescent="0.3">
      <c r="A1397">
        <v>1368</v>
      </c>
      <c r="B1397">
        <v>0.56039155796653528</v>
      </c>
      <c r="C1397">
        <v>-3.5603915579665353</v>
      </c>
    </row>
    <row r="1398" spans="1:3" x14ac:dyDescent="0.3">
      <c r="A1398">
        <v>1369</v>
      </c>
      <c r="B1398">
        <v>-1.1223155720971292</v>
      </c>
      <c r="C1398">
        <v>4.1223155720971292</v>
      </c>
    </row>
    <row r="1399" spans="1:3" x14ac:dyDescent="0.3">
      <c r="A1399">
        <v>1370</v>
      </c>
      <c r="B1399">
        <v>-0.55356818562599797</v>
      </c>
      <c r="C1399">
        <v>3.553568185625998</v>
      </c>
    </row>
    <row r="1400" spans="1:3" x14ac:dyDescent="0.3">
      <c r="A1400">
        <v>1371</v>
      </c>
      <c r="B1400">
        <v>-1.4980446482442451</v>
      </c>
      <c r="C1400">
        <v>-0.5019553517557549</v>
      </c>
    </row>
    <row r="1401" spans="1:3" x14ac:dyDescent="0.3">
      <c r="A1401">
        <v>1372</v>
      </c>
      <c r="B1401">
        <v>-0.25896762367695025</v>
      </c>
      <c r="C1401">
        <v>-3.7410323763230497</v>
      </c>
    </row>
    <row r="1402" spans="1:3" x14ac:dyDescent="0.3">
      <c r="A1402">
        <v>1373</v>
      </c>
      <c r="B1402">
        <v>1.020537389186019</v>
      </c>
      <c r="C1402">
        <v>-2.0537389186018995E-2</v>
      </c>
    </row>
    <row r="1403" spans="1:3" x14ac:dyDescent="0.3">
      <c r="A1403">
        <v>1374</v>
      </c>
      <c r="B1403">
        <v>-9.7376271080898302E-2</v>
      </c>
      <c r="C1403">
        <v>-1.9026237289191017</v>
      </c>
    </row>
    <row r="1404" spans="1:3" x14ac:dyDescent="0.3">
      <c r="A1404">
        <v>1375</v>
      </c>
      <c r="B1404">
        <v>-0.7318270370540807</v>
      </c>
      <c r="C1404">
        <v>2.7318270370540807</v>
      </c>
    </row>
    <row r="1405" spans="1:3" x14ac:dyDescent="0.3">
      <c r="A1405">
        <v>1376</v>
      </c>
      <c r="B1405">
        <v>-9.6940627630769605E-2</v>
      </c>
      <c r="C1405">
        <v>-0.9030593723692304</v>
      </c>
    </row>
    <row r="1406" spans="1:3" x14ac:dyDescent="0.3">
      <c r="A1406">
        <v>1377</v>
      </c>
      <c r="B1406">
        <v>0.76885813164933303</v>
      </c>
      <c r="C1406">
        <v>0.23114186835066697</v>
      </c>
    </row>
    <row r="1407" spans="1:3" x14ac:dyDescent="0.3">
      <c r="A1407">
        <v>1378</v>
      </c>
      <c r="B1407">
        <v>-0.66222059057262195</v>
      </c>
      <c r="C1407">
        <v>2.6622205905726219</v>
      </c>
    </row>
    <row r="1408" spans="1:3" x14ac:dyDescent="0.3">
      <c r="A1408">
        <v>1379</v>
      </c>
      <c r="B1408">
        <v>-1.5013450384386875</v>
      </c>
      <c r="C1408">
        <v>-0.4986549615613125</v>
      </c>
    </row>
    <row r="1409" spans="1:3" x14ac:dyDescent="0.3">
      <c r="A1409">
        <v>1380</v>
      </c>
      <c r="B1409">
        <v>0.19714213624591759</v>
      </c>
      <c r="C1409">
        <v>1.8028578637540824</v>
      </c>
    </row>
    <row r="1410" spans="1:3" x14ac:dyDescent="0.3">
      <c r="A1410">
        <v>1381</v>
      </c>
      <c r="B1410">
        <v>1.3814104643419398</v>
      </c>
      <c r="C1410">
        <v>-0.38141046434193981</v>
      </c>
    </row>
    <row r="1411" spans="1:3" x14ac:dyDescent="0.3">
      <c r="A1411">
        <v>1382</v>
      </c>
      <c r="B1411">
        <v>0.75027414460981801</v>
      </c>
      <c r="C1411">
        <v>-1.750274144609818</v>
      </c>
    </row>
    <row r="1412" spans="1:3" x14ac:dyDescent="0.3">
      <c r="A1412">
        <v>1383</v>
      </c>
      <c r="B1412">
        <v>0.82393777277486135</v>
      </c>
      <c r="C1412">
        <v>-2.8239377727748614</v>
      </c>
    </row>
    <row r="1413" spans="1:3" x14ac:dyDescent="0.3">
      <c r="A1413">
        <v>1384</v>
      </c>
      <c r="B1413">
        <v>-0.49945629879094877</v>
      </c>
      <c r="C1413">
        <v>-1.5005437012090512</v>
      </c>
    </row>
    <row r="1414" spans="1:3" x14ac:dyDescent="0.3">
      <c r="A1414">
        <v>1385</v>
      </c>
      <c r="B1414">
        <v>1.2367716794972752</v>
      </c>
      <c r="C1414">
        <v>-2.2367716794972754</v>
      </c>
    </row>
    <row r="1415" spans="1:3" x14ac:dyDescent="0.3">
      <c r="A1415">
        <v>1386</v>
      </c>
      <c r="B1415">
        <v>-0.50226799995740734</v>
      </c>
      <c r="C1415">
        <v>1.5022679999574073</v>
      </c>
    </row>
    <row r="1416" spans="1:3" x14ac:dyDescent="0.3">
      <c r="A1416">
        <v>1387</v>
      </c>
      <c r="B1416">
        <v>0.98631980277357845</v>
      </c>
      <c r="C1416">
        <v>3.0136801972264218</v>
      </c>
    </row>
    <row r="1417" spans="1:3" x14ac:dyDescent="0.3">
      <c r="A1417">
        <v>1388</v>
      </c>
      <c r="B1417">
        <v>0.47815890891637336</v>
      </c>
      <c r="C1417">
        <v>-3.4781589089163734</v>
      </c>
    </row>
    <row r="1418" spans="1:3" x14ac:dyDescent="0.3">
      <c r="A1418">
        <v>1389</v>
      </c>
      <c r="B1418">
        <v>-0.66276784098464914</v>
      </c>
      <c r="C1418">
        <v>-2.3372321590153509</v>
      </c>
    </row>
    <row r="1419" spans="1:3" x14ac:dyDescent="0.3">
      <c r="A1419">
        <v>1390</v>
      </c>
      <c r="B1419">
        <v>-0.90478307798159419</v>
      </c>
      <c r="C1419">
        <v>2.9047830779815942</v>
      </c>
    </row>
    <row r="1420" spans="1:3" x14ac:dyDescent="0.3">
      <c r="A1420">
        <v>1391</v>
      </c>
      <c r="B1420">
        <v>5.6005184128051777E-2</v>
      </c>
      <c r="C1420">
        <v>-1.0560051841280518</v>
      </c>
    </row>
    <row r="1421" spans="1:3" x14ac:dyDescent="0.3">
      <c r="A1421">
        <v>1392</v>
      </c>
      <c r="B1421">
        <v>-1.8874524442378844</v>
      </c>
      <c r="C1421">
        <v>-0.11254755576211561</v>
      </c>
    </row>
    <row r="1422" spans="1:3" x14ac:dyDescent="0.3">
      <c r="A1422">
        <v>1393</v>
      </c>
      <c r="B1422">
        <v>-0.18347443657080031</v>
      </c>
      <c r="C1422">
        <v>4.1834744365708003</v>
      </c>
    </row>
    <row r="1423" spans="1:3" x14ac:dyDescent="0.3">
      <c r="A1423">
        <v>1394</v>
      </c>
      <c r="B1423">
        <v>0.42104414900033182</v>
      </c>
      <c r="C1423">
        <v>-2.4210441490003318</v>
      </c>
    </row>
    <row r="1424" spans="1:3" x14ac:dyDescent="0.3">
      <c r="A1424">
        <v>1395</v>
      </c>
      <c r="B1424">
        <v>0.2281316007912535</v>
      </c>
      <c r="C1424">
        <v>-1.2281316007912535</v>
      </c>
    </row>
    <row r="1425" spans="1:3" x14ac:dyDescent="0.3">
      <c r="A1425">
        <v>1396</v>
      </c>
      <c r="B1425">
        <v>-0.38221235733843173</v>
      </c>
      <c r="C1425">
        <v>-1.6177876426615683</v>
      </c>
    </row>
    <row r="1426" spans="1:3" x14ac:dyDescent="0.3">
      <c r="A1426">
        <v>1397</v>
      </c>
      <c r="B1426">
        <v>-1.9819491686195101</v>
      </c>
      <c r="C1426">
        <v>-1.0180508313804899</v>
      </c>
    </row>
    <row r="1427" spans="1:3" x14ac:dyDescent="0.3">
      <c r="A1427">
        <v>1398</v>
      </c>
      <c r="B1427">
        <v>9.6297901039802181E-2</v>
      </c>
      <c r="C1427">
        <v>-1.0962979010398022</v>
      </c>
    </row>
    <row r="1428" spans="1:3" x14ac:dyDescent="0.3">
      <c r="A1428">
        <v>1399</v>
      </c>
      <c r="B1428">
        <v>1.1120900438441046</v>
      </c>
      <c r="C1428">
        <v>0.88790995615589541</v>
      </c>
    </row>
    <row r="1429" spans="1:3" x14ac:dyDescent="0.3">
      <c r="A1429">
        <v>1400</v>
      </c>
      <c r="B1429">
        <v>0.92976705790825598</v>
      </c>
      <c r="C1429">
        <v>2.070232942091744</v>
      </c>
    </row>
    <row r="1430" spans="1:3" x14ac:dyDescent="0.3">
      <c r="A1430">
        <v>1401</v>
      </c>
      <c r="B1430">
        <v>-0.44267781737891188</v>
      </c>
      <c r="C1430">
        <v>3.4426778173789119</v>
      </c>
    </row>
    <row r="1431" spans="1:3" x14ac:dyDescent="0.3">
      <c r="A1431">
        <v>1402</v>
      </c>
      <c r="B1431">
        <v>-1.2663859812238085</v>
      </c>
      <c r="C1431">
        <v>-1.7336140187761915</v>
      </c>
    </row>
    <row r="1432" spans="1:3" x14ac:dyDescent="0.3">
      <c r="A1432">
        <v>1403</v>
      </c>
      <c r="B1432">
        <v>0.69816753170433499</v>
      </c>
      <c r="C1432">
        <v>-1.698167531704335</v>
      </c>
    </row>
    <row r="1433" spans="1:3" x14ac:dyDescent="0.3">
      <c r="A1433">
        <v>1404</v>
      </c>
      <c r="B1433">
        <v>0.12405752228706524</v>
      </c>
      <c r="C1433">
        <v>-3.1240575222870652</v>
      </c>
    </row>
    <row r="1434" spans="1:3" x14ac:dyDescent="0.3">
      <c r="A1434">
        <v>1405</v>
      </c>
      <c r="B1434">
        <v>0.62172611666791466</v>
      </c>
      <c r="C1434">
        <v>-2.6217261166679147</v>
      </c>
    </row>
    <row r="1435" spans="1:3" x14ac:dyDescent="0.3">
      <c r="A1435">
        <v>1406</v>
      </c>
      <c r="B1435">
        <v>-0.26415645712837854</v>
      </c>
      <c r="C1435">
        <v>-2.7358435428716215</v>
      </c>
    </row>
    <row r="1436" spans="1:3" x14ac:dyDescent="0.3">
      <c r="A1436">
        <v>1407</v>
      </c>
      <c r="B1436">
        <v>0.32883600531948431</v>
      </c>
      <c r="C1436">
        <v>2.6711639946805157</v>
      </c>
    </row>
    <row r="1437" spans="1:3" x14ac:dyDescent="0.3">
      <c r="A1437">
        <v>1408</v>
      </c>
      <c r="B1437">
        <v>1.2318246096701126</v>
      </c>
      <c r="C1437">
        <v>-0.23182460967011265</v>
      </c>
    </row>
    <row r="1438" spans="1:3" x14ac:dyDescent="0.3">
      <c r="A1438">
        <v>1409</v>
      </c>
      <c r="B1438">
        <v>1.2427110845486884</v>
      </c>
      <c r="C1438">
        <v>0.75728891545131161</v>
      </c>
    </row>
    <row r="1439" spans="1:3" x14ac:dyDescent="0.3">
      <c r="A1439">
        <v>1410</v>
      </c>
      <c r="B1439">
        <v>-0.66218211289454532</v>
      </c>
      <c r="C1439">
        <v>-2.3378178871054547</v>
      </c>
    </row>
    <row r="1440" spans="1:3" x14ac:dyDescent="0.3">
      <c r="A1440">
        <v>1411</v>
      </c>
      <c r="B1440">
        <v>0.96720744717184814</v>
      </c>
      <c r="C1440">
        <v>-2.9672074471718481</v>
      </c>
    </row>
    <row r="1441" spans="1:3" x14ac:dyDescent="0.3">
      <c r="A1441">
        <v>1412</v>
      </c>
      <c r="B1441">
        <v>2.3021102125593904</v>
      </c>
      <c r="C1441">
        <v>-3.3021102125593904</v>
      </c>
    </row>
    <row r="1442" spans="1:3" x14ac:dyDescent="0.3">
      <c r="A1442">
        <v>1413</v>
      </c>
      <c r="B1442">
        <v>0.86307891077258292</v>
      </c>
      <c r="C1442">
        <v>0.13692108922741708</v>
      </c>
    </row>
    <row r="1443" spans="1:3" x14ac:dyDescent="0.3">
      <c r="A1443">
        <v>1414</v>
      </c>
      <c r="B1443">
        <v>0.90704536221821241</v>
      </c>
      <c r="C1443">
        <v>-3.9070453622182124</v>
      </c>
    </row>
    <row r="1444" spans="1:3" x14ac:dyDescent="0.3">
      <c r="A1444">
        <v>1415</v>
      </c>
      <c r="B1444">
        <v>0.26009470916791688</v>
      </c>
      <c r="C1444">
        <v>-3.2600947091679169</v>
      </c>
    </row>
    <row r="1445" spans="1:3" x14ac:dyDescent="0.3">
      <c r="A1445">
        <v>1416</v>
      </c>
      <c r="B1445">
        <v>-0.46374546248089077</v>
      </c>
      <c r="C1445">
        <v>-2.5362545375191092</v>
      </c>
    </row>
    <row r="1446" spans="1:3" x14ac:dyDescent="0.3">
      <c r="A1446">
        <v>1417</v>
      </c>
      <c r="B1446">
        <v>0.50065378141398487</v>
      </c>
      <c r="C1446">
        <v>-3.5006537814139849</v>
      </c>
    </row>
    <row r="1447" spans="1:3" x14ac:dyDescent="0.3">
      <c r="A1447">
        <v>1418</v>
      </c>
      <c r="B1447">
        <v>0.20781591111725994</v>
      </c>
      <c r="C1447">
        <v>0.79218408888274006</v>
      </c>
    </row>
    <row r="1448" spans="1:3" x14ac:dyDescent="0.3">
      <c r="A1448">
        <v>1419</v>
      </c>
      <c r="B1448">
        <v>0.56192256453906619</v>
      </c>
      <c r="C1448">
        <v>0.43807743546093381</v>
      </c>
    </row>
    <row r="1449" spans="1:3" x14ac:dyDescent="0.3">
      <c r="A1449">
        <v>1420</v>
      </c>
      <c r="B1449">
        <v>-0.4866408919283689</v>
      </c>
      <c r="C1449">
        <v>4.4866408919283689</v>
      </c>
    </row>
    <row r="1450" spans="1:3" x14ac:dyDescent="0.3">
      <c r="A1450">
        <v>1421</v>
      </c>
      <c r="B1450">
        <v>5.8601697368886096E-2</v>
      </c>
      <c r="C1450">
        <v>3.9413983026311139</v>
      </c>
    </row>
    <row r="1451" spans="1:3" x14ac:dyDescent="0.3">
      <c r="A1451">
        <v>1422</v>
      </c>
      <c r="B1451">
        <v>1.3086896602552622</v>
      </c>
      <c r="C1451">
        <v>4.6913103397447378</v>
      </c>
    </row>
    <row r="1452" spans="1:3" x14ac:dyDescent="0.3">
      <c r="A1452">
        <v>1423</v>
      </c>
      <c r="B1452">
        <v>-0.57003052371303475</v>
      </c>
      <c r="C1452">
        <v>-0.42996947628696525</v>
      </c>
    </row>
    <row r="1453" spans="1:3" x14ac:dyDescent="0.3">
      <c r="A1453">
        <v>1424</v>
      </c>
      <c r="B1453">
        <v>1.1424684943504864</v>
      </c>
      <c r="C1453">
        <v>1.8575315056495136</v>
      </c>
    </row>
    <row r="1454" spans="1:3" x14ac:dyDescent="0.3">
      <c r="A1454">
        <v>1425</v>
      </c>
      <c r="B1454">
        <v>1.3231617245348617</v>
      </c>
      <c r="C1454">
        <v>-0.32316172453486169</v>
      </c>
    </row>
    <row r="1455" spans="1:3" x14ac:dyDescent="0.3">
      <c r="A1455">
        <v>1426</v>
      </c>
      <c r="B1455">
        <v>0.64277006581147678</v>
      </c>
      <c r="C1455">
        <v>4.3572299341885232</v>
      </c>
    </row>
    <row r="1456" spans="1:3" x14ac:dyDescent="0.3">
      <c r="A1456">
        <v>1427</v>
      </c>
      <c r="B1456">
        <v>1.8553980151018723</v>
      </c>
      <c r="C1456">
        <v>-2.8553980151018723</v>
      </c>
    </row>
    <row r="1457" spans="1:3" x14ac:dyDescent="0.3">
      <c r="A1457">
        <v>1428</v>
      </c>
      <c r="B1457">
        <v>-0.16462599875005823</v>
      </c>
      <c r="C1457">
        <v>1.1646259987500582</v>
      </c>
    </row>
    <row r="1458" spans="1:3" x14ac:dyDescent="0.3">
      <c r="A1458">
        <v>1429</v>
      </c>
      <c r="B1458">
        <v>1.6922631091640699</v>
      </c>
      <c r="C1458">
        <v>1.3077368908359301</v>
      </c>
    </row>
    <row r="1459" spans="1:3" x14ac:dyDescent="0.3">
      <c r="A1459">
        <v>1430</v>
      </c>
      <c r="B1459">
        <v>-1.0357760970980325</v>
      </c>
      <c r="C1459">
        <v>-0.96422390290196747</v>
      </c>
    </row>
    <row r="1460" spans="1:3" x14ac:dyDescent="0.3">
      <c r="A1460">
        <v>1431</v>
      </c>
      <c r="B1460">
        <v>0.83270046026620159</v>
      </c>
      <c r="C1460">
        <v>0.16729953973379841</v>
      </c>
    </row>
    <row r="1461" spans="1:3" x14ac:dyDescent="0.3">
      <c r="A1461">
        <v>1432</v>
      </c>
      <c r="B1461">
        <v>-1.8852168610126618E-2</v>
      </c>
      <c r="C1461">
        <v>-0.98114783138987338</v>
      </c>
    </row>
    <row r="1462" spans="1:3" x14ac:dyDescent="0.3">
      <c r="A1462">
        <v>1433</v>
      </c>
      <c r="B1462">
        <v>-0.92026349070603874</v>
      </c>
      <c r="C1462">
        <v>1.9202634907060387</v>
      </c>
    </row>
    <row r="1463" spans="1:3" x14ac:dyDescent="0.3">
      <c r="A1463">
        <v>1434</v>
      </c>
      <c r="B1463">
        <v>-0.26636467335363223</v>
      </c>
      <c r="C1463">
        <v>1.2663646733536322</v>
      </c>
    </row>
    <row r="1464" spans="1:3" x14ac:dyDescent="0.3">
      <c r="A1464">
        <v>1435</v>
      </c>
      <c r="B1464">
        <v>0.66928418671118362</v>
      </c>
      <c r="C1464">
        <v>-3.6692841867111836</v>
      </c>
    </row>
    <row r="1465" spans="1:3" x14ac:dyDescent="0.3">
      <c r="A1465">
        <v>1436</v>
      </c>
      <c r="B1465">
        <v>0.49646673962088705</v>
      </c>
      <c r="C1465">
        <v>-3.4964667396208871</v>
      </c>
    </row>
    <row r="1466" spans="1:3" x14ac:dyDescent="0.3">
      <c r="A1466">
        <v>1437</v>
      </c>
      <c r="B1466">
        <v>-0.64648765374516692</v>
      </c>
      <c r="C1466">
        <v>-0.35351234625483308</v>
      </c>
    </row>
    <row r="1467" spans="1:3" x14ac:dyDescent="0.3">
      <c r="A1467">
        <v>1438</v>
      </c>
      <c r="B1467">
        <v>-0.76366689703869595</v>
      </c>
      <c r="C1467">
        <v>4.7636668970386964</v>
      </c>
    </row>
    <row r="1468" spans="1:3" x14ac:dyDescent="0.3">
      <c r="A1468">
        <v>1439</v>
      </c>
      <c r="B1468">
        <v>1.0305451705199085</v>
      </c>
      <c r="C1468">
        <v>1.9694548294800915</v>
      </c>
    </row>
    <row r="1469" spans="1:3" x14ac:dyDescent="0.3">
      <c r="A1469">
        <v>1440</v>
      </c>
      <c r="B1469">
        <v>0.63351654153908932</v>
      </c>
      <c r="C1469">
        <v>0.36648345846091068</v>
      </c>
    </row>
    <row r="1470" spans="1:3" x14ac:dyDescent="0.3">
      <c r="A1470">
        <v>1441</v>
      </c>
      <c r="B1470">
        <v>0.59050236323266514</v>
      </c>
      <c r="C1470">
        <v>1.4094976367673349</v>
      </c>
    </row>
    <row r="1471" spans="1:3" x14ac:dyDescent="0.3">
      <c r="A1471">
        <v>1442</v>
      </c>
      <c r="B1471">
        <v>0.86026609947107624</v>
      </c>
      <c r="C1471">
        <v>6.139733900528924</v>
      </c>
    </row>
    <row r="1472" spans="1:3" x14ac:dyDescent="0.3">
      <c r="A1472">
        <v>1443</v>
      </c>
      <c r="B1472">
        <v>0.97682755178313396</v>
      </c>
      <c r="C1472">
        <v>2.3172448216866037E-2</v>
      </c>
    </row>
    <row r="1473" spans="1:3" x14ac:dyDescent="0.3">
      <c r="A1473">
        <v>1444</v>
      </c>
      <c r="B1473">
        <v>1.8014256400198305</v>
      </c>
      <c r="C1473">
        <v>0.19857435998016948</v>
      </c>
    </row>
    <row r="1474" spans="1:3" x14ac:dyDescent="0.3">
      <c r="A1474">
        <v>1445</v>
      </c>
      <c r="B1474">
        <v>0.87956442324710427</v>
      </c>
      <c r="C1474">
        <v>-1.8795644232471043</v>
      </c>
    </row>
    <row r="1475" spans="1:3" x14ac:dyDescent="0.3">
      <c r="A1475">
        <v>1446</v>
      </c>
      <c r="B1475">
        <v>-0.71136618488142345</v>
      </c>
      <c r="C1475">
        <v>-0.28863381511857655</v>
      </c>
    </row>
    <row r="1476" spans="1:3" x14ac:dyDescent="0.3">
      <c r="A1476">
        <v>1447</v>
      </c>
      <c r="B1476">
        <v>1.4239557017242461</v>
      </c>
      <c r="C1476">
        <v>-2.4239557017242461</v>
      </c>
    </row>
    <row r="1477" spans="1:3" x14ac:dyDescent="0.3">
      <c r="A1477">
        <v>1448</v>
      </c>
      <c r="B1477">
        <v>1.0293000766773592</v>
      </c>
      <c r="C1477">
        <v>-2.0293000766773592</v>
      </c>
    </row>
    <row r="1478" spans="1:3" x14ac:dyDescent="0.3">
      <c r="A1478">
        <v>1449</v>
      </c>
      <c r="B1478">
        <v>1.5833470889637964</v>
      </c>
      <c r="C1478">
        <v>-0.58334708896379639</v>
      </c>
    </row>
    <row r="1479" spans="1:3" x14ac:dyDescent="0.3">
      <c r="A1479">
        <v>1450</v>
      </c>
      <c r="B1479">
        <v>-4.654663500795575E-2</v>
      </c>
      <c r="C1479">
        <v>-0.95345336499204425</v>
      </c>
    </row>
    <row r="1480" spans="1:3" x14ac:dyDescent="0.3">
      <c r="A1480">
        <v>1451</v>
      </c>
      <c r="B1480">
        <v>0.54586548705029658</v>
      </c>
      <c r="C1480">
        <v>-3.5458654870502966</v>
      </c>
    </row>
    <row r="1481" spans="1:3" x14ac:dyDescent="0.3">
      <c r="A1481">
        <v>1452</v>
      </c>
      <c r="B1481">
        <v>-0.32693828435093053</v>
      </c>
      <c r="C1481">
        <v>3.3269382843509305</v>
      </c>
    </row>
    <row r="1482" spans="1:3" x14ac:dyDescent="0.3">
      <c r="A1482">
        <v>1453</v>
      </c>
      <c r="B1482">
        <v>-0.45822908753867964</v>
      </c>
      <c r="C1482">
        <v>1.4582290875386796</v>
      </c>
    </row>
    <row r="1483" spans="1:3" x14ac:dyDescent="0.3">
      <c r="A1483">
        <v>1454</v>
      </c>
      <c r="B1483">
        <v>-0.58047448923979816</v>
      </c>
      <c r="C1483">
        <v>-0.41952551076020184</v>
      </c>
    </row>
    <row r="1484" spans="1:3" x14ac:dyDescent="0.3">
      <c r="A1484">
        <v>1455</v>
      </c>
      <c r="B1484">
        <v>1.3772002004439103</v>
      </c>
      <c r="C1484">
        <v>1.6227997995560897</v>
      </c>
    </row>
    <row r="1485" spans="1:3" x14ac:dyDescent="0.3">
      <c r="A1485">
        <v>1456</v>
      </c>
      <c r="B1485">
        <v>0.20300429106740392</v>
      </c>
      <c r="C1485">
        <v>-3.2030042910674039</v>
      </c>
    </row>
    <row r="1486" spans="1:3" x14ac:dyDescent="0.3">
      <c r="A1486">
        <v>1457</v>
      </c>
      <c r="B1486">
        <v>0.58821517333300077</v>
      </c>
      <c r="C1486">
        <v>0.41178482666699923</v>
      </c>
    </row>
    <row r="1487" spans="1:3" x14ac:dyDescent="0.3">
      <c r="A1487">
        <v>1458</v>
      </c>
      <c r="B1487">
        <v>0.6486290197753517</v>
      </c>
      <c r="C1487">
        <v>0.3513709802246483</v>
      </c>
    </row>
    <row r="1488" spans="1:3" x14ac:dyDescent="0.3">
      <c r="A1488">
        <v>1459</v>
      </c>
      <c r="B1488">
        <v>-1.2719953621093101</v>
      </c>
      <c r="C1488">
        <v>3.2719953621093101</v>
      </c>
    </row>
    <row r="1489" spans="1:3" x14ac:dyDescent="0.3">
      <c r="A1489">
        <v>1460</v>
      </c>
      <c r="B1489">
        <v>-0.54879845950172301</v>
      </c>
      <c r="C1489">
        <v>-1.451201540498277</v>
      </c>
    </row>
    <row r="1490" spans="1:3" x14ac:dyDescent="0.3">
      <c r="A1490">
        <v>1461</v>
      </c>
      <c r="B1490">
        <v>0.30239164951261799</v>
      </c>
      <c r="C1490">
        <v>-1.302391649512618</v>
      </c>
    </row>
    <row r="1491" spans="1:3" x14ac:dyDescent="0.3">
      <c r="A1491">
        <v>1462</v>
      </c>
      <c r="B1491">
        <v>-0.23743021284379395</v>
      </c>
      <c r="C1491">
        <v>-1.762569787156206</v>
      </c>
    </row>
    <row r="1492" spans="1:3" x14ac:dyDescent="0.3">
      <c r="A1492">
        <v>1463</v>
      </c>
      <c r="B1492">
        <v>0.35004184393094961</v>
      </c>
      <c r="C1492">
        <v>0.64995815606905039</v>
      </c>
    </row>
    <row r="1493" spans="1:3" x14ac:dyDescent="0.3">
      <c r="A1493">
        <v>1464</v>
      </c>
      <c r="B1493">
        <v>-0.25088264305067343</v>
      </c>
      <c r="C1493">
        <v>-0.74911735694932657</v>
      </c>
    </row>
    <row r="1494" spans="1:3" x14ac:dyDescent="0.3">
      <c r="A1494">
        <v>1465</v>
      </c>
      <c r="B1494">
        <v>-0.3432184715904123</v>
      </c>
      <c r="C1494">
        <v>2.3432184715904123</v>
      </c>
    </row>
    <row r="1495" spans="1:3" x14ac:dyDescent="0.3">
      <c r="A1495">
        <v>1466</v>
      </c>
      <c r="B1495">
        <v>-0.16570984276529455</v>
      </c>
      <c r="C1495">
        <v>-8.8342901572347046</v>
      </c>
    </row>
    <row r="1496" spans="1:3" x14ac:dyDescent="0.3">
      <c r="A1496">
        <v>1467</v>
      </c>
      <c r="B1496">
        <v>0.52376038352470422</v>
      </c>
      <c r="C1496">
        <v>2.4762396164752958</v>
      </c>
    </row>
    <row r="1497" spans="1:3" x14ac:dyDescent="0.3">
      <c r="A1497">
        <v>1468</v>
      </c>
      <c r="B1497">
        <v>-0.27260861799979219</v>
      </c>
      <c r="C1497">
        <v>-2.7273913820002078</v>
      </c>
    </row>
    <row r="1498" spans="1:3" x14ac:dyDescent="0.3">
      <c r="A1498">
        <v>1469</v>
      </c>
      <c r="B1498">
        <v>6.9521669706647859E-2</v>
      </c>
      <c r="C1498">
        <v>-4.0695216697066474</v>
      </c>
    </row>
    <row r="1499" spans="1:3" x14ac:dyDescent="0.3">
      <c r="A1499">
        <v>1470</v>
      </c>
      <c r="B1499">
        <v>-1.2532593414443269</v>
      </c>
      <c r="C1499">
        <v>4.2532593414443269</v>
      </c>
    </row>
    <row r="1500" spans="1:3" x14ac:dyDescent="0.3">
      <c r="A1500">
        <v>1471</v>
      </c>
      <c r="B1500">
        <v>-0.47137153210609162</v>
      </c>
      <c r="C1500">
        <v>-1.5286284678939084</v>
      </c>
    </row>
    <row r="1501" spans="1:3" x14ac:dyDescent="0.3">
      <c r="A1501">
        <v>1472</v>
      </c>
      <c r="B1501">
        <v>-1.285948036190744</v>
      </c>
      <c r="C1501">
        <v>4.285948036190744</v>
      </c>
    </row>
    <row r="1502" spans="1:3" x14ac:dyDescent="0.3">
      <c r="A1502">
        <v>1473</v>
      </c>
      <c r="B1502">
        <v>-1.2447995919304891</v>
      </c>
      <c r="C1502">
        <v>2.2447995919304891</v>
      </c>
    </row>
    <row r="1503" spans="1:3" x14ac:dyDescent="0.3">
      <c r="A1503">
        <v>1474</v>
      </c>
      <c r="B1503">
        <v>0.82020315080822126</v>
      </c>
      <c r="C1503">
        <v>-3.8202031508082213</v>
      </c>
    </row>
    <row r="1504" spans="1:3" x14ac:dyDescent="0.3">
      <c r="A1504">
        <v>1475</v>
      </c>
      <c r="B1504">
        <v>-0.14092808552185732</v>
      </c>
      <c r="C1504">
        <v>1.1409280855218573</v>
      </c>
    </row>
    <row r="1505" spans="1:3" x14ac:dyDescent="0.3">
      <c r="A1505">
        <v>1476</v>
      </c>
      <c r="B1505">
        <v>0.10876115504981865</v>
      </c>
      <c r="C1505">
        <v>-1.1087611550498186</v>
      </c>
    </row>
    <row r="1506" spans="1:3" x14ac:dyDescent="0.3">
      <c r="A1506">
        <v>1477</v>
      </c>
      <c r="B1506">
        <v>-0.41212095058886922</v>
      </c>
      <c r="C1506">
        <v>-1.5878790494111308</v>
      </c>
    </row>
    <row r="1507" spans="1:3" x14ac:dyDescent="0.3">
      <c r="A1507">
        <v>1478</v>
      </c>
      <c r="B1507">
        <v>-0.66960446865118461</v>
      </c>
      <c r="C1507">
        <v>-4.3303955313488149</v>
      </c>
    </row>
    <row r="1508" spans="1:3" x14ac:dyDescent="0.3">
      <c r="A1508">
        <v>1479</v>
      </c>
      <c r="B1508">
        <v>-0.1328764518787251</v>
      </c>
      <c r="C1508">
        <v>-2.8671235481212749</v>
      </c>
    </row>
    <row r="1509" spans="1:3" x14ac:dyDescent="0.3">
      <c r="A1509">
        <v>1480</v>
      </c>
      <c r="B1509">
        <v>-0.71463674584968429</v>
      </c>
      <c r="C1509">
        <v>-7.2853632541503153</v>
      </c>
    </row>
    <row r="1510" spans="1:3" x14ac:dyDescent="0.3">
      <c r="A1510">
        <v>1481</v>
      </c>
      <c r="B1510">
        <v>0.15244985451253523</v>
      </c>
      <c r="C1510">
        <v>2.8475501454874648</v>
      </c>
    </row>
    <row r="1511" spans="1:3" x14ac:dyDescent="0.3">
      <c r="A1511">
        <v>1482</v>
      </c>
      <c r="B1511">
        <v>1.4184742467688849</v>
      </c>
      <c r="C1511">
        <v>-3.4184742467688851</v>
      </c>
    </row>
    <row r="1512" spans="1:3" x14ac:dyDescent="0.3">
      <c r="A1512">
        <v>1483</v>
      </c>
      <c r="B1512">
        <v>-0.8447497856465338</v>
      </c>
      <c r="C1512">
        <v>2.8447497856465338</v>
      </c>
    </row>
    <row r="1513" spans="1:3" x14ac:dyDescent="0.3">
      <c r="A1513">
        <v>1484</v>
      </c>
      <c r="B1513">
        <v>0.39863604292476884</v>
      </c>
      <c r="C1513">
        <v>6.6013639570752307</v>
      </c>
    </row>
    <row r="1514" spans="1:3" x14ac:dyDescent="0.3">
      <c r="A1514">
        <v>1485</v>
      </c>
      <c r="B1514">
        <v>0.87914881795736788</v>
      </c>
      <c r="C1514">
        <v>0.12085118204263212</v>
      </c>
    </row>
    <row r="1515" spans="1:3" x14ac:dyDescent="0.3">
      <c r="A1515">
        <v>1486</v>
      </c>
      <c r="B1515">
        <v>-1.4068483140570622</v>
      </c>
      <c r="C1515">
        <v>3.4068483140570622</v>
      </c>
    </row>
    <row r="1516" spans="1:3" x14ac:dyDescent="0.3">
      <c r="A1516">
        <v>1487</v>
      </c>
      <c r="B1516">
        <v>-1.5470175296876811</v>
      </c>
      <c r="C1516">
        <v>-0.45298247031231886</v>
      </c>
    </row>
    <row r="1517" spans="1:3" x14ac:dyDescent="0.3">
      <c r="A1517">
        <v>1488</v>
      </c>
      <c r="B1517">
        <v>-0.1077078912530669</v>
      </c>
      <c r="C1517">
        <v>-0.8922921087469331</v>
      </c>
    </row>
    <row r="1518" spans="1:3" x14ac:dyDescent="0.3">
      <c r="A1518">
        <v>1489</v>
      </c>
      <c r="B1518">
        <v>1.4007364985688076</v>
      </c>
      <c r="C1518">
        <v>-0.40073649856880755</v>
      </c>
    </row>
    <row r="1519" spans="1:3" x14ac:dyDescent="0.3">
      <c r="A1519">
        <v>1490</v>
      </c>
      <c r="B1519">
        <v>0.38462717951210079</v>
      </c>
      <c r="C1519">
        <v>0.61537282048789921</v>
      </c>
    </row>
    <row r="1520" spans="1:3" x14ac:dyDescent="0.3">
      <c r="A1520">
        <v>1491</v>
      </c>
      <c r="B1520">
        <v>-0.94823738560222148</v>
      </c>
      <c r="C1520">
        <v>4.948237385602221</v>
      </c>
    </row>
    <row r="1521" spans="1:3" x14ac:dyDescent="0.3">
      <c r="A1521">
        <v>1492</v>
      </c>
      <c r="B1521">
        <v>-1.1040445418433236</v>
      </c>
      <c r="C1521">
        <v>-0.89595545815667643</v>
      </c>
    </row>
    <row r="1522" spans="1:3" x14ac:dyDescent="0.3">
      <c r="A1522">
        <v>1493</v>
      </c>
      <c r="B1522">
        <v>8.8671831414601332E-2</v>
      </c>
      <c r="C1522">
        <v>0.91132816858539867</v>
      </c>
    </row>
    <row r="1523" spans="1:3" x14ac:dyDescent="0.3">
      <c r="A1523">
        <v>1494</v>
      </c>
      <c r="B1523">
        <v>1.0769853153635349</v>
      </c>
      <c r="C1523">
        <v>-7.6985315363534923E-2</v>
      </c>
    </row>
    <row r="1524" spans="1:3" x14ac:dyDescent="0.3">
      <c r="A1524">
        <v>1495</v>
      </c>
      <c r="B1524">
        <v>-6.2662987944194892E-2</v>
      </c>
      <c r="C1524">
        <v>2.0626629879441949</v>
      </c>
    </row>
    <row r="1525" spans="1:3" x14ac:dyDescent="0.3">
      <c r="A1525">
        <v>1496</v>
      </c>
      <c r="B1525">
        <v>-8.5596464346702206E-3</v>
      </c>
      <c r="C1525">
        <v>3.0085596464346702</v>
      </c>
    </row>
    <row r="1526" spans="1:3" x14ac:dyDescent="0.3">
      <c r="A1526">
        <v>1497</v>
      </c>
      <c r="B1526">
        <v>-1.1801607898511781</v>
      </c>
      <c r="C1526">
        <v>-0.81983921014882188</v>
      </c>
    </row>
    <row r="1527" spans="1:3" x14ac:dyDescent="0.3">
      <c r="A1527">
        <v>1498</v>
      </c>
      <c r="B1527">
        <v>0.33348644800287275</v>
      </c>
      <c r="C1527">
        <v>-2.3334864480028727</v>
      </c>
    </row>
    <row r="1528" spans="1:3" x14ac:dyDescent="0.3">
      <c r="A1528">
        <v>1499</v>
      </c>
      <c r="B1528">
        <v>1.1208451121282357</v>
      </c>
      <c r="C1528">
        <v>0.87915488787176432</v>
      </c>
    </row>
    <row r="1529" spans="1:3" x14ac:dyDescent="0.3">
      <c r="A1529">
        <v>1500</v>
      </c>
      <c r="B1529">
        <v>-8.9262926492388317E-3</v>
      </c>
      <c r="C1529">
        <v>1.0089262926492388</v>
      </c>
    </row>
    <row r="1530" spans="1:3" x14ac:dyDescent="0.3">
      <c r="A1530">
        <v>1501</v>
      </c>
      <c r="B1530">
        <v>-0.90713685092655716</v>
      </c>
      <c r="C1530">
        <v>-2.0928631490734428</v>
      </c>
    </row>
    <row r="1531" spans="1:3" x14ac:dyDescent="0.3">
      <c r="A1531">
        <v>1502</v>
      </c>
      <c r="B1531">
        <v>0.95726518030930574</v>
      </c>
      <c r="C1531">
        <v>-3.9572651803093057</v>
      </c>
    </row>
    <row r="1532" spans="1:3" x14ac:dyDescent="0.3">
      <c r="A1532">
        <v>1503</v>
      </c>
      <c r="B1532">
        <v>0.42510139191776108</v>
      </c>
      <c r="C1532">
        <v>-3.4251013919177611</v>
      </c>
    </row>
    <row r="1533" spans="1:3" x14ac:dyDescent="0.3">
      <c r="A1533">
        <v>1504</v>
      </c>
      <c r="B1533">
        <v>-0.33398358088676305</v>
      </c>
      <c r="C1533">
        <v>-0.66601641911323695</v>
      </c>
    </row>
    <row r="1534" spans="1:3" x14ac:dyDescent="0.3">
      <c r="A1534">
        <v>1505</v>
      </c>
      <c r="B1534">
        <v>1.0382025146701048</v>
      </c>
      <c r="C1534">
        <v>1.9617974853298952</v>
      </c>
    </row>
    <row r="1535" spans="1:3" x14ac:dyDescent="0.3">
      <c r="A1535">
        <v>1506</v>
      </c>
      <c r="B1535">
        <v>-1.4599805580613712</v>
      </c>
      <c r="C1535">
        <v>-1.5400194419386288</v>
      </c>
    </row>
    <row r="1536" spans="1:3" x14ac:dyDescent="0.3">
      <c r="A1536">
        <v>1507</v>
      </c>
      <c r="B1536">
        <v>0.89760620760379251</v>
      </c>
      <c r="C1536">
        <v>-1.8976062076037925</v>
      </c>
    </row>
    <row r="1537" spans="1:3" x14ac:dyDescent="0.3">
      <c r="A1537">
        <v>1508</v>
      </c>
      <c r="B1537">
        <v>0.59584124295820162</v>
      </c>
      <c r="C1537">
        <v>-1.5958412429582016</v>
      </c>
    </row>
    <row r="1538" spans="1:3" x14ac:dyDescent="0.3">
      <c r="A1538">
        <v>1509</v>
      </c>
      <c r="B1538">
        <v>0.28395160360361205</v>
      </c>
      <c r="C1538">
        <v>-1.283951603603612</v>
      </c>
    </row>
    <row r="1539" spans="1:3" x14ac:dyDescent="0.3">
      <c r="A1539">
        <v>1510</v>
      </c>
      <c r="B1539">
        <v>0.57476713688400416</v>
      </c>
      <c r="C1539">
        <v>2.4252328631159958</v>
      </c>
    </row>
    <row r="1540" spans="1:3" x14ac:dyDescent="0.3">
      <c r="A1540">
        <v>1511</v>
      </c>
      <c r="B1540">
        <v>0.39905702458562242</v>
      </c>
      <c r="C1540">
        <v>-3.3990570245856224</v>
      </c>
    </row>
    <row r="1541" spans="1:3" x14ac:dyDescent="0.3">
      <c r="A1541">
        <v>1512</v>
      </c>
      <c r="B1541">
        <v>-1.268360613847535</v>
      </c>
      <c r="C1541">
        <v>2.268360613847535</v>
      </c>
    </row>
    <row r="1542" spans="1:3" x14ac:dyDescent="0.3">
      <c r="A1542">
        <v>1513</v>
      </c>
      <c r="B1542">
        <v>-0.25896762367695025</v>
      </c>
      <c r="C1542">
        <v>1.2589676236769503</v>
      </c>
    </row>
    <row r="1543" spans="1:3" x14ac:dyDescent="0.3">
      <c r="A1543">
        <v>1514</v>
      </c>
      <c r="B1543">
        <v>1.8008943447338341</v>
      </c>
      <c r="C1543">
        <v>-3.8008943447338339</v>
      </c>
    </row>
    <row r="1544" spans="1:3" x14ac:dyDescent="0.3">
      <c r="A1544">
        <v>1515</v>
      </c>
      <c r="B1544">
        <v>0.27300273438628109</v>
      </c>
      <c r="C1544">
        <v>2.7269972656137189</v>
      </c>
    </row>
    <row r="1545" spans="1:3" x14ac:dyDescent="0.3">
      <c r="A1545">
        <v>1516</v>
      </c>
      <c r="B1545">
        <v>-0.39833408864287811</v>
      </c>
      <c r="C1545">
        <v>-2.6016659113571219</v>
      </c>
    </row>
    <row r="1546" spans="1:3" x14ac:dyDescent="0.3">
      <c r="A1546">
        <v>1517</v>
      </c>
      <c r="B1546">
        <v>-0.55423797132288799</v>
      </c>
      <c r="C1546">
        <v>1.554237971322888</v>
      </c>
    </row>
    <row r="1547" spans="1:3" x14ac:dyDescent="0.3">
      <c r="A1547">
        <v>1518</v>
      </c>
      <c r="B1547">
        <v>0.13223638890832667</v>
      </c>
      <c r="C1547">
        <v>2.8677636110916733</v>
      </c>
    </row>
    <row r="1548" spans="1:3" x14ac:dyDescent="0.3">
      <c r="A1548">
        <v>1519</v>
      </c>
      <c r="B1548">
        <v>0.96720744717184814</v>
      </c>
      <c r="C1548">
        <v>-2.9672074471718481</v>
      </c>
    </row>
    <row r="1549" spans="1:3" x14ac:dyDescent="0.3">
      <c r="A1549">
        <v>1520</v>
      </c>
      <c r="B1549">
        <v>0.92479550456733062</v>
      </c>
      <c r="C1549">
        <v>7.5204495432669383E-2</v>
      </c>
    </row>
    <row r="1550" spans="1:3" x14ac:dyDescent="0.3">
      <c r="A1550">
        <v>1521</v>
      </c>
      <c r="B1550">
        <v>1.3631933306233004</v>
      </c>
      <c r="C1550">
        <v>3.6368066693766998</v>
      </c>
    </row>
    <row r="1551" spans="1:3" x14ac:dyDescent="0.3">
      <c r="A1551">
        <v>1522</v>
      </c>
      <c r="B1551">
        <v>1.3772002004439103</v>
      </c>
      <c r="C1551">
        <v>-7.3772002004439106</v>
      </c>
    </row>
    <row r="1552" spans="1:3" x14ac:dyDescent="0.3">
      <c r="A1552">
        <v>1523</v>
      </c>
      <c r="B1552">
        <v>0.66433393934240792</v>
      </c>
      <c r="C1552">
        <v>0.33566606065759208</v>
      </c>
    </row>
    <row r="1553" spans="1:3" x14ac:dyDescent="0.3">
      <c r="A1553">
        <v>1524</v>
      </c>
      <c r="B1553">
        <v>0.9896620568040575</v>
      </c>
      <c r="C1553">
        <v>-2.9896620568040575</v>
      </c>
    </row>
    <row r="1554" spans="1:3" x14ac:dyDescent="0.3">
      <c r="A1554">
        <v>1525</v>
      </c>
      <c r="B1554">
        <v>-1.7013176201556375</v>
      </c>
      <c r="C1554">
        <v>2.7013176201556375</v>
      </c>
    </row>
    <row r="1555" spans="1:3" x14ac:dyDescent="0.3">
      <c r="A1555">
        <v>1526</v>
      </c>
      <c r="B1555">
        <v>0.79505608292458918</v>
      </c>
      <c r="C1555">
        <v>-2.7950560829245892</v>
      </c>
    </row>
    <row r="1556" spans="1:3" x14ac:dyDescent="0.3">
      <c r="A1556">
        <v>1527</v>
      </c>
      <c r="B1556">
        <v>0.66717735363563202</v>
      </c>
      <c r="C1556">
        <v>-3.667177353635632</v>
      </c>
    </row>
    <row r="1557" spans="1:3" x14ac:dyDescent="0.3">
      <c r="A1557">
        <v>1528</v>
      </c>
      <c r="B1557">
        <v>0.12804737446636016</v>
      </c>
      <c r="C1557">
        <v>2.8719526255336398</v>
      </c>
    </row>
    <row r="1558" spans="1:3" x14ac:dyDescent="0.3">
      <c r="A1558">
        <v>1529</v>
      </c>
      <c r="B1558">
        <v>0.95767580608046643</v>
      </c>
      <c r="C1558">
        <v>3.0423241939195336</v>
      </c>
    </row>
    <row r="1559" spans="1:3" x14ac:dyDescent="0.3">
      <c r="A1559">
        <v>1530</v>
      </c>
      <c r="B1559">
        <v>-0.9645175728417037</v>
      </c>
      <c r="C1559">
        <v>-2.0354824271582963</v>
      </c>
    </row>
    <row r="1560" spans="1:3" x14ac:dyDescent="0.3">
      <c r="A1560">
        <v>1531</v>
      </c>
      <c r="B1560">
        <v>0.32883600531948431</v>
      </c>
      <c r="C1560">
        <v>-4.3288360053194843</v>
      </c>
    </row>
    <row r="1561" spans="1:3" x14ac:dyDescent="0.3">
      <c r="A1561">
        <v>1532</v>
      </c>
      <c r="B1561">
        <v>1.1958051546865927</v>
      </c>
      <c r="C1561">
        <v>1.8041948453134073</v>
      </c>
    </row>
    <row r="1562" spans="1:3" x14ac:dyDescent="0.3">
      <c r="A1562">
        <v>1533</v>
      </c>
      <c r="B1562">
        <v>-0.24480876690932218</v>
      </c>
      <c r="C1562">
        <v>-0.75519123309067782</v>
      </c>
    </row>
    <row r="1563" spans="1:3" x14ac:dyDescent="0.3">
      <c r="A1563">
        <v>1534</v>
      </c>
      <c r="B1563">
        <v>-0.26696536768969015</v>
      </c>
      <c r="C1563">
        <v>3.2669653676896901</v>
      </c>
    </row>
    <row r="1564" spans="1:3" x14ac:dyDescent="0.3">
      <c r="A1564">
        <v>1535</v>
      </c>
      <c r="B1564">
        <v>1.6042947283226767</v>
      </c>
      <c r="C1564">
        <v>-0.60429472832267672</v>
      </c>
    </row>
    <row r="1565" spans="1:3" x14ac:dyDescent="0.3">
      <c r="A1565">
        <v>1536</v>
      </c>
      <c r="B1565">
        <v>-0.33919021742322419</v>
      </c>
      <c r="C1565">
        <v>-4.6608097825767754</v>
      </c>
    </row>
    <row r="1566" spans="1:3" x14ac:dyDescent="0.3">
      <c r="A1566">
        <v>1537</v>
      </c>
      <c r="B1566">
        <v>-0.36898281467668648</v>
      </c>
      <c r="C1566">
        <v>-2.6310171853233135</v>
      </c>
    </row>
    <row r="1567" spans="1:3" x14ac:dyDescent="0.3">
      <c r="A1567">
        <v>1538</v>
      </c>
      <c r="B1567">
        <v>1.6185419535914307</v>
      </c>
      <c r="C1567">
        <v>-0.61854195359143072</v>
      </c>
    </row>
    <row r="1568" spans="1:3" x14ac:dyDescent="0.3">
      <c r="A1568">
        <v>1539</v>
      </c>
      <c r="B1568">
        <v>0.72659611047595662</v>
      </c>
      <c r="C1568">
        <v>2.2734038895240434</v>
      </c>
    </row>
    <row r="1569" spans="1:3" x14ac:dyDescent="0.3">
      <c r="A1569">
        <v>1540</v>
      </c>
      <c r="B1569">
        <v>-0.53827181838875138</v>
      </c>
      <c r="C1569">
        <v>-3.4617281816112486</v>
      </c>
    </row>
    <row r="1570" spans="1:3" x14ac:dyDescent="0.3">
      <c r="A1570">
        <v>1541</v>
      </c>
      <c r="B1570">
        <v>-1.4195966858883589</v>
      </c>
      <c r="C1570">
        <v>-1.5804033141116411</v>
      </c>
    </row>
    <row r="1571" spans="1:3" x14ac:dyDescent="0.3">
      <c r="A1571">
        <v>1542</v>
      </c>
      <c r="B1571">
        <v>-1.0097442900192082</v>
      </c>
      <c r="C1571">
        <v>-0.99025570998079182</v>
      </c>
    </row>
    <row r="1572" spans="1:3" x14ac:dyDescent="0.3">
      <c r="A1572">
        <v>1543</v>
      </c>
      <c r="B1572">
        <v>1.3215154654461383</v>
      </c>
      <c r="C1572">
        <v>-0.32151546544613829</v>
      </c>
    </row>
    <row r="1573" spans="1:3" x14ac:dyDescent="0.3">
      <c r="A1573">
        <v>1544</v>
      </c>
      <c r="B1573">
        <v>-0.63999246479594873</v>
      </c>
      <c r="C1573">
        <v>-0.36000753520405127</v>
      </c>
    </row>
    <row r="1574" spans="1:3" x14ac:dyDescent="0.3">
      <c r="A1574">
        <v>1545</v>
      </c>
      <c r="B1574">
        <v>1.3871165194304071</v>
      </c>
      <c r="C1574">
        <v>-2.3871165194304069</v>
      </c>
    </row>
    <row r="1575" spans="1:3" x14ac:dyDescent="0.3">
      <c r="A1575">
        <v>1546</v>
      </c>
      <c r="B1575">
        <v>-0.80204351581547906</v>
      </c>
      <c r="C1575">
        <v>-1.1979564841845209</v>
      </c>
    </row>
    <row r="1576" spans="1:3" x14ac:dyDescent="0.3">
      <c r="A1576">
        <v>1547</v>
      </c>
      <c r="B1576">
        <v>-1.1670341500716961</v>
      </c>
      <c r="C1576">
        <v>6.1670341500716965</v>
      </c>
    </row>
    <row r="1577" spans="1:3" x14ac:dyDescent="0.3">
      <c r="A1577">
        <v>1548</v>
      </c>
      <c r="B1577">
        <v>-0.14304876232989239</v>
      </c>
      <c r="C1577">
        <v>3.1430487623298924</v>
      </c>
    </row>
    <row r="1578" spans="1:3" x14ac:dyDescent="0.3">
      <c r="A1578">
        <v>1549</v>
      </c>
      <c r="B1578">
        <v>-0.5493805831347065</v>
      </c>
      <c r="C1578">
        <v>3.5493805831347065</v>
      </c>
    </row>
    <row r="1579" spans="1:3" x14ac:dyDescent="0.3">
      <c r="A1579">
        <v>1550</v>
      </c>
      <c r="B1579">
        <v>1.0110997733972984</v>
      </c>
      <c r="C1579">
        <v>-3.0110997733972984</v>
      </c>
    </row>
    <row r="1580" spans="1:3" x14ac:dyDescent="0.3">
      <c r="A1580">
        <v>1551</v>
      </c>
      <c r="B1580">
        <v>1.5777925078385242</v>
      </c>
      <c r="C1580">
        <v>4.4222074921614762</v>
      </c>
    </row>
    <row r="1581" spans="1:3" x14ac:dyDescent="0.3">
      <c r="A1581">
        <v>1552</v>
      </c>
      <c r="B1581">
        <v>1.310317508130511</v>
      </c>
      <c r="C1581">
        <v>-0.31031750813051096</v>
      </c>
    </row>
    <row r="1582" spans="1:3" x14ac:dyDescent="0.3">
      <c r="A1582">
        <v>1553</v>
      </c>
      <c r="B1582">
        <v>-0.42054532468319517</v>
      </c>
      <c r="C1582">
        <v>1.4205453246831952</v>
      </c>
    </row>
    <row r="1583" spans="1:3" x14ac:dyDescent="0.3">
      <c r="A1583">
        <v>1554</v>
      </c>
      <c r="B1583">
        <v>-0.36392883571456425</v>
      </c>
      <c r="C1583">
        <v>-0.63607116428543575</v>
      </c>
    </row>
    <row r="1584" spans="1:3" x14ac:dyDescent="0.3">
      <c r="A1584">
        <v>1555</v>
      </c>
      <c r="B1584">
        <v>0.41868868188675457</v>
      </c>
      <c r="C1584">
        <v>2.5813113181132454</v>
      </c>
    </row>
    <row r="1585" spans="1:3" x14ac:dyDescent="0.3">
      <c r="A1585">
        <v>1556</v>
      </c>
      <c r="B1585">
        <v>-1.4607923383150507</v>
      </c>
      <c r="C1585">
        <v>-0.53920766168494927</v>
      </c>
    </row>
    <row r="1586" spans="1:3" x14ac:dyDescent="0.3">
      <c r="A1586">
        <v>1557</v>
      </c>
      <c r="B1586">
        <v>0.19654483363781683</v>
      </c>
      <c r="C1586">
        <v>0.80345516636218317</v>
      </c>
    </row>
    <row r="1587" spans="1:3" x14ac:dyDescent="0.3">
      <c r="A1587">
        <v>1558</v>
      </c>
      <c r="B1587">
        <v>-1.2207134899748144</v>
      </c>
      <c r="C1587">
        <v>0.22071348997481444</v>
      </c>
    </row>
    <row r="1588" spans="1:3" x14ac:dyDescent="0.3">
      <c r="A1588">
        <v>1559</v>
      </c>
      <c r="B1588">
        <v>0.47815890891637336</v>
      </c>
      <c r="C1588">
        <v>0.52184109108362664</v>
      </c>
    </row>
    <row r="1589" spans="1:3" x14ac:dyDescent="0.3">
      <c r="A1589">
        <v>1560</v>
      </c>
      <c r="B1589">
        <v>-0.16239645254894874</v>
      </c>
      <c r="C1589">
        <v>-2.8376035474510513</v>
      </c>
    </row>
    <row r="1590" spans="1:3" x14ac:dyDescent="0.3">
      <c r="A1590">
        <v>1561</v>
      </c>
      <c r="B1590">
        <v>-0.43682551192267738</v>
      </c>
      <c r="C1590">
        <v>1.4368255119226774</v>
      </c>
    </row>
    <row r="1591" spans="1:3" x14ac:dyDescent="0.3">
      <c r="A1591">
        <v>1562</v>
      </c>
      <c r="B1591">
        <v>0.32264683756616375</v>
      </c>
      <c r="C1591">
        <v>3.6773531624338363</v>
      </c>
    </row>
    <row r="1592" spans="1:3" x14ac:dyDescent="0.3">
      <c r="A1592">
        <v>1563</v>
      </c>
      <c r="B1592">
        <v>-1.1914513118091188</v>
      </c>
      <c r="C1592">
        <v>0.19145131180911878</v>
      </c>
    </row>
    <row r="1593" spans="1:3" x14ac:dyDescent="0.3">
      <c r="A1593">
        <v>1564</v>
      </c>
      <c r="B1593">
        <v>-0.87699699150950527</v>
      </c>
      <c r="C1593">
        <v>-0.12300300849049473</v>
      </c>
    </row>
    <row r="1594" spans="1:3" x14ac:dyDescent="0.3">
      <c r="A1594">
        <v>1565</v>
      </c>
      <c r="B1594">
        <v>0.97702349629952279</v>
      </c>
      <c r="C1594">
        <v>2.2976503700477213E-2</v>
      </c>
    </row>
    <row r="1595" spans="1:3" x14ac:dyDescent="0.3">
      <c r="A1595">
        <v>1566</v>
      </c>
      <c r="B1595">
        <v>2.1214672542430582</v>
      </c>
      <c r="C1595">
        <v>0.87853274575694185</v>
      </c>
    </row>
    <row r="1596" spans="1:3" x14ac:dyDescent="0.3">
      <c r="A1596">
        <v>1567</v>
      </c>
      <c r="B1596">
        <v>0.30538932019685294</v>
      </c>
      <c r="C1596">
        <v>1.6946106798031471</v>
      </c>
    </row>
    <row r="1597" spans="1:3" x14ac:dyDescent="0.3">
      <c r="A1597">
        <v>1568</v>
      </c>
      <c r="B1597">
        <v>-0.15627002827645953</v>
      </c>
      <c r="C1597">
        <v>-0.84372997172354047</v>
      </c>
    </row>
    <row r="1598" spans="1:3" x14ac:dyDescent="0.3">
      <c r="A1598">
        <v>1569</v>
      </c>
      <c r="B1598">
        <v>0.54822189759659601</v>
      </c>
      <c r="C1598">
        <v>-3.548221897596596</v>
      </c>
    </row>
    <row r="1599" spans="1:3" x14ac:dyDescent="0.3">
      <c r="A1599">
        <v>1570</v>
      </c>
      <c r="B1599">
        <v>1.3212351870194601</v>
      </c>
      <c r="C1599">
        <v>2.6787648129805399</v>
      </c>
    </row>
    <row r="1600" spans="1:3" x14ac:dyDescent="0.3">
      <c r="A1600">
        <v>1571</v>
      </c>
      <c r="B1600">
        <v>0.2995915932273836</v>
      </c>
      <c r="C1600">
        <v>-2.2995915932273836</v>
      </c>
    </row>
    <row r="1601" spans="1:3" x14ac:dyDescent="0.3">
      <c r="A1601">
        <v>1572</v>
      </c>
      <c r="B1601">
        <v>1.4785244872521504</v>
      </c>
      <c r="C1601">
        <v>0.52147551274784965</v>
      </c>
    </row>
    <row r="1602" spans="1:3" x14ac:dyDescent="0.3">
      <c r="A1602">
        <v>1573</v>
      </c>
      <c r="B1602">
        <v>-6.7919066327857713E-2</v>
      </c>
      <c r="C1602">
        <v>1.0679190663278577</v>
      </c>
    </row>
    <row r="1603" spans="1:3" x14ac:dyDescent="0.3">
      <c r="A1603">
        <v>1574</v>
      </c>
      <c r="B1603">
        <v>-0.87139547631301717</v>
      </c>
      <c r="C1603">
        <v>1.8713954763130172</v>
      </c>
    </row>
    <row r="1604" spans="1:3" x14ac:dyDescent="0.3">
      <c r="A1604">
        <v>1575</v>
      </c>
      <c r="B1604">
        <v>-8.2113381896221416E-2</v>
      </c>
      <c r="C1604">
        <v>2.0821133818962214</v>
      </c>
    </row>
    <row r="1605" spans="1:3" x14ac:dyDescent="0.3">
      <c r="A1605">
        <v>1576</v>
      </c>
      <c r="B1605">
        <v>0.16317607297135917</v>
      </c>
      <c r="C1605">
        <v>-1.1631760729713592</v>
      </c>
    </row>
    <row r="1606" spans="1:3" x14ac:dyDescent="0.3">
      <c r="A1606">
        <v>1577</v>
      </c>
      <c r="B1606">
        <v>0.85124295543748429</v>
      </c>
      <c r="C1606">
        <v>2.1487570445625157</v>
      </c>
    </row>
    <row r="1607" spans="1:3" x14ac:dyDescent="0.3">
      <c r="A1607">
        <v>1578</v>
      </c>
      <c r="B1607">
        <v>0.87914881795736788</v>
      </c>
      <c r="C1607">
        <v>0.12085118204263212</v>
      </c>
    </row>
    <row r="1608" spans="1:3" x14ac:dyDescent="0.3">
      <c r="A1608">
        <v>1579</v>
      </c>
      <c r="B1608">
        <v>-6.6760958427475536E-2</v>
      </c>
      <c r="C1608">
        <v>-1.9332390415725245</v>
      </c>
    </row>
    <row r="1609" spans="1:3" x14ac:dyDescent="0.3">
      <c r="A1609">
        <v>1580</v>
      </c>
      <c r="B1609">
        <v>-0.42694527105826685</v>
      </c>
      <c r="C1609">
        <v>-0.57305472894173315</v>
      </c>
    </row>
    <row r="1610" spans="1:3" x14ac:dyDescent="0.3">
      <c r="A1610">
        <v>1581</v>
      </c>
      <c r="B1610">
        <v>-0.30455925135463868</v>
      </c>
      <c r="C1610">
        <v>-0.69544074864536132</v>
      </c>
    </row>
    <row r="1611" spans="1:3" x14ac:dyDescent="0.3">
      <c r="A1611">
        <v>1582</v>
      </c>
      <c r="B1611">
        <v>0.55713392477905765</v>
      </c>
      <c r="C1611">
        <v>2.4428660752209423</v>
      </c>
    </row>
    <row r="1612" spans="1:3" x14ac:dyDescent="0.3">
      <c r="A1612">
        <v>1583</v>
      </c>
      <c r="B1612">
        <v>-0.11672396129995466</v>
      </c>
      <c r="C1612">
        <v>3.1167239612999547</v>
      </c>
    </row>
    <row r="1613" spans="1:3" x14ac:dyDescent="0.3">
      <c r="A1613">
        <v>1584</v>
      </c>
      <c r="B1613">
        <v>-0.57003052371303475</v>
      </c>
      <c r="C1613">
        <v>-2.4299694762869652</v>
      </c>
    </row>
    <row r="1614" spans="1:3" x14ac:dyDescent="0.3">
      <c r="A1614">
        <v>1585</v>
      </c>
      <c r="B1614">
        <v>0.42372587500069825</v>
      </c>
      <c r="C1614">
        <v>2.5762741249993018</v>
      </c>
    </row>
    <row r="1615" spans="1:3" x14ac:dyDescent="0.3">
      <c r="A1615">
        <v>1586</v>
      </c>
      <c r="B1615">
        <v>-0.27871299830737906</v>
      </c>
      <c r="C1615">
        <v>2.2787129983073791</v>
      </c>
    </row>
    <row r="1616" spans="1:3" x14ac:dyDescent="0.3">
      <c r="A1616">
        <v>1587</v>
      </c>
      <c r="B1616">
        <v>2.1762515075046895E-2</v>
      </c>
      <c r="C1616">
        <v>0.9782374849249531</v>
      </c>
    </row>
    <row r="1617" spans="1:3" x14ac:dyDescent="0.3">
      <c r="A1617">
        <v>1588</v>
      </c>
      <c r="B1617">
        <v>-0.1328764518787251</v>
      </c>
      <c r="C1617">
        <v>-0.8671235481212749</v>
      </c>
    </row>
    <row r="1618" spans="1:3" x14ac:dyDescent="0.3">
      <c r="A1618">
        <v>1589</v>
      </c>
      <c r="B1618">
        <v>-0.31179741629293201</v>
      </c>
      <c r="C1618">
        <v>1.311797416292932</v>
      </c>
    </row>
    <row r="1619" spans="1:3" x14ac:dyDescent="0.3">
      <c r="A1619">
        <v>1590</v>
      </c>
      <c r="B1619">
        <v>0.44256565654926217</v>
      </c>
      <c r="C1619">
        <v>1.5574343434507378</v>
      </c>
    </row>
    <row r="1620" spans="1:3" x14ac:dyDescent="0.3">
      <c r="A1620">
        <v>1591</v>
      </c>
      <c r="B1620">
        <v>-4.681160934919415E-2</v>
      </c>
      <c r="C1620">
        <v>-0.95318839065080585</v>
      </c>
    </row>
    <row r="1621" spans="1:3" x14ac:dyDescent="0.3">
      <c r="A1621">
        <v>1592</v>
      </c>
      <c r="B1621">
        <v>0.56826582425471894</v>
      </c>
      <c r="C1621">
        <v>-1.5682658242547189</v>
      </c>
    </row>
    <row r="1622" spans="1:3" x14ac:dyDescent="0.3">
      <c r="A1622">
        <v>1593</v>
      </c>
      <c r="B1622">
        <v>-0.24833454780099773</v>
      </c>
      <c r="C1622">
        <v>3.2483345478009977</v>
      </c>
    </row>
    <row r="1623" spans="1:3" x14ac:dyDescent="0.3">
      <c r="A1623">
        <v>1594</v>
      </c>
      <c r="B1623">
        <v>0.31953956861299693</v>
      </c>
      <c r="C1623">
        <v>3.6804604313870031</v>
      </c>
    </row>
    <row r="1624" spans="1:3" x14ac:dyDescent="0.3">
      <c r="A1624">
        <v>1595</v>
      </c>
      <c r="B1624">
        <v>0.88884352011245227</v>
      </c>
      <c r="C1624">
        <v>2.1111564798875477</v>
      </c>
    </row>
    <row r="1625" spans="1:3" x14ac:dyDescent="0.3">
      <c r="A1625">
        <v>1596</v>
      </c>
      <c r="B1625">
        <v>0.3728962389277557</v>
      </c>
      <c r="C1625">
        <v>-1.3728962389277557</v>
      </c>
    </row>
    <row r="1626" spans="1:3" x14ac:dyDescent="0.3">
      <c r="A1626">
        <v>1597</v>
      </c>
      <c r="B1626">
        <v>-0.80986795299866055</v>
      </c>
      <c r="C1626">
        <v>4.8098679529986601</v>
      </c>
    </row>
    <row r="1627" spans="1:3" x14ac:dyDescent="0.3">
      <c r="A1627">
        <v>1598</v>
      </c>
      <c r="B1627">
        <v>-0.50839703270408965</v>
      </c>
      <c r="C1627">
        <v>-1.4916029672959104</v>
      </c>
    </row>
    <row r="1628" spans="1:3" x14ac:dyDescent="0.3">
      <c r="A1628">
        <v>1599</v>
      </c>
      <c r="B1628">
        <v>0.42715788158507317</v>
      </c>
      <c r="C1628">
        <v>1.5728421184149268</v>
      </c>
    </row>
    <row r="1629" spans="1:3" x14ac:dyDescent="0.3">
      <c r="A1629">
        <v>1600</v>
      </c>
      <c r="B1629">
        <v>0.9572460890324086</v>
      </c>
      <c r="C1629">
        <v>4.2753910967591402E-2</v>
      </c>
    </row>
    <row r="1630" spans="1:3" x14ac:dyDescent="0.3">
      <c r="A1630">
        <v>1601</v>
      </c>
      <c r="B1630">
        <v>-6.5894325227012107E-2</v>
      </c>
      <c r="C1630">
        <v>-0.93410567477298789</v>
      </c>
    </row>
    <row r="1631" spans="1:3" x14ac:dyDescent="0.3">
      <c r="A1631">
        <v>1602</v>
      </c>
      <c r="B1631">
        <v>0.4262854693097804</v>
      </c>
      <c r="C1631">
        <v>5.5737145306902196</v>
      </c>
    </row>
    <row r="1632" spans="1:3" x14ac:dyDescent="0.3">
      <c r="A1632">
        <v>1603</v>
      </c>
      <c r="B1632">
        <v>0.46925671315666628</v>
      </c>
      <c r="C1632">
        <v>-1.4692567131566663</v>
      </c>
    </row>
    <row r="1633" spans="1:3" x14ac:dyDescent="0.3">
      <c r="A1633">
        <v>1604</v>
      </c>
      <c r="B1633">
        <v>0.52501918424571414</v>
      </c>
      <c r="C1633">
        <v>0.47498081575428586</v>
      </c>
    </row>
    <row r="1634" spans="1:3" x14ac:dyDescent="0.3">
      <c r="A1634">
        <v>1605</v>
      </c>
      <c r="B1634">
        <v>-1.2050573063952297</v>
      </c>
      <c r="C1634">
        <v>-1.7949426936047703</v>
      </c>
    </row>
    <row r="1635" spans="1:3" x14ac:dyDescent="0.3">
      <c r="A1635">
        <v>1606</v>
      </c>
      <c r="B1635">
        <v>1.6922631091640699</v>
      </c>
      <c r="C1635">
        <v>-4.6922631091640703</v>
      </c>
    </row>
    <row r="1636" spans="1:3" x14ac:dyDescent="0.3">
      <c r="A1636">
        <v>1607</v>
      </c>
      <c r="B1636">
        <v>-0.63618878349379759</v>
      </c>
      <c r="C1636">
        <v>1.6361887834937976</v>
      </c>
    </row>
    <row r="1637" spans="1:3" x14ac:dyDescent="0.3">
      <c r="A1637">
        <v>1608</v>
      </c>
      <c r="B1637">
        <v>4.3138248106751043E-2</v>
      </c>
      <c r="C1637">
        <v>-6.043138248106751</v>
      </c>
    </row>
    <row r="1638" spans="1:3" x14ac:dyDescent="0.3">
      <c r="A1638">
        <v>1609</v>
      </c>
      <c r="B1638">
        <v>-1.6141465681985259</v>
      </c>
      <c r="C1638">
        <v>2.6141465681985259</v>
      </c>
    </row>
    <row r="1639" spans="1:3" x14ac:dyDescent="0.3">
      <c r="A1639">
        <v>1610</v>
      </c>
      <c r="B1639">
        <v>0.95361726410662184</v>
      </c>
      <c r="C1639">
        <v>-3.9536172641066218</v>
      </c>
    </row>
    <row r="1640" spans="1:3" x14ac:dyDescent="0.3">
      <c r="A1640">
        <v>1611</v>
      </c>
      <c r="B1640">
        <v>0.27265709674550864</v>
      </c>
      <c r="C1640">
        <v>-3.2726570967455086</v>
      </c>
    </row>
    <row r="1641" spans="1:3" x14ac:dyDescent="0.3">
      <c r="A1641">
        <v>1612</v>
      </c>
      <c r="B1641">
        <v>-1.6432062925959556E-2</v>
      </c>
      <c r="C1641">
        <v>-0.98356793707404044</v>
      </c>
    </row>
    <row r="1642" spans="1:3" x14ac:dyDescent="0.3">
      <c r="A1642">
        <v>1613</v>
      </c>
      <c r="B1642">
        <v>1.6772913582465157</v>
      </c>
      <c r="C1642">
        <v>-2.6772913582465154</v>
      </c>
    </row>
    <row r="1643" spans="1:3" x14ac:dyDescent="0.3">
      <c r="A1643">
        <v>1614</v>
      </c>
      <c r="B1643">
        <v>-0.17590168557759167</v>
      </c>
      <c r="C1643">
        <v>-1.8240983144224083</v>
      </c>
    </row>
    <row r="1644" spans="1:3" x14ac:dyDescent="0.3">
      <c r="A1644">
        <v>1615</v>
      </c>
      <c r="B1644">
        <v>-0.82056584024007462</v>
      </c>
      <c r="C1644">
        <v>-1.1794341597599254</v>
      </c>
    </row>
    <row r="1645" spans="1:3" x14ac:dyDescent="0.3">
      <c r="A1645">
        <v>1616</v>
      </c>
      <c r="B1645">
        <v>0.13813319824053671</v>
      </c>
      <c r="C1645">
        <v>-4.1381331982405367</v>
      </c>
    </row>
    <row r="1646" spans="1:3" x14ac:dyDescent="0.3">
      <c r="A1646">
        <v>1617</v>
      </c>
      <c r="B1646">
        <v>0.34259618664444513</v>
      </c>
      <c r="C1646">
        <v>-1.3425961866444451</v>
      </c>
    </row>
    <row r="1647" spans="1:3" x14ac:dyDescent="0.3">
      <c r="A1647">
        <v>1618</v>
      </c>
      <c r="B1647">
        <v>-0.83720784472815346</v>
      </c>
      <c r="C1647">
        <v>-4.1627921552718465</v>
      </c>
    </row>
    <row r="1648" spans="1:3" x14ac:dyDescent="0.3">
      <c r="A1648">
        <v>1619</v>
      </c>
      <c r="B1648">
        <v>-0.80030067891881851</v>
      </c>
      <c r="C1648">
        <v>-4.1996993210811819</v>
      </c>
    </row>
    <row r="1649" spans="1:3" x14ac:dyDescent="0.3">
      <c r="A1649">
        <v>1620</v>
      </c>
      <c r="B1649">
        <v>0.61783386999319001</v>
      </c>
      <c r="C1649">
        <v>1.38216613000681</v>
      </c>
    </row>
    <row r="1650" spans="1:3" x14ac:dyDescent="0.3">
      <c r="A1650">
        <v>1621</v>
      </c>
      <c r="B1650">
        <v>1.3411845360977415</v>
      </c>
      <c r="C1650">
        <v>2.6588154639022585</v>
      </c>
    </row>
    <row r="1651" spans="1:3" x14ac:dyDescent="0.3">
      <c r="A1651">
        <v>1622</v>
      </c>
      <c r="B1651">
        <v>1.3231617245348617</v>
      </c>
      <c r="C1651">
        <v>3.6768382754651383</v>
      </c>
    </row>
    <row r="1652" spans="1:3" x14ac:dyDescent="0.3">
      <c r="A1652">
        <v>1623</v>
      </c>
      <c r="B1652">
        <v>0.9572460890324086</v>
      </c>
      <c r="C1652">
        <v>-1.9572460890324086</v>
      </c>
    </row>
    <row r="1653" spans="1:3" x14ac:dyDescent="0.3">
      <c r="A1653">
        <v>1624</v>
      </c>
      <c r="B1653">
        <v>-0.29059157768146626</v>
      </c>
      <c r="C1653">
        <v>3.2905915776814663</v>
      </c>
    </row>
    <row r="1654" spans="1:3" x14ac:dyDescent="0.3">
      <c r="A1654">
        <v>1625</v>
      </c>
      <c r="B1654">
        <v>-0.22952549105979303</v>
      </c>
      <c r="C1654">
        <v>1.229525491059793</v>
      </c>
    </row>
    <row r="1655" spans="1:3" x14ac:dyDescent="0.3">
      <c r="A1655">
        <v>1626</v>
      </c>
      <c r="B1655">
        <v>-0.16570984276529455</v>
      </c>
      <c r="C1655">
        <v>1.1657098427652945</v>
      </c>
    </row>
    <row r="1656" spans="1:3" x14ac:dyDescent="0.3">
      <c r="A1656">
        <v>1627</v>
      </c>
      <c r="B1656">
        <v>1.1719296107743111</v>
      </c>
      <c r="C1656">
        <v>-3.1719296107743111</v>
      </c>
    </row>
    <row r="1657" spans="1:3" x14ac:dyDescent="0.3">
      <c r="A1657">
        <v>1628</v>
      </c>
      <c r="B1657">
        <v>1.4311149490751891</v>
      </c>
      <c r="C1657">
        <v>-0.4311149490751891</v>
      </c>
    </row>
    <row r="1658" spans="1:3" x14ac:dyDescent="0.3">
      <c r="A1658">
        <v>1629</v>
      </c>
      <c r="B1658">
        <v>-0.1612576828091008</v>
      </c>
      <c r="C1658">
        <v>-1.8387423171908992</v>
      </c>
    </row>
    <row r="1659" spans="1:3" x14ac:dyDescent="0.3">
      <c r="A1659">
        <v>1630</v>
      </c>
      <c r="B1659">
        <v>-0.37944087736501819</v>
      </c>
      <c r="C1659">
        <v>3.3794408773650182</v>
      </c>
    </row>
    <row r="1660" spans="1:3" x14ac:dyDescent="0.3">
      <c r="A1660">
        <v>1631</v>
      </c>
      <c r="B1660">
        <v>1.9905038083652427</v>
      </c>
      <c r="C1660">
        <v>4.0094961916347573</v>
      </c>
    </row>
    <row r="1661" spans="1:3" x14ac:dyDescent="0.3">
      <c r="A1661">
        <v>1632</v>
      </c>
      <c r="B1661">
        <v>0.14688685567498228</v>
      </c>
      <c r="C1661">
        <v>0.85311314432501772</v>
      </c>
    </row>
    <row r="1662" spans="1:3" x14ac:dyDescent="0.3">
      <c r="A1662">
        <v>1633</v>
      </c>
      <c r="B1662">
        <v>-1.7931521924137694</v>
      </c>
      <c r="C1662">
        <v>4.7931521924137694</v>
      </c>
    </row>
    <row r="1663" spans="1:3" x14ac:dyDescent="0.3">
      <c r="A1663">
        <v>1634</v>
      </c>
      <c r="B1663">
        <v>-0.43304199341137384</v>
      </c>
      <c r="C1663">
        <v>1.4330419934113738</v>
      </c>
    </row>
    <row r="1664" spans="1:3" x14ac:dyDescent="0.3">
      <c r="A1664">
        <v>1635</v>
      </c>
      <c r="B1664">
        <v>7.7665544937960185E-2</v>
      </c>
      <c r="C1664">
        <v>2.9223344550620398</v>
      </c>
    </row>
    <row r="1665" spans="1:3" x14ac:dyDescent="0.3">
      <c r="A1665">
        <v>1636</v>
      </c>
      <c r="B1665">
        <v>1.2644123198797768</v>
      </c>
      <c r="C1665">
        <v>-5.264412319879777</v>
      </c>
    </row>
    <row r="1666" spans="1:3" x14ac:dyDescent="0.3">
      <c r="A1666">
        <v>1637</v>
      </c>
      <c r="B1666">
        <v>-0.23727664846456253</v>
      </c>
      <c r="C1666">
        <v>-4.7627233515354375</v>
      </c>
    </row>
    <row r="1667" spans="1:3" x14ac:dyDescent="0.3">
      <c r="A1667">
        <v>1638</v>
      </c>
      <c r="B1667">
        <v>-0.29899502804601541</v>
      </c>
      <c r="C1667">
        <v>1.2989950280460154</v>
      </c>
    </row>
    <row r="1668" spans="1:3" x14ac:dyDescent="0.3">
      <c r="A1668">
        <v>1639</v>
      </c>
      <c r="B1668">
        <v>-0.73126883125123099</v>
      </c>
      <c r="C1668">
        <v>2.731268831251231</v>
      </c>
    </row>
    <row r="1669" spans="1:3" x14ac:dyDescent="0.3">
      <c r="A1669">
        <v>1640</v>
      </c>
      <c r="B1669">
        <v>-0.64085167564921885</v>
      </c>
      <c r="C1669">
        <v>1.6408516756492189</v>
      </c>
    </row>
    <row r="1670" spans="1:3" x14ac:dyDescent="0.3">
      <c r="A1670">
        <v>1641</v>
      </c>
      <c r="B1670">
        <v>0.44982414534104231</v>
      </c>
      <c r="C1670">
        <v>0.55017585465895769</v>
      </c>
    </row>
    <row r="1671" spans="1:3" x14ac:dyDescent="0.3">
      <c r="A1671">
        <v>1642</v>
      </c>
      <c r="B1671">
        <v>1.1483296340347868</v>
      </c>
      <c r="C1671">
        <v>0.85167036596521317</v>
      </c>
    </row>
    <row r="1672" spans="1:3" x14ac:dyDescent="0.3">
      <c r="A1672">
        <v>1643</v>
      </c>
      <c r="B1672">
        <v>0.52553392228935536</v>
      </c>
      <c r="C1672">
        <v>0.47446607771064464</v>
      </c>
    </row>
    <row r="1673" spans="1:3" x14ac:dyDescent="0.3">
      <c r="A1673">
        <v>1644</v>
      </c>
      <c r="B1673">
        <v>0.1492406286199448</v>
      </c>
      <c r="C1673">
        <v>0.8507593713800552</v>
      </c>
    </row>
    <row r="1674" spans="1:3" x14ac:dyDescent="0.3">
      <c r="A1674">
        <v>1645</v>
      </c>
      <c r="B1674">
        <v>-0.71136618488142345</v>
      </c>
      <c r="C1674">
        <v>-2.2886338151185766</v>
      </c>
    </row>
    <row r="1675" spans="1:3" x14ac:dyDescent="0.3">
      <c r="A1675">
        <v>1646</v>
      </c>
      <c r="B1675">
        <v>0.55947148163640747</v>
      </c>
      <c r="C1675">
        <v>0.44052851836359253</v>
      </c>
    </row>
    <row r="1676" spans="1:3" x14ac:dyDescent="0.3">
      <c r="A1676">
        <v>1647</v>
      </c>
      <c r="B1676">
        <v>0.84336237320609087</v>
      </c>
      <c r="C1676">
        <v>1.1566376267939091</v>
      </c>
    </row>
    <row r="1677" spans="1:3" x14ac:dyDescent="0.3">
      <c r="A1677">
        <v>1648</v>
      </c>
      <c r="B1677">
        <v>-0.24480876690932218</v>
      </c>
      <c r="C1677">
        <v>-1.7551912330906778</v>
      </c>
    </row>
    <row r="1678" spans="1:3" x14ac:dyDescent="0.3">
      <c r="A1678">
        <v>1649</v>
      </c>
      <c r="B1678">
        <v>4.7488642474921239E-2</v>
      </c>
      <c r="C1678">
        <v>-2.0474886424749212</v>
      </c>
    </row>
    <row r="1679" spans="1:3" x14ac:dyDescent="0.3">
      <c r="A1679">
        <v>1650</v>
      </c>
      <c r="B1679">
        <v>0.69959332140728092</v>
      </c>
      <c r="C1679">
        <v>-1.6995933214072809</v>
      </c>
    </row>
    <row r="1680" spans="1:3" x14ac:dyDescent="0.3">
      <c r="A1680">
        <v>1651</v>
      </c>
      <c r="B1680">
        <v>1.1208451121282357</v>
      </c>
      <c r="C1680">
        <v>-0.12084511212823568</v>
      </c>
    </row>
    <row r="1681" spans="1:3" x14ac:dyDescent="0.3">
      <c r="A1681">
        <v>1652</v>
      </c>
      <c r="B1681">
        <v>-0.68840282403965469</v>
      </c>
      <c r="C1681">
        <v>-0.31159717596034531</v>
      </c>
    </row>
    <row r="1682" spans="1:3" x14ac:dyDescent="0.3">
      <c r="A1682">
        <v>1653</v>
      </c>
      <c r="B1682">
        <v>-0.596495872706027</v>
      </c>
      <c r="C1682">
        <v>1.596495872706027</v>
      </c>
    </row>
    <row r="1683" spans="1:3" x14ac:dyDescent="0.3">
      <c r="A1683">
        <v>1654</v>
      </c>
      <c r="B1683">
        <v>1.9013134959025622</v>
      </c>
      <c r="C1683">
        <v>1.0986865040974378</v>
      </c>
    </row>
    <row r="1684" spans="1:3" x14ac:dyDescent="0.3">
      <c r="A1684">
        <v>1655</v>
      </c>
      <c r="B1684">
        <v>0.27935751311802859</v>
      </c>
      <c r="C1684">
        <v>-1.2793575131180286</v>
      </c>
    </row>
    <row r="1685" spans="1:3" x14ac:dyDescent="0.3">
      <c r="A1685">
        <v>1656</v>
      </c>
      <c r="B1685">
        <v>-0.58047448923979816</v>
      </c>
      <c r="C1685">
        <v>1.5804744892397982</v>
      </c>
    </row>
    <row r="1686" spans="1:3" x14ac:dyDescent="0.3">
      <c r="A1686">
        <v>1657</v>
      </c>
      <c r="B1686">
        <v>0.86789216909627709</v>
      </c>
      <c r="C1686">
        <v>3.1321078309037231</v>
      </c>
    </row>
    <row r="1687" spans="1:3" x14ac:dyDescent="0.3">
      <c r="A1687">
        <v>1658</v>
      </c>
      <c r="B1687">
        <v>-1.005316487726871</v>
      </c>
      <c r="C1687">
        <v>-2.994683512273129</v>
      </c>
    </row>
    <row r="1688" spans="1:3" x14ac:dyDescent="0.3">
      <c r="A1688">
        <v>1659</v>
      </c>
      <c r="B1688">
        <v>0.23119144079085485</v>
      </c>
      <c r="C1688">
        <v>-5.2311914407908553</v>
      </c>
    </row>
    <row r="1689" spans="1:3" x14ac:dyDescent="0.3">
      <c r="A1689">
        <v>1660</v>
      </c>
      <c r="B1689">
        <v>-0.91706796756201125</v>
      </c>
      <c r="C1689">
        <v>-8.2932032437988745E-2</v>
      </c>
    </row>
    <row r="1690" spans="1:3" x14ac:dyDescent="0.3">
      <c r="A1690">
        <v>1661</v>
      </c>
      <c r="B1690">
        <v>-0.13318708281491176</v>
      </c>
      <c r="C1690">
        <v>2.1331870828149118</v>
      </c>
    </row>
    <row r="1691" spans="1:3" x14ac:dyDescent="0.3">
      <c r="A1691">
        <v>1662</v>
      </c>
      <c r="B1691">
        <v>0.47161048610162881</v>
      </c>
      <c r="C1691">
        <v>-2.4716104861016288</v>
      </c>
    </row>
    <row r="1692" spans="1:3" x14ac:dyDescent="0.3">
      <c r="A1692">
        <v>1663</v>
      </c>
      <c r="B1692">
        <v>1.2045678421779327</v>
      </c>
      <c r="C1692">
        <v>-0.20456784217793267</v>
      </c>
    </row>
    <row r="1693" spans="1:3" x14ac:dyDescent="0.3">
      <c r="A1693">
        <v>1664</v>
      </c>
      <c r="B1693">
        <v>-0.69731728981810948</v>
      </c>
      <c r="C1693">
        <v>-2.3026827101818905</v>
      </c>
    </row>
    <row r="1694" spans="1:3" x14ac:dyDescent="0.3">
      <c r="A1694">
        <v>1665</v>
      </c>
      <c r="B1694">
        <v>-0.34829636686501031</v>
      </c>
      <c r="C1694">
        <v>-1.6517036331349897</v>
      </c>
    </row>
    <row r="1695" spans="1:3" x14ac:dyDescent="0.3">
      <c r="A1695">
        <v>1666</v>
      </c>
      <c r="B1695">
        <v>-0.69935736131210513</v>
      </c>
      <c r="C1695">
        <v>2.6993573613121051</v>
      </c>
    </row>
    <row r="1696" spans="1:3" x14ac:dyDescent="0.3">
      <c r="A1696">
        <v>1667</v>
      </c>
      <c r="B1696">
        <v>1.3886449035218127</v>
      </c>
      <c r="C1696">
        <v>-4.3886449035218131</v>
      </c>
    </row>
    <row r="1697" spans="1:3" x14ac:dyDescent="0.3">
      <c r="A1697">
        <v>1668</v>
      </c>
      <c r="B1697">
        <v>-1.2315226553882219</v>
      </c>
      <c r="C1697">
        <v>2.2315226553882219</v>
      </c>
    </row>
    <row r="1698" spans="1:3" x14ac:dyDescent="0.3">
      <c r="A1698">
        <v>1669</v>
      </c>
      <c r="B1698">
        <v>0.56826582425471894</v>
      </c>
      <c r="C1698">
        <v>2.4317341757452811</v>
      </c>
    </row>
    <row r="1699" spans="1:3" x14ac:dyDescent="0.3">
      <c r="A1699">
        <v>1670</v>
      </c>
      <c r="B1699">
        <v>1.0769853153635349</v>
      </c>
      <c r="C1699">
        <v>2.9230146846364651</v>
      </c>
    </row>
    <row r="1700" spans="1:3" x14ac:dyDescent="0.3">
      <c r="A1700">
        <v>1671</v>
      </c>
      <c r="B1700">
        <v>0.41868868188675457</v>
      </c>
      <c r="C1700">
        <v>-1.4186886818867546</v>
      </c>
    </row>
    <row r="1701" spans="1:3" x14ac:dyDescent="0.3">
      <c r="A1701">
        <v>1672</v>
      </c>
      <c r="B1701">
        <v>0.41344893905139246</v>
      </c>
      <c r="C1701">
        <v>6.586551060948608</v>
      </c>
    </row>
    <row r="1702" spans="1:3" x14ac:dyDescent="0.3">
      <c r="A1702">
        <v>1673</v>
      </c>
      <c r="B1702">
        <v>0.24897906261164726</v>
      </c>
      <c r="C1702">
        <v>-1.2489790626116473</v>
      </c>
    </row>
    <row r="1703" spans="1:3" x14ac:dyDescent="0.3">
      <c r="A1703">
        <v>1674</v>
      </c>
      <c r="B1703">
        <v>-0.2898809303459351</v>
      </c>
      <c r="C1703">
        <v>-0.7101190696540649</v>
      </c>
    </row>
    <row r="1704" spans="1:3" x14ac:dyDescent="0.3">
      <c r="A1704">
        <v>1675</v>
      </c>
      <c r="B1704">
        <v>-0.10273350752085086</v>
      </c>
      <c r="C1704">
        <v>-0.89726649247914914</v>
      </c>
    </row>
    <row r="1705" spans="1:3" x14ac:dyDescent="0.3">
      <c r="A1705">
        <v>1676</v>
      </c>
      <c r="B1705">
        <v>0.40781971207696266</v>
      </c>
      <c r="C1705">
        <v>1.5921802879230373</v>
      </c>
    </row>
    <row r="1706" spans="1:3" x14ac:dyDescent="0.3">
      <c r="A1706">
        <v>1677</v>
      </c>
      <c r="B1706">
        <v>0.89179026411422946</v>
      </c>
      <c r="C1706">
        <v>-1.8917902641142295</v>
      </c>
    </row>
    <row r="1707" spans="1:3" x14ac:dyDescent="0.3">
      <c r="A1707">
        <v>1678</v>
      </c>
      <c r="B1707">
        <v>-0.13652965079235813</v>
      </c>
      <c r="C1707">
        <v>-0.86347034920764187</v>
      </c>
    </row>
    <row r="1708" spans="1:3" x14ac:dyDescent="0.3">
      <c r="A1708">
        <v>1679</v>
      </c>
      <c r="B1708">
        <v>0.94175587427333607</v>
      </c>
      <c r="C1708">
        <v>2.0582441257266639</v>
      </c>
    </row>
    <row r="1709" spans="1:3" x14ac:dyDescent="0.3">
      <c r="A1709">
        <v>1680</v>
      </c>
      <c r="B1709">
        <v>1.5347113597650455</v>
      </c>
      <c r="C1709">
        <v>0.46528864023495453</v>
      </c>
    </row>
    <row r="1710" spans="1:3" x14ac:dyDescent="0.3">
      <c r="A1710">
        <v>1681</v>
      </c>
      <c r="B1710">
        <v>2.1899599506272649</v>
      </c>
      <c r="C1710">
        <v>-0.1899599506272649</v>
      </c>
    </row>
    <row r="1711" spans="1:3" x14ac:dyDescent="0.3">
      <c r="A1711">
        <v>1682</v>
      </c>
      <c r="B1711">
        <v>-0.56861355024035731</v>
      </c>
      <c r="C1711">
        <v>-0.43138644975964269</v>
      </c>
    </row>
    <row r="1712" spans="1:3" x14ac:dyDescent="0.3">
      <c r="A1712">
        <v>1683</v>
      </c>
      <c r="B1712">
        <v>0.15647349005871414</v>
      </c>
      <c r="C1712">
        <v>2.8435265099412859</v>
      </c>
    </row>
    <row r="1713" spans="1:3" x14ac:dyDescent="0.3">
      <c r="A1713">
        <v>1684</v>
      </c>
      <c r="B1713">
        <v>1.4403299092511439</v>
      </c>
      <c r="C1713">
        <v>1.5596700907488561</v>
      </c>
    </row>
    <row r="1714" spans="1:3" x14ac:dyDescent="0.3">
      <c r="A1714">
        <v>1685</v>
      </c>
      <c r="B1714">
        <v>1.329895498866728</v>
      </c>
      <c r="C1714">
        <v>-0.32989549886672798</v>
      </c>
    </row>
    <row r="1715" spans="1:3" x14ac:dyDescent="0.3">
      <c r="A1715">
        <v>1686</v>
      </c>
      <c r="B1715">
        <v>-5.3376041357459769E-2</v>
      </c>
      <c r="C1715">
        <v>6.0533760413574598</v>
      </c>
    </row>
    <row r="1716" spans="1:3" x14ac:dyDescent="0.3">
      <c r="A1716">
        <v>1687</v>
      </c>
      <c r="B1716">
        <v>-0.36022012718534624</v>
      </c>
      <c r="C1716">
        <v>2.3602201271853462</v>
      </c>
    </row>
    <row r="1717" spans="1:3" x14ac:dyDescent="0.3">
      <c r="A1717">
        <v>1688</v>
      </c>
      <c r="B1717">
        <v>-0.56859170409927851</v>
      </c>
      <c r="C1717">
        <v>1.5685917040992785</v>
      </c>
    </row>
    <row r="1718" spans="1:3" x14ac:dyDescent="0.3">
      <c r="A1718">
        <v>1689</v>
      </c>
      <c r="B1718">
        <v>2.1374218059466266E-2</v>
      </c>
      <c r="C1718">
        <v>3.9786257819405337</v>
      </c>
    </row>
    <row r="1719" spans="1:3" x14ac:dyDescent="0.3">
      <c r="A1719">
        <v>1690</v>
      </c>
      <c r="B1719">
        <v>1.5633977398855152</v>
      </c>
      <c r="C1719">
        <v>-2.5633977398855152</v>
      </c>
    </row>
    <row r="1720" spans="1:3" x14ac:dyDescent="0.3">
      <c r="A1720">
        <v>1691</v>
      </c>
      <c r="B1720">
        <v>6.2653020350695865E-2</v>
      </c>
      <c r="C1720">
        <v>0.93734697964930414</v>
      </c>
    </row>
    <row r="1721" spans="1:3" x14ac:dyDescent="0.3">
      <c r="A1721">
        <v>1692</v>
      </c>
      <c r="B1721">
        <v>-8.1599960786564729E-3</v>
      </c>
      <c r="C1721">
        <v>-1.9918400039213435</v>
      </c>
    </row>
    <row r="1722" spans="1:3" x14ac:dyDescent="0.3">
      <c r="A1722">
        <v>1693</v>
      </c>
      <c r="B1722">
        <v>-1.1107570545711143</v>
      </c>
      <c r="C1722">
        <v>0.11075705457111429</v>
      </c>
    </row>
    <row r="1723" spans="1:3" x14ac:dyDescent="0.3">
      <c r="A1723">
        <v>1694</v>
      </c>
      <c r="B1723">
        <v>-4.828740902672557E-2</v>
      </c>
      <c r="C1723">
        <v>-2.9517125909732744</v>
      </c>
    </row>
    <row r="1724" spans="1:3" x14ac:dyDescent="0.3">
      <c r="A1724">
        <v>1695</v>
      </c>
      <c r="B1724">
        <v>-1.1309660329715086</v>
      </c>
      <c r="C1724">
        <v>0.13096603297150855</v>
      </c>
    </row>
    <row r="1725" spans="1:3" x14ac:dyDescent="0.3">
      <c r="A1725">
        <v>1696</v>
      </c>
      <c r="B1725">
        <v>1.5777925078385242</v>
      </c>
      <c r="C1725">
        <v>-0.57779250783852421</v>
      </c>
    </row>
    <row r="1726" spans="1:3" x14ac:dyDescent="0.3">
      <c r="A1726">
        <v>1697</v>
      </c>
      <c r="B1726">
        <v>1.0886148099855966</v>
      </c>
      <c r="C1726">
        <v>-2.0886148099855966</v>
      </c>
    </row>
    <row r="1727" spans="1:3" x14ac:dyDescent="0.3">
      <c r="A1727">
        <v>1698</v>
      </c>
      <c r="B1727">
        <v>-0.40184401463956343</v>
      </c>
      <c r="C1727">
        <v>4.401844014639563</v>
      </c>
    </row>
    <row r="1728" spans="1:3" x14ac:dyDescent="0.3">
      <c r="A1728">
        <v>1699</v>
      </c>
      <c r="B1728">
        <v>-0.74298978106710356</v>
      </c>
      <c r="C1728">
        <v>-0.25701021893289644</v>
      </c>
    </row>
    <row r="1729" spans="1:3" x14ac:dyDescent="0.3">
      <c r="A1729">
        <v>1700</v>
      </c>
      <c r="B1729">
        <v>0.60985343677263604</v>
      </c>
      <c r="C1729">
        <v>4.390146563227364</v>
      </c>
    </row>
    <row r="1730" spans="1:3" x14ac:dyDescent="0.3">
      <c r="A1730">
        <v>1701</v>
      </c>
      <c r="B1730">
        <v>-0.17522539835169137</v>
      </c>
      <c r="C1730">
        <v>1.1752253983516914</v>
      </c>
    </row>
    <row r="1731" spans="1:3" x14ac:dyDescent="0.3">
      <c r="A1731">
        <v>1702</v>
      </c>
      <c r="B1731">
        <v>-1.2075868501953329</v>
      </c>
      <c r="C1731">
        <v>-1.7924131498046671</v>
      </c>
    </row>
    <row r="1732" spans="1:3" ht="15" thickBot="1" x14ac:dyDescent="0.35">
      <c r="A1732" s="3">
        <v>1703</v>
      </c>
      <c r="B1732" s="3">
        <v>0.47161048610162881</v>
      </c>
      <c r="C1732" s="3">
        <v>1.5283895138983712</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D6008-2821-4467-AC18-70506A85205B}">
  <dimension ref="A1:Q1704"/>
  <sheetViews>
    <sheetView workbookViewId="0">
      <selection activeCell="K1689" sqref="K1689"/>
    </sheetView>
  </sheetViews>
  <sheetFormatPr defaultRowHeight="14.4" x14ac:dyDescent="0.3"/>
  <cols>
    <col min="1" max="1" width="10.33203125" bestFit="1" customWidth="1"/>
    <col min="2" max="2" width="24.21875" customWidth="1"/>
    <col min="4" max="4" width="19" customWidth="1"/>
    <col min="7" max="7" width="13.6640625" bestFit="1" customWidth="1"/>
    <col min="14" max="14" width="11.6640625" bestFit="1" customWidth="1"/>
    <col min="15" max="15" width="9.77734375" bestFit="1" customWidth="1"/>
  </cols>
  <sheetData>
    <row r="1" spans="1:17" x14ac:dyDescent="0.3">
      <c r="A1" s="4" t="s">
        <v>0</v>
      </c>
      <c r="B1" s="5" t="s">
        <v>1</v>
      </c>
      <c r="C1" s="5" t="s">
        <v>139</v>
      </c>
      <c r="D1" s="5" t="s">
        <v>2</v>
      </c>
      <c r="E1" s="5" t="s">
        <v>140</v>
      </c>
      <c r="F1" s="5" t="s">
        <v>37</v>
      </c>
      <c r="G1" s="5" t="s">
        <v>141</v>
      </c>
      <c r="H1" s="5" t="s">
        <v>262</v>
      </c>
      <c r="I1" s="5"/>
      <c r="J1" s="10" t="s">
        <v>247</v>
      </c>
      <c r="K1" s="10" t="s">
        <v>248</v>
      </c>
      <c r="L1" s="10" t="s">
        <v>283</v>
      </c>
      <c r="M1" s="10" t="s">
        <v>284</v>
      </c>
      <c r="N1" s="10" t="s">
        <v>306</v>
      </c>
      <c r="O1" s="10" t="s">
        <v>307</v>
      </c>
      <c r="P1" s="10" t="s">
        <v>156</v>
      </c>
      <c r="Q1" s="10" t="s">
        <v>157</v>
      </c>
    </row>
    <row r="2" spans="1:17" x14ac:dyDescent="0.3">
      <c r="A2" s="8">
        <v>44841</v>
      </c>
      <c r="B2" s="6" t="s">
        <v>24</v>
      </c>
      <c r="C2" s="6">
        <v>1</v>
      </c>
      <c r="D2" s="6" t="s">
        <v>21</v>
      </c>
      <c r="E2" s="6">
        <v>4</v>
      </c>
      <c r="F2" s="6"/>
      <c r="G2" s="6">
        <f t="shared" ref="G2:G44" si="0">E2-C2</f>
        <v>3</v>
      </c>
      <c r="H2">
        <f>E2+C2</f>
        <v>5</v>
      </c>
      <c r="J2">
        <f>VLOOKUP(D2,'Test Data'!$A$1:$N$33,10,FALSE)</f>
        <v>67.44205870986076</v>
      </c>
      <c r="K2">
        <f>VLOOKUP(B2,'Test Data'!$A$1:$N$33,10,FALSE)</f>
        <v>-15.427545272601769</v>
      </c>
      <c r="L2">
        <f>VLOOKUP(D2,'Test Data'!$A$1:$N$33,13,FALSE)</f>
        <v>34.236000000000004</v>
      </c>
      <c r="M2">
        <f>VLOOKUP(B2,'Test Data'!$A$1:$N$33,13,FALSE)</f>
        <v>-11.484000000000002</v>
      </c>
      <c r="N2">
        <f>VLOOKUP(D2,'Test Data'!$A$1:$N$33,14,FALSE)</f>
        <v>9.18</v>
      </c>
      <c r="O2">
        <f>VLOOKUP(B2,'Test Data'!$A$1:$N$33,14,FALSE)</f>
        <v>7.0949999999999989</v>
      </c>
      <c r="P2">
        <f>VLOOKUP(B2,'Test Data'!$A$1:$G$33,7,FALSE)</f>
        <v>42.968000000000004</v>
      </c>
      <c r="Q2">
        <f>VLOOKUP(D2,'Test Data'!$A$1:$G$33,7,FALSE)</f>
        <v>50.528500000000001</v>
      </c>
    </row>
    <row r="3" spans="1:17" x14ac:dyDescent="0.3">
      <c r="A3" s="9">
        <v>44842</v>
      </c>
      <c r="B3" s="7" t="s">
        <v>21</v>
      </c>
      <c r="C3" s="7">
        <v>3</v>
      </c>
      <c r="D3" s="7" t="s">
        <v>24</v>
      </c>
      <c r="E3" s="7">
        <v>2</v>
      </c>
      <c r="F3" s="7"/>
      <c r="G3" s="6">
        <f t="shared" si="0"/>
        <v>-1</v>
      </c>
      <c r="H3">
        <f t="shared" ref="H3:H66" si="1">E3+C3</f>
        <v>5</v>
      </c>
      <c r="J3">
        <f>VLOOKUP(D3,'Test Data'!$A$1:$N$33,10,FALSE)</f>
        <v>-15.427545272601769</v>
      </c>
      <c r="K3">
        <f>VLOOKUP(B3,'Test Data'!$A$1:$N$33,10,FALSE)</f>
        <v>67.44205870986076</v>
      </c>
      <c r="L3">
        <f>VLOOKUP(D3,'Test Data'!$A$1:$N$33,13,FALSE)</f>
        <v>-11.484000000000002</v>
      </c>
      <c r="M3">
        <f>VLOOKUP(B3,'Test Data'!$A$1:$N$33,13,FALSE)</f>
        <v>34.236000000000004</v>
      </c>
      <c r="N3">
        <f>VLOOKUP(D3,'Test Data'!$A$1:$N$33,14,FALSE)</f>
        <v>7.0949999999999989</v>
      </c>
      <c r="O3">
        <f>VLOOKUP(B3,'Test Data'!$A$1:$N$33,14,FALSE)</f>
        <v>9.18</v>
      </c>
      <c r="P3">
        <f>VLOOKUP(B3,'Test Data'!$A$1:$G$33,7,FALSE)</f>
        <v>50.528500000000001</v>
      </c>
      <c r="Q3">
        <f>VLOOKUP(D3,'Test Data'!$A$1:$G$33,7,FALSE)</f>
        <v>42.968000000000004</v>
      </c>
    </row>
    <row r="4" spans="1:17" x14ac:dyDescent="0.3">
      <c r="A4" s="8">
        <v>44845</v>
      </c>
      <c r="B4" s="6" t="s">
        <v>27</v>
      </c>
      <c r="C4" s="6">
        <v>4</v>
      </c>
      <c r="D4" s="6" t="s">
        <v>29</v>
      </c>
      <c r="E4" s="6">
        <v>3</v>
      </c>
      <c r="F4" s="6"/>
      <c r="G4" s="6">
        <f t="shared" si="0"/>
        <v>-1</v>
      </c>
      <c r="H4">
        <f t="shared" si="1"/>
        <v>7</v>
      </c>
      <c r="J4">
        <f>VLOOKUP(D4,'Test Data'!$A$1:$N$33,10,FALSE)</f>
        <v>171.25418443935928</v>
      </c>
      <c r="K4">
        <f>VLOOKUP(B4,'Test Data'!$A$1:$N$33,10,FALSE)</f>
        <v>145.75413290387775</v>
      </c>
      <c r="L4">
        <f>VLOOKUP(D4,'Test Data'!$A$1:$N$33,13,FALSE)</f>
        <v>18.195999999999998</v>
      </c>
      <c r="M4">
        <f>VLOOKUP(B4,'Test Data'!$A$1:$N$33,13,FALSE)</f>
        <v>55.58</v>
      </c>
      <c r="N4">
        <f>VLOOKUP(D4,'Test Data'!$A$1:$N$33,14,FALSE)</f>
        <v>13.857500000000002</v>
      </c>
      <c r="O4">
        <f>VLOOKUP(B4,'Test Data'!$A$1:$N$33,14,FALSE)</f>
        <v>12.107499999999998</v>
      </c>
      <c r="P4">
        <f>VLOOKUP(B4,'Test Data'!$A$1:$G$33,7,FALSE)</f>
        <v>54.28</v>
      </c>
      <c r="Q4">
        <f>VLOOKUP(D4,'Test Data'!$A$1:$G$33,7,FALSE)</f>
        <v>55.733499999999992</v>
      </c>
    </row>
    <row r="5" spans="1:17" x14ac:dyDescent="0.3">
      <c r="A5" s="9">
        <v>44845</v>
      </c>
      <c r="B5" s="7" t="s">
        <v>7</v>
      </c>
      <c r="C5" s="7">
        <v>1</v>
      </c>
      <c r="D5" s="7" t="s">
        <v>17</v>
      </c>
      <c r="E5" s="7">
        <v>3</v>
      </c>
      <c r="F5" s="7"/>
      <c r="G5" s="6">
        <f t="shared" si="0"/>
        <v>2</v>
      </c>
      <c r="H5">
        <f t="shared" si="1"/>
        <v>4</v>
      </c>
      <c r="J5">
        <f>VLOOKUP(D5,'Test Data'!$A$1:$N$33,10,FALSE)</f>
        <v>134.91292307692311</v>
      </c>
      <c r="K5">
        <f>VLOOKUP(B5,'Test Data'!$A$1:$N$33,10,FALSE)</f>
        <v>109.36287253210591</v>
      </c>
      <c r="L5">
        <f>VLOOKUP(D5,'Test Data'!$A$1:$N$33,13,FALSE)</f>
        <v>36.112000000000002</v>
      </c>
      <c r="M5">
        <f>VLOOKUP(B5,'Test Data'!$A$1:$N$33,13,FALSE)</f>
        <v>1.0240000000000009</v>
      </c>
      <c r="N5">
        <f>VLOOKUP(D5,'Test Data'!$A$1:$N$33,14,FALSE)</f>
        <v>18.509999999999998</v>
      </c>
      <c r="O5">
        <f>VLOOKUP(B5,'Test Data'!$A$1:$N$33,14,FALSE)</f>
        <v>18.007499999999997</v>
      </c>
      <c r="P5">
        <f>VLOOKUP(B5,'Test Data'!$A$1:$G$33,7,FALSE)</f>
        <v>51.97</v>
      </c>
      <c r="Q5">
        <f>VLOOKUP(D5,'Test Data'!$A$1:$G$33,7,FALSE)</f>
        <v>49.021500000000003</v>
      </c>
    </row>
    <row r="6" spans="1:17" x14ac:dyDescent="0.3">
      <c r="A6" s="8">
        <v>44846</v>
      </c>
      <c r="B6" s="6" t="s">
        <v>34</v>
      </c>
      <c r="C6" s="6">
        <v>4</v>
      </c>
      <c r="D6" s="6" t="s">
        <v>26</v>
      </c>
      <c r="E6" s="6">
        <v>5</v>
      </c>
      <c r="F6" s="6" t="s">
        <v>36</v>
      </c>
      <c r="G6" s="6">
        <f t="shared" si="0"/>
        <v>1</v>
      </c>
      <c r="H6">
        <f t="shared" si="1"/>
        <v>9</v>
      </c>
      <c r="J6">
        <f>VLOOKUP(D6,'Test Data'!$A$1:$N$33,10,FALSE)</f>
        <v>-5.9496865517784894</v>
      </c>
      <c r="K6">
        <f>VLOOKUP(B6,'Test Data'!$A$1:$N$33,10,FALSE)</f>
        <v>90.302779742729371</v>
      </c>
      <c r="L6">
        <f>VLOOKUP(D6,'Test Data'!$A$1:$N$33,13,FALSE)</f>
        <v>-1.972</v>
      </c>
      <c r="M6">
        <f>VLOOKUP(B6,'Test Data'!$A$1:$N$33,13,FALSE)</f>
        <v>-1.9600000000000004</v>
      </c>
      <c r="N6">
        <f>VLOOKUP(D6,'Test Data'!$A$1:$N$33,14,FALSE)</f>
        <v>7.1075000000000017</v>
      </c>
      <c r="O6">
        <f>VLOOKUP(B6,'Test Data'!$A$1:$N$33,14,FALSE)</f>
        <v>8.4699999999999989</v>
      </c>
      <c r="P6">
        <f>VLOOKUP(B6,'Test Data'!$A$1:$G$33,7,FALSE)</f>
        <v>48.930500000000002</v>
      </c>
      <c r="Q6">
        <f>VLOOKUP(D6,'Test Data'!$A$1:$G$33,7,FALSE)</f>
        <v>43.610500000000002</v>
      </c>
    </row>
    <row r="7" spans="1:17" x14ac:dyDescent="0.3">
      <c r="A7" s="9">
        <v>44846</v>
      </c>
      <c r="B7" s="7" t="s">
        <v>20</v>
      </c>
      <c r="C7" s="7">
        <v>1</v>
      </c>
      <c r="D7" s="7" t="s">
        <v>18</v>
      </c>
      <c r="E7" s="7">
        <v>4</v>
      </c>
      <c r="F7" s="7"/>
      <c r="G7" s="6">
        <f t="shared" si="0"/>
        <v>3</v>
      </c>
      <c r="H7">
        <f t="shared" si="1"/>
        <v>5</v>
      </c>
      <c r="J7">
        <f>VLOOKUP(D7,'Test Data'!$A$1:$N$33,10,FALSE)</f>
        <v>141.16987251053041</v>
      </c>
      <c r="K7">
        <f>VLOOKUP(B7,'Test Data'!$A$1:$N$33,10,FALSE)</f>
        <v>44.157383716429479</v>
      </c>
      <c r="L7">
        <f>VLOOKUP(D7,'Test Data'!$A$1:$N$33,13,FALSE)</f>
        <v>-9.1679999999999993</v>
      </c>
      <c r="M7">
        <f>VLOOKUP(B7,'Test Data'!$A$1:$N$33,13,FALSE)</f>
        <v>0.20799999999999841</v>
      </c>
      <c r="N7">
        <f>VLOOKUP(D7,'Test Data'!$A$1:$N$33,14,FALSE)</f>
        <v>11.067499999999995</v>
      </c>
      <c r="O7">
        <f>VLOOKUP(B7,'Test Data'!$A$1:$N$33,14,FALSE)</f>
        <v>6.4574999999999996</v>
      </c>
      <c r="P7">
        <f>VLOOKUP(B7,'Test Data'!$A$1:$G$33,7,FALSE)</f>
        <v>45.418999999999997</v>
      </c>
      <c r="Q7">
        <f>VLOOKUP(D7,'Test Data'!$A$1:$G$33,7,FALSE)</f>
        <v>55.566500000000005</v>
      </c>
    </row>
    <row r="8" spans="1:17" x14ac:dyDescent="0.3">
      <c r="A8" s="8">
        <v>44846</v>
      </c>
      <c r="B8" s="6" t="s">
        <v>6</v>
      </c>
      <c r="C8" s="6">
        <v>2</v>
      </c>
      <c r="D8" s="6" t="s">
        <v>11</v>
      </c>
      <c r="E8" s="6">
        <v>5</v>
      </c>
      <c r="F8" s="6"/>
      <c r="G8" s="6">
        <f t="shared" si="0"/>
        <v>3</v>
      </c>
      <c r="H8">
        <f t="shared" si="1"/>
        <v>7</v>
      </c>
      <c r="J8">
        <f>VLOOKUP(D8,'Test Data'!$A$1:$N$33,10,FALSE)</f>
        <v>134.88358357487925</v>
      </c>
      <c r="K8">
        <f>VLOOKUP(B8,'Test Data'!$A$1:$N$33,10,FALSE)</f>
        <v>18.032943482008189</v>
      </c>
      <c r="L8">
        <f>VLOOKUP(D8,'Test Data'!$A$1:$N$33,13,FALSE)</f>
        <v>24.772000000000002</v>
      </c>
      <c r="M8">
        <f>VLOOKUP(B8,'Test Data'!$A$1:$N$33,13,FALSE)</f>
        <v>12.236000000000001</v>
      </c>
      <c r="N8">
        <f>VLOOKUP(D8,'Test Data'!$A$1:$N$33,14,FALSE)</f>
        <v>12.754999999999999</v>
      </c>
      <c r="O8">
        <f>VLOOKUP(B8,'Test Data'!$A$1:$N$33,14,FALSE)</f>
        <v>1.6050000000000004</v>
      </c>
      <c r="P8">
        <f>VLOOKUP(B8,'Test Data'!$A$1:$G$33,7,FALSE)</f>
        <v>40.024000000000001</v>
      </c>
      <c r="Q8">
        <f>VLOOKUP(D8,'Test Data'!$A$1:$G$33,7,FALSE)</f>
        <v>52.792500000000004</v>
      </c>
    </row>
    <row r="9" spans="1:17" x14ac:dyDescent="0.3">
      <c r="A9" s="9">
        <v>44846</v>
      </c>
      <c r="B9" s="7" t="s">
        <v>8</v>
      </c>
      <c r="C9" s="7">
        <v>3</v>
      </c>
      <c r="D9" s="7" t="s">
        <v>9</v>
      </c>
      <c r="E9" s="7">
        <v>5</v>
      </c>
      <c r="F9" s="7"/>
      <c r="G9" s="6">
        <f t="shared" si="0"/>
        <v>2</v>
      </c>
      <c r="H9">
        <f t="shared" si="1"/>
        <v>8</v>
      </c>
      <c r="J9">
        <f>VLOOKUP(D9,'Test Data'!$A$1:$N$33,10,FALSE)</f>
        <v>165.56027048054921</v>
      </c>
      <c r="K9">
        <f>VLOOKUP(B9,'Test Data'!$A$1:$N$33,10,FALSE)</f>
        <v>108.30611652138712</v>
      </c>
      <c r="L9">
        <f>VLOOKUP(D9,'Test Data'!$A$1:$N$33,13,FALSE)</f>
        <v>-11.727999999999998</v>
      </c>
      <c r="M9">
        <f>VLOOKUP(B9,'Test Data'!$A$1:$N$33,13,FALSE)</f>
        <v>15.092000000000001</v>
      </c>
      <c r="N9">
        <f>VLOOKUP(D9,'Test Data'!$A$1:$N$33,14,FALSE)</f>
        <v>19.220000000000002</v>
      </c>
      <c r="O9">
        <f>VLOOKUP(B9,'Test Data'!$A$1:$N$33,14,FALSE)</f>
        <v>11.004999999999999</v>
      </c>
      <c r="P9">
        <f>VLOOKUP(B9,'Test Data'!$A$1:$G$33,7,FALSE)</f>
        <v>48.454999999999998</v>
      </c>
      <c r="Q9">
        <f>VLOOKUP(D9,'Test Data'!$A$1:$G$33,7,FALSE)</f>
        <v>58.155000000000001</v>
      </c>
    </row>
    <row r="10" spans="1:17" x14ac:dyDescent="0.3">
      <c r="A10" s="8">
        <v>44846</v>
      </c>
      <c r="B10" s="6" t="s">
        <v>5</v>
      </c>
      <c r="C10" s="6">
        <v>3</v>
      </c>
      <c r="D10" s="6" t="s">
        <v>33</v>
      </c>
      <c r="E10" s="6">
        <v>4</v>
      </c>
      <c r="F10" s="6"/>
      <c r="G10" s="6">
        <f t="shared" si="0"/>
        <v>1</v>
      </c>
      <c r="H10">
        <f t="shared" si="1"/>
        <v>7</v>
      </c>
      <c r="J10">
        <f>VLOOKUP(D10,'Test Data'!$A$1:$N$33,10,FALSE)</f>
        <v>-8.4661676247310496</v>
      </c>
      <c r="K10">
        <f>VLOOKUP(B10,'Test Data'!$A$1:$N$33,10,FALSE)</f>
        <v>104.48057142857141</v>
      </c>
      <c r="L10">
        <f>VLOOKUP(D10,'Test Data'!$A$1:$N$33,13,FALSE)</f>
        <v>31.347999999999995</v>
      </c>
      <c r="M10">
        <f>VLOOKUP(B10,'Test Data'!$A$1:$N$33,13,FALSE)</f>
        <v>26.248000000000001</v>
      </c>
      <c r="N10">
        <f>VLOOKUP(D10,'Test Data'!$A$1:$N$33,14,FALSE)</f>
        <v>2.9150000000000027</v>
      </c>
      <c r="O10">
        <f>VLOOKUP(B10,'Test Data'!$A$1:$N$33,14,FALSE)</f>
        <v>15.994999999999997</v>
      </c>
      <c r="P10">
        <f>VLOOKUP(B10,'Test Data'!$A$1:$G$33,7,FALSE)</f>
        <v>50.814499999999995</v>
      </c>
      <c r="Q10">
        <f>VLOOKUP(D10,'Test Data'!$A$1:$G$33,7,FALSE)</f>
        <v>46.256500000000003</v>
      </c>
    </row>
    <row r="11" spans="1:17" x14ac:dyDescent="0.3">
      <c r="A11" s="9">
        <v>44846</v>
      </c>
      <c r="B11" s="7" t="s">
        <v>14</v>
      </c>
      <c r="C11" s="7">
        <v>5</v>
      </c>
      <c r="D11" s="7" t="s">
        <v>12</v>
      </c>
      <c r="E11" s="7">
        <v>2</v>
      </c>
      <c r="F11" s="7"/>
      <c r="G11" s="6">
        <f t="shared" si="0"/>
        <v>-3</v>
      </c>
      <c r="H11">
        <f t="shared" si="1"/>
        <v>7</v>
      </c>
      <c r="J11">
        <f>VLOOKUP(D11,'Test Data'!$A$1:$N$33,10,FALSE)</f>
        <v>59.967467961405482</v>
      </c>
      <c r="K11">
        <f>VLOOKUP(B11,'Test Data'!$A$1:$N$33,10,FALSE)</f>
        <v>140.99029450549449</v>
      </c>
      <c r="L11">
        <f>VLOOKUP(D11,'Test Data'!$A$1:$N$33,13,FALSE)</f>
        <v>21.227999999999998</v>
      </c>
      <c r="M11">
        <f>VLOOKUP(B11,'Test Data'!$A$1:$N$33,13,FALSE)</f>
        <v>61.292000000000002</v>
      </c>
      <c r="N11">
        <f>VLOOKUP(D11,'Test Data'!$A$1:$N$33,14,FALSE)</f>
        <v>5.1224999999999987</v>
      </c>
      <c r="O11">
        <f>VLOOKUP(B11,'Test Data'!$A$1:$N$33,14,FALSE)</f>
        <v>16.850000000000001</v>
      </c>
      <c r="P11">
        <f>VLOOKUP(B11,'Test Data'!$A$1:$G$33,7,FALSE)</f>
        <v>52.1905</v>
      </c>
      <c r="Q11">
        <f>VLOOKUP(D11,'Test Data'!$A$1:$G$33,7,FALSE)</f>
        <v>48.64</v>
      </c>
    </row>
    <row r="12" spans="1:17" x14ac:dyDescent="0.3">
      <c r="A12" s="8">
        <v>44847</v>
      </c>
      <c r="B12" s="6" t="s">
        <v>32</v>
      </c>
      <c r="C12" s="6">
        <v>1</v>
      </c>
      <c r="D12" s="6" t="s">
        <v>13</v>
      </c>
      <c r="E12" s="6">
        <v>4</v>
      </c>
      <c r="F12" s="6"/>
      <c r="G12" s="6">
        <f t="shared" si="0"/>
        <v>3</v>
      </c>
      <c r="H12">
        <f t="shared" si="1"/>
        <v>5</v>
      </c>
      <c r="J12">
        <f>VLOOKUP(D12,'Test Data'!$A$1:$N$33,10,FALSE)</f>
        <v>81.804757877261309</v>
      </c>
      <c r="K12">
        <f>VLOOKUP(B12,'Test Data'!$A$1:$N$33,10,FALSE)</f>
        <v>132.97877024111079</v>
      </c>
      <c r="L12">
        <f>VLOOKUP(D12,'Test Data'!$A$1:$N$33,13,FALSE)</f>
        <v>-4.4720000000000004</v>
      </c>
      <c r="M12">
        <f>VLOOKUP(B12,'Test Data'!$A$1:$N$33,13,FALSE)</f>
        <v>-4.2679999999999989</v>
      </c>
      <c r="N12">
        <f>VLOOKUP(D12,'Test Data'!$A$1:$N$33,14,FALSE)</f>
        <v>7.3675000000000033</v>
      </c>
      <c r="O12">
        <f>VLOOKUP(B12,'Test Data'!$A$1:$N$33,14,FALSE)</f>
        <v>9.5024999999999977</v>
      </c>
      <c r="P12">
        <f>VLOOKUP(B12,'Test Data'!$A$1:$G$33,7,FALSE)</f>
        <v>49.246000000000002</v>
      </c>
      <c r="Q12">
        <f>VLOOKUP(D12,'Test Data'!$A$1:$G$33,7,FALSE)</f>
        <v>47.3035</v>
      </c>
    </row>
    <row r="13" spans="1:17" x14ac:dyDescent="0.3">
      <c r="A13" s="9">
        <v>44847</v>
      </c>
      <c r="B13" s="7" t="s">
        <v>11</v>
      </c>
      <c r="C13" s="7">
        <v>3</v>
      </c>
      <c r="D13" s="7" t="s">
        <v>22</v>
      </c>
      <c r="E13" s="7">
        <v>5</v>
      </c>
      <c r="F13" s="7"/>
      <c r="G13" s="6">
        <f t="shared" si="0"/>
        <v>2</v>
      </c>
      <c r="H13">
        <f t="shared" si="1"/>
        <v>8</v>
      </c>
      <c r="J13">
        <f>VLOOKUP(D13,'Test Data'!$A$1:$N$33,10,FALSE)</f>
        <v>68.14996540259969</v>
      </c>
      <c r="K13">
        <f>VLOOKUP(B13,'Test Data'!$A$1:$N$33,10,FALSE)</f>
        <v>134.88358357487925</v>
      </c>
      <c r="L13">
        <f>VLOOKUP(D13,'Test Data'!$A$1:$N$33,13,FALSE)</f>
        <v>2.4839999999999995</v>
      </c>
      <c r="M13">
        <f>VLOOKUP(B13,'Test Data'!$A$1:$N$33,13,FALSE)</f>
        <v>24.772000000000002</v>
      </c>
      <c r="N13">
        <f>VLOOKUP(D13,'Test Data'!$A$1:$N$33,14,FALSE)</f>
        <v>7.3599999999999994</v>
      </c>
      <c r="O13">
        <f>VLOOKUP(B13,'Test Data'!$A$1:$N$33,14,FALSE)</f>
        <v>12.754999999999999</v>
      </c>
      <c r="P13">
        <f>VLOOKUP(B13,'Test Data'!$A$1:$G$33,7,FALSE)</f>
        <v>52.792500000000004</v>
      </c>
      <c r="Q13">
        <f>VLOOKUP(D13,'Test Data'!$A$1:$G$33,7,FALSE)</f>
        <v>52.957499999999996</v>
      </c>
    </row>
    <row r="14" spans="1:17" x14ac:dyDescent="0.3">
      <c r="A14" s="8">
        <v>44847</v>
      </c>
      <c r="B14" s="6" t="s">
        <v>34</v>
      </c>
      <c r="C14" s="6">
        <v>4</v>
      </c>
      <c r="D14" s="6" t="s">
        <v>29</v>
      </c>
      <c r="E14" s="6">
        <v>1</v>
      </c>
      <c r="F14" s="6"/>
      <c r="G14" s="6">
        <f t="shared" si="0"/>
        <v>-3</v>
      </c>
      <c r="H14">
        <f t="shared" si="1"/>
        <v>5</v>
      </c>
      <c r="J14">
        <f>VLOOKUP(D14,'Test Data'!$A$1:$N$33,10,FALSE)</f>
        <v>171.25418443935928</v>
      </c>
      <c r="K14">
        <f>VLOOKUP(B14,'Test Data'!$A$1:$N$33,10,FALSE)</f>
        <v>90.302779742729371</v>
      </c>
      <c r="L14">
        <f>VLOOKUP(D14,'Test Data'!$A$1:$N$33,13,FALSE)</f>
        <v>18.195999999999998</v>
      </c>
      <c r="M14">
        <f>VLOOKUP(B14,'Test Data'!$A$1:$N$33,13,FALSE)</f>
        <v>-1.9600000000000004</v>
      </c>
      <c r="N14">
        <f>VLOOKUP(D14,'Test Data'!$A$1:$N$33,14,FALSE)</f>
        <v>13.857500000000002</v>
      </c>
      <c r="O14">
        <f>VLOOKUP(B14,'Test Data'!$A$1:$N$33,14,FALSE)</f>
        <v>8.4699999999999989</v>
      </c>
      <c r="P14">
        <f>VLOOKUP(B14,'Test Data'!$A$1:$G$33,7,FALSE)</f>
        <v>48.930500000000002</v>
      </c>
      <c r="Q14">
        <f>VLOOKUP(D14,'Test Data'!$A$1:$G$33,7,FALSE)</f>
        <v>55.733499999999992</v>
      </c>
    </row>
    <row r="15" spans="1:17" x14ac:dyDescent="0.3">
      <c r="A15" s="9">
        <v>44847</v>
      </c>
      <c r="B15" s="7" t="s">
        <v>17</v>
      </c>
      <c r="C15" s="7">
        <v>7</v>
      </c>
      <c r="D15" s="7" t="s">
        <v>28</v>
      </c>
      <c r="E15" s="7">
        <v>3</v>
      </c>
      <c r="F15" s="7"/>
      <c r="G15" s="6">
        <f t="shared" si="0"/>
        <v>-4</v>
      </c>
      <c r="H15">
        <f t="shared" si="1"/>
        <v>10</v>
      </c>
      <c r="J15">
        <f>VLOOKUP(D15,'Test Data'!$A$1:$N$33,10,FALSE)</f>
        <v>101.51640811560671</v>
      </c>
      <c r="K15">
        <f>VLOOKUP(B15,'Test Data'!$A$1:$N$33,10,FALSE)</f>
        <v>134.91292307692311</v>
      </c>
      <c r="L15">
        <f>VLOOKUP(D15,'Test Data'!$A$1:$N$33,13,FALSE)</f>
        <v>12.036000000000001</v>
      </c>
      <c r="M15">
        <f>VLOOKUP(B15,'Test Data'!$A$1:$N$33,13,FALSE)</f>
        <v>36.112000000000002</v>
      </c>
      <c r="N15">
        <f>VLOOKUP(D15,'Test Data'!$A$1:$N$33,14,FALSE)</f>
        <v>8.0474999999999994</v>
      </c>
      <c r="O15">
        <f>VLOOKUP(B15,'Test Data'!$A$1:$N$33,14,FALSE)</f>
        <v>18.509999999999998</v>
      </c>
      <c r="P15">
        <f>VLOOKUP(B15,'Test Data'!$A$1:$G$33,7,FALSE)</f>
        <v>49.021500000000003</v>
      </c>
      <c r="Q15">
        <f>VLOOKUP(D15,'Test Data'!$A$1:$G$33,7,FALSE)</f>
        <v>51.338499999999996</v>
      </c>
    </row>
    <row r="16" spans="1:17" x14ac:dyDescent="0.3">
      <c r="A16" s="8">
        <v>44847</v>
      </c>
      <c r="B16" s="6" t="s">
        <v>30</v>
      </c>
      <c r="C16" s="6">
        <v>4</v>
      </c>
      <c r="D16" s="6" t="s">
        <v>21</v>
      </c>
      <c r="E16" s="6">
        <v>1</v>
      </c>
      <c r="F16" s="6"/>
      <c r="G16" s="6">
        <f t="shared" si="0"/>
        <v>-3</v>
      </c>
      <c r="H16">
        <f t="shared" si="1"/>
        <v>5</v>
      </c>
      <c r="J16">
        <f>VLOOKUP(D16,'Test Data'!$A$1:$N$33,10,FALSE)</f>
        <v>67.44205870986076</v>
      </c>
      <c r="K16">
        <f>VLOOKUP(B16,'Test Data'!$A$1:$N$33,10,FALSE)</f>
        <v>139.14223240238024</v>
      </c>
      <c r="L16">
        <f>VLOOKUP(D16,'Test Data'!$A$1:$N$33,13,FALSE)</f>
        <v>34.236000000000004</v>
      </c>
      <c r="M16">
        <f>VLOOKUP(B16,'Test Data'!$A$1:$N$33,13,FALSE)</f>
        <v>17.608000000000001</v>
      </c>
      <c r="N16">
        <f>VLOOKUP(D16,'Test Data'!$A$1:$N$33,14,FALSE)</f>
        <v>9.18</v>
      </c>
      <c r="O16">
        <f>VLOOKUP(B16,'Test Data'!$A$1:$N$33,14,FALSE)</f>
        <v>17.535</v>
      </c>
      <c r="P16">
        <f>VLOOKUP(B16,'Test Data'!$A$1:$G$33,7,FALSE)</f>
        <v>53.658999999999999</v>
      </c>
      <c r="Q16">
        <f>VLOOKUP(D16,'Test Data'!$A$1:$G$33,7,FALSE)</f>
        <v>50.528500000000001</v>
      </c>
    </row>
    <row r="17" spans="1:17" x14ac:dyDescent="0.3">
      <c r="A17" s="9">
        <v>44847</v>
      </c>
      <c r="B17" s="7" t="s">
        <v>31</v>
      </c>
      <c r="C17" s="7">
        <v>3</v>
      </c>
      <c r="D17" s="7" t="s">
        <v>16</v>
      </c>
      <c r="E17" s="7">
        <v>1</v>
      </c>
      <c r="F17" s="7"/>
      <c r="G17" s="6">
        <f t="shared" si="0"/>
        <v>-2</v>
      </c>
      <c r="H17">
        <f t="shared" si="1"/>
        <v>4</v>
      </c>
      <c r="J17">
        <f>VLOOKUP(D17,'Test Data'!$A$1:$N$33,10,FALSE)</f>
        <v>56.76357570850201</v>
      </c>
      <c r="K17">
        <f>VLOOKUP(B17,'Test Data'!$A$1:$N$33,10,FALSE)</f>
        <v>139.17838686868689</v>
      </c>
      <c r="L17">
        <f>VLOOKUP(D17,'Test Data'!$A$1:$N$33,13,FALSE)</f>
        <v>55.175999999999995</v>
      </c>
      <c r="M17">
        <f>VLOOKUP(B17,'Test Data'!$A$1:$N$33,13,FALSE)</f>
        <v>30.108000000000004</v>
      </c>
      <c r="N17">
        <f>VLOOKUP(D17,'Test Data'!$A$1:$N$33,14,FALSE)</f>
        <v>8.8850000000000016</v>
      </c>
      <c r="O17">
        <f>VLOOKUP(B17,'Test Data'!$A$1:$N$33,14,FALSE)</f>
        <v>10.142499999999998</v>
      </c>
      <c r="P17">
        <f>VLOOKUP(B17,'Test Data'!$A$1:$G$33,7,FALSE)</f>
        <v>54.883499999999998</v>
      </c>
      <c r="Q17">
        <f>VLOOKUP(D17,'Test Data'!$A$1:$G$33,7,FALSE)</f>
        <v>50.042000000000002</v>
      </c>
    </row>
    <row r="18" spans="1:17" x14ac:dyDescent="0.3">
      <c r="A18" s="8">
        <v>44847</v>
      </c>
      <c r="B18" s="6" t="s">
        <v>15</v>
      </c>
      <c r="C18" s="6">
        <v>2</v>
      </c>
      <c r="D18" s="6" t="s">
        <v>4</v>
      </c>
      <c r="E18" s="6">
        <v>5</v>
      </c>
      <c r="F18" s="6"/>
      <c r="G18" s="6">
        <f t="shared" si="0"/>
        <v>3</v>
      </c>
      <c r="H18">
        <f t="shared" si="1"/>
        <v>7</v>
      </c>
      <c r="J18">
        <f>VLOOKUP(D18,'Test Data'!$A$1:$N$33,10,FALSE)</f>
        <v>84.107355201661079</v>
      </c>
      <c r="K18">
        <f>VLOOKUP(B18,'Test Data'!$A$1:$N$33,10,FALSE)</f>
        <v>139.98145691150953</v>
      </c>
      <c r="L18">
        <f>VLOOKUP(D18,'Test Data'!$A$1:$N$33,13,FALSE)</f>
        <v>17.076000000000001</v>
      </c>
      <c r="M18">
        <f>VLOOKUP(B18,'Test Data'!$A$1:$N$33,13,FALSE)</f>
        <v>2.9200000000000017</v>
      </c>
      <c r="N18">
        <f>VLOOKUP(D18,'Test Data'!$A$1:$N$33,14,FALSE)</f>
        <v>4.0274999999999999</v>
      </c>
      <c r="O18">
        <f>VLOOKUP(B18,'Test Data'!$A$1:$N$33,14,FALSE)</f>
        <v>16.695</v>
      </c>
      <c r="P18">
        <f>VLOOKUP(B18,'Test Data'!$A$1:$G$33,7,FALSE)</f>
        <v>53.004999999999995</v>
      </c>
      <c r="Q18">
        <f>VLOOKUP(D18,'Test Data'!$A$1:$G$33,7,FALSE)</f>
        <v>51.648499999999999</v>
      </c>
    </row>
    <row r="19" spans="1:17" x14ac:dyDescent="0.3">
      <c r="A19" s="9">
        <v>44847</v>
      </c>
      <c r="B19" s="7" t="s">
        <v>25</v>
      </c>
      <c r="C19" s="7">
        <v>2</v>
      </c>
      <c r="D19" s="7" t="s">
        <v>3</v>
      </c>
      <c r="E19" s="7">
        <v>6</v>
      </c>
      <c r="F19" s="7"/>
      <c r="G19" s="6">
        <f t="shared" si="0"/>
        <v>4</v>
      </c>
      <c r="H19">
        <f t="shared" si="1"/>
        <v>8</v>
      </c>
      <c r="J19">
        <f>VLOOKUP(D19,'Test Data'!$A$1:$N$33,10,FALSE)</f>
        <v>89.800166421813486</v>
      </c>
      <c r="K19">
        <f>VLOOKUP(B19,'Test Data'!$A$1:$N$33,10,FALSE)</f>
        <v>51.313205668016195</v>
      </c>
      <c r="L19">
        <f>VLOOKUP(D19,'Test Data'!$A$1:$N$33,13,FALSE)</f>
        <v>45.915999999999997</v>
      </c>
      <c r="M19">
        <f>VLOOKUP(B19,'Test Data'!$A$1:$N$33,13,FALSE)</f>
        <v>23.744</v>
      </c>
      <c r="N19">
        <f>VLOOKUP(D19,'Test Data'!$A$1:$N$33,14,FALSE)</f>
        <v>6.2475000000000023</v>
      </c>
      <c r="O19">
        <f>VLOOKUP(B19,'Test Data'!$A$1:$N$33,14,FALSE)</f>
        <v>10.215</v>
      </c>
      <c r="P19">
        <f>VLOOKUP(B19,'Test Data'!$A$1:$G$33,7,FALSE)</f>
        <v>44.829499999999996</v>
      </c>
      <c r="Q19">
        <f>VLOOKUP(D19,'Test Data'!$A$1:$G$33,7,FALSE)</f>
        <v>53.747500000000002</v>
      </c>
    </row>
    <row r="20" spans="1:17" x14ac:dyDescent="0.3">
      <c r="A20" s="8">
        <v>44847</v>
      </c>
      <c r="B20" s="6" t="s">
        <v>12</v>
      </c>
      <c r="C20" s="6">
        <v>2</v>
      </c>
      <c r="D20" s="6" t="s">
        <v>5</v>
      </c>
      <c r="E20" s="6">
        <v>3</v>
      </c>
      <c r="F20" s="6"/>
      <c r="G20" s="6">
        <f t="shared" si="0"/>
        <v>1</v>
      </c>
      <c r="H20">
        <f t="shared" si="1"/>
        <v>5</v>
      </c>
      <c r="J20">
        <f>VLOOKUP(D20,'Test Data'!$A$1:$N$33,10,FALSE)</f>
        <v>104.48057142857141</v>
      </c>
      <c r="K20">
        <f>VLOOKUP(B20,'Test Data'!$A$1:$N$33,10,FALSE)</f>
        <v>59.967467961405482</v>
      </c>
      <c r="L20">
        <f>VLOOKUP(D20,'Test Data'!$A$1:$N$33,13,FALSE)</f>
        <v>26.248000000000001</v>
      </c>
      <c r="M20">
        <f>VLOOKUP(B20,'Test Data'!$A$1:$N$33,13,FALSE)</f>
        <v>21.227999999999998</v>
      </c>
      <c r="N20">
        <f>VLOOKUP(D20,'Test Data'!$A$1:$N$33,14,FALSE)</f>
        <v>15.994999999999997</v>
      </c>
      <c r="O20">
        <f>VLOOKUP(B20,'Test Data'!$A$1:$N$33,14,FALSE)</f>
        <v>5.1224999999999987</v>
      </c>
      <c r="P20">
        <f>VLOOKUP(B20,'Test Data'!$A$1:$G$33,7,FALSE)</f>
        <v>48.64</v>
      </c>
      <c r="Q20">
        <f>VLOOKUP(D20,'Test Data'!$A$1:$G$33,7,FALSE)</f>
        <v>50.814499999999995</v>
      </c>
    </row>
    <row r="21" spans="1:17" x14ac:dyDescent="0.3">
      <c r="A21" s="9">
        <v>44847</v>
      </c>
      <c r="B21" s="7" t="s">
        <v>6</v>
      </c>
      <c r="C21" s="7">
        <v>0</v>
      </c>
      <c r="D21" s="7" t="s">
        <v>27</v>
      </c>
      <c r="E21" s="7">
        <v>1</v>
      </c>
      <c r="F21" s="7"/>
      <c r="G21" s="6">
        <f t="shared" si="0"/>
        <v>1</v>
      </c>
      <c r="H21">
        <f t="shared" si="1"/>
        <v>1</v>
      </c>
      <c r="J21">
        <f>VLOOKUP(D21,'Test Data'!$A$1:$N$33,10,FALSE)</f>
        <v>145.75413290387775</v>
      </c>
      <c r="K21">
        <f>VLOOKUP(B21,'Test Data'!$A$1:$N$33,10,FALSE)</f>
        <v>18.032943482008189</v>
      </c>
      <c r="L21">
        <f>VLOOKUP(D21,'Test Data'!$A$1:$N$33,13,FALSE)</f>
        <v>55.58</v>
      </c>
      <c r="M21">
        <f>VLOOKUP(B21,'Test Data'!$A$1:$N$33,13,FALSE)</f>
        <v>12.236000000000001</v>
      </c>
      <c r="N21">
        <f>VLOOKUP(D21,'Test Data'!$A$1:$N$33,14,FALSE)</f>
        <v>12.107499999999998</v>
      </c>
      <c r="O21">
        <f>VLOOKUP(B21,'Test Data'!$A$1:$N$33,14,FALSE)</f>
        <v>1.6050000000000004</v>
      </c>
      <c r="P21">
        <f>VLOOKUP(B21,'Test Data'!$A$1:$G$33,7,FALSE)</f>
        <v>40.024000000000001</v>
      </c>
      <c r="Q21">
        <f>VLOOKUP(D21,'Test Data'!$A$1:$G$33,7,FALSE)</f>
        <v>54.28</v>
      </c>
    </row>
    <row r="22" spans="1:17" x14ac:dyDescent="0.3">
      <c r="A22" s="8">
        <v>44848</v>
      </c>
      <c r="B22" s="6" t="s">
        <v>7</v>
      </c>
      <c r="C22" s="6">
        <v>5</v>
      </c>
      <c r="D22" s="6" t="s">
        <v>20</v>
      </c>
      <c r="E22" s="6">
        <v>2</v>
      </c>
      <c r="F22" s="6"/>
      <c r="G22" s="6">
        <f t="shared" si="0"/>
        <v>-3</v>
      </c>
      <c r="H22">
        <f t="shared" si="1"/>
        <v>7</v>
      </c>
      <c r="J22">
        <f>VLOOKUP(D22,'Test Data'!$A$1:$N$33,10,FALSE)</f>
        <v>44.157383716429479</v>
      </c>
      <c r="K22">
        <f>VLOOKUP(B22,'Test Data'!$A$1:$N$33,10,FALSE)</f>
        <v>109.36287253210591</v>
      </c>
      <c r="L22">
        <f>VLOOKUP(D22,'Test Data'!$A$1:$N$33,13,FALSE)</f>
        <v>0.20799999999999841</v>
      </c>
      <c r="M22">
        <f>VLOOKUP(B22,'Test Data'!$A$1:$N$33,13,FALSE)</f>
        <v>1.0240000000000009</v>
      </c>
      <c r="N22">
        <f>VLOOKUP(D22,'Test Data'!$A$1:$N$33,14,FALSE)</f>
        <v>6.4574999999999996</v>
      </c>
      <c r="O22">
        <f>VLOOKUP(B22,'Test Data'!$A$1:$N$33,14,FALSE)</f>
        <v>18.007499999999997</v>
      </c>
      <c r="P22">
        <f>VLOOKUP(B22,'Test Data'!$A$1:$G$33,7,FALSE)</f>
        <v>51.97</v>
      </c>
      <c r="Q22">
        <f>VLOOKUP(D22,'Test Data'!$A$1:$G$33,7,FALSE)</f>
        <v>45.418999999999997</v>
      </c>
    </row>
    <row r="23" spans="1:17" x14ac:dyDescent="0.3">
      <c r="A23" s="9">
        <v>44848</v>
      </c>
      <c r="B23" s="7" t="s">
        <v>33</v>
      </c>
      <c r="C23" s="7">
        <v>0</v>
      </c>
      <c r="D23" s="7" t="s">
        <v>19</v>
      </c>
      <c r="E23" s="7">
        <v>3</v>
      </c>
      <c r="F23" s="7"/>
      <c r="G23" s="6">
        <f t="shared" si="0"/>
        <v>3</v>
      </c>
      <c r="H23">
        <f t="shared" si="1"/>
        <v>3</v>
      </c>
      <c r="J23">
        <f>VLOOKUP(D23,'Test Data'!$A$1:$N$33,10,FALSE)</f>
        <v>82.045045228455763</v>
      </c>
      <c r="K23">
        <f>VLOOKUP(B23,'Test Data'!$A$1:$N$33,10,FALSE)</f>
        <v>-8.4661676247310496</v>
      </c>
      <c r="L23">
        <f>VLOOKUP(D23,'Test Data'!$A$1:$N$33,13,FALSE)</f>
        <v>15.204000000000004</v>
      </c>
      <c r="M23">
        <f>VLOOKUP(B23,'Test Data'!$A$1:$N$33,13,FALSE)</f>
        <v>31.347999999999995</v>
      </c>
      <c r="N23">
        <f>VLOOKUP(D23,'Test Data'!$A$1:$N$33,14,FALSE)</f>
        <v>10.812500000000004</v>
      </c>
      <c r="O23">
        <f>VLOOKUP(B23,'Test Data'!$A$1:$N$33,14,FALSE)</f>
        <v>2.9150000000000027</v>
      </c>
      <c r="P23">
        <f>VLOOKUP(B23,'Test Data'!$A$1:$G$33,7,FALSE)</f>
        <v>46.256500000000003</v>
      </c>
      <c r="Q23">
        <f>VLOOKUP(D23,'Test Data'!$A$1:$G$33,7,FALSE)</f>
        <v>46.548000000000002</v>
      </c>
    </row>
    <row r="24" spans="1:17" x14ac:dyDescent="0.3">
      <c r="A24" s="8">
        <v>44848</v>
      </c>
      <c r="B24" s="6" t="s">
        <v>18</v>
      </c>
      <c r="C24" s="6">
        <v>2</v>
      </c>
      <c r="D24" s="6" t="s">
        <v>24</v>
      </c>
      <c r="E24" s="6">
        <v>1</v>
      </c>
      <c r="F24" s="6"/>
      <c r="G24" s="6">
        <f t="shared" si="0"/>
        <v>-1</v>
      </c>
      <c r="H24">
        <f t="shared" si="1"/>
        <v>3</v>
      </c>
      <c r="J24">
        <f>VLOOKUP(D24,'Test Data'!$A$1:$N$33,10,FALSE)</f>
        <v>-15.427545272601769</v>
      </c>
      <c r="K24">
        <f>VLOOKUP(B24,'Test Data'!$A$1:$N$33,10,FALSE)</f>
        <v>141.16987251053041</v>
      </c>
      <c r="L24">
        <f>VLOOKUP(D24,'Test Data'!$A$1:$N$33,13,FALSE)</f>
        <v>-11.484000000000002</v>
      </c>
      <c r="M24">
        <f>VLOOKUP(B24,'Test Data'!$A$1:$N$33,13,FALSE)</f>
        <v>-9.1679999999999993</v>
      </c>
      <c r="N24">
        <f>VLOOKUP(D24,'Test Data'!$A$1:$N$33,14,FALSE)</f>
        <v>7.0949999999999989</v>
      </c>
      <c r="O24">
        <f>VLOOKUP(B24,'Test Data'!$A$1:$N$33,14,FALSE)</f>
        <v>11.067499999999995</v>
      </c>
      <c r="P24">
        <f>VLOOKUP(B24,'Test Data'!$A$1:$G$33,7,FALSE)</f>
        <v>55.566500000000005</v>
      </c>
      <c r="Q24">
        <f>VLOOKUP(D24,'Test Data'!$A$1:$G$33,7,FALSE)</f>
        <v>42.968000000000004</v>
      </c>
    </row>
    <row r="25" spans="1:17" x14ac:dyDescent="0.3">
      <c r="A25" s="9">
        <v>44848</v>
      </c>
      <c r="B25" s="7" t="s">
        <v>17</v>
      </c>
      <c r="C25" s="7">
        <v>1</v>
      </c>
      <c r="D25" s="7" t="s">
        <v>23</v>
      </c>
      <c r="E25" s="7">
        <v>4</v>
      </c>
      <c r="F25" s="7"/>
      <c r="G25" s="6">
        <f t="shared" si="0"/>
        <v>3</v>
      </c>
      <c r="H25">
        <f t="shared" si="1"/>
        <v>5</v>
      </c>
      <c r="J25">
        <f>VLOOKUP(D25,'Test Data'!$A$1:$N$33,10,FALSE)</f>
        <v>116.91584615384616</v>
      </c>
      <c r="K25">
        <f>VLOOKUP(B25,'Test Data'!$A$1:$N$33,10,FALSE)</f>
        <v>134.91292307692311</v>
      </c>
      <c r="L25">
        <f>VLOOKUP(D25,'Test Data'!$A$1:$N$33,13,FALSE)</f>
        <v>37.052</v>
      </c>
      <c r="M25">
        <f>VLOOKUP(B25,'Test Data'!$A$1:$N$33,13,FALSE)</f>
        <v>36.112000000000002</v>
      </c>
      <c r="N25">
        <f>VLOOKUP(D25,'Test Data'!$A$1:$N$33,14,FALSE)</f>
        <v>7.9725000000000001</v>
      </c>
      <c r="O25">
        <f>VLOOKUP(B25,'Test Data'!$A$1:$N$33,14,FALSE)</f>
        <v>18.509999999999998</v>
      </c>
      <c r="P25">
        <f>VLOOKUP(B25,'Test Data'!$A$1:$G$33,7,FALSE)</f>
        <v>49.021500000000003</v>
      </c>
      <c r="Q25">
        <f>VLOOKUP(D25,'Test Data'!$A$1:$G$33,7,FALSE)</f>
        <v>50.820999999999998</v>
      </c>
    </row>
    <row r="26" spans="1:17" x14ac:dyDescent="0.3">
      <c r="A26" s="8">
        <v>44849</v>
      </c>
      <c r="B26" s="6" t="s">
        <v>25</v>
      </c>
      <c r="C26" s="6">
        <v>3</v>
      </c>
      <c r="D26" s="6" t="s">
        <v>14</v>
      </c>
      <c r="E26" s="6">
        <v>6</v>
      </c>
      <c r="F26" s="6"/>
      <c r="G26" s="6">
        <f t="shared" si="0"/>
        <v>3</v>
      </c>
      <c r="H26">
        <f t="shared" si="1"/>
        <v>9</v>
      </c>
      <c r="J26">
        <f>VLOOKUP(D26,'Test Data'!$A$1:$N$33,10,FALSE)</f>
        <v>140.99029450549449</v>
      </c>
      <c r="K26">
        <f>VLOOKUP(B26,'Test Data'!$A$1:$N$33,10,FALSE)</f>
        <v>51.313205668016195</v>
      </c>
      <c r="L26">
        <f>VLOOKUP(D26,'Test Data'!$A$1:$N$33,13,FALSE)</f>
        <v>61.292000000000002</v>
      </c>
      <c r="M26">
        <f>VLOOKUP(B26,'Test Data'!$A$1:$N$33,13,FALSE)</f>
        <v>23.744</v>
      </c>
      <c r="N26">
        <f>VLOOKUP(D26,'Test Data'!$A$1:$N$33,14,FALSE)</f>
        <v>16.850000000000001</v>
      </c>
      <c r="O26">
        <f>VLOOKUP(B26,'Test Data'!$A$1:$N$33,14,FALSE)</f>
        <v>10.215</v>
      </c>
      <c r="P26">
        <f>VLOOKUP(B26,'Test Data'!$A$1:$G$33,7,FALSE)</f>
        <v>44.829499999999996</v>
      </c>
      <c r="Q26">
        <f>VLOOKUP(D26,'Test Data'!$A$1:$G$33,7,FALSE)</f>
        <v>52.1905</v>
      </c>
    </row>
    <row r="27" spans="1:17" x14ac:dyDescent="0.3">
      <c r="A27" s="9">
        <v>44849</v>
      </c>
      <c r="B27" s="7" t="s">
        <v>31</v>
      </c>
      <c r="C27" s="7">
        <v>4</v>
      </c>
      <c r="D27" s="7" t="s">
        <v>13</v>
      </c>
      <c r="E27" s="7">
        <v>3</v>
      </c>
      <c r="F27" s="7"/>
      <c r="G27" s="6">
        <f t="shared" si="0"/>
        <v>-1</v>
      </c>
      <c r="H27">
        <f t="shared" si="1"/>
        <v>7</v>
      </c>
      <c r="J27">
        <f>VLOOKUP(D27,'Test Data'!$A$1:$N$33,10,FALSE)</f>
        <v>81.804757877261309</v>
      </c>
      <c r="K27">
        <f>VLOOKUP(B27,'Test Data'!$A$1:$N$33,10,FALSE)</f>
        <v>139.17838686868689</v>
      </c>
      <c r="L27">
        <f>VLOOKUP(D27,'Test Data'!$A$1:$N$33,13,FALSE)</f>
        <v>-4.4720000000000004</v>
      </c>
      <c r="M27">
        <f>VLOOKUP(B27,'Test Data'!$A$1:$N$33,13,FALSE)</f>
        <v>30.108000000000004</v>
      </c>
      <c r="N27">
        <f>VLOOKUP(D27,'Test Data'!$A$1:$N$33,14,FALSE)</f>
        <v>7.3675000000000033</v>
      </c>
      <c r="O27">
        <f>VLOOKUP(B27,'Test Data'!$A$1:$N$33,14,FALSE)</f>
        <v>10.142499999999998</v>
      </c>
      <c r="P27">
        <f>VLOOKUP(B27,'Test Data'!$A$1:$G$33,7,FALSE)</f>
        <v>54.883499999999998</v>
      </c>
      <c r="Q27">
        <f>VLOOKUP(D27,'Test Data'!$A$1:$G$33,7,FALSE)</f>
        <v>47.3035</v>
      </c>
    </row>
    <row r="28" spans="1:17" x14ac:dyDescent="0.3">
      <c r="A28" s="8">
        <v>44849</v>
      </c>
      <c r="B28" s="6" t="s">
        <v>21</v>
      </c>
      <c r="C28" s="6">
        <v>1</v>
      </c>
      <c r="D28" s="6" t="s">
        <v>30</v>
      </c>
      <c r="E28" s="6">
        <v>5</v>
      </c>
      <c r="F28" s="6"/>
      <c r="G28" s="6">
        <f t="shared" si="0"/>
        <v>4</v>
      </c>
      <c r="H28">
        <f t="shared" si="1"/>
        <v>6</v>
      </c>
      <c r="J28">
        <f>VLOOKUP(D28,'Test Data'!$A$1:$N$33,10,FALSE)</f>
        <v>139.14223240238024</v>
      </c>
      <c r="K28">
        <f>VLOOKUP(B28,'Test Data'!$A$1:$N$33,10,FALSE)</f>
        <v>67.44205870986076</v>
      </c>
      <c r="L28">
        <f>VLOOKUP(D28,'Test Data'!$A$1:$N$33,13,FALSE)</f>
        <v>17.608000000000001</v>
      </c>
      <c r="M28">
        <f>VLOOKUP(B28,'Test Data'!$A$1:$N$33,13,FALSE)</f>
        <v>34.236000000000004</v>
      </c>
      <c r="N28">
        <f>VLOOKUP(D28,'Test Data'!$A$1:$N$33,14,FALSE)</f>
        <v>17.535</v>
      </c>
      <c r="O28">
        <f>VLOOKUP(B28,'Test Data'!$A$1:$N$33,14,FALSE)</f>
        <v>9.18</v>
      </c>
      <c r="P28">
        <f>VLOOKUP(B28,'Test Data'!$A$1:$G$33,7,FALSE)</f>
        <v>50.528500000000001</v>
      </c>
      <c r="Q28">
        <f>VLOOKUP(D28,'Test Data'!$A$1:$G$33,7,FALSE)</f>
        <v>53.658999999999999</v>
      </c>
    </row>
    <row r="29" spans="1:17" x14ac:dyDescent="0.3">
      <c r="A29" s="9">
        <v>44849</v>
      </c>
      <c r="B29" s="7" t="s">
        <v>22</v>
      </c>
      <c r="C29" s="7">
        <v>4</v>
      </c>
      <c r="D29" s="7" t="s">
        <v>9</v>
      </c>
      <c r="E29" s="7">
        <v>3</v>
      </c>
      <c r="F29" s="7"/>
      <c r="G29" s="6">
        <f t="shared" si="0"/>
        <v>-1</v>
      </c>
      <c r="H29">
        <f t="shared" si="1"/>
        <v>7</v>
      </c>
      <c r="J29">
        <f>VLOOKUP(D29,'Test Data'!$A$1:$N$33,10,FALSE)</f>
        <v>165.56027048054921</v>
      </c>
      <c r="K29">
        <f>VLOOKUP(B29,'Test Data'!$A$1:$N$33,10,FALSE)</f>
        <v>68.14996540259969</v>
      </c>
      <c r="L29">
        <f>VLOOKUP(D29,'Test Data'!$A$1:$N$33,13,FALSE)</f>
        <v>-11.727999999999998</v>
      </c>
      <c r="M29">
        <f>VLOOKUP(B29,'Test Data'!$A$1:$N$33,13,FALSE)</f>
        <v>2.4839999999999995</v>
      </c>
      <c r="N29">
        <f>VLOOKUP(D29,'Test Data'!$A$1:$N$33,14,FALSE)</f>
        <v>19.220000000000002</v>
      </c>
      <c r="O29">
        <f>VLOOKUP(B29,'Test Data'!$A$1:$N$33,14,FALSE)</f>
        <v>7.3599999999999994</v>
      </c>
      <c r="P29">
        <f>VLOOKUP(B29,'Test Data'!$A$1:$G$33,7,FALSE)</f>
        <v>52.957499999999996</v>
      </c>
      <c r="Q29">
        <f>VLOOKUP(D29,'Test Data'!$A$1:$G$33,7,FALSE)</f>
        <v>58.155000000000001</v>
      </c>
    </row>
    <row r="30" spans="1:17" x14ac:dyDescent="0.3">
      <c r="A30" s="8">
        <v>44849</v>
      </c>
      <c r="B30" s="6" t="s">
        <v>29</v>
      </c>
      <c r="C30" s="6">
        <v>7</v>
      </c>
      <c r="D30" s="6" t="s">
        <v>28</v>
      </c>
      <c r="E30" s="6">
        <v>6</v>
      </c>
      <c r="F30" s="6"/>
      <c r="G30" s="6">
        <f t="shared" si="0"/>
        <v>-1</v>
      </c>
      <c r="H30">
        <f t="shared" si="1"/>
        <v>13</v>
      </c>
      <c r="J30">
        <f>VLOOKUP(D30,'Test Data'!$A$1:$N$33,10,FALSE)</f>
        <v>101.51640811560671</v>
      </c>
      <c r="K30">
        <f>VLOOKUP(B30,'Test Data'!$A$1:$N$33,10,FALSE)</f>
        <v>171.25418443935928</v>
      </c>
      <c r="L30">
        <f>VLOOKUP(D30,'Test Data'!$A$1:$N$33,13,FALSE)</f>
        <v>12.036000000000001</v>
      </c>
      <c r="M30">
        <f>VLOOKUP(B30,'Test Data'!$A$1:$N$33,13,FALSE)</f>
        <v>18.195999999999998</v>
      </c>
      <c r="N30">
        <f>VLOOKUP(D30,'Test Data'!$A$1:$N$33,14,FALSE)</f>
        <v>8.0474999999999994</v>
      </c>
      <c r="O30">
        <f>VLOOKUP(B30,'Test Data'!$A$1:$N$33,14,FALSE)</f>
        <v>13.857500000000002</v>
      </c>
      <c r="P30">
        <f>VLOOKUP(B30,'Test Data'!$A$1:$G$33,7,FALSE)</f>
        <v>55.733499999999992</v>
      </c>
      <c r="Q30">
        <f>VLOOKUP(D30,'Test Data'!$A$1:$G$33,7,FALSE)</f>
        <v>51.338499999999996</v>
      </c>
    </row>
    <row r="31" spans="1:17" x14ac:dyDescent="0.3">
      <c r="A31" s="9">
        <v>44849</v>
      </c>
      <c r="B31" s="7" t="s">
        <v>19</v>
      </c>
      <c r="C31" s="7">
        <v>5</v>
      </c>
      <c r="D31" s="7" t="s">
        <v>15</v>
      </c>
      <c r="E31" s="7">
        <v>2</v>
      </c>
      <c r="F31" s="7"/>
      <c r="G31" s="6">
        <f t="shared" si="0"/>
        <v>-3</v>
      </c>
      <c r="H31">
        <f t="shared" si="1"/>
        <v>7</v>
      </c>
      <c r="J31">
        <f>VLOOKUP(D31,'Test Data'!$A$1:$N$33,10,FALSE)</f>
        <v>139.98145691150953</v>
      </c>
      <c r="K31">
        <f>VLOOKUP(B31,'Test Data'!$A$1:$N$33,10,FALSE)</f>
        <v>82.045045228455763</v>
      </c>
      <c r="L31">
        <f>VLOOKUP(D31,'Test Data'!$A$1:$N$33,13,FALSE)</f>
        <v>2.9200000000000017</v>
      </c>
      <c r="M31">
        <f>VLOOKUP(B31,'Test Data'!$A$1:$N$33,13,FALSE)</f>
        <v>15.204000000000004</v>
      </c>
      <c r="N31">
        <f>VLOOKUP(D31,'Test Data'!$A$1:$N$33,14,FALSE)</f>
        <v>16.695</v>
      </c>
      <c r="O31">
        <f>VLOOKUP(B31,'Test Data'!$A$1:$N$33,14,FALSE)</f>
        <v>10.812500000000004</v>
      </c>
      <c r="P31">
        <f>VLOOKUP(B31,'Test Data'!$A$1:$G$33,7,FALSE)</f>
        <v>46.548000000000002</v>
      </c>
      <c r="Q31">
        <f>VLOOKUP(D31,'Test Data'!$A$1:$G$33,7,FALSE)</f>
        <v>53.004999999999995</v>
      </c>
    </row>
    <row r="32" spans="1:17" x14ac:dyDescent="0.3">
      <c r="A32" s="8">
        <v>44849</v>
      </c>
      <c r="B32" s="6" t="s">
        <v>26</v>
      </c>
      <c r="C32" s="6">
        <v>1</v>
      </c>
      <c r="D32" s="6" t="s">
        <v>16</v>
      </c>
      <c r="E32" s="6">
        <v>7</v>
      </c>
      <c r="F32" s="6"/>
      <c r="G32" s="6">
        <f t="shared" si="0"/>
        <v>6</v>
      </c>
      <c r="H32">
        <f t="shared" si="1"/>
        <v>8</v>
      </c>
      <c r="J32">
        <f>VLOOKUP(D32,'Test Data'!$A$1:$N$33,10,FALSE)</f>
        <v>56.76357570850201</v>
      </c>
      <c r="K32">
        <f>VLOOKUP(B32,'Test Data'!$A$1:$N$33,10,FALSE)</f>
        <v>-5.9496865517784894</v>
      </c>
      <c r="L32">
        <f>VLOOKUP(D32,'Test Data'!$A$1:$N$33,13,FALSE)</f>
        <v>55.175999999999995</v>
      </c>
      <c r="M32">
        <f>VLOOKUP(B32,'Test Data'!$A$1:$N$33,13,FALSE)</f>
        <v>-1.972</v>
      </c>
      <c r="N32">
        <f>VLOOKUP(D32,'Test Data'!$A$1:$N$33,14,FALSE)</f>
        <v>8.8850000000000016</v>
      </c>
      <c r="O32">
        <f>VLOOKUP(B32,'Test Data'!$A$1:$N$33,14,FALSE)</f>
        <v>7.1075000000000017</v>
      </c>
      <c r="P32">
        <f>VLOOKUP(B32,'Test Data'!$A$1:$G$33,7,FALSE)</f>
        <v>43.610500000000002</v>
      </c>
      <c r="Q32">
        <f>VLOOKUP(D32,'Test Data'!$A$1:$G$33,7,FALSE)</f>
        <v>50.042000000000002</v>
      </c>
    </row>
    <row r="33" spans="1:17" x14ac:dyDescent="0.3">
      <c r="A33" s="9">
        <v>44849</v>
      </c>
      <c r="B33" s="7" t="s">
        <v>8</v>
      </c>
      <c r="C33" s="7">
        <v>2</v>
      </c>
      <c r="D33" s="7" t="s">
        <v>4</v>
      </c>
      <c r="E33" s="7">
        <v>3</v>
      </c>
      <c r="F33" s="7"/>
      <c r="G33" s="6">
        <f t="shared" si="0"/>
        <v>1</v>
      </c>
      <c r="H33">
        <f t="shared" si="1"/>
        <v>5</v>
      </c>
      <c r="J33">
        <f>VLOOKUP(D33,'Test Data'!$A$1:$N$33,10,FALSE)</f>
        <v>84.107355201661079</v>
      </c>
      <c r="K33">
        <f>VLOOKUP(B33,'Test Data'!$A$1:$N$33,10,FALSE)</f>
        <v>108.30611652138712</v>
      </c>
      <c r="L33">
        <f>VLOOKUP(D33,'Test Data'!$A$1:$N$33,13,FALSE)</f>
        <v>17.076000000000001</v>
      </c>
      <c r="M33">
        <f>VLOOKUP(B33,'Test Data'!$A$1:$N$33,13,FALSE)</f>
        <v>15.092000000000001</v>
      </c>
      <c r="N33">
        <f>VLOOKUP(D33,'Test Data'!$A$1:$N$33,14,FALSE)</f>
        <v>4.0274999999999999</v>
      </c>
      <c r="O33">
        <f>VLOOKUP(B33,'Test Data'!$A$1:$N$33,14,FALSE)</f>
        <v>11.004999999999999</v>
      </c>
      <c r="P33">
        <f>VLOOKUP(B33,'Test Data'!$A$1:$G$33,7,FALSE)</f>
        <v>48.454999999999998</v>
      </c>
      <c r="Q33">
        <f>VLOOKUP(D33,'Test Data'!$A$1:$G$33,7,FALSE)</f>
        <v>51.648499999999999</v>
      </c>
    </row>
    <row r="34" spans="1:17" x14ac:dyDescent="0.3">
      <c r="A34" s="8">
        <v>44849</v>
      </c>
      <c r="B34" s="6" t="s">
        <v>7</v>
      </c>
      <c r="C34" s="6">
        <v>2</v>
      </c>
      <c r="D34" s="6" t="s">
        <v>3</v>
      </c>
      <c r="E34" s="6">
        <v>6</v>
      </c>
      <c r="F34" s="6"/>
      <c r="G34" s="6">
        <f t="shared" si="0"/>
        <v>4</v>
      </c>
      <c r="H34">
        <f t="shared" si="1"/>
        <v>8</v>
      </c>
      <c r="J34">
        <f>VLOOKUP(D34,'Test Data'!$A$1:$N$33,10,FALSE)</f>
        <v>89.800166421813486</v>
      </c>
      <c r="K34">
        <f>VLOOKUP(B34,'Test Data'!$A$1:$N$33,10,FALSE)</f>
        <v>109.36287253210591</v>
      </c>
      <c r="L34">
        <f>VLOOKUP(D34,'Test Data'!$A$1:$N$33,13,FALSE)</f>
        <v>45.915999999999997</v>
      </c>
      <c r="M34">
        <f>VLOOKUP(B34,'Test Data'!$A$1:$N$33,13,FALSE)</f>
        <v>1.0240000000000009</v>
      </c>
      <c r="N34">
        <f>VLOOKUP(D34,'Test Data'!$A$1:$N$33,14,FALSE)</f>
        <v>6.2475000000000023</v>
      </c>
      <c r="O34">
        <f>VLOOKUP(B34,'Test Data'!$A$1:$N$33,14,FALSE)</f>
        <v>18.007499999999997</v>
      </c>
      <c r="P34">
        <f>VLOOKUP(B34,'Test Data'!$A$1:$G$33,7,FALSE)</f>
        <v>51.97</v>
      </c>
      <c r="Q34">
        <f>VLOOKUP(D34,'Test Data'!$A$1:$G$33,7,FALSE)</f>
        <v>53.747500000000002</v>
      </c>
    </row>
    <row r="35" spans="1:17" x14ac:dyDescent="0.3">
      <c r="A35" s="9">
        <v>44849</v>
      </c>
      <c r="B35" s="7" t="s">
        <v>27</v>
      </c>
      <c r="C35" s="7">
        <v>5</v>
      </c>
      <c r="D35" s="7" t="s">
        <v>34</v>
      </c>
      <c r="E35" s="7">
        <v>2</v>
      </c>
      <c r="F35" s="7"/>
      <c r="G35" s="6">
        <f t="shared" si="0"/>
        <v>-3</v>
      </c>
      <c r="H35">
        <f t="shared" si="1"/>
        <v>7</v>
      </c>
      <c r="J35">
        <f>VLOOKUP(D35,'Test Data'!$A$1:$N$33,10,FALSE)</f>
        <v>90.302779742729371</v>
      </c>
      <c r="K35">
        <f>VLOOKUP(B35,'Test Data'!$A$1:$N$33,10,FALSE)</f>
        <v>145.75413290387775</v>
      </c>
      <c r="L35">
        <f>VLOOKUP(D35,'Test Data'!$A$1:$N$33,13,FALSE)</f>
        <v>-1.9600000000000004</v>
      </c>
      <c r="M35">
        <f>VLOOKUP(B35,'Test Data'!$A$1:$N$33,13,FALSE)</f>
        <v>55.58</v>
      </c>
      <c r="N35">
        <f>VLOOKUP(D35,'Test Data'!$A$1:$N$33,14,FALSE)</f>
        <v>8.4699999999999989</v>
      </c>
      <c r="O35">
        <f>VLOOKUP(B35,'Test Data'!$A$1:$N$33,14,FALSE)</f>
        <v>12.107499999999998</v>
      </c>
      <c r="P35">
        <f>VLOOKUP(B35,'Test Data'!$A$1:$G$33,7,FALSE)</f>
        <v>54.28</v>
      </c>
      <c r="Q35">
        <f>VLOOKUP(D35,'Test Data'!$A$1:$G$33,7,FALSE)</f>
        <v>48.930500000000002</v>
      </c>
    </row>
    <row r="36" spans="1:17" x14ac:dyDescent="0.3">
      <c r="A36" s="8">
        <v>44849</v>
      </c>
      <c r="B36" s="6" t="s">
        <v>6</v>
      </c>
      <c r="C36" s="6">
        <v>5</v>
      </c>
      <c r="D36" s="6" t="s">
        <v>24</v>
      </c>
      <c r="E36" s="6">
        <v>2</v>
      </c>
      <c r="F36" s="6"/>
      <c r="G36" s="6">
        <f t="shared" si="0"/>
        <v>-3</v>
      </c>
      <c r="H36">
        <f t="shared" si="1"/>
        <v>7</v>
      </c>
      <c r="J36">
        <f>VLOOKUP(D36,'Test Data'!$A$1:$N$33,10,FALSE)</f>
        <v>-15.427545272601769</v>
      </c>
      <c r="K36">
        <f>VLOOKUP(B36,'Test Data'!$A$1:$N$33,10,FALSE)</f>
        <v>18.032943482008189</v>
      </c>
      <c r="L36">
        <f>VLOOKUP(D36,'Test Data'!$A$1:$N$33,13,FALSE)</f>
        <v>-11.484000000000002</v>
      </c>
      <c r="M36">
        <f>VLOOKUP(B36,'Test Data'!$A$1:$N$33,13,FALSE)</f>
        <v>12.236000000000001</v>
      </c>
      <c r="N36">
        <f>VLOOKUP(D36,'Test Data'!$A$1:$N$33,14,FALSE)</f>
        <v>7.0949999999999989</v>
      </c>
      <c r="O36">
        <f>VLOOKUP(B36,'Test Data'!$A$1:$N$33,14,FALSE)</f>
        <v>1.6050000000000004</v>
      </c>
      <c r="P36">
        <f>VLOOKUP(B36,'Test Data'!$A$1:$G$33,7,FALSE)</f>
        <v>40.024000000000001</v>
      </c>
      <c r="Q36">
        <f>VLOOKUP(D36,'Test Data'!$A$1:$G$33,7,FALSE)</f>
        <v>42.968000000000004</v>
      </c>
    </row>
    <row r="37" spans="1:17" x14ac:dyDescent="0.3">
      <c r="A37" s="9">
        <v>44849</v>
      </c>
      <c r="B37" s="7" t="s">
        <v>20</v>
      </c>
      <c r="C37" s="7">
        <v>2</v>
      </c>
      <c r="D37" s="7" t="s">
        <v>10</v>
      </c>
      <c r="E37" s="7">
        <v>5</v>
      </c>
      <c r="F37" s="7"/>
      <c r="G37" s="6">
        <f t="shared" si="0"/>
        <v>3</v>
      </c>
      <c r="H37">
        <f t="shared" si="1"/>
        <v>7</v>
      </c>
      <c r="J37">
        <f>VLOOKUP(D37,'Test Data'!$A$1:$N$33,10,FALSE)</f>
        <v>47.582180701754382</v>
      </c>
      <c r="K37">
        <f>VLOOKUP(B37,'Test Data'!$A$1:$N$33,10,FALSE)</f>
        <v>44.157383716429479</v>
      </c>
      <c r="L37">
        <f>VLOOKUP(D37,'Test Data'!$A$1:$N$33,13,FALSE)</f>
        <v>15.2</v>
      </c>
      <c r="M37">
        <f>VLOOKUP(B37,'Test Data'!$A$1:$N$33,13,FALSE)</f>
        <v>0.20799999999999841</v>
      </c>
      <c r="N37">
        <f>VLOOKUP(D37,'Test Data'!$A$1:$N$33,14,FALSE)</f>
        <v>1.7224999999999966</v>
      </c>
      <c r="O37">
        <f>VLOOKUP(B37,'Test Data'!$A$1:$N$33,14,FALSE)</f>
        <v>6.4574999999999996</v>
      </c>
      <c r="P37">
        <f>VLOOKUP(B37,'Test Data'!$A$1:$G$33,7,FALSE)</f>
        <v>45.418999999999997</v>
      </c>
      <c r="Q37">
        <f>VLOOKUP(D37,'Test Data'!$A$1:$G$33,7,FALSE)</f>
        <v>45.459000000000003</v>
      </c>
    </row>
    <row r="38" spans="1:17" x14ac:dyDescent="0.3">
      <c r="A38" s="8">
        <v>44849</v>
      </c>
      <c r="B38" s="6" t="s">
        <v>32</v>
      </c>
      <c r="C38" s="6">
        <v>2</v>
      </c>
      <c r="D38" s="6" t="s">
        <v>5</v>
      </c>
      <c r="E38" s="6">
        <v>3</v>
      </c>
      <c r="F38" s="6"/>
      <c r="G38" s="6">
        <f t="shared" si="0"/>
        <v>1</v>
      </c>
      <c r="H38">
        <f t="shared" si="1"/>
        <v>5</v>
      </c>
      <c r="J38">
        <f>VLOOKUP(D38,'Test Data'!$A$1:$N$33,10,FALSE)</f>
        <v>104.48057142857141</v>
      </c>
      <c r="K38">
        <f>VLOOKUP(B38,'Test Data'!$A$1:$N$33,10,FALSE)</f>
        <v>132.97877024111079</v>
      </c>
      <c r="L38">
        <f>VLOOKUP(D38,'Test Data'!$A$1:$N$33,13,FALSE)</f>
        <v>26.248000000000001</v>
      </c>
      <c r="M38">
        <f>VLOOKUP(B38,'Test Data'!$A$1:$N$33,13,FALSE)</f>
        <v>-4.2679999999999989</v>
      </c>
      <c r="N38">
        <f>VLOOKUP(D38,'Test Data'!$A$1:$N$33,14,FALSE)</f>
        <v>15.994999999999997</v>
      </c>
      <c r="O38">
        <f>VLOOKUP(B38,'Test Data'!$A$1:$N$33,14,FALSE)</f>
        <v>9.5024999999999977</v>
      </c>
      <c r="P38">
        <f>VLOOKUP(B38,'Test Data'!$A$1:$G$33,7,FALSE)</f>
        <v>49.246000000000002</v>
      </c>
      <c r="Q38">
        <f>VLOOKUP(D38,'Test Data'!$A$1:$G$33,7,FALSE)</f>
        <v>50.814499999999995</v>
      </c>
    </row>
    <row r="39" spans="1:17" x14ac:dyDescent="0.3">
      <c r="A39" s="9">
        <v>44849</v>
      </c>
      <c r="B39" s="7" t="s">
        <v>33</v>
      </c>
      <c r="C39" s="7">
        <v>1</v>
      </c>
      <c r="D39" s="7" t="s">
        <v>12</v>
      </c>
      <c r="E39" s="7">
        <v>3</v>
      </c>
      <c r="F39" s="7"/>
      <c r="G39" s="6">
        <f t="shared" si="0"/>
        <v>2</v>
      </c>
      <c r="H39">
        <f t="shared" si="1"/>
        <v>4</v>
      </c>
      <c r="J39">
        <f>VLOOKUP(D39,'Test Data'!$A$1:$N$33,10,FALSE)</f>
        <v>59.967467961405482</v>
      </c>
      <c r="K39">
        <f>VLOOKUP(B39,'Test Data'!$A$1:$N$33,10,FALSE)</f>
        <v>-8.4661676247310496</v>
      </c>
      <c r="L39">
        <f>VLOOKUP(D39,'Test Data'!$A$1:$N$33,13,FALSE)</f>
        <v>21.227999999999998</v>
      </c>
      <c r="M39">
        <f>VLOOKUP(B39,'Test Data'!$A$1:$N$33,13,FALSE)</f>
        <v>31.347999999999995</v>
      </c>
      <c r="N39">
        <f>VLOOKUP(D39,'Test Data'!$A$1:$N$33,14,FALSE)</f>
        <v>5.1224999999999987</v>
      </c>
      <c r="O39">
        <f>VLOOKUP(B39,'Test Data'!$A$1:$N$33,14,FALSE)</f>
        <v>2.9150000000000027</v>
      </c>
      <c r="P39">
        <f>VLOOKUP(B39,'Test Data'!$A$1:$G$33,7,FALSE)</f>
        <v>46.256500000000003</v>
      </c>
      <c r="Q39">
        <f>VLOOKUP(D39,'Test Data'!$A$1:$G$33,7,FALSE)</f>
        <v>48.64</v>
      </c>
    </row>
    <row r="40" spans="1:17" x14ac:dyDescent="0.3">
      <c r="A40" s="8">
        <v>44851</v>
      </c>
      <c r="B40" s="6" t="s">
        <v>31</v>
      </c>
      <c r="C40" s="6">
        <v>3</v>
      </c>
      <c r="D40" s="6" t="s">
        <v>14</v>
      </c>
      <c r="E40" s="6">
        <v>5</v>
      </c>
      <c r="F40" s="6"/>
      <c r="G40" s="6">
        <f t="shared" si="0"/>
        <v>2</v>
      </c>
      <c r="H40">
        <f t="shared" si="1"/>
        <v>8</v>
      </c>
      <c r="J40">
        <f>VLOOKUP(D40,'Test Data'!$A$1:$N$33,10,FALSE)</f>
        <v>140.99029450549449</v>
      </c>
      <c r="K40">
        <f>VLOOKUP(B40,'Test Data'!$A$1:$N$33,10,FALSE)</f>
        <v>139.17838686868689</v>
      </c>
      <c r="L40">
        <f>VLOOKUP(D40,'Test Data'!$A$1:$N$33,13,FALSE)</f>
        <v>61.292000000000002</v>
      </c>
      <c r="M40">
        <f>VLOOKUP(B40,'Test Data'!$A$1:$N$33,13,FALSE)</f>
        <v>30.108000000000004</v>
      </c>
      <c r="N40">
        <f>VLOOKUP(D40,'Test Data'!$A$1:$N$33,14,FALSE)</f>
        <v>16.850000000000001</v>
      </c>
      <c r="O40">
        <f>VLOOKUP(B40,'Test Data'!$A$1:$N$33,14,FALSE)</f>
        <v>10.142499999999998</v>
      </c>
      <c r="P40">
        <f>VLOOKUP(B40,'Test Data'!$A$1:$G$33,7,FALSE)</f>
        <v>54.883499999999998</v>
      </c>
      <c r="Q40">
        <f>VLOOKUP(D40,'Test Data'!$A$1:$G$33,7,FALSE)</f>
        <v>52.1905</v>
      </c>
    </row>
    <row r="41" spans="1:17" x14ac:dyDescent="0.3">
      <c r="A41" s="9">
        <v>44851</v>
      </c>
      <c r="B41" s="7" t="s">
        <v>23</v>
      </c>
      <c r="C41" s="7">
        <v>1</v>
      </c>
      <c r="D41" s="7" t="s">
        <v>30</v>
      </c>
      <c r="E41" s="7">
        <v>4</v>
      </c>
      <c r="F41" s="7"/>
      <c r="G41" s="6">
        <f t="shared" si="0"/>
        <v>3</v>
      </c>
      <c r="H41">
        <f t="shared" si="1"/>
        <v>5</v>
      </c>
      <c r="J41">
        <f>VLOOKUP(D41,'Test Data'!$A$1:$N$33,10,FALSE)</f>
        <v>139.14223240238024</v>
      </c>
      <c r="K41">
        <f>VLOOKUP(B41,'Test Data'!$A$1:$N$33,10,FALSE)</f>
        <v>116.91584615384616</v>
      </c>
      <c r="L41">
        <f>VLOOKUP(D41,'Test Data'!$A$1:$N$33,13,FALSE)</f>
        <v>17.608000000000001</v>
      </c>
      <c r="M41">
        <f>VLOOKUP(B41,'Test Data'!$A$1:$N$33,13,FALSE)</f>
        <v>37.052</v>
      </c>
      <c r="N41">
        <f>VLOOKUP(D41,'Test Data'!$A$1:$N$33,14,FALSE)</f>
        <v>17.535</v>
      </c>
      <c r="O41">
        <f>VLOOKUP(B41,'Test Data'!$A$1:$N$33,14,FALSE)</f>
        <v>7.9725000000000001</v>
      </c>
      <c r="P41">
        <f>VLOOKUP(B41,'Test Data'!$A$1:$G$33,7,FALSE)</f>
        <v>50.820999999999998</v>
      </c>
      <c r="Q41">
        <f>VLOOKUP(D41,'Test Data'!$A$1:$G$33,7,FALSE)</f>
        <v>53.658999999999999</v>
      </c>
    </row>
    <row r="42" spans="1:17" x14ac:dyDescent="0.3">
      <c r="A42" s="8">
        <v>44851</v>
      </c>
      <c r="B42" s="6" t="s">
        <v>29</v>
      </c>
      <c r="C42" s="6">
        <v>5</v>
      </c>
      <c r="D42" s="6" t="s">
        <v>19</v>
      </c>
      <c r="E42" s="6">
        <v>4</v>
      </c>
      <c r="F42" s="6" t="s">
        <v>36</v>
      </c>
      <c r="G42" s="6">
        <f t="shared" si="0"/>
        <v>-1</v>
      </c>
      <c r="H42">
        <f t="shared" si="1"/>
        <v>9</v>
      </c>
      <c r="J42">
        <f>VLOOKUP(D42,'Test Data'!$A$1:$N$33,10,FALSE)</f>
        <v>82.045045228455763</v>
      </c>
      <c r="K42">
        <f>VLOOKUP(B42,'Test Data'!$A$1:$N$33,10,FALSE)</f>
        <v>171.25418443935928</v>
      </c>
      <c r="L42">
        <f>VLOOKUP(D42,'Test Data'!$A$1:$N$33,13,FALSE)</f>
        <v>15.204000000000004</v>
      </c>
      <c r="M42">
        <f>VLOOKUP(B42,'Test Data'!$A$1:$N$33,13,FALSE)</f>
        <v>18.195999999999998</v>
      </c>
      <c r="N42">
        <f>VLOOKUP(D42,'Test Data'!$A$1:$N$33,14,FALSE)</f>
        <v>10.812500000000004</v>
      </c>
      <c r="O42">
        <f>VLOOKUP(B42,'Test Data'!$A$1:$N$33,14,FALSE)</f>
        <v>13.857500000000002</v>
      </c>
      <c r="P42">
        <f>VLOOKUP(B42,'Test Data'!$A$1:$G$33,7,FALSE)</f>
        <v>55.733499999999992</v>
      </c>
      <c r="Q42">
        <f>VLOOKUP(D42,'Test Data'!$A$1:$G$33,7,FALSE)</f>
        <v>46.548000000000002</v>
      </c>
    </row>
    <row r="43" spans="1:17" x14ac:dyDescent="0.3">
      <c r="A43" s="9">
        <v>44851</v>
      </c>
      <c r="B43" s="7" t="s">
        <v>11</v>
      </c>
      <c r="C43" s="7">
        <v>6</v>
      </c>
      <c r="D43" s="7" t="s">
        <v>28</v>
      </c>
      <c r="E43" s="7">
        <v>3</v>
      </c>
      <c r="F43" s="7"/>
      <c r="G43" s="6">
        <f t="shared" si="0"/>
        <v>-3</v>
      </c>
      <c r="H43">
        <f t="shared" si="1"/>
        <v>9</v>
      </c>
      <c r="J43">
        <f>VLOOKUP(D43,'Test Data'!$A$1:$N$33,10,FALSE)</f>
        <v>101.51640811560671</v>
      </c>
      <c r="K43">
        <f>VLOOKUP(B43,'Test Data'!$A$1:$N$33,10,FALSE)</f>
        <v>134.88358357487925</v>
      </c>
      <c r="L43">
        <f>VLOOKUP(D43,'Test Data'!$A$1:$N$33,13,FALSE)</f>
        <v>12.036000000000001</v>
      </c>
      <c r="M43">
        <f>VLOOKUP(B43,'Test Data'!$A$1:$N$33,13,FALSE)</f>
        <v>24.772000000000002</v>
      </c>
      <c r="N43">
        <f>VLOOKUP(D43,'Test Data'!$A$1:$N$33,14,FALSE)</f>
        <v>8.0474999999999994</v>
      </c>
      <c r="O43">
        <f>VLOOKUP(B43,'Test Data'!$A$1:$N$33,14,FALSE)</f>
        <v>12.754999999999999</v>
      </c>
      <c r="P43">
        <f>VLOOKUP(B43,'Test Data'!$A$1:$G$33,7,FALSE)</f>
        <v>52.792500000000004</v>
      </c>
      <c r="Q43">
        <f>VLOOKUP(D43,'Test Data'!$A$1:$G$33,7,FALSE)</f>
        <v>51.338499999999996</v>
      </c>
    </row>
    <row r="44" spans="1:17" x14ac:dyDescent="0.3">
      <c r="A44" s="8">
        <v>44851</v>
      </c>
      <c r="B44" s="6" t="s">
        <v>3</v>
      </c>
      <c r="C44" s="6">
        <v>2</v>
      </c>
      <c r="D44" s="6" t="s">
        <v>33</v>
      </c>
      <c r="E44" s="6">
        <v>3</v>
      </c>
      <c r="F44" s="6" t="s">
        <v>36</v>
      </c>
      <c r="G44" s="6">
        <f t="shared" si="0"/>
        <v>1</v>
      </c>
      <c r="H44">
        <f t="shared" si="1"/>
        <v>5</v>
      </c>
      <c r="J44">
        <f>VLOOKUP(D44,'Test Data'!$A$1:$N$33,10,FALSE)</f>
        <v>-8.4661676247310496</v>
      </c>
      <c r="K44">
        <f>VLOOKUP(B44,'Test Data'!$A$1:$N$33,10,FALSE)</f>
        <v>89.800166421813486</v>
      </c>
      <c r="L44">
        <f>VLOOKUP(D44,'Test Data'!$A$1:$N$33,13,FALSE)</f>
        <v>31.347999999999995</v>
      </c>
      <c r="M44">
        <f>VLOOKUP(B44,'Test Data'!$A$1:$N$33,13,FALSE)</f>
        <v>45.915999999999997</v>
      </c>
      <c r="N44">
        <f>VLOOKUP(D44,'Test Data'!$A$1:$N$33,14,FALSE)</f>
        <v>2.9150000000000027</v>
      </c>
      <c r="O44">
        <f>VLOOKUP(B44,'Test Data'!$A$1:$N$33,14,FALSE)</f>
        <v>6.2475000000000023</v>
      </c>
      <c r="P44">
        <f>VLOOKUP(B44,'Test Data'!$A$1:$G$33,7,FALSE)</f>
        <v>53.747500000000002</v>
      </c>
      <c r="Q44">
        <f>VLOOKUP(D44,'Test Data'!$A$1:$G$33,7,FALSE)</f>
        <v>46.256500000000003</v>
      </c>
    </row>
    <row r="45" spans="1:17" x14ac:dyDescent="0.3">
      <c r="A45" s="9">
        <v>44851</v>
      </c>
      <c r="B45" s="7" t="s">
        <v>26</v>
      </c>
      <c r="C45" s="7">
        <v>4</v>
      </c>
      <c r="D45" s="7" t="s">
        <v>17</v>
      </c>
      <c r="E45" s="7">
        <v>6</v>
      </c>
      <c r="F45" s="7"/>
      <c r="G45" s="6">
        <f t="shared" ref="G45:G108" si="2">E45-C45</f>
        <v>2</v>
      </c>
      <c r="H45">
        <f t="shared" si="1"/>
        <v>10</v>
      </c>
      <c r="J45">
        <f>VLOOKUP(D45,'Test Data'!$A$1:$N$33,10,FALSE)</f>
        <v>134.91292307692311</v>
      </c>
      <c r="K45">
        <f>VLOOKUP(B45,'Test Data'!$A$1:$N$33,10,FALSE)</f>
        <v>-5.9496865517784894</v>
      </c>
      <c r="L45">
        <f>VLOOKUP(D45,'Test Data'!$A$1:$N$33,13,FALSE)</f>
        <v>36.112000000000002</v>
      </c>
      <c r="M45">
        <f>VLOOKUP(B45,'Test Data'!$A$1:$N$33,13,FALSE)</f>
        <v>-1.972</v>
      </c>
      <c r="N45">
        <f>VLOOKUP(D45,'Test Data'!$A$1:$N$33,14,FALSE)</f>
        <v>18.509999999999998</v>
      </c>
      <c r="O45">
        <f>VLOOKUP(B45,'Test Data'!$A$1:$N$33,14,FALSE)</f>
        <v>7.1075000000000017</v>
      </c>
      <c r="P45">
        <f>VLOOKUP(B45,'Test Data'!$A$1:$G$33,7,FALSE)</f>
        <v>43.610500000000002</v>
      </c>
      <c r="Q45">
        <f>VLOOKUP(D45,'Test Data'!$A$1:$G$33,7,FALSE)</f>
        <v>49.021500000000003</v>
      </c>
    </row>
    <row r="46" spans="1:17" x14ac:dyDescent="0.3">
      <c r="A46" s="8">
        <v>44851</v>
      </c>
      <c r="B46" s="6" t="s">
        <v>18</v>
      </c>
      <c r="C46" s="6">
        <v>5</v>
      </c>
      <c r="D46" s="6" t="s">
        <v>34</v>
      </c>
      <c r="E46" s="6">
        <v>1</v>
      </c>
      <c r="F46" s="6"/>
      <c r="G46" s="6">
        <f t="shared" si="2"/>
        <v>-4</v>
      </c>
      <c r="H46">
        <f t="shared" si="1"/>
        <v>6</v>
      </c>
      <c r="J46">
        <f>VLOOKUP(D46,'Test Data'!$A$1:$N$33,10,FALSE)</f>
        <v>90.302779742729371</v>
      </c>
      <c r="K46">
        <f>VLOOKUP(B46,'Test Data'!$A$1:$N$33,10,FALSE)</f>
        <v>141.16987251053041</v>
      </c>
      <c r="L46">
        <f>VLOOKUP(D46,'Test Data'!$A$1:$N$33,13,FALSE)</f>
        <v>-1.9600000000000004</v>
      </c>
      <c r="M46">
        <f>VLOOKUP(B46,'Test Data'!$A$1:$N$33,13,FALSE)</f>
        <v>-9.1679999999999993</v>
      </c>
      <c r="N46">
        <f>VLOOKUP(D46,'Test Data'!$A$1:$N$33,14,FALSE)</f>
        <v>8.4699999999999989</v>
      </c>
      <c r="O46">
        <f>VLOOKUP(B46,'Test Data'!$A$1:$N$33,14,FALSE)</f>
        <v>11.067499999999995</v>
      </c>
      <c r="P46">
        <f>VLOOKUP(B46,'Test Data'!$A$1:$G$33,7,FALSE)</f>
        <v>55.566500000000005</v>
      </c>
      <c r="Q46">
        <f>VLOOKUP(D46,'Test Data'!$A$1:$G$33,7,FALSE)</f>
        <v>48.930500000000002</v>
      </c>
    </row>
    <row r="47" spans="1:17" x14ac:dyDescent="0.3">
      <c r="A47" s="9">
        <v>44851</v>
      </c>
      <c r="B47" s="7" t="s">
        <v>25</v>
      </c>
      <c r="C47" s="7">
        <v>4</v>
      </c>
      <c r="D47" s="7" t="s">
        <v>5</v>
      </c>
      <c r="E47" s="7">
        <v>2</v>
      </c>
      <c r="F47" s="7"/>
      <c r="G47" s="6">
        <f t="shared" si="2"/>
        <v>-2</v>
      </c>
      <c r="H47">
        <f t="shared" si="1"/>
        <v>6</v>
      </c>
      <c r="J47">
        <f>VLOOKUP(D47,'Test Data'!$A$1:$N$33,10,FALSE)</f>
        <v>104.48057142857141</v>
      </c>
      <c r="K47">
        <f>VLOOKUP(B47,'Test Data'!$A$1:$N$33,10,FALSE)</f>
        <v>51.313205668016195</v>
      </c>
      <c r="L47">
        <f>VLOOKUP(D47,'Test Data'!$A$1:$N$33,13,FALSE)</f>
        <v>26.248000000000001</v>
      </c>
      <c r="M47">
        <f>VLOOKUP(B47,'Test Data'!$A$1:$N$33,13,FALSE)</f>
        <v>23.744</v>
      </c>
      <c r="N47">
        <f>VLOOKUP(D47,'Test Data'!$A$1:$N$33,14,FALSE)</f>
        <v>15.994999999999997</v>
      </c>
      <c r="O47">
        <f>VLOOKUP(B47,'Test Data'!$A$1:$N$33,14,FALSE)</f>
        <v>10.215</v>
      </c>
      <c r="P47">
        <f>VLOOKUP(B47,'Test Data'!$A$1:$G$33,7,FALSE)</f>
        <v>44.829499999999996</v>
      </c>
      <c r="Q47">
        <f>VLOOKUP(D47,'Test Data'!$A$1:$G$33,7,FALSE)</f>
        <v>50.814499999999995</v>
      </c>
    </row>
    <row r="48" spans="1:17" x14ac:dyDescent="0.3">
      <c r="A48" s="8">
        <v>44851</v>
      </c>
      <c r="B48" s="6" t="s">
        <v>8</v>
      </c>
      <c r="C48" s="6">
        <v>4</v>
      </c>
      <c r="D48" s="6" t="s">
        <v>12</v>
      </c>
      <c r="E48" s="6">
        <v>6</v>
      </c>
      <c r="F48" s="6"/>
      <c r="G48" s="6">
        <f t="shared" si="2"/>
        <v>2</v>
      </c>
      <c r="H48">
        <f t="shared" si="1"/>
        <v>10</v>
      </c>
      <c r="J48">
        <f>VLOOKUP(D48,'Test Data'!$A$1:$N$33,10,FALSE)</f>
        <v>59.967467961405482</v>
      </c>
      <c r="K48">
        <f>VLOOKUP(B48,'Test Data'!$A$1:$N$33,10,FALSE)</f>
        <v>108.30611652138712</v>
      </c>
      <c r="L48">
        <f>VLOOKUP(D48,'Test Data'!$A$1:$N$33,13,FALSE)</f>
        <v>21.227999999999998</v>
      </c>
      <c r="M48">
        <f>VLOOKUP(B48,'Test Data'!$A$1:$N$33,13,FALSE)</f>
        <v>15.092000000000001</v>
      </c>
      <c r="N48">
        <f>VLOOKUP(D48,'Test Data'!$A$1:$N$33,14,FALSE)</f>
        <v>5.1224999999999987</v>
      </c>
      <c r="O48">
        <f>VLOOKUP(B48,'Test Data'!$A$1:$N$33,14,FALSE)</f>
        <v>11.004999999999999</v>
      </c>
      <c r="P48">
        <f>VLOOKUP(B48,'Test Data'!$A$1:$G$33,7,FALSE)</f>
        <v>48.454999999999998</v>
      </c>
      <c r="Q48">
        <f>VLOOKUP(D48,'Test Data'!$A$1:$G$33,7,FALSE)</f>
        <v>48.64</v>
      </c>
    </row>
    <row r="49" spans="1:17" x14ac:dyDescent="0.3">
      <c r="A49" s="9">
        <v>44852</v>
      </c>
      <c r="B49" s="7" t="s">
        <v>8</v>
      </c>
      <c r="C49" s="7">
        <v>3</v>
      </c>
      <c r="D49" s="7" t="s">
        <v>20</v>
      </c>
      <c r="E49" s="7">
        <v>4</v>
      </c>
      <c r="F49" s="7" t="s">
        <v>36</v>
      </c>
      <c r="G49" s="6">
        <f t="shared" si="2"/>
        <v>1</v>
      </c>
      <c r="H49">
        <f t="shared" si="1"/>
        <v>7</v>
      </c>
      <c r="J49">
        <f>VLOOKUP(D49,'Test Data'!$A$1:$N$33,10,FALSE)</f>
        <v>44.157383716429479</v>
      </c>
      <c r="K49">
        <f>VLOOKUP(B49,'Test Data'!$A$1:$N$33,10,FALSE)</f>
        <v>108.30611652138712</v>
      </c>
      <c r="L49">
        <f>VLOOKUP(D49,'Test Data'!$A$1:$N$33,13,FALSE)</f>
        <v>0.20799999999999841</v>
      </c>
      <c r="M49">
        <f>VLOOKUP(B49,'Test Data'!$A$1:$N$33,13,FALSE)</f>
        <v>15.092000000000001</v>
      </c>
      <c r="N49">
        <f>VLOOKUP(D49,'Test Data'!$A$1:$N$33,14,FALSE)</f>
        <v>6.4574999999999996</v>
      </c>
      <c r="O49">
        <f>VLOOKUP(B49,'Test Data'!$A$1:$N$33,14,FALSE)</f>
        <v>11.004999999999999</v>
      </c>
      <c r="P49">
        <f>VLOOKUP(B49,'Test Data'!$A$1:$G$33,7,FALSE)</f>
        <v>48.454999999999998</v>
      </c>
      <c r="Q49">
        <f>VLOOKUP(D49,'Test Data'!$A$1:$G$33,7,FALSE)</f>
        <v>45.418999999999997</v>
      </c>
    </row>
    <row r="50" spans="1:17" x14ac:dyDescent="0.3">
      <c r="A50" s="8">
        <v>44852</v>
      </c>
      <c r="B50" s="6" t="s">
        <v>27</v>
      </c>
      <c r="C50" s="6">
        <v>2</v>
      </c>
      <c r="D50" s="6" t="s">
        <v>22</v>
      </c>
      <c r="E50" s="6">
        <v>3</v>
      </c>
      <c r="F50" s="6"/>
      <c r="G50" s="6">
        <f t="shared" si="2"/>
        <v>1</v>
      </c>
      <c r="H50">
        <f t="shared" si="1"/>
        <v>5</v>
      </c>
      <c r="J50">
        <f>VLOOKUP(D50,'Test Data'!$A$1:$N$33,10,FALSE)</f>
        <v>68.14996540259969</v>
      </c>
      <c r="K50">
        <f>VLOOKUP(B50,'Test Data'!$A$1:$N$33,10,FALSE)</f>
        <v>145.75413290387775</v>
      </c>
      <c r="L50">
        <f>VLOOKUP(D50,'Test Data'!$A$1:$N$33,13,FALSE)</f>
        <v>2.4839999999999995</v>
      </c>
      <c r="M50">
        <f>VLOOKUP(B50,'Test Data'!$A$1:$N$33,13,FALSE)</f>
        <v>55.58</v>
      </c>
      <c r="N50">
        <f>VLOOKUP(D50,'Test Data'!$A$1:$N$33,14,FALSE)</f>
        <v>7.3599999999999994</v>
      </c>
      <c r="O50">
        <f>VLOOKUP(B50,'Test Data'!$A$1:$N$33,14,FALSE)</f>
        <v>12.107499999999998</v>
      </c>
      <c r="P50">
        <f>VLOOKUP(B50,'Test Data'!$A$1:$G$33,7,FALSE)</f>
        <v>54.28</v>
      </c>
      <c r="Q50">
        <f>VLOOKUP(D50,'Test Data'!$A$1:$G$33,7,FALSE)</f>
        <v>52.957499999999996</v>
      </c>
    </row>
    <row r="51" spans="1:17" x14ac:dyDescent="0.3">
      <c r="A51" s="9">
        <v>44852</v>
      </c>
      <c r="B51" s="7" t="s">
        <v>13</v>
      </c>
      <c r="C51" s="7">
        <v>4</v>
      </c>
      <c r="D51" s="7" t="s">
        <v>9</v>
      </c>
      <c r="E51" s="7">
        <v>2</v>
      </c>
      <c r="F51" s="7"/>
      <c r="G51" s="6">
        <f t="shared" si="2"/>
        <v>-2</v>
      </c>
      <c r="H51">
        <f t="shared" si="1"/>
        <v>6</v>
      </c>
      <c r="J51">
        <f>VLOOKUP(D51,'Test Data'!$A$1:$N$33,10,FALSE)</f>
        <v>165.56027048054921</v>
      </c>
      <c r="K51">
        <f>VLOOKUP(B51,'Test Data'!$A$1:$N$33,10,FALSE)</f>
        <v>81.804757877261309</v>
      </c>
      <c r="L51">
        <f>VLOOKUP(D51,'Test Data'!$A$1:$N$33,13,FALSE)</f>
        <v>-11.727999999999998</v>
      </c>
      <c r="M51">
        <f>VLOOKUP(B51,'Test Data'!$A$1:$N$33,13,FALSE)</f>
        <v>-4.4720000000000004</v>
      </c>
      <c r="N51">
        <f>VLOOKUP(D51,'Test Data'!$A$1:$N$33,14,FALSE)</f>
        <v>19.220000000000002</v>
      </c>
      <c r="O51">
        <f>VLOOKUP(B51,'Test Data'!$A$1:$N$33,14,FALSE)</f>
        <v>7.3675000000000033</v>
      </c>
      <c r="P51">
        <f>VLOOKUP(B51,'Test Data'!$A$1:$G$33,7,FALSE)</f>
        <v>47.3035</v>
      </c>
      <c r="Q51">
        <f>VLOOKUP(D51,'Test Data'!$A$1:$G$33,7,FALSE)</f>
        <v>58.155000000000001</v>
      </c>
    </row>
    <row r="52" spans="1:17" x14ac:dyDescent="0.3">
      <c r="A52" s="8">
        <v>44852</v>
      </c>
      <c r="B52" s="6" t="s">
        <v>26</v>
      </c>
      <c r="C52" s="6">
        <v>2</v>
      </c>
      <c r="D52" s="6" t="s">
        <v>15</v>
      </c>
      <c r="E52" s="6">
        <v>4</v>
      </c>
      <c r="F52" s="6"/>
      <c r="G52" s="6">
        <f t="shared" si="2"/>
        <v>2</v>
      </c>
      <c r="H52">
        <f t="shared" si="1"/>
        <v>6</v>
      </c>
      <c r="J52">
        <f>VLOOKUP(D52,'Test Data'!$A$1:$N$33,10,FALSE)</f>
        <v>139.98145691150953</v>
      </c>
      <c r="K52">
        <f>VLOOKUP(B52,'Test Data'!$A$1:$N$33,10,FALSE)</f>
        <v>-5.9496865517784894</v>
      </c>
      <c r="L52">
        <f>VLOOKUP(D52,'Test Data'!$A$1:$N$33,13,FALSE)</f>
        <v>2.9200000000000017</v>
      </c>
      <c r="M52">
        <f>VLOOKUP(B52,'Test Data'!$A$1:$N$33,13,FALSE)</f>
        <v>-1.972</v>
      </c>
      <c r="N52">
        <f>VLOOKUP(D52,'Test Data'!$A$1:$N$33,14,FALSE)</f>
        <v>16.695</v>
      </c>
      <c r="O52">
        <f>VLOOKUP(B52,'Test Data'!$A$1:$N$33,14,FALSE)</f>
        <v>7.1075000000000017</v>
      </c>
      <c r="P52">
        <f>VLOOKUP(B52,'Test Data'!$A$1:$G$33,7,FALSE)</f>
        <v>43.610500000000002</v>
      </c>
      <c r="Q52">
        <f>VLOOKUP(D52,'Test Data'!$A$1:$G$33,7,FALSE)</f>
        <v>53.004999999999995</v>
      </c>
    </row>
    <row r="53" spans="1:17" x14ac:dyDescent="0.3">
      <c r="A53" s="9">
        <v>44852</v>
      </c>
      <c r="B53" s="7" t="s">
        <v>29</v>
      </c>
      <c r="C53" s="7">
        <v>4</v>
      </c>
      <c r="D53" s="7" t="s">
        <v>21</v>
      </c>
      <c r="E53" s="7">
        <v>3</v>
      </c>
      <c r="F53" s="7" t="s">
        <v>35</v>
      </c>
      <c r="G53" s="6">
        <f t="shared" si="2"/>
        <v>-1</v>
      </c>
      <c r="H53">
        <f t="shared" si="1"/>
        <v>7</v>
      </c>
      <c r="J53">
        <f>VLOOKUP(D53,'Test Data'!$A$1:$N$33,10,FALSE)</f>
        <v>67.44205870986076</v>
      </c>
      <c r="K53">
        <f>VLOOKUP(B53,'Test Data'!$A$1:$N$33,10,FALSE)</f>
        <v>171.25418443935928</v>
      </c>
      <c r="L53">
        <f>VLOOKUP(D53,'Test Data'!$A$1:$N$33,13,FALSE)</f>
        <v>34.236000000000004</v>
      </c>
      <c r="M53">
        <f>VLOOKUP(B53,'Test Data'!$A$1:$N$33,13,FALSE)</f>
        <v>18.195999999999998</v>
      </c>
      <c r="N53">
        <f>VLOOKUP(D53,'Test Data'!$A$1:$N$33,14,FALSE)</f>
        <v>9.18</v>
      </c>
      <c r="O53">
        <f>VLOOKUP(B53,'Test Data'!$A$1:$N$33,14,FALSE)</f>
        <v>13.857500000000002</v>
      </c>
      <c r="P53">
        <f>VLOOKUP(B53,'Test Data'!$A$1:$G$33,7,FALSE)</f>
        <v>55.733499999999992</v>
      </c>
      <c r="Q53">
        <f>VLOOKUP(D53,'Test Data'!$A$1:$G$33,7,FALSE)</f>
        <v>50.528500000000001</v>
      </c>
    </row>
    <row r="54" spans="1:17" x14ac:dyDescent="0.3">
      <c r="A54" s="8">
        <v>44852</v>
      </c>
      <c r="B54" s="6" t="s">
        <v>24</v>
      </c>
      <c r="C54" s="6">
        <v>2</v>
      </c>
      <c r="D54" s="6" t="s">
        <v>16</v>
      </c>
      <c r="E54" s="6">
        <v>5</v>
      </c>
      <c r="F54" s="6"/>
      <c r="G54" s="6">
        <f t="shared" si="2"/>
        <v>3</v>
      </c>
      <c r="H54">
        <f t="shared" si="1"/>
        <v>7</v>
      </c>
      <c r="J54">
        <f>VLOOKUP(D54,'Test Data'!$A$1:$N$33,10,FALSE)</f>
        <v>56.76357570850201</v>
      </c>
      <c r="K54">
        <f>VLOOKUP(B54,'Test Data'!$A$1:$N$33,10,FALSE)</f>
        <v>-15.427545272601769</v>
      </c>
      <c r="L54">
        <f>VLOOKUP(D54,'Test Data'!$A$1:$N$33,13,FALSE)</f>
        <v>55.175999999999995</v>
      </c>
      <c r="M54">
        <f>VLOOKUP(B54,'Test Data'!$A$1:$N$33,13,FALSE)</f>
        <v>-11.484000000000002</v>
      </c>
      <c r="N54">
        <f>VLOOKUP(D54,'Test Data'!$A$1:$N$33,14,FALSE)</f>
        <v>8.8850000000000016</v>
      </c>
      <c r="O54">
        <f>VLOOKUP(B54,'Test Data'!$A$1:$N$33,14,FALSE)</f>
        <v>7.0949999999999989</v>
      </c>
      <c r="P54">
        <f>VLOOKUP(B54,'Test Data'!$A$1:$G$33,7,FALSE)</f>
        <v>42.968000000000004</v>
      </c>
      <c r="Q54">
        <f>VLOOKUP(D54,'Test Data'!$A$1:$G$33,7,FALSE)</f>
        <v>50.042000000000002</v>
      </c>
    </row>
    <row r="55" spans="1:17" x14ac:dyDescent="0.3">
      <c r="A55" s="9">
        <v>44852</v>
      </c>
      <c r="B55" s="7" t="s">
        <v>14</v>
      </c>
      <c r="C55" s="7">
        <v>5</v>
      </c>
      <c r="D55" s="7" t="s">
        <v>32</v>
      </c>
      <c r="E55" s="7">
        <v>7</v>
      </c>
      <c r="F55" s="7"/>
      <c r="G55" s="6">
        <f t="shared" si="2"/>
        <v>2</v>
      </c>
      <c r="H55">
        <f t="shared" si="1"/>
        <v>12</v>
      </c>
      <c r="J55">
        <f>VLOOKUP(D55,'Test Data'!$A$1:$N$33,10,FALSE)</f>
        <v>132.97877024111079</v>
      </c>
      <c r="K55">
        <f>VLOOKUP(B55,'Test Data'!$A$1:$N$33,10,FALSE)</f>
        <v>140.99029450549449</v>
      </c>
      <c r="L55">
        <f>VLOOKUP(D55,'Test Data'!$A$1:$N$33,13,FALSE)</f>
        <v>-4.2679999999999989</v>
      </c>
      <c r="M55">
        <f>VLOOKUP(B55,'Test Data'!$A$1:$N$33,13,FALSE)</f>
        <v>61.292000000000002</v>
      </c>
      <c r="N55">
        <f>VLOOKUP(D55,'Test Data'!$A$1:$N$33,14,FALSE)</f>
        <v>9.5024999999999977</v>
      </c>
      <c r="O55">
        <f>VLOOKUP(B55,'Test Data'!$A$1:$N$33,14,FALSE)</f>
        <v>16.850000000000001</v>
      </c>
      <c r="P55">
        <f>VLOOKUP(B55,'Test Data'!$A$1:$G$33,7,FALSE)</f>
        <v>52.1905</v>
      </c>
      <c r="Q55">
        <f>VLOOKUP(D55,'Test Data'!$A$1:$G$33,7,FALSE)</f>
        <v>49.246000000000002</v>
      </c>
    </row>
    <row r="56" spans="1:17" x14ac:dyDescent="0.3">
      <c r="A56" s="8">
        <v>44852</v>
      </c>
      <c r="B56" s="6" t="s">
        <v>4</v>
      </c>
      <c r="C56" s="6">
        <v>3</v>
      </c>
      <c r="D56" s="6" t="s">
        <v>7</v>
      </c>
      <c r="E56" s="6">
        <v>2</v>
      </c>
      <c r="F56" s="6"/>
      <c r="G56" s="6">
        <f t="shared" si="2"/>
        <v>-1</v>
      </c>
      <c r="H56">
        <f t="shared" si="1"/>
        <v>5</v>
      </c>
      <c r="J56">
        <f>VLOOKUP(D56,'Test Data'!$A$1:$N$33,10,FALSE)</f>
        <v>109.36287253210591</v>
      </c>
      <c r="K56">
        <f>VLOOKUP(B56,'Test Data'!$A$1:$N$33,10,FALSE)</f>
        <v>84.107355201661079</v>
      </c>
      <c r="L56">
        <f>VLOOKUP(D56,'Test Data'!$A$1:$N$33,13,FALSE)</f>
        <v>1.0240000000000009</v>
      </c>
      <c r="M56">
        <f>VLOOKUP(B56,'Test Data'!$A$1:$N$33,13,FALSE)</f>
        <v>17.076000000000001</v>
      </c>
      <c r="N56">
        <f>VLOOKUP(D56,'Test Data'!$A$1:$N$33,14,FALSE)</f>
        <v>18.007499999999997</v>
      </c>
      <c r="O56">
        <f>VLOOKUP(B56,'Test Data'!$A$1:$N$33,14,FALSE)</f>
        <v>4.0274999999999999</v>
      </c>
      <c r="P56">
        <f>VLOOKUP(B56,'Test Data'!$A$1:$G$33,7,FALSE)</f>
        <v>51.648499999999999</v>
      </c>
      <c r="Q56">
        <f>VLOOKUP(D56,'Test Data'!$A$1:$G$33,7,FALSE)</f>
        <v>51.97</v>
      </c>
    </row>
    <row r="57" spans="1:17" x14ac:dyDescent="0.3">
      <c r="A57" s="9">
        <v>44853</v>
      </c>
      <c r="B57" s="7" t="s">
        <v>23</v>
      </c>
      <c r="C57" s="7">
        <v>4</v>
      </c>
      <c r="D57" s="7" t="s">
        <v>11</v>
      </c>
      <c r="E57" s="7">
        <v>3</v>
      </c>
      <c r="F57" s="7" t="s">
        <v>36</v>
      </c>
      <c r="G57" s="6">
        <f t="shared" si="2"/>
        <v>-1</v>
      </c>
      <c r="H57">
        <f t="shared" si="1"/>
        <v>7</v>
      </c>
      <c r="J57">
        <f>VLOOKUP(D57,'Test Data'!$A$1:$N$33,10,FALSE)</f>
        <v>134.88358357487925</v>
      </c>
      <c r="K57">
        <f>VLOOKUP(B57,'Test Data'!$A$1:$N$33,10,FALSE)</f>
        <v>116.91584615384616</v>
      </c>
      <c r="L57">
        <f>VLOOKUP(D57,'Test Data'!$A$1:$N$33,13,FALSE)</f>
        <v>24.772000000000002</v>
      </c>
      <c r="M57">
        <f>VLOOKUP(B57,'Test Data'!$A$1:$N$33,13,FALSE)</f>
        <v>37.052</v>
      </c>
      <c r="N57">
        <f>VLOOKUP(D57,'Test Data'!$A$1:$N$33,14,FALSE)</f>
        <v>12.754999999999999</v>
      </c>
      <c r="O57">
        <f>VLOOKUP(B57,'Test Data'!$A$1:$N$33,14,FALSE)</f>
        <v>7.9725000000000001</v>
      </c>
      <c r="P57">
        <f>VLOOKUP(B57,'Test Data'!$A$1:$G$33,7,FALSE)</f>
        <v>50.820999999999998</v>
      </c>
      <c r="Q57">
        <f>VLOOKUP(D57,'Test Data'!$A$1:$G$33,7,FALSE)</f>
        <v>52.792500000000004</v>
      </c>
    </row>
    <row r="58" spans="1:17" x14ac:dyDescent="0.3">
      <c r="A58" s="8">
        <v>44853</v>
      </c>
      <c r="B58" s="6" t="s">
        <v>4</v>
      </c>
      <c r="C58" s="6">
        <v>3</v>
      </c>
      <c r="D58" s="6" t="s">
        <v>31</v>
      </c>
      <c r="E58" s="6">
        <v>4</v>
      </c>
      <c r="F58" s="6"/>
      <c r="G58" s="6">
        <f t="shared" si="2"/>
        <v>1</v>
      </c>
      <c r="H58">
        <f t="shared" si="1"/>
        <v>7</v>
      </c>
      <c r="J58">
        <f>VLOOKUP(D58,'Test Data'!$A$1:$N$33,10,FALSE)</f>
        <v>139.17838686868689</v>
      </c>
      <c r="K58">
        <f>VLOOKUP(B58,'Test Data'!$A$1:$N$33,10,FALSE)</f>
        <v>84.107355201661079</v>
      </c>
      <c r="L58">
        <f>VLOOKUP(D58,'Test Data'!$A$1:$N$33,13,FALSE)</f>
        <v>30.108000000000004</v>
      </c>
      <c r="M58">
        <f>VLOOKUP(B58,'Test Data'!$A$1:$N$33,13,FALSE)</f>
        <v>17.076000000000001</v>
      </c>
      <c r="N58">
        <f>VLOOKUP(D58,'Test Data'!$A$1:$N$33,14,FALSE)</f>
        <v>10.142499999999998</v>
      </c>
      <c r="O58">
        <f>VLOOKUP(B58,'Test Data'!$A$1:$N$33,14,FALSE)</f>
        <v>4.0274999999999999</v>
      </c>
      <c r="P58">
        <f>VLOOKUP(B58,'Test Data'!$A$1:$G$33,7,FALSE)</f>
        <v>51.648499999999999</v>
      </c>
      <c r="Q58">
        <f>VLOOKUP(D58,'Test Data'!$A$1:$G$33,7,FALSE)</f>
        <v>54.883499999999998</v>
      </c>
    </row>
    <row r="59" spans="1:17" x14ac:dyDescent="0.3">
      <c r="A59" s="9">
        <v>44853</v>
      </c>
      <c r="B59" s="7" t="s">
        <v>10</v>
      </c>
      <c r="C59" s="7">
        <v>4</v>
      </c>
      <c r="D59" s="7" t="s">
        <v>34</v>
      </c>
      <c r="E59" s="7">
        <v>3</v>
      </c>
      <c r="F59" s="7" t="s">
        <v>36</v>
      </c>
      <c r="G59" s="6">
        <f t="shared" si="2"/>
        <v>-1</v>
      </c>
      <c r="H59">
        <f t="shared" si="1"/>
        <v>7</v>
      </c>
      <c r="J59">
        <f>VLOOKUP(D59,'Test Data'!$A$1:$N$33,10,FALSE)</f>
        <v>90.302779742729371</v>
      </c>
      <c r="K59">
        <f>VLOOKUP(B59,'Test Data'!$A$1:$N$33,10,FALSE)</f>
        <v>47.582180701754382</v>
      </c>
      <c r="L59">
        <f>VLOOKUP(D59,'Test Data'!$A$1:$N$33,13,FALSE)</f>
        <v>-1.9600000000000004</v>
      </c>
      <c r="M59">
        <f>VLOOKUP(B59,'Test Data'!$A$1:$N$33,13,FALSE)</f>
        <v>15.2</v>
      </c>
      <c r="N59">
        <f>VLOOKUP(D59,'Test Data'!$A$1:$N$33,14,FALSE)</f>
        <v>8.4699999999999989</v>
      </c>
      <c r="O59">
        <f>VLOOKUP(B59,'Test Data'!$A$1:$N$33,14,FALSE)</f>
        <v>1.7224999999999966</v>
      </c>
      <c r="P59">
        <f>VLOOKUP(B59,'Test Data'!$A$1:$G$33,7,FALSE)</f>
        <v>45.459000000000003</v>
      </c>
      <c r="Q59">
        <f>VLOOKUP(D59,'Test Data'!$A$1:$G$33,7,FALSE)</f>
        <v>48.930500000000002</v>
      </c>
    </row>
    <row r="60" spans="1:17" x14ac:dyDescent="0.3">
      <c r="A60" s="8">
        <v>44854</v>
      </c>
      <c r="B60" s="6" t="s">
        <v>26</v>
      </c>
      <c r="C60" s="6">
        <v>1</v>
      </c>
      <c r="D60" s="6" t="s">
        <v>14</v>
      </c>
      <c r="E60" s="6">
        <v>2</v>
      </c>
      <c r="F60" s="6" t="s">
        <v>35</v>
      </c>
      <c r="G60" s="6">
        <f t="shared" si="2"/>
        <v>1</v>
      </c>
      <c r="H60">
        <f t="shared" si="1"/>
        <v>3</v>
      </c>
      <c r="J60">
        <f>VLOOKUP(D60,'Test Data'!$A$1:$N$33,10,FALSE)</f>
        <v>140.99029450549449</v>
      </c>
      <c r="K60">
        <f>VLOOKUP(B60,'Test Data'!$A$1:$N$33,10,FALSE)</f>
        <v>-5.9496865517784894</v>
      </c>
      <c r="L60">
        <f>VLOOKUP(D60,'Test Data'!$A$1:$N$33,13,FALSE)</f>
        <v>61.292000000000002</v>
      </c>
      <c r="M60">
        <f>VLOOKUP(B60,'Test Data'!$A$1:$N$33,13,FALSE)</f>
        <v>-1.972</v>
      </c>
      <c r="N60">
        <f>VLOOKUP(D60,'Test Data'!$A$1:$N$33,14,FALSE)</f>
        <v>16.850000000000001</v>
      </c>
      <c r="O60">
        <f>VLOOKUP(B60,'Test Data'!$A$1:$N$33,14,FALSE)</f>
        <v>7.1075000000000017</v>
      </c>
      <c r="P60">
        <f>VLOOKUP(B60,'Test Data'!$A$1:$G$33,7,FALSE)</f>
        <v>43.610500000000002</v>
      </c>
      <c r="Q60">
        <f>VLOOKUP(D60,'Test Data'!$A$1:$G$33,7,FALSE)</f>
        <v>52.1905</v>
      </c>
    </row>
    <row r="61" spans="1:17" x14ac:dyDescent="0.3">
      <c r="A61" s="9">
        <v>44854</v>
      </c>
      <c r="B61" s="7" t="s">
        <v>21</v>
      </c>
      <c r="C61" s="7">
        <v>3</v>
      </c>
      <c r="D61" s="7" t="s">
        <v>20</v>
      </c>
      <c r="E61" s="7">
        <v>5</v>
      </c>
      <c r="F61" s="7"/>
      <c r="G61" s="6">
        <f t="shared" si="2"/>
        <v>2</v>
      </c>
      <c r="H61">
        <f t="shared" si="1"/>
        <v>8</v>
      </c>
      <c r="J61">
        <f>VLOOKUP(D61,'Test Data'!$A$1:$N$33,10,FALSE)</f>
        <v>44.157383716429479</v>
      </c>
      <c r="K61">
        <f>VLOOKUP(B61,'Test Data'!$A$1:$N$33,10,FALSE)</f>
        <v>67.44205870986076</v>
      </c>
      <c r="L61">
        <f>VLOOKUP(D61,'Test Data'!$A$1:$N$33,13,FALSE)</f>
        <v>0.20799999999999841</v>
      </c>
      <c r="M61">
        <f>VLOOKUP(B61,'Test Data'!$A$1:$N$33,13,FALSE)</f>
        <v>34.236000000000004</v>
      </c>
      <c r="N61">
        <f>VLOOKUP(D61,'Test Data'!$A$1:$N$33,14,FALSE)</f>
        <v>6.4574999999999996</v>
      </c>
      <c r="O61">
        <f>VLOOKUP(B61,'Test Data'!$A$1:$N$33,14,FALSE)</f>
        <v>9.18</v>
      </c>
      <c r="P61">
        <f>VLOOKUP(B61,'Test Data'!$A$1:$G$33,7,FALSE)</f>
        <v>50.528500000000001</v>
      </c>
      <c r="Q61">
        <f>VLOOKUP(D61,'Test Data'!$A$1:$G$33,7,FALSE)</f>
        <v>45.418999999999997</v>
      </c>
    </row>
    <row r="62" spans="1:17" x14ac:dyDescent="0.3">
      <c r="A62" s="8">
        <v>44854</v>
      </c>
      <c r="B62" s="6" t="s">
        <v>13</v>
      </c>
      <c r="C62" s="6">
        <v>6</v>
      </c>
      <c r="D62" s="6" t="s">
        <v>22</v>
      </c>
      <c r="E62" s="6">
        <v>3</v>
      </c>
      <c r="F62" s="6"/>
      <c r="G62" s="6">
        <f t="shared" si="2"/>
        <v>-3</v>
      </c>
      <c r="H62">
        <f t="shared" si="1"/>
        <v>9</v>
      </c>
      <c r="J62">
        <f>VLOOKUP(D62,'Test Data'!$A$1:$N$33,10,FALSE)</f>
        <v>68.14996540259969</v>
      </c>
      <c r="K62">
        <f>VLOOKUP(B62,'Test Data'!$A$1:$N$33,10,FALSE)</f>
        <v>81.804757877261309</v>
      </c>
      <c r="L62">
        <f>VLOOKUP(D62,'Test Data'!$A$1:$N$33,13,FALSE)</f>
        <v>2.4839999999999995</v>
      </c>
      <c r="M62">
        <f>VLOOKUP(B62,'Test Data'!$A$1:$N$33,13,FALSE)</f>
        <v>-4.4720000000000004</v>
      </c>
      <c r="N62">
        <f>VLOOKUP(D62,'Test Data'!$A$1:$N$33,14,FALSE)</f>
        <v>7.3599999999999994</v>
      </c>
      <c r="O62">
        <f>VLOOKUP(B62,'Test Data'!$A$1:$N$33,14,FALSE)</f>
        <v>7.3675000000000033</v>
      </c>
      <c r="P62">
        <f>VLOOKUP(B62,'Test Data'!$A$1:$G$33,7,FALSE)</f>
        <v>47.3035</v>
      </c>
      <c r="Q62">
        <f>VLOOKUP(D62,'Test Data'!$A$1:$G$33,7,FALSE)</f>
        <v>52.957499999999996</v>
      </c>
    </row>
    <row r="63" spans="1:17" x14ac:dyDescent="0.3">
      <c r="A63" s="9">
        <v>44854</v>
      </c>
      <c r="B63" s="7" t="s">
        <v>18</v>
      </c>
      <c r="C63" s="7">
        <v>4</v>
      </c>
      <c r="D63" s="7" t="s">
        <v>9</v>
      </c>
      <c r="E63" s="7">
        <v>6</v>
      </c>
      <c r="F63" s="7"/>
      <c r="G63" s="6">
        <f t="shared" si="2"/>
        <v>2</v>
      </c>
      <c r="H63">
        <f t="shared" si="1"/>
        <v>10</v>
      </c>
      <c r="J63">
        <f>VLOOKUP(D63,'Test Data'!$A$1:$N$33,10,FALSE)</f>
        <v>165.56027048054921</v>
      </c>
      <c r="K63">
        <f>VLOOKUP(B63,'Test Data'!$A$1:$N$33,10,FALSE)</f>
        <v>141.16987251053041</v>
      </c>
      <c r="L63">
        <f>VLOOKUP(D63,'Test Data'!$A$1:$N$33,13,FALSE)</f>
        <v>-11.727999999999998</v>
      </c>
      <c r="M63">
        <f>VLOOKUP(B63,'Test Data'!$A$1:$N$33,13,FALSE)</f>
        <v>-9.1679999999999993</v>
      </c>
      <c r="N63">
        <f>VLOOKUP(D63,'Test Data'!$A$1:$N$33,14,FALSE)</f>
        <v>19.220000000000002</v>
      </c>
      <c r="O63">
        <f>VLOOKUP(B63,'Test Data'!$A$1:$N$33,14,FALSE)</f>
        <v>11.067499999999995</v>
      </c>
      <c r="P63">
        <f>VLOOKUP(B63,'Test Data'!$A$1:$G$33,7,FALSE)</f>
        <v>55.566500000000005</v>
      </c>
      <c r="Q63">
        <f>VLOOKUP(D63,'Test Data'!$A$1:$G$33,7,FALSE)</f>
        <v>58.155000000000001</v>
      </c>
    </row>
    <row r="64" spans="1:17" x14ac:dyDescent="0.3">
      <c r="A64" s="8">
        <v>44854</v>
      </c>
      <c r="B64" s="6" t="s">
        <v>8</v>
      </c>
      <c r="C64" s="6">
        <v>3</v>
      </c>
      <c r="D64" s="6" t="s">
        <v>28</v>
      </c>
      <c r="E64" s="6">
        <v>4</v>
      </c>
      <c r="F64" s="6" t="s">
        <v>36</v>
      </c>
      <c r="G64" s="6">
        <f t="shared" si="2"/>
        <v>1</v>
      </c>
      <c r="H64">
        <f t="shared" si="1"/>
        <v>7</v>
      </c>
      <c r="J64">
        <f>VLOOKUP(D64,'Test Data'!$A$1:$N$33,10,FALSE)</f>
        <v>101.51640811560671</v>
      </c>
      <c r="K64">
        <f>VLOOKUP(B64,'Test Data'!$A$1:$N$33,10,FALSE)</f>
        <v>108.30611652138712</v>
      </c>
      <c r="L64">
        <f>VLOOKUP(D64,'Test Data'!$A$1:$N$33,13,FALSE)</f>
        <v>12.036000000000001</v>
      </c>
      <c r="M64">
        <f>VLOOKUP(B64,'Test Data'!$A$1:$N$33,13,FALSE)</f>
        <v>15.092000000000001</v>
      </c>
      <c r="N64">
        <f>VLOOKUP(D64,'Test Data'!$A$1:$N$33,14,FALSE)</f>
        <v>8.0474999999999994</v>
      </c>
      <c r="O64">
        <f>VLOOKUP(B64,'Test Data'!$A$1:$N$33,14,FALSE)</f>
        <v>11.004999999999999</v>
      </c>
      <c r="P64">
        <f>VLOOKUP(B64,'Test Data'!$A$1:$G$33,7,FALSE)</f>
        <v>48.454999999999998</v>
      </c>
      <c r="Q64">
        <f>VLOOKUP(D64,'Test Data'!$A$1:$G$33,7,FALSE)</f>
        <v>51.338499999999996</v>
      </c>
    </row>
    <row r="65" spans="1:17" x14ac:dyDescent="0.3">
      <c r="A65" s="9">
        <v>44854</v>
      </c>
      <c r="B65" s="7" t="s">
        <v>25</v>
      </c>
      <c r="C65" s="7">
        <v>2</v>
      </c>
      <c r="D65" s="7" t="s">
        <v>33</v>
      </c>
      <c r="E65" s="7">
        <v>6</v>
      </c>
      <c r="F65" s="7"/>
      <c r="G65" s="6">
        <f t="shared" si="2"/>
        <v>4</v>
      </c>
      <c r="H65">
        <f t="shared" si="1"/>
        <v>8</v>
      </c>
      <c r="J65">
        <f>VLOOKUP(D65,'Test Data'!$A$1:$N$33,10,FALSE)</f>
        <v>-8.4661676247310496</v>
      </c>
      <c r="K65">
        <f>VLOOKUP(B65,'Test Data'!$A$1:$N$33,10,FALSE)</f>
        <v>51.313205668016195</v>
      </c>
      <c r="L65">
        <f>VLOOKUP(D65,'Test Data'!$A$1:$N$33,13,FALSE)</f>
        <v>31.347999999999995</v>
      </c>
      <c r="M65">
        <f>VLOOKUP(B65,'Test Data'!$A$1:$N$33,13,FALSE)</f>
        <v>23.744</v>
      </c>
      <c r="N65">
        <f>VLOOKUP(D65,'Test Data'!$A$1:$N$33,14,FALSE)</f>
        <v>2.9150000000000027</v>
      </c>
      <c r="O65">
        <f>VLOOKUP(B65,'Test Data'!$A$1:$N$33,14,FALSE)</f>
        <v>10.215</v>
      </c>
      <c r="P65">
        <f>VLOOKUP(B65,'Test Data'!$A$1:$G$33,7,FALSE)</f>
        <v>44.829499999999996</v>
      </c>
      <c r="Q65">
        <f>VLOOKUP(D65,'Test Data'!$A$1:$G$33,7,FALSE)</f>
        <v>46.256500000000003</v>
      </c>
    </row>
    <row r="66" spans="1:17" x14ac:dyDescent="0.3">
      <c r="A66" s="8">
        <v>44854</v>
      </c>
      <c r="B66" s="6" t="s">
        <v>15</v>
      </c>
      <c r="C66" s="6">
        <v>4</v>
      </c>
      <c r="D66" s="6" t="s">
        <v>16</v>
      </c>
      <c r="E66" s="6">
        <v>1</v>
      </c>
      <c r="F66" s="6"/>
      <c r="G66" s="6">
        <f t="shared" si="2"/>
        <v>-3</v>
      </c>
      <c r="H66">
        <f t="shared" si="1"/>
        <v>5</v>
      </c>
      <c r="J66">
        <f>VLOOKUP(D66,'Test Data'!$A$1:$N$33,10,FALSE)</f>
        <v>56.76357570850201</v>
      </c>
      <c r="K66">
        <f>VLOOKUP(B66,'Test Data'!$A$1:$N$33,10,FALSE)</f>
        <v>139.98145691150953</v>
      </c>
      <c r="L66">
        <f>VLOOKUP(D66,'Test Data'!$A$1:$N$33,13,FALSE)</f>
        <v>55.175999999999995</v>
      </c>
      <c r="M66">
        <f>VLOOKUP(B66,'Test Data'!$A$1:$N$33,13,FALSE)</f>
        <v>2.9200000000000017</v>
      </c>
      <c r="N66">
        <f>VLOOKUP(D66,'Test Data'!$A$1:$N$33,14,FALSE)</f>
        <v>8.8850000000000016</v>
      </c>
      <c r="O66">
        <f>VLOOKUP(B66,'Test Data'!$A$1:$N$33,14,FALSE)</f>
        <v>16.695</v>
      </c>
      <c r="P66">
        <f>VLOOKUP(B66,'Test Data'!$A$1:$G$33,7,FALSE)</f>
        <v>53.004999999999995</v>
      </c>
      <c r="Q66">
        <f>VLOOKUP(D66,'Test Data'!$A$1:$G$33,7,FALSE)</f>
        <v>50.042000000000002</v>
      </c>
    </row>
    <row r="67" spans="1:17" x14ac:dyDescent="0.3">
      <c r="A67" s="9">
        <v>44854</v>
      </c>
      <c r="B67" s="7" t="s">
        <v>24</v>
      </c>
      <c r="C67" s="7">
        <v>3</v>
      </c>
      <c r="D67" s="7" t="s">
        <v>17</v>
      </c>
      <c r="E67" s="7">
        <v>2</v>
      </c>
      <c r="F67" s="7" t="s">
        <v>36</v>
      </c>
      <c r="G67" s="6">
        <f t="shared" si="2"/>
        <v>-1</v>
      </c>
      <c r="H67">
        <f t="shared" ref="H67:H130" si="3">E67+C67</f>
        <v>5</v>
      </c>
      <c r="J67">
        <f>VLOOKUP(D67,'Test Data'!$A$1:$N$33,10,FALSE)</f>
        <v>134.91292307692311</v>
      </c>
      <c r="K67">
        <f>VLOOKUP(B67,'Test Data'!$A$1:$N$33,10,FALSE)</f>
        <v>-15.427545272601769</v>
      </c>
      <c r="L67">
        <f>VLOOKUP(D67,'Test Data'!$A$1:$N$33,13,FALSE)</f>
        <v>36.112000000000002</v>
      </c>
      <c r="M67">
        <f>VLOOKUP(B67,'Test Data'!$A$1:$N$33,13,FALSE)</f>
        <v>-11.484000000000002</v>
      </c>
      <c r="N67">
        <f>VLOOKUP(D67,'Test Data'!$A$1:$N$33,14,FALSE)</f>
        <v>18.509999999999998</v>
      </c>
      <c r="O67">
        <f>VLOOKUP(B67,'Test Data'!$A$1:$N$33,14,FALSE)</f>
        <v>7.0949999999999989</v>
      </c>
      <c r="P67">
        <f>VLOOKUP(B67,'Test Data'!$A$1:$G$33,7,FALSE)</f>
        <v>42.968000000000004</v>
      </c>
      <c r="Q67">
        <f>VLOOKUP(D67,'Test Data'!$A$1:$G$33,7,FALSE)</f>
        <v>49.021500000000003</v>
      </c>
    </row>
    <row r="68" spans="1:17" x14ac:dyDescent="0.3">
      <c r="A68" s="8">
        <v>44854</v>
      </c>
      <c r="B68" s="6" t="s">
        <v>12</v>
      </c>
      <c r="C68" s="6">
        <v>2</v>
      </c>
      <c r="D68" s="6" t="s">
        <v>32</v>
      </c>
      <c r="E68" s="6">
        <v>5</v>
      </c>
      <c r="F68" s="6"/>
      <c r="G68" s="6">
        <f t="shared" si="2"/>
        <v>3</v>
      </c>
      <c r="H68">
        <f t="shared" si="3"/>
        <v>7</v>
      </c>
      <c r="J68">
        <f>VLOOKUP(D68,'Test Data'!$A$1:$N$33,10,FALSE)</f>
        <v>132.97877024111079</v>
      </c>
      <c r="K68">
        <f>VLOOKUP(B68,'Test Data'!$A$1:$N$33,10,FALSE)</f>
        <v>59.967467961405482</v>
      </c>
      <c r="L68">
        <f>VLOOKUP(D68,'Test Data'!$A$1:$N$33,13,FALSE)</f>
        <v>-4.2679999999999989</v>
      </c>
      <c r="M68">
        <f>VLOOKUP(B68,'Test Data'!$A$1:$N$33,13,FALSE)</f>
        <v>21.227999999999998</v>
      </c>
      <c r="N68">
        <f>VLOOKUP(D68,'Test Data'!$A$1:$N$33,14,FALSE)</f>
        <v>9.5024999999999977</v>
      </c>
      <c r="O68">
        <f>VLOOKUP(B68,'Test Data'!$A$1:$N$33,14,FALSE)</f>
        <v>5.1224999999999987</v>
      </c>
      <c r="P68">
        <f>VLOOKUP(B68,'Test Data'!$A$1:$G$33,7,FALSE)</f>
        <v>48.64</v>
      </c>
      <c r="Q68">
        <f>VLOOKUP(D68,'Test Data'!$A$1:$G$33,7,FALSE)</f>
        <v>49.246000000000002</v>
      </c>
    </row>
    <row r="69" spans="1:17" x14ac:dyDescent="0.3">
      <c r="A69" s="9">
        <v>44854</v>
      </c>
      <c r="B69" s="7" t="s">
        <v>29</v>
      </c>
      <c r="C69" s="7">
        <v>1</v>
      </c>
      <c r="D69" s="7" t="s">
        <v>3</v>
      </c>
      <c r="E69" s="7">
        <v>6</v>
      </c>
      <c r="F69" s="7"/>
      <c r="G69" s="6">
        <f t="shared" si="2"/>
        <v>5</v>
      </c>
      <c r="H69">
        <f t="shared" si="3"/>
        <v>7</v>
      </c>
      <c r="J69">
        <f>VLOOKUP(D69,'Test Data'!$A$1:$N$33,10,FALSE)</f>
        <v>89.800166421813486</v>
      </c>
      <c r="K69">
        <f>VLOOKUP(B69,'Test Data'!$A$1:$N$33,10,FALSE)</f>
        <v>171.25418443935928</v>
      </c>
      <c r="L69">
        <f>VLOOKUP(D69,'Test Data'!$A$1:$N$33,13,FALSE)</f>
        <v>45.915999999999997</v>
      </c>
      <c r="M69">
        <f>VLOOKUP(B69,'Test Data'!$A$1:$N$33,13,FALSE)</f>
        <v>18.195999999999998</v>
      </c>
      <c r="N69">
        <f>VLOOKUP(D69,'Test Data'!$A$1:$N$33,14,FALSE)</f>
        <v>6.2475000000000023</v>
      </c>
      <c r="O69">
        <f>VLOOKUP(B69,'Test Data'!$A$1:$N$33,14,FALSE)</f>
        <v>13.857500000000002</v>
      </c>
      <c r="P69">
        <f>VLOOKUP(B69,'Test Data'!$A$1:$G$33,7,FALSE)</f>
        <v>55.733499999999992</v>
      </c>
      <c r="Q69">
        <f>VLOOKUP(D69,'Test Data'!$A$1:$G$33,7,FALSE)</f>
        <v>53.747500000000002</v>
      </c>
    </row>
    <row r="70" spans="1:17" x14ac:dyDescent="0.3">
      <c r="A70" s="8">
        <v>44854</v>
      </c>
      <c r="B70" s="6" t="s">
        <v>30</v>
      </c>
      <c r="C70" s="6">
        <v>2</v>
      </c>
      <c r="D70" s="6" t="s">
        <v>5</v>
      </c>
      <c r="E70" s="6">
        <v>3</v>
      </c>
      <c r="F70" s="6" t="s">
        <v>36</v>
      </c>
      <c r="G70" s="6">
        <f t="shared" si="2"/>
        <v>1</v>
      </c>
      <c r="H70">
        <f t="shared" si="3"/>
        <v>5</v>
      </c>
      <c r="J70">
        <f>VLOOKUP(D70,'Test Data'!$A$1:$N$33,10,FALSE)</f>
        <v>104.48057142857141</v>
      </c>
      <c r="K70">
        <f>VLOOKUP(B70,'Test Data'!$A$1:$N$33,10,FALSE)</f>
        <v>139.14223240238024</v>
      </c>
      <c r="L70">
        <f>VLOOKUP(D70,'Test Data'!$A$1:$N$33,13,FALSE)</f>
        <v>26.248000000000001</v>
      </c>
      <c r="M70">
        <f>VLOOKUP(B70,'Test Data'!$A$1:$N$33,13,FALSE)</f>
        <v>17.608000000000001</v>
      </c>
      <c r="N70">
        <f>VLOOKUP(D70,'Test Data'!$A$1:$N$33,14,FALSE)</f>
        <v>15.994999999999997</v>
      </c>
      <c r="O70">
        <f>VLOOKUP(B70,'Test Data'!$A$1:$N$33,14,FALSE)</f>
        <v>17.535</v>
      </c>
      <c r="P70">
        <f>VLOOKUP(B70,'Test Data'!$A$1:$G$33,7,FALSE)</f>
        <v>53.658999999999999</v>
      </c>
      <c r="Q70">
        <f>VLOOKUP(D70,'Test Data'!$A$1:$G$33,7,FALSE)</f>
        <v>50.814499999999995</v>
      </c>
    </row>
    <row r="71" spans="1:17" x14ac:dyDescent="0.3">
      <c r="A71" s="9">
        <v>44854</v>
      </c>
      <c r="B71" s="7" t="s">
        <v>23</v>
      </c>
      <c r="C71" s="7">
        <v>2</v>
      </c>
      <c r="D71" s="7" t="s">
        <v>27</v>
      </c>
      <c r="E71" s="7">
        <v>5</v>
      </c>
      <c r="F71" s="7"/>
      <c r="G71" s="6">
        <f t="shared" si="2"/>
        <v>3</v>
      </c>
      <c r="H71">
        <f t="shared" si="3"/>
        <v>7</v>
      </c>
      <c r="J71">
        <f>VLOOKUP(D71,'Test Data'!$A$1:$N$33,10,FALSE)</f>
        <v>145.75413290387775</v>
      </c>
      <c r="K71">
        <f>VLOOKUP(B71,'Test Data'!$A$1:$N$33,10,FALSE)</f>
        <v>116.91584615384616</v>
      </c>
      <c r="L71">
        <f>VLOOKUP(D71,'Test Data'!$A$1:$N$33,13,FALSE)</f>
        <v>55.58</v>
      </c>
      <c r="M71">
        <f>VLOOKUP(B71,'Test Data'!$A$1:$N$33,13,FALSE)</f>
        <v>37.052</v>
      </c>
      <c r="N71">
        <f>VLOOKUP(D71,'Test Data'!$A$1:$N$33,14,FALSE)</f>
        <v>12.107499999999998</v>
      </c>
      <c r="O71">
        <f>VLOOKUP(B71,'Test Data'!$A$1:$N$33,14,FALSE)</f>
        <v>7.9725000000000001</v>
      </c>
      <c r="P71">
        <f>VLOOKUP(B71,'Test Data'!$A$1:$G$33,7,FALSE)</f>
        <v>50.820999999999998</v>
      </c>
      <c r="Q71">
        <f>VLOOKUP(D71,'Test Data'!$A$1:$G$33,7,FALSE)</f>
        <v>54.28</v>
      </c>
    </row>
    <row r="72" spans="1:17" x14ac:dyDescent="0.3">
      <c r="A72" s="8">
        <v>44855</v>
      </c>
      <c r="B72" s="6" t="s">
        <v>19</v>
      </c>
      <c r="C72" s="6">
        <v>3</v>
      </c>
      <c r="D72" s="6" t="s">
        <v>6</v>
      </c>
      <c r="E72" s="6">
        <v>4</v>
      </c>
      <c r="F72" s="6" t="s">
        <v>36</v>
      </c>
      <c r="G72" s="6">
        <f t="shared" si="2"/>
        <v>1</v>
      </c>
      <c r="H72">
        <f t="shared" si="3"/>
        <v>7</v>
      </c>
      <c r="J72">
        <f>VLOOKUP(D72,'Test Data'!$A$1:$N$33,10,FALSE)</f>
        <v>18.032943482008189</v>
      </c>
      <c r="K72">
        <f>VLOOKUP(B72,'Test Data'!$A$1:$N$33,10,FALSE)</f>
        <v>82.045045228455763</v>
      </c>
      <c r="L72">
        <f>VLOOKUP(D72,'Test Data'!$A$1:$N$33,13,FALSE)</f>
        <v>12.236000000000001</v>
      </c>
      <c r="M72">
        <f>VLOOKUP(B72,'Test Data'!$A$1:$N$33,13,FALSE)</f>
        <v>15.204000000000004</v>
      </c>
      <c r="N72">
        <f>VLOOKUP(D72,'Test Data'!$A$1:$N$33,14,FALSE)</f>
        <v>1.6050000000000004</v>
      </c>
      <c r="O72">
        <f>VLOOKUP(B72,'Test Data'!$A$1:$N$33,14,FALSE)</f>
        <v>10.812500000000004</v>
      </c>
      <c r="P72">
        <f>VLOOKUP(B72,'Test Data'!$A$1:$G$33,7,FALSE)</f>
        <v>46.548000000000002</v>
      </c>
      <c r="Q72">
        <f>VLOOKUP(D72,'Test Data'!$A$1:$G$33,7,FALSE)</f>
        <v>40.024000000000001</v>
      </c>
    </row>
    <row r="73" spans="1:17" x14ac:dyDescent="0.3">
      <c r="A73" s="9">
        <v>44855</v>
      </c>
      <c r="B73" s="7" t="s">
        <v>34</v>
      </c>
      <c r="C73" s="7">
        <v>3</v>
      </c>
      <c r="D73" s="7" t="s">
        <v>11</v>
      </c>
      <c r="E73" s="7">
        <v>2</v>
      </c>
      <c r="F73" s="7"/>
      <c r="G73" s="6">
        <f t="shared" si="2"/>
        <v>-1</v>
      </c>
      <c r="H73">
        <f t="shared" si="3"/>
        <v>5</v>
      </c>
      <c r="J73">
        <f>VLOOKUP(D73,'Test Data'!$A$1:$N$33,10,FALSE)</f>
        <v>134.88358357487925</v>
      </c>
      <c r="K73">
        <f>VLOOKUP(B73,'Test Data'!$A$1:$N$33,10,FALSE)</f>
        <v>90.302779742729371</v>
      </c>
      <c r="L73">
        <f>VLOOKUP(D73,'Test Data'!$A$1:$N$33,13,FALSE)</f>
        <v>24.772000000000002</v>
      </c>
      <c r="M73">
        <f>VLOOKUP(B73,'Test Data'!$A$1:$N$33,13,FALSE)</f>
        <v>-1.9600000000000004</v>
      </c>
      <c r="N73">
        <f>VLOOKUP(D73,'Test Data'!$A$1:$N$33,14,FALSE)</f>
        <v>12.754999999999999</v>
      </c>
      <c r="O73">
        <f>VLOOKUP(B73,'Test Data'!$A$1:$N$33,14,FALSE)</f>
        <v>8.4699999999999989</v>
      </c>
      <c r="P73">
        <f>VLOOKUP(B73,'Test Data'!$A$1:$G$33,7,FALSE)</f>
        <v>48.930500000000002</v>
      </c>
      <c r="Q73">
        <f>VLOOKUP(D73,'Test Data'!$A$1:$G$33,7,FALSE)</f>
        <v>52.792500000000004</v>
      </c>
    </row>
    <row r="74" spans="1:17" x14ac:dyDescent="0.3">
      <c r="A74" s="8">
        <v>44855</v>
      </c>
      <c r="B74" s="6" t="s">
        <v>7</v>
      </c>
      <c r="C74" s="6">
        <v>3</v>
      </c>
      <c r="D74" s="6" t="s">
        <v>31</v>
      </c>
      <c r="E74" s="6">
        <v>2</v>
      </c>
      <c r="F74" s="6" t="s">
        <v>36</v>
      </c>
      <c r="G74" s="6">
        <f t="shared" si="2"/>
        <v>-1</v>
      </c>
      <c r="H74">
        <f t="shared" si="3"/>
        <v>5</v>
      </c>
      <c r="J74">
        <f>VLOOKUP(D74,'Test Data'!$A$1:$N$33,10,FALSE)</f>
        <v>139.17838686868689</v>
      </c>
      <c r="K74">
        <f>VLOOKUP(B74,'Test Data'!$A$1:$N$33,10,FALSE)</f>
        <v>109.36287253210591</v>
      </c>
      <c r="L74">
        <f>VLOOKUP(D74,'Test Data'!$A$1:$N$33,13,FALSE)</f>
        <v>30.108000000000004</v>
      </c>
      <c r="M74">
        <f>VLOOKUP(B74,'Test Data'!$A$1:$N$33,13,FALSE)</f>
        <v>1.0240000000000009</v>
      </c>
      <c r="N74">
        <f>VLOOKUP(D74,'Test Data'!$A$1:$N$33,14,FALSE)</f>
        <v>10.142499999999998</v>
      </c>
      <c r="O74">
        <f>VLOOKUP(B74,'Test Data'!$A$1:$N$33,14,FALSE)</f>
        <v>18.007499999999997</v>
      </c>
      <c r="P74">
        <f>VLOOKUP(B74,'Test Data'!$A$1:$G$33,7,FALSE)</f>
        <v>51.97</v>
      </c>
      <c r="Q74">
        <f>VLOOKUP(D74,'Test Data'!$A$1:$G$33,7,FALSE)</f>
        <v>54.883499999999998</v>
      </c>
    </row>
    <row r="75" spans="1:17" x14ac:dyDescent="0.3">
      <c r="A75" s="9">
        <v>44856</v>
      </c>
      <c r="B75" s="7" t="s">
        <v>28</v>
      </c>
      <c r="C75" s="7">
        <v>3</v>
      </c>
      <c r="D75" s="7" t="s">
        <v>14</v>
      </c>
      <c r="E75" s="7">
        <v>4</v>
      </c>
      <c r="F75" s="7" t="s">
        <v>36</v>
      </c>
      <c r="G75" s="6">
        <f t="shared" si="2"/>
        <v>1</v>
      </c>
      <c r="H75">
        <f t="shared" si="3"/>
        <v>7</v>
      </c>
      <c r="J75">
        <f>VLOOKUP(D75,'Test Data'!$A$1:$N$33,10,FALSE)</f>
        <v>140.99029450549449</v>
      </c>
      <c r="K75">
        <f>VLOOKUP(B75,'Test Data'!$A$1:$N$33,10,FALSE)</f>
        <v>101.51640811560671</v>
      </c>
      <c r="L75">
        <f>VLOOKUP(D75,'Test Data'!$A$1:$N$33,13,FALSE)</f>
        <v>61.292000000000002</v>
      </c>
      <c r="M75">
        <f>VLOOKUP(B75,'Test Data'!$A$1:$N$33,13,FALSE)</f>
        <v>12.036000000000001</v>
      </c>
      <c r="N75">
        <f>VLOOKUP(D75,'Test Data'!$A$1:$N$33,14,FALSE)</f>
        <v>16.850000000000001</v>
      </c>
      <c r="O75">
        <f>VLOOKUP(B75,'Test Data'!$A$1:$N$33,14,FALSE)</f>
        <v>8.0474999999999994</v>
      </c>
      <c r="P75">
        <f>VLOOKUP(B75,'Test Data'!$A$1:$G$33,7,FALSE)</f>
        <v>51.338499999999996</v>
      </c>
      <c r="Q75">
        <f>VLOOKUP(D75,'Test Data'!$A$1:$G$33,7,FALSE)</f>
        <v>52.1905</v>
      </c>
    </row>
    <row r="76" spans="1:17" x14ac:dyDescent="0.3">
      <c r="A76" s="8">
        <v>44856</v>
      </c>
      <c r="B76" s="6" t="s">
        <v>3</v>
      </c>
      <c r="C76" s="6">
        <v>6</v>
      </c>
      <c r="D76" s="6" t="s">
        <v>20</v>
      </c>
      <c r="E76" s="6">
        <v>3</v>
      </c>
      <c r="F76" s="6"/>
      <c r="G76" s="6">
        <f t="shared" si="2"/>
        <v>-3</v>
      </c>
      <c r="H76">
        <f t="shared" si="3"/>
        <v>9</v>
      </c>
      <c r="J76">
        <f>VLOOKUP(D76,'Test Data'!$A$1:$N$33,10,FALSE)</f>
        <v>44.157383716429479</v>
      </c>
      <c r="K76">
        <f>VLOOKUP(B76,'Test Data'!$A$1:$N$33,10,FALSE)</f>
        <v>89.800166421813486</v>
      </c>
      <c r="L76">
        <f>VLOOKUP(D76,'Test Data'!$A$1:$N$33,13,FALSE)</f>
        <v>0.20799999999999841</v>
      </c>
      <c r="M76">
        <f>VLOOKUP(B76,'Test Data'!$A$1:$N$33,13,FALSE)</f>
        <v>45.915999999999997</v>
      </c>
      <c r="N76">
        <f>VLOOKUP(D76,'Test Data'!$A$1:$N$33,14,FALSE)</f>
        <v>6.4574999999999996</v>
      </c>
      <c r="O76">
        <f>VLOOKUP(B76,'Test Data'!$A$1:$N$33,14,FALSE)</f>
        <v>6.2475000000000023</v>
      </c>
      <c r="P76">
        <f>VLOOKUP(B76,'Test Data'!$A$1:$G$33,7,FALSE)</f>
        <v>53.747500000000002</v>
      </c>
      <c r="Q76">
        <f>VLOOKUP(D76,'Test Data'!$A$1:$G$33,7,FALSE)</f>
        <v>45.418999999999997</v>
      </c>
    </row>
    <row r="77" spans="1:17" x14ac:dyDescent="0.3">
      <c r="A77" s="9">
        <v>44856</v>
      </c>
      <c r="B77" s="7" t="s">
        <v>18</v>
      </c>
      <c r="C77" s="7">
        <v>2</v>
      </c>
      <c r="D77" s="7" t="s">
        <v>22</v>
      </c>
      <c r="E77" s="7">
        <v>3</v>
      </c>
      <c r="F77" s="7" t="s">
        <v>36</v>
      </c>
      <c r="G77" s="6">
        <f t="shared" si="2"/>
        <v>1</v>
      </c>
      <c r="H77">
        <f t="shared" si="3"/>
        <v>5</v>
      </c>
      <c r="J77">
        <f>VLOOKUP(D77,'Test Data'!$A$1:$N$33,10,FALSE)</f>
        <v>68.14996540259969</v>
      </c>
      <c r="K77">
        <f>VLOOKUP(B77,'Test Data'!$A$1:$N$33,10,FALSE)</f>
        <v>141.16987251053041</v>
      </c>
      <c r="L77">
        <f>VLOOKUP(D77,'Test Data'!$A$1:$N$33,13,FALSE)</f>
        <v>2.4839999999999995</v>
      </c>
      <c r="M77">
        <f>VLOOKUP(B77,'Test Data'!$A$1:$N$33,13,FALSE)</f>
        <v>-9.1679999999999993</v>
      </c>
      <c r="N77">
        <f>VLOOKUP(D77,'Test Data'!$A$1:$N$33,14,FALSE)</f>
        <v>7.3599999999999994</v>
      </c>
      <c r="O77">
        <f>VLOOKUP(B77,'Test Data'!$A$1:$N$33,14,FALSE)</f>
        <v>11.067499999999995</v>
      </c>
      <c r="P77">
        <f>VLOOKUP(B77,'Test Data'!$A$1:$G$33,7,FALSE)</f>
        <v>55.566500000000005</v>
      </c>
      <c r="Q77">
        <f>VLOOKUP(D77,'Test Data'!$A$1:$G$33,7,FALSE)</f>
        <v>52.957499999999996</v>
      </c>
    </row>
    <row r="78" spans="1:17" x14ac:dyDescent="0.3">
      <c r="A78" s="8">
        <v>44856</v>
      </c>
      <c r="B78" s="6" t="s">
        <v>10</v>
      </c>
      <c r="C78" s="6">
        <v>2</v>
      </c>
      <c r="D78" s="6" t="s">
        <v>9</v>
      </c>
      <c r="E78" s="6">
        <v>0</v>
      </c>
      <c r="F78" s="6"/>
      <c r="G78" s="6">
        <f t="shared" si="2"/>
        <v>-2</v>
      </c>
      <c r="H78">
        <f t="shared" si="3"/>
        <v>2</v>
      </c>
      <c r="J78">
        <f>VLOOKUP(D78,'Test Data'!$A$1:$N$33,10,FALSE)</f>
        <v>165.56027048054921</v>
      </c>
      <c r="K78">
        <f>VLOOKUP(B78,'Test Data'!$A$1:$N$33,10,FALSE)</f>
        <v>47.582180701754382</v>
      </c>
      <c r="L78">
        <f>VLOOKUP(D78,'Test Data'!$A$1:$N$33,13,FALSE)</f>
        <v>-11.727999999999998</v>
      </c>
      <c r="M78">
        <f>VLOOKUP(B78,'Test Data'!$A$1:$N$33,13,FALSE)</f>
        <v>15.2</v>
      </c>
      <c r="N78">
        <f>VLOOKUP(D78,'Test Data'!$A$1:$N$33,14,FALSE)</f>
        <v>19.220000000000002</v>
      </c>
      <c r="O78">
        <f>VLOOKUP(B78,'Test Data'!$A$1:$N$33,14,FALSE)</f>
        <v>1.7224999999999966</v>
      </c>
      <c r="P78">
        <f>VLOOKUP(B78,'Test Data'!$A$1:$G$33,7,FALSE)</f>
        <v>45.459000000000003</v>
      </c>
      <c r="Q78">
        <f>VLOOKUP(D78,'Test Data'!$A$1:$G$33,7,FALSE)</f>
        <v>58.155000000000001</v>
      </c>
    </row>
    <row r="79" spans="1:17" x14ac:dyDescent="0.3">
      <c r="A79" s="9">
        <v>44856</v>
      </c>
      <c r="B79" s="7" t="s">
        <v>30</v>
      </c>
      <c r="C79" s="7">
        <v>5</v>
      </c>
      <c r="D79" s="7" t="s">
        <v>33</v>
      </c>
      <c r="E79" s="7">
        <v>2</v>
      </c>
      <c r="F79" s="7"/>
      <c r="G79" s="6">
        <f t="shared" si="2"/>
        <v>-3</v>
      </c>
      <c r="H79">
        <f t="shared" si="3"/>
        <v>7</v>
      </c>
      <c r="J79">
        <f>VLOOKUP(D79,'Test Data'!$A$1:$N$33,10,FALSE)</f>
        <v>-8.4661676247310496</v>
      </c>
      <c r="K79">
        <f>VLOOKUP(B79,'Test Data'!$A$1:$N$33,10,FALSE)</f>
        <v>139.14223240238024</v>
      </c>
      <c r="L79">
        <f>VLOOKUP(D79,'Test Data'!$A$1:$N$33,13,FALSE)</f>
        <v>31.347999999999995</v>
      </c>
      <c r="M79">
        <f>VLOOKUP(B79,'Test Data'!$A$1:$N$33,13,FALSE)</f>
        <v>17.608000000000001</v>
      </c>
      <c r="N79">
        <f>VLOOKUP(D79,'Test Data'!$A$1:$N$33,14,FALSE)</f>
        <v>2.9150000000000027</v>
      </c>
      <c r="O79">
        <f>VLOOKUP(B79,'Test Data'!$A$1:$N$33,14,FALSE)</f>
        <v>17.535</v>
      </c>
      <c r="P79">
        <f>VLOOKUP(B79,'Test Data'!$A$1:$G$33,7,FALSE)</f>
        <v>53.658999999999999</v>
      </c>
      <c r="Q79">
        <f>VLOOKUP(D79,'Test Data'!$A$1:$G$33,7,FALSE)</f>
        <v>46.256500000000003</v>
      </c>
    </row>
    <row r="80" spans="1:17" x14ac:dyDescent="0.3">
      <c r="A80" s="8">
        <v>44856</v>
      </c>
      <c r="B80" s="6" t="s">
        <v>24</v>
      </c>
      <c r="C80" s="6">
        <v>1</v>
      </c>
      <c r="D80" s="6" t="s">
        <v>15</v>
      </c>
      <c r="E80" s="6">
        <v>2</v>
      </c>
      <c r="F80" s="6"/>
      <c r="G80" s="6">
        <f t="shared" si="2"/>
        <v>1</v>
      </c>
      <c r="H80">
        <f t="shared" si="3"/>
        <v>3</v>
      </c>
      <c r="J80">
        <f>VLOOKUP(D80,'Test Data'!$A$1:$N$33,10,FALSE)</f>
        <v>139.98145691150953</v>
      </c>
      <c r="K80">
        <f>VLOOKUP(B80,'Test Data'!$A$1:$N$33,10,FALSE)</f>
        <v>-15.427545272601769</v>
      </c>
      <c r="L80">
        <f>VLOOKUP(D80,'Test Data'!$A$1:$N$33,13,FALSE)</f>
        <v>2.9200000000000017</v>
      </c>
      <c r="M80">
        <f>VLOOKUP(B80,'Test Data'!$A$1:$N$33,13,FALSE)</f>
        <v>-11.484000000000002</v>
      </c>
      <c r="N80">
        <f>VLOOKUP(D80,'Test Data'!$A$1:$N$33,14,FALSE)</f>
        <v>16.695</v>
      </c>
      <c r="O80">
        <f>VLOOKUP(B80,'Test Data'!$A$1:$N$33,14,FALSE)</f>
        <v>7.0949999999999989</v>
      </c>
      <c r="P80">
        <f>VLOOKUP(B80,'Test Data'!$A$1:$G$33,7,FALSE)</f>
        <v>42.968000000000004</v>
      </c>
      <c r="Q80">
        <f>VLOOKUP(D80,'Test Data'!$A$1:$G$33,7,FALSE)</f>
        <v>53.004999999999995</v>
      </c>
    </row>
    <row r="81" spans="1:17" x14ac:dyDescent="0.3">
      <c r="A81" s="9">
        <v>44856</v>
      </c>
      <c r="B81" s="7" t="s">
        <v>4</v>
      </c>
      <c r="C81" s="7">
        <v>3</v>
      </c>
      <c r="D81" s="7" t="s">
        <v>21</v>
      </c>
      <c r="E81" s="7">
        <v>1</v>
      </c>
      <c r="F81" s="7"/>
      <c r="G81" s="6">
        <f t="shared" si="2"/>
        <v>-2</v>
      </c>
      <c r="H81">
        <f t="shared" si="3"/>
        <v>4</v>
      </c>
      <c r="J81">
        <f>VLOOKUP(D81,'Test Data'!$A$1:$N$33,10,FALSE)</f>
        <v>67.44205870986076</v>
      </c>
      <c r="K81">
        <f>VLOOKUP(B81,'Test Data'!$A$1:$N$33,10,FALSE)</f>
        <v>84.107355201661079</v>
      </c>
      <c r="L81">
        <f>VLOOKUP(D81,'Test Data'!$A$1:$N$33,13,FALSE)</f>
        <v>34.236000000000004</v>
      </c>
      <c r="M81">
        <f>VLOOKUP(B81,'Test Data'!$A$1:$N$33,13,FALSE)</f>
        <v>17.076000000000001</v>
      </c>
      <c r="N81">
        <f>VLOOKUP(D81,'Test Data'!$A$1:$N$33,14,FALSE)</f>
        <v>9.18</v>
      </c>
      <c r="O81">
        <f>VLOOKUP(B81,'Test Data'!$A$1:$N$33,14,FALSE)</f>
        <v>4.0274999999999999</v>
      </c>
      <c r="P81">
        <f>VLOOKUP(B81,'Test Data'!$A$1:$G$33,7,FALSE)</f>
        <v>51.648499999999999</v>
      </c>
      <c r="Q81">
        <f>VLOOKUP(D81,'Test Data'!$A$1:$G$33,7,FALSE)</f>
        <v>50.528500000000001</v>
      </c>
    </row>
    <row r="82" spans="1:17" x14ac:dyDescent="0.3">
      <c r="A82" s="8">
        <v>44856</v>
      </c>
      <c r="B82" s="6" t="s">
        <v>25</v>
      </c>
      <c r="C82" s="6">
        <v>2</v>
      </c>
      <c r="D82" s="6" t="s">
        <v>32</v>
      </c>
      <c r="E82" s="6">
        <v>6</v>
      </c>
      <c r="F82" s="6"/>
      <c r="G82" s="6">
        <f t="shared" si="2"/>
        <v>4</v>
      </c>
      <c r="H82">
        <f t="shared" si="3"/>
        <v>8</v>
      </c>
      <c r="J82">
        <f>VLOOKUP(D82,'Test Data'!$A$1:$N$33,10,FALSE)</f>
        <v>132.97877024111079</v>
      </c>
      <c r="K82">
        <f>VLOOKUP(B82,'Test Data'!$A$1:$N$33,10,FALSE)</f>
        <v>51.313205668016195</v>
      </c>
      <c r="L82">
        <f>VLOOKUP(D82,'Test Data'!$A$1:$N$33,13,FALSE)</f>
        <v>-4.2679999999999989</v>
      </c>
      <c r="M82">
        <f>VLOOKUP(B82,'Test Data'!$A$1:$N$33,13,FALSE)</f>
        <v>23.744</v>
      </c>
      <c r="N82">
        <f>VLOOKUP(D82,'Test Data'!$A$1:$N$33,14,FALSE)</f>
        <v>9.5024999999999977</v>
      </c>
      <c r="O82">
        <f>VLOOKUP(B82,'Test Data'!$A$1:$N$33,14,FALSE)</f>
        <v>10.215</v>
      </c>
      <c r="P82">
        <f>VLOOKUP(B82,'Test Data'!$A$1:$G$33,7,FALSE)</f>
        <v>44.829499999999996</v>
      </c>
      <c r="Q82">
        <f>VLOOKUP(D82,'Test Data'!$A$1:$G$33,7,FALSE)</f>
        <v>49.246000000000002</v>
      </c>
    </row>
    <row r="83" spans="1:17" x14ac:dyDescent="0.3">
      <c r="A83" s="9">
        <v>44856</v>
      </c>
      <c r="B83" s="7" t="s">
        <v>16</v>
      </c>
      <c r="C83" s="7">
        <v>3</v>
      </c>
      <c r="D83" s="7" t="s">
        <v>7</v>
      </c>
      <c r="E83" s="7">
        <v>5</v>
      </c>
      <c r="F83" s="7"/>
      <c r="G83" s="6">
        <f t="shared" si="2"/>
        <v>2</v>
      </c>
      <c r="H83">
        <f t="shared" si="3"/>
        <v>8</v>
      </c>
      <c r="J83">
        <f>VLOOKUP(D83,'Test Data'!$A$1:$N$33,10,FALSE)</f>
        <v>109.36287253210591</v>
      </c>
      <c r="K83">
        <f>VLOOKUP(B83,'Test Data'!$A$1:$N$33,10,FALSE)</f>
        <v>56.76357570850201</v>
      </c>
      <c r="L83">
        <f>VLOOKUP(D83,'Test Data'!$A$1:$N$33,13,FALSE)</f>
        <v>1.0240000000000009</v>
      </c>
      <c r="M83">
        <f>VLOOKUP(B83,'Test Data'!$A$1:$N$33,13,FALSE)</f>
        <v>55.175999999999995</v>
      </c>
      <c r="N83">
        <f>VLOOKUP(D83,'Test Data'!$A$1:$N$33,14,FALSE)</f>
        <v>18.007499999999997</v>
      </c>
      <c r="O83">
        <f>VLOOKUP(B83,'Test Data'!$A$1:$N$33,14,FALSE)</f>
        <v>8.8850000000000016</v>
      </c>
      <c r="P83">
        <f>VLOOKUP(B83,'Test Data'!$A$1:$G$33,7,FALSE)</f>
        <v>50.042000000000002</v>
      </c>
      <c r="Q83">
        <f>VLOOKUP(D83,'Test Data'!$A$1:$G$33,7,FALSE)</f>
        <v>51.97</v>
      </c>
    </row>
    <row r="84" spans="1:17" x14ac:dyDescent="0.3">
      <c r="A84" s="8">
        <v>44856</v>
      </c>
      <c r="B84" s="6" t="s">
        <v>13</v>
      </c>
      <c r="C84" s="6">
        <v>5</v>
      </c>
      <c r="D84" s="6" t="s">
        <v>8</v>
      </c>
      <c r="E84" s="6">
        <v>1</v>
      </c>
      <c r="F84" s="6"/>
      <c r="G84" s="6">
        <f t="shared" si="2"/>
        <v>-4</v>
      </c>
      <c r="H84">
        <f t="shared" si="3"/>
        <v>6</v>
      </c>
      <c r="J84">
        <f>VLOOKUP(D84,'Test Data'!$A$1:$N$33,10,FALSE)</f>
        <v>108.30611652138712</v>
      </c>
      <c r="K84">
        <f>VLOOKUP(B84,'Test Data'!$A$1:$N$33,10,FALSE)</f>
        <v>81.804757877261309</v>
      </c>
      <c r="L84">
        <f>VLOOKUP(D84,'Test Data'!$A$1:$N$33,13,FALSE)</f>
        <v>15.092000000000001</v>
      </c>
      <c r="M84">
        <f>VLOOKUP(B84,'Test Data'!$A$1:$N$33,13,FALSE)</f>
        <v>-4.4720000000000004</v>
      </c>
      <c r="N84">
        <f>VLOOKUP(D84,'Test Data'!$A$1:$N$33,14,FALSE)</f>
        <v>11.004999999999999</v>
      </c>
      <c r="O84">
        <f>VLOOKUP(B84,'Test Data'!$A$1:$N$33,14,FALSE)</f>
        <v>7.3675000000000033</v>
      </c>
      <c r="P84">
        <f>VLOOKUP(B84,'Test Data'!$A$1:$G$33,7,FALSE)</f>
        <v>47.3035</v>
      </c>
      <c r="Q84">
        <f>VLOOKUP(D84,'Test Data'!$A$1:$G$33,7,FALSE)</f>
        <v>48.454999999999998</v>
      </c>
    </row>
    <row r="85" spans="1:17" x14ac:dyDescent="0.3">
      <c r="A85" s="9">
        <v>44856</v>
      </c>
      <c r="B85" s="7" t="s">
        <v>11</v>
      </c>
      <c r="C85" s="7">
        <v>3</v>
      </c>
      <c r="D85" s="7" t="s">
        <v>27</v>
      </c>
      <c r="E85" s="7">
        <v>2</v>
      </c>
      <c r="F85" s="7"/>
      <c r="G85" s="6">
        <f t="shared" si="2"/>
        <v>-1</v>
      </c>
      <c r="H85">
        <f t="shared" si="3"/>
        <v>5</v>
      </c>
      <c r="J85">
        <f>VLOOKUP(D85,'Test Data'!$A$1:$N$33,10,FALSE)</f>
        <v>145.75413290387775</v>
      </c>
      <c r="K85">
        <f>VLOOKUP(B85,'Test Data'!$A$1:$N$33,10,FALSE)</f>
        <v>134.88358357487925</v>
      </c>
      <c r="L85">
        <f>VLOOKUP(D85,'Test Data'!$A$1:$N$33,13,FALSE)</f>
        <v>55.58</v>
      </c>
      <c r="M85">
        <f>VLOOKUP(B85,'Test Data'!$A$1:$N$33,13,FALSE)</f>
        <v>24.772000000000002</v>
      </c>
      <c r="N85">
        <f>VLOOKUP(D85,'Test Data'!$A$1:$N$33,14,FALSE)</f>
        <v>12.107499999999998</v>
      </c>
      <c r="O85">
        <f>VLOOKUP(B85,'Test Data'!$A$1:$N$33,14,FALSE)</f>
        <v>12.754999999999999</v>
      </c>
      <c r="P85">
        <f>VLOOKUP(B85,'Test Data'!$A$1:$G$33,7,FALSE)</f>
        <v>52.792500000000004</v>
      </c>
      <c r="Q85">
        <f>VLOOKUP(D85,'Test Data'!$A$1:$G$33,7,FALSE)</f>
        <v>54.28</v>
      </c>
    </row>
    <row r="86" spans="1:17" x14ac:dyDescent="0.3">
      <c r="A86" s="8">
        <v>44856</v>
      </c>
      <c r="B86" s="6" t="s">
        <v>5</v>
      </c>
      <c r="C86" s="6">
        <v>4</v>
      </c>
      <c r="D86" s="6" t="s">
        <v>23</v>
      </c>
      <c r="E86" s="6">
        <v>1</v>
      </c>
      <c r="F86" s="6"/>
      <c r="G86" s="6">
        <f t="shared" si="2"/>
        <v>-3</v>
      </c>
      <c r="H86">
        <f t="shared" si="3"/>
        <v>5</v>
      </c>
      <c r="J86">
        <f>VLOOKUP(D86,'Test Data'!$A$1:$N$33,10,FALSE)</f>
        <v>116.91584615384616</v>
      </c>
      <c r="K86">
        <f>VLOOKUP(B86,'Test Data'!$A$1:$N$33,10,FALSE)</f>
        <v>104.48057142857141</v>
      </c>
      <c r="L86">
        <f>VLOOKUP(D86,'Test Data'!$A$1:$N$33,13,FALSE)</f>
        <v>37.052</v>
      </c>
      <c r="M86">
        <f>VLOOKUP(B86,'Test Data'!$A$1:$N$33,13,FALSE)</f>
        <v>26.248000000000001</v>
      </c>
      <c r="N86">
        <f>VLOOKUP(D86,'Test Data'!$A$1:$N$33,14,FALSE)</f>
        <v>7.9725000000000001</v>
      </c>
      <c r="O86">
        <f>VLOOKUP(B86,'Test Data'!$A$1:$N$33,14,FALSE)</f>
        <v>15.994999999999997</v>
      </c>
      <c r="P86">
        <f>VLOOKUP(B86,'Test Data'!$A$1:$G$33,7,FALSE)</f>
        <v>50.814499999999995</v>
      </c>
      <c r="Q86">
        <f>VLOOKUP(D86,'Test Data'!$A$1:$G$33,7,FALSE)</f>
        <v>50.820999999999998</v>
      </c>
    </row>
    <row r="87" spans="1:17" x14ac:dyDescent="0.3">
      <c r="A87" s="9">
        <v>44856</v>
      </c>
      <c r="B87" s="7" t="s">
        <v>29</v>
      </c>
      <c r="C87" s="7">
        <v>3</v>
      </c>
      <c r="D87" s="7" t="s">
        <v>12</v>
      </c>
      <c r="E87" s="7">
        <v>4</v>
      </c>
      <c r="F87" s="7"/>
      <c r="G87" s="6">
        <f t="shared" si="2"/>
        <v>1</v>
      </c>
      <c r="H87">
        <f t="shared" si="3"/>
        <v>7</v>
      </c>
      <c r="J87">
        <f>VLOOKUP(D87,'Test Data'!$A$1:$N$33,10,FALSE)</f>
        <v>59.967467961405482</v>
      </c>
      <c r="K87">
        <f>VLOOKUP(B87,'Test Data'!$A$1:$N$33,10,FALSE)</f>
        <v>171.25418443935928</v>
      </c>
      <c r="L87">
        <f>VLOOKUP(D87,'Test Data'!$A$1:$N$33,13,FALSE)</f>
        <v>21.227999999999998</v>
      </c>
      <c r="M87">
        <f>VLOOKUP(B87,'Test Data'!$A$1:$N$33,13,FALSE)</f>
        <v>18.195999999999998</v>
      </c>
      <c r="N87">
        <f>VLOOKUP(D87,'Test Data'!$A$1:$N$33,14,FALSE)</f>
        <v>5.1224999999999987</v>
      </c>
      <c r="O87">
        <f>VLOOKUP(B87,'Test Data'!$A$1:$N$33,14,FALSE)</f>
        <v>13.857500000000002</v>
      </c>
      <c r="P87">
        <f>VLOOKUP(B87,'Test Data'!$A$1:$G$33,7,FALSE)</f>
        <v>55.733499999999992</v>
      </c>
      <c r="Q87">
        <f>VLOOKUP(D87,'Test Data'!$A$1:$G$33,7,FALSE)</f>
        <v>48.64</v>
      </c>
    </row>
    <row r="88" spans="1:17" x14ac:dyDescent="0.3">
      <c r="A88" s="8">
        <v>44857</v>
      </c>
      <c r="B88" s="6" t="s">
        <v>34</v>
      </c>
      <c r="C88" s="6">
        <v>4</v>
      </c>
      <c r="D88" s="6" t="s">
        <v>6</v>
      </c>
      <c r="E88" s="6">
        <v>5</v>
      </c>
      <c r="F88" s="6"/>
      <c r="G88" s="6">
        <f t="shared" si="2"/>
        <v>1</v>
      </c>
      <c r="H88">
        <f t="shared" si="3"/>
        <v>9</v>
      </c>
      <c r="J88">
        <f>VLOOKUP(D88,'Test Data'!$A$1:$N$33,10,FALSE)</f>
        <v>18.032943482008189</v>
      </c>
      <c r="K88">
        <f>VLOOKUP(B88,'Test Data'!$A$1:$N$33,10,FALSE)</f>
        <v>90.302779742729371</v>
      </c>
      <c r="L88">
        <f>VLOOKUP(D88,'Test Data'!$A$1:$N$33,13,FALSE)</f>
        <v>12.236000000000001</v>
      </c>
      <c r="M88">
        <f>VLOOKUP(B88,'Test Data'!$A$1:$N$33,13,FALSE)</f>
        <v>-1.9600000000000004</v>
      </c>
      <c r="N88">
        <f>VLOOKUP(D88,'Test Data'!$A$1:$N$33,14,FALSE)</f>
        <v>1.6050000000000004</v>
      </c>
      <c r="O88">
        <f>VLOOKUP(B88,'Test Data'!$A$1:$N$33,14,FALSE)</f>
        <v>8.4699999999999989</v>
      </c>
      <c r="P88">
        <f>VLOOKUP(B88,'Test Data'!$A$1:$G$33,7,FALSE)</f>
        <v>48.930500000000002</v>
      </c>
      <c r="Q88">
        <f>VLOOKUP(D88,'Test Data'!$A$1:$G$33,7,FALSE)</f>
        <v>40.024000000000001</v>
      </c>
    </row>
    <row r="89" spans="1:17" x14ac:dyDescent="0.3">
      <c r="A89" s="9">
        <v>44857</v>
      </c>
      <c r="B89" s="7" t="s">
        <v>26</v>
      </c>
      <c r="C89" s="7">
        <v>1</v>
      </c>
      <c r="D89" s="7" t="s">
        <v>19</v>
      </c>
      <c r="E89" s="7">
        <v>5</v>
      </c>
      <c r="F89" s="7"/>
      <c r="G89" s="6">
        <f t="shared" si="2"/>
        <v>4</v>
      </c>
      <c r="H89">
        <f t="shared" si="3"/>
        <v>6</v>
      </c>
      <c r="J89">
        <f>VLOOKUP(D89,'Test Data'!$A$1:$N$33,10,FALSE)</f>
        <v>82.045045228455763</v>
      </c>
      <c r="K89">
        <f>VLOOKUP(B89,'Test Data'!$A$1:$N$33,10,FALSE)</f>
        <v>-5.9496865517784894</v>
      </c>
      <c r="L89">
        <f>VLOOKUP(D89,'Test Data'!$A$1:$N$33,13,FALSE)</f>
        <v>15.204000000000004</v>
      </c>
      <c r="M89">
        <f>VLOOKUP(B89,'Test Data'!$A$1:$N$33,13,FALSE)</f>
        <v>-1.972</v>
      </c>
      <c r="N89">
        <f>VLOOKUP(D89,'Test Data'!$A$1:$N$33,14,FALSE)</f>
        <v>10.812500000000004</v>
      </c>
      <c r="O89">
        <f>VLOOKUP(B89,'Test Data'!$A$1:$N$33,14,FALSE)</f>
        <v>7.1075000000000017</v>
      </c>
      <c r="P89">
        <f>VLOOKUP(B89,'Test Data'!$A$1:$G$33,7,FALSE)</f>
        <v>43.610500000000002</v>
      </c>
      <c r="Q89">
        <f>VLOOKUP(D89,'Test Data'!$A$1:$G$33,7,FALSE)</f>
        <v>46.548000000000002</v>
      </c>
    </row>
    <row r="90" spans="1:17" x14ac:dyDescent="0.3">
      <c r="A90" s="8">
        <v>44857</v>
      </c>
      <c r="B90" s="6" t="s">
        <v>16</v>
      </c>
      <c r="C90" s="6">
        <v>2</v>
      </c>
      <c r="D90" s="6" t="s">
        <v>31</v>
      </c>
      <c r="E90" s="6">
        <v>3</v>
      </c>
      <c r="F90" s="6"/>
      <c r="G90" s="6">
        <f t="shared" si="2"/>
        <v>1</v>
      </c>
      <c r="H90">
        <f t="shared" si="3"/>
        <v>5</v>
      </c>
      <c r="J90">
        <f>VLOOKUP(D90,'Test Data'!$A$1:$N$33,10,FALSE)</f>
        <v>139.17838686868689</v>
      </c>
      <c r="K90">
        <f>VLOOKUP(B90,'Test Data'!$A$1:$N$33,10,FALSE)</f>
        <v>56.76357570850201</v>
      </c>
      <c r="L90">
        <f>VLOOKUP(D90,'Test Data'!$A$1:$N$33,13,FALSE)</f>
        <v>30.108000000000004</v>
      </c>
      <c r="M90">
        <f>VLOOKUP(B90,'Test Data'!$A$1:$N$33,13,FALSE)</f>
        <v>55.175999999999995</v>
      </c>
      <c r="N90">
        <f>VLOOKUP(D90,'Test Data'!$A$1:$N$33,14,FALSE)</f>
        <v>10.142499999999998</v>
      </c>
      <c r="O90">
        <f>VLOOKUP(B90,'Test Data'!$A$1:$N$33,14,FALSE)</f>
        <v>8.8850000000000016</v>
      </c>
      <c r="P90">
        <f>VLOOKUP(B90,'Test Data'!$A$1:$G$33,7,FALSE)</f>
        <v>50.042000000000002</v>
      </c>
      <c r="Q90">
        <f>VLOOKUP(D90,'Test Data'!$A$1:$G$33,7,FALSE)</f>
        <v>54.883499999999998</v>
      </c>
    </row>
    <row r="91" spans="1:17" x14ac:dyDescent="0.3">
      <c r="A91" s="9">
        <v>44857</v>
      </c>
      <c r="B91" s="7" t="s">
        <v>20</v>
      </c>
      <c r="C91" s="7">
        <v>5</v>
      </c>
      <c r="D91" s="7" t="s">
        <v>17</v>
      </c>
      <c r="E91" s="7">
        <v>1</v>
      </c>
      <c r="F91" s="7"/>
      <c r="G91" s="6">
        <f t="shared" si="2"/>
        <v>-4</v>
      </c>
      <c r="H91">
        <f t="shared" si="3"/>
        <v>6</v>
      </c>
      <c r="J91">
        <f>VLOOKUP(D91,'Test Data'!$A$1:$N$33,10,FALSE)</f>
        <v>134.91292307692311</v>
      </c>
      <c r="K91">
        <f>VLOOKUP(B91,'Test Data'!$A$1:$N$33,10,FALSE)</f>
        <v>44.157383716429479</v>
      </c>
      <c r="L91">
        <f>VLOOKUP(D91,'Test Data'!$A$1:$N$33,13,FALSE)</f>
        <v>36.112000000000002</v>
      </c>
      <c r="M91">
        <f>VLOOKUP(B91,'Test Data'!$A$1:$N$33,13,FALSE)</f>
        <v>0.20799999999999841</v>
      </c>
      <c r="N91">
        <f>VLOOKUP(D91,'Test Data'!$A$1:$N$33,14,FALSE)</f>
        <v>18.509999999999998</v>
      </c>
      <c r="O91">
        <f>VLOOKUP(B91,'Test Data'!$A$1:$N$33,14,FALSE)</f>
        <v>6.4574999999999996</v>
      </c>
      <c r="P91">
        <f>VLOOKUP(B91,'Test Data'!$A$1:$G$33,7,FALSE)</f>
        <v>45.418999999999997</v>
      </c>
      <c r="Q91">
        <f>VLOOKUP(D91,'Test Data'!$A$1:$G$33,7,FALSE)</f>
        <v>49.021500000000003</v>
      </c>
    </row>
    <row r="92" spans="1:17" x14ac:dyDescent="0.3">
      <c r="A92" s="8">
        <v>44857</v>
      </c>
      <c r="B92" s="6" t="s">
        <v>24</v>
      </c>
      <c r="C92" s="6">
        <v>3</v>
      </c>
      <c r="D92" s="6" t="s">
        <v>4</v>
      </c>
      <c r="E92" s="6">
        <v>0</v>
      </c>
      <c r="F92" s="6"/>
      <c r="G92" s="6">
        <f t="shared" si="2"/>
        <v>-3</v>
      </c>
      <c r="H92">
        <f t="shared" si="3"/>
        <v>3</v>
      </c>
      <c r="J92">
        <f>VLOOKUP(D92,'Test Data'!$A$1:$N$33,10,FALSE)</f>
        <v>84.107355201661079</v>
      </c>
      <c r="K92">
        <f>VLOOKUP(B92,'Test Data'!$A$1:$N$33,10,FALSE)</f>
        <v>-15.427545272601769</v>
      </c>
      <c r="L92">
        <f>VLOOKUP(D92,'Test Data'!$A$1:$N$33,13,FALSE)</f>
        <v>17.076000000000001</v>
      </c>
      <c r="M92">
        <f>VLOOKUP(B92,'Test Data'!$A$1:$N$33,13,FALSE)</f>
        <v>-11.484000000000002</v>
      </c>
      <c r="N92">
        <f>VLOOKUP(D92,'Test Data'!$A$1:$N$33,14,FALSE)</f>
        <v>4.0274999999999999</v>
      </c>
      <c r="O92">
        <f>VLOOKUP(B92,'Test Data'!$A$1:$N$33,14,FALSE)</f>
        <v>7.0949999999999989</v>
      </c>
      <c r="P92">
        <f>VLOOKUP(B92,'Test Data'!$A$1:$G$33,7,FALSE)</f>
        <v>42.968000000000004</v>
      </c>
      <c r="Q92">
        <f>VLOOKUP(D92,'Test Data'!$A$1:$G$33,7,FALSE)</f>
        <v>51.648499999999999</v>
      </c>
    </row>
    <row r="93" spans="1:17" x14ac:dyDescent="0.3">
      <c r="A93" s="9">
        <v>44858</v>
      </c>
      <c r="B93" s="7" t="s">
        <v>3</v>
      </c>
      <c r="C93" s="7">
        <v>3</v>
      </c>
      <c r="D93" s="7" t="s">
        <v>9</v>
      </c>
      <c r="E93" s="7">
        <v>6</v>
      </c>
      <c r="F93" s="7"/>
      <c r="G93" s="6">
        <f t="shared" si="2"/>
        <v>3</v>
      </c>
      <c r="H93">
        <f t="shared" si="3"/>
        <v>9</v>
      </c>
      <c r="J93">
        <f>VLOOKUP(D93,'Test Data'!$A$1:$N$33,10,FALSE)</f>
        <v>165.56027048054921</v>
      </c>
      <c r="K93">
        <f>VLOOKUP(B93,'Test Data'!$A$1:$N$33,10,FALSE)</f>
        <v>89.800166421813486</v>
      </c>
      <c r="L93">
        <f>VLOOKUP(D93,'Test Data'!$A$1:$N$33,13,FALSE)</f>
        <v>-11.727999999999998</v>
      </c>
      <c r="M93">
        <f>VLOOKUP(B93,'Test Data'!$A$1:$N$33,13,FALSE)</f>
        <v>45.915999999999997</v>
      </c>
      <c r="N93">
        <f>VLOOKUP(D93,'Test Data'!$A$1:$N$33,14,FALSE)</f>
        <v>19.220000000000002</v>
      </c>
      <c r="O93">
        <f>VLOOKUP(B93,'Test Data'!$A$1:$N$33,14,FALSE)</f>
        <v>6.2475000000000023</v>
      </c>
      <c r="P93">
        <f>VLOOKUP(B93,'Test Data'!$A$1:$G$33,7,FALSE)</f>
        <v>53.747500000000002</v>
      </c>
      <c r="Q93">
        <f>VLOOKUP(D93,'Test Data'!$A$1:$G$33,7,FALSE)</f>
        <v>58.155000000000001</v>
      </c>
    </row>
    <row r="94" spans="1:17" x14ac:dyDescent="0.3">
      <c r="A94" s="8">
        <v>44858</v>
      </c>
      <c r="B94" s="6" t="s">
        <v>12</v>
      </c>
      <c r="C94" s="6">
        <v>6</v>
      </c>
      <c r="D94" s="6" t="s">
        <v>15</v>
      </c>
      <c r="E94" s="6">
        <v>3</v>
      </c>
      <c r="F94" s="6"/>
      <c r="G94" s="6">
        <f t="shared" si="2"/>
        <v>-3</v>
      </c>
      <c r="H94">
        <f t="shared" si="3"/>
        <v>9</v>
      </c>
      <c r="J94">
        <f>VLOOKUP(D94,'Test Data'!$A$1:$N$33,10,FALSE)</f>
        <v>139.98145691150953</v>
      </c>
      <c r="K94">
        <f>VLOOKUP(B94,'Test Data'!$A$1:$N$33,10,FALSE)</f>
        <v>59.967467961405482</v>
      </c>
      <c r="L94">
        <f>VLOOKUP(D94,'Test Data'!$A$1:$N$33,13,FALSE)</f>
        <v>2.9200000000000017</v>
      </c>
      <c r="M94">
        <f>VLOOKUP(B94,'Test Data'!$A$1:$N$33,13,FALSE)</f>
        <v>21.227999999999998</v>
      </c>
      <c r="N94">
        <f>VLOOKUP(D94,'Test Data'!$A$1:$N$33,14,FALSE)</f>
        <v>16.695</v>
      </c>
      <c r="O94">
        <f>VLOOKUP(B94,'Test Data'!$A$1:$N$33,14,FALSE)</f>
        <v>5.1224999999999987</v>
      </c>
      <c r="P94">
        <f>VLOOKUP(B94,'Test Data'!$A$1:$G$33,7,FALSE)</f>
        <v>48.64</v>
      </c>
      <c r="Q94">
        <f>VLOOKUP(D94,'Test Data'!$A$1:$G$33,7,FALSE)</f>
        <v>53.004999999999995</v>
      </c>
    </row>
    <row r="95" spans="1:17" x14ac:dyDescent="0.3">
      <c r="A95" s="9">
        <v>44858</v>
      </c>
      <c r="B95" s="7" t="s">
        <v>30</v>
      </c>
      <c r="C95" s="7">
        <v>2</v>
      </c>
      <c r="D95" s="7" t="s">
        <v>32</v>
      </c>
      <c r="E95" s="7">
        <v>4</v>
      </c>
      <c r="F95" s="7"/>
      <c r="G95" s="6">
        <f t="shared" si="2"/>
        <v>2</v>
      </c>
      <c r="H95">
        <f t="shared" si="3"/>
        <v>6</v>
      </c>
      <c r="J95">
        <f>VLOOKUP(D95,'Test Data'!$A$1:$N$33,10,FALSE)</f>
        <v>132.97877024111079</v>
      </c>
      <c r="K95">
        <f>VLOOKUP(B95,'Test Data'!$A$1:$N$33,10,FALSE)</f>
        <v>139.14223240238024</v>
      </c>
      <c r="L95">
        <f>VLOOKUP(D95,'Test Data'!$A$1:$N$33,13,FALSE)</f>
        <v>-4.2679999999999989</v>
      </c>
      <c r="M95">
        <f>VLOOKUP(B95,'Test Data'!$A$1:$N$33,13,FALSE)</f>
        <v>17.608000000000001</v>
      </c>
      <c r="N95">
        <f>VLOOKUP(D95,'Test Data'!$A$1:$N$33,14,FALSE)</f>
        <v>9.5024999999999977</v>
      </c>
      <c r="O95">
        <f>VLOOKUP(B95,'Test Data'!$A$1:$N$33,14,FALSE)</f>
        <v>17.535</v>
      </c>
      <c r="P95">
        <f>VLOOKUP(B95,'Test Data'!$A$1:$G$33,7,FALSE)</f>
        <v>53.658999999999999</v>
      </c>
      <c r="Q95">
        <f>VLOOKUP(D95,'Test Data'!$A$1:$G$33,7,FALSE)</f>
        <v>49.246000000000002</v>
      </c>
    </row>
    <row r="96" spans="1:17" x14ac:dyDescent="0.3">
      <c r="A96" s="8">
        <v>44858</v>
      </c>
      <c r="B96" s="6" t="s">
        <v>18</v>
      </c>
      <c r="C96" s="6">
        <v>3</v>
      </c>
      <c r="D96" s="6" t="s">
        <v>8</v>
      </c>
      <c r="E96" s="6">
        <v>2</v>
      </c>
      <c r="F96" s="6"/>
      <c r="G96" s="6">
        <f t="shared" si="2"/>
        <v>-1</v>
      </c>
      <c r="H96">
        <f t="shared" si="3"/>
        <v>5</v>
      </c>
      <c r="J96">
        <f>VLOOKUP(D96,'Test Data'!$A$1:$N$33,10,FALSE)</f>
        <v>108.30611652138712</v>
      </c>
      <c r="K96">
        <f>VLOOKUP(B96,'Test Data'!$A$1:$N$33,10,FALSE)</f>
        <v>141.16987251053041</v>
      </c>
      <c r="L96">
        <f>VLOOKUP(D96,'Test Data'!$A$1:$N$33,13,FALSE)</f>
        <v>15.092000000000001</v>
      </c>
      <c r="M96">
        <f>VLOOKUP(B96,'Test Data'!$A$1:$N$33,13,FALSE)</f>
        <v>-9.1679999999999993</v>
      </c>
      <c r="N96">
        <f>VLOOKUP(D96,'Test Data'!$A$1:$N$33,14,FALSE)</f>
        <v>11.004999999999999</v>
      </c>
      <c r="O96">
        <f>VLOOKUP(B96,'Test Data'!$A$1:$N$33,14,FALSE)</f>
        <v>11.067499999999995</v>
      </c>
      <c r="P96">
        <f>VLOOKUP(B96,'Test Data'!$A$1:$G$33,7,FALSE)</f>
        <v>55.566500000000005</v>
      </c>
      <c r="Q96">
        <f>VLOOKUP(D96,'Test Data'!$A$1:$G$33,7,FALSE)</f>
        <v>48.454999999999998</v>
      </c>
    </row>
    <row r="97" spans="1:17" x14ac:dyDescent="0.3">
      <c r="A97" s="9">
        <v>44858</v>
      </c>
      <c r="B97" s="7" t="s">
        <v>5</v>
      </c>
      <c r="C97" s="7">
        <v>1</v>
      </c>
      <c r="D97" s="7" t="s">
        <v>27</v>
      </c>
      <c r="E97" s="7">
        <v>3</v>
      </c>
      <c r="F97" s="7"/>
      <c r="G97" s="6">
        <f t="shared" si="2"/>
        <v>2</v>
      </c>
      <c r="H97">
        <f t="shared" si="3"/>
        <v>4</v>
      </c>
      <c r="J97">
        <f>VLOOKUP(D97,'Test Data'!$A$1:$N$33,10,FALSE)</f>
        <v>145.75413290387775</v>
      </c>
      <c r="K97">
        <f>VLOOKUP(B97,'Test Data'!$A$1:$N$33,10,FALSE)</f>
        <v>104.48057142857141</v>
      </c>
      <c r="L97">
        <f>VLOOKUP(D97,'Test Data'!$A$1:$N$33,13,FALSE)</f>
        <v>55.58</v>
      </c>
      <c r="M97">
        <f>VLOOKUP(B97,'Test Data'!$A$1:$N$33,13,FALSE)</f>
        <v>26.248000000000001</v>
      </c>
      <c r="N97">
        <f>VLOOKUP(D97,'Test Data'!$A$1:$N$33,14,FALSE)</f>
        <v>12.107499999999998</v>
      </c>
      <c r="O97">
        <f>VLOOKUP(B97,'Test Data'!$A$1:$N$33,14,FALSE)</f>
        <v>15.994999999999997</v>
      </c>
      <c r="P97">
        <f>VLOOKUP(B97,'Test Data'!$A$1:$G$33,7,FALSE)</f>
        <v>50.814499999999995</v>
      </c>
      <c r="Q97">
        <f>VLOOKUP(D97,'Test Data'!$A$1:$G$33,7,FALSE)</f>
        <v>54.28</v>
      </c>
    </row>
    <row r="98" spans="1:17" x14ac:dyDescent="0.3">
      <c r="A98" s="8">
        <v>44858</v>
      </c>
      <c r="B98" s="6" t="s">
        <v>10</v>
      </c>
      <c r="C98" s="6">
        <v>0</v>
      </c>
      <c r="D98" s="6" t="s">
        <v>23</v>
      </c>
      <c r="E98" s="6">
        <v>4</v>
      </c>
      <c r="F98" s="6"/>
      <c r="G98" s="6">
        <f t="shared" si="2"/>
        <v>4</v>
      </c>
      <c r="H98">
        <f t="shared" si="3"/>
        <v>4</v>
      </c>
      <c r="J98">
        <f>VLOOKUP(D98,'Test Data'!$A$1:$N$33,10,FALSE)</f>
        <v>116.91584615384616</v>
      </c>
      <c r="K98">
        <f>VLOOKUP(B98,'Test Data'!$A$1:$N$33,10,FALSE)</f>
        <v>47.582180701754382</v>
      </c>
      <c r="L98">
        <f>VLOOKUP(D98,'Test Data'!$A$1:$N$33,13,FALSE)</f>
        <v>37.052</v>
      </c>
      <c r="M98">
        <f>VLOOKUP(B98,'Test Data'!$A$1:$N$33,13,FALSE)</f>
        <v>15.2</v>
      </c>
      <c r="N98">
        <f>VLOOKUP(D98,'Test Data'!$A$1:$N$33,14,FALSE)</f>
        <v>7.9725000000000001</v>
      </c>
      <c r="O98">
        <f>VLOOKUP(B98,'Test Data'!$A$1:$N$33,14,FALSE)</f>
        <v>1.7224999999999966</v>
      </c>
      <c r="P98">
        <f>VLOOKUP(B98,'Test Data'!$A$1:$G$33,7,FALSE)</f>
        <v>45.459000000000003</v>
      </c>
      <c r="Q98">
        <f>VLOOKUP(D98,'Test Data'!$A$1:$G$33,7,FALSE)</f>
        <v>50.820999999999998</v>
      </c>
    </row>
    <row r="99" spans="1:17" x14ac:dyDescent="0.3">
      <c r="A99" s="9">
        <v>44859</v>
      </c>
      <c r="B99" s="7" t="s">
        <v>30</v>
      </c>
      <c r="C99" s="7">
        <v>1</v>
      </c>
      <c r="D99" s="7" t="s">
        <v>14</v>
      </c>
      <c r="E99" s="7">
        <v>3</v>
      </c>
      <c r="F99" s="7"/>
      <c r="G99" s="6">
        <f t="shared" si="2"/>
        <v>2</v>
      </c>
      <c r="H99">
        <f t="shared" si="3"/>
        <v>4</v>
      </c>
      <c r="J99">
        <f>VLOOKUP(D99,'Test Data'!$A$1:$N$33,10,FALSE)</f>
        <v>140.99029450549449</v>
      </c>
      <c r="K99">
        <f>VLOOKUP(B99,'Test Data'!$A$1:$N$33,10,FALSE)</f>
        <v>139.14223240238024</v>
      </c>
      <c r="L99">
        <f>VLOOKUP(D99,'Test Data'!$A$1:$N$33,13,FALSE)</f>
        <v>61.292000000000002</v>
      </c>
      <c r="M99">
        <f>VLOOKUP(B99,'Test Data'!$A$1:$N$33,13,FALSE)</f>
        <v>17.608000000000001</v>
      </c>
      <c r="N99">
        <f>VLOOKUP(D99,'Test Data'!$A$1:$N$33,14,FALSE)</f>
        <v>16.850000000000001</v>
      </c>
      <c r="O99">
        <f>VLOOKUP(B99,'Test Data'!$A$1:$N$33,14,FALSE)</f>
        <v>17.535</v>
      </c>
      <c r="P99">
        <f>VLOOKUP(B99,'Test Data'!$A$1:$G$33,7,FALSE)</f>
        <v>53.658999999999999</v>
      </c>
      <c r="Q99">
        <f>VLOOKUP(D99,'Test Data'!$A$1:$G$33,7,FALSE)</f>
        <v>52.1905</v>
      </c>
    </row>
    <row r="100" spans="1:17" x14ac:dyDescent="0.3">
      <c r="A100" s="8">
        <v>44859</v>
      </c>
      <c r="B100" s="6" t="s">
        <v>25</v>
      </c>
      <c r="C100" s="6">
        <v>6</v>
      </c>
      <c r="D100" s="6" t="s">
        <v>20</v>
      </c>
      <c r="E100" s="6">
        <v>3</v>
      </c>
      <c r="F100" s="6"/>
      <c r="G100" s="6">
        <f t="shared" si="2"/>
        <v>-3</v>
      </c>
      <c r="H100">
        <f t="shared" si="3"/>
        <v>9</v>
      </c>
      <c r="J100">
        <f>VLOOKUP(D100,'Test Data'!$A$1:$N$33,10,FALSE)</f>
        <v>44.157383716429479</v>
      </c>
      <c r="K100">
        <f>VLOOKUP(B100,'Test Data'!$A$1:$N$33,10,FALSE)</f>
        <v>51.313205668016195</v>
      </c>
      <c r="L100">
        <f>VLOOKUP(D100,'Test Data'!$A$1:$N$33,13,FALSE)</f>
        <v>0.20799999999999841</v>
      </c>
      <c r="M100">
        <f>VLOOKUP(B100,'Test Data'!$A$1:$N$33,13,FALSE)</f>
        <v>23.744</v>
      </c>
      <c r="N100">
        <f>VLOOKUP(D100,'Test Data'!$A$1:$N$33,14,FALSE)</f>
        <v>6.4574999999999996</v>
      </c>
      <c r="O100">
        <f>VLOOKUP(B100,'Test Data'!$A$1:$N$33,14,FALSE)</f>
        <v>10.215</v>
      </c>
      <c r="P100">
        <f>VLOOKUP(B100,'Test Data'!$A$1:$G$33,7,FALSE)</f>
        <v>44.829499999999996</v>
      </c>
      <c r="Q100">
        <f>VLOOKUP(D100,'Test Data'!$A$1:$G$33,7,FALSE)</f>
        <v>45.418999999999997</v>
      </c>
    </row>
    <row r="101" spans="1:17" x14ac:dyDescent="0.3">
      <c r="A101" s="9">
        <v>44859</v>
      </c>
      <c r="B101" s="7" t="s">
        <v>3</v>
      </c>
      <c r="C101" s="7">
        <v>1</v>
      </c>
      <c r="D101" s="7" t="s">
        <v>22</v>
      </c>
      <c r="E101" s="7">
        <v>4</v>
      </c>
      <c r="F101" s="7"/>
      <c r="G101" s="6">
        <f t="shared" si="2"/>
        <v>3</v>
      </c>
      <c r="H101">
        <f t="shared" si="3"/>
        <v>5</v>
      </c>
      <c r="J101">
        <f>VLOOKUP(D101,'Test Data'!$A$1:$N$33,10,FALSE)</f>
        <v>68.14996540259969</v>
      </c>
      <c r="K101">
        <f>VLOOKUP(B101,'Test Data'!$A$1:$N$33,10,FALSE)</f>
        <v>89.800166421813486</v>
      </c>
      <c r="L101">
        <f>VLOOKUP(D101,'Test Data'!$A$1:$N$33,13,FALSE)</f>
        <v>2.4839999999999995</v>
      </c>
      <c r="M101">
        <f>VLOOKUP(B101,'Test Data'!$A$1:$N$33,13,FALSE)</f>
        <v>45.915999999999997</v>
      </c>
      <c r="N101">
        <f>VLOOKUP(D101,'Test Data'!$A$1:$N$33,14,FALSE)</f>
        <v>7.3599999999999994</v>
      </c>
      <c r="O101">
        <f>VLOOKUP(B101,'Test Data'!$A$1:$N$33,14,FALSE)</f>
        <v>6.2475000000000023</v>
      </c>
      <c r="P101">
        <f>VLOOKUP(B101,'Test Data'!$A$1:$G$33,7,FALSE)</f>
        <v>53.747500000000002</v>
      </c>
      <c r="Q101">
        <f>VLOOKUP(D101,'Test Data'!$A$1:$G$33,7,FALSE)</f>
        <v>52.957499999999996</v>
      </c>
    </row>
    <row r="102" spans="1:17" x14ac:dyDescent="0.3">
      <c r="A102" s="8">
        <v>44859</v>
      </c>
      <c r="B102" s="6" t="s">
        <v>31</v>
      </c>
      <c r="C102" s="6">
        <v>2</v>
      </c>
      <c r="D102" s="6" t="s">
        <v>6</v>
      </c>
      <c r="E102" s="6">
        <v>4</v>
      </c>
      <c r="F102" s="6"/>
      <c r="G102" s="6">
        <f t="shared" si="2"/>
        <v>2</v>
      </c>
      <c r="H102">
        <f t="shared" si="3"/>
        <v>6</v>
      </c>
      <c r="J102">
        <f>VLOOKUP(D102,'Test Data'!$A$1:$N$33,10,FALSE)</f>
        <v>18.032943482008189</v>
      </c>
      <c r="K102">
        <f>VLOOKUP(B102,'Test Data'!$A$1:$N$33,10,FALSE)</f>
        <v>139.17838686868689</v>
      </c>
      <c r="L102">
        <f>VLOOKUP(D102,'Test Data'!$A$1:$N$33,13,FALSE)</f>
        <v>12.236000000000001</v>
      </c>
      <c r="M102">
        <f>VLOOKUP(B102,'Test Data'!$A$1:$N$33,13,FALSE)</f>
        <v>30.108000000000004</v>
      </c>
      <c r="N102">
        <f>VLOOKUP(D102,'Test Data'!$A$1:$N$33,14,FALSE)</f>
        <v>1.6050000000000004</v>
      </c>
      <c r="O102">
        <f>VLOOKUP(B102,'Test Data'!$A$1:$N$33,14,FALSE)</f>
        <v>10.142499999999998</v>
      </c>
      <c r="P102">
        <f>VLOOKUP(B102,'Test Data'!$A$1:$G$33,7,FALSE)</f>
        <v>54.883499999999998</v>
      </c>
      <c r="Q102">
        <f>VLOOKUP(D102,'Test Data'!$A$1:$G$33,7,FALSE)</f>
        <v>40.024000000000001</v>
      </c>
    </row>
    <row r="103" spans="1:17" x14ac:dyDescent="0.3">
      <c r="A103" s="9">
        <v>44859</v>
      </c>
      <c r="B103" s="7" t="s">
        <v>15</v>
      </c>
      <c r="C103" s="7">
        <v>6</v>
      </c>
      <c r="D103" s="7" t="s">
        <v>19</v>
      </c>
      <c r="E103" s="7">
        <v>2</v>
      </c>
      <c r="F103" s="7"/>
      <c r="G103" s="6">
        <f t="shared" si="2"/>
        <v>-4</v>
      </c>
      <c r="H103">
        <f t="shared" si="3"/>
        <v>8</v>
      </c>
      <c r="J103">
        <f>VLOOKUP(D103,'Test Data'!$A$1:$N$33,10,FALSE)</f>
        <v>82.045045228455763</v>
      </c>
      <c r="K103">
        <f>VLOOKUP(B103,'Test Data'!$A$1:$N$33,10,FALSE)</f>
        <v>139.98145691150953</v>
      </c>
      <c r="L103">
        <f>VLOOKUP(D103,'Test Data'!$A$1:$N$33,13,FALSE)</f>
        <v>15.204000000000004</v>
      </c>
      <c r="M103">
        <f>VLOOKUP(B103,'Test Data'!$A$1:$N$33,13,FALSE)</f>
        <v>2.9200000000000017</v>
      </c>
      <c r="N103">
        <f>VLOOKUP(D103,'Test Data'!$A$1:$N$33,14,FALSE)</f>
        <v>10.812500000000004</v>
      </c>
      <c r="O103">
        <f>VLOOKUP(B103,'Test Data'!$A$1:$N$33,14,FALSE)</f>
        <v>16.695</v>
      </c>
      <c r="P103">
        <f>VLOOKUP(B103,'Test Data'!$A$1:$G$33,7,FALSE)</f>
        <v>53.004999999999995</v>
      </c>
      <c r="Q103">
        <f>VLOOKUP(D103,'Test Data'!$A$1:$G$33,7,FALSE)</f>
        <v>46.548000000000002</v>
      </c>
    </row>
    <row r="104" spans="1:17" x14ac:dyDescent="0.3">
      <c r="A104" s="8">
        <v>44859</v>
      </c>
      <c r="B104" s="6" t="s">
        <v>7</v>
      </c>
      <c r="C104" s="6">
        <v>2</v>
      </c>
      <c r="D104" s="6" t="s">
        <v>29</v>
      </c>
      <c r="E104" s="6">
        <v>4</v>
      </c>
      <c r="F104" s="6"/>
      <c r="G104" s="6">
        <f t="shared" si="2"/>
        <v>2</v>
      </c>
      <c r="H104">
        <f t="shared" si="3"/>
        <v>6</v>
      </c>
      <c r="J104">
        <f>VLOOKUP(D104,'Test Data'!$A$1:$N$33,10,FALSE)</f>
        <v>171.25418443935928</v>
      </c>
      <c r="K104">
        <f>VLOOKUP(B104,'Test Data'!$A$1:$N$33,10,FALSE)</f>
        <v>109.36287253210591</v>
      </c>
      <c r="L104">
        <f>VLOOKUP(D104,'Test Data'!$A$1:$N$33,13,FALSE)</f>
        <v>18.195999999999998</v>
      </c>
      <c r="M104">
        <f>VLOOKUP(B104,'Test Data'!$A$1:$N$33,13,FALSE)</f>
        <v>1.0240000000000009</v>
      </c>
      <c r="N104">
        <f>VLOOKUP(D104,'Test Data'!$A$1:$N$33,14,FALSE)</f>
        <v>13.857500000000002</v>
      </c>
      <c r="O104">
        <f>VLOOKUP(B104,'Test Data'!$A$1:$N$33,14,FALSE)</f>
        <v>18.007499999999997</v>
      </c>
      <c r="P104">
        <f>VLOOKUP(B104,'Test Data'!$A$1:$G$33,7,FALSE)</f>
        <v>51.97</v>
      </c>
      <c r="Q104">
        <f>VLOOKUP(D104,'Test Data'!$A$1:$G$33,7,FALSE)</f>
        <v>55.733499999999992</v>
      </c>
    </row>
    <row r="105" spans="1:17" x14ac:dyDescent="0.3">
      <c r="A105" s="9">
        <v>44859</v>
      </c>
      <c r="B105" s="7" t="s">
        <v>28</v>
      </c>
      <c r="C105" s="7">
        <v>3</v>
      </c>
      <c r="D105" s="7" t="s">
        <v>33</v>
      </c>
      <c r="E105" s="7">
        <v>1</v>
      </c>
      <c r="F105" s="7"/>
      <c r="G105" s="6">
        <f t="shared" si="2"/>
        <v>-2</v>
      </c>
      <c r="H105">
        <f t="shared" si="3"/>
        <v>4</v>
      </c>
      <c r="J105">
        <f>VLOOKUP(D105,'Test Data'!$A$1:$N$33,10,FALSE)</f>
        <v>-8.4661676247310496</v>
      </c>
      <c r="K105">
        <f>VLOOKUP(B105,'Test Data'!$A$1:$N$33,10,FALSE)</f>
        <v>101.51640811560671</v>
      </c>
      <c r="L105">
        <f>VLOOKUP(D105,'Test Data'!$A$1:$N$33,13,FALSE)</f>
        <v>31.347999999999995</v>
      </c>
      <c r="M105">
        <f>VLOOKUP(B105,'Test Data'!$A$1:$N$33,13,FALSE)</f>
        <v>12.036000000000001</v>
      </c>
      <c r="N105">
        <f>VLOOKUP(D105,'Test Data'!$A$1:$N$33,14,FALSE)</f>
        <v>2.9150000000000027</v>
      </c>
      <c r="O105">
        <f>VLOOKUP(B105,'Test Data'!$A$1:$N$33,14,FALSE)</f>
        <v>8.0474999999999994</v>
      </c>
      <c r="P105">
        <f>VLOOKUP(B105,'Test Data'!$A$1:$G$33,7,FALSE)</f>
        <v>51.338499999999996</v>
      </c>
      <c r="Q105">
        <f>VLOOKUP(D105,'Test Data'!$A$1:$G$33,7,FALSE)</f>
        <v>46.256500000000003</v>
      </c>
    </row>
    <row r="106" spans="1:17" x14ac:dyDescent="0.3">
      <c r="A106" s="8">
        <v>44859</v>
      </c>
      <c r="B106" s="6" t="s">
        <v>11</v>
      </c>
      <c r="C106" s="6">
        <v>3</v>
      </c>
      <c r="D106" s="6" t="s">
        <v>17</v>
      </c>
      <c r="E106" s="6">
        <v>2</v>
      </c>
      <c r="F106" s="6" t="s">
        <v>35</v>
      </c>
      <c r="G106" s="6">
        <f t="shared" si="2"/>
        <v>-1</v>
      </c>
      <c r="H106">
        <f t="shared" si="3"/>
        <v>5</v>
      </c>
      <c r="J106">
        <f>VLOOKUP(D106,'Test Data'!$A$1:$N$33,10,FALSE)</f>
        <v>134.91292307692311</v>
      </c>
      <c r="K106">
        <f>VLOOKUP(B106,'Test Data'!$A$1:$N$33,10,FALSE)</f>
        <v>134.88358357487925</v>
      </c>
      <c r="L106">
        <f>VLOOKUP(D106,'Test Data'!$A$1:$N$33,13,FALSE)</f>
        <v>36.112000000000002</v>
      </c>
      <c r="M106">
        <f>VLOOKUP(B106,'Test Data'!$A$1:$N$33,13,FALSE)</f>
        <v>24.772000000000002</v>
      </c>
      <c r="N106">
        <f>VLOOKUP(D106,'Test Data'!$A$1:$N$33,14,FALSE)</f>
        <v>18.509999999999998</v>
      </c>
      <c r="O106">
        <f>VLOOKUP(B106,'Test Data'!$A$1:$N$33,14,FALSE)</f>
        <v>12.754999999999999</v>
      </c>
      <c r="P106">
        <f>VLOOKUP(B106,'Test Data'!$A$1:$G$33,7,FALSE)</f>
        <v>52.792500000000004</v>
      </c>
      <c r="Q106">
        <f>VLOOKUP(D106,'Test Data'!$A$1:$G$33,7,FALSE)</f>
        <v>49.021500000000003</v>
      </c>
    </row>
    <row r="107" spans="1:17" x14ac:dyDescent="0.3">
      <c r="A107" s="9">
        <v>44859</v>
      </c>
      <c r="B107" s="7" t="s">
        <v>13</v>
      </c>
      <c r="C107" s="7">
        <v>1</v>
      </c>
      <c r="D107" s="7" t="s">
        <v>34</v>
      </c>
      <c r="E107" s="7">
        <v>5</v>
      </c>
      <c r="F107" s="7"/>
      <c r="G107" s="6">
        <f t="shared" si="2"/>
        <v>4</v>
      </c>
      <c r="H107">
        <f t="shared" si="3"/>
        <v>6</v>
      </c>
      <c r="J107">
        <f>VLOOKUP(D107,'Test Data'!$A$1:$N$33,10,FALSE)</f>
        <v>90.302779742729371</v>
      </c>
      <c r="K107">
        <f>VLOOKUP(B107,'Test Data'!$A$1:$N$33,10,FALSE)</f>
        <v>81.804757877261309</v>
      </c>
      <c r="L107">
        <f>VLOOKUP(D107,'Test Data'!$A$1:$N$33,13,FALSE)</f>
        <v>-1.9600000000000004</v>
      </c>
      <c r="M107">
        <f>VLOOKUP(B107,'Test Data'!$A$1:$N$33,13,FALSE)</f>
        <v>-4.4720000000000004</v>
      </c>
      <c r="N107">
        <f>VLOOKUP(D107,'Test Data'!$A$1:$N$33,14,FALSE)</f>
        <v>8.4699999999999989</v>
      </c>
      <c r="O107">
        <f>VLOOKUP(B107,'Test Data'!$A$1:$N$33,14,FALSE)</f>
        <v>7.3675000000000033</v>
      </c>
      <c r="P107">
        <f>VLOOKUP(B107,'Test Data'!$A$1:$G$33,7,FALSE)</f>
        <v>47.3035</v>
      </c>
      <c r="Q107">
        <f>VLOOKUP(D107,'Test Data'!$A$1:$G$33,7,FALSE)</f>
        <v>48.930500000000002</v>
      </c>
    </row>
    <row r="108" spans="1:17" x14ac:dyDescent="0.3">
      <c r="A108" s="8">
        <v>44859</v>
      </c>
      <c r="B108" s="6" t="s">
        <v>27</v>
      </c>
      <c r="C108" s="6">
        <v>4</v>
      </c>
      <c r="D108" s="6" t="s">
        <v>24</v>
      </c>
      <c r="E108" s="6">
        <v>2</v>
      </c>
      <c r="F108" s="6"/>
      <c r="G108" s="6">
        <f t="shared" si="2"/>
        <v>-2</v>
      </c>
      <c r="H108">
        <f t="shared" si="3"/>
        <v>6</v>
      </c>
      <c r="J108">
        <f>VLOOKUP(D108,'Test Data'!$A$1:$N$33,10,FALSE)</f>
        <v>-15.427545272601769</v>
      </c>
      <c r="K108">
        <f>VLOOKUP(B108,'Test Data'!$A$1:$N$33,10,FALSE)</f>
        <v>145.75413290387775</v>
      </c>
      <c r="L108">
        <f>VLOOKUP(D108,'Test Data'!$A$1:$N$33,13,FALSE)</f>
        <v>-11.484000000000002</v>
      </c>
      <c r="M108">
        <f>VLOOKUP(B108,'Test Data'!$A$1:$N$33,13,FALSE)</f>
        <v>55.58</v>
      </c>
      <c r="N108">
        <f>VLOOKUP(D108,'Test Data'!$A$1:$N$33,14,FALSE)</f>
        <v>7.0949999999999989</v>
      </c>
      <c r="O108">
        <f>VLOOKUP(B108,'Test Data'!$A$1:$N$33,14,FALSE)</f>
        <v>12.107499999999998</v>
      </c>
      <c r="P108">
        <f>VLOOKUP(B108,'Test Data'!$A$1:$G$33,7,FALSE)</f>
        <v>54.28</v>
      </c>
      <c r="Q108">
        <f>VLOOKUP(D108,'Test Data'!$A$1:$G$33,7,FALSE)</f>
        <v>42.968000000000004</v>
      </c>
    </row>
    <row r="109" spans="1:17" x14ac:dyDescent="0.3">
      <c r="A109" s="9">
        <v>44860</v>
      </c>
      <c r="B109" s="7" t="s">
        <v>7</v>
      </c>
      <c r="C109" s="7">
        <v>4</v>
      </c>
      <c r="D109" s="7" t="s">
        <v>26</v>
      </c>
      <c r="E109" s="7">
        <v>2</v>
      </c>
      <c r="F109" s="7"/>
      <c r="G109" s="6">
        <f t="shared" ref="G109:G172" si="4">E109-C109</f>
        <v>-2</v>
      </c>
      <c r="H109">
        <f t="shared" si="3"/>
        <v>6</v>
      </c>
      <c r="J109">
        <f>VLOOKUP(D109,'Test Data'!$A$1:$N$33,10,FALSE)</f>
        <v>-5.9496865517784894</v>
      </c>
      <c r="K109">
        <f>VLOOKUP(B109,'Test Data'!$A$1:$N$33,10,FALSE)</f>
        <v>109.36287253210591</v>
      </c>
      <c r="L109">
        <f>VLOOKUP(D109,'Test Data'!$A$1:$N$33,13,FALSE)</f>
        <v>-1.972</v>
      </c>
      <c r="M109">
        <f>VLOOKUP(B109,'Test Data'!$A$1:$N$33,13,FALSE)</f>
        <v>1.0240000000000009</v>
      </c>
      <c r="N109">
        <f>VLOOKUP(D109,'Test Data'!$A$1:$N$33,14,FALSE)</f>
        <v>7.1075000000000017</v>
      </c>
      <c r="O109">
        <f>VLOOKUP(B109,'Test Data'!$A$1:$N$33,14,FALSE)</f>
        <v>18.007499999999997</v>
      </c>
      <c r="P109">
        <f>VLOOKUP(B109,'Test Data'!$A$1:$G$33,7,FALSE)</f>
        <v>51.97</v>
      </c>
      <c r="Q109">
        <f>VLOOKUP(D109,'Test Data'!$A$1:$G$33,7,FALSE)</f>
        <v>43.610500000000002</v>
      </c>
    </row>
    <row r="110" spans="1:17" x14ac:dyDescent="0.3">
      <c r="A110" s="8">
        <v>44860</v>
      </c>
      <c r="B110" s="6" t="s">
        <v>17</v>
      </c>
      <c r="C110" s="6">
        <v>0</v>
      </c>
      <c r="D110" s="6" t="s">
        <v>16</v>
      </c>
      <c r="E110" s="6">
        <v>3</v>
      </c>
      <c r="F110" s="6"/>
      <c r="G110" s="6">
        <f t="shared" si="4"/>
        <v>3</v>
      </c>
      <c r="H110">
        <f t="shared" si="3"/>
        <v>3</v>
      </c>
      <c r="J110">
        <f>VLOOKUP(D110,'Test Data'!$A$1:$N$33,10,FALSE)</f>
        <v>56.76357570850201</v>
      </c>
      <c r="K110">
        <f>VLOOKUP(B110,'Test Data'!$A$1:$N$33,10,FALSE)</f>
        <v>134.91292307692311</v>
      </c>
      <c r="L110">
        <f>VLOOKUP(D110,'Test Data'!$A$1:$N$33,13,FALSE)</f>
        <v>55.175999999999995</v>
      </c>
      <c r="M110">
        <f>VLOOKUP(B110,'Test Data'!$A$1:$N$33,13,FALSE)</f>
        <v>36.112000000000002</v>
      </c>
      <c r="N110">
        <f>VLOOKUP(D110,'Test Data'!$A$1:$N$33,14,FALSE)</f>
        <v>8.8850000000000016</v>
      </c>
      <c r="O110">
        <f>VLOOKUP(B110,'Test Data'!$A$1:$N$33,14,FALSE)</f>
        <v>18.509999999999998</v>
      </c>
      <c r="P110">
        <f>VLOOKUP(B110,'Test Data'!$A$1:$G$33,7,FALSE)</f>
        <v>49.021500000000003</v>
      </c>
      <c r="Q110">
        <f>VLOOKUP(D110,'Test Data'!$A$1:$G$33,7,FALSE)</f>
        <v>50.042000000000002</v>
      </c>
    </row>
    <row r="111" spans="1:17" x14ac:dyDescent="0.3">
      <c r="A111" s="9">
        <v>44860</v>
      </c>
      <c r="B111" s="7" t="s">
        <v>9</v>
      </c>
      <c r="C111" s="7">
        <v>3</v>
      </c>
      <c r="D111" s="7" t="s">
        <v>10</v>
      </c>
      <c r="E111" s="7">
        <v>1</v>
      </c>
      <c r="F111" s="7"/>
      <c r="G111" s="6">
        <f t="shared" si="4"/>
        <v>-2</v>
      </c>
      <c r="H111">
        <f t="shared" si="3"/>
        <v>4</v>
      </c>
      <c r="J111">
        <f>VLOOKUP(D111,'Test Data'!$A$1:$N$33,10,FALSE)</f>
        <v>47.582180701754382</v>
      </c>
      <c r="K111">
        <f>VLOOKUP(B111,'Test Data'!$A$1:$N$33,10,FALSE)</f>
        <v>165.56027048054921</v>
      </c>
      <c r="L111">
        <f>VLOOKUP(D111,'Test Data'!$A$1:$N$33,13,FALSE)</f>
        <v>15.2</v>
      </c>
      <c r="M111">
        <f>VLOOKUP(B111,'Test Data'!$A$1:$N$33,13,FALSE)</f>
        <v>-11.727999999999998</v>
      </c>
      <c r="N111">
        <f>VLOOKUP(D111,'Test Data'!$A$1:$N$33,14,FALSE)</f>
        <v>1.7224999999999966</v>
      </c>
      <c r="O111">
        <f>VLOOKUP(B111,'Test Data'!$A$1:$N$33,14,FALSE)</f>
        <v>19.220000000000002</v>
      </c>
      <c r="P111">
        <f>VLOOKUP(B111,'Test Data'!$A$1:$G$33,7,FALSE)</f>
        <v>58.155000000000001</v>
      </c>
      <c r="Q111">
        <f>VLOOKUP(D111,'Test Data'!$A$1:$G$33,7,FALSE)</f>
        <v>45.459000000000003</v>
      </c>
    </row>
    <row r="112" spans="1:17" x14ac:dyDescent="0.3">
      <c r="A112" s="8">
        <v>44861</v>
      </c>
      <c r="B112" s="6" t="s">
        <v>19</v>
      </c>
      <c r="C112" s="6">
        <v>1</v>
      </c>
      <c r="D112" s="6" t="s">
        <v>14</v>
      </c>
      <c r="E112" s="6">
        <v>5</v>
      </c>
      <c r="F112" s="6"/>
      <c r="G112" s="6">
        <f t="shared" si="4"/>
        <v>4</v>
      </c>
      <c r="H112">
        <f t="shared" si="3"/>
        <v>6</v>
      </c>
      <c r="J112">
        <f>VLOOKUP(D112,'Test Data'!$A$1:$N$33,10,FALSE)</f>
        <v>140.99029450549449</v>
      </c>
      <c r="K112">
        <f>VLOOKUP(B112,'Test Data'!$A$1:$N$33,10,FALSE)</f>
        <v>82.045045228455763</v>
      </c>
      <c r="L112">
        <f>VLOOKUP(D112,'Test Data'!$A$1:$N$33,13,FALSE)</f>
        <v>61.292000000000002</v>
      </c>
      <c r="M112">
        <f>VLOOKUP(B112,'Test Data'!$A$1:$N$33,13,FALSE)</f>
        <v>15.204000000000004</v>
      </c>
      <c r="N112">
        <f>VLOOKUP(D112,'Test Data'!$A$1:$N$33,14,FALSE)</f>
        <v>16.850000000000001</v>
      </c>
      <c r="O112">
        <f>VLOOKUP(B112,'Test Data'!$A$1:$N$33,14,FALSE)</f>
        <v>10.812500000000004</v>
      </c>
      <c r="P112">
        <f>VLOOKUP(B112,'Test Data'!$A$1:$G$33,7,FALSE)</f>
        <v>46.548000000000002</v>
      </c>
      <c r="Q112">
        <f>VLOOKUP(D112,'Test Data'!$A$1:$G$33,7,FALSE)</f>
        <v>52.1905</v>
      </c>
    </row>
    <row r="113" spans="1:17" x14ac:dyDescent="0.3">
      <c r="A113" s="9">
        <v>44861</v>
      </c>
      <c r="B113" s="7" t="s">
        <v>33</v>
      </c>
      <c r="C113" s="7">
        <v>3</v>
      </c>
      <c r="D113" s="7" t="s">
        <v>13</v>
      </c>
      <c r="E113" s="7">
        <v>2</v>
      </c>
      <c r="F113" s="7"/>
      <c r="G113" s="6">
        <f t="shared" si="4"/>
        <v>-1</v>
      </c>
      <c r="H113">
        <f t="shared" si="3"/>
        <v>5</v>
      </c>
      <c r="J113">
        <f>VLOOKUP(D113,'Test Data'!$A$1:$N$33,10,FALSE)</f>
        <v>81.804757877261309</v>
      </c>
      <c r="K113">
        <f>VLOOKUP(B113,'Test Data'!$A$1:$N$33,10,FALSE)</f>
        <v>-8.4661676247310496</v>
      </c>
      <c r="L113">
        <f>VLOOKUP(D113,'Test Data'!$A$1:$N$33,13,FALSE)</f>
        <v>-4.4720000000000004</v>
      </c>
      <c r="M113">
        <f>VLOOKUP(B113,'Test Data'!$A$1:$N$33,13,FALSE)</f>
        <v>31.347999999999995</v>
      </c>
      <c r="N113">
        <f>VLOOKUP(D113,'Test Data'!$A$1:$N$33,14,FALSE)</f>
        <v>7.3675000000000033</v>
      </c>
      <c r="O113">
        <f>VLOOKUP(B113,'Test Data'!$A$1:$N$33,14,FALSE)</f>
        <v>2.9150000000000027</v>
      </c>
      <c r="P113">
        <f>VLOOKUP(B113,'Test Data'!$A$1:$G$33,7,FALSE)</f>
        <v>46.256500000000003</v>
      </c>
      <c r="Q113">
        <f>VLOOKUP(D113,'Test Data'!$A$1:$G$33,7,FALSE)</f>
        <v>47.3035</v>
      </c>
    </row>
    <row r="114" spans="1:17" x14ac:dyDescent="0.3">
      <c r="A114" s="8">
        <v>44861</v>
      </c>
      <c r="B114" s="6" t="s">
        <v>9</v>
      </c>
      <c r="C114" s="6">
        <v>6</v>
      </c>
      <c r="D114" s="6" t="s">
        <v>6</v>
      </c>
      <c r="E114" s="6">
        <v>5</v>
      </c>
      <c r="F114" s="6"/>
      <c r="G114" s="6">
        <f t="shared" si="4"/>
        <v>-1</v>
      </c>
      <c r="H114">
        <f t="shared" si="3"/>
        <v>11</v>
      </c>
      <c r="J114">
        <f>VLOOKUP(D114,'Test Data'!$A$1:$N$33,10,FALSE)</f>
        <v>18.032943482008189</v>
      </c>
      <c r="K114">
        <f>VLOOKUP(B114,'Test Data'!$A$1:$N$33,10,FALSE)</f>
        <v>165.56027048054921</v>
      </c>
      <c r="L114">
        <f>VLOOKUP(D114,'Test Data'!$A$1:$N$33,13,FALSE)</f>
        <v>12.236000000000001</v>
      </c>
      <c r="M114">
        <f>VLOOKUP(B114,'Test Data'!$A$1:$N$33,13,FALSE)</f>
        <v>-11.727999999999998</v>
      </c>
      <c r="N114">
        <f>VLOOKUP(D114,'Test Data'!$A$1:$N$33,14,FALSE)</f>
        <v>1.6050000000000004</v>
      </c>
      <c r="O114">
        <f>VLOOKUP(B114,'Test Data'!$A$1:$N$33,14,FALSE)</f>
        <v>19.220000000000002</v>
      </c>
      <c r="P114">
        <f>VLOOKUP(B114,'Test Data'!$A$1:$G$33,7,FALSE)</f>
        <v>58.155000000000001</v>
      </c>
      <c r="Q114">
        <f>VLOOKUP(D114,'Test Data'!$A$1:$G$33,7,FALSE)</f>
        <v>40.024000000000001</v>
      </c>
    </row>
    <row r="115" spans="1:17" x14ac:dyDescent="0.3">
      <c r="A115" s="9">
        <v>44861</v>
      </c>
      <c r="B115" s="7" t="s">
        <v>12</v>
      </c>
      <c r="C115" s="7">
        <v>0</v>
      </c>
      <c r="D115" s="7" t="s">
        <v>30</v>
      </c>
      <c r="E115" s="7">
        <v>2</v>
      </c>
      <c r="F115" s="7"/>
      <c r="G115" s="6">
        <f t="shared" si="4"/>
        <v>2</v>
      </c>
      <c r="H115">
        <f t="shared" si="3"/>
        <v>2</v>
      </c>
      <c r="J115">
        <f>VLOOKUP(D115,'Test Data'!$A$1:$N$33,10,FALSE)</f>
        <v>139.14223240238024</v>
      </c>
      <c r="K115">
        <f>VLOOKUP(B115,'Test Data'!$A$1:$N$33,10,FALSE)</f>
        <v>59.967467961405482</v>
      </c>
      <c r="L115">
        <f>VLOOKUP(D115,'Test Data'!$A$1:$N$33,13,FALSE)</f>
        <v>17.608000000000001</v>
      </c>
      <c r="M115">
        <f>VLOOKUP(B115,'Test Data'!$A$1:$N$33,13,FALSE)</f>
        <v>21.227999999999998</v>
      </c>
      <c r="N115">
        <f>VLOOKUP(D115,'Test Data'!$A$1:$N$33,14,FALSE)</f>
        <v>17.535</v>
      </c>
      <c r="O115">
        <f>VLOOKUP(B115,'Test Data'!$A$1:$N$33,14,FALSE)</f>
        <v>5.1224999999999987</v>
      </c>
      <c r="P115">
        <f>VLOOKUP(B115,'Test Data'!$A$1:$G$33,7,FALSE)</f>
        <v>48.64</v>
      </c>
      <c r="Q115">
        <f>VLOOKUP(D115,'Test Data'!$A$1:$G$33,7,FALSE)</f>
        <v>53.658999999999999</v>
      </c>
    </row>
    <row r="116" spans="1:17" x14ac:dyDescent="0.3">
      <c r="A116" s="8">
        <v>44861</v>
      </c>
      <c r="B116" s="6" t="s">
        <v>23</v>
      </c>
      <c r="C116" s="6">
        <v>6</v>
      </c>
      <c r="D116" s="6" t="s">
        <v>29</v>
      </c>
      <c r="E116" s="6">
        <v>4</v>
      </c>
      <c r="F116" s="6"/>
      <c r="G116" s="6">
        <f t="shared" si="4"/>
        <v>-2</v>
      </c>
      <c r="H116">
        <f t="shared" si="3"/>
        <v>10</v>
      </c>
      <c r="J116">
        <f>VLOOKUP(D116,'Test Data'!$A$1:$N$33,10,FALSE)</f>
        <v>171.25418443935928</v>
      </c>
      <c r="K116">
        <f>VLOOKUP(B116,'Test Data'!$A$1:$N$33,10,FALSE)</f>
        <v>116.91584615384616</v>
      </c>
      <c r="L116">
        <f>VLOOKUP(D116,'Test Data'!$A$1:$N$33,13,FALSE)</f>
        <v>18.195999999999998</v>
      </c>
      <c r="M116">
        <f>VLOOKUP(B116,'Test Data'!$A$1:$N$33,13,FALSE)</f>
        <v>37.052</v>
      </c>
      <c r="N116">
        <f>VLOOKUP(D116,'Test Data'!$A$1:$N$33,14,FALSE)</f>
        <v>13.857500000000002</v>
      </c>
      <c r="O116">
        <f>VLOOKUP(B116,'Test Data'!$A$1:$N$33,14,FALSE)</f>
        <v>7.9725000000000001</v>
      </c>
      <c r="P116">
        <f>VLOOKUP(B116,'Test Data'!$A$1:$G$33,7,FALSE)</f>
        <v>50.820999999999998</v>
      </c>
      <c r="Q116">
        <f>VLOOKUP(D116,'Test Data'!$A$1:$G$33,7,FALSE)</f>
        <v>55.733499999999992</v>
      </c>
    </row>
    <row r="117" spans="1:17" x14ac:dyDescent="0.3">
      <c r="A117" s="9">
        <v>44861</v>
      </c>
      <c r="B117" s="7" t="s">
        <v>10</v>
      </c>
      <c r="C117" s="7">
        <v>2</v>
      </c>
      <c r="D117" s="7" t="s">
        <v>21</v>
      </c>
      <c r="E117" s="7">
        <v>6</v>
      </c>
      <c r="F117" s="7"/>
      <c r="G117" s="6">
        <f t="shared" si="4"/>
        <v>4</v>
      </c>
      <c r="H117">
        <f t="shared" si="3"/>
        <v>8</v>
      </c>
      <c r="J117">
        <f>VLOOKUP(D117,'Test Data'!$A$1:$N$33,10,FALSE)</f>
        <v>67.44205870986076</v>
      </c>
      <c r="K117">
        <f>VLOOKUP(B117,'Test Data'!$A$1:$N$33,10,FALSE)</f>
        <v>47.582180701754382</v>
      </c>
      <c r="L117">
        <f>VLOOKUP(D117,'Test Data'!$A$1:$N$33,13,FALSE)</f>
        <v>34.236000000000004</v>
      </c>
      <c r="M117">
        <f>VLOOKUP(B117,'Test Data'!$A$1:$N$33,13,FALSE)</f>
        <v>15.2</v>
      </c>
      <c r="N117">
        <f>VLOOKUP(D117,'Test Data'!$A$1:$N$33,14,FALSE)</f>
        <v>9.18</v>
      </c>
      <c r="O117">
        <f>VLOOKUP(B117,'Test Data'!$A$1:$N$33,14,FALSE)</f>
        <v>1.7224999999999966</v>
      </c>
      <c r="P117">
        <f>VLOOKUP(B117,'Test Data'!$A$1:$G$33,7,FALSE)</f>
        <v>45.459000000000003</v>
      </c>
      <c r="Q117">
        <f>VLOOKUP(D117,'Test Data'!$A$1:$G$33,7,FALSE)</f>
        <v>50.528500000000001</v>
      </c>
    </row>
    <row r="118" spans="1:17" x14ac:dyDescent="0.3">
      <c r="A118" s="8">
        <v>44861</v>
      </c>
      <c r="B118" s="6" t="s">
        <v>28</v>
      </c>
      <c r="C118" s="6">
        <v>4</v>
      </c>
      <c r="D118" s="6" t="s">
        <v>32</v>
      </c>
      <c r="E118" s="6">
        <v>2</v>
      </c>
      <c r="F118" s="6"/>
      <c r="G118" s="6">
        <f t="shared" si="4"/>
        <v>-2</v>
      </c>
      <c r="H118">
        <f t="shared" si="3"/>
        <v>6</v>
      </c>
      <c r="J118">
        <f>VLOOKUP(D118,'Test Data'!$A$1:$N$33,10,FALSE)</f>
        <v>132.97877024111079</v>
      </c>
      <c r="K118">
        <f>VLOOKUP(B118,'Test Data'!$A$1:$N$33,10,FALSE)</f>
        <v>101.51640811560671</v>
      </c>
      <c r="L118">
        <f>VLOOKUP(D118,'Test Data'!$A$1:$N$33,13,FALSE)</f>
        <v>-4.2679999999999989</v>
      </c>
      <c r="M118">
        <f>VLOOKUP(B118,'Test Data'!$A$1:$N$33,13,FALSE)</f>
        <v>12.036000000000001</v>
      </c>
      <c r="N118">
        <f>VLOOKUP(D118,'Test Data'!$A$1:$N$33,14,FALSE)</f>
        <v>9.5024999999999977</v>
      </c>
      <c r="O118">
        <f>VLOOKUP(B118,'Test Data'!$A$1:$N$33,14,FALSE)</f>
        <v>8.0474999999999994</v>
      </c>
      <c r="P118">
        <f>VLOOKUP(B118,'Test Data'!$A$1:$G$33,7,FALSE)</f>
        <v>51.338499999999996</v>
      </c>
      <c r="Q118">
        <f>VLOOKUP(D118,'Test Data'!$A$1:$G$33,7,FALSE)</f>
        <v>49.246000000000002</v>
      </c>
    </row>
    <row r="119" spans="1:17" x14ac:dyDescent="0.3">
      <c r="A119" s="9">
        <v>44861</v>
      </c>
      <c r="B119" s="7" t="s">
        <v>31</v>
      </c>
      <c r="C119" s="7">
        <v>3</v>
      </c>
      <c r="D119" s="7" t="s">
        <v>4</v>
      </c>
      <c r="E119" s="7">
        <v>4</v>
      </c>
      <c r="F119" s="7"/>
      <c r="G119" s="6">
        <f t="shared" si="4"/>
        <v>1</v>
      </c>
      <c r="H119">
        <f t="shared" si="3"/>
        <v>7</v>
      </c>
      <c r="J119">
        <f>VLOOKUP(D119,'Test Data'!$A$1:$N$33,10,FALSE)</f>
        <v>84.107355201661079</v>
      </c>
      <c r="K119">
        <f>VLOOKUP(B119,'Test Data'!$A$1:$N$33,10,FALSE)</f>
        <v>139.17838686868689</v>
      </c>
      <c r="L119">
        <f>VLOOKUP(D119,'Test Data'!$A$1:$N$33,13,FALSE)</f>
        <v>17.076000000000001</v>
      </c>
      <c r="M119">
        <f>VLOOKUP(B119,'Test Data'!$A$1:$N$33,13,FALSE)</f>
        <v>30.108000000000004</v>
      </c>
      <c r="N119">
        <f>VLOOKUP(D119,'Test Data'!$A$1:$N$33,14,FALSE)</f>
        <v>4.0274999999999999</v>
      </c>
      <c r="O119">
        <f>VLOOKUP(B119,'Test Data'!$A$1:$N$33,14,FALSE)</f>
        <v>10.142499999999998</v>
      </c>
      <c r="P119">
        <f>VLOOKUP(B119,'Test Data'!$A$1:$G$33,7,FALSE)</f>
        <v>54.883499999999998</v>
      </c>
      <c r="Q119">
        <f>VLOOKUP(D119,'Test Data'!$A$1:$G$33,7,FALSE)</f>
        <v>51.648499999999999</v>
      </c>
    </row>
    <row r="120" spans="1:17" x14ac:dyDescent="0.3">
      <c r="A120" s="8">
        <v>44861</v>
      </c>
      <c r="B120" s="6" t="s">
        <v>8</v>
      </c>
      <c r="C120" s="6">
        <v>5</v>
      </c>
      <c r="D120" s="6" t="s">
        <v>34</v>
      </c>
      <c r="E120" s="6">
        <v>4</v>
      </c>
      <c r="F120" s="6"/>
      <c r="G120" s="6">
        <f t="shared" si="4"/>
        <v>-1</v>
      </c>
      <c r="H120">
        <f t="shared" si="3"/>
        <v>9</v>
      </c>
      <c r="J120">
        <f>VLOOKUP(D120,'Test Data'!$A$1:$N$33,10,FALSE)</f>
        <v>90.302779742729371</v>
      </c>
      <c r="K120">
        <f>VLOOKUP(B120,'Test Data'!$A$1:$N$33,10,FALSE)</f>
        <v>108.30611652138712</v>
      </c>
      <c r="L120">
        <f>VLOOKUP(D120,'Test Data'!$A$1:$N$33,13,FALSE)</f>
        <v>-1.9600000000000004</v>
      </c>
      <c r="M120">
        <f>VLOOKUP(B120,'Test Data'!$A$1:$N$33,13,FALSE)</f>
        <v>15.092000000000001</v>
      </c>
      <c r="N120">
        <f>VLOOKUP(D120,'Test Data'!$A$1:$N$33,14,FALSE)</f>
        <v>8.4699999999999989</v>
      </c>
      <c r="O120">
        <f>VLOOKUP(B120,'Test Data'!$A$1:$N$33,14,FALSE)</f>
        <v>11.004999999999999</v>
      </c>
      <c r="P120">
        <f>VLOOKUP(B120,'Test Data'!$A$1:$G$33,7,FALSE)</f>
        <v>48.454999999999998</v>
      </c>
      <c r="Q120">
        <f>VLOOKUP(D120,'Test Data'!$A$1:$G$33,7,FALSE)</f>
        <v>48.930500000000002</v>
      </c>
    </row>
    <row r="121" spans="1:17" x14ac:dyDescent="0.3">
      <c r="A121" s="9">
        <v>44861</v>
      </c>
      <c r="B121" s="7" t="s">
        <v>5</v>
      </c>
      <c r="C121" s="7">
        <v>3</v>
      </c>
      <c r="D121" s="7" t="s">
        <v>24</v>
      </c>
      <c r="E121" s="7">
        <v>4</v>
      </c>
      <c r="F121" s="7" t="s">
        <v>36</v>
      </c>
      <c r="G121" s="6">
        <f t="shared" si="4"/>
        <v>1</v>
      </c>
      <c r="H121">
        <f t="shared" si="3"/>
        <v>7</v>
      </c>
      <c r="J121">
        <f>VLOOKUP(D121,'Test Data'!$A$1:$N$33,10,FALSE)</f>
        <v>-15.427545272601769</v>
      </c>
      <c r="K121">
        <f>VLOOKUP(B121,'Test Data'!$A$1:$N$33,10,FALSE)</f>
        <v>104.48057142857141</v>
      </c>
      <c r="L121">
        <f>VLOOKUP(D121,'Test Data'!$A$1:$N$33,13,FALSE)</f>
        <v>-11.484000000000002</v>
      </c>
      <c r="M121">
        <f>VLOOKUP(B121,'Test Data'!$A$1:$N$33,13,FALSE)</f>
        <v>26.248000000000001</v>
      </c>
      <c r="N121">
        <f>VLOOKUP(D121,'Test Data'!$A$1:$N$33,14,FALSE)</f>
        <v>7.0949999999999989</v>
      </c>
      <c r="O121">
        <f>VLOOKUP(B121,'Test Data'!$A$1:$N$33,14,FALSE)</f>
        <v>15.994999999999997</v>
      </c>
      <c r="P121">
        <f>VLOOKUP(B121,'Test Data'!$A$1:$G$33,7,FALSE)</f>
        <v>50.814499999999995</v>
      </c>
      <c r="Q121">
        <f>VLOOKUP(D121,'Test Data'!$A$1:$G$33,7,FALSE)</f>
        <v>42.968000000000004</v>
      </c>
    </row>
    <row r="122" spans="1:17" x14ac:dyDescent="0.3">
      <c r="A122" s="8">
        <v>44862</v>
      </c>
      <c r="B122" s="6" t="s">
        <v>23</v>
      </c>
      <c r="C122" s="6">
        <v>3</v>
      </c>
      <c r="D122" s="6" t="s">
        <v>25</v>
      </c>
      <c r="E122" s="6">
        <v>2</v>
      </c>
      <c r="F122" s="6" t="s">
        <v>36</v>
      </c>
      <c r="G122" s="6">
        <f t="shared" si="4"/>
        <v>-1</v>
      </c>
      <c r="H122">
        <f t="shared" si="3"/>
        <v>5</v>
      </c>
      <c r="J122">
        <f>VLOOKUP(D122,'Test Data'!$A$1:$N$33,10,FALSE)</f>
        <v>51.313205668016195</v>
      </c>
      <c r="K122">
        <f>VLOOKUP(B122,'Test Data'!$A$1:$N$33,10,FALSE)</f>
        <v>116.91584615384616</v>
      </c>
      <c r="L122">
        <f>VLOOKUP(D122,'Test Data'!$A$1:$N$33,13,FALSE)</f>
        <v>23.744</v>
      </c>
      <c r="M122">
        <f>VLOOKUP(B122,'Test Data'!$A$1:$N$33,13,FALSE)</f>
        <v>37.052</v>
      </c>
      <c r="N122">
        <f>VLOOKUP(D122,'Test Data'!$A$1:$N$33,14,FALSE)</f>
        <v>10.215</v>
      </c>
      <c r="O122">
        <f>VLOOKUP(B122,'Test Data'!$A$1:$N$33,14,FALSE)</f>
        <v>7.9725000000000001</v>
      </c>
      <c r="P122">
        <f>VLOOKUP(B122,'Test Data'!$A$1:$G$33,7,FALSE)</f>
        <v>50.820999999999998</v>
      </c>
      <c r="Q122">
        <f>VLOOKUP(D122,'Test Data'!$A$1:$G$33,7,FALSE)</f>
        <v>44.829499999999996</v>
      </c>
    </row>
    <row r="123" spans="1:17" x14ac:dyDescent="0.3">
      <c r="A123" s="9">
        <v>44862</v>
      </c>
      <c r="B123" s="7" t="s">
        <v>16</v>
      </c>
      <c r="C123" s="7">
        <v>6</v>
      </c>
      <c r="D123" s="7" t="s">
        <v>18</v>
      </c>
      <c r="E123" s="7">
        <v>2</v>
      </c>
      <c r="F123" s="7"/>
      <c r="G123" s="6">
        <f t="shared" si="4"/>
        <v>-4</v>
      </c>
      <c r="H123">
        <f t="shared" si="3"/>
        <v>8</v>
      </c>
      <c r="J123">
        <f>VLOOKUP(D123,'Test Data'!$A$1:$N$33,10,FALSE)</f>
        <v>141.16987251053041</v>
      </c>
      <c r="K123">
        <f>VLOOKUP(B123,'Test Data'!$A$1:$N$33,10,FALSE)</f>
        <v>56.76357570850201</v>
      </c>
      <c r="L123">
        <f>VLOOKUP(D123,'Test Data'!$A$1:$N$33,13,FALSE)</f>
        <v>-9.1679999999999993</v>
      </c>
      <c r="M123">
        <f>VLOOKUP(B123,'Test Data'!$A$1:$N$33,13,FALSE)</f>
        <v>55.175999999999995</v>
      </c>
      <c r="N123">
        <f>VLOOKUP(D123,'Test Data'!$A$1:$N$33,14,FALSE)</f>
        <v>11.067499999999995</v>
      </c>
      <c r="O123">
        <f>VLOOKUP(B123,'Test Data'!$A$1:$N$33,14,FALSE)</f>
        <v>8.8850000000000016</v>
      </c>
      <c r="P123">
        <f>VLOOKUP(B123,'Test Data'!$A$1:$G$33,7,FALSE)</f>
        <v>50.042000000000002</v>
      </c>
      <c r="Q123">
        <f>VLOOKUP(D123,'Test Data'!$A$1:$G$33,7,FALSE)</f>
        <v>55.566500000000005</v>
      </c>
    </row>
    <row r="124" spans="1:17" x14ac:dyDescent="0.3">
      <c r="A124" s="8">
        <v>44862</v>
      </c>
      <c r="B124" s="6" t="s">
        <v>14</v>
      </c>
      <c r="C124" s="6">
        <v>4</v>
      </c>
      <c r="D124" s="6" t="s">
        <v>20</v>
      </c>
      <c r="E124" s="6">
        <v>0</v>
      </c>
      <c r="F124" s="6"/>
      <c r="G124" s="6">
        <f t="shared" si="4"/>
        <v>-4</v>
      </c>
      <c r="H124">
        <f t="shared" si="3"/>
        <v>4</v>
      </c>
      <c r="J124">
        <f>VLOOKUP(D124,'Test Data'!$A$1:$N$33,10,FALSE)</f>
        <v>44.157383716429479</v>
      </c>
      <c r="K124">
        <f>VLOOKUP(B124,'Test Data'!$A$1:$N$33,10,FALSE)</f>
        <v>140.99029450549449</v>
      </c>
      <c r="L124">
        <f>VLOOKUP(D124,'Test Data'!$A$1:$N$33,13,FALSE)</f>
        <v>0.20799999999999841</v>
      </c>
      <c r="M124">
        <f>VLOOKUP(B124,'Test Data'!$A$1:$N$33,13,FALSE)</f>
        <v>61.292000000000002</v>
      </c>
      <c r="N124">
        <f>VLOOKUP(D124,'Test Data'!$A$1:$N$33,14,FALSE)</f>
        <v>6.4574999999999996</v>
      </c>
      <c r="O124">
        <f>VLOOKUP(B124,'Test Data'!$A$1:$N$33,14,FALSE)</f>
        <v>16.850000000000001</v>
      </c>
      <c r="P124">
        <f>VLOOKUP(B124,'Test Data'!$A$1:$G$33,7,FALSE)</f>
        <v>52.1905</v>
      </c>
      <c r="Q124">
        <f>VLOOKUP(D124,'Test Data'!$A$1:$G$33,7,FALSE)</f>
        <v>45.418999999999997</v>
      </c>
    </row>
    <row r="125" spans="1:17" x14ac:dyDescent="0.3">
      <c r="A125" s="9">
        <v>44862</v>
      </c>
      <c r="B125" s="7" t="s">
        <v>11</v>
      </c>
      <c r="C125" s="7">
        <v>0</v>
      </c>
      <c r="D125" s="7" t="s">
        <v>15</v>
      </c>
      <c r="E125" s="7">
        <v>1</v>
      </c>
      <c r="F125" s="7"/>
      <c r="G125" s="6">
        <f t="shared" si="4"/>
        <v>1</v>
      </c>
      <c r="H125">
        <f t="shared" si="3"/>
        <v>1</v>
      </c>
      <c r="J125">
        <f>VLOOKUP(D125,'Test Data'!$A$1:$N$33,10,FALSE)</f>
        <v>139.98145691150953</v>
      </c>
      <c r="K125">
        <f>VLOOKUP(B125,'Test Data'!$A$1:$N$33,10,FALSE)</f>
        <v>134.88358357487925</v>
      </c>
      <c r="L125">
        <f>VLOOKUP(D125,'Test Data'!$A$1:$N$33,13,FALSE)</f>
        <v>2.9200000000000017</v>
      </c>
      <c r="M125">
        <f>VLOOKUP(B125,'Test Data'!$A$1:$N$33,13,FALSE)</f>
        <v>24.772000000000002</v>
      </c>
      <c r="N125">
        <f>VLOOKUP(D125,'Test Data'!$A$1:$N$33,14,FALSE)</f>
        <v>16.695</v>
      </c>
      <c r="O125">
        <f>VLOOKUP(B125,'Test Data'!$A$1:$N$33,14,FALSE)</f>
        <v>12.754999999999999</v>
      </c>
      <c r="P125">
        <f>VLOOKUP(B125,'Test Data'!$A$1:$G$33,7,FALSE)</f>
        <v>52.792500000000004</v>
      </c>
      <c r="Q125">
        <f>VLOOKUP(D125,'Test Data'!$A$1:$G$33,7,FALSE)</f>
        <v>53.004999999999995</v>
      </c>
    </row>
    <row r="126" spans="1:17" x14ac:dyDescent="0.3">
      <c r="A126" s="8">
        <v>44862</v>
      </c>
      <c r="B126" s="6" t="s">
        <v>3</v>
      </c>
      <c r="C126" s="6">
        <v>1</v>
      </c>
      <c r="D126" s="6" t="s">
        <v>8</v>
      </c>
      <c r="E126" s="6">
        <v>5</v>
      </c>
      <c r="F126" s="6"/>
      <c r="G126" s="6">
        <f t="shared" si="4"/>
        <v>4</v>
      </c>
      <c r="H126">
        <f t="shared" si="3"/>
        <v>6</v>
      </c>
      <c r="J126">
        <f>VLOOKUP(D126,'Test Data'!$A$1:$N$33,10,FALSE)</f>
        <v>108.30611652138712</v>
      </c>
      <c r="K126">
        <f>VLOOKUP(B126,'Test Data'!$A$1:$N$33,10,FALSE)</f>
        <v>89.800166421813486</v>
      </c>
      <c r="L126">
        <f>VLOOKUP(D126,'Test Data'!$A$1:$N$33,13,FALSE)</f>
        <v>15.092000000000001</v>
      </c>
      <c r="M126">
        <f>VLOOKUP(B126,'Test Data'!$A$1:$N$33,13,FALSE)</f>
        <v>45.915999999999997</v>
      </c>
      <c r="N126">
        <f>VLOOKUP(D126,'Test Data'!$A$1:$N$33,14,FALSE)</f>
        <v>11.004999999999999</v>
      </c>
      <c r="O126">
        <f>VLOOKUP(B126,'Test Data'!$A$1:$N$33,14,FALSE)</f>
        <v>6.2475000000000023</v>
      </c>
      <c r="P126">
        <f>VLOOKUP(B126,'Test Data'!$A$1:$G$33,7,FALSE)</f>
        <v>53.747500000000002</v>
      </c>
      <c r="Q126">
        <f>VLOOKUP(D126,'Test Data'!$A$1:$G$33,7,FALSE)</f>
        <v>48.454999999999998</v>
      </c>
    </row>
    <row r="127" spans="1:17" x14ac:dyDescent="0.3">
      <c r="A127" s="9">
        <v>44862</v>
      </c>
      <c r="B127" s="7" t="s">
        <v>26</v>
      </c>
      <c r="C127" s="7">
        <v>0</v>
      </c>
      <c r="D127" s="7" t="s">
        <v>27</v>
      </c>
      <c r="E127" s="7">
        <v>4</v>
      </c>
      <c r="F127" s="7"/>
      <c r="G127" s="6">
        <f t="shared" si="4"/>
        <v>4</v>
      </c>
      <c r="H127">
        <f t="shared" si="3"/>
        <v>4</v>
      </c>
      <c r="J127">
        <f>VLOOKUP(D127,'Test Data'!$A$1:$N$33,10,FALSE)</f>
        <v>145.75413290387775</v>
      </c>
      <c r="K127">
        <f>VLOOKUP(B127,'Test Data'!$A$1:$N$33,10,FALSE)</f>
        <v>-5.9496865517784894</v>
      </c>
      <c r="L127">
        <f>VLOOKUP(D127,'Test Data'!$A$1:$N$33,13,FALSE)</f>
        <v>55.58</v>
      </c>
      <c r="M127">
        <f>VLOOKUP(B127,'Test Data'!$A$1:$N$33,13,FALSE)</f>
        <v>-1.972</v>
      </c>
      <c r="N127">
        <f>VLOOKUP(D127,'Test Data'!$A$1:$N$33,14,FALSE)</f>
        <v>12.107499999999998</v>
      </c>
      <c r="O127">
        <f>VLOOKUP(B127,'Test Data'!$A$1:$N$33,14,FALSE)</f>
        <v>7.1075000000000017</v>
      </c>
      <c r="P127">
        <f>VLOOKUP(B127,'Test Data'!$A$1:$G$33,7,FALSE)</f>
        <v>43.610500000000002</v>
      </c>
      <c r="Q127">
        <f>VLOOKUP(D127,'Test Data'!$A$1:$G$33,7,FALSE)</f>
        <v>54.28</v>
      </c>
    </row>
    <row r="128" spans="1:17" x14ac:dyDescent="0.3">
      <c r="A128" s="8">
        <v>44863</v>
      </c>
      <c r="B128" s="6" t="s">
        <v>6</v>
      </c>
      <c r="C128" s="6">
        <v>3</v>
      </c>
      <c r="D128" s="6" t="s">
        <v>13</v>
      </c>
      <c r="E128" s="6">
        <v>4</v>
      </c>
      <c r="F128" s="6" t="s">
        <v>36</v>
      </c>
      <c r="G128" s="6">
        <f t="shared" si="4"/>
        <v>1</v>
      </c>
      <c r="H128">
        <f t="shared" si="3"/>
        <v>7</v>
      </c>
      <c r="J128">
        <f>VLOOKUP(D128,'Test Data'!$A$1:$N$33,10,FALSE)</f>
        <v>81.804757877261309</v>
      </c>
      <c r="K128">
        <f>VLOOKUP(B128,'Test Data'!$A$1:$N$33,10,FALSE)</f>
        <v>18.032943482008189</v>
      </c>
      <c r="L128">
        <f>VLOOKUP(D128,'Test Data'!$A$1:$N$33,13,FALSE)</f>
        <v>-4.4720000000000004</v>
      </c>
      <c r="M128">
        <f>VLOOKUP(B128,'Test Data'!$A$1:$N$33,13,FALSE)</f>
        <v>12.236000000000001</v>
      </c>
      <c r="N128">
        <f>VLOOKUP(D128,'Test Data'!$A$1:$N$33,14,FALSE)</f>
        <v>7.3675000000000033</v>
      </c>
      <c r="O128">
        <f>VLOOKUP(B128,'Test Data'!$A$1:$N$33,14,FALSE)</f>
        <v>1.6050000000000004</v>
      </c>
      <c r="P128">
        <f>VLOOKUP(B128,'Test Data'!$A$1:$G$33,7,FALSE)</f>
        <v>40.024000000000001</v>
      </c>
      <c r="Q128">
        <f>VLOOKUP(D128,'Test Data'!$A$1:$G$33,7,FALSE)</f>
        <v>47.3035</v>
      </c>
    </row>
    <row r="129" spans="1:17" x14ac:dyDescent="0.3">
      <c r="A129" s="9">
        <v>44863</v>
      </c>
      <c r="B129" s="7" t="s">
        <v>9</v>
      </c>
      <c r="C129" s="7">
        <v>3</v>
      </c>
      <c r="D129" s="7" t="s">
        <v>22</v>
      </c>
      <c r="E129" s="7">
        <v>2</v>
      </c>
      <c r="F129" s="7"/>
      <c r="G129" s="6">
        <f t="shared" si="4"/>
        <v>-1</v>
      </c>
      <c r="H129">
        <f t="shared" si="3"/>
        <v>5</v>
      </c>
      <c r="J129">
        <f>VLOOKUP(D129,'Test Data'!$A$1:$N$33,10,FALSE)</f>
        <v>68.14996540259969</v>
      </c>
      <c r="K129">
        <f>VLOOKUP(B129,'Test Data'!$A$1:$N$33,10,FALSE)</f>
        <v>165.56027048054921</v>
      </c>
      <c r="L129">
        <f>VLOOKUP(D129,'Test Data'!$A$1:$N$33,13,FALSE)</f>
        <v>2.4839999999999995</v>
      </c>
      <c r="M129">
        <f>VLOOKUP(B129,'Test Data'!$A$1:$N$33,13,FALSE)</f>
        <v>-11.727999999999998</v>
      </c>
      <c r="N129">
        <f>VLOOKUP(D129,'Test Data'!$A$1:$N$33,14,FALSE)</f>
        <v>7.3599999999999994</v>
      </c>
      <c r="O129">
        <f>VLOOKUP(B129,'Test Data'!$A$1:$N$33,14,FALSE)</f>
        <v>19.220000000000002</v>
      </c>
      <c r="P129">
        <f>VLOOKUP(B129,'Test Data'!$A$1:$G$33,7,FALSE)</f>
        <v>58.155000000000001</v>
      </c>
      <c r="Q129">
        <f>VLOOKUP(D129,'Test Data'!$A$1:$G$33,7,FALSE)</f>
        <v>52.957499999999996</v>
      </c>
    </row>
    <row r="130" spans="1:17" x14ac:dyDescent="0.3">
      <c r="A130" s="8">
        <v>44863</v>
      </c>
      <c r="B130" s="6" t="s">
        <v>17</v>
      </c>
      <c r="C130" s="6">
        <v>6</v>
      </c>
      <c r="D130" s="6" t="s">
        <v>30</v>
      </c>
      <c r="E130" s="6">
        <v>3</v>
      </c>
      <c r="F130" s="6"/>
      <c r="G130" s="6">
        <f t="shared" si="4"/>
        <v>-3</v>
      </c>
      <c r="H130">
        <f t="shared" si="3"/>
        <v>9</v>
      </c>
      <c r="J130">
        <f>VLOOKUP(D130,'Test Data'!$A$1:$N$33,10,FALSE)</f>
        <v>139.14223240238024</v>
      </c>
      <c r="K130">
        <f>VLOOKUP(B130,'Test Data'!$A$1:$N$33,10,FALSE)</f>
        <v>134.91292307692311</v>
      </c>
      <c r="L130">
        <f>VLOOKUP(D130,'Test Data'!$A$1:$N$33,13,FALSE)</f>
        <v>17.608000000000001</v>
      </c>
      <c r="M130">
        <f>VLOOKUP(B130,'Test Data'!$A$1:$N$33,13,FALSE)</f>
        <v>36.112000000000002</v>
      </c>
      <c r="N130">
        <f>VLOOKUP(D130,'Test Data'!$A$1:$N$33,14,FALSE)</f>
        <v>17.535</v>
      </c>
      <c r="O130">
        <f>VLOOKUP(B130,'Test Data'!$A$1:$N$33,14,FALSE)</f>
        <v>18.509999999999998</v>
      </c>
      <c r="P130">
        <f>VLOOKUP(B130,'Test Data'!$A$1:$G$33,7,FALSE)</f>
        <v>49.021500000000003</v>
      </c>
      <c r="Q130">
        <f>VLOOKUP(D130,'Test Data'!$A$1:$G$33,7,FALSE)</f>
        <v>53.658999999999999</v>
      </c>
    </row>
    <row r="131" spans="1:17" x14ac:dyDescent="0.3">
      <c r="A131" s="9">
        <v>44863</v>
      </c>
      <c r="B131" s="7" t="s">
        <v>28</v>
      </c>
      <c r="C131" s="7">
        <v>1</v>
      </c>
      <c r="D131" s="7" t="s">
        <v>19</v>
      </c>
      <c r="E131" s="7">
        <v>2</v>
      </c>
      <c r="F131" s="7"/>
      <c r="G131" s="6">
        <f t="shared" si="4"/>
        <v>1</v>
      </c>
      <c r="H131">
        <f t="shared" ref="H131:H194" si="5">E131+C131</f>
        <v>3</v>
      </c>
      <c r="J131">
        <f>VLOOKUP(D131,'Test Data'!$A$1:$N$33,10,FALSE)</f>
        <v>82.045045228455763</v>
      </c>
      <c r="K131">
        <f>VLOOKUP(B131,'Test Data'!$A$1:$N$33,10,FALSE)</f>
        <v>101.51640811560671</v>
      </c>
      <c r="L131">
        <f>VLOOKUP(D131,'Test Data'!$A$1:$N$33,13,FALSE)</f>
        <v>15.204000000000004</v>
      </c>
      <c r="M131">
        <f>VLOOKUP(B131,'Test Data'!$A$1:$N$33,13,FALSE)</f>
        <v>12.036000000000001</v>
      </c>
      <c r="N131">
        <f>VLOOKUP(D131,'Test Data'!$A$1:$N$33,14,FALSE)</f>
        <v>10.812500000000004</v>
      </c>
      <c r="O131">
        <f>VLOOKUP(B131,'Test Data'!$A$1:$N$33,14,FALSE)</f>
        <v>8.0474999999999994</v>
      </c>
      <c r="P131">
        <f>VLOOKUP(B131,'Test Data'!$A$1:$G$33,7,FALSE)</f>
        <v>51.338499999999996</v>
      </c>
      <c r="Q131">
        <f>VLOOKUP(D131,'Test Data'!$A$1:$G$33,7,FALSE)</f>
        <v>46.548000000000002</v>
      </c>
    </row>
    <row r="132" spans="1:17" x14ac:dyDescent="0.3">
      <c r="A132" s="8">
        <v>44863</v>
      </c>
      <c r="B132" s="6" t="s">
        <v>32</v>
      </c>
      <c r="C132" s="6">
        <v>3</v>
      </c>
      <c r="D132" s="6" t="s">
        <v>31</v>
      </c>
      <c r="E132" s="6">
        <v>5</v>
      </c>
      <c r="F132" s="6"/>
      <c r="G132" s="6">
        <f t="shared" si="4"/>
        <v>2</v>
      </c>
      <c r="H132">
        <f t="shared" si="5"/>
        <v>8</v>
      </c>
      <c r="J132">
        <f>VLOOKUP(D132,'Test Data'!$A$1:$N$33,10,FALSE)</f>
        <v>139.17838686868689</v>
      </c>
      <c r="K132">
        <f>VLOOKUP(B132,'Test Data'!$A$1:$N$33,10,FALSE)</f>
        <v>132.97877024111079</v>
      </c>
      <c r="L132">
        <f>VLOOKUP(D132,'Test Data'!$A$1:$N$33,13,FALSE)</f>
        <v>30.108000000000004</v>
      </c>
      <c r="M132">
        <f>VLOOKUP(B132,'Test Data'!$A$1:$N$33,13,FALSE)</f>
        <v>-4.2679999999999989</v>
      </c>
      <c r="N132">
        <f>VLOOKUP(D132,'Test Data'!$A$1:$N$33,14,FALSE)</f>
        <v>10.142499999999998</v>
      </c>
      <c r="O132">
        <f>VLOOKUP(B132,'Test Data'!$A$1:$N$33,14,FALSE)</f>
        <v>9.5024999999999977</v>
      </c>
      <c r="P132">
        <f>VLOOKUP(B132,'Test Data'!$A$1:$G$33,7,FALSE)</f>
        <v>49.246000000000002</v>
      </c>
      <c r="Q132">
        <f>VLOOKUP(D132,'Test Data'!$A$1:$G$33,7,FALSE)</f>
        <v>54.883499999999998</v>
      </c>
    </row>
    <row r="133" spans="1:17" x14ac:dyDescent="0.3">
      <c r="A133" s="9">
        <v>44863</v>
      </c>
      <c r="B133" s="7" t="s">
        <v>5</v>
      </c>
      <c r="C133" s="7">
        <v>2</v>
      </c>
      <c r="D133" s="7" t="s">
        <v>29</v>
      </c>
      <c r="E133" s="7">
        <v>4</v>
      </c>
      <c r="F133" s="7"/>
      <c r="G133" s="6">
        <f t="shared" si="4"/>
        <v>2</v>
      </c>
      <c r="H133">
        <f t="shared" si="5"/>
        <v>6</v>
      </c>
      <c r="J133">
        <f>VLOOKUP(D133,'Test Data'!$A$1:$N$33,10,FALSE)</f>
        <v>171.25418443935928</v>
      </c>
      <c r="K133">
        <f>VLOOKUP(B133,'Test Data'!$A$1:$N$33,10,FALSE)</f>
        <v>104.48057142857141</v>
      </c>
      <c r="L133">
        <f>VLOOKUP(D133,'Test Data'!$A$1:$N$33,13,FALSE)</f>
        <v>18.195999999999998</v>
      </c>
      <c r="M133">
        <f>VLOOKUP(B133,'Test Data'!$A$1:$N$33,13,FALSE)</f>
        <v>26.248000000000001</v>
      </c>
      <c r="N133">
        <f>VLOOKUP(D133,'Test Data'!$A$1:$N$33,14,FALSE)</f>
        <v>13.857500000000002</v>
      </c>
      <c r="O133">
        <f>VLOOKUP(B133,'Test Data'!$A$1:$N$33,14,FALSE)</f>
        <v>15.994999999999997</v>
      </c>
      <c r="P133">
        <f>VLOOKUP(B133,'Test Data'!$A$1:$G$33,7,FALSE)</f>
        <v>50.814499999999995</v>
      </c>
      <c r="Q133">
        <f>VLOOKUP(D133,'Test Data'!$A$1:$G$33,7,FALSE)</f>
        <v>55.733499999999992</v>
      </c>
    </row>
    <row r="134" spans="1:17" x14ac:dyDescent="0.3">
      <c r="A134" s="8">
        <v>44863</v>
      </c>
      <c r="B134" s="6" t="s">
        <v>12</v>
      </c>
      <c r="C134" s="6">
        <v>3</v>
      </c>
      <c r="D134" s="6" t="s">
        <v>21</v>
      </c>
      <c r="E134" s="6">
        <v>0</v>
      </c>
      <c r="F134" s="6"/>
      <c r="G134" s="6">
        <f t="shared" si="4"/>
        <v>-3</v>
      </c>
      <c r="H134">
        <f t="shared" si="5"/>
        <v>3</v>
      </c>
      <c r="J134">
        <f>VLOOKUP(D134,'Test Data'!$A$1:$N$33,10,FALSE)</f>
        <v>67.44205870986076</v>
      </c>
      <c r="K134">
        <f>VLOOKUP(B134,'Test Data'!$A$1:$N$33,10,FALSE)</f>
        <v>59.967467961405482</v>
      </c>
      <c r="L134">
        <f>VLOOKUP(D134,'Test Data'!$A$1:$N$33,13,FALSE)</f>
        <v>34.236000000000004</v>
      </c>
      <c r="M134">
        <f>VLOOKUP(B134,'Test Data'!$A$1:$N$33,13,FALSE)</f>
        <v>21.227999999999998</v>
      </c>
      <c r="N134">
        <f>VLOOKUP(D134,'Test Data'!$A$1:$N$33,14,FALSE)</f>
        <v>9.18</v>
      </c>
      <c r="O134">
        <f>VLOOKUP(B134,'Test Data'!$A$1:$N$33,14,FALSE)</f>
        <v>5.1224999999999987</v>
      </c>
      <c r="P134">
        <f>VLOOKUP(B134,'Test Data'!$A$1:$G$33,7,FALSE)</f>
        <v>48.64</v>
      </c>
      <c r="Q134">
        <f>VLOOKUP(D134,'Test Data'!$A$1:$G$33,7,FALSE)</f>
        <v>50.528500000000001</v>
      </c>
    </row>
    <row r="135" spans="1:17" x14ac:dyDescent="0.3">
      <c r="A135" s="9">
        <v>44863</v>
      </c>
      <c r="B135" s="7" t="s">
        <v>11</v>
      </c>
      <c r="C135" s="7">
        <v>4</v>
      </c>
      <c r="D135" s="7" t="s">
        <v>16</v>
      </c>
      <c r="E135" s="7">
        <v>5</v>
      </c>
      <c r="F135" s="7"/>
      <c r="G135" s="6">
        <f t="shared" si="4"/>
        <v>1</v>
      </c>
      <c r="H135">
        <f t="shared" si="5"/>
        <v>9</v>
      </c>
      <c r="J135">
        <f>VLOOKUP(D135,'Test Data'!$A$1:$N$33,10,FALSE)</f>
        <v>56.76357570850201</v>
      </c>
      <c r="K135">
        <f>VLOOKUP(B135,'Test Data'!$A$1:$N$33,10,FALSE)</f>
        <v>134.88358357487925</v>
      </c>
      <c r="L135">
        <f>VLOOKUP(D135,'Test Data'!$A$1:$N$33,13,FALSE)</f>
        <v>55.175999999999995</v>
      </c>
      <c r="M135">
        <f>VLOOKUP(B135,'Test Data'!$A$1:$N$33,13,FALSE)</f>
        <v>24.772000000000002</v>
      </c>
      <c r="N135">
        <f>VLOOKUP(D135,'Test Data'!$A$1:$N$33,14,FALSE)</f>
        <v>8.8850000000000016</v>
      </c>
      <c r="O135">
        <f>VLOOKUP(B135,'Test Data'!$A$1:$N$33,14,FALSE)</f>
        <v>12.754999999999999</v>
      </c>
      <c r="P135">
        <f>VLOOKUP(B135,'Test Data'!$A$1:$G$33,7,FALSE)</f>
        <v>52.792500000000004</v>
      </c>
      <c r="Q135">
        <f>VLOOKUP(D135,'Test Data'!$A$1:$G$33,7,FALSE)</f>
        <v>50.042000000000002</v>
      </c>
    </row>
    <row r="136" spans="1:17" x14ac:dyDescent="0.3">
      <c r="A136" s="8">
        <v>44863</v>
      </c>
      <c r="B136" s="6" t="s">
        <v>18</v>
      </c>
      <c r="C136" s="6">
        <v>4</v>
      </c>
      <c r="D136" s="6" t="s">
        <v>4</v>
      </c>
      <c r="E136" s="6">
        <v>3</v>
      </c>
      <c r="F136" s="6" t="s">
        <v>36</v>
      </c>
      <c r="G136" s="6">
        <f t="shared" si="4"/>
        <v>-1</v>
      </c>
      <c r="H136">
        <f t="shared" si="5"/>
        <v>7</v>
      </c>
      <c r="J136">
        <f>VLOOKUP(D136,'Test Data'!$A$1:$N$33,10,FALSE)</f>
        <v>84.107355201661079</v>
      </c>
      <c r="K136">
        <f>VLOOKUP(B136,'Test Data'!$A$1:$N$33,10,FALSE)</f>
        <v>141.16987251053041</v>
      </c>
      <c r="L136">
        <f>VLOOKUP(D136,'Test Data'!$A$1:$N$33,13,FALSE)</f>
        <v>17.076000000000001</v>
      </c>
      <c r="M136">
        <f>VLOOKUP(B136,'Test Data'!$A$1:$N$33,13,FALSE)</f>
        <v>-9.1679999999999993</v>
      </c>
      <c r="N136">
        <f>VLOOKUP(D136,'Test Data'!$A$1:$N$33,14,FALSE)</f>
        <v>4.0274999999999999</v>
      </c>
      <c r="O136">
        <f>VLOOKUP(B136,'Test Data'!$A$1:$N$33,14,FALSE)</f>
        <v>11.067499999999995</v>
      </c>
      <c r="P136">
        <f>VLOOKUP(B136,'Test Data'!$A$1:$G$33,7,FALSE)</f>
        <v>55.566500000000005</v>
      </c>
      <c r="Q136">
        <f>VLOOKUP(D136,'Test Data'!$A$1:$G$33,7,FALSE)</f>
        <v>51.648499999999999</v>
      </c>
    </row>
    <row r="137" spans="1:17" x14ac:dyDescent="0.3">
      <c r="A137" s="9">
        <v>44863</v>
      </c>
      <c r="B137" s="7" t="s">
        <v>3</v>
      </c>
      <c r="C137" s="7">
        <v>1</v>
      </c>
      <c r="D137" s="7" t="s">
        <v>34</v>
      </c>
      <c r="E137" s="7">
        <v>3</v>
      </c>
      <c r="F137" s="7"/>
      <c r="G137" s="6">
        <f t="shared" si="4"/>
        <v>2</v>
      </c>
      <c r="H137">
        <f t="shared" si="5"/>
        <v>4</v>
      </c>
      <c r="J137">
        <f>VLOOKUP(D137,'Test Data'!$A$1:$N$33,10,FALSE)</f>
        <v>90.302779742729371</v>
      </c>
      <c r="K137">
        <f>VLOOKUP(B137,'Test Data'!$A$1:$N$33,10,FALSE)</f>
        <v>89.800166421813486</v>
      </c>
      <c r="L137">
        <f>VLOOKUP(D137,'Test Data'!$A$1:$N$33,13,FALSE)</f>
        <v>-1.9600000000000004</v>
      </c>
      <c r="M137">
        <f>VLOOKUP(B137,'Test Data'!$A$1:$N$33,13,FALSE)</f>
        <v>45.915999999999997</v>
      </c>
      <c r="N137">
        <f>VLOOKUP(D137,'Test Data'!$A$1:$N$33,14,FALSE)</f>
        <v>8.4699999999999989</v>
      </c>
      <c r="O137">
        <f>VLOOKUP(B137,'Test Data'!$A$1:$N$33,14,FALSE)</f>
        <v>6.2475000000000023</v>
      </c>
      <c r="P137">
        <f>VLOOKUP(B137,'Test Data'!$A$1:$G$33,7,FALSE)</f>
        <v>53.747500000000002</v>
      </c>
      <c r="Q137">
        <f>VLOOKUP(D137,'Test Data'!$A$1:$G$33,7,FALSE)</f>
        <v>48.930500000000002</v>
      </c>
    </row>
    <row r="138" spans="1:17" x14ac:dyDescent="0.3">
      <c r="A138" s="8">
        <v>44863</v>
      </c>
      <c r="B138" s="6" t="s">
        <v>7</v>
      </c>
      <c r="C138" s="6">
        <v>4</v>
      </c>
      <c r="D138" s="6" t="s">
        <v>24</v>
      </c>
      <c r="E138" s="6">
        <v>3</v>
      </c>
      <c r="F138" s="6"/>
      <c r="G138" s="6">
        <f t="shared" si="4"/>
        <v>-1</v>
      </c>
      <c r="H138">
        <f t="shared" si="5"/>
        <v>7</v>
      </c>
      <c r="J138">
        <f>VLOOKUP(D138,'Test Data'!$A$1:$N$33,10,FALSE)</f>
        <v>-15.427545272601769</v>
      </c>
      <c r="K138">
        <f>VLOOKUP(B138,'Test Data'!$A$1:$N$33,10,FALSE)</f>
        <v>109.36287253210591</v>
      </c>
      <c r="L138">
        <f>VLOOKUP(D138,'Test Data'!$A$1:$N$33,13,FALSE)</f>
        <v>-11.484000000000002</v>
      </c>
      <c r="M138">
        <f>VLOOKUP(B138,'Test Data'!$A$1:$N$33,13,FALSE)</f>
        <v>1.0240000000000009</v>
      </c>
      <c r="N138">
        <f>VLOOKUP(D138,'Test Data'!$A$1:$N$33,14,FALSE)</f>
        <v>7.0949999999999989</v>
      </c>
      <c r="O138">
        <f>VLOOKUP(B138,'Test Data'!$A$1:$N$33,14,FALSE)</f>
        <v>18.007499999999997</v>
      </c>
      <c r="P138">
        <f>VLOOKUP(B138,'Test Data'!$A$1:$G$33,7,FALSE)</f>
        <v>51.97</v>
      </c>
      <c r="Q138">
        <f>VLOOKUP(D138,'Test Data'!$A$1:$G$33,7,FALSE)</f>
        <v>42.968000000000004</v>
      </c>
    </row>
    <row r="139" spans="1:17" x14ac:dyDescent="0.3">
      <c r="A139" s="9">
        <v>44863</v>
      </c>
      <c r="B139" s="7" t="s">
        <v>33</v>
      </c>
      <c r="C139" s="7">
        <v>7</v>
      </c>
      <c r="D139" s="7" t="s">
        <v>10</v>
      </c>
      <c r="E139" s="7">
        <v>4</v>
      </c>
      <c r="F139" s="7"/>
      <c r="G139" s="6">
        <f t="shared" si="4"/>
        <v>-3</v>
      </c>
      <c r="H139">
        <f t="shared" si="5"/>
        <v>11</v>
      </c>
      <c r="J139">
        <f>VLOOKUP(D139,'Test Data'!$A$1:$N$33,10,FALSE)</f>
        <v>47.582180701754382</v>
      </c>
      <c r="K139">
        <f>VLOOKUP(B139,'Test Data'!$A$1:$N$33,10,FALSE)</f>
        <v>-8.4661676247310496</v>
      </c>
      <c r="L139">
        <f>VLOOKUP(D139,'Test Data'!$A$1:$N$33,13,FALSE)</f>
        <v>15.2</v>
      </c>
      <c r="M139">
        <f>VLOOKUP(B139,'Test Data'!$A$1:$N$33,13,FALSE)</f>
        <v>31.347999999999995</v>
      </c>
      <c r="N139">
        <f>VLOOKUP(D139,'Test Data'!$A$1:$N$33,14,FALSE)</f>
        <v>1.7224999999999966</v>
      </c>
      <c r="O139">
        <f>VLOOKUP(B139,'Test Data'!$A$1:$N$33,14,FALSE)</f>
        <v>2.9150000000000027</v>
      </c>
      <c r="P139">
        <f>VLOOKUP(B139,'Test Data'!$A$1:$G$33,7,FALSE)</f>
        <v>46.256500000000003</v>
      </c>
      <c r="Q139">
        <f>VLOOKUP(D139,'Test Data'!$A$1:$G$33,7,FALSE)</f>
        <v>45.459000000000003</v>
      </c>
    </row>
    <row r="140" spans="1:17" x14ac:dyDescent="0.3">
      <c r="A140" s="8">
        <v>44864</v>
      </c>
      <c r="B140" s="6" t="s">
        <v>5</v>
      </c>
      <c r="C140" s="6">
        <v>3</v>
      </c>
      <c r="D140" s="6" t="s">
        <v>26</v>
      </c>
      <c r="E140" s="6">
        <v>4</v>
      </c>
      <c r="F140" s="6" t="s">
        <v>36</v>
      </c>
      <c r="G140" s="6">
        <f t="shared" si="4"/>
        <v>1</v>
      </c>
      <c r="H140">
        <f t="shared" si="5"/>
        <v>7</v>
      </c>
      <c r="J140">
        <f>VLOOKUP(D140,'Test Data'!$A$1:$N$33,10,FALSE)</f>
        <v>-5.9496865517784894</v>
      </c>
      <c r="K140">
        <f>VLOOKUP(B140,'Test Data'!$A$1:$N$33,10,FALSE)</f>
        <v>104.48057142857141</v>
      </c>
      <c r="L140">
        <f>VLOOKUP(D140,'Test Data'!$A$1:$N$33,13,FALSE)</f>
        <v>-1.972</v>
      </c>
      <c r="M140">
        <f>VLOOKUP(B140,'Test Data'!$A$1:$N$33,13,FALSE)</f>
        <v>26.248000000000001</v>
      </c>
      <c r="N140">
        <f>VLOOKUP(D140,'Test Data'!$A$1:$N$33,14,FALSE)</f>
        <v>7.1075000000000017</v>
      </c>
      <c r="O140">
        <f>VLOOKUP(B140,'Test Data'!$A$1:$N$33,14,FALSE)</f>
        <v>15.994999999999997</v>
      </c>
      <c r="P140">
        <f>VLOOKUP(B140,'Test Data'!$A$1:$G$33,7,FALSE)</f>
        <v>50.814499999999995</v>
      </c>
      <c r="Q140">
        <f>VLOOKUP(D140,'Test Data'!$A$1:$G$33,7,FALSE)</f>
        <v>43.610500000000002</v>
      </c>
    </row>
    <row r="141" spans="1:17" x14ac:dyDescent="0.3">
      <c r="A141" s="9">
        <v>44864</v>
      </c>
      <c r="B141" s="7" t="s">
        <v>17</v>
      </c>
      <c r="C141" s="7">
        <v>3</v>
      </c>
      <c r="D141" s="7" t="s">
        <v>25</v>
      </c>
      <c r="E141" s="7">
        <v>2</v>
      </c>
      <c r="F141" s="7"/>
      <c r="G141" s="6">
        <f t="shared" si="4"/>
        <v>-1</v>
      </c>
      <c r="H141">
        <f t="shared" si="5"/>
        <v>5</v>
      </c>
      <c r="J141">
        <f>VLOOKUP(D141,'Test Data'!$A$1:$N$33,10,FALSE)</f>
        <v>51.313205668016195</v>
      </c>
      <c r="K141">
        <f>VLOOKUP(B141,'Test Data'!$A$1:$N$33,10,FALSE)</f>
        <v>134.91292307692311</v>
      </c>
      <c r="L141">
        <f>VLOOKUP(D141,'Test Data'!$A$1:$N$33,13,FALSE)</f>
        <v>23.744</v>
      </c>
      <c r="M141">
        <f>VLOOKUP(B141,'Test Data'!$A$1:$N$33,13,FALSE)</f>
        <v>36.112000000000002</v>
      </c>
      <c r="N141">
        <f>VLOOKUP(D141,'Test Data'!$A$1:$N$33,14,FALSE)</f>
        <v>10.215</v>
      </c>
      <c r="O141">
        <f>VLOOKUP(B141,'Test Data'!$A$1:$N$33,14,FALSE)</f>
        <v>18.509999999999998</v>
      </c>
      <c r="P141">
        <f>VLOOKUP(B141,'Test Data'!$A$1:$G$33,7,FALSE)</f>
        <v>49.021500000000003</v>
      </c>
      <c r="Q141">
        <f>VLOOKUP(D141,'Test Data'!$A$1:$G$33,7,FALSE)</f>
        <v>44.829499999999996</v>
      </c>
    </row>
    <row r="142" spans="1:17" x14ac:dyDescent="0.3">
      <c r="A142" s="8">
        <v>44864</v>
      </c>
      <c r="B142" s="6" t="s">
        <v>28</v>
      </c>
      <c r="C142" s="6">
        <v>4</v>
      </c>
      <c r="D142" s="6" t="s">
        <v>6</v>
      </c>
      <c r="E142" s="6">
        <v>3</v>
      </c>
      <c r="F142" s="6" t="s">
        <v>35</v>
      </c>
      <c r="G142" s="6">
        <f t="shared" si="4"/>
        <v>-1</v>
      </c>
      <c r="H142">
        <f t="shared" si="5"/>
        <v>7</v>
      </c>
      <c r="J142">
        <f>VLOOKUP(D142,'Test Data'!$A$1:$N$33,10,FALSE)</f>
        <v>18.032943482008189</v>
      </c>
      <c r="K142">
        <f>VLOOKUP(B142,'Test Data'!$A$1:$N$33,10,FALSE)</f>
        <v>101.51640811560671</v>
      </c>
      <c r="L142">
        <f>VLOOKUP(D142,'Test Data'!$A$1:$N$33,13,FALSE)</f>
        <v>12.236000000000001</v>
      </c>
      <c r="M142">
        <f>VLOOKUP(B142,'Test Data'!$A$1:$N$33,13,FALSE)</f>
        <v>12.036000000000001</v>
      </c>
      <c r="N142">
        <f>VLOOKUP(D142,'Test Data'!$A$1:$N$33,14,FALSE)</f>
        <v>1.6050000000000004</v>
      </c>
      <c r="O142">
        <f>VLOOKUP(B142,'Test Data'!$A$1:$N$33,14,FALSE)</f>
        <v>8.0474999999999994</v>
      </c>
      <c r="P142">
        <f>VLOOKUP(B142,'Test Data'!$A$1:$G$33,7,FALSE)</f>
        <v>51.338499999999996</v>
      </c>
      <c r="Q142">
        <f>VLOOKUP(D142,'Test Data'!$A$1:$G$33,7,FALSE)</f>
        <v>40.024000000000001</v>
      </c>
    </row>
    <row r="143" spans="1:17" x14ac:dyDescent="0.3">
      <c r="A143" s="9">
        <v>44864</v>
      </c>
      <c r="B143" s="7" t="s">
        <v>20</v>
      </c>
      <c r="C143" s="7">
        <v>1</v>
      </c>
      <c r="D143" s="7" t="s">
        <v>15</v>
      </c>
      <c r="E143" s="7">
        <v>7</v>
      </c>
      <c r="F143" s="7"/>
      <c r="G143" s="6">
        <f t="shared" si="4"/>
        <v>6</v>
      </c>
      <c r="H143">
        <f t="shared" si="5"/>
        <v>8</v>
      </c>
      <c r="J143">
        <f>VLOOKUP(D143,'Test Data'!$A$1:$N$33,10,FALSE)</f>
        <v>139.98145691150953</v>
      </c>
      <c r="K143">
        <f>VLOOKUP(B143,'Test Data'!$A$1:$N$33,10,FALSE)</f>
        <v>44.157383716429479</v>
      </c>
      <c r="L143">
        <f>VLOOKUP(D143,'Test Data'!$A$1:$N$33,13,FALSE)</f>
        <v>2.9200000000000017</v>
      </c>
      <c r="M143">
        <f>VLOOKUP(B143,'Test Data'!$A$1:$N$33,13,FALSE)</f>
        <v>0.20799999999999841</v>
      </c>
      <c r="N143">
        <f>VLOOKUP(D143,'Test Data'!$A$1:$N$33,14,FALSE)</f>
        <v>16.695</v>
      </c>
      <c r="O143">
        <f>VLOOKUP(B143,'Test Data'!$A$1:$N$33,14,FALSE)</f>
        <v>6.4574999999999996</v>
      </c>
      <c r="P143">
        <f>VLOOKUP(B143,'Test Data'!$A$1:$G$33,7,FALSE)</f>
        <v>45.418999999999997</v>
      </c>
      <c r="Q143">
        <f>VLOOKUP(D143,'Test Data'!$A$1:$G$33,7,FALSE)</f>
        <v>53.004999999999995</v>
      </c>
    </row>
    <row r="144" spans="1:17" x14ac:dyDescent="0.3">
      <c r="A144" s="8">
        <v>44864</v>
      </c>
      <c r="B144" s="6" t="s">
        <v>23</v>
      </c>
      <c r="C144" s="6">
        <v>1</v>
      </c>
      <c r="D144" s="6" t="s">
        <v>27</v>
      </c>
      <c r="E144" s="6">
        <v>2</v>
      </c>
      <c r="F144" s="6" t="s">
        <v>36</v>
      </c>
      <c r="G144" s="6">
        <f t="shared" si="4"/>
        <v>1</v>
      </c>
      <c r="H144">
        <f t="shared" si="5"/>
        <v>3</v>
      </c>
      <c r="J144">
        <f>VLOOKUP(D144,'Test Data'!$A$1:$N$33,10,FALSE)</f>
        <v>145.75413290387775</v>
      </c>
      <c r="K144">
        <f>VLOOKUP(B144,'Test Data'!$A$1:$N$33,10,FALSE)</f>
        <v>116.91584615384616</v>
      </c>
      <c r="L144">
        <f>VLOOKUP(D144,'Test Data'!$A$1:$N$33,13,FALSE)</f>
        <v>55.58</v>
      </c>
      <c r="M144">
        <f>VLOOKUP(B144,'Test Data'!$A$1:$N$33,13,FALSE)</f>
        <v>37.052</v>
      </c>
      <c r="N144">
        <f>VLOOKUP(D144,'Test Data'!$A$1:$N$33,14,FALSE)</f>
        <v>12.107499999999998</v>
      </c>
      <c r="O144">
        <f>VLOOKUP(B144,'Test Data'!$A$1:$N$33,14,FALSE)</f>
        <v>7.9725000000000001</v>
      </c>
      <c r="P144">
        <f>VLOOKUP(B144,'Test Data'!$A$1:$G$33,7,FALSE)</f>
        <v>50.820999999999998</v>
      </c>
      <c r="Q144">
        <f>VLOOKUP(D144,'Test Data'!$A$1:$G$33,7,FALSE)</f>
        <v>54.28</v>
      </c>
    </row>
    <row r="145" spans="1:17" x14ac:dyDescent="0.3">
      <c r="A145" s="9">
        <v>44865</v>
      </c>
      <c r="B145" s="7" t="s">
        <v>19</v>
      </c>
      <c r="C145" s="7">
        <v>3</v>
      </c>
      <c r="D145" s="7" t="s">
        <v>13</v>
      </c>
      <c r="E145" s="7">
        <v>8</v>
      </c>
      <c r="F145" s="7"/>
      <c r="G145" s="6">
        <f t="shared" si="4"/>
        <v>5</v>
      </c>
      <c r="H145">
        <f t="shared" si="5"/>
        <v>11</v>
      </c>
      <c r="J145">
        <f>VLOOKUP(D145,'Test Data'!$A$1:$N$33,10,FALSE)</f>
        <v>81.804757877261309</v>
      </c>
      <c r="K145">
        <f>VLOOKUP(B145,'Test Data'!$A$1:$N$33,10,FALSE)</f>
        <v>82.045045228455763</v>
      </c>
      <c r="L145">
        <f>VLOOKUP(D145,'Test Data'!$A$1:$N$33,13,FALSE)</f>
        <v>-4.4720000000000004</v>
      </c>
      <c r="M145">
        <f>VLOOKUP(B145,'Test Data'!$A$1:$N$33,13,FALSE)</f>
        <v>15.204000000000004</v>
      </c>
      <c r="N145">
        <f>VLOOKUP(D145,'Test Data'!$A$1:$N$33,14,FALSE)</f>
        <v>7.3675000000000033</v>
      </c>
      <c r="O145">
        <f>VLOOKUP(B145,'Test Data'!$A$1:$N$33,14,FALSE)</f>
        <v>10.812500000000004</v>
      </c>
      <c r="P145">
        <f>VLOOKUP(B145,'Test Data'!$A$1:$G$33,7,FALSE)</f>
        <v>46.548000000000002</v>
      </c>
      <c r="Q145">
        <f>VLOOKUP(D145,'Test Data'!$A$1:$G$33,7,FALSE)</f>
        <v>47.3035</v>
      </c>
    </row>
    <row r="146" spans="1:17" x14ac:dyDescent="0.3">
      <c r="A146" s="8">
        <v>44865</v>
      </c>
      <c r="B146" s="6" t="s">
        <v>12</v>
      </c>
      <c r="C146" s="6">
        <v>2</v>
      </c>
      <c r="D146" s="6" t="s">
        <v>18</v>
      </c>
      <c r="E146" s="6">
        <v>3</v>
      </c>
      <c r="F146" s="6" t="s">
        <v>35</v>
      </c>
      <c r="G146" s="6">
        <f t="shared" si="4"/>
        <v>1</v>
      </c>
      <c r="H146">
        <f t="shared" si="5"/>
        <v>5</v>
      </c>
      <c r="J146">
        <f>VLOOKUP(D146,'Test Data'!$A$1:$N$33,10,FALSE)</f>
        <v>141.16987251053041</v>
      </c>
      <c r="K146">
        <f>VLOOKUP(B146,'Test Data'!$A$1:$N$33,10,FALSE)</f>
        <v>59.967467961405482</v>
      </c>
      <c r="L146">
        <f>VLOOKUP(D146,'Test Data'!$A$1:$N$33,13,FALSE)</f>
        <v>-9.1679999999999993</v>
      </c>
      <c r="M146">
        <f>VLOOKUP(B146,'Test Data'!$A$1:$N$33,13,FALSE)</f>
        <v>21.227999999999998</v>
      </c>
      <c r="N146">
        <f>VLOOKUP(D146,'Test Data'!$A$1:$N$33,14,FALSE)</f>
        <v>11.067499999999995</v>
      </c>
      <c r="O146">
        <f>VLOOKUP(B146,'Test Data'!$A$1:$N$33,14,FALSE)</f>
        <v>5.1224999999999987</v>
      </c>
      <c r="P146">
        <f>VLOOKUP(B146,'Test Data'!$A$1:$G$33,7,FALSE)</f>
        <v>48.64</v>
      </c>
      <c r="Q146">
        <f>VLOOKUP(D146,'Test Data'!$A$1:$G$33,7,FALSE)</f>
        <v>55.566500000000005</v>
      </c>
    </row>
    <row r="147" spans="1:17" x14ac:dyDescent="0.3">
      <c r="A147" s="9">
        <v>44865</v>
      </c>
      <c r="B147" s="7" t="s">
        <v>29</v>
      </c>
      <c r="C147" s="7">
        <v>5</v>
      </c>
      <c r="D147" s="7" t="s">
        <v>10</v>
      </c>
      <c r="E147" s="7">
        <v>1</v>
      </c>
      <c r="F147" s="7"/>
      <c r="G147" s="6">
        <f t="shared" si="4"/>
        <v>-4</v>
      </c>
      <c r="H147">
        <f t="shared" si="5"/>
        <v>6</v>
      </c>
      <c r="J147">
        <f>VLOOKUP(D147,'Test Data'!$A$1:$N$33,10,FALSE)</f>
        <v>47.582180701754382</v>
      </c>
      <c r="K147">
        <f>VLOOKUP(B147,'Test Data'!$A$1:$N$33,10,FALSE)</f>
        <v>171.25418443935928</v>
      </c>
      <c r="L147">
        <f>VLOOKUP(D147,'Test Data'!$A$1:$N$33,13,FALSE)</f>
        <v>15.2</v>
      </c>
      <c r="M147">
        <f>VLOOKUP(B147,'Test Data'!$A$1:$N$33,13,FALSE)</f>
        <v>18.195999999999998</v>
      </c>
      <c r="N147">
        <f>VLOOKUP(D147,'Test Data'!$A$1:$N$33,14,FALSE)</f>
        <v>1.7224999999999966</v>
      </c>
      <c r="O147">
        <f>VLOOKUP(B147,'Test Data'!$A$1:$N$33,14,FALSE)</f>
        <v>13.857500000000002</v>
      </c>
      <c r="P147">
        <f>VLOOKUP(B147,'Test Data'!$A$1:$G$33,7,FALSE)</f>
        <v>55.733499999999992</v>
      </c>
      <c r="Q147">
        <f>VLOOKUP(D147,'Test Data'!$A$1:$G$33,7,FALSE)</f>
        <v>45.459000000000003</v>
      </c>
    </row>
    <row r="148" spans="1:17" x14ac:dyDescent="0.3">
      <c r="A148" s="8">
        <v>44866</v>
      </c>
      <c r="B148" s="6" t="s">
        <v>31</v>
      </c>
      <c r="C148" s="6">
        <v>1</v>
      </c>
      <c r="D148" s="6" t="s">
        <v>25</v>
      </c>
      <c r="E148" s="6">
        <v>3</v>
      </c>
      <c r="F148" s="6"/>
      <c r="G148" s="6">
        <f t="shared" si="4"/>
        <v>2</v>
      </c>
      <c r="H148">
        <f t="shared" si="5"/>
        <v>4</v>
      </c>
      <c r="J148">
        <f>VLOOKUP(D148,'Test Data'!$A$1:$N$33,10,FALSE)</f>
        <v>51.313205668016195</v>
      </c>
      <c r="K148">
        <f>VLOOKUP(B148,'Test Data'!$A$1:$N$33,10,FALSE)</f>
        <v>139.17838686868689</v>
      </c>
      <c r="L148">
        <f>VLOOKUP(D148,'Test Data'!$A$1:$N$33,13,FALSE)</f>
        <v>23.744</v>
      </c>
      <c r="M148">
        <f>VLOOKUP(B148,'Test Data'!$A$1:$N$33,13,FALSE)</f>
        <v>30.108000000000004</v>
      </c>
      <c r="N148">
        <f>VLOOKUP(D148,'Test Data'!$A$1:$N$33,14,FALSE)</f>
        <v>10.215</v>
      </c>
      <c r="O148">
        <f>VLOOKUP(B148,'Test Data'!$A$1:$N$33,14,FALSE)</f>
        <v>10.142499999999998</v>
      </c>
      <c r="P148">
        <f>VLOOKUP(B148,'Test Data'!$A$1:$G$33,7,FALSE)</f>
        <v>54.883499999999998</v>
      </c>
      <c r="Q148">
        <f>VLOOKUP(D148,'Test Data'!$A$1:$G$33,7,FALSE)</f>
        <v>44.829499999999996</v>
      </c>
    </row>
    <row r="149" spans="1:17" x14ac:dyDescent="0.3">
      <c r="A149" s="9">
        <v>44866</v>
      </c>
      <c r="B149" s="7" t="s">
        <v>34</v>
      </c>
      <c r="C149" s="7">
        <v>5</v>
      </c>
      <c r="D149" s="7" t="s">
        <v>22</v>
      </c>
      <c r="E149" s="7">
        <v>4</v>
      </c>
      <c r="F149" s="7"/>
      <c r="G149" s="6">
        <f t="shared" si="4"/>
        <v>-1</v>
      </c>
      <c r="H149">
        <f t="shared" si="5"/>
        <v>9</v>
      </c>
      <c r="J149">
        <f>VLOOKUP(D149,'Test Data'!$A$1:$N$33,10,FALSE)</f>
        <v>68.14996540259969</v>
      </c>
      <c r="K149">
        <f>VLOOKUP(B149,'Test Data'!$A$1:$N$33,10,FALSE)</f>
        <v>90.302779742729371</v>
      </c>
      <c r="L149">
        <f>VLOOKUP(D149,'Test Data'!$A$1:$N$33,13,FALSE)</f>
        <v>2.4839999999999995</v>
      </c>
      <c r="M149">
        <f>VLOOKUP(B149,'Test Data'!$A$1:$N$33,13,FALSE)</f>
        <v>-1.9600000000000004</v>
      </c>
      <c r="N149">
        <f>VLOOKUP(D149,'Test Data'!$A$1:$N$33,14,FALSE)</f>
        <v>7.3599999999999994</v>
      </c>
      <c r="O149">
        <f>VLOOKUP(B149,'Test Data'!$A$1:$N$33,14,FALSE)</f>
        <v>8.4699999999999989</v>
      </c>
      <c r="P149">
        <f>VLOOKUP(B149,'Test Data'!$A$1:$G$33,7,FALSE)</f>
        <v>48.930500000000002</v>
      </c>
      <c r="Q149">
        <f>VLOOKUP(D149,'Test Data'!$A$1:$G$33,7,FALSE)</f>
        <v>52.957499999999996</v>
      </c>
    </row>
    <row r="150" spans="1:17" x14ac:dyDescent="0.3">
      <c r="A150" s="8">
        <v>44866</v>
      </c>
      <c r="B150" s="6" t="s">
        <v>16</v>
      </c>
      <c r="C150" s="6">
        <v>3</v>
      </c>
      <c r="D150" s="6" t="s">
        <v>6</v>
      </c>
      <c r="E150" s="6">
        <v>1</v>
      </c>
      <c r="F150" s="6"/>
      <c r="G150" s="6">
        <f t="shared" si="4"/>
        <v>-2</v>
      </c>
      <c r="H150">
        <f t="shared" si="5"/>
        <v>4</v>
      </c>
      <c r="J150">
        <f>VLOOKUP(D150,'Test Data'!$A$1:$N$33,10,FALSE)</f>
        <v>18.032943482008189</v>
      </c>
      <c r="K150">
        <f>VLOOKUP(B150,'Test Data'!$A$1:$N$33,10,FALSE)</f>
        <v>56.76357570850201</v>
      </c>
      <c r="L150">
        <f>VLOOKUP(D150,'Test Data'!$A$1:$N$33,13,FALSE)</f>
        <v>12.236000000000001</v>
      </c>
      <c r="M150">
        <f>VLOOKUP(B150,'Test Data'!$A$1:$N$33,13,FALSE)</f>
        <v>55.175999999999995</v>
      </c>
      <c r="N150">
        <f>VLOOKUP(D150,'Test Data'!$A$1:$N$33,14,FALSE)</f>
        <v>1.6050000000000004</v>
      </c>
      <c r="O150">
        <f>VLOOKUP(B150,'Test Data'!$A$1:$N$33,14,FALSE)</f>
        <v>8.8850000000000016</v>
      </c>
      <c r="P150">
        <f>VLOOKUP(B150,'Test Data'!$A$1:$G$33,7,FALSE)</f>
        <v>50.042000000000002</v>
      </c>
      <c r="Q150">
        <f>VLOOKUP(D150,'Test Data'!$A$1:$G$33,7,FALSE)</f>
        <v>40.024000000000001</v>
      </c>
    </row>
    <row r="151" spans="1:17" x14ac:dyDescent="0.3">
      <c r="A151" s="9">
        <v>44866</v>
      </c>
      <c r="B151" s="7" t="s">
        <v>29</v>
      </c>
      <c r="C151" s="7">
        <v>2</v>
      </c>
      <c r="D151" s="7" t="s">
        <v>30</v>
      </c>
      <c r="E151" s="7">
        <v>5</v>
      </c>
      <c r="F151" s="7"/>
      <c r="G151" s="6">
        <f t="shared" si="4"/>
        <v>3</v>
      </c>
      <c r="H151">
        <f t="shared" si="5"/>
        <v>7</v>
      </c>
      <c r="J151">
        <f>VLOOKUP(D151,'Test Data'!$A$1:$N$33,10,FALSE)</f>
        <v>139.14223240238024</v>
      </c>
      <c r="K151">
        <f>VLOOKUP(B151,'Test Data'!$A$1:$N$33,10,FALSE)</f>
        <v>171.25418443935928</v>
      </c>
      <c r="L151">
        <f>VLOOKUP(D151,'Test Data'!$A$1:$N$33,13,FALSE)</f>
        <v>17.608000000000001</v>
      </c>
      <c r="M151">
        <f>VLOOKUP(B151,'Test Data'!$A$1:$N$33,13,FALSE)</f>
        <v>18.195999999999998</v>
      </c>
      <c r="N151">
        <f>VLOOKUP(D151,'Test Data'!$A$1:$N$33,14,FALSE)</f>
        <v>17.535</v>
      </c>
      <c r="O151">
        <f>VLOOKUP(B151,'Test Data'!$A$1:$N$33,14,FALSE)</f>
        <v>13.857500000000002</v>
      </c>
      <c r="P151">
        <f>VLOOKUP(B151,'Test Data'!$A$1:$G$33,7,FALSE)</f>
        <v>55.733499999999992</v>
      </c>
      <c r="Q151">
        <f>VLOOKUP(D151,'Test Data'!$A$1:$G$33,7,FALSE)</f>
        <v>53.658999999999999</v>
      </c>
    </row>
    <row r="152" spans="1:17" x14ac:dyDescent="0.3">
      <c r="A152" s="8">
        <v>44866</v>
      </c>
      <c r="B152" s="6" t="s">
        <v>21</v>
      </c>
      <c r="C152" s="6">
        <v>4</v>
      </c>
      <c r="D152" s="6" t="s">
        <v>9</v>
      </c>
      <c r="E152" s="6">
        <v>7</v>
      </c>
      <c r="F152" s="6"/>
      <c r="G152" s="6">
        <f t="shared" si="4"/>
        <v>3</v>
      </c>
      <c r="H152">
        <f t="shared" si="5"/>
        <v>11</v>
      </c>
      <c r="J152">
        <f>VLOOKUP(D152,'Test Data'!$A$1:$N$33,10,FALSE)</f>
        <v>165.56027048054921</v>
      </c>
      <c r="K152">
        <f>VLOOKUP(B152,'Test Data'!$A$1:$N$33,10,FALSE)</f>
        <v>67.44205870986076</v>
      </c>
      <c r="L152">
        <f>VLOOKUP(D152,'Test Data'!$A$1:$N$33,13,FALSE)</f>
        <v>-11.727999999999998</v>
      </c>
      <c r="M152">
        <f>VLOOKUP(B152,'Test Data'!$A$1:$N$33,13,FALSE)</f>
        <v>34.236000000000004</v>
      </c>
      <c r="N152">
        <f>VLOOKUP(D152,'Test Data'!$A$1:$N$33,14,FALSE)</f>
        <v>19.220000000000002</v>
      </c>
      <c r="O152">
        <f>VLOOKUP(B152,'Test Data'!$A$1:$N$33,14,FALSE)</f>
        <v>9.18</v>
      </c>
      <c r="P152">
        <f>VLOOKUP(B152,'Test Data'!$A$1:$G$33,7,FALSE)</f>
        <v>50.528500000000001</v>
      </c>
      <c r="Q152">
        <f>VLOOKUP(D152,'Test Data'!$A$1:$G$33,7,FALSE)</f>
        <v>58.155000000000001</v>
      </c>
    </row>
    <row r="153" spans="1:17" x14ac:dyDescent="0.3">
      <c r="A153" s="9">
        <v>44866</v>
      </c>
      <c r="B153" s="7" t="s">
        <v>33</v>
      </c>
      <c r="C153" s="7">
        <v>1</v>
      </c>
      <c r="D153" s="7" t="s">
        <v>28</v>
      </c>
      <c r="E153" s="7">
        <v>4</v>
      </c>
      <c r="F153" s="7"/>
      <c r="G153" s="6">
        <f t="shared" si="4"/>
        <v>3</v>
      </c>
      <c r="H153">
        <f t="shared" si="5"/>
        <v>5</v>
      </c>
      <c r="J153">
        <f>VLOOKUP(D153,'Test Data'!$A$1:$N$33,10,FALSE)</f>
        <v>101.51640811560671</v>
      </c>
      <c r="K153">
        <f>VLOOKUP(B153,'Test Data'!$A$1:$N$33,10,FALSE)</f>
        <v>-8.4661676247310496</v>
      </c>
      <c r="L153">
        <f>VLOOKUP(D153,'Test Data'!$A$1:$N$33,13,FALSE)</f>
        <v>12.036000000000001</v>
      </c>
      <c r="M153">
        <f>VLOOKUP(B153,'Test Data'!$A$1:$N$33,13,FALSE)</f>
        <v>31.347999999999995</v>
      </c>
      <c r="N153">
        <f>VLOOKUP(D153,'Test Data'!$A$1:$N$33,14,FALSE)</f>
        <v>8.0474999999999994</v>
      </c>
      <c r="O153">
        <f>VLOOKUP(B153,'Test Data'!$A$1:$N$33,14,FALSE)</f>
        <v>2.9150000000000027</v>
      </c>
      <c r="P153">
        <f>VLOOKUP(B153,'Test Data'!$A$1:$G$33,7,FALSE)</f>
        <v>46.256500000000003</v>
      </c>
      <c r="Q153">
        <f>VLOOKUP(D153,'Test Data'!$A$1:$G$33,7,FALSE)</f>
        <v>51.338499999999996</v>
      </c>
    </row>
    <row r="154" spans="1:17" x14ac:dyDescent="0.3">
      <c r="A154" s="8">
        <v>44866</v>
      </c>
      <c r="B154" s="6" t="s">
        <v>4</v>
      </c>
      <c r="C154" s="6">
        <v>0</v>
      </c>
      <c r="D154" s="6" t="s">
        <v>17</v>
      </c>
      <c r="E154" s="6">
        <v>1</v>
      </c>
      <c r="F154" s="6" t="s">
        <v>36</v>
      </c>
      <c r="G154" s="6">
        <f t="shared" si="4"/>
        <v>1</v>
      </c>
      <c r="H154">
        <f t="shared" si="5"/>
        <v>1</v>
      </c>
      <c r="J154">
        <f>VLOOKUP(D154,'Test Data'!$A$1:$N$33,10,FALSE)</f>
        <v>134.91292307692311</v>
      </c>
      <c r="K154">
        <f>VLOOKUP(B154,'Test Data'!$A$1:$N$33,10,FALSE)</f>
        <v>84.107355201661079</v>
      </c>
      <c r="L154">
        <f>VLOOKUP(D154,'Test Data'!$A$1:$N$33,13,FALSE)</f>
        <v>36.112000000000002</v>
      </c>
      <c r="M154">
        <f>VLOOKUP(B154,'Test Data'!$A$1:$N$33,13,FALSE)</f>
        <v>17.076000000000001</v>
      </c>
      <c r="N154">
        <f>VLOOKUP(D154,'Test Data'!$A$1:$N$33,14,FALSE)</f>
        <v>18.509999999999998</v>
      </c>
      <c r="O154">
        <f>VLOOKUP(B154,'Test Data'!$A$1:$N$33,14,FALSE)</f>
        <v>4.0274999999999999</v>
      </c>
      <c r="P154">
        <f>VLOOKUP(B154,'Test Data'!$A$1:$G$33,7,FALSE)</f>
        <v>51.648499999999999</v>
      </c>
      <c r="Q154">
        <f>VLOOKUP(D154,'Test Data'!$A$1:$G$33,7,FALSE)</f>
        <v>49.021500000000003</v>
      </c>
    </row>
    <row r="155" spans="1:17" x14ac:dyDescent="0.3">
      <c r="A155" s="9">
        <v>44866</v>
      </c>
      <c r="B155" s="7" t="s">
        <v>14</v>
      </c>
      <c r="C155" s="7">
        <v>6</v>
      </c>
      <c r="D155" s="7" t="s">
        <v>3</v>
      </c>
      <c r="E155" s="7">
        <v>5</v>
      </c>
      <c r="F155" s="7" t="s">
        <v>36</v>
      </c>
      <c r="G155" s="6">
        <f t="shared" si="4"/>
        <v>-1</v>
      </c>
      <c r="H155">
        <f t="shared" si="5"/>
        <v>11</v>
      </c>
      <c r="J155">
        <f>VLOOKUP(D155,'Test Data'!$A$1:$N$33,10,FALSE)</f>
        <v>89.800166421813486</v>
      </c>
      <c r="K155">
        <f>VLOOKUP(B155,'Test Data'!$A$1:$N$33,10,FALSE)</f>
        <v>140.99029450549449</v>
      </c>
      <c r="L155">
        <f>VLOOKUP(D155,'Test Data'!$A$1:$N$33,13,FALSE)</f>
        <v>45.915999999999997</v>
      </c>
      <c r="M155">
        <f>VLOOKUP(B155,'Test Data'!$A$1:$N$33,13,FALSE)</f>
        <v>61.292000000000002</v>
      </c>
      <c r="N155">
        <f>VLOOKUP(D155,'Test Data'!$A$1:$N$33,14,FALSE)</f>
        <v>6.2475000000000023</v>
      </c>
      <c r="O155">
        <f>VLOOKUP(B155,'Test Data'!$A$1:$N$33,14,FALSE)</f>
        <v>16.850000000000001</v>
      </c>
      <c r="P155">
        <f>VLOOKUP(B155,'Test Data'!$A$1:$G$33,7,FALSE)</f>
        <v>52.1905</v>
      </c>
      <c r="Q155">
        <f>VLOOKUP(D155,'Test Data'!$A$1:$G$33,7,FALSE)</f>
        <v>53.747500000000002</v>
      </c>
    </row>
    <row r="156" spans="1:17" x14ac:dyDescent="0.3">
      <c r="A156" s="8">
        <v>44866</v>
      </c>
      <c r="B156" s="6" t="s">
        <v>26</v>
      </c>
      <c r="C156" s="6">
        <v>6</v>
      </c>
      <c r="D156" s="6" t="s">
        <v>24</v>
      </c>
      <c r="E156" s="6">
        <v>5</v>
      </c>
      <c r="F156" s="6" t="s">
        <v>35</v>
      </c>
      <c r="G156" s="6">
        <f t="shared" si="4"/>
        <v>-1</v>
      </c>
      <c r="H156">
        <f t="shared" si="5"/>
        <v>11</v>
      </c>
      <c r="J156">
        <f>VLOOKUP(D156,'Test Data'!$A$1:$N$33,10,FALSE)</f>
        <v>-15.427545272601769</v>
      </c>
      <c r="K156">
        <f>VLOOKUP(B156,'Test Data'!$A$1:$N$33,10,FALSE)</f>
        <v>-5.9496865517784894</v>
      </c>
      <c r="L156">
        <f>VLOOKUP(D156,'Test Data'!$A$1:$N$33,13,FALSE)</f>
        <v>-11.484000000000002</v>
      </c>
      <c r="M156">
        <f>VLOOKUP(B156,'Test Data'!$A$1:$N$33,13,FALSE)</f>
        <v>-1.972</v>
      </c>
      <c r="N156">
        <f>VLOOKUP(D156,'Test Data'!$A$1:$N$33,14,FALSE)</f>
        <v>7.0949999999999989</v>
      </c>
      <c r="O156">
        <f>VLOOKUP(B156,'Test Data'!$A$1:$N$33,14,FALSE)</f>
        <v>7.1075000000000017</v>
      </c>
      <c r="P156">
        <f>VLOOKUP(B156,'Test Data'!$A$1:$G$33,7,FALSE)</f>
        <v>43.610500000000002</v>
      </c>
      <c r="Q156">
        <f>VLOOKUP(D156,'Test Data'!$A$1:$G$33,7,FALSE)</f>
        <v>42.968000000000004</v>
      </c>
    </row>
    <row r="157" spans="1:17" x14ac:dyDescent="0.3">
      <c r="A157" s="9">
        <v>44866</v>
      </c>
      <c r="B157" s="7" t="s">
        <v>32</v>
      </c>
      <c r="C157" s="7">
        <v>3</v>
      </c>
      <c r="D157" s="7" t="s">
        <v>7</v>
      </c>
      <c r="E157" s="7">
        <v>4</v>
      </c>
      <c r="F157" s="7"/>
      <c r="G157" s="6">
        <f t="shared" si="4"/>
        <v>1</v>
      </c>
      <c r="H157">
        <f t="shared" si="5"/>
        <v>7</v>
      </c>
      <c r="J157">
        <f>VLOOKUP(D157,'Test Data'!$A$1:$N$33,10,FALSE)</f>
        <v>109.36287253210591</v>
      </c>
      <c r="K157">
        <f>VLOOKUP(B157,'Test Data'!$A$1:$N$33,10,FALSE)</f>
        <v>132.97877024111079</v>
      </c>
      <c r="L157">
        <f>VLOOKUP(D157,'Test Data'!$A$1:$N$33,13,FALSE)</f>
        <v>1.0240000000000009</v>
      </c>
      <c r="M157">
        <f>VLOOKUP(B157,'Test Data'!$A$1:$N$33,13,FALSE)</f>
        <v>-4.2679999999999989</v>
      </c>
      <c r="N157">
        <f>VLOOKUP(D157,'Test Data'!$A$1:$N$33,14,FALSE)</f>
        <v>18.007499999999997</v>
      </c>
      <c r="O157">
        <f>VLOOKUP(B157,'Test Data'!$A$1:$N$33,14,FALSE)</f>
        <v>9.5024999999999977</v>
      </c>
      <c r="P157">
        <f>VLOOKUP(B157,'Test Data'!$A$1:$G$33,7,FALSE)</f>
        <v>49.246000000000002</v>
      </c>
      <c r="Q157">
        <f>VLOOKUP(D157,'Test Data'!$A$1:$G$33,7,FALSE)</f>
        <v>51.97</v>
      </c>
    </row>
    <row r="158" spans="1:17" x14ac:dyDescent="0.3">
      <c r="A158" s="8">
        <v>44866</v>
      </c>
      <c r="B158" s="6" t="s">
        <v>15</v>
      </c>
      <c r="C158" s="6">
        <v>5</v>
      </c>
      <c r="D158" s="6" t="s">
        <v>8</v>
      </c>
      <c r="E158" s="6">
        <v>2</v>
      </c>
      <c r="F158" s="6"/>
      <c r="G158" s="6">
        <f t="shared" si="4"/>
        <v>-3</v>
      </c>
      <c r="H158">
        <f t="shared" si="5"/>
        <v>7</v>
      </c>
      <c r="J158">
        <f>VLOOKUP(D158,'Test Data'!$A$1:$N$33,10,FALSE)</f>
        <v>108.30611652138712</v>
      </c>
      <c r="K158">
        <f>VLOOKUP(B158,'Test Data'!$A$1:$N$33,10,FALSE)</f>
        <v>139.98145691150953</v>
      </c>
      <c r="L158">
        <f>VLOOKUP(D158,'Test Data'!$A$1:$N$33,13,FALSE)</f>
        <v>15.092000000000001</v>
      </c>
      <c r="M158">
        <f>VLOOKUP(B158,'Test Data'!$A$1:$N$33,13,FALSE)</f>
        <v>2.9200000000000017</v>
      </c>
      <c r="N158">
        <f>VLOOKUP(D158,'Test Data'!$A$1:$N$33,14,FALSE)</f>
        <v>11.004999999999999</v>
      </c>
      <c r="O158">
        <f>VLOOKUP(B158,'Test Data'!$A$1:$N$33,14,FALSE)</f>
        <v>16.695</v>
      </c>
      <c r="P158">
        <f>VLOOKUP(B158,'Test Data'!$A$1:$G$33,7,FALSE)</f>
        <v>53.004999999999995</v>
      </c>
      <c r="Q158">
        <f>VLOOKUP(D158,'Test Data'!$A$1:$G$33,7,FALSE)</f>
        <v>48.454999999999998</v>
      </c>
    </row>
    <row r="159" spans="1:17" x14ac:dyDescent="0.3">
      <c r="A159" s="9">
        <v>44866</v>
      </c>
      <c r="B159" s="7" t="s">
        <v>27</v>
      </c>
      <c r="C159" s="7">
        <v>3</v>
      </c>
      <c r="D159" s="7" t="s">
        <v>12</v>
      </c>
      <c r="E159" s="7">
        <v>2</v>
      </c>
      <c r="F159" s="7" t="s">
        <v>36</v>
      </c>
      <c r="G159" s="6">
        <f t="shared" si="4"/>
        <v>-1</v>
      </c>
      <c r="H159">
        <f t="shared" si="5"/>
        <v>5</v>
      </c>
      <c r="J159">
        <f>VLOOKUP(D159,'Test Data'!$A$1:$N$33,10,FALSE)</f>
        <v>59.967467961405482</v>
      </c>
      <c r="K159">
        <f>VLOOKUP(B159,'Test Data'!$A$1:$N$33,10,FALSE)</f>
        <v>145.75413290387775</v>
      </c>
      <c r="L159">
        <f>VLOOKUP(D159,'Test Data'!$A$1:$N$33,13,FALSE)</f>
        <v>21.227999999999998</v>
      </c>
      <c r="M159">
        <f>VLOOKUP(B159,'Test Data'!$A$1:$N$33,13,FALSE)</f>
        <v>55.58</v>
      </c>
      <c r="N159">
        <f>VLOOKUP(D159,'Test Data'!$A$1:$N$33,14,FALSE)</f>
        <v>5.1224999999999987</v>
      </c>
      <c r="O159">
        <f>VLOOKUP(B159,'Test Data'!$A$1:$N$33,14,FALSE)</f>
        <v>12.107499999999998</v>
      </c>
      <c r="P159">
        <f>VLOOKUP(B159,'Test Data'!$A$1:$G$33,7,FALSE)</f>
        <v>54.28</v>
      </c>
      <c r="Q159">
        <f>VLOOKUP(D159,'Test Data'!$A$1:$G$33,7,FALSE)</f>
        <v>48.64</v>
      </c>
    </row>
    <row r="160" spans="1:17" x14ac:dyDescent="0.3">
      <c r="A160" s="8">
        <v>44867</v>
      </c>
      <c r="B160" s="6" t="s">
        <v>3</v>
      </c>
      <c r="C160" s="6">
        <v>3</v>
      </c>
      <c r="D160" s="6" t="s">
        <v>13</v>
      </c>
      <c r="E160" s="6">
        <v>6</v>
      </c>
      <c r="F160" s="6"/>
      <c r="G160" s="6">
        <f t="shared" si="4"/>
        <v>3</v>
      </c>
      <c r="H160">
        <f t="shared" si="5"/>
        <v>9</v>
      </c>
      <c r="J160">
        <f>VLOOKUP(D160,'Test Data'!$A$1:$N$33,10,FALSE)</f>
        <v>81.804757877261309</v>
      </c>
      <c r="K160">
        <f>VLOOKUP(B160,'Test Data'!$A$1:$N$33,10,FALSE)</f>
        <v>89.800166421813486</v>
      </c>
      <c r="L160">
        <f>VLOOKUP(D160,'Test Data'!$A$1:$N$33,13,FALSE)</f>
        <v>-4.4720000000000004</v>
      </c>
      <c r="M160">
        <f>VLOOKUP(B160,'Test Data'!$A$1:$N$33,13,FALSE)</f>
        <v>45.915999999999997</v>
      </c>
      <c r="N160">
        <f>VLOOKUP(D160,'Test Data'!$A$1:$N$33,14,FALSE)</f>
        <v>7.3675000000000033</v>
      </c>
      <c r="O160">
        <f>VLOOKUP(B160,'Test Data'!$A$1:$N$33,14,FALSE)</f>
        <v>6.2475000000000023</v>
      </c>
      <c r="P160">
        <f>VLOOKUP(B160,'Test Data'!$A$1:$G$33,7,FALSE)</f>
        <v>53.747500000000002</v>
      </c>
      <c r="Q160">
        <f>VLOOKUP(D160,'Test Data'!$A$1:$G$33,7,FALSE)</f>
        <v>47.3035</v>
      </c>
    </row>
    <row r="161" spans="1:17" x14ac:dyDescent="0.3">
      <c r="A161" s="9">
        <v>44867</v>
      </c>
      <c r="B161" s="7" t="s">
        <v>4</v>
      </c>
      <c r="C161" s="7">
        <v>2</v>
      </c>
      <c r="D161" s="7" t="s">
        <v>5</v>
      </c>
      <c r="E161" s="7">
        <v>5</v>
      </c>
      <c r="F161" s="7"/>
      <c r="G161" s="6">
        <f t="shared" si="4"/>
        <v>3</v>
      </c>
      <c r="H161">
        <f t="shared" si="5"/>
        <v>7</v>
      </c>
      <c r="J161">
        <f>VLOOKUP(D161,'Test Data'!$A$1:$N$33,10,FALSE)</f>
        <v>104.48057142857141</v>
      </c>
      <c r="K161">
        <f>VLOOKUP(B161,'Test Data'!$A$1:$N$33,10,FALSE)</f>
        <v>84.107355201661079</v>
      </c>
      <c r="L161">
        <f>VLOOKUP(D161,'Test Data'!$A$1:$N$33,13,FALSE)</f>
        <v>26.248000000000001</v>
      </c>
      <c r="M161">
        <f>VLOOKUP(B161,'Test Data'!$A$1:$N$33,13,FALSE)</f>
        <v>17.076000000000001</v>
      </c>
      <c r="N161">
        <f>VLOOKUP(D161,'Test Data'!$A$1:$N$33,14,FALSE)</f>
        <v>15.994999999999997</v>
      </c>
      <c r="O161">
        <f>VLOOKUP(B161,'Test Data'!$A$1:$N$33,14,FALSE)</f>
        <v>4.0274999999999999</v>
      </c>
      <c r="P161">
        <f>VLOOKUP(B161,'Test Data'!$A$1:$G$33,7,FALSE)</f>
        <v>51.648499999999999</v>
      </c>
      <c r="Q161">
        <f>VLOOKUP(D161,'Test Data'!$A$1:$G$33,7,FALSE)</f>
        <v>50.814499999999995</v>
      </c>
    </row>
    <row r="162" spans="1:17" x14ac:dyDescent="0.3">
      <c r="A162" s="8">
        <v>44868</v>
      </c>
      <c r="B162" s="6" t="s">
        <v>30</v>
      </c>
      <c r="C162" s="6">
        <v>7</v>
      </c>
      <c r="D162" s="6" t="s">
        <v>25</v>
      </c>
      <c r="E162" s="6">
        <v>2</v>
      </c>
      <c r="F162" s="6"/>
      <c r="G162" s="6">
        <f t="shared" si="4"/>
        <v>-5</v>
      </c>
      <c r="H162">
        <f t="shared" si="5"/>
        <v>9</v>
      </c>
      <c r="J162">
        <f>VLOOKUP(D162,'Test Data'!$A$1:$N$33,10,FALSE)</f>
        <v>51.313205668016195</v>
      </c>
      <c r="K162">
        <f>VLOOKUP(B162,'Test Data'!$A$1:$N$33,10,FALSE)</f>
        <v>139.14223240238024</v>
      </c>
      <c r="L162">
        <f>VLOOKUP(D162,'Test Data'!$A$1:$N$33,13,FALSE)</f>
        <v>23.744</v>
      </c>
      <c r="M162">
        <f>VLOOKUP(B162,'Test Data'!$A$1:$N$33,13,FALSE)</f>
        <v>17.608000000000001</v>
      </c>
      <c r="N162">
        <f>VLOOKUP(D162,'Test Data'!$A$1:$N$33,14,FALSE)</f>
        <v>10.215</v>
      </c>
      <c r="O162">
        <f>VLOOKUP(B162,'Test Data'!$A$1:$N$33,14,FALSE)</f>
        <v>17.535</v>
      </c>
      <c r="P162">
        <f>VLOOKUP(B162,'Test Data'!$A$1:$G$33,7,FALSE)</f>
        <v>53.658999999999999</v>
      </c>
      <c r="Q162">
        <f>VLOOKUP(D162,'Test Data'!$A$1:$G$33,7,FALSE)</f>
        <v>44.829499999999996</v>
      </c>
    </row>
    <row r="163" spans="1:17" x14ac:dyDescent="0.3">
      <c r="A163" s="9">
        <v>44868</v>
      </c>
      <c r="B163" s="7" t="s">
        <v>21</v>
      </c>
      <c r="C163" s="7">
        <v>4</v>
      </c>
      <c r="D163" s="7" t="s">
        <v>22</v>
      </c>
      <c r="E163" s="7">
        <v>1</v>
      </c>
      <c r="F163" s="7"/>
      <c r="G163" s="6">
        <f t="shared" si="4"/>
        <v>-3</v>
      </c>
      <c r="H163">
        <f t="shared" si="5"/>
        <v>5</v>
      </c>
      <c r="J163">
        <f>VLOOKUP(D163,'Test Data'!$A$1:$N$33,10,FALSE)</f>
        <v>68.14996540259969</v>
      </c>
      <c r="K163">
        <f>VLOOKUP(B163,'Test Data'!$A$1:$N$33,10,FALSE)</f>
        <v>67.44205870986076</v>
      </c>
      <c r="L163">
        <f>VLOOKUP(D163,'Test Data'!$A$1:$N$33,13,FALSE)</f>
        <v>2.4839999999999995</v>
      </c>
      <c r="M163">
        <f>VLOOKUP(B163,'Test Data'!$A$1:$N$33,13,FALSE)</f>
        <v>34.236000000000004</v>
      </c>
      <c r="N163">
        <f>VLOOKUP(D163,'Test Data'!$A$1:$N$33,14,FALSE)</f>
        <v>7.3599999999999994</v>
      </c>
      <c r="O163">
        <f>VLOOKUP(B163,'Test Data'!$A$1:$N$33,14,FALSE)</f>
        <v>9.18</v>
      </c>
      <c r="P163">
        <f>VLOOKUP(B163,'Test Data'!$A$1:$G$33,7,FALSE)</f>
        <v>50.528500000000001</v>
      </c>
      <c r="Q163">
        <f>VLOOKUP(D163,'Test Data'!$A$1:$G$33,7,FALSE)</f>
        <v>52.957499999999996</v>
      </c>
    </row>
    <row r="164" spans="1:17" x14ac:dyDescent="0.3">
      <c r="A164" s="8">
        <v>44868</v>
      </c>
      <c r="B164" s="6" t="s">
        <v>29</v>
      </c>
      <c r="C164" s="6">
        <v>1</v>
      </c>
      <c r="D164" s="6" t="s">
        <v>6</v>
      </c>
      <c r="E164" s="6">
        <v>2</v>
      </c>
      <c r="F164" s="6" t="s">
        <v>36</v>
      </c>
      <c r="G164" s="6">
        <f t="shared" si="4"/>
        <v>1</v>
      </c>
      <c r="H164">
        <f t="shared" si="5"/>
        <v>3</v>
      </c>
      <c r="J164">
        <f>VLOOKUP(D164,'Test Data'!$A$1:$N$33,10,FALSE)</f>
        <v>18.032943482008189</v>
      </c>
      <c r="K164">
        <f>VLOOKUP(B164,'Test Data'!$A$1:$N$33,10,FALSE)</f>
        <v>171.25418443935928</v>
      </c>
      <c r="L164">
        <f>VLOOKUP(D164,'Test Data'!$A$1:$N$33,13,FALSE)</f>
        <v>12.236000000000001</v>
      </c>
      <c r="M164">
        <f>VLOOKUP(B164,'Test Data'!$A$1:$N$33,13,FALSE)</f>
        <v>18.195999999999998</v>
      </c>
      <c r="N164">
        <f>VLOOKUP(D164,'Test Data'!$A$1:$N$33,14,FALSE)</f>
        <v>1.6050000000000004</v>
      </c>
      <c r="O164">
        <f>VLOOKUP(B164,'Test Data'!$A$1:$N$33,14,FALSE)</f>
        <v>13.857500000000002</v>
      </c>
      <c r="P164">
        <f>VLOOKUP(B164,'Test Data'!$A$1:$G$33,7,FALSE)</f>
        <v>55.733499999999992</v>
      </c>
      <c r="Q164">
        <f>VLOOKUP(D164,'Test Data'!$A$1:$G$33,7,FALSE)</f>
        <v>40.024000000000001</v>
      </c>
    </row>
    <row r="165" spans="1:17" x14ac:dyDescent="0.3">
      <c r="A165" s="9">
        <v>44868</v>
      </c>
      <c r="B165" s="7" t="s">
        <v>12</v>
      </c>
      <c r="C165" s="7">
        <v>1</v>
      </c>
      <c r="D165" s="7" t="s">
        <v>19</v>
      </c>
      <c r="E165" s="7">
        <v>3</v>
      </c>
      <c r="F165" s="7"/>
      <c r="G165" s="6">
        <f t="shared" si="4"/>
        <v>2</v>
      </c>
      <c r="H165">
        <f t="shared" si="5"/>
        <v>4</v>
      </c>
      <c r="J165">
        <f>VLOOKUP(D165,'Test Data'!$A$1:$N$33,10,FALSE)</f>
        <v>82.045045228455763</v>
      </c>
      <c r="K165">
        <f>VLOOKUP(B165,'Test Data'!$A$1:$N$33,10,FALSE)</f>
        <v>59.967467961405482</v>
      </c>
      <c r="L165">
        <f>VLOOKUP(D165,'Test Data'!$A$1:$N$33,13,FALSE)</f>
        <v>15.204000000000004</v>
      </c>
      <c r="M165">
        <f>VLOOKUP(B165,'Test Data'!$A$1:$N$33,13,FALSE)</f>
        <v>21.227999999999998</v>
      </c>
      <c r="N165">
        <f>VLOOKUP(D165,'Test Data'!$A$1:$N$33,14,FALSE)</f>
        <v>10.812500000000004</v>
      </c>
      <c r="O165">
        <f>VLOOKUP(B165,'Test Data'!$A$1:$N$33,14,FALSE)</f>
        <v>5.1224999999999987</v>
      </c>
      <c r="P165">
        <f>VLOOKUP(B165,'Test Data'!$A$1:$G$33,7,FALSE)</f>
        <v>48.64</v>
      </c>
      <c r="Q165">
        <f>VLOOKUP(D165,'Test Data'!$A$1:$G$33,7,FALSE)</f>
        <v>46.548000000000002</v>
      </c>
    </row>
    <row r="166" spans="1:17" x14ac:dyDescent="0.3">
      <c r="A166" s="8">
        <v>44868</v>
      </c>
      <c r="B166" s="6" t="s">
        <v>15</v>
      </c>
      <c r="C166" s="6">
        <v>4</v>
      </c>
      <c r="D166" s="6" t="s">
        <v>9</v>
      </c>
      <c r="E166" s="6">
        <v>3</v>
      </c>
      <c r="F166" s="6"/>
      <c r="G166" s="6">
        <f t="shared" si="4"/>
        <v>-1</v>
      </c>
      <c r="H166">
        <f t="shared" si="5"/>
        <v>7</v>
      </c>
      <c r="J166">
        <f>VLOOKUP(D166,'Test Data'!$A$1:$N$33,10,FALSE)</f>
        <v>165.56027048054921</v>
      </c>
      <c r="K166">
        <f>VLOOKUP(B166,'Test Data'!$A$1:$N$33,10,FALSE)</f>
        <v>139.98145691150953</v>
      </c>
      <c r="L166">
        <f>VLOOKUP(D166,'Test Data'!$A$1:$N$33,13,FALSE)</f>
        <v>-11.727999999999998</v>
      </c>
      <c r="M166">
        <f>VLOOKUP(B166,'Test Data'!$A$1:$N$33,13,FALSE)</f>
        <v>2.9200000000000017</v>
      </c>
      <c r="N166">
        <f>VLOOKUP(D166,'Test Data'!$A$1:$N$33,14,FALSE)</f>
        <v>19.220000000000002</v>
      </c>
      <c r="O166">
        <f>VLOOKUP(B166,'Test Data'!$A$1:$N$33,14,FALSE)</f>
        <v>16.695</v>
      </c>
      <c r="P166">
        <f>VLOOKUP(B166,'Test Data'!$A$1:$G$33,7,FALSE)</f>
        <v>53.004999999999995</v>
      </c>
      <c r="Q166">
        <f>VLOOKUP(D166,'Test Data'!$A$1:$G$33,7,FALSE)</f>
        <v>58.155000000000001</v>
      </c>
    </row>
    <row r="167" spans="1:17" x14ac:dyDescent="0.3">
      <c r="A167" s="9">
        <v>44868</v>
      </c>
      <c r="B167" s="7" t="s">
        <v>34</v>
      </c>
      <c r="C167" s="7">
        <v>4</v>
      </c>
      <c r="D167" s="7" t="s">
        <v>28</v>
      </c>
      <c r="E167" s="7">
        <v>0</v>
      </c>
      <c r="F167" s="7"/>
      <c r="G167" s="6">
        <f t="shared" si="4"/>
        <v>-4</v>
      </c>
      <c r="H167">
        <f t="shared" si="5"/>
        <v>4</v>
      </c>
      <c r="J167">
        <f>VLOOKUP(D167,'Test Data'!$A$1:$N$33,10,FALSE)</f>
        <v>101.51640811560671</v>
      </c>
      <c r="K167">
        <f>VLOOKUP(B167,'Test Data'!$A$1:$N$33,10,FALSE)</f>
        <v>90.302779742729371</v>
      </c>
      <c r="L167">
        <f>VLOOKUP(D167,'Test Data'!$A$1:$N$33,13,FALSE)</f>
        <v>12.036000000000001</v>
      </c>
      <c r="M167">
        <f>VLOOKUP(B167,'Test Data'!$A$1:$N$33,13,FALSE)</f>
        <v>-1.9600000000000004</v>
      </c>
      <c r="N167">
        <f>VLOOKUP(D167,'Test Data'!$A$1:$N$33,14,FALSE)</f>
        <v>8.0474999999999994</v>
      </c>
      <c r="O167">
        <f>VLOOKUP(B167,'Test Data'!$A$1:$N$33,14,FALSE)</f>
        <v>8.4699999999999989</v>
      </c>
      <c r="P167">
        <f>VLOOKUP(B167,'Test Data'!$A$1:$G$33,7,FALSE)</f>
        <v>48.930500000000002</v>
      </c>
      <c r="Q167">
        <f>VLOOKUP(D167,'Test Data'!$A$1:$G$33,7,FALSE)</f>
        <v>51.338499999999996</v>
      </c>
    </row>
    <row r="168" spans="1:17" x14ac:dyDescent="0.3">
      <c r="A168" s="8">
        <v>44868</v>
      </c>
      <c r="B168" s="6" t="s">
        <v>14</v>
      </c>
      <c r="C168" s="6">
        <v>5</v>
      </c>
      <c r="D168" s="6" t="s">
        <v>17</v>
      </c>
      <c r="E168" s="6">
        <v>2</v>
      </c>
      <c r="F168" s="6"/>
      <c r="G168" s="6">
        <f t="shared" si="4"/>
        <v>-3</v>
      </c>
      <c r="H168">
        <f t="shared" si="5"/>
        <v>7</v>
      </c>
      <c r="J168">
        <f>VLOOKUP(D168,'Test Data'!$A$1:$N$33,10,FALSE)</f>
        <v>134.91292307692311</v>
      </c>
      <c r="K168">
        <f>VLOOKUP(B168,'Test Data'!$A$1:$N$33,10,FALSE)</f>
        <v>140.99029450549449</v>
      </c>
      <c r="L168">
        <f>VLOOKUP(D168,'Test Data'!$A$1:$N$33,13,FALSE)</f>
        <v>36.112000000000002</v>
      </c>
      <c r="M168">
        <f>VLOOKUP(B168,'Test Data'!$A$1:$N$33,13,FALSE)</f>
        <v>61.292000000000002</v>
      </c>
      <c r="N168">
        <f>VLOOKUP(D168,'Test Data'!$A$1:$N$33,14,FALSE)</f>
        <v>18.509999999999998</v>
      </c>
      <c r="O168">
        <f>VLOOKUP(B168,'Test Data'!$A$1:$N$33,14,FALSE)</f>
        <v>16.850000000000001</v>
      </c>
      <c r="P168">
        <f>VLOOKUP(B168,'Test Data'!$A$1:$G$33,7,FALSE)</f>
        <v>52.1905</v>
      </c>
      <c r="Q168">
        <f>VLOOKUP(D168,'Test Data'!$A$1:$G$33,7,FALSE)</f>
        <v>49.021500000000003</v>
      </c>
    </row>
    <row r="169" spans="1:17" x14ac:dyDescent="0.3">
      <c r="A169" s="9">
        <v>44868</v>
      </c>
      <c r="B169" s="7" t="s">
        <v>27</v>
      </c>
      <c r="C169" s="7">
        <v>5</v>
      </c>
      <c r="D169" s="7" t="s">
        <v>32</v>
      </c>
      <c r="E169" s="7">
        <v>4</v>
      </c>
      <c r="F169" s="7"/>
      <c r="G169" s="6">
        <f t="shared" si="4"/>
        <v>-1</v>
      </c>
      <c r="H169">
        <f t="shared" si="5"/>
        <v>9</v>
      </c>
      <c r="J169">
        <f>VLOOKUP(D169,'Test Data'!$A$1:$N$33,10,FALSE)</f>
        <v>132.97877024111079</v>
      </c>
      <c r="K169">
        <f>VLOOKUP(B169,'Test Data'!$A$1:$N$33,10,FALSE)</f>
        <v>145.75413290387775</v>
      </c>
      <c r="L169">
        <f>VLOOKUP(D169,'Test Data'!$A$1:$N$33,13,FALSE)</f>
        <v>-4.2679999999999989</v>
      </c>
      <c r="M169">
        <f>VLOOKUP(B169,'Test Data'!$A$1:$N$33,13,FALSE)</f>
        <v>55.58</v>
      </c>
      <c r="N169">
        <f>VLOOKUP(D169,'Test Data'!$A$1:$N$33,14,FALSE)</f>
        <v>9.5024999999999977</v>
      </c>
      <c r="O169">
        <f>VLOOKUP(B169,'Test Data'!$A$1:$N$33,14,FALSE)</f>
        <v>12.107499999999998</v>
      </c>
      <c r="P169">
        <f>VLOOKUP(B169,'Test Data'!$A$1:$G$33,7,FALSE)</f>
        <v>54.28</v>
      </c>
      <c r="Q169">
        <f>VLOOKUP(D169,'Test Data'!$A$1:$G$33,7,FALSE)</f>
        <v>49.246000000000002</v>
      </c>
    </row>
    <row r="170" spans="1:17" x14ac:dyDescent="0.3">
      <c r="A170" s="8">
        <v>44868</v>
      </c>
      <c r="B170" s="6" t="s">
        <v>31</v>
      </c>
      <c r="C170" s="6">
        <v>4</v>
      </c>
      <c r="D170" s="6" t="s">
        <v>24</v>
      </c>
      <c r="E170" s="6">
        <v>3</v>
      </c>
      <c r="F170" s="6" t="s">
        <v>35</v>
      </c>
      <c r="G170" s="6">
        <f t="shared" si="4"/>
        <v>-1</v>
      </c>
      <c r="H170">
        <f t="shared" si="5"/>
        <v>7</v>
      </c>
      <c r="J170">
        <f>VLOOKUP(D170,'Test Data'!$A$1:$N$33,10,FALSE)</f>
        <v>-15.427545272601769</v>
      </c>
      <c r="K170">
        <f>VLOOKUP(B170,'Test Data'!$A$1:$N$33,10,FALSE)</f>
        <v>139.17838686868689</v>
      </c>
      <c r="L170">
        <f>VLOOKUP(D170,'Test Data'!$A$1:$N$33,13,FALSE)</f>
        <v>-11.484000000000002</v>
      </c>
      <c r="M170">
        <f>VLOOKUP(B170,'Test Data'!$A$1:$N$33,13,FALSE)</f>
        <v>30.108000000000004</v>
      </c>
      <c r="N170">
        <f>VLOOKUP(D170,'Test Data'!$A$1:$N$33,14,FALSE)</f>
        <v>7.0949999999999989</v>
      </c>
      <c r="O170">
        <f>VLOOKUP(B170,'Test Data'!$A$1:$N$33,14,FALSE)</f>
        <v>10.142499999999998</v>
      </c>
      <c r="P170">
        <f>VLOOKUP(B170,'Test Data'!$A$1:$G$33,7,FALSE)</f>
        <v>54.883499999999998</v>
      </c>
      <c r="Q170">
        <f>VLOOKUP(D170,'Test Data'!$A$1:$G$33,7,FALSE)</f>
        <v>42.968000000000004</v>
      </c>
    </row>
    <row r="171" spans="1:17" x14ac:dyDescent="0.3">
      <c r="A171" s="9">
        <v>44868</v>
      </c>
      <c r="B171" s="7" t="s">
        <v>16</v>
      </c>
      <c r="C171" s="7">
        <v>5</v>
      </c>
      <c r="D171" s="7" t="s">
        <v>10</v>
      </c>
      <c r="E171" s="7">
        <v>2</v>
      </c>
      <c r="F171" s="7"/>
      <c r="G171" s="6">
        <f t="shared" si="4"/>
        <v>-3</v>
      </c>
      <c r="H171">
        <f t="shared" si="5"/>
        <v>7</v>
      </c>
      <c r="J171">
        <f>VLOOKUP(D171,'Test Data'!$A$1:$N$33,10,FALSE)</f>
        <v>47.582180701754382</v>
      </c>
      <c r="K171">
        <f>VLOOKUP(B171,'Test Data'!$A$1:$N$33,10,FALSE)</f>
        <v>56.76357570850201</v>
      </c>
      <c r="L171">
        <f>VLOOKUP(D171,'Test Data'!$A$1:$N$33,13,FALSE)</f>
        <v>15.2</v>
      </c>
      <c r="M171">
        <f>VLOOKUP(B171,'Test Data'!$A$1:$N$33,13,FALSE)</f>
        <v>55.175999999999995</v>
      </c>
      <c r="N171">
        <f>VLOOKUP(D171,'Test Data'!$A$1:$N$33,14,FALSE)</f>
        <v>1.7224999999999966</v>
      </c>
      <c r="O171">
        <f>VLOOKUP(B171,'Test Data'!$A$1:$N$33,14,FALSE)</f>
        <v>8.8850000000000016</v>
      </c>
      <c r="P171">
        <f>VLOOKUP(B171,'Test Data'!$A$1:$G$33,7,FALSE)</f>
        <v>50.042000000000002</v>
      </c>
      <c r="Q171">
        <f>VLOOKUP(D171,'Test Data'!$A$1:$G$33,7,FALSE)</f>
        <v>45.459000000000003</v>
      </c>
    </row>
    <row r="172" spans="1:17" x14ac:dyDescent="0.3">
      <c r="A172" s="8">
        <v>44868</v>
      </c>
      <c r="B172" s="6" t="s">
        <v>18</v>
      </c>
      <c r="C172" s="6">
        <v>4</v>
      </c>
      <c r="D172" s="6" t="s">
        <v>7</v>
      </c>
      <c r="E172" s="6">
        <v>3</v>
      </c>
      <c r="F172" s="6" t="s">
        <v>35</v>
      </c>
      <c r="G172" s="6">
        <f t="shared" si="4"/>
        <v>-1</v>
      </c>
      <c r="H172">
        <f t="shared" si="5"/>
        <v>7</v>
      </c>
      <c r="J172">
        <f>VLOOKUP(D172,'Test Data'!$A$1:$N$33,10,FALSE)</f>
        <v>109.36287253210591</v>
      </c>
      <c r="K172">
        <f>VLOOKUP(B172,'Test Data'!$A$1:$N$33,10,FALSE)</f>
        <v>141.16987251053041</v>
      </c>
      <c r="L172">
        <f>VLOOKUP(D172,'Test Data'!$A$1:$N$33,13,FALSE)</f>
        <v>1.0240000000000009</v>
      </c>
      <c r="M172">
        <f>VLOOKUP(B172,'Test Data'!$A$1:$N$33,13,FALSE)</f>
        <v>-9.1679999999999993</v>
      </c>
      <c r="N172">
        <f>VLOOKUP(D172,'Test Data'!$A$1:$N$33,14,FALSE)</f>
        <v>18.007499999999997</v>
      </c>
      <c r="O172">
        <f>VLOOKUP(B172,'Test Data'!$A$1:$N$33,14,FALSE)</f>
        <v>11.067499999999995</v>
      </c>
      <c r="P172">
        <f>VLOOKUP(B172,'Test Data'!$A$1:$G$33,7,FALSE)</f>
        <v>55.566500000000005</v>
      </c>
      <c r="Q172">
        <f>VLOOKUP(D172,'Test Data'!$A$1:$G$33,7,FALSE)</f>
        <v>51.97</v>
      </c>
    </row>
    <row r="173" spans="1:17" x14ac:dyDescent="0.3">
      <c r="A173" s="9">
        <v>44868</v>
      </c>
      <c r="B173" s="7" t="s">
        <v>26</v>
      </c>
      <c r="C173" s="7">
        <v>5</v>
      </c>
      <c r="D173" s="7" t="s">
        <v>8</v>
      </c>
      <c r="E173" s="7">
        <v>8</v>
      </c>
      <c r="F173" s="7"/>
      <c r="G173" s="6">
        <f t="shared" ref="G173:G236" si="6">E173-C173</f>
        <v>3</v>
      </c>
      <c r="H173">
        <f t="shared" si="5"/>
        <v>13</v>
      </c>
      <c r="J173">
        <f>VLOOKUP(D173,'Test Data'!$A$1:$N$33,10,FALSE)</f>
        <v>108.30611652138712</v>
      </c>
      <c r="K173">
        <f>VLOOKUP(B173,'Test Data'!$A$1:$N$33,10,FALSE)</f>
        <v>-5.9496865517784894</v>
      </c>
      <c r="L173">
        <f>VLOOKUP(D173,'Test Data'!$A$1:$N$33,13,FALSE)</f>
        <v>15.092000000000001</v>
      </c>
      <c r="M173">
        <f>VLOOKUP(B173,'Test Data'!$A$1:$N$33,13,FALSE)</f>
        <v>-1.972</v>
      </c>
      <c r="N173">
        <f>VLOOKUP(D173,'Test Data'!$A$1:$N$33,14,FALSE)</f>
        <v>11.004999999999999</v>
      </c>
      <c r="O173">
        <f>VLOOKUP(B173,'Test Data'!$A$1:$N$33,14,FALSE)</f>
        <v>7.1075000000000017</v>
      </c>
      <c r="P173">
        <f>VLOOKUP(B173,'Test Data'!$A$1:$G$33,7,FALSE)</f>
        <v>43.610500000000002</v>
      </c>
      <c r="Q173">
        <f>VLOOKUP(D173,'Test Data'!$A$1:$G$33,7,FALSE)</f>
        <v>48.454999999999998</v>
      </c>
    </row>
    <row r="174" spans="1:17" x14ac:dyDescent="0.3">
      <c r="A174" s="8">
        <v>44868</v>
      </c>
      <c r="B174" s="6" t="s">
        <v>33</v>
      </c>
      <c r="C174" s="6">
        <v>2</v>
      </c>
      <c r="D174" s="6" t="s">
        <v>23</v>
      </c>
      <c r="E174" s="6">
        <v>3</v>
      </c>
      <c r="F174" s="6" t="s">
        <v>36</v>
      </c>
      <c r="G174" s="6">
        <f t="shared" si="6"/>
        <v>1</v>
      </c>
      <c r="H174">
        <f t="shared" si="5"/>
        <v>5</v>
      </c>
      <c r="J174">
        <f>VLOOKUP(D174,'Test Data'!$A$1:$N$33,10,FALSE)</f>
        <v>116.91584615384616</v>
      </c>
      <c r="K174">
        <f>VLOOKUP(B174,'Test Data'!$A$1:$N$33,10,FALSE)</f>
        <v>-8.4661676247310496</v>
      </c>
      <c r="L174">
        <f>VLOOKUP(D174,'Test Data'!$A$1:$N$33,13,FALSE)</f>
        <v>37.052</v>
      </c>
      <c r="M174">
        <f>VLOOKUP(B174,'Test Data'!$A$1:$N$33,13,FALSE)</f>
        <v>31.347999999999995</v>
      </c>
      <c r="N174">
        <f>VLOOKUP(D174,'Test Data'!$A$1:$N$33,14,FALSE)</f>
        <v>7.9725000000000001</v>
      </c>
      <c r="O174">
        <f>VLOOKUP(B174,'Test Data'!$A$1:$N$33,14,FALSE)</f>
        <v>2.9150000000000027</v>
      </c>
      <c r="P174">
        <f>VLOOKUP(B174,'Test Data'!$A$1:$G$33,7,FALSE)</f>
        <v>46.256500000000003</v>
      </c>
      <c r="Q174">
        <f>VLOOKUP(D174,'Test Data'!$A$1:$G$33,7,FALSE)</f>
        <v>50.820999999999998</v>
      </c>
    </row>
    <row r="175" spans="1:17" x14ac:dyDescent="0.3">
      <c r="A175" s="9">
        <v>44869</v>
      </c>
      <c r="B175" s="7" t="s">
        <v>13</v>
      </c>
      <c r="C175" s="7">
        <v>3</v>
      </c>
      <c r="D175" s="7" t="s">
        <v>18</v>
      </c>
      <c r="E175" s="7">
        <v>5</v>
      </c>
      <c r="F175" s="7"/>
      <c r="G175" s="6">
        <f t="shared" si="6"/>
        <v>2</v>
      </c>
      <c r="H175">
        <f t="shared" si="5"/>
        <v>8</v>
      </c>
      <c r="J175">
        <f>VLOOKUP(D175,'Test Data'!$A$1:$N$33,10,FALSE)</f>
        <v>141.16987251053041</v>
      </c>
      <c r="K175">
        <f>VLOOKUP(B175,'Test Data'!$A$1:$N$33,10,FALSE)</f>
        <v>81.804757877261309</v>
      </c>
      <c r="L175">
        <f>VLOOKUP(D175,'Test Data'!$A$1:$N$33,13,FALSE)</f>
        <v>-9.1679999999999993</v>
      </c>
      <c r="M175">
        <f>VLOOKUP(B175,'Test Data'!$A$1:$N$33,13,FALSE)</f>
        <v>-4.4720000000000004</v>
      </c>
      <c r="N175">
        <f>VLOOKUP(D175,'Test Data'!$A$1:$N$33,14,FALSE)</f>
        <v>11.067499999999995</v>
      </c>
      <c r="O175">
        <f>VLOOKUP(B175,'Test Data'!$A$1:$N$33,14,FALSE)</f>
        <v>7.3675000000000033</v>
      </c>
      <c r="P175">
        <f>VLOOKUP(B175,'Test Data'!$A$1:$G$33,7,FALSE)</f>
        <v>47.3035</v>
      </c>
      <c r="Q175">
        <f>VLOOKUP(D175,'Test Data'!$A$1:$G$33,7,FALSE)</f>
        <v>55.566500000000005</v>
      </c>
    </row>
    <row r="176" spans="1:17" x14ac:dyDescent="0.3">
      <c r="A176" s="8">
        <v>44869</v>
      </c>
      <c r="B176" s="6" t="s">
        <v>20</v>
      </c>
      <c r="C176" s="6">
        <v>3</v>
      </c>
      <c r="D176" s="6" t="s">
        <v>11</v>
      </c>
      <c r="E176" s="6">
        <v>6</v>
      </c>
      <c r="F176" s="6"/>
      <c r="G176" s="6">
        <f t="shared" si="6"/>
        <v>3</v>
      </c>
      <c r="H176">
        <f t="shared" si="5"/>
        <v>9</v>
      </c>
      <c r="J176">
        <f>VLOOKUP(D176,'Test Data'!$A$1:$N$33,10,FALSE)</f>
        <v>134.88358357487925</v>
      </c>
      <c r="K176">
        <f>VLOOKUP(B176,'Test Data'!$A$1:$N$33,10,FALSE)</f>
        <v>44.157383716429479</v>
      </c>
      <c r="L176">
        <f>VLOOKUP(D176,'Test Data'!$A$1:$N$33,13,FALSE)</f>
        <v>24.772000000000002</v>
      </c>
      <c r="M176">
        <f>VLOOKUP(B176,'Test Data'!$A$1:$N$33,13,FALSE)</f>
        <v>0.20799999999999841</v>
      </c>
      <c r="N176">
        <f>VLOOKUP(D176,'Test Data'!$A$1:$N$33,14,FALSE)</f>
        <v>12.754999999999999</v>
      </c>
      <c r="O176">
        <f>VLOOKUP(B176,'Test Data'!$A$1:$N$33,14,FALSE)</f>
        <v>6.4574999999999996</v>
      </c>
      <c r="P176">
        <f>VLOOKUP(B176,'Test Data'!$A$1:$G$33,7,FALSE)</f>
        <v>45.418999999999997</v>
      </c>
      <c r="Q176">
        <f>VLOOKUP(D176,'Test Data'!$A$1:$G$33,7,FALSE)</f>
        <v>52.792500000000004</v>
      </c>
    </row>
    <row r="177" spans="1:17" x14ac:dyDescent="0.3">
      <c r="A177" s="9">
        <v>44870</v>
      </c>
      <c r="B177" s="7" t="s">
        <v>11</v>
      </c>
      <c r="C177" s="7">
        <v>5</v>
      </c>
      <c r="D177" s="7" t="s">
        <v>20</v>
      </c>
      <c r="E177" s="7">
        <v>1</v>
      </c>
      <c r="F177" s="7"/>
      <c r="G177" s="6">
        <f t="shared" si="6"/>
        <v>-4</v>
      </c>
      <c r="H177">
        <f t="shared" si="5"/>
        <v>6</v>
      </c>
      <c r="J177">
        <f>VLOOKUP(D177,'Test Data'!$A$1:$N$33,10,FALSE)</f>
        <v>44.157383716429479</v>
      </c>
      <c r="K177">
        <f>VLOOKUP(B177,'Test Data'!$A$1:$N$33,10,FALSE)</f>
        <v>134.88358357487925</v>
      </c>
      <c r="L177">
        <f>VLOOKUP(D177,'Test Data'!$A$1:$N$33,13,FALSE)</f>
        <v>0.20799999999999841</v>
      </c>
      <c r="M177">
        <f>VLOOKUP(B177,'Test Data'!$A$1:$N$33,13,FALSE)</f>
        <v>24.772000000000002</v>
      </c>
      <c r="N177">
        <f>VLOOKUP(D177,'Test Data'!$A$1:$N$33,14,FALSE)</f>
        <v>6.4574999999999996</v>
      </c>
      <c r="O177">
        <f>VLOOKUP(B177,'Test Data'!$A$1:$N$33,14,FALSE)</f>
        <v>12.754999999999999</v>
      </c>
      <c r="P177">
        <f>VLOOKUP(B177,'Test Data'!$A$1:$G$33,7,FALSE)</f>
        <v>52.792500000000004</v>
      </c>
      <c r="Q177">
        <f>VLOOKUP(D177,'Test Data'!$A$1:$G$33,7,FALSE)</f>
        <v>45.418999999999997</v>
      </c>
    </row>
    <row r="178" spans="1:17" x14ac:dyDescent="0.3">
      <c r="A178" s="8">
        <v>44870</v>
      </c>
      <c r="B178" s="6" t="s">
        <v>15</v>
      </c>
      <c r="C178" s="6">
        <v>4</v>
      </c>
      <c r="D178" s="6" t="s">
        <v>22</v>
      </c>
      <c r="E178" s="6">
        <v>3</v>
      </c>
      <c r="F178" s="6" t="s">
        <v>36</v>
      </c>
      <c r="G178" s="6">
        <f t="shared" si="6"/>
        <v>-1</v>
      </c>
      <c r="H178">
        <f t="shared" si="5"/>
        <v>7</v>
      </c>
      <c r="J178">
        <f>VLOOKUP(D178,'Test Data'!$A$1:$N$33,10,FALSE)</f>
        <v>68.14996540259969</v>
      </c>
      <c r="K178">
        <f>VLOOKUP(B178,'Test Data'!$A$1:$N$33,10,FALSE)</f>
        <v>139.98145691150953</v>
      </c>
      <c r="L178">
        <f>VLOOKUP(D178,'Test Data'!$A$1:$N$33,13,FALSE)</f>
        <v>2.4839999999999995</v>
      </c>
      <c r="M178">
        <f>VLOOKUP(B178,'Test Data'!$A$1:$N$33,13,FALSE)</f>
        <v>2.9200000000000017</v>
      </c>
      <c r="N178">
        <f>VLOOKUP(D178,'Test Data'!$A$1:$N$33,14,FALSE)</f>
        <v>7.3599999999999994</v>
      </c>
      <c r="O178">
        <f>VLOOKUP(B178,'Test Data'!$A$1:$N$33,14,FALSE)</f>
        <v>16.695</v>
      </c>
      <c r="P178">
        <f>VLOOKUP(B178,'Test Data'!$A$1:$G$33,7,FALSE)</f>
        <v>53.004999999999995</v>
      </c>
      <c r="Q178">
        <f>VLOOKUP(D178,'Test Data'!$A$1:$G$33,7,FALSE)</f>
        <v>52.957499999999996</v>
      </c>
    </row>
    <row r="179" spans="1:17" x14ac:dyDescent="0.3">
      <c r="A179" s="9">
        <v>44870</v>
      </c>
      <c r="B179" s="7" t="s">
        <v>16</v>
      </c>
      <c r="C179" s="7">
        <v>0</v>
      </c>
      <c r="D179" s="7" t="s">
        <v>19</v>
      </c>
      <c r="E179" s="7">
        <v>3</v>
      </c>
      <c r="F179" s="7"/>
      <c r="G179" s="6">
        <f t="shared" si="6"/>
        <v>3</v>
      </c>
      <c r="H179">
        <f t="shared" si="5"/>
        <v>3</v>
      </c>
      <c r="J179">
        <f>VLOOKUP(D179,'Test Data'!$A$1:$N$33,10,FALSE)</f>
        <v>82.045045228455763</v>
      </c>
      <c r="K179">
        <f>VLOOKUP(B179,'Test Data'!$A$1:$N$33,10,FALSE)</f>
        <v>56.76357570850201</v>
      </c>
      <c r="L179">
        <f>VLOOKUP(D179,'Test Data'!$A$1:$N$33,13,FALSE)</f>
        <v>15.204000000000004</v>
      </c>
      <c r="M179">
        <f>VLOOKUP(B179,'Test Data'!$A$1:$N$33,13,FALSE)</f>
        <v>55.175999999999995</v>
      </c>
      <c r="N179">
        <f>VLOOKUP(D179,'Test Data'!$A$1:$N$33,14,FALSE)</f>
        <v>10.812500000000004</v>
      </c>
      <c r="O179">
        <f>VLOOKUP(B179,'Test Data'!$A$1:$N$33,14,FALSE)</f>
        <v>8.8850000000000016</v>
      </c>
      <c r="P179">
        <f>VLOOKUP(B179,'Test Data'!$A$1:$G$33,7,FALSE)</f>
        <v>50.042000000000002</v>
      </c>
      <c r="Q179">
        <f>VLOOKUP(D179,'Test Data'!$A$1:$G$33,7,FALSE)</f>
        <v>46.548000000000002</v>
      </c>
    </row>
    <row r="180" spans="1:17" x14ac:dyDescent="0.3">
      <c r="A180" s="8">
        <v>44870</v>
      </c>
      <c r="B180" s="6" t="s">
        <v>30</v>
      </c>
      <c r="C180" s="6">
        <v>6</v>
      </c>
      <c r="D180" s="6" t="s">
        <v>9</v>
      </c>
      <c r="E180" s="6">
        <v>2</v>
      </c>
      <c r="F180" s="6"/>
      <c r="G180" s="6">
        <f t="shared" si="6"/>
        <v>-4</v>
      </c>
      <c r="H180">
        <f t="shared" si="5"/>
        <v>8</v>
      </c>
      <c r="J180">
        <f>VLOOKUP(D180,'Test Data'!$A$1:$N$33,10,FALSE)</f>
        <v>165.56027048054921</v>
      </c>
      <c r="K180">
        <f>VLOOKUP(B180,'Test Data'!$A$1:$N$33,10,FALSE)</f>
        <v>139.14223240238024</v>
      </c>
      <c r="L180">
        <f>VLOOKUP(D180,'Test Data'!$A$1:$N$33,13,FALSE)</f>
        <v>-11.727999999999998</v>
      </c>
      <c r="M180">
        <f>VLOOKUP(B180,'Test Data'!$A$1:$N$33,13,FALSE)</f>
        <v>17.608000000000001</v>
      </c>
      <c r="N180">
        <f>VLOOKUP(D180,'Test Data'!$A$1:$N$33,14,FALSE)</f>
        <v>19.220000000000002</v>
      </c>
      <c r="O180">
        <f>VLOOKUP(B180,'Test Data'!$A$1:$N$33,14,FALSE)</f>
        <v>17.535</v>
      </c>
      <c r="P180">
        <f>VLOOKUP(B180,'Test Data'!$A$1:$G$33,7,FALSE)</f>
        <v>53.658999999999999</v>
      </c>
      <c r="Q180">
        <f>VLOOKUP(D180,'Test Data'!$A$1:$G$33,7,FALSE)</f>
        <v>58.155000000000001</v>
      </c>
    </row>
    <row r="181" spans="1:17" x14ac:dyDescent="0.3">
      <c r="A181" s="9">
        <v>44870</v>
      </c>
      <c r="B181" s="7" t="s">
        <v>31</v>
      </c>
      <c r="C181" s="7">
        <v>4</v>
      </c>
      <c r="D181" s="7" t="s">
        <v>29</v>
      </c>
      <c r="E181" s="7">
        <v>5</v>
      </c>
      <c r="F181" s="7"/>
      <c r="G181" s="6">
        <f t="shared" si="6"/>
        <v>1</v>
      </c>
      <c r="H181">
        <f t="shared" si="5"/>
        <v>9</v>
      </c>
      <c r="J181">
        <f>VLOOKUP(D181,'Test Data'!$A$1:$N$33,10,FALSE)</f>
        <v>171.25418443935928</v>
      </c>
      <c r="K181">
        <f>VLOOKUP(B181,'Test Data'!$A$1:$N$33,10,FALSE)</f>
        <v>139.17838686868689</v>
      </c>
      <c r="L181">
        <f>VLOOKUP(D181,'Test Data'!$A$1:$N$33,13,FALSE)</f>
        <v>18.195999999999998</v>
      </c>
      <c r="M181">
        <f>VLOOKUP(B181,'Test Data'!$A$1:$N$33,13,FALSE)</f>
        <v>30.108000000000004</v>
      </c>
      <c r="N181">
        <f>VLOOKUP(D181,'Test Data'!$A$1:$N$33,14,FALSE)</f>
        <v>13.857500000000002</v>
      </c>
      <c r="O181">
        <f>VLOOKUP(B181,'Test Data'!$A$1:$N$33,14,FALSE)</f>
        <v>10.142499999999998</v>
      </c>
      <c r="P181">
        <f>VLOOKUP(B181,'Test Data'!$A$1:$G$33,7,FALSE)</f>
        <v>54.883499999999998</v>
      </c>
      <c r="Q181">
        <f>VLOOKUP(D181,'Test Data'!$A$1:$G$33,7,FALSE)</f>
        <v>55.733499999999992</v>
      </c>
    </row>
    <row r="182" spans="1:17" x14ac:dyDescent="0.3">
      <c r="A182" s="8">
        <v>44870</v>
      </c>
      <c r="B182" s="6" t="s">
        <v>27</v>
      </c>
      <c r="C182" s="6">
        <v>6</v>
      </c>
      <c r="D182" s="6" t="s">
        <v>33</v>
      </c>
      <c r="E182" s="6">
        <v>4</v>
      </c>
      <c r="F182" s="6"/>
      <c r="G182" s="6">
        <f t="shared" si="6"/>
        <v>-2</v>
      </c>
      <c r="H182">
        <f t="shared" si="5"/>
        <v>10</v>
      </c>
      <c r="J182">
        <f>VLOOKUP(D182,'Test Data'!$A$1:$N$33,10,FALSE)</f>
        <v>-8.4661676247310496</v>
      </c>
      <c r="K182">
        <f>VLOOKUP(B182,'Test Data'!$A$1:$N$33,10,FALSE)</f>
        <v>145.75413290387775</v>
      </c>
      <c r="L182">
        <f>VLOOKUP(D182,'Test Data'!$A$1:$N$33,13,FALSE)</f>
        <v>31.347999999999995</v>
      </c>
      <c r="M182">
        <f>VLOOKUP(B182,'Test Data'!$A$1:$N$33,13,FALSE)</f>
        <v>55.58</v>
      </c>
      <c r="N182">
        <f>VLOOKUP(D182,'Test Data'!$A$1:$N$33,14,FALSE)</f>
        <v>2.9150000000000027</v>
      </c>
      <c r="O182">
        <f>VLOOKUP(B182,'Test Data'!$A$1:$N$33,14,FALSE)</f>
        <v>12.107499999999998</v>
      </c>
      <c r="P182">
        <f>VLOOKUP(B182,'Test Data'!$A$1:$G$33,7,FALSE)</f>
        <v>54.28</v>
      </c>
      <c r="Q182">
        <f>VLOOKUP(D182,'Test Data'!$A$1:$G$33,7,FALSE)</f>
        <v>46.256500000000003</v>
      </c>
    </row>
    <row r="183" spans="1:17" x14ac:dyDescent="0.3">
      <c r="A183" s="9">
        <v>44870</v>
      </c>
      <c r="B183" s="7" t="s">
        <v>4</v>
      </c>
      <c r="C183" s="7">
        <v>2</v>
      </c>
      <c r="D183" s="7" t="s">
        <v>32</v>
      </c>
      <c r="E183" s="7">
        <v>1</v>
      </c>
      <c r="F183" s="7"/>
      <c r="G183" s="6">
        <f t="shared" si="6"/>
        <v>-1</v>
      </c>
      <c r="H183">
        <f t="shared" si="5"/>
        <v>3</v>
      </c>
      <c r="J183">
        <f>VLOOKUP(D183,'Test Data'!$A$1:$N$33,10,FALSE)</f>
        <v>132.97877024111079</v>
      </c>
      <c r="K183">
        <f>VLOOKUP(B183,'Test Data'!$A$1:$N$33,10,FALSE)</f>
        <v>84.107355201661079</v>
      </c>
      <c r="L183">
        <f>VLOOKUP(D183,'Test Data'!$A$1:$N$33,13,FALSE)</f>
        <v>-4.2679999999999989</v>
      </c>
      <c r="M183">
        <f>VLOOKUP(B183,'Test Data'!$A$1:$N$33,13,FALSE)</f>
        <v>17.076000000000001</v>
      </c>
      <c r="N183">
        <f>VLOOKUP(D183,'Test Data'!$A$1:$N$33,14,FALSE)</f>
        <v>9.5024999999999977</v>
      </c>
      <c r="O183">
        <f>VLOOKUP(B183,'Test Data'!$A$1:$N$33,14,FALSE)</f>
        <v>4.0274999999999999</v>
      </c>
      <c r="P183">
        <f>VLOOKUP(B183,'Test Data'!$A$1:$G$33,7,FALSE)</f>
        <v>51.648499999999999</v>
      </c>
      <c r="Q183">
        <f>VLOOKUP(D183,'Test Data'!$A$1:$G$33,7,FALSE)</f>
        <v>49.246000000000002</v>
      </c>
    </row>
    <row r="184" spans="1:17" x14ac:dyDescent="0.3">
      <c r="A184" s="8">
        <v>44870</v>
      </c>
      <c r="B184" s="6" t="s">
        <v>34</v>
      </c>
      <c r="C184" s="6">
        <v>3</v>
      </c>
      <c r="D184" s="6" t="s">
        <v>3</v>
      </c>
      <c r="E184" s="6">
        <v>2</v>
      </c>
      <c r="F184" s="6"/>
      <c r="G184" s="6">
        <f t="shared" si="6"/>
        <v>-1</v>
      </c>
      <c r="H184">
        <f t="shared" si="5"/>
        <v>5</v>
      </c>
      <c r="J184">
        <f>VLOOKUP(D184,'Test Data'!$A$1:$N$33,10,FALSE)</f>
        <v>89.800166421813486</v>
      </c>
      <c r="K184">
        <f>VLOOKUP(B184,'Test Data'!$A$1:$N$33,10,FALSE)</f>
        <v>90.302779742729371</v>
      </c>
      <c r="L184">
        <f>VLOOKUP(D184,'Test Data'!$A$1:$N$33,13,FALSE)</f>
        <v>45.915999999999997</v>
      </c>
      <c r="M184">
        <f>VLOOKUP(B184,'Test Data'!$A$1:$N$33,13,FALSE)</f>
        <v>-1.9600000000000004</v>
      </c>
      <c r="N184">
        <f>VLOOKUP(D184,'Test Data'!$A$1:$N$33,14,FALSE)</f>
        <v>6.2475000000000023</v>
      </c>
      <c r="O184">
        <f>VLOOKUP(B184,'Test Data'!$A$1:$N$33,14,FALSE)</f>
        <v>8.4699999999999989</v>
      </c>
      <c r="P184">
        <f>VLOOKUP(B184,'Test Data'!$A$1:$G$33,7,FALSE)</f>
        <v>48.930500000000002</v>
      </c>
      <c r="Q184">
        <f>VLOOKUP(D184,'Test Data'!$A$1:$G$33,7,FALSE)</f>
        <v>53.747500000000002</v>
      </c>
    </row>
    <row r="185" spans="1:17" x14ac:dyDescent="0.3">
      <c r="A185" s="9">
        <v>44870</v>
      </c>
      <c r="B185" s="7" t="s">
        <v>26</v>
      </c>
      <c r="C185" s="7">
        <v>5</v>
      </c>
      <c r="D185" s="7" t="s">
        <v>24</v>
      </c>
      <c r="E185" s="7">
        <v>4</v>
      </c>
      <c r="F185" s="7" t="s">
        <v>35</v>
      </c>
      <c r="G185" s="6">
        <f t="shared" si="6"/>
        <v>-1</v>
      </c>
      <c r="H185">
        <f t="shared" si="5"/>
        <v>9</v>
      </c>
      <c r="J185">
        <f>VLOOKUP(D185,'Test Data'!$A$1:$N$33,10,FALSE)</f>
        <v>-15.427545272601769</v>
      </c>
      <c r="K185">
        <f>VLOOKUP(B185,'Test Data'!$A$1:$N$33,10,FALSE)</f>
        <v>-5.9496865517784894</v>
      </c>
      <c r="L185">
        <f>VLOOKUP(D185,'Test Data'!$A$1:$N$33,13,FALSE)</f>
        <v>-11.484000000000002</v>
      </c>
      <c r="M185">
        <f>VLOOKUP(B185,'Test Data'!$A$1:$N$33,13,FALSE)</f>
        <v>-1.972</v>
      </c>
      <c r="N185">
        <f>VLOOKUP(D185,'Test Data'!$A$1:$N$33,14,FALSE)</f>
        <v>7.0949999999999989</v>
      </c>
      <c r="O185">
        <f>VLOOKUP(B185,'Test Data'!$A$1:$N$33,14,FALSE)</f>
        <v>7.1075000000000017</v>
      </c>
      <c r="P185">
        <f>VLOOKUP(B185,'Test Data'!$A$1:$G$33,7,FALSE)</f>
        <v>43.610500000000002</v>
      </c>
      <c r="Q185">
        <f>VLOOKUP(D185,'Test Data'!$A$1:$G$33,7,FALSE)</f>
        <v>42.968000000000004</v>
      </c>
    </row>
    <row r="186" spans="1:17" x14ac:dyDescent="0.3">
      <c r="A186" s="8">
        <v>44870</v>
      </c>
      <c r="B186" s="6" t="s">
        <v>13</v>
      </c>
      <c r="C186" s="6">
        <v>3</v>
      </c>
      <c r="D186" s="6" t="s">
        <v>7</v>
      </c>
      <c r="E186" s="6">
        <v>5</v>
      </c>
      <c r="F186" s="6"/>
      <c r="G186" s="6">
        <f t="shared" si="6"/>
        <v>2</v>
      </c>
      <c r="H186">
        <f t="shared" si="5"/>
        <v>8</v>
      </c>
      <c r="J186">
        <f>VLOOKUP(D186,'Test Data'!$A$1:$N$33,10,FALSE)</f>
        <v>109.36287253210591</v>
      </c>
      <c r="K186">
        <f>VLOOKUP(B186,'Test Data'!$A$1:$N$33,10,FALSE)</f>
        <v>81.804757877261309</v>
      </c>
      <c r="L186">
        <f>VLOOKUP(D186,'Test Data'!$A$1:$N$33,13,FALSE)</f>
        <v>1.0240000000000009</v>
      </c>
      <c r="M186">
        <f>VLOOKUP(B186,'Test Data'!$A$1:$N$33,13,FALSE)</f>
        <v>-4.4720000000000004</v>
      </c>
      <c r="N186">
        <f>VLOOKUP(D186,'Test Data'!$A$1:$N$33,14,FALSE)</f>
        <v>18.007499999999997</v>
      </c>
      <c r="O186">
        <f>VLOOKUP(B186,'Test Data'!$A$1:$N$33,14,FALSE)</f>
        <v>7.3675000000000033</v>
      </c>
      <c r="P186">
        <f>VLOOKUP(B186,'Test Data'!$A$1:$G$33,7,FALSE)</f>
        <v>47.3035</v>
      </c>
      <c r="Q186">
        <f>VLOOKUP(D186,'Test Data'!$A$1:$G$33,7,FALSE)</f>
        <v>51.97</v>
      </c>
    </row>
    <row r="187" spans="1:17" x14ac:dyDescent="0.3">
      <c r="A187" s="9">
        <v>44870</v>
      </c>
      <c r="B187" s="7" t="s">
        <v>14</v>
      </c>
      <c r="C187" s="7">
        <v>1</v>
      </c>
      <c r="D187" s="7" t="s">
        <v>5</v>
      </c>
      <c r="E187" s="7">
        <v>2</v>
      </c>
      <c r="F187" s="7"/>
      <c r="G187" s="6">
        <f t="shared" si="6"/>
        <v>1</v>
      </c>
      <c r="H187">
        <f t="shared" si="5"/>
        <v>3</v>
      </c>
      <c r="J187">
        <f>VLOOKUP(D187,'Test Data'!$A$1:$N$33,10,FALSE)</f>
        <v>104.48057142857141</v>
      </c>
      <c r="K187">
        <f>VLOOKUP(B187,'Test Data'!$A$1:$N$33,10,FALSE)</f>
        <v>140.99029450549449</v>
      </c>
      <c r="L187">
        <f>VLOOKUP(D187,'Test Data'!$A$1:$N$33,13,FALSE)</f>
        <v>26.248000000000001</v>
      </c>
      <c r="M187">
        <f>VLOOKUP(B187,'Test Data'!$A$1:$N$33,13,FALSE)</f>
        <v>61.292000000000002</v>
      </c>
      <c r="N187">
        <f>VLOOKUP(D187,'Test Data'!$A$1:$N$33,14,FALSE)</f>
        <v>15.994999999999997</v>
      </c>
      <c r="O187">
        <f>VLOOKUP(B187,'Test Data'!$A$1:$N$33,14,FALSE)</f>
        <v>16.850000000000001</v>
      </c>
      <c r="P187">
        <f>VLOOKUP(B187,'Test Data'!$A$1:$G$33,7,FALSE)</f>
        <v>52.1905</v>
      </c>
      <c r="Q187">
        <f>VLOOKUP(D187,'Test Data'!$A$1:$G$33,7,FALSE)</f>
        <v>50.814499999999995</v>
      </c>
    </row>
    <row r="188" spans="1:17" x14ac:dyDescent="0.3">
      <c r="A188" s="8">
        <v>44870</v>
      </c>
      <c r="B188" s="6" t="s">
        <v>21</v>
      </c>
      <c r="C188" s="6">
        <v>4</v>
      </c>
      <c r="D188" s="6" t="s">
        <v>8</v>
      </c>
      <c r="E188" s="6">
        <v>3</v>
      </c>
      <c r="F188" s="6" t="s">
        <v>35</v>
      </c>
      <c r="G188" s="6">
        <f t="shared" si="6"/>
        <v>-1</v>
      </c>
      <c r="H188">
        <f t="shared" si="5"/>
        <v>7</v>
      </c>
      <c r="J188">
        <f>VLOOKUP(D188,'Test Data'!$A$1:$N$33,10,FALSE)</f>
        <v>108.30611652138712</v>
      </c>
      <c r="K188">
        <f>VLOOKUP(B188,'Test Data'!$A$1:$N$33,10,FALSE)</f>
        <v>67.44205870986076</v>
      </c>
      <c r="L188">
        <f>VLOOKUP(D188,'Test Data'!$A$1:$N$33,13,FALSE)</f>
        <v>15.092000000000001</v>
      </c>
      <c r="M188">
        <f>VLOOKUP(B188,'Test Data'!$A$1:$N$33,13,FALSE)</f>
        <v>34.236000000000004</v>
      </c>
      <c r="N188">
        <f>VLOOKUP(D188,'Test Data'!$A$1:$N$33,14,FALSE)</f>
        <v>11.004999999999999</v>
      </c>
      <c r="O188">
        <f>VLOOKUP(B188,'Test Data'!$A$1:$N$33,14,FALSE)</f>
        <v>9.18</v>
      </c>
      <c r="P188">
        <f>VLOOKUP(B188,'Test Data'!$A$1:$G$33,7,FALSE)</f>
        <v>50.528500000000001</v>
      </c>
      <c r="Q188">
        <f>VLOOKUP(D188,'Test Data'!$A$1:$G$33,7,FALSE)</f>
        <v>48.454999999999998</v>
      </c>
    </row>
    <row r="189" spans="1:17" x14ac:dyDescent="0.3">
      <c r="A189" s="9">
        <v>44870</v>
      </c>
      <c r="B189" s="7" t="s">
        <v>6</v>
      </c>
      <c r="C189" s="7">
        <v>0</v>
      </c>
      <c r="D189" s="7" t="s">
        <v>23</v>
      </c>
      <c r="E189" s="7">
        <v>4</v>
      </c>
      <c r="F189" s="7"/>
      <c r="G189" s="6">
        <f t="shared" si="6"/>
        <v>4</v>
      </c>
      <c r="H189">
        <f t="shared" si="5"/>
        <v>4</v>
      </c>
      <c r="J189">
        <f>VLOOKUP(D189,'Test Data'!$A$1:$N$33,10,FALSE)</f>
        <v>116.91584615384616</v>
      </c>
      <c r="K189">
        <f>VLOOKUP(B189,'Test Data'!$A$1:$N$33,10,FALSE)</f>
        <v>18.032943482008189</v>
      </c>
      <c r="L189">
        <f>VLOOKUP(D189,'Test Data'!$A$1:$N$33,13,FALSE)</f>
        <v>37.052</v>
      </c>
      <c r="M189">
        <f>VLOOKUP(B189,'Test Data'!$A$1:$N$33,13,FALSE)</f>
        <v>12.236000000000001</v>
      </c>
      <c r="N189">
        <f>VLOOKUP(D189,'Test Data'!$A$1:$N$33,14,FALSE)</f>
        <v>7.9725000000000001</v>
      </c>
      <c r="O189">
        <f>VLOOKUP(B189,'Test Data'!$A$1:$N$33,14,FALSE)</f>
        <v>1.6050000000000004</v>
      </c>
      <c r="P189">
        <f>VLOOKUP(B189,'Test Data'!$A$1:$G$33,7,FALSE)</f>
        <v>40.024000000000001</v>
      </c>
      <c r="Q189">
        <f>VLOOKUP(D189,'Test Data'!$A$1:$G$33,7,FALSE)</f>
        <v>50.820999999999998</v>
      </c>
    </row>
    <row r="190" spans="1:17" x14ac:dyDescent="0.3">
      <c r="A190" s="8">
        <v>44870</v>
      </c>
      <c r="B190" s="6" t="s">
        <v>25</v>
      </c>
      <c r="C190" s="6">
        <v>3</v>
      </c>
      <c r="D190" s="6" t="s">
        <v>12</v>
      </c>
      <c r="E190" s="6">
        <v>2</v>
      </c>
      <c r="F190" s="6"/>
      <c r="G190" s="6">
        <f t="shared" si="6"/>
        <v>-1</v>
      </c>
      <c r="H190">
        <f t="shared" si="5"/>
        <v>5</v>
      </c>
      <c r="J190">
        <f>VLOOKUP(D190,'Test Data'!$A$1:$N$33,10,FALSE)</f>
        <v>59.967467961405482</v>
      </c>
      <c r="K190">
        <f>VLOOKUP(B190,'Test Data'!$A$1:$N$33,10,FALSE)</f>
        <v>51.313205668016195</v>
      </c>
      <c r="L190">
        <f>VLOOKUP(D190,'Test Data'!$A$1:$N$33,13,FALSE)</f>
        <v>21.227999999999998</v>
      </c>
      <c r="M190">
        <f>VLOOKUP(B190,'Test Data'!$A$1:$N$33,13,FALSE)</f>
        <v>23.744</v>
      </c>
      <c r="N190">
        <f>VLOOKUP(D190,'Test Data'!$A$1:$N$33,14,FALSE)</f>
        <v>5.1224999999999987</v>
      </c>
      <c r="O190">
        <f>VLOOKUP(B190,'Test Data'!$A$1:$N$33,14,FALSE)</f>
        <v>10.215</v>
      </c>
      <c r="P190">
        <f>VLOOKUP(B190,'Test Data'!$A$1:$G$33,7,FALSE)</f>
        <v>44.829499999999996</v>
      </c>
      <c r="Q190">
        <f>VLOOKUP(D190,'Test Data'!$A$1:$G$33,7,FALSE)</f>
        <v>48.64</v>
      </c>
    </row>
    <row r="191" spans="1:17" x14ac:dyDescent="0.3">
      <c r="A191" s="9">
        <v>44871</v>
      </c>
      <c r="B191" s="7" t="s">
        <v>31</v>
      </c>
      <c r="C191" s="7">
        <v>5</v>
      </c>
      <c r="D191" s="7" t="s">
        <v>26</v>
      </c>
      <c r="E191" s="7">
        <v>3</v>
      </c>
      <c r="F191" s="7"/>
      <c r="G191" s="6">
        <f t="shared" si="6"/>
        <v>-2</v>
      </c>
      <c r="H191">
        <f t="shared" si="5"/>
        <v>8</v>
      </c>
      <c r="J191">
        <f>VLOOKUP(D191,'Test Data'!$A$1:$N$33,10,FALSE)</f>
        <v>-5.9496865517784894</v>
      </c>
      <c r="K191">
        <f>VLOOKUP(B191,'Test Data'!$A$1:$N$33,10,FALSE)</f>
        <v>139.17838686868689</v>
      </c>
      <c r="L191">
        <f>VLOOKUP(D191,'Test Data'!$A$1:$N$33,13,FALSE)</f>
        <v>-1.972</v>
      </c>
      <c r="M191">
        <f>VLOOKUP(B191,'Test Data'!$A$1:$N$33,13,FALSE)</f>
        <v>30.108000000000004</v>
      </c>
      <c r="N191">
        <f>VLOOKUP(D191,'Test Data'!$A$1:$N$33,14,FALSE)</f>
        <v>7.1075000000000017</v>
      </c>
      <c r="O191">
        <f>VLOOKUP(B191,'Test Data'!$A$1:$N$33,14,FALSE)</f>
        <v>10.142499999999998</v>
      </c>
      <c r="P191">
        <f>VLOOKUP(B191,'Test Data'!$A$1:$G$33,7,FALSE)</f>
        <v>54.883499999999998</v>
      </c>
      <c r="Q191">
        <f>VLOOKUP(D191,'Test Data'!$A$1:$G$33,7,FALSE)</f>
        <v>43.610500000000002</v>
      </c>
    </row>
    <row r="192" spans="1:17" x14ac:dyDescent="0.3">
      <c r="A192" s="8">
        <v>44871</v>
      </c>
      <c r="B192" s="6" t="s">
        <v>5</v>
      </c>
      <c r="C192" s="6">
        <v>3</v>
      </c>
      <c r="D192" s="6" t="s">
        <v>18</v>
      </c>
      <c r="E192" s="6">
        <v>1</v>
      </c>
      <c r="F192" s="6"/>
      <c r="G192" s="6">
        <f t="shared" si="6"/>
        <v>-2</v>
      </c>
      <c r="H192">
        <f t="shared" si="5"/>
        <v>4</v>
      </c>
      <c r="J192">
        <f>VLOOKUP(D192,'Test Data'!$A$1:$N$33,10,FALSE)</f>
        <v>141.16987251053041</v>
      </c>
      <c r="K192">
        <f>VLOOKUP(B192,'Test Data'!$A$1:$N$33,10,FALSE)</f>
        <v>104.48057142857141</v>
      </c>
      <c r="L192">
        <f>VLOOKUP(D192,'Test Data'!$A$1:$N$33,13,FALSE)</f>
        <v>-9.1679999999999993</v>
      </c>
      <c r="M192">
        <f>VLOOKUP(B192,'Test Data'!$A$1:$N$33,13,FALSE)</f>
        <v>26.248000000000001</v>
      </c>
      <c r="N192">
        <f>VLOOKUP(D192,'Test Data'!$A$1:$N$33,14,FALSE)</f>
        <v>11.067499999999995</v>
      </c>
      <c r="O192">
        <f>VLOOKUP(B192,'Test Data'!$A$1:$N$33,14,FALSE)</f>
        <v>15.994999999999997</v>
      </c>
      <c r="P192">
        <f>VLOOKUP(B192,'Test Data'!$A$1:$G$33,7,FALSE)</f>
        <v>50.814499999999995</v>
      </c>
      <c r="Q192">
        <f>VLOOKUP(D192,'Test Data'!$A$1:$G$33,7,FALSE)</f>
        <v>55.566500000000005</v>
      </c>
    </row>
    <row r="193" spans="1:17" x14ac:dyDescent="0.3">
      <c r="A193" s="9">
        <v>44871</v>
      </c>
      <c r="B193" s="7" t="s">
        <v>19</v>
      </c>
      <c r="C193" s="7">
        <v>3</v>
      </c>
      <c r="D193" s="7" t="s">
        <v>17</v>
      </c>
      <c r="E193" s="7">
        <v>2</v>
      </c>
      <c r="F193" s="7" t="s">
        <v>36</v>
      </c>
      <c r="G193" s="6">
        <f t="shared" si="6"/>
        <v>-1</v>
      </c>
      <c r="H193">
        <f t="shared" si="5"/>
        <v>5</v>
      </c>
      <c r="J193">
        <f>VLOOKUP(D193,'Test Data'!$A$1:$N$33,10,FALSE)</f>
        <v>134.91292307692311</v>
      </c>
      <c r="K193">
        <f>VLOOKUP(B193,'Test Data'!$A$1:$N$33,10,FALSE)</f>
        <v>82.045045228455763</v>
      </c>
      <c r="L193">
        <f>VLOOKUP(D193,'Test Data'!$A$1:$N$33,13,FALSE)</f>
        <v>36.112000000000002</v>
      </c>
      <c r="M193">
        <f>VLOOKUP(B193,'Test Data'!$A$1:$N$33,13,FALSE)</f>
        <v>15.204000000000004</v>
      </c>
      <c r="N193">
        <f>VLOOKUP(D193,'Test Data'!$A$1:$N$33,14,FALSE)</f>
        <v>18.509999999999998</v>
      </c>
      <c r="O193">
        <f>VLOOKUP(B193,'Test Data'!$A$1:$N$33,14,FALSE)</f>
        <v>10.812500000000004</v>
      </c>
      <c r="P193">
        <f>VLOOKUP(B193,'Test Data'!$A$1:$G$33,7,FALSE)</f>
        <v>46.548000000000002</v>
      </c>
      <c r="Q193">
        <f>VLOOKUP(D193,'Test Data'!$A$1:$G$33,7,FALSE)</f>
        <v>49.021500000000003</v>
      </c>
    </row>
    <row r="194" spans="1:17" x14ac:dyDescent="0.3">
      <c r="A194" s="8">
        <v>44872</v>
      </c>
      <c r="B194" s="6" t="s">
        <v>10</v>
      </c>
      <c r="C194" s="6">
        <v>1</v>
      </c>
      <c r="D194" s="6" t="s">
        <v>14</v>
      </c>
      <c r="E194" s="6">
        <v>3</v>
      </c>
      <c r="F194" s="6"/>
      <c r="G194" s="6">
        <f t="shared" si="6"/>
        <v>2</v>
      </c>
      <c r="H194">
        <f t="shared" si="5"/>
        <v>4</v>
      </c>
      <c r="J194">
        <f>VLOOKUP(D194,'Test Data'!$A$1:$N$33,10,FALSE)</f>
        <v>140.99029450549449</v>
      </c>
      <c r="K194">
        <f>VLOOKUP(B194,'Test Data'!$A$1:$N$33,10,FALSE)</f>
        <v>47.582180701754382</v>
      </c>
      <c r="L194">
        <f>VLOOKUP(D194,'Test Data'!$A$1:$N$33,13,FALSE)</f>
        <v>61.292000000000002</v>
      </c>
      <c r="M194">
        <f>VLOOKUP(B194,'Test Data'!$A$1:$N$33,13,FALSE)</f>
        <v>15.2</v>
      </c>
      <c r="N194">
        <f>VLOOKUP(D194,'Test Data'!$A$1:$N$33,14,FALSE)</f>
        <v>16.850000000000001</v>
      </c>
      <c r="O194">
        <f>VLOOKUP(B194,'Test Data'!$A$1:$N$33,14,FALSE)</f>
        <v>1.7224999999999966</v>
      </c>
      <c r="P194">
        <f>VLOOKUP(B194,'Test Data'!$A$1:$G$33,7,FALSE)</f>
        <v>45.459000000000003</v>
      </c>
      <c r="Q194">
        <f>VLOOKUP(D194,'Test Data'!$A$1:$G$33,7,FALSE)</f>
        <v>52.1905</v>
      </c>
    </row>
    <row r="195" spans="1:17" x14ac:dyDescent="0.3">
      <c r="A195" s="9">
        <v>44872</v>
      </c>
      <c r="B195" s="7" t="s">
        <v>22</v>
      </c>
      <c r="C195" s="7">
        <v>3</v>
      </c>
      <c r="D195" s="7" t="s">
        <v>16</v>
      </c>
      <c r="E195" s="7">
        <v>4</v>
      </c>
      <c r="F195" s="7" t="s">
        <v>36</v>
      </c>
      <c r="G195" s="6">
        <f t="shared" si="6"/>
        <v>1</v>
      </c>
      <c r="H195">
        <f t="shared" ref="H195:H258" si="7">E195+C195</f>
        <v>7</v>
      </c>
      <c r="J195">
        <f>VLOOKUP(D195,'Test Data'!$A$1:$N$33,10,FALSE)</f>
        <v>56.76357570850201</v>
      </c>
      <c r="K195">
        <f>VLOOKUP(B195,'Test Data'!$A$1:$N$33,10,FALSE)</f>
        <v>68.14996540259969</v>
      </c>
      <c r="L195">
        <f>VLOOKUP(D195,'Test Data'!$A$1:$N$33,13,FALSE)</f>
        <v>55.175999999999995</v>
      </c>
      <c r="M195">
        <f>VLOOKUP(B195,'Test Data'!$A$1:$N$33,13,FALSE)</f>
        <v>2.4839999999999995</v>
      </c>
      <c r="N195">
        <f>VLOOKUP(D195,'Test Data'!$A$1:$N$33,14,FALSE)</f>
        <v>8.8850000000000016</v>
      </c>
      <c r="O195">
        <f>VLOOKUP(B195,'Test Data'!$A$1:$N$33,14,FALSE)</f>
        <v>7.3599999999999994</v>
      </c>
      <c r="P195">
        <f>VLOOKUP(B195,'Test Data'!$A$1:$G$33,7,FALSE)</f>
        <v>52.957499999999996</v>
      </c>
      <c r="Q195">
        <f>VLOOKUP(D195,'Test Data'!$A$1:$G$33,7,FALSE)</f>
        <v>50.042000000000002</v>
      </c>
    </row>
    <row r="196" spans="1:17" x14ac:dyDescent="0.3">
      <c r="A196" s="8">
        <v>44872</v>
      </c>
      <c r="B196" s="6" t="s">
        <v>9</v>
      </c>
      <c r="C196" s="6">
        <v>4</v>
      </c>
      <c r="D196" s="6" t="s">
        <v>12</v>
      </c>
      <c r="E196" s="6">
        <v>5</v>
      </c>
      <c r="F196" s="6"/>
      <c r="G196" s="6">
        <f t="shared" si="6"/>
        <v>1</v>
      </c>
      <c r="H196">
        <f t="shared" si="7"/>
        <v>9</v>
      </c>
      <c r="J196">
        <f>VLOOKUP(D196,'Test Data'!$A$1:$N$33,10,FALSE)</f>
        <v>59.967467961405482</v>
      </c>
      <c r="K196">
        <f>VLOOKUP(B196,'Test Data'!$A$1:$N$33,10,FALSE)</f>
        <v>165.56027048054921</v>
      </c>
      <c r="L196">
        <f>VLOOKUP(D196,'Test Data'!$A$1:$N$33,13,FALSE)</f>
        <v>21.227999999999998</v>
      </c>
      <c r="M196">
        <f>VLOOKUP(B196,'Test Data'!$A$1:$N$33,13,FALSE)</f>
        <v>-11.727999999999998</v>
      </c>
      <c r="N196">
        <f>VLOOKUP(D196,'Test Data'!$A$1:$N$33,14,FALSE)</f>
        <v>5.1224999999999987</v>
      </c>
      <c r="O196">
        <f>VLOOKUP(B196,'Test Data'!$A$1:$N$33,14,FALSE)</f>
        <v>19.220000000000002</v>
      </c>
      <c r="P196">
        <f>VLOOKUP(B196,'Test Data'!$A$1:$G$33,7,FALSE)</f>
        <v>58.155000000000001</v>
      </c>
      <c r="Q196">
        <f>VLOOKUP(D196,'Test Data'!$A$1:$G$33,7,FALSE)</f>
        <v>48.64</v>
      </c>
    </row>
    <row r="197" spans="1:17" x14ac:dyDescent="0.3">
      <c r="A197" s="9">
        <v>44873</v>
      </c>
      <c r="B197" s="7" t="s">
        <v>25</v>
      </c>
      <c r="C197" s="7">
        <v>4</v>
      </c>
      <c r="D197" s="7" t="s">
        <v>13</v>
      </c>
      <c r="E197" s="7">
        <v>1</v>
      </c>
      <c r="F197" s="7"/>
      <c r="G197" s="6">
        <f t="shared" si="6"/>
        <v>-3</v>
      </c>
      <c r="H197">
        <f t="shared" si="7"/>
        <v>5</v>
      </c>
      <c r="J197">
        <f>VLOOKUP(D197,'Test Data'!$A$1:$N$33,10,FALSE)</f>
        <v>81.804757877261309</v>
      </c>
      <c r="K197">
        <f>VLOOKUP(B197,'Test Data'!$A$1:$N$33,10,FALSE)</f>
        <v>51.313205668016195</v>
      </c>
      <c r="L197">
        <f>VLOOKUP(D197,'Test Data'!$A$1:$N$33,13,FALSE)</f>
        <v>-4.4720000000000004</v>
      </c>
      <c r="M197">
        <f>VLOOKUP(B197,'Test Data'!$A$1:$N$33,13,FALSE)</f>
        <v>23.744</v>
      </c>
      <c r="N197">
        <f>VLOOKUP(D197,'Test Data'!$A$1:$N$33,14,FALSE)</f>
        <v>7.3675000000000033</v>
      </c>
      <c r="O197">
        <f>VLOOKUP(B197,'Test Data'!$A$1:$N$33,14,FALSE)</f>
        <v>10.215</v>
      </c>
      <c r="P197">
        <f>VLOOKUP(B197,'Test Data'!$A$1:$G$33,7,FALSE)</f>
        <v>44.829499999999996</v>
      </c>
      <c r="Q197">
        <f>VLOOKUP(D197,'Test Data'!$A$1:$G$33,7,FALSE)</f>
        <v>47.3035</v>
      </c>
    </row>
    <row r="198" spans="1:17" x14ac:dyDescent="0.3">
      <c r="A198" s="8">
        <v>44873</v>
      </c>
      <c r="B198" s="6" t="s">
        <v>33</v>
      </c>
      <c r="C198" s="6">
        <v>3</v>
      </c>
      <c r="D198" s="6" t="s">
        <v>19</v>
      </c>
      <c r="E198" s="6">
        <v>2</v>
      </c>
      <c r="F198" s="6" t="s">
        <v>35</v>
      </c>
      <c r="G198" s="6">
        <f t="shared" si="6"/>
        <v>-1</v>
      </c>
      <c r="H198">
        <f t="shared" si="7"/>
        <v>5</v>
      </c>
      <c r="J198">
        <f>VLOOKUP(D198,'Test Data'!$A$1:$N$33,10,FALSE)</f>
        <v>82.045045228455763</v>
      </c>
      <c r="K198">
        <f>VLOOKUP(B198,'Test Data'!$A$1:$N$33,10,FALSE)</f>
        <v>-8.4661676247310496</v>
      </c>
      <c r="L198">
        <f>VLOOKUP(D198,'Test Data'!$A$1:$N$33,13,FALSE)</f>
        <v>15.204000000000004</v>
      </c>
      <c r="M198">
        <f>VLOOKUP(B198,'Test Data'!$A$1:$N$33,13,FALSE)</f>
        <v>31.347999999999995</v>
      </c>
      <c r="N198">
        <f>VLOOKUP(D198,'Test Data'!$A$1:$N$33,14,FALSE)</f>
        <v>10.812500000000004</v>
      </c>
      <c r="O198">
        <f>VLOOKUP(B198,'Test Data'!$A$1:$N$33,14,FALSE)</f>
        <v>2.9150000000000027</v>
      </c>
      <c r="P198">
        <f>VLOOKUP(B198,'Test Data'!$A$1:$G$33,7,FALSE)</f>
        <v>46.256500000000003</v>
      </c>
      <c r="Q198">
        <f>VLOOKUP(D198,'Test Data'!$A$1:$G$33,7,FALSE)</f>
        <v>46.548000000000002</v>
      </c>
    </row>
    <row r="199" spans="1:17" x14ac:dyDescent="0.3">
      <c r="A199" s="9">
        <v>44873</v>
      </c>
      <c r="B199" s="7" t="s">
        <v>28</v>
      </c>
      <c r="C199" s="7">
        <v>0</v>
      </c>
      <c r="D199" s="7" t="s">
        <v>29</v>
      </c>
      <c r="E199" s="7">
        <v>1</v>
      </c>
      <c r="F199" s="7"/>
      <c r="G199" s="6">
        <f t="shared" si="6"/>
        <v>1</v>
      </c>
      <c r="H199">
        <f t="shared" si="7"/>
        <v>1</v>
      </c>
      <c r="J199">
        <f>VLOOKUP(D199,'Test Data'!$A$1:$N$33,10,FALSE)</f>
        <v>171.25418443935928</v>
      </c>
      <c r="K199">
        <f>VLOOKUP(B199,'Test Data'!$A$1:$N$33,10,FALSE)</f>
        <v>101.51640811560671</v>
      </c>
      <c r="L199">
        <f>VLOOKUP(D199,'Test Data'!$A$1:$N$33,13,FALSE)</f>
        <v>18.195999999999998</v>
      </c>
      <c r="M199">
        <f>VLOOKUP(B199,'Test Data'!$A$1:$N$33,13,FALSE)</f>
        <v>12.036000000000001</v>
      </c>
      <c r="N199">
        <f>VLOOKUP(D199,'Test Data'!$A$1:$N$33,14,FALSE)</f>
        <v>13.857500000000002</v>
      </c>
      <c r="O199">
        <f>VLOOKUP(B199,'Test Data'!$A$1:$N$33,14,FALSE)</f>
        <v>8.0474999999999994</v>
      </c>
      <c r="P199">
        <f>VLOOKUP(B199,'Test Data'!$A$1:$G$33,7,FALSE)</f>
        <v>51.338499999999996</v>
      </c>
      <c r="Q199">
        <f>VLOOKUP(D199,'Test Data'!$A$1:$G$33,7,FALSE)</f>
        <v>55.733499999999992</v>
      </c>
    </row>
    <row r="200" spans="1:17" x14ac:dyDescent="0.3">
      <c r="A200" s="8">
        <v>44873</v>
      </c>
      <c r="B200" s="6" t="s">
        <v>22</v>
      </c>
      <c r="C200" s="6">
        <v>2</v>
      </c>
      <c r="D200" s="6" t="s">
        <v>15</v>
      </c>
      <c r="E200" s="6">
        <v>3</v>
      </c>
      <c r="F200" s="6"/>
      <c r="G200" s="6">
        <f t="shared" si="6"/>
        <v>1</v>
      </c>
      <c r="H200">
        <f t="shared" si="7"/>
        <v>5</v>
      </c>
      <c r="J200">
        <f>VLOOKUP(D200,'Test Data'!$A$1:$N$33,10,FALSE)</f>
        <v>139.98145691150953</v>
      </c>
      <c r="K200">
        <f>VLOOKUP(B200,'Test Data'!$A$1:$N$33,10,FALSE)</f>
        <v>68.14996540259969</v>
      </c>
      <c r="L200">
        <f>VLOOKUP(D200,'Test Data'!$A$1:$N$33,13,FALSE)</f>
        <v>2.9200000000000017</v>
      </c>
      <c r="M200">
        <f>VLOOKUP(B200,'Test Data'!$A$1:$N$33,13,FALSE)</f>
        <v>2.4839999999999995</v>
      </c>
      <c r="N200">
        <f>VLOOKUP(D200,'Test Data'!$A$1:$N$33,14,FALSE)</f>
        <v>16.695</v>
      </c>
      <c r="O200">
        <f>VLOOKUP(B200,'Test Data'!$A$1:$N$33,14,FALSE)</f>
        <v>7.3599999999999994</v>
      </c>
      <c r="P200">
        <f>VLOOKUP(B200,'Test Data'!$A$1:$G$33,7,FALSE)</f>
        <v>52.957499999999996</v>
      </c>
      <c r="Q200">
        <f>VLOOKUP(D200,'Test Data'!$A$1:$G$33,7,FALSE)</f>
        <v>53.004999999999995</v>
      </c>
    </row>
    <row r="201" spans="1:17" x14ac:dyDescent="0.3">
      <c r="A201" s="9">
        <v>44873</v>
      </c>
      <c r="B201" s="7" t="s">
        <v>16</v>
      </c>
      <c r="C201" s="7">
        <v>4</v>
      </c>
      <c r="D201" s="7" t="s">
        <v>17</v>
      </c>
      <c r="E201" s="7">
        <v>3</v>
      </c>
      <c r="F201" s="7"/>
      <c r="G201" s="6">
        <f t="shared" si="6"/>
        <v>-1</v>
      </c>
      <c r="H201">
        <f t="shared" si="7"/>
        <v>7</v>
      </c>
      <c r="J201">
        <f>VLOOKUP(D201,'Test Data'!$A$1:$N$33,10,FALSE)</f>
        <v>134.91292307692311</v>
      </c>
      <c r="K201">
        <f>VLOOKUP(B201,'Test Data'!$A$1:$N$33,10,FALSE)</f>
        <v>56.76357570850201</v>
      </c>
      <c r="L201">
        <f>VLOOKUP(D201,'Test Data'!$A$1:$N$33,13,FALSE)</f>
        <v>36.112000000000002</v>
      </c>
      <c r="M201">
        <f>VLOOKUP(B201,'Test Data'!$A$1:$N$33,13,FALSE)</f>
        <v>55.175999999999995</v>
      </c>
      <c r="N201">
        <f>VLOOKUP(D201,'Test Data'!$A$1:$N$33,14,FALSE)</f>
        <v>18.509999999999998</v>
      </c>
      <c r="O201">
        <f>VLOOKUP(B201,'Test Data'!$A$1:$N$33,14,FALSE)</f>
        <v>8.8850000000000016</v>
      </c>
      <c r="P201">
        <f>VLOOKUP(B201,'Test Data'!$A$1:$G$33,7,FALSE)</f>
        <v>50.042000000000002</v>
      </c>
      <c r="Q201">
        <f>VLOOKUP(D201,'Test Data'!$A$1:$G$33,7,FALSE)</f>
        <v>49.021500000000003</v>
      </c>
    </row>
    <row r="202" spans="1:17" x14ac:dyDescent="0.3">
      <c r="A202" s="8">
        <v>44873</v>
      </c>
      <c r="B202" s="6" t="s">
        <v>8</v>
      </c>
      <c r="C202" s="6">
        <v>6</v>
      </c>
      <c r="D202" s="6" t="s">
        <v>32</v>
      </c>
      <c r="E202" s="6">
        <v>4</v>
      </c>
      <c r="F202" s="6"/>
      <c r="G202" s="6">
        <f t="shared" si="6"/>
        <v>-2</v>
      </c>
      <c r="H202">
        <f t="shared" si="7"/>
        <v>10</v>
      </c>
      <c r="J202">
        <f>VLOOKUP(D202,'Test Data'!$A$1:$N$33,10,FALSE)</f>
        <v>132.97877024111079</v>
      </c>
      <c r="K202">
        <f>VLOOKUP(B202,'Test Data'!$A$1:$N$33,10,FALSE)</f>
        <v>108.30611652138712</v>
      </c>
      <c r="L202">
        <f>VLOOKUP(D202,'Test Data'!$A$1:$N$33,13,FALSE)</f>
        <v>-4.2679999999999989</v>
      </c>
      <c r="M202">
        <f>VLOOKUP(B202,'Test Data'!$A$1:$N$33,13,FALSE)</f>
        <v>15.092000000000001</v>
      </c>
      <c r="N202">
        <f>VLOOKUP(D202,'Test Data'!$A$1:$N$33,14,FALSE)</f>
        <v>9.5024999999999977</v>
      </c>
      <c r="O202">
        <f>VLOOKUP(B202,'Test Data'!$A$1:$N$33,14,FALSE)</f>
        <v>11.004999999999999</v>
      </c>
      <c r="P202">
        <f>VLOOKUP(B202,'Test Data'!$A$1:$G$33,7,FALSE)</f>
        <v>48.454999999999998</v>
      </c>
      <c r="Q202">
        <f>VLOOKUP(D202,'Test Data'!$A$1:$G$33,7,FALSE)</f>
        <v>49.246000000000002</v>
      </c>
    </row>
    <row r="203" spans="1:17" x14ac:dyDescent="0.3">
      <c r="A203" s="9">
        <v>44873</v>
      </c>
      <c r="B203" s="7" t="s">
        <v>10</v>
      </c>
      <c r="C203" s="7">
        <v>1</v>
      </c>
      <c r="D203" s="7" t="s">
        <v>4</v>
      </c>
      <c r="E203" s="7">
        <v>5</v>
      </c>
      <c r="F203" s="7"/>
      <c r="G203" s="6">
        <f t="shared" si="6"/>
        <v>4</v>
      </c>
      <c r="H203">
        <f t="shared" si="7"/>
        <v>6</v>
      </c>
      <c r="J203">
        <f>VLOOKUP(D203,'Test Data'!$A$1:$N$33,10,FALSE)</f>
        <v>84.107355201661079</v>
      </c>
      <c r="K203">
        <f>VLOOKUP(B203,'Test Data'!$A$1:$N$33,10,FALSE)</f>
        <v>47.582180701754382</v>
      </c>
      <c r="L203">
        <f>VLOOKUP(D203,'Test Data'!$A$1:$N$33,13,FALSE)</f>
        <v>17.076000000000001</v>
      </c>
      <c r="M203">
        <f>VLOOKUP(B203,'Test Data'!$A$1:$N$33,13,FALSE)</f>
        <v>15.2</v>
      </c>
      <c r="N203">
        <f>VLOOKUP(D203,'Test Data'!$A$1:$N$33,14,FALSE)</f>
        <v>4.0274999999999999</v>
      </c>
      <c r="O203">
        <f>VLOOKUP(B203,'Test Data'!$A$1:$N$33,14,FALSE)</f>
        <v>1.7224999999999966</v>
      </c>
      <c r="P203">
        <f>VLOOKUP(B203,'Test Data'!$A$1:$G$33,7,FALSE)</f>
        <v>45.459000000000003</v>
      </c>
      <c r="Q203">
        <f>VLOOKUP(D203,'Test Data'!$A$1:$G$33,7,FALSE)</f>
        <v>51.648499999999999</v>
      </c>
    </row>
    <row r="204" spans="1:17" x14ac:dyDescent="0.3">
      <c r="A204" s="8">
        <v>44873</v>
      </c>
      <c r="B204" s="6" t="s">
        <v>21</v>
      </c>
      <c r="C204" s="6">
        <v>1</v>
      </c>
      <c r="D204" s="6" t="s">
        <v>34</v>
      </c>
      <c r="E204" s="6">
        <v>5</v>
      </c>
      <c r="F204" s="6"/>
      <c r="G204" s="6">
        <f t="shared" si="6"/>
        <v>4</v>
      </c>
      <c r="H204">
        <f t="shared" si="7"/>
        <v>6</v>
      </c>
      <c r="J204">
        <f>VLOOKUP(D204,'Test Data'!$A$1:$N$33,10,FALSE)</f>
        <v>90.302779742729371</v>
      </c>
      <c r="K204">
        <f>VLOOKUP(B204,'Test Data'!$A$1:$N$33,10,FALSE)</f>
        <v>67.44205870986076</v>
      </c>
      <c r="L204">
        <f>VLOOKUP(D204,'Test Data'!$A$1:$N$33,13,FALSE)</f>
        <v>-1.9600000000000004</v>
      </c>
      <c r="M204">
        <f>VLOOKUP(B204,'Test Data'!$A$1:$N$33,13,FALSE)</f>
        <v>34.236000000000004</v>
      </c>
      <c r="N204">
        <f>VLOOKUP(D204,'Test Data'!$A$1:$N$33,14,FALSE)</f>
        <v>8.4699999999999989</v>
      </c>
      <c r="O204">
        <f>VLOOKUP(B204,'Test Data'!$A$1:$N$33,14,FALSE)</f>
        <v>9.18</v>
      </c>
      <c r="P204">
        <f>VLOOKUP(B204,'Test Data'!$A$1:$G$33,7,FALSE)</f>
        <v>50.528500000000001</v>
      </c>
      <c r="Q204">
        <f>VLOOKUP(D204,'Test Data'!$A$1:$G$33,7,FALSE)</f>
        <v>48.930500000000002</v>
      </c>
    </row>
    <row r="205" spans="1:17" x14ac:dyDescent="0.3">
      <c r="A205" s="9">
        <v>44873</v>
      </c>
      <c r="B205" s="7" t="s">
        <v>9</v>
      </c>
      <c r="C205" s="7">
        <v>3</v>
      </c>
      <c r="D205" s="7" t="s">
        <v>7</v>
      </c>
      <c r="E205" s="7">
        <v>2</v>
      </c>
      <c r="F205" s="7"/>
      <c r="G205" s="6">
        <f t="shared" si="6"/>
        <v>-1</v>
      </c>
      <c r="H205">
        <f t="shared" si="7"/>
        <v>5</v>
      </c>
      <c r="J205">
        <f>VLOOKUP(D205,'Test Data'!$A$1:$N$33,10,FALSE)</f>
        <v>109.36287253210591</v>
      </c>
      <c r="K205">
        <f>VLOOKUP(B205,'Test Data'!$A$1:$N$33,10,FALSE)</f>
        <v>165.56027048054921</v>
      </c>
      <c r="L205">
        <f>VLOOKUP(D205,'Test Data'!$A$1:$N$33,13,FALSE)</f>
        <v>1.0240000000000009</v>
      </c>
      <c r="M205">
        <f>VLOOKUP(B205,'Test Data'!$A$1:$N$33,13,FALSE)</f>
        <v>-11.727999999999998</v>
      </c>
      <c r="N205">
        <f>VLOOKUP(D205,'Test Data'!$A$1:$N$33,14,FALSE)</f>
        <v>18.007499999999997</v>
      </c>
      <c r="O205">
        <f>VLOOKUP(B205,'Test Data'!$A$1:$N$33,14,FALSE)</f>
        <v>19.220000000000002</v>
      </c>
      <c r="P205">
        <f>VLOOKUP(B205,'Test Data'!$A$1:$G$33,7,FALSE)</f>
        <v>58.155000000000001</v>
      </c>
      <c r="Q205">
        <f>VLOOKUP(D205,'Test Data'!$A$1:$G$33,7,FALSE)</f>
        <v>51.97</v>
      </c>
    </row>
    <row r="206" spans="1:17" x14ac:dyDescent="0.3">
      <c r="A206" s="8">
        <v>44873</v>
      </c>
      <c r="B206" s="6" t="s">
        <v>27</v>
      </c>
      <c r="C206" s="6">
        <v>4</v>
      </c>
      <c r="D206" s="6" t="s">
        <v>5</v>
      </c>
      <c r="E206" s="6">
        <v>3</v>
      </c>
      <c r="F206" s="6" t="s">
        <v>36</v>
      </c>
      <c r="G206" s="6">
        <f t="shared" si="6"/>
        <v>-1</v>
      </c>
      <c r="H206">
        <f t="shared" si="7"/>
        <v>7</v>
      </c>
      <c r="J206">
        <f>VLOOKUP(D206,'Test Data'!$A$1:$N$33,10,FALSE)</f>
        <v>104.48057142857141</v>
      </c>
      <c r="K206">
        <f>VLOOKUP(B206,'Test Data'!$A$1:$N$33,10,FALSE)</f>
        <v>145.75413290387775</v>
      </c>
      <c r="L206">
        <f>VLOOKUP(D206,'Test Data'!$A$1:$N$33,13,FALSE)</f>
        <v>26.248000000000001</v>
      </c>
      <c r="M206">
        <f>VLOOKUP(B206,'Test Data'!$A$1:$N$33,13,FALSE)</f>
        <v>55.58</v>
      </c>
      <c r="N206">
        <f>VLOOKUP(D206,'Test Data'!$A$1:$N$33,14,FALSE)</f>
        <v>15.994999999999997</v>
      </c>
      <c r="O206">
        <f>VLOOKUP(B206,'Test Data'!$A$1:$N$33,14,FALSE)</f>
        <v>12.107499999999998</v>
      </c>
      <c r="P206">
        <f>VLOOKUP(B206,'Test Data'!$A$1:$G$33,7,FALSE)</f>
        <v>54.28</v>
      </c>
      <c r="Q206">
        <f>VLOOKUP(D206,'Test Data'!$A$1:$G$33,7,FALSE)</f>
        <v>50.814499999999995</v>
      </c>
    </row>
    <row r="207" spans="1:17" x14ac:dyDescent="0.3">
      <c r="A207" s="9">
        <v>44873</v>
      </c>
      <c r="B207" s="7" t="s">
        <v>30</v>
      </c>
      <c r="C207" s="7">
        <v>1</v>
      </c>
      <c r="D207" s="7" t="s">
        <v>23</v>
      </c>
      <c r="E207" s="7">
        <v>5</v>
      </c>
      <c r="F207" s="7"/>
      <c r="G207" s="6">
        <f t="shared" si="6"/>
        <v>4</v>
      </c>
      <c r="H207">
        <f t="shared" si="7"/>
        <v>6</v>
      </c>
      <c r="J207">
        <f>VLOOKUP(D207,'Test Data'!$A$1:$N$33,10,FALSE)</f>
        <v>116.91584615384616</v>
      </c>
      <c r="K207">
        <f>VLOOKUP(B207,'Test Data'!$A$1:$N$33,10,FALSE)</f>
        <v>139.14223240238024</v>
      </c>
      <c r="L207">
        <f>VLOOKUP(D207,'Test Data'!$A$1:$N$33,13,FALSE)</f>
        <v>37.052</v>
      </c>
      <c r="M207">
        <f>VLOOKUP(B207,'Test Data'!$A$1:$N$33,13,FALSE)</f>
        <v>17.608000000000001</v>
      </c>
      <c r="N207">
        <f>VLOOKUP(D207,'Test Data'!$A$1:$N$33,14,FALSE)</f>
        <v>7.9725000000000001</v>
      </c>
      <c r="O207">
        <f>VLOOKUP(B207,'Test Data'!$A$1:$N$33,14,FALSE)</f>
        <v>17.535</v>
      </c>
      <c r="P207">
        <f>VLOOKUP(B207,'Test Data'!$A$1:$G$33,7,FALSE)</f>
        <v>53.658999999999999</v>
      </c>
      <c r="Q207">
        <f>VLOOKUP(D207,'Test Data'!$A$1:$G$33,7,FALSE)</f>
        <v>50.820999999999998</v>
      </c>
    </row>
    <row r="208" spans="1:17" x14ac:dyDescent="0.3">
      <c r="A208" s="8">
        <v>44874</v>
      </c>
      <c r="B208" s="6" t="s">
        <v>28</v>
      </c>
      <c r="C208" s="6">
        <v>4</v>
      </c>
      <c r="D208" s="6" t="s">
        <v>26</v>
      </c>
      <c r="E208" s="6">
        <v>1</v>
      </c>
      <c r="F208" s="6"/>
      <c r="G208" s="6">
        <f t="shared" si="6"/>
        <v>-3</v>
      </c>
      <c r="H208">
        <f t="shared" si="7"/>
        <v>5</v>
      </c>
      <c r="J208">
        <f>VLOOKUP(D208,'Test Data'!$A$1:$N$33,10,FALSE)</f>
        <v>-5.9496865517784894</v>
      </c>
      <c r="K208">
        <f>VLOOKUP(B208,'Test Data'!$A$1:$N$33,10,FALSE)</f>
        <v>101.51640811560671</v>
      </c>
      <c r="L208">
        <f>VLOOKUP(D208,'Test Data'!$A$1:$N$33,13,FALSE)</f>
        <v>-1.972</v>
      </c>
      <c r="M208">
        <f>VLOOKUP(B208,'Test Data'!$A$1:$N$33,13,FALSE)</f>
        <v>12.036000000000001</v>
      </c>
      <c r="N208">
        <f>VLOOKUP(D208,'Test Data'!$A$1:$N$33,14,FALSE)</f>
        <v>7.1075000000000017</v>
      </c>
      <c r="O208">
        <f>VLOOKUP(B208,'Test Data'!$A$1:$N$33,14,FALSE)</f>
        <v>8.0474999999999994</v>
      </c>
      <c r="P208">
        <f>VLOOKUP(B208,'Test Data'!$A$1:$G$33,7,FALSE)</f>
        <v>51.338499999999996</v>
      </c>
      <c r="Q208">
        <f>VLOOKUP(D208,'Test Data'!$A$1:$G$33,7,FALSE)</f>
        <v>43.610500000000002</v>
      </c>
    </row>
    <row r="209" spans="1:17" x14ac:dyDescent="0.3">
      <c r="A209" s="9">
        <v>44874</v>
      </c>
      <c r="B209" s="7" t="s">
        <v>18</v>
      </c>
      <c r="C209" s="7">
        <v>0</v>
      </c>
      <c r="D209" s="7" t="s">
        <v>31</v>
      </c>
      <c r="E209" s="7">
        <v>3</v>
      </c>
      <c r="F209" s="7"/>
      <c r="G209" s="6">
        <f t="shared" si="6"/>
        <v>3</v>
      </c>
      <c r="H209">
        <f t="shared" si="7"/>
        <v>3</v>
      </c>
      <c r="J209">
        <f>VLOOKUP(D209,'Test Data'!$A$1:$N$33,10,FALSE)</f>
        <v>139.17838686868689</v>
      </c>
      <c r="K209">
        <f>VLOOKUP(B209,'Test Data'!$A$1:$N$33,10,FALSE)</f>
        <v>141.16987251053041</v>
      </c>
      <c r="L209">
        <f>VLOOKUP(D209,'Test Data'!$A$1:$N$33,13,FALSE)</f>
        <v>30.108000000000004</v>
      </c>
      <c r="M209">
        <f>VLOOKUP(B209,'Test Data'!$A$1:$N$33,13,FALSE)</f>
        <v>-9.1679999999999993</v>
      </c>
      <c r="N209">
        <f>VLOOKUP(D209,'Test Data'!$A$1:$N$33,14,FALSE)</f>
        <v>10.142499999999998</v>
      </c>
      <c r="O209">
        <f>VLOOKUP(B209,'Test Data'!$A$1:$N$33,14,FALSE)</f>
        <v>11.067499999999995</v>
      </c>
      <c r="P209">
        <f>VLOOKUP(B209,'Test Data'!$A$1:$G$33,7,FALSE)</f>
        <v>55.566500000000005</v>
      </c>
      <c r="Q209">
        <f>VLOOKUP(D209,'Test Data'!$A$1:$G$33,7,FALSE)</f>
        <v>54.883499999999998</v>
      </c>
    </row>
    <row r="210" spans="1:17" x14ac:dyDescent="0.3">
      <c r="A210" s="8">
        <v>44874</v>
      </c>
      <c r="B210" s="6" t="s">
        <v>8</v>
      </c>
      <c r="C210" s="6">
        <v>2</v>
      </c>
      <c r="D210" s="6" t="s">
        <v>33</v>
      </c>
      <c r="E210" s="6">
        <v>5</v>
      </c>
      <c r="F210" s="6"/>
      <c r="G210" s="6">
        <f t="shared" si="6"/>
        <v>3</v>
      </c>
      <c r="H210">
        <f t="shared" si="7"/>
        <v>7</v>
      </c>
      <c r="J210">
        <f>VLOOKUP(D210,'Test Data'!$A$1:$N$33,10,FALSE)</f>
        <v>-8.4661676247310496</v>
      </c>
      <c r="K210">
        <f>VLOOKUP(B210,'Test Data'!$A$1:$N$33,10,FALSE)</f>
        <v>108.30611652138712</v>
      </c>
      <c r="L210">
        <f>VLOOKUP(D210,'Test Data'!$A$1:$N$33,13,FALSE)</f>
        <v>31.347999999999995</v>
      </c>
      <c r="M210">
        <f>VLOOKUP(B210,'Test Data'!$A$1:$N$33,13,FALSE)</f>
        <v>15.092000000000001</v>
      </c>
      <c r="N210">
        <f>VLOOKUP(D210,'Test Data'!$A$1:$N$33,14,FALSE)</f>
        <v>2.9150000000000027</v>
      </c>
      <c r="O210">
        <f>VLOOKUP(B210,'Test Data'!$A$1:$N$33,14,FALSE)</f>
        <v>11.004999999999999</v>
      </c>
      <c r="P210">
        <f>VLOOKUP(B210,'Test Data'!$A$1:$G$33,7,FALSE)</f>
        <v>48.454999999999998</v>
      </c>
      <c r="Q210">
        <f>VLOOKUP(D210,'Test Data'!$A$1:$G$33,7,FALSE)</f>
        <v>46.256500000000003</v>
      </c>
    </row>
    <row r="211" spans="1:17" x14ac:dyDescent="0.3">
      <c r="A211" s="9">
        <v>44874</v>
      </c>
      <c r="B211" s="7" t="s">
        <v>3</v>
      </c>
      <c r="C211" s="7">
        <v>4</v>
      </c>
      <c r="D211" s="7" t="s">
        <v>12</v>
      </c>
      <c r="E211" s="7">
        <v>1</v>
      </c>
      <c r="F211" s="7"/>
      <c r="G211" s="6">
        <f t="shared" si="6"/>
        <v>-3</v>
      </c>
      <c r="H211">
        <f t="shared" si="7"/>
        <v>5</v>
      </c>
      <c r="J211">
        <f>VLOOKUP(D211,'Test Data'!$A$1:$N$33,10,FALSE)</f>
        <v>59.967467961405482</v>
      </c>
      <c r="K211">
        <f>VLOOKUP(B211,'Test Data'!$A$1:$N$33,10,FALSE)</f>
        <v>89.800166421813486</v>
      </c>
      <c r="L211">
        <f>VLOOKUP(D211,'Test Data'!$A$1:$N$33,13,FALSE)</f>
        <v>21.227999999999998</v>
      </c>
      <c r="M211">
        <f>VLOOKUP(B211,'Test Data'!$A$1:$N$33,13,FALSE)</f>
        <v>45.915999999999997</v>
      </c>
      <c r="N211">
        <f>VLOOKUP(D211,'Test Data'!$A$1:$N$33,14,FALSE)</f>
        <v>5.1224999999999987</v>
      </c>
      <c r="O211">
        <f>VLOOKUP(B211,'Test Data'!$A$1:$N$33,14,FALSE)</f>
        <v>6.2475000000000023</v>
      </c>
      <c r="P211">
        <f>VLOOKUP(B211,'Test Data'!$A$1:$G$33,7,FALSE)</f>
        <v>53.747500000000002</v>
      </c>
      <c r="Q211">
        <f>VLOOKUP(D211,'Test Data'!$A$1:$G$33,7,FALSE)</f>
        <v>48.64</v>
      </c>
    </row>
    <row r="212" spans="1:17" x14ac:dyDescent="0.3">
      <c r="A212" s="8">
        <v>44875</v>
      </c>
      <c r="B212" s="6" t="s">
        <v>22</v>
      </c>
      <c r="C212" s="6">
        <v>1</v>
      </c>
      <c r="D212" s="6" t="s">
        <v>14</v>
      </c>
      <c r="E212" s="6">
        <v>3</v>
      </c>
      <c r="F212" s="6"/>
      <c r="G212" s="6">
        <f t="shared" si="6"/>
        <v>2</v>
      </c>
      <c r="H212">
        <f t="shared" si="7"/>
        <v>4</v>
      </c>
      <c r="J212">
        <f>VLOOKUP(D212,'Test Data'!$A$1:$N$33,10,FALSE)</f>
        <v>140.99029450549449</v>
      </c>
      <c r="K212">
        <f>VLOOKUP(B212,'Test Data'!$A$1:$N$33,10,FALSE)</f>
        <v>68.14996540259969</v>
      </c>
      <c r="L212">
        <f>VLOOKUP(D212,'Test Data'!$A$1:$N$33,13,FALSE)</f>
        <v>61.292000000000002</v>
      </c>
      <c r="M212">
        <f>VLOOKUP(B212,'Test Data'!$A$1:$N$33,13,FALSE)</f>
        <v>2.4839999999999995</v>
      </c>
      <c r="N212">
        <f>VLOOKUP(D212,'Test Data'!$A$1:$N$33,14,FALSE)</f>
        <v>16.850000000000001</v>
      </c>
      <c r="O212">
        <f>VLOOKUP(B212,'Test Data'!$A$1:$N$33,14,FALSE)</f>
        <v>7.3599999999999994</v>
      </c>
      <c r="P212">
        <f>VLOOKUP(B212,'Test Data'!$A$1:$G$33,7,FALSE)</f>
        <v>52.957499999999996</v>
      </c>
      <c r="Q212">
        <f>VLOOKUP(D212,'Test Data'!$A$1:$G$33,7,FALSE)</f>
        <v>52.1905</v>
      </c>
    </row>
    <row r="213" spans="1:17" x14ac:dyDescent="0.3">
      <c r="A213" s="9">
        <v>44875</v>
      </c>
      <c r="B213" s="7" t="s">
        <v>27</v>
      </c>
      <c r="C213" s="7">
        <v>7</v>
      </c>
      <c r="D213" s="7" t="s">
        <v>13</v>
      </c>
      <c r="E213" s="7">
        <v>4</v>
      </c>
      <c r="F213" s="7"/>
      <c r="G213" s="6">
        <f t="shared" si="6"/>
        <v>-3</v>
      </c>
      <c r="H213">
        <f t="shared" si="7"/>
        <v>11</v>
      </c>
      <c r="J213">
        <f>VLOOKUP(D213,'Test Data'!$A$1:$N$33,10,FALSE)</f>
        <v>81.804757877261309</v>
      </c>
      <c r="K213">
        <f>VLOOKUP(B213,'Test Data'!$A$1:$N$33,10,FALSE)</f>
        <v>145.75413290387775</v>
      </c>
      <c r="L213">
        <f>VLOOKUP(D213,'Test Data'!$A$1:$N$33,13,FALSE)</f>
        <v>-4.4720000000000004</v>
      </c>
      <c r="M213">
        <f>VLOOKUP(B213,'Test Data'!$A$1:$N$33,13,FALSE)</f>
        <v>55.58</v>
      </c>
      <c r="N213">
        <f>VLOOKUP(D213,'Test Data'!$A$1:$N$33,14,FALSE)</f>
        <v>7.3675000000000033</v>
      </c>
      <c r="O213">
        <f>VLOOKUP(B213,'Test Data'!$A$1:$N$33,14,FALSE)</f>
        <v>12.107499999999998</v>
      </c>
      <c r="P213">
        <f>VLOOKUP(B213,'Test Data'!$A$1:$G$33,7,FALSE)</f>
        <v>54.28</v>
      </c>
      <c r="Q213">
        <f>VLOOKUP(D213,'Test Data'!$A$1:$G$33,7,FALSE)</f>
        <v>47.3035</v>
      </c>
    </row>
    <row r="214" spans="1:17" x14ac:dyDescent="0.3">
      <c r="A214" s="8">
        <v>44875</v>
      </c>
      <c r="B214" s="6" t="s">
        <v>9</v>
      </c>
      <c r="C214" s="6">
        <v>2</v>
      </c>
      <c r="D214" s="6" t="s">
        <v>18</v>
      </c>
      <c r="E214" s="6">
        <v>7</v>
      </c>
      <c r="F214" s="6"/>
      <c r="G214" s="6">
        <f t="shared" si="6"/>
        <v>5</v>
      </c>
      <c r="H214">
        <f t="shared" si="7"/>
        <v>9</v>
      </c>
      <c r="J214">
        <f>VLOOKUP(D214,'Test Data'!$A$1:$N$33,10,FALSE)</f>
        <v>141.16987251053041</v>
      </c>
      <c r="K214">
        <f>VLOOKUP(B214,'Test Data'!$A$1:$N$33,10,FALSE)</f>
        <v>165.56027048054921</v>
      </c>
      <c r="L214">
        <f>VLOOKUP(D214,'Test Data'!$A$1:$N$33,13,FALSE)</f>
        <v>-9.1679999999999993</v>
      </c>
      <c r="M214">
        <f>VLOOKUP(B214,'Test Data'!$A$1:$N$33,13,FALSE)</f>
        <v>-11.727999999999998</v>
      </c>
      <c r="N214">
        <f>VLOOKUP(D214,'Test Data'!$A$1:$N$33,14,FALSE)</f>
        <v>11.067499999999995</v>
      </c>
      <c r="O214">
        <f>VLOOKUP(B214,'Test Data'!$A$1:$N$33,14,FALSE)</f>
        <v>19.220000000000002</v>
      </c>
      <c r="P214">
        <f>VLOOKUP(B214,'Test Data'!$A$1:$G$33,7,FALSE)</f>
        <v>58.155000000000001</v>
      </c>
      <c r="Q214">
        <f>VLOOKUP(D214,'Test Data'!$A$1:$G$33,7,FALSE)</f>
        <v>55.566500000000005</v>
      </c>
    </row>
    <row r="215" spans="1:17" x14ac:dyDescent="0.3">
      <c r="A215" s="9">
        <v>44875</v>
      </c>
      <c r="B215" s="7" t="s">
        <v>4</v>
      </c>
      <c r="C215" s="7">
        <v>2</v>
      </c>
      <c r="D215" s="7" t="s">
        <v>20</v>
      </c>
      <c r="E215" s="7">
        <v>5</v>
      </c>
      <c r="F215" s="7"/>
      <c r="G215" s="6">
        <f t="shared" si="6"/>
        <v>3</v>
      </c>
      <c r="H215">
        <f t="shared" si="7"/>
        <v>7</v>
      </c>
      <c r="J215">
        <f>VLOOKUP(D215,'Test Data'!$A$1:$N$33,10,FALSE)</f>
        <v>44.157383716429479</v>
      </c>
      <c r="K215">
        <f>VLOOKUP(B215,'Test Data'!$A$1:$N$33,10,FALSE)</f>
        <v>84.107355201661079</v>
      </c>
      <c r="L215">
        <f>VLOOKUP(D215,'Test Data'!$A$1:$N$33,13,FALSE)</f>
        <v>0.20799999999999841</v>
      </c>
      <c r="M215">
        <f>VLOOKUP(B215,'Test Data'!$A$1:$N$33,13,FALSE)</f>
        <v>17.076000000000001</v>
      </c>
      <c r="N215">
        <f>VLOOKUP(D215,'Test Data'!$A$1:$N$33,14,FALSE)</f>
        <v>6.4574999999999996</v>
      </c>
      <c r="O215">
        <f>VLOOKUP(B215,'Test Data'!$A$1:$N$33,14,FALSE)</f>
        <v>4.0274999999999999</v>
      </c>
      <c r="P215">
        <f>VLOOKUP(B215,'Test Data'!$A$1:$G$33,7,FALSE)</f>
        <v>51.648499999999999</v>
      </c>
      <c r="Q215">
        <f>VLOOKUP(D215,'Test Data'!$A$1:$G$33,7,FALSE)</f>
        <v>45.418999999999997</v>
      </c>
    </row>
    <row r="216" spans="1:17" x14ac:dyDescent="0.3">
      <c r="A216" s="8">
        <v>44875</v>
      </c>
      <c r="B216" s="6" t="s">
        <v>21</v>
      </c>
      <c r="C216" s="6">
        <v>3</v>
      </c>
      <c r="D216" s="6" t="s">
        <v>11</v>
      </c>
      <c r="E216" s="6">
        <v>5</v>
      </c>
      <c r="F216" s="6"/>
      <c r="G216" s="6">
        <f t="shared" si="6"/>
        <v>2</v>
      </c>
      <c r="H216">
        <f t="shared" si="7"/>
        <v>8</v>
      </c>
      <c r="J216">
        <f>VLOOKUP(D216,'Test Data'!$A$1:$N$33,10,FALSE)</f>
        <v>134.88358357487925</v>
      </c>
      <c r="K216">
        <f>VLOOKUP(B216,'Test Data'!$A$1:$N$33,10,FALSE)</f>
        <v>67.44205870986076</v>
      </c>
      <c r="L216">
        <f>VLOOKUP(D216,'Test Data'!$A$1:$N$33,13,FALSE)</f>
        <v>24.772000000000002</v>
      </c>
      <c r="M216">
        <f>VLOOKUP(B216,'Test Data'!$A$1:$N$33,13,FALSE)</f>
        <v>34.236000000000004</v>
      </c>
      <c r="N216">
        <f>VLOOKUP(D216,'Test Data'!$A$1:$N$33,14,FALSE)</f>
        <v>12.754999999999999</v>
      </c>
      <c r="O216">
        <f>VLOOKUP(B216,'Test Data'!$A$1:$N$33,14,FALSE)</f>
        <v>9.18</v>
      </c>
      <c r="P216">
        <f>VLOOKUP(B216,'Test Data'!$A$1:$G$33,7,FALSE)</f>
        <v>50.528500000000001</v>
      </c>
      <c r="Q216">
        <f>VLOOKUP(D216,'Test Data'!$A$1:$G$33,7,FALSE)</f>
        <v>52.792500000000004</v>
      </c>
    </row>
    <row r="217" spans="1:17" x14ac:dyDescent="0.3">
      <c r="A217" s="9">
        <v>44875</v>
      </c>
      <c r="B217" s="7" t="s">
        <v>17</v>
      </c>
      <c r="C217" s="7">
        <v>8</v>
      </c>
      <c r="D217" s="7" t="s">
        <v>19</v>
      </c>
      <c r="E217" s="7">
        <v>2</v>
      </c>
      <c r="F217" s="7"/>
      <c r="G217" s="6">
        <f t="shared" si="6"/>
        <v>-6</v>
      </c>
      <c r="H217">
        <f t="shared" si="7"/>
        <v>10</v>
      </c>
      <c r="J217">
        <f>VLOOKUP(D217,'Test Data'!$A$1:$N$33,10,FALSE)</f>
        <v>82.045045228455763</v>
      </c>
      <c r="K217">
        <f>VLOOKUP(B217,'Test Data'!$A$1:$N$33,10,FALSE)</f>
        <v>134.91292307692311</v>
      </c>
      <c r="L217">
        <f>VLOOKUP(D217,'Test Data'!$A$1:$N$33,13,FALSE)</f>
        <v>15.204000000000004</v>
      </c>
      <c r="M217">
        <f>VLOOKUP(B217,'Test Data'!$A$1:$N$33,13,FALSE)</f>
        <v>36.112000000000002</v>
      </c>
      <c r="N217">
        <f>VLOOKUP(D217,'Test Data'!$A$1:$N$33,14,FALSE)</f>
        <v>10.812500000000004</v>
      </c>
      <c r="O217">
        <f>VLOOKUP(B217,'Test Data'!$A$1:$N$33,14,FALSE)</f>
        <v>18.509999999999998</v>
      </c>
      <c r="P217">
        <f>VLOOKUP(B217,'Test Data'!$A$1:$G$33,7,FALSE)</f>
        <v>49.021500000000003</v>
      </c>
      <c r="Q217">
        <f>VLOOKUP(D217,'Test Data'!$A$1:$G$33,7,FALSE)</f>
        <v>46.548000000000002</v>
      </c>
    </row>
    <row r="218" spans="1:17" x14ac:dyDescent="0.3">
      <c r="A218" s="8">
        <v>44875</v>
      </c>
      <c r="B218" s="6" t="s">
        <v>6</v>
      </c>
      <c r="C218" s="6">
        <v>1</v>
      </c>
      <c r="D218" s="6" t="s">
        <v>29</v>
      </c>
      <c r="E218" s="6">
        <v>2</v>
      </c>
      <c r="F218" s="6" t="s">
        <v>36</v>
      </c>
      <c r="G218" s="6">
        <f t="shared" si="6"/>
        <v>1</v>
      </c>
      <c r="H218">
        <f t="shared" si="7"/>
        <v>3</v>
      </c>
      <c r="J218">
        <f>VLOOKUP(D218,'Test Data'!$A$1:$N$33,10,FALSE)</f>
        <v>171.25418443935928</v>
      </c>
      <c r="K218">
        <f>VLOOKUP(B218,'Test Data'!$A$1:$N$33,10,FALSE)</f>
        <v>18.032943482008189</v>
      </c>
      <c r="L218">
        <f>VLOOKUP(D218,'Test Data'!$A$1:$N$33,13,FALSE)</f>
        <v>18.195999999999998</v>
      </c>
      <c r="M218">
        <f>VLOOKUP(B218,'Test Data'!$A$1:$N$33,13,FALSE)</f>
        <v>12.236000000000001</v>
      </c>
      <c r="N218">
        <f>VLOOKUP(D218,'Test Data'!$A$1:$N$33,14,FALSE)</f>
        <v>13.857500000000002</v>
      </c>
      <c r="O218">
        <f>VLOOKUP(B218,'Test Data'!$A$1:$N$33,14,FALSE)</f>
        <v>1.6050000000000004</v>
      </c>
      <c r="P218">
        <f>VLOOKUP(B218,'Test Data'!$A$1:$G$33,7,FALSE)</f>
        <v>40.024000000000001</v>
      </c>
      <c r="Q218">
        <f>VLOOKUP(D218,'Test Data'!$A$1:$G$33,7,FALSE)</f>
        <v>55.733499999999992</v>
      </c>
    </row>
    <row r="219" spans="1:17" x14ac:dyDescent="0.3">
      <c r="A219" s="9">
        <v>44875</v>
      </c>
      <c r="B219" s="7" t="s">
        <v>32</v>
      </c>
      <c r="C219" s="7">
        <v>3</v>
      </c>
      <c r="D219" s="7" t="s">
        <v>15</v>
      </c>
      <c r="E219" s="7">
        <v>4</v>
      </c>
      <c r="F219" s="7" t="s">
        <v>36</v>
      </c>
      <c r="G219" s="6">
        <f t="shared" si="6"/>
        <v>1</v>
      </c>
      <c r="H219">
        <f t="shared" si="7"/>
        <v>7</v>
      </c>
      <c r="J219">
        <f>VLOOKUP(D219,'Test Data'!$A$1:$N$33,10,FALSE)</f>
        <v>139.98145691150953</v>
      </c>
      <c r="K219">
        <f>VLOOKUP(B219,'Test Data'!$A$1:$N$33,10,FALSE)</f>
        <v>132.97877024111079</v>
      </c>
      <c r="L219">
        <f>VLOOKUP(D219,'Test Data'!$A$1:$N$33,13,FALSE)</f>
        <v>2.9200000000000017</v>
      </c>
      <c r="M219">
        <f>VLOOKUP(B219,'Test Data'!$A$1:$N$33,13,FALSE)</f>
        <v>-4.2679999999999989</v>
      </c>
      <c r="N219">
        <f>VLOOKUP(D219,'Test Data'!$A$1:$N$33,14,FALSE)</f>
        <v>16.695</v>
      </c>
      <c r="O219">
        <f>VLOOKUP(B219,'Test Data'!$A$1:$N$33,14,FALSE)</f>
        <v>9.5024999999999977</v>
      </c>
      <c r="P219">
        <f>VLOOKUP(B219,'Test Data'!$A$1:$G$33,7,FALSE)</f>
        <v>49.246000000000002</v>
      </c>
      <c r="Q219">
        <f>VLOOKUP(D219,'Test Data'!$A$1:$G$33,7,FALSE)</f>
        <v>53.004999999999995</v>
      </c>
    </row>
    <row r="220" spans="1:17" x14ac:dyDescent="0.3">
      <c r="A220" s="8">
        <v>44875</v>
      </c>
      <c r="B220" s="6" t="s">
        <v>25</v>
      </c>
      <c r="C220" s="6">
        <v>2</v>
      </c>
      <c r="D220" s="6" t="s">
        <v>16</v>
      </c>
      <c r="E220" s="6">
        <v>0</v>
      </c>
      <c r="F220" s="6"/>
      <c r="G220" s="6">
        <f t="shared" si="6"/>
        <v>-2</v>
      </c>
      <c r="H220">
        <f t="shared" si="7"/>
        <v>2</v>
      </c>
      <c r="J220">
        <f>VLOOKUP(D220,'Test Data'!$A$1:$N$33,10,FALSE)</f>
        <v>56.76357570850201</v>
      </c>
      <c r="K220">
        <f>VLOOKUP(B220,'Test Data'!$A$1:$N$33,10,FALSE)</f>
        <v>51.313205668016195</v>
      </c>
      <c r="L220">
        <f>VLOOKUP(D220,'Test Data'!$A$1:$N$33,13,FALSE)</f>
        <v>55.175999999999995</v>
      </c>
      <c r="M220">
        <f>VLOOKUP(B220,'Test Data'!$A$1:$N$33,13,FALSE)</f>
        <v>23.744</v>
      </c>
      <c r="N220">
        <f>VLOOKUP(D220,'Test Data'!$A$1:$N$33,14,FALSE)</f>
        <v>8.8850000000000016</v>
      </c>
      <c r="O220">
        <f>VLOOKUP(B220,'Test Data'!$A$1:$N$33,14,FALSE)</f>
        <v>10.215</v>
      </c>
      <c r="P220">
        <f>VLOOKUP(B220,'Test Data'!$A$1:$G$33,7,FALSE)</f>
        <v>44.829499999999996</v>
      </c>
      <c r="Q220">
        <f>VLOOKUP(D220,'Test Data'!$A$1:$G$33,7,FALSE)</f>
        <v>50.042000000000002</v>
      </c>
    </row>
    <row r="221" spans="1:17" x14ac:dyDescent="0.3">
      <c r="A221" s="9">
        <v>44875</v>
      </c>
      <c r="B221" s="7" t="s">
        <v>24</v>
      </c>
      <c r="C221" s="7">
        <v>3</v>
      </c>
      <c r="D221" s="7" t="s">
        <v>10</v>
      </c>
      <c r="E221" s="7">
        <v>5</v>
      </c>
      <c r="F221" s="7"/>
      <c r="G221" s="6">
        <f t="shared" si="6"/>
        <v>2</v>
      </c>
      <c r="H221">
        <f t="shared" si="7"/>
        <v>8</v>
      </c>
      <c r="J221">
        <f>VLOOKUP(D221,'Test Data'!$A$1:$N$33,10,FALSE)</f>
        <v>47.582180701754382</v>
      </c>
      <c r="K221">
        <f>VLOOKUP(B221,'Test Data'!$A$1:$N$33,10,FALSE)</f>
        <v>-15.427545272601769</v>
      </c>
      <c r="L221">
        <f>VLOOKUP(D221,'Test Data'!$A$1:$N$33,13,FALSE)</f>
        <v>15.2</v>
      </c>
      <c r="M221">
        <f>VLOOKUP(B221,'Test Data'!$A$1:$N$33,13,FALSE)</f>
        <v>-11.484000000000002</v>
      </c>
      <c r="N221">
        <f>VLOOKUP(D221,'Test Data'!$A$1:$N$33,14,FALSE)</f>
        <v>1.7224999999999966</v>
      </c>
      <c r="O221">
        <f>VLOOKUP(B221,'Test Data'!$A$1:$N$33,14,FALSE)</f>
        <v>7.0949999999999989</v>
      </c>
      <c r="P221">
        <f>VLOOKUP(B221,'Test Data'!$A$1:$G$33,7,FALSE)</f>
        <v>42.968000000000004</v>
      </c>
      <c r="Q221">
        <f>VLOOKUP(D221,'Test Data'!$A$1:$G$33,7,FALSE)</f>
        <v>45.459000000000003</v>
      </c>
    </row>
    <row r="222" spans="1:17" x14ac:dyDescent="0.3">
      <c r="A222" s="8">
        <v>44876</v>
      </c>
      <c r="B222" s="6" t="s">
        <v>24</v>
      </c>
      <c r="C222" s="6">
        <v>5</v>
      </c>
      <c r="D222" s="6" t="s">
        <v>30</v>
      </c>
      <c r="E222" s="6">
        <v>4</v>
      </c>
      <c r="F222" s="6"/>
      <c r="G222" s="6">
        <f t="shared" si="6"/>
        <v>-1</v>
      </c>
      <c r="H222">
        <f t="shared" si="7"/>
        <v>9</v>
      </c>
      <c r="J222">
        <f>VLOOKUP(D222,'Test Data'!$A$1:$N$33,10,FALSE)</f>
        <v>139.14223240238024</v>
      </c>
      <c r="K222">
        <f>VLOOKUP(B222,'Test Data'!$A$1:$N$33,10,FALSE)</f>
        <v>-15.427545272601769</v>
      </c>
      <c r="L222">
        <f>VLOOKUP(D222,'Test Data'!$A$1:$N$33,13,FALSE)</f>
        <v>17.608000000000001</v>
      </c>
      <c r="M222">
        <f>VLOOKUP(B222,'Test Data'!$A$1:$N$33,13,FALSE)</f>
        <v>-11.484000000000002</v>
      </c>
      <c r="N222">
        <f>VLOOKUP(D222,'Test Data'!$A$1:$N$33,14,FALSE)</f>
        <v>17.535</v>
      </c>
      <c r="O222">
        <f>VLOOKUP(B222,'Test Data'!$A$1:$N$33,14,FALSE)</f>
        <v>7.0949999999999989</v>
      </c>
      <c r="P222">
        <f>VLOOKUP(B222,'Test Data'!$A$1:$G$33,7,FALSE)</f>
        <v>42.968000000000004</v>
      </c>
      <c r="Q222">
        <f>VLOOKUP(D222,'Test Data'!$A$1:$G$33,7,FALSE)</f>
        <v>53.658999999999999</v>
      </c>
    </row>
    <row r="223" spans="1:17" x14ac:dyDescent="0.3">
      <c r="A223" s="9">
        <v>44876</v>
      </c>
      <c r="B223" s="7" t="s">
        <v>28</v>
      </c>
      <c r="C223" s="7">
        <v>1</v>
      </c>
      <c r="D223" s="7" t="s">
        <v>34</v>
      </c>
      <c r="E223" s="7">
        <v>0</v>
      </c>
      <c r="F223" s="7"/>
      <c r="G223" s="6">
        <f t="shared" si="6"/>
        <v>-1</v>
      </c>
      <c r="H223">
        <f t="shared" si="7"/>
        <v>1</v>
      </c>
      <c r="J223">
        <f>VLOOKUP(D223,'Test Data'!$A$1:$N$33,10,FALSE)</f>
        <v>90.302779742729371</v>
      </c>
      <c r="K223">
        <f>VLOOKUP(B223,'Test Data'!$A$1:$N$33,10,FALSE)</f>
        <v>101.51640811560671</v>
      </c>
      <c r="L223">
        <f>VLOOKUP(D223,'Test Data'!$A$1:$N$33,13,FALSE)</f>
        <v>-1.9600000000000004</v>
      </c>
      <c r="M223">
        <f>VLOOKUP(B223,'Test Data'!$A$1:$N$33,13,FALSE)</f>
        <v>12.036000000000001</v>
      </c>
      <c r="N223">
        <f>VLOOKUP(D223,'Test Data'!$A$1:$N$33,14,FALSE)</f>
        <v>8.4699999999999989</v>
      </c>
      <c r="O223">
        <f>VLOOKUP(B223,'Test Data'!$A$1:$N$33,14,FALSE)</f>
        <v>8.0474999999999994</v>
      </c>
      <c r="P223">
        <f>VLOOKUP(B223,'Test Data'!$A$1:$G$33,7,FALSE)</f>
        <v>51.338499999999996</v>
      </c>
      <c r="Q223">
        <f>VLOOKUP(D223,'Test Data'!$A$1:$G$33,7,FALSE)</f>
        <v>48.930500000000002</v>
      </c>
    </row>
    <row r="224" spans="1:17" x14ac:dyDescent="0.3">
      <c r="A224" s="8">
        <v>44876</v>
      </c>
      <c r="B224" s="6" t="s">
        <v>3</v>
      </c>
      <c r="C224" s="6">
        <v>4</v>
      </c>
      <c r="D224" s="6" t="s">
        <v>5</v>
      </c>
      <c r="E224" s="6">
        <v>2</v>
      </c>
      <c r="F224" s="6"/>
      <c r="G224" s="6">
        <f t="shared" si="6"/>
        <v>-2</v>
      </c>
      <c r="H224">
        <f t="shared" si="7"/>
        <v>6</v>
      </c>
      <c r="J224">
        <f>VLOOKUP(D224,'Test Data'!$A$1:$N$33,10,FALSE)</f>
        <v>104.48057142857141</v>
      </c>
      <c r="K224">
        <f>VLOOKUP(B224,'Test Data'!$A$1:$N$33,10,FALSE)</f>
        <v>89.800166421813486</v>
      </c>
      <c r="L224">
        <f>VLOOKUP(D224,'Test Data'!$A$1:$N$33,13,FALSE)</f>
        <v>26.248000000000001</v>
      </c>
      <c r="M224">
        <f>VLOOKUP(B224,'Test Data'!$A$1:$N$33,13,FALSE)</f>
        <v>45.915999999999997</v>
      </c>
      <c r="N224">
        <f>VLOOKUP(D224,'Test Data'!$A$1:$N$33,14,FALSE)</f>
        <v>15.994999999999997</v>
      </c>
      <c r="O224">
        <f>VLOOKUP(B224,'Test Data'!$A$1:$N$33,14,FALSE)</f>
        <v>6.2475000000000023</v>
      </c>
      <c r="P224">
        <f>VLOOKUP(B224,'Test Data'!$A$1:$G$33,7,FALSE)</f>
        <v>53.747500000000002</v>
      </c>
      <c r="Q224">
        <f>VLOOKUP(D224,'Test Data'!$A$1:$G$33,7,FALSE)</f>
        <v>50.814499999999995</v>
      </c>
    </row>
    <row r="225" spans="1:17" x14ac:dyDescent="0.3">
      <c r="A225" s="9">
        <v>44876</v>
      </c>
      <c r="B225" s="7" t="s">
        <v>7</v>
      </c>
      <c r="C225" s="7">
        <v>1</v>
      </c>
      <c r="D225" s="7" t="s">
        <v>12</v>
      </c>
      <c r="E225" s="7">
        <v>5</v>
      </c>
      <c r="F225" s="7"/>
      <c r="G225" s="6">
        <f t="shared" si="6"/>
        <v>4</v>
      </c>
      <c r="H225">
        <f t="shared" si="7"/>
        <v>6</v>
      </c>
      <c r="J225">
        <f>VLOOKUP(D225,'Test Data'!$A$1:$N$33,10,FALSE)</f>
        <v>59.967467961405482</v>
      </c>
      <c r="K225">
        <f>VLOOKUP(B225,'Test Data'!$A$1:$N$33,10,FALSE)</f>
        <v>109.36287253210591</v>
      </c>
      <c r="L225">
        <f>VLOOKUP(D225,'Test Data'!$A$1:$N$33,13,FALSE)</f>
        <v>21.227999999999998</v>
      </c>
      <c r="M225">
        <f>VLOOKUP(B225,'Test Data'!$A$1:$N$33,13,FALSE)</f>
        <v>1.0240000000000009</v>
      </c>
      <c r="N225">
        <f>VLOOKUP(D225,'Test Data'!$A$1:$N$33,14,FALSE)</f>
        <v>5.1224999999999987</v>
      </c>
      <c r="O225">
        <f>VLOOKUP(B225,'Test Data'!$A$1:$N$33,14,FALSE)</f>
        <v>18.007499999999997</v>
      </c>
      <c r="P225">
        <f>VLOOKUP(B225,'Test Data'!$A$1:$G$33,7,FALSE)</f>
        <v>51.97</v>
      </c>
      <c r="Q225">
        <f>VLOOKUP(D225,'Test Data'!$A$1:$G$33,7,FALSE)</f>
        <v>48.64</v>
      </c>
    </row>
    <row r="226" spans="1:17" x14ac:dyDescent="0.3">
      <c r="A226" s="8">
        <v>44877</v>
      </c>
      <c r="B226" s="6" t="s">
        <v>6</v>
      </c>
      <c r="C226" s="6">
        <v>3</v>
      </c>
      <c r="D226" s="6" t="s">
        <v>26</v>
      </c>
      <c r="E226" s="6">
        <v>2</v>
      </c>
      <c r="F226" s="6"/>
      <c r="G226" s="6">
        <f t="shared" si="6"/>
        <v>-1</v>
      </c>
      <c r="H226">
        <f t="shared" si="7"/>
        <v>5</v>
      </c>
      <c r="J226">
        <f>VLOOKUP(D226,'Test Data'!$A$1:$N$33,10,FALSE)</f>
        <v>-5.9496865517784894</v>
      </c>
      <c r="K226">
        <f>VLOOKUP(B226,'Test Data'!$A$1:$N$33,10,FALSE)</f>
        <v>18.032943482008189</v>
      </c>
      <c r="L226">
        <f>VLOOKUP(D226,'Test Data'!$A$1:$N$33,13,FALSE)</f>
        <v>-1.972</v>
      </c>
      <c r="M226">
        <f>VLOOKUP(B226,'Test Data'!$A$1:$N$33,13,FALSE)</f>
        <v>12.236000000000001</v>
      </c>
      <c r="N226">
        <f>VLOOKUP(D226,'Test Data'!$A$1:$N$33,14,FALSE)</f>
        <v>7.1075000000000017</v>
      </c>
      <c r="O226">
        <f>VLOOKUP(B226,'Test Data'!$A$1:$N$33,14,FALSE)</f>
        <v>1.6050000000000004</v>
      </c>
      <c r="P226">
        <f>VLOOKUP(B226,'Test Data'!$A$1:$G$33,7,FALSE)</f>
        <v>40.024000000000001</v>
      </c>
      <c r="Q226">
        <f>VLOOKUP(D226,'Test Data'!$A$1:$G$33,7,FALSE)</f>
        <v>43.610500000000002</v>
      </c>
    </row>
    <row r="227" spans="1:17" x14ac:dyDescent="0.3">
      <c r="A227" s="9">
        <v>44877</v>
      </c>
      <c r="B227" s="7" t="s">
        <v>14</v>
      </c>
      <c r="C227" s="7">
        <v>3</v>
      </c>
      <c r="D227" s="7" t="s">
        <v>13</v>
      </c>
      <c r="E227" s="7">
        <v>1</v>
      </c>
      <c r="F227" s="7"/>
      <c r="G227" s="6">
        <f t="shared" si="6"/>
        <v>-2</v>
      </c>
      <c r="H227">
        <f t="shared" si="7"/>
        <v>4</v>
      </c>
      <c r="J227">
        <f>VLOOKUP(D227,'Test Data'!$A$1:$N$33,10,FALSE)</f>
        <v>81.804757877261309</v>
      </c>
      <c r="K227">
        <f>VLOOKUP(B227,'Test Data'!$A$1:$N$33,10,FALSE)</f>
        <v>140.99029450549449</v>
      </c>
      <c r="L227">
        <f>VLOOKUP(D227,'Test Data'!$A$1:$N$33,13,FALSE)</f>
        <v>-4.4720000000000004</v>
      </c>
      <c r="M227">
        <f>VLOOKUP(B227,'Test Data'!$A$1:$N$33,13,FALSE)</f>
        <v>61.292000000000002</v>
      </c>
      <c r="N227">
        <f>VLOOKUP(D227,'Test Data'!$A$1:$N$33,14,FALSE)</f>
        <v>7.3675000000000033</v>
      </c>
      <c r="O227">
        <f>VLOOKUP(B227,'Test Data'!$A$1:$N$33,14,FALSE)</f>
        <v>16.850000000000001</v>
      </c>
      <c r="P227">
        <f>VLOOKUP(B227,'Test Data'!$A$1:$G$33,7,FALSE)</f>
        <v>52.1905</v>
      </c>
      <c r="Q227">
        <f>VLOOKUP(D227,'Test Data'!$A$1:$G$33,7,FALSE)</f>
        <v>47.3035</v>
      </c>
    </row>
    <row r="228" spans="1:17" x14ac:dyDescent="0.3">
      <c r="A228" s="8">
        <v>44877</v>
      </c>
      <c r="B228" s="6" t="s">
        <v>23</v>
      </c>
      <c r="C228" s="6">
        <v>2</v>
      </c>
      <c r="D228" s="6" t="s">
        <v>22</v>
      </c>
      <c r="E228" s="6">
        <v>3</v>
      </c>
      <c r="F228" s="6"/>
      <c r="G228" s="6">
        <f t="shared" si="6"/>
        <v>1</v>
      </c>
      <c r="H228">
        <f t="shared" si="7"/>
        <v>5</v>
      </c>
      <c r="J228">
        <f>VLOOKUP(D228,'Test Data'!$A$1:$N$33,10,FALSE)</f>
        <v>68.14996540259969</v>
      </c>
      <c r="K228">
        <f>VLOOKUP(B228,'Test Data'!$A$1:$N$33,10,FALSE)</f>
        <v>116.91584615384616</v>
      </c>
      <c r="L228">
        <f>VLOOKUP(D228,'Test Data'!$A$1:$N$33,13,FALSE)</f>
        <v>2.4839999999999995</v>
      </c>
      <c r="M228">
        <f>VLOOKUP(B228,'Test Data'!$A$1:$N$33,13,FALSE)</f>
        <v>37.052</v>
      </c>
      <c r="N228">
        <f>VLOOKUP(D228,'Test Data'!$A$1:$N$33,14,FALSE)</f>
        <v>7.3599999999999994</v>
      </c>
      <c r="O228">
        <f>VLOOKUP(B228,'Test Data'!$A$1:$N$33,14,FALSE)</f>
        <v>7.9725000000000001</v>
      </c>
      <c r="P228">
        <f>VLOOKUP(B228,'Test Data'!$A$1:$G$33,7,FALSE)</f>
        <v>50.820999999999998</v>
      </c>
      <c r="Q228">
        <f>VLOOKUP(D228,'Test Data'!$A$1:$G$33,7,FALSE)</f>
        <v>52.957499999999996</v>
      </c>
    </row>
    <row r="229" spans="1:17" x14ac:dyDescent="0.3">
      <c r="A229" s="9">
        <v>44877</v>
      </c>
      <c r="B229" s="7" t="s">
        <v>18</v>
      </c>
      <c r="C229" s="7">
        <v>1</v>
      </c>
      <c r="D229" s="7" t="s">
        <v>11</v>
      </c>
      <c r="E229" s="7">
        <v>4</v>
      </c>
      <c r="F229" s="7"/>
      <c r="G229" s="6">
        <f t="shared" si="6"/>
        <v>3</v>
      </c>
      <c r="H229">
        <f t="shared" si="7"/>
        <v>5</v>
      </c>
      <c r="J229">
        <f>VLOOKUP(D229,'Test Data'!$A$1:$N$33,10,FALSE)</f>
        <v>134.88358357487925</v>
      </c>
      <c r="K229">
        <f>VLOOKUP(B229,'Test Data'!$A$1:$N$33,10,FALSE)</f>
        <v>141.16987251053041</v>
      </c>
      <c r="L229">
        <f>VLOOKUP(D229,'Test Data'!$A$1:$N$33,13,FALSE)</f>
        <v>24.772000000000002</v>
      </c>
      <c r="M229">
        <f>VLOOKUP(B229,'Test Data'!$A$1:$N$33,13,FALSE)</f>
        <v>-9.1679999999999993</v>
      </c>
      <c r="N229">
        <f>VLOOKUP(D229,'Test Data'!$A$1:$N$33,14,FALSE)</f>
        <v>12.754999999999999</v>
      </c>
      <c r="O229">
        <f>VLOOKUP(B229,'Test Data'!$A$1:$N$33,14,FALSE)</f>
        <v>11.067499999999995</v>
      </c>
      <c r="P229">
        <f>VLOOKUP(B229,'Test Data'!$A$1:$G$33,7,FALSE)</f>
        <v>55.566500000000005</v>
      </c>
      <c r="Q229">
        <f>VLOOKUP(D229,'Test Data'!$A$1:$G$33,7,FALSE)</f>
        <v>52.792500000000004</v>
      </c>
    </row>
    <row r="230" spans="1:17" x14ac:dyDescent="0.3">
      <c r="A230" s="8">
        <v>44877</v>
      </c>
      <c r="B230" s="6" t="s">
        <v>9</v>
      </c>
      <c r="C230" s="6">
        <v>4</v>
      </c>
      <c r="D230" s="6" t="s">
        <v>31</v>
      </c>
      <c r="E230" s="6">
        <v>2</v>
      </c>
      <c r="F230" s="6"/>
      <c r="G230" s="6">
        <f t="shared" si="6"/>
        <v>-2</v>
      </c>
      <c r="H230">
        <f t="shared" si="7"/>
        <v>6</v>
      </c>
      <c r="J230">
        <f>VLOOKUP(D230,'Test Data'!$A$1:$N$33,10,FALSE)</f>
        <v>139.17838686868689</v>
      </c>
      <c r="K230">
        <f>VLOOKUP(B230,'Test Data'!$A$1:$N$33,10,FALSE)</f>
        <v>165.56027048054921</v>
      </c>
      <c r="L230">
        <f>VLOOKUP(D230,'Test Data'!$A$1:$N$33,13,FALSE)</f>
        <v>30.108000000000004</v>
      </c>
      <c r="M230">
        <f>VLOOKUP(B230,'Test Data'!$A$1:$N$33,13,FALSE)</f>
        <v>-11.727999999999998</v>
      </c>
      <c r="N230">
        <f>VLOOKUP(D230,'Test Data'!$A$1:$N$33,14,FALSE)</f>
        <v>10.142499999999998</v>
      </c>
      <c r="O230">
        <f>VLOOKUP(B230,'Test Data'!$A$1:$N$33,14,FALSE)</f>
        <v>19.220000000000002</v>
      </c>
      <c r="P230">
        <f>VLOOKUP(B230,'Test Data'!$A$1:$G$33,7,FALSE)</f>
        <v>58.155000000000001</v>
      </c>
      <c r="Q230">
        <f>VLOOKUP(D230,'Test Data'!$A$1:$G$33,7,FALSE)</f>
        <v>54.883499999999998</v>
      </c>
    </row>
    <row r="231" spans="1:17" x14ac:dyDescent="0.3">
      <c r="A231" s="9">
        <v>44877</v>
      </c>
      <c r="B231" s="7" t="s">
        <v>19</v>
      </c>
      <c r="C231" s="7">
        <v>3</v>
      </c>
      <c r="D231" s="7" t="s">
        <v>29</v>
      </c>
      <c r="E231" s="7">
        <v>4</v>
      </c>
      <c r="F231" s="7"/>
      <c r="G231" s="6">
        <f t="shared" si="6"/>
        <v>1</v>
      </c>
      <c r="H231">
        <f t="shared" si="7"/>
        <v>7</v>
      </c>
      <c r="J231">
        <f>VLOOKUP(D231,'Test Data'!$A$1:$N$33,10,FALSE)</f>
        <v>171.25418443935928</v>
      </c>
      <c r="K231">
        <f>VLOOKUP(B231,'Test Data'!$A$1:$N$33,10,FALSE)</f>
        <v>82.045045228455763</v>
      </c>
      <c r="L231">
        <f>VLOOKUP(D231,'Test Data'!$A$1:$N$33,13,FALSE)</f>
        <v>18.195999999999998</v>
      </c>
      <c r="M231">
        <f>VLOOKUP(B231,'Test Data'!$A$1:$N$33,13,FALSE)</f>
        <v>15.204000000000004</v>
      </c>
      <c r="N231">
        <f>VLOOKUP(D231,'Test Data'!$A$1:$N$33,14,FALSE)</f>
        <v>13.857500000000002</v>
      </c>
      <c r="O231">
        <f>VLOOKUP(B231,'Test Data'!$A$1:$N$33,14,FALSE)</f>
        <v>10.812500000000004</v>
      </c>
      <c r="P231">
        <f>VLOOKUP(B231,'Test Data'!$A$1:$G$33,7,FALSE)</f>
        <v>46.548000000000002</v>
      </c>
      <c r="Q231">
        <f>VLOOKUP(D231,'Test Data'!$A$1:$G$33,7,FALSE)</f>
        <v>55.733499999999992</v>
      </c>
    </row>
    <row r="232" spans="1:17" x14ac:dyDescent="0.3">
      <c r="A232" s="8">
        <v>44877</v>
      </c>
      <c r="B232" s="6" t="s">
        <v>3</v>
      </c>
      <c r="C232" s="6">
        <v>4</v>
      </c>
      <c r="D232" s="6" t="s">
        <v>33</v>
      </c>
      <c r="E232" s="6">
        <v>5</v>
      </c>
      <c r="F232" s="6" t="s">
        <v>36</v>
      </c>
      <c r="G232" s="6">
        <f t="shared" si="6"/>
        <v>1</v>
      </c>
      <c r="H232">
        <f t="shared" si="7"/>
        <v>9</v>
      </c>
      <c r="J232">
        <f>VLOOKUP(D232,'Test Data'!$A$1:$N$33,10,FALSE)</f>
        <v>-8.4661676247310496</v>
      </c>
      <c r="K232">
        <f>VLOOKUP(B232,'Test Data'!$A$1:$N$33,10,FALSE)</f>
        <v>89.800166421813486</v>
      </c>
      <c r="L232">
        <f>VLOOKUP(D232,'Test Data'!$A$1:$N$33,13,FALSE)</f>
        <v>31.347999999999995</v>
      </c>
      <c r="M232">
        <f>VLOOKUP(B232,'Test Data'!$A$1:$N$33,13,FALSE)</f>
        <v>45.915999999999997</v>
      </c>
      <c r="N232">
        <f>VLOOKUP(D232,'Test Data'!$A$1:$N$33,14,FALSE)</f>
        <v>2.9150000000000027</v>
      </c>
      <c r="O232">
        <f>VLOOKUP(B232,'Test Data'!$A$1:$N$33,14,FALSE)</f>
        <v>6.2475000000000023</v>
      </c>
      <c r="P232">
        <f>VLOOKUP(B232,'Test Data'!$A$1:$G$33,7,FALSE)</f>
        <v>53.747500000000002</v>
      </c>
      <c r="Q232">
        <f>VLOOKUP(D232,'Test Data'!$A$1:$G$33,7,FALSE)</f>
        <v>46.256500000000003</v>
      </c>
    </row>
    <row r="233" spans="1:17" x14ac:dyDescent="0.3">
      <c r="A233" s="9">
        <v>44877</v>
      </c>
      <c r="B233" s="7" t="s">
        <v>25</v>
      </c>
      <c r="C233" s="7">
        <v>2</v>
      </c>
      <c r="D233" s="7" t="s">
        <v>15</v>
      </c>
      <c r="E233" s="7">
        <v>4</v>
      </c>
      <c r="F233" s="7"/>
      <c r="G233" s="6">
        <f t="shared" si="6"/>
        <v>2</v>
      </c>
      <c r="H233">
        <f t="shared" si="7"/>
        <v>6</v>
      </c>
      <c r="J233">
        <f>VLOOKUP(D233,'Test Data'!$A$1:$N$33,10,FALSE)</f>
        <v>139.98145691150953</v>
      </c>
      <c r="K233">
        <f>VLOOKUP(B233,'Test Data'!$A$1:$N$33,10,FALSE)</f>
        <v>51.313205668016195</v>
      </c>
      <c r="L233">
        <f>VLOOKUP(D233,'Test Data'!$A$1:$N$33,13,FALSE)</f>
        <v>2.9200000000000017</v>
      </c>
      <c r="M233">
        <f>VLOOKUP(B233,'Test Data'!$A$1:$N$33,13,FALSE)</f>
        <v>23.744</v>
      </c>
      <c r="N233">
        <f>VLOOKUP(D233,'Test Data'!$A$1:$N$33,14,FALSE)</f>
        <v>16.695</v>
      </c>
      <c r="O233">
        <f>VLOOKUP(B233,'Test Data'!$A$1:$N$33,14,FALSE)</f>
        <v>10.215</v>
      </c>
      <c r="P233">
        <f>VLOOKUP(B233,'Test Data'!$A$1:$G$33,7,FALSE)</f>
        <v>44.829499999999996</v>
      </c>
      <c r="Q233">
        <f>VLOOKUP(D233,'Test Data'!$A$1:$G$33,7,FALSE)</f>
        <v>53.004999999999995</v>
      </c>
    </row>
    <row r="234" spans="1:17" x14ac:dyDescent="0.3">
      <c r="A234" s="8">
        <v>44877</v>
      </c>
      <c r="B234" s="6" t="s">
        <v>17</v>
      </c>
      <c r="C234" s="6">
        <v>1</v>
      </c>
      <c r="D234" s="6" t="s">
        <v>21</v>
      </c>
      <c r="E234" s="6">
        <v>2</v>
      </c>
      <c r="F234" s="6"/>
      <c r="G234" s="6">
        <f t="shared" si="6"/>
        <v>1</v>
      </c>
      <c r="H234">
        <f t="shared" si="7"/>
        <v>3</v>
      </c>
      <c r="J234">
        <f>VLOOKUP(D234,'Test Data'!$A$1:$N$33,10,FALSE)</f>
        <v>67.44205870986076</v>
      </c>
      <c r="K234">
        <f>VLOOKUP(B234,'Test Data'!$A$1:$N$33,10,FALSE)</f>
        <v>134.91292307692311</v>
      </c>
      <c r="L234">
        <f>VLOOKUP(D234,'Test Data'!$A$1:$N$33,13,FALSE)</f>
        <v>34.236000000000004</v>
      </c>
      <c r="M234">
        <f>VLOOKUP(B234,'Test Data'!$A$1:$N$33,13,FALSE)</f>
        <v>36.112000000000002</v>
      </c>
      <c r="N234">
        <f>VLOOKUP(D234,'Test Data'!$A$1:$N$33,14,FALSE)</f>
        <v>9.18</v>
      </c>
      <c r="O234">
        <f>VLOOKUP(B234,'Test Data'!$A$1:$N$33,14,FALSE)</f>
        <v>18.509999999999998</v>
      </c>
      <c r="P234">
        <f>VLOOKUP(B234,'Test Data'!$A$1:$G$33,7,FALSE)</f>
        <v>49.021500000000003</v>
      </c>
      <c r="Q234">
        <f>VLOOKUP(D234,'Test Data'!$A$1:$G$33,7,FALSE)</f>
        <v>50.528500000000001</v>
      </c>
    </row>
    <row r="235" spans="1:17" x14ac:dyDescent="0.3">
      <c r="A235" s="9">
        <v>44877</v>
      </c>
      <c r="B235" s="7" t="s">
        <v>20</v>
      </c>
      <c r="C235" s="7">
        <v>3</v>
      </c>
      <c r="D235" s="7" t="s">
        <v>16</v>
      </c>
      <c r="E235" s="7">
        <v>4</v>
      </c>
      <c r="F235" s="7" t="s">
        <v>36</v>
      </c>
      <c r="G235" s="6">
        <f t="shared" si="6"/>
        <v>1</v>
      </c>
      <c r="H235">
        <f t="shared" si="7"/>
        <v>7</v>
      </c>
      <c r="J235">
        <f>VLOOKUP(D235,'Test Data'!$A$1:$N$33,10,FALSE)</f>
        <v>56.76357570850201</v>
      </c>
      <c r="K235">
        <f>VLOOKUP(B235,'Test Data'!$A$1:$N$33,10,FALSE)</f>
        <v>44.157383716429479</v>
      </c>
      <c r="L235">
        <f>VLOOKUP(D235,'Test Data'!$A$1:$N$33,13,FALSE)</f>
        <v>55.175999999999995</v>
      </c>
      <c r="M235">
        <f>VLOOKUP(B235,'Test Data'!$A$1:$N$33,13,FALSE)</f>
        <v>0.20799999999999841</v>
      </c>
      <c r="N235">
        <f>VLOOKUP(D235,'Test Data'!$A$1:$N$33,14,FALSE)</f>
        <v>8.8850000000000016</v>
      </c>
      <c r="O235">
        <f>VLOOKUP(B235,'Test Data'!$A$1:$N$33,14,FALSE)</f>
        <v>6.4574999999999996</v>
      </c>
      <c r="P235">
        <f>VLOOKUP(B235,'Test Data'!$A$1:$G$33,7,FALSE)</f>
        <v>45.418999999999997</v>
      </c>
      <c r="Q235">
        <f>VLOOKUP(D235,'Test Data'!$A$1:$G$33,7,FALSE)</f>
        <v>50.042000000000002</v>
      </c>
    </row>
    <row r="236" spans="1:17" x14ac:dyDescent="0.3">
      <c r="A236" s="8">
        <v>44877</v>
      </c>
      <c r="B236" s="6" t="s">
        <v>32</v>
      </c>
      <c r="C236" s="6">
        <v>4</v>
      </c>
      <c r="D236" s="6" t="s">
        <v>4</v>
      </c>
      <c r="E236" s="6">
        <v>1</v>
      </c>
      <c r="F236" s="6"/>
      <c r="G236" s="6">
        <f t="shared" si="6"/>
        <v>-3</v>
      </c>
      <c r="H236">
        <f t="shared" si="7"/>
        <v>5</v>
      </c>
      <c r="J236">
        <f>VLOOKUP(D236,'Test Data'!$A$1:$N$33,10,FALSE)</f>
        <v>84.107355201661079</v>
      </c>
      <c r="K236">
        <f>VLOOKUP(B236,'Test Data'!$A$1:$N$33,10,FALSE)</f>
        <v>132.97877024111079</v>
      </c>
      <c r="L236">
        <f>VLOOKUP(D236,'Test Data'!$A$1:$N$33,13,FALSE)</f>
        <v>17.076000000000001</v>
      </c>
      <c r="M236">
        <f>VLOOKUP(B236,'Test Data'!$A$1:$N$33,13,FALSE)</f>
        <v>-4.2679999999999989</v>
      </c>
      <c r="N236">
        <f>VLOOKUP(D236,'Test Data'!$A$1:$N$33,14,FALSE)</f>
        <v>4.0274999999999999</v>
      </c>
      <c r="O236">
        <f>VLOOKUP(B236,'Test Data'!$A$1:$N$33,14,FALSE)</f>
        <v>9.5024999999999977</v>
      </c>
      <c r="P236">
        <f>VLOOKUP(B236,'Test Data'!$A$1:$G$33,7,FALSE)</f>
        <v>49.246000000000002</v>
      </c>
      <c r="Q236">
        <f>VLOOKUP(D236,'Test Data'!$A$1:$G$33,7,FALSE)</f>
        <v>51.648499999999999</v>
      </c>
    </row>
    <row r="237" spans="1:17" x14ac:dyDescent="0.3">
      <c r="A237" s="9">
        <v>44877</v>
      </c>
      <c r="B237" s="7" t="s">
        <v>8</v>
      </c>
      <c r="C237" s="7">
        <v>2</v>
      </c>
      <c r="D237" s="7" t="s">
        <v>5</v>
      </c>
      <c r="E237" s="7">
        <v>3</v>
      </c>
      <c r="F237" s="7"/>
      <c r="G237" s="6">
        <f t="shared" ref="G237:G300" si="8">E237-C237</f>
        <v>1</v>
      </c>
      <c r="H237">
        <f t="shared" si="7"/>
        <v>5</v>
      </c>
      <c r="J237">
        <f>VLOOKUP(D237,'Test Data'!$A$1:$N$33,10,FALSE)</f>
        <v>104.48057142857141</v>
      </c>
      <c r="K237">
        <f>VLOOKUP(B237,'Test Data'!$A$1:$N$33,10,FALSE)</f>
        <v>108.30611652138712</v>
      </c>
      <c r="L237">
        <f>VLOOKUP(D237,'Test Data'!$A$1:$N$33,13,FALSE)</f>
        <v>26.248000000000001</v>
      </c>
      <c r="M237">
        <f>VLOOKUP(B237,'Test Data'!$A$1:$N$33,13,FALSE)</f>
        <v>15.092000000000001</v>
      </c>
      <c r="N237">
        <f>VLOOKUP(D237,'Test Data'!$A$1:$N$33,14,FALSE)</f>
        <v>15.994999999999997</v>
      </c>
      <c r="O237">
        <f>VLOOKUP(B237,'Test Data'!$A$1:$N$33,14,FALSE)</f>
        <v>11.004999999999999</v>
      </c>
      <c r="P237">
        <f>VLOOKUP(B237,'Test Data'!$A$1:$G$33,7,FALSE)</f>
        <v>48.454999999999998</v>
      </c>
      <c r="Q237">
        <f>VLOOKUP(D237,'Test Data'!$A$1:$G$33,7,FALSE)</f>
        <v>50.814499999999995</v>
      </c>
    </row>
    <row r="238" spans="1:17" x14ac:dyDescent="0.3">
      <c r="A238" s="8">
        <v>44877</v>
      </c>
      <c r="B238" s="6" t="s">
        <v>10</v>
      </c>
      <c r="C238" s="6">
        <v>3</v>
      </c>
      <c r="D238" s="6" t="s">
        <v>27</v>
      </c>
      <c r="E238" s="6">
        <v>2</v>
      </c>
      <c r="F238" s="6"/>
      <c r="G238" s="6">
        <f t="shared" si="8"/>
        <v>-1</v>
      </c>
      <c r="H238">
        <f t="shared" si="7"/>
        <v>5</v>
      </c>
      <c r="J238">
        <f>VLOOKUP(D238,'Test Data'!$A$1:$N$33,10,FALSE)</f>
        <v>145.75413290387775</v>
      </c>
      <c r="K238">
        <f>VLOOKUP(B238,'Test Data'!$A$1:$N$33,10,FALSE)</f>
        <v>47.582180701754382</v>
      </c>
      <c r="L238">
        <f>VLOOKUP(D238,'Test Data'!$A$1:$N$33,13,FALSE)</f>
        <v>55.58</v>
      </c>
      <c r="M238">
        <f>VLOOKUP(B238,'Test Data'!$A$1:$N$33,13,FALSE)</f>
        <v>15.2</v>
      </c>
      <c r="N238">
        <f>VLOOKUP(D238,'Test Data'!$A$1:$N$33,14,FALSE)</f>
        <v>12.107499999999998</v>
      </c>
      <c r="O238">
        <f>VLOOKUP(B238,'Test Data'!$A$1:$N$33,14,FALSE)</f>
        <v>1.7224999999999966</v>
      </c>
      <c r="P238">
        <f>VLOOKUP(B238,'Test Data'!$A$1:$G$33,7,FALSE)</f>
        <v>45.459000000000003</v>
      </c>
      <c r="Q238">
        <f>VLOOKUP(D238,'Test Data'!$A$1:$G$33,7,FALSE)</f>
        <v>54.28</v>
      </c>
    </row>
    <row r="239" spans="1:17" x14ac:dyDescent="0.3">
      <c r="A239" s="9">
        <v>44878</v>
      </c>
      <c r="B239" s="7" t="s">
        <v>8</v>
      </c>
      <c r="C239" s="7">
        <v>2</v>
      </c>
      <c r="D239" s="7" t="s">
        <v>14</v>
      </c>
      <c r="E239" s="7">
        <v>5</v>
      </c>
      <c r="F239" s="7"/>
      <c r="G239" s="6">
        <f t="shared" si="8"/>
        <v>3</v>
      </c>
      <c r="H239">
        <f t="shared" si="7"/>
        <v>7</v>
      </c>
      <c r="J239">
        <f>VLOOKUP(D239,'Test Data'!$A$1:$N$33,10,FALSE)</f>
        <v>140.99029450549449</v>
      </c>
      <c r="K239">
        <f>VLOOKUP(B239,'Test Data'!$A$1:$N$33,10,FALSE)</f>
        <v>108.30611652138712</v>
      </c>
      <c r="L239">
        <f>VLOOKUP(D239,'Test Data'!$A$1:$N$33,13,FALSE)</f>
        <v>61.292000000000002</v>
      </c>
      <c r="M239">
        <f>VLOOKUP(B239,'Test Data'!$A$1:$N$33,13,FALSE)</f>
        <v>15.092000000000001</v>
      </c>
      <c r="N239">
        <f>VLOOKUP(D239,'Test Data'!$A$1:$N$33,14,FALSE)</f>
        <v>16.850000000000001</v>
      </c>
      <c r="O239">
        <f>VLOOKUP(B239,'Test Data'!$A$1:$N$33,14,FALSE)</f>
        <v>11.004999999999999</v>
      </c>
      <c r="P239">
        <f>VLOOKUP(B239,'Test Data'!$A$1:$G$33,7,FALSE)</f>
        <v>48.454999999999998</v>
      </c>
      <c r="Q239">
        <f>VLOOKUP(D239,'Test Data'!$A$1:$G$33,7,FALSE)</f>
        <v>52.1905</v>
      </c>
    </row>
    <row r="240" spans="1:17" x14ac:dyDescent="0.3">
      <c r="A240" s="8">
        <v>44878</v>
      </c>
      <c r="B240" s="6" t="s">
        <v>24</v>
      </c>
      <c r="C240" s="6">
        <v>3</v>
      </c>
      <c r="D240" s="6" t="s">
        <v>28</v>
      </c>
      <c r="E240" s="6">
        <v>2</v>
      </c>
      <c r="F240" s="6" t="s">
        <v>35</v>
      </c>
      <c r="G240" s="6">
        <f t="shared" si="8"/>
        <v>-1</v>
      </c>
      <c r="H240">
        <f t="shared" si="7"/>
        <v>5</v>
      </c>
      <c r="J240">
        <f>VLOOKUP(D240,'Test Data'!$A$1:$N$33,10,FALSE)</f>
        <v>101.51640811560671</v>
      </c>
      <c r="K240">
        <f>VLOOKUP(B240,'Test Data'!$A$1:$N$33,10,FALSE)</f>
        <v>-15.427545272601769</v>
      </c>
      <c r="L240">
        <f>VLOOKUP(D240,'Test Data'!$A$1:$N$33,13,FALSE)</f>
        <v>12.036000000000001</v>
      </c>
      <c r="M240">
        <f>VLOOKUP(B240,'Test Data'!$A$1:$N$33,13,FALSE)</f>
        <v>-11.484000000000002</v>
      </c>
      <c r="N240">
        <f>VLOOKUP(D240,'Test Data'!$A$1:$N$33,14,FALSE)</f>
        <v>8.0474999999999994</v>
      </c>
      <c r="O240">
        <f>VLOOKUP(B240,'Test Data'!$A$1:$N$33,14,FALSE)</f>
        <v>7.0949999999999989</v>
      </c>
      <c r="P240">
        <f>VLOOKUP(B240,'Test Data'!$A$1:$G$33,7,FALSE)</f>
        <v>42.968000000000004</v>
      </c>
      <c r="Q240">
        <f>VLOOKUP(D240,'Test Data'!$A$1:$G$33,7,FALSE)</f>
        <v>51.338499999999996</v>
      </c>
    </row>
    <row r="241" spans="1:17" x14ac:dyDescent="0.3">
      <c r="A241" s="9">
        <v>44878</v>
      </c>
      <c r="B241" s="7" t="s">
        <v>25</v>
      </c>
      <c r="C241" s="7">
        <v>1</v>
      </c>
      <c r="D241" s="7" t="s">
        <v>17</v>
      </c>
      <c r="E241" s="7">
        <v>4</v>
      </c>
      <c r="F241" s="7"/>
      <c r="G241" s="6">
        <f t="shared" si="8"/>
        <v>3</v>
      </c>
      <c r="H241">
        <f t="shared" si="7"/>
        <v>5</v>
      </c>
      <c r="J241">
        <f>VLOOKUP(D241,'Test Data'!$A$1:$N$33,10,FALSE)</f>
        <v>134.91292307692311</v>
      </c>
      <c r="K241">
        <f>VLOOKUP(B241,'Test Data'!$A$1:$N$33,10,FALSE)</f>
        <v>51.313205668016195</v>
      </c>
      <c r="L241">
        <f>VLOOKUP(D241,'Test Data'!$A$1:$N$33,13,FALSE)</f>
        <v>36.112000000000002</v>
      </c>
      <c r="M241">
        <f>VLOOKUP(B241,'Test Data'!$A$1:$N$33,13,FALSE)</f>
        <v>23.744</v>
      </c>
      <c r="N241">
        <f>VLOOKUP(D241,'Test Data'!$A$1:$N$33,14,FALSE)</f>
        <v>18.509999999999998</v>
      </c>
      <c r="O241">
        <f>VLOOKUP(B241,'Test Data'!$A$1:$N$33,14,FALSE)</f>
        <v>10.215</v>
      </c>
      <c r="P241">
        <f>VLOOKUP(B241,'Test Data'!$A$1:$G$33,7,FALSE)</f>
        <v>44.829499999999996</v>
      </c>
      <c r="Q241">
        <f>VLOOKUP(D241,'Test Data'!$A$1:$G$33,7,FALSE)</f>
        <v>49.021500000000003</v>
      </c>
    </row>
    <row r="242" spans="1:17" x14ac:dyDescent="0.3">
      <c r="A242" s="8">
        <v>44878</v>
      </c>
      <c r="B242" s="6" t="s">
        <v>30</v>
      </c>
      <c r="C242" s="6">
        <v>5</v>
      </c>
      <c r="D242" s="6" t="s">
        <v>4</v>
      </c>
      <c r="E242" s="6">
        <v>1</v>
      </c>
      <c r="F242" s="6"/>
      <c r="G242" s="6">
        <f t="shared" si="8"/>
        <v>-4</v>
      </c>
      <c r="H242">
        <f t="shared" si="7"/>
        <v>6</v>
      </c>
      <c r="J242">
        <f>VLOOKUP(D242,'Test Data'!$A$1:$N$33,10,FALSE)</f>
        <v>84.107355201661079</v>
      </c>
      <c r="K242">
        <f>VLOOKUP(B242,'Test Data'!$A$1:$N$33,10,FALSE)</f>
        <v>139.14223240238024</v>
      </c>
      <c r="L242">
        <f>VLOOKUP(D242,'Test Data'!$A$1:$N$33,13,FALSE)</f>
        <v>17.076000000000001</v>
      </c>
      <c r="M242">
        <f>VLOOKUP(B242,'Test Data'!$A$1:$N$33,13,FALSE)</f>
        <v>17.608000000000001</v>
      </c>
      <c r="N242">
        <f>VLOOKUP(D242,'Test Data'!$A$1:$N$33,14,FALSE)</f>
        <v>4.0274999999999999</v>
      </c>
      <c r="O242">
        <f>VLOOKUP(B242,'Test Data'!$A$1:$N$33,14,FALSE)</f>
        <v>17.535</v>
      </c>
      <c r="P242">
        <f>VLOOKUP(B242,'Test Data'!$A$1:$G$33,7,FALSE)</f>
        <v>53.658999999999999</v>
      </c>
      <c r="Q242">
        <f>VLOOKUP(D242,'Test Data'!$A$1:$G$33,7,FALSE)</f>
        <v>51.648499999999999</v>
      </c>
    </row>
    <row r="243" spans="1:17" x14ac:dyDescent="0.3">
      <c r="A243" s="9">
        <v>44878</v>
      </c>
      <c r="B243" s="7" t="s">
        <v>23</v>
      </c>
      <c r="C243" s="7">
        <v>3</v>
      </c>
      <c r="D243" s="7" t="s">
        <v>34</v>
      </c>
      <c r="E243" s="7">
        <v>2</v>
      </c>
      <c r="F243" s="7" t="s">
        <v>36</v>
      </c>
      <c r="G243" s="6">
        <f t="shared" si="8"/>
        <v>-1</v>
      </c>
      <c r="H243">
        <f t="shared" si="7"/>
        <v>5</v>
      </c>
      <c r="J243">
        <f>VLOOKUP(D243,'Test Data'!$A$1:$N$33,10,FALSE)</f>
        <v>90.302779742729371</v>
      </c>
      <c r="K243">
        <f>VLOOKUP(B243,'Test Data'!$A$1:$N$33,10,FALSE)</f>
        <v>116.91584615384616</v>
      </c>
      <c r="L243">
        <f>VLOOKUP(D243,'Test Data'!$A$1:$N$33,13,FALSE)</f>
        <v>-1.9600000000000004</v>
      </c>
      <c r="M243">
        <f>VLOOKUP(B243,'Test Data'!$A$1:$N$33,13,FALSE)</f>
        <v>37.052</v>
      </c>
      <c r="N243">
        <f>VLOOKUP(D243,'Test Data'!$A$1:$N$33,14,FALSE)</f>
        <v>8.4699999999999989</v>
      </c>
      <c r="O243">
        <f>VLOOKUP(B243,'Test Data'!$A$1:$N$33,14,FALSE)</f>
        <v>7.9725000000000001</v>
      </c>
      <c r="P243">
        <f>VLOOKUP(B243,'Test Data'!$A$1:$G$33,7,FALSE)</f>
        <v>50.820999999999998</v>
      </c>
      <c r="Q243">
        <f>VLOOKUP(D243,'Test Data'!$A$1:$G$33,7,FALSE)</f>
        <v>48.930500000000002</v>
      </c>
    </row>
    <row r="244" spans="1:17" x14ac:dyDescent="0.3">
      <c r="A244" s="8">
        <v>44878</v>
      </c>
      <c r="B244" s="6" t="s">
        <v>12</v>
      </c>
      <c r="C244" s="6">
        <v>3</v>
      </c>
      <c r="D244" s="6" t="s">
        <v>7</v>
      </c>
      <c r="E244" s="6">
        <v>6</v>
      </c>
      <c r="F244" s="6"/>
      <c r="G244" s="6">
        <f t="shared" si="8"/>
        <v>3</v>
      </c>
      <c r="H244">
        <f t="shared" si="7"/>
        <v>9</v>
      </c>
      <c r="J244">
        <f>VLOOKUP(D244,'Test Data'!$A$1:$N$33,10,FALSE)</f>
        <v>109.36287253210591</v>
      </c>
      <c r="K244">
        <f>VLOOKUP(B244,'Test Data'!$A$1:$N$33,10,FALSE)</f>
        <v>59.967467961405482</v>
      </c>
      <c r="L244">
        <f>VLOOKUP(D244,'Test Data'!$A$1:$N$33,13,FALSE)</f>
        <v>1.0240000000000009</v>
      </c>
      <c r="M244">
        <f>VLOOKUP(B244,'Test Data'!$A$1:$N$33,13,FALSE)</f>
        <v>21.227999999999998</v>
      </c>
      <c r="N244">
        <f>VLOOKUP(D244,'Test Data'!$A$1:$N$33,14,FALSE)</f>
        <v>18.007499999999997</v>
      </c>
      <c r="O244">
        <f>VLOOKUP(B244,'Test Data'!$A$1:$N$33,14,FALSE)</f>
        <v>5.1224999999999987</v>
      </c>
      <c r="P244">
        <f>VLOOKUP(B244,'Test Data'!$A$1:$G$33,7,FALSE)</f>
        <v>48.64</v>
      </c>
      <c r="Q244">
        <f>VLOOKUP(D244,'Test Data'!$A$1:$G$33,7,FALSE)</f>
        <v>51.97</v>
      </c>
    </row>
    <row r="245" spans="1:17" x14ac:dyDescent="0.3">
      <c r="A245" s="9">
        <v>44879</v>
      </c>
      <c r="B245" s="7" t="s">
        <v>29</v>
      </c>
      <c r="C245" s="7">
        <v>5</v>
      </c>
      <c r="D245" s="7" t="s">
        <v>22</v>
      </c>
      <c r="E245" s="7">
        <v>6</v>
      </c>
      <c r="F245" s="7"/>
      <c r="G245" s="6">
        <f t="shared" si="8"/>
        <v>1</v>
      </c>
      <c r="H245">
        <f t="shared" si="7"/>
        <v>11</v>
      </c>
      <c r="J245">
        <f>VLOOKUP(D245,'Test Data'!$A$1:$N$33,10,FALSE)</f>
        <v>68.14996540259969</v>
      </c>
      <c r="K245">
        <f>VLOOKUP(B245,'Test Data'!$A$1:$N$33,10,FALSE)</f>
        <v>171.25418443935928</v>
      </c>
      <c r="L245">
        <f>VLOOKUP(D245,'Test Data'!$A$1:$N$33,13,FALSE)</f>
        <v>2.4839999999999995</v>
      </c>
      <c r="M245">
        <f>VLOOKUP(B245,'Test Data'!$A$1:$N$33,13,FALSE)</f>
        <v>18.195999999999998</v>
      </c>
      <c r="N245">
        <f>VLOOKUP(D245,'Test Data'!$A$1:$N$33,14,FALSE)</f>
        <v>7.3599999999999994</v>
      </c>
      <c r="O245">
        <f>VLOOKUP(B245,'Test Data'!$A$1:$N$33,14,FALSE)</f>
        <v>13.857500000000002</v>
      </c>
      <c r="P245">
        <f>VLOOKUP(B245,'Test Data'!$A$1:$G$33,7,FALSE)</f>
        <v>55.733499999999992</v>
      </c>
      <c r="Q245">
        <f>VLOOKUP(D245,'Test Data'!$A$1:$G$33,7,FALSE)</f>
        <v>52.957499999999996</v>
      </c>
    </row>
    <row r="246" spans="1:17" x14ac:dyDescent="0.3">
      <c r="A246" s="8">
        <v>44879</v>
      </c>
      <c r="B246" s="6" t="s">
        <v>18</v>
      </c>
      <c r="C246" s="6">
        <v>3</v>
      </c>
      <c r="D246" s="6" t="s">
        <v>6</v>
      </c>
      <c r="E246" s="6">
        <v>0</v>
      </c>
      <c r="F246" s="6"/>
      <c r="G246" s="6">
        <f t="shared" si="8"/>
        <v>-3</v>
      </c>
      <c r="H246">
        <f t="shared" si="7"/>
        <v>3</v>
      </c>
      <c r="J246">
        <f>VLOOKUP(D246,'Test Data'!$A$1:$N$33,10,FALSE)</f>
        <v>18.032943482008189</v>
      </c>
      <c r="K246">
        <f>VLOOKUP(B246,'Test Data'!$A$1:$N$33,10,FALSE)</f>
        <v>141.16987251053041</v>
      </c>
      <c r="L246">
        <f>VLOOKUP(D246,'Test Data'!$A$1:$N$33,13,FALSE)</f>
        <v>12.236000000000001</v>
      </c>
      <c r="M246">
        <f>VLOOKUP(B246,'Test Data'!$A$1:$N$33,13,FALSE)</f>
        <v>-9.1679999999999993</v>
      </c>
      <c r="N246">
        <f>VLOOKUP(D246,'Test Data'!$A$1:$N$33,14,FALSE)</f>
        <v>1.6050000000000004</v>
      </c>
      <c r="O246">
        <f>VLOOKUP(B246,'Test Data'!$A$1:$N$33,14,FALSE)</f>
        <v>11.067499999999995</v>
      </c>
      <c r="P246">
        <f>VLOOKUP(B246,'Test Data'!$A$1:$G$33,7,FALSE)</f>
        <v>55.566500000000005</v>
      </c>
      <c r="Q246">
        <f>VLOOKUP(D246,'Test Data'!$A$1:$G$33,7,FALSE)</f>
        <v>40.024000000000001</v>
      </c>
    </row>
    <row r="247" spans="1:17" x14ac:dyDescent="0.3">
      <c r="A247" s="9">
        <v>44879</v>
      </c>
      <c r="B247" s="7" t="s">
        <v>10</v>
      </c>
      <c r="C247" s="7">
        <v>3</v>
      </c>
      <c r="D247" s="7" t="s">
        <v>11</v>
      </c>
      <c r="E247" s="7">
        <v>2</v>
      </c>
      <c r="F247" s="7"/>
      <c r="G247" s="6">
        <f t="shared" si="8"/>
        <v>-1</v>
      </c>
      <c r="H247">
        <f t="shared" si="7"/>
        <v>5</v>
      </c>
      <c r="J247">
        <f>VLOOKUP(D247,'Test Data'!$A$1:$N$33,10,FALSE)</f>
        <v>134.88358357487925</v>
      </c>
      <c r="K247">
        <f>VLOOKUP(B247,'Test Data'!$A$1:$N$33,10,FALSE)</f>
        <v>47.582180701754382</v>
      </c>
      <c r="L247">
        <f>VLOOKUP(D247,'Test Data'!$A$1:$N$33,13,FALSE)</f>
        <v>24.772000000000002</v>
      </c>
      <c r="M247">
        <f>VLOOKUP(B247,'Test Data'!$A$1:$N$33,13,FALSE)</f>
        <v>15.2</v>
      </c>
      <c r="N247">
        <f>VLOOKUP(D247,'Test Data'!$A$1:$N$33,14,FALSE)</f>
        <v>12.754999999999999</v>
      </c>
      <c r="O247">
        <f>VLOOKUP(B247,'Test Data'!$A$1:$N$33,14,FALSE)</f>
        <v>1.7224999999999966</v>
      </c>
      <c r="P247">
        <f>VLOOKUP(B247,'Test Data'!$A$1:$G$33,7,FALSE)</f>
        <v>45.459000000000003</v>
      </c>
      <c r="Q247">
        <f>VLOOKUP(D247,'Test Data'!$A$1:$G$33,7,FALSE)</f>
        <v>52.792500000000004</v>
      </c>
    </row>
    <row r="248" spans="1:17" x14ac:dyDescent="0.3">
      <c r="A248" s="8">
        <v>44879</v>
      </c>
      <c r="B248" s="6" t="s">
        <v>16</v>
      </c>
      <c r="C248" s="6">
        <v>4</v>
      </c>
      <c r="D248" s="6" t="s">
        <v>32</v>
      </c>
      <c r="E248" s="6">
        <v>2</v>
      </c>
      <c r="F248" s="6"/>
      <c r="G248" s="6">
        <f t="shared" si="8"/>
        <v>-2</v>
      </c>
      <c r="H248">
        <f t="shared" si="7"/>
        <v>6</v>
      </c>
      <c r="J248">
        <f>VLOOKUP(D248,'Test Data'!$A$1:$N$33,10,FALSE)</f>
        <v>132.97877024111079</v>
      </c>
      <c r="K248">
        <f>VLOOKUP(B248,'Test Data'!$A$1:$N$33,10,FALSE)</f>
        <v>56.76357570850201</v>
      </c>
      <c r="L248">
        <f>VLOOKUP(D248,'Test Data'!$A$1:$N$33,13,FALSE)</f>
        <v>-4.2679999999999989</v>
      </c>
      <c r="M248">
        <f>VLOOKUP(B248,'Test Data'!$A$1:$N$33,13,FALSE)</f>
        <v>55.175999999999995</v>
      </c>
      <c r="N248">
        <f>VLOOKUP(D248,'Test Data'!$A$1:$N$33,14,FALSE)</f>
        <v>9.5024999999999977</v>
      </c>
      <c r="O248">
        <f>VLOOKUP(B248,'Test Data'!$A$1:$N$33,14,FALSE)</f>
        <v>8.8850000000000016</v>
      </c>
      <c r="P248">
        <f>VLOOKUP(B248,'Test Data'!$A$1:$G$33,7,FALSE)</f>
        <v>50.042000000000002</v>
      </c>
      <c r="Q248">
        <f>VLOOKUP(D248,'Test Data'!$A$1:$G$33,7,FALSE)</f>
        <v>49.246000000000002</v>
      </c>
    </row>
    <row r="249" spans="1:17" x14ac:dyDescent="0.3">
      <c r="A249" s="9">
        <v>44880</v>
      </c>
      <c r="B249" s="7" t="s">
        <v>19</v>
      </c>
      <c r="C249" s="7">
        <v>2</v>
      </c>
      <c r="D249" s="7" t="s">
        <v>26</v>
      </c>
      <c r="E249" s="7">
        <v>3</v>
      </c>
      <c r="F249" s="7" t="s">
        <v>36</v>
      </c>
      <c r="G249" s="6">
        <f t="shared" si="8"/>
        <v>1</v>
      </c>
      <c r="H249">
        <f t="shared" si="7"/>
        <v>5</v>
      </c>
      <c r="J249">
        <f>VLOOKUP(D249,'Test Data'!$A$1:$N$33,10,FALSE)</f>
        <v>-5.9496865517784894</v>
      </c>
      <c r="K249">
        <f>VLOOKUP(B249,'Test Data'!$A$1:$N$33,10,FALSE)</f>
        <v>82.045045228455763</v>
      </c>
      <c r="L249">
        <f>VLOOKUP(D249,'Test Data'!$A$1:$N$33,13,FALSE)</f>
        <v>-1.972</v>
      </c>
      <c r="M249">
        <f>VLOOKUP(B249,'Test Data'!$A$1:$N$33,13,FALSE)</f>
        <v>15.204000000000004</v>
      </c>
      <c r="N249">
        <f>VLOOKUP(D249,'Test Data'!$A$1:$N$33,14,FALSE)</f>
        <v>7.1075000000000017</v>
      </c>
      <c r="O249">
        <f>VLOOKUP(B249,'Test Data'!$A$1:$N$33,14,FALSE)</f>
        <v>10.812500000000004</v>
      </c>
      <c r="P249">
        <f>VLOOKUP(B249,'Test Data'!$A$1:$G$33,7,FALSE)</f>
        <v>46.548000000000002</v>
      </c>
      <c r="Q249">
        <f>VLOOKUP(D249,'Test Data'!$A$1:$G$33,7,FALSE)</f>
        <v>43.610500000000002</v>
      </c>
    </row>
    <row r="250" spans="1:17" x14ac:dyDescent="0.3">
      <c r="A250" s="8">
        <v>44880</v>
      </c>
      <c r="B250" s="6" t="s">
        <v>8</v>
      </c>
      <c r="C250" s="6">
        <v>5</v>
      </c>
      <c r="D250" s="6" t="s">
        <v>13</v>
      </c>
      <c r="E250" s="6">
        <v>4</v>
      </c>
      <c r="F250" s="6"/>
      <c r="G250" s="6">
        <f t="shared" si="8"/>
        <v>-1</v>
      </c>
      <c r="H250">
        <f t="shared" si="7"/>
        <v>9</v>
      </c>
      <c r="J250">
        <f>VLOOKUP(D250,'Test Data'!$A$1:$N$33,10,FALSE)</f>
        <v>81.804757877261309</v>
      </c>
      <c r="K250">
        <f>VLOOKUP(B250,'Test Data'!$A$1:$N$33,10,FALSE)</f>
        <v>108.30611652138712</v>
      </c>
      <c r="L250">
        <f>VLOOKUP(D250,'Test Data'!$A$1:$N$33,13,FALSE)</f>
        <v>-4.4720000000000004</v>
      </c>
      <c r="M250">
        <f>VLOOKUP(B250,'Test Data'!$A$1:$N$33,13,FALSE)</f>
        <v>15.092000000000001</v>
      </c>
      <c r="N250">
        <f>VLOOKUP(D250,'Test Data'!$A$1:$N$33,14,FALSE)</f>
        <v>7.3675000000000033</v>
      </c>
      <c r="O250">
        <f>VLOOKUP(B250,'Test Data'!$A$1:$N$33,14,FALSE)</f>
        <v>11.004999999999999</v>
      </c>
      <c r="P250">
        <f>VLOOKUP(B250,'Test Data'!$A$1:$G$33,7,FALSE)</f>
        <v>48.454999999999998</v>
      </c>
      <c r="Q250">
        <f>VLOOKUP(D250,'Test Data'!$A$1:$G$33,7,FALSE)</f>
        <v>47.3035</v>
      </c>
    </row>
    <row r="251" spans="1:17" x14ac:dyDescent="0.3">
      <c r="A251" s="9">
        <v>44880</v>
      </c>
      <c r="B251" s="7" t="s">
        <v>4</v>
      </c>
      <c r="C251" s="7">
        <v>4</v>
      </c>
      <c r="D251" s="7" t="s">
        <v>20</v>
      </c>
      <c r="E251" s="7">
        <v>5</v>
      </c>
      <c r="F251" s="7" t="s">
        <v>36</v>
      </c>
      <c r="G251" s="6">
        <f t="shared" si="8"/>
        <v>1</v>
      </c>
      <c r="H251">
        <f t="shared" si="7"/>
        <v>9</v>
      </c>
      <c r="J251">
        <f>VLOOKUP(D251,'Test Data'!$A$1:$N$33,10,FALSE)</f>
        <v>44.157383716429479</v>
      </c>
      <c r="K251">
        <f>VLOOKUP(B251,'Test Data'!$A$1:$N$33,10,FALSE)</f>
        <v>84.107355201661079</v>
      </c>
      <c r="L251">
        <f>VLOOKUP(D251,'Test Data'!$A$1:$N$33,13,FALSE)</f>
        <v>0.20799999999999841</v>
      </c>
      <c r="M251">
        <f>VLOOKUP(B251,'Test Data'!$A$1:$N$33,13,FALSE)</f>
        <v>17.076000000000001</v>
      </c>
      <c r="N251">
        <f>VLOOKUP(D251,'Test Data'!$A$1:$N$33,14,FALSE)</f>
        <v>6.4574999999999996</v>
      </c>
      <c r="O251">
        <f>VLOOKUP(B251,'Test Data'!$A$1:$N$33,14,FALSE)</f>
        <v>4.0274999999999999</v>
      </c>
      <c r="P251">
        <f>VLOOKUP(B251,'Test Data'!$A$1:$G$33,7,FALSE)</f>
        <v>51.648499999999999</v>
      </c>
      <c r="Q251">
        <f>VLOOKUP(D251,'Test Data'!$A$1:$G$33,7,FALSE)</f>
        <v>45.418999999999997</v>
      </c>
    </row>
    <row r="252" spans="1:17" x14ac:dyDescent="0.3">
      <c r="A252" s="8">
        <v>44880</v>
      </c>
      <c r="B252" s="6" t="s">
        <v>12</v>
      </c>
      <c r="C252" s="6">
        <v>2</v>
      </c>
      <c r="D252" s="6" t="s">
        <v>31</v>
      </c>
      <c r="E252" s="6">
        <v>5</v>
      </c>
      <c r="F252" s="6"/>
      <c r="G252" s="6">
        <f t="shared" si="8"/>
        <v>3</v>
      </c>
      <c r="H252">
        <f t="shared" si="7"/>
        <v>7</v>
      </c>
      <c r="J252">
        <f>VLOOKUP(D252,'Test Data'!$A$1:$N$33,10,FALSE)</f>
        <v>139.17838686868689</v>
      </c>
      <c r="K252">
        <f>VLOOKUP(B252,'Test Data'!$A$1:$N$33,10,FALSE)</f>
        <v>59.967467961405482</v>
      </c>
      <c r="L252">
        <f>VLOOKUP(D252,'Test Data'!$A$1:$N$33,13,FALSE)</f>
        <v>30.108000000000004</v>
      </c>
      <c r="M252">
        <f>VLOOKUP(B252,'Test Data'!$A$1:$N$33,13,FALSE)</f>
        <v>21.227999999999998</v>
      </c>
      <c r="N252">
        <f>VLOOKUP(D252,'Test Data'!$A$1:$N$33,14,FALSE)</f>
        <v>10.142499999999998</v>
      </c>
      <c r="O252">
        <f>VLOOKUP(B252,'Test Data'!$A$1:$N$33,14,FALSE)</f>
        <v>5.1224999999999987</v>
      </c>
      <c r="P252">
        <f>VLOOKUP(B252,'Test Data'!$A$1:$G$33,7,FALSE)</f>
        <v>48.64</v>
      </c>
      <c r="Q252">
        <f>VLOOKUP(D252,'Test Data'!$A$1:$G$33,7,FALSE)</f>
        <v>54.883499999999998</v>
      </c>
    </row>
    <row r="253" spans="1:17" x14ac:dyDescent="0.3">
      <c r="A253" s="9">
        <v>44880</v>
      </c>
      <c r="B253" s="7" t="s">
        <v>15</v>
      </c>
      <c r="C253" s="7">
        <v>5</v>
      </c>
      <c r="D253" s="7" t="s">
        <v>33</v>
      </c>
      <c r="E253" s="7">
        <v>1</v>
      </c>
      <c r="F253" s="7"/>
      <c r="G253" s="6">
        <f t="shared" si="8"/>
        <v>-4</v>
      </c>
      <c r="H253">
        <f t="shared" si="7"/>
        <v>6</v>
      </c>
      <c r="J253">
        <f>VLOOKUP(D253,'Test Data'!$A$1:$N$33,10,FALSE)</f>
        <v>-8.4661676247310496</v>
      </c>
      <c r="K253">
        <f>VLOOKUP(B253,'Test Data'!$A$1:$N$33,10,FALSE)</f>
        <v>139.98145691150953</v>
      </c>
      <c r="L253">
        <f>VLOOKUP(D253,'Test Data'!$A$1:$N$33,13,FALSE)</f>
        <v>31.347999999999995</v>
      </c>
      <c r="M253">
        <f>VLOOKUP(B253,'Test Data'!$A$1:$N$33,13,FALSE)</f>
        <v>2.9200000000000017</v>
      </c>
      <c r="N253">
        <f>VLOOKUP(D253,'Test Data'!$A$1:$N$33,14,FALSE)</f>
        <v>2.9150000000000027</v>
      </c>
      <c r="O253">
        <f>VLOOKUP(B253,'Test Data'!$A$1:$N$33,14,FALSE)</f>
        <v>16.695</v>
      </c>
      <c r="P253">
        <f>VLOOKUP(B253,'Test Data'!$A$1:$G$33,7,FALSE)</f>
        <v>53.004999999999995</v>
      </c>
      <c r="Q253">
        <f>VLOOKUP(D253,'Test Data'!$A$1:$G$33,7,FALSE)</f>
        <v>46.256500000000003</v>
      </c>
    </row>
    <row r="254" spans="1:17" x14ac:dyDescent="0.3">
      <c r="A254" s="8">
        <v>44880</v>
      </c>
      <c r="B254" s="6" t="s">
        <v>28</v>
      </c>
      <c r="C254" s="6">
        <v>1</v>
      </c>
      <c r="D254" s="6" t="s">
        <v>21</v>
      </c>
      <c r="E254" s="6">
        <v>2</v>
      </c>
      <c r="F254" s="6"/>
      <c r="G254" s="6">
        <f t="shared" si="8"/>
        <v>1</v>
      </c>
      <c r="H254">
        <f t="shared" si="7"/>
        <v>3</v>
      </c>
      <c r="J254">
        <f>VLOOKUP(D254,'Test Data'!$A$1:$N$33,10,FALSE)</f>
        <v>67.44205870986076</v>
      </c>
      <c r="K254">
        <f>VLOOKUP(B254,'Test Data'!$A$1:$N$33,10,FALSE)</f>
        <v>101.51640811560671</v>
      </c>
      <c r="L254">
        <f>VLOOKUP(D254,'Test Data'!$A$1:$N$33,13,FALSE)</f>
        <v>34.236000000000004</v>
      </c>
      <c r="M254">
        <f>VLOOKUP(B254,'Test Data'!$A$1:$N$33,13,FALSE)</f>
        <v>12.036000000000001</v>
      </c>
      <c r="N254">
        <f>VLOOKUP(D254,'Test Data'!$A$1:$N$33,14,FALSE)</f>
        <v>9.18</v>
      </c>
      <c r="O254">
        <f>VLOOKUP(B254,'Test Data'!$A$1:$N$33,14,FALSE)</f>
        <v>8.0474999999999994</v>
      </c>
      <c r="P254">
        <f>VLOOKUP(B254,'Test Data'!$A$1:$G$33,7,FALSE)</f>
        <v>51.338499999999996</v>
      </c>
      <c r="Q254">
        <f>VLOOKUP(D254,'Test Data'!$A$1:$G$33,7,FALSE)</f>
        <v>50.528500000000001</v>
      </c>
    </row>
    <row r="255" spans="1:17" x14ac:dyDescent="0.3">
      <c r="A255" s="9">
        <v>44880</v>
      </c>
      <c r="B255" s="7" t="s">
        <v>5</v>
      </c>
      <c r="C255" s="7">
        <v>5</v>
      </c>
      <c r="D255" s="7" t="s">
        <v>3</v>
      </c>
      <c r="E255" s="7">
        <v>2</v>
      </c>
      <c r="F255" s="7"/>
      <c r="G255" s="6">
        <f t="shared" si="8"/>
        <v>-3</v>
      </c>
      <c r="H255">
        <f t="shared" si="7"/>
        <v>7</v>
      </c>
      <c r="J255">
        <f>VLOOKUP(D255,'Test Data'!$A$1:$N$33,10,FALSE)</f>
        <v>89.800166421813486</v>
      </c>
      <c r="K255">
        <f>VLOOKUP(B255,'Test Data'!$A$1:$N$33,10,FALSE)</f>
        <v>104.48057142857141</v>
      </c>
      <c r="L255">
        <f>VLOOKUP(D255,'Test Data'!$A$1:$N$33,13,FALSE)</f>
        <v>45.915999999999997</v>
      </c>
      <c r="M255">
        <f>VLOOKUP(B255,'Test Data'!$A$1:$N$33,13,FALSE)</f>
        <v>26.248000000000001</v>
      </c>
      <c r="N255">
        <f>VLOOKUP(D255,'Test Data'!$A$1:$N$33,14,FALSE)</f>
        <v>6.2475000000000023</v>
      </c>
      <c r="O255">
        <f>VLOOKUP(B255,'Test Data'!$A$1:$N$33,14,FALSE)</f>
        <v>15.994999999999997</v>
      </c>
      <c r="P255">
        <f>VLOOKUP(B255,'Test Data'!$A$1:$G$33,7,FALSE)</f>
        <v>50.814499999999995</v>
      </c>
      <c r="Q255">
        <f>VLOOKUP(D255,'Test Data'!$A$1:$G$33,7,FALSE)</f>
        <v>53.747500000000002</v>
      </c>
    </row>
    <row r="256" spans="1:17" x14ac:dyDescent="0.3">
      <c r="A256" s="8">
        <v>44880</v>
      </c>
      <c r="B256" s="6" t="s">
        <v>30</v>
      </c>
      <c r="C256" s="6">
        <v>4</v>
      </c>
      <c r="D256" s="6" t="s">
        <v>7</v>
      </c>
      <c r="E256" s="6">
        <v>5</v>
      </c>
      <c r="F256" s="6" t="s">
        <v>36</v>
      </c>
      <c r="G256" s="6">
        <f t="shared" si="8"/>
        <v>1</v>
      </c>
      <c r="H256">
        <f t="shared" si="7"/>
        <v>9</v>
      </c>
      <c r="J256">
        <f>VLOOKUP(D256,'Test Data'!$A$1:$N$33,10,FALSE)</f>
        <v>109.36287253210591</v>
      </c>
      <c r="K256">
        <f>VLOOKUP(B256,'Test Data'!$A$1:$N$33,10,FALSE)</f>
        <v>139.14223240238024</v>
      </c>
      <c r="L256">
        <f>VLOOKUP(D256,'Test Data'!$A$1:$N$33,13,FALSE)</f>
        <v>1.0240000000000009</v>
      </c>
      <c r="M256">
        <f>VLOOKUP(B256,'Test Data'!$A$1:$N$33,13,FALSE)</f>
        <v>17.608000000000001</v>
      </c>
      <c r="N256">
        <f>VLOOKUP(D256,'Test Data'!$A$1:$N$33,14,FALSE)</f>
        <v>18.007499999999997</v>
      </c>
      <c r="O256">
        <f>VLOOKUP(B256,'Test Data'!$A$1:$N$33,14,FALSE)</f>
        <v>17.535</v>
      </c>
      <c r="P256">
        <f>VLOOKUP(B256,'Test Data'!$A$1:$G$33,7,FALSE)</f>
        <v>53.658999999999999</v>
      </c>
      <c r="Q256">
        <f>VLOOKUP(D256,'Test Data'!$A$1:$G$33,7,FALSE)</f>
        <v>51.97</v>
      </c>
    </row>
    <row r="257" spans="1:17" x14ac:dyDescent="0.3">
      <c r="A257" s="9">
        <v>44880</v>
      </c>
      <c r="B257" s="7" t="s">
        <v>24</v>
      </c>
      <c r="C257" s="7">
        <v>5</v>
      </c>
      <c r="D257" s="7" t="s">
        <v>27</v>
      </c>
      <c r="E257" s="7">
        <v>2</v>
      </c>
      <c r="F257" s="7"/>
      <c r="G257" s="6">
        <f t="shared" si="8"/>
        <v>-3</v>
      </c>
      <c r="H257">
        <f t="shared" si="7"/>
        <v>7</v>
      </c>
      <c r="J257">
        <f>VLOOKUP(D257,'Test Data'!$A$1:$N$33,10,FALSE)</f>
        <v>145.75413290387775</v>
      </c>
      <c r="K257">
        <f>VLOOKUP(B257,'Test Data'!$A$1:$N$33,10,FALSE)</f>
        <v>-15.427545272601769</v>
      </c>
      <c r="L257">
        <f>VLOOKUP(D257,'Test Data'!$A$1:$N$33,13,FALSE)</f>
        <v>55.58</v>
      </c>
      <c r="M257">
        <f>VLOOKUP(B257,'Test Data'!$A$1:$N$33,13,FALSE)</f>
        <v>-11.484000000000002</v>
      </c>
      <c r="N257">
        <f>VLOOKUP(D257,'Test Data'!$A$1:$N$33,14,FALSE)</f>
        <v>12.107499999999998</v>
      </c>
      <c r="O257">
        <f>VLOOKUP(B257,'Test Data'!$A$1:$N$33,14,FALSE)</f>
        <v>7.0949999999999989</v>
      </c>
      <c r="P257">
        <f>VLOOKUP(B257,'Test Data'!$A$1:$G$33,7,FALSE)</f>
        <v>42.968000000000004</v>
      </c>
      <c r="Q257">
        <f>VLOOKUP(D257,'Test Data'!$A$1:$G$33,7,FALSE)</f>
        <v>54.28</v>
      </c>
    </row>
    <row r="258" spans="1:17" x14ac:dyDescent="0.3">
      <c r="A258" s="8">
        <v>44881</v>
      </c>
      <c r="B258" s="6" t="s">
        <v>10</v>
      </c>
      <c r="C258" s="6">
        <v>5</v>
      </c>
      <c r="D258" s="6" t="s">
        <v>6</v>
      </c>
      <c r="E258" s="6">
        <v>2</v>
      </c>
      <c r="F258" s="6"/>
      <c r="G258" s="6">
        <f t="shared" si="8"/>
        <v>-3</v>
      </c>
      <c r="H258">
        <f t="shared" si="7"/>
        <v>7</v>
      </c>
      <c r="J258">
        <f>VLOOKUP(D258,'Test Data'!$A$1:$N$33,10,FALSE)</f>
        <v>18.032943482008189</v>
      </c>
      <c r="K258">
        <f>VLOOKUP(B258,'Test Data'!$A$1:$N$33,10,FALSE)</f>
        <v>47.582180701754382</v>
      </c>
      <c r="L258">
        <f>VLOOKUP(D258,'Test Data'!$A$1:$N$33,13,FALSE)</f>
        <v>12.236000000000001</v>
      </c>
      <c r="M258">
        <f>VLOOKUP(B258,'Test Data'!$A$1:$N$33,13,FALSE)</f>
        <v>15.2</v>
      </c>
      <c r="N258">
        <f>VLOOKUP(D258,'Test Data'!$A$1:$N$33,14,FALSE)</f>
        <v>1.6050000000000004</v>
      </c>
      <c r="O258">
        <f>VLOOKUP(B258,'Test Data'!$A$1:$N$33,14,FALSE)</f>
        <v>1.7224999999999966</v>
      </c>
      <c r="P258">
        <f>VLOOKUP(B258,'Test Data'!$A$1:$G$33,7,FALSE)</f>
        <v>45.459000000000003</v>
      </c>
      <c r="Q258">
        <f>VLOOKUP(D258,'Test Data'!$A$1:$G$33,7,FALSE)</f>
        <v>40.024000000000001</v>
      </c>
    </row>
    <row r="259" spans="1:17" x14ac:dyDescent="0.3">
      <c r="A259" s="9">
        <v>44881</v>
      </c>
      <c r="B259" s="7" t="s">
        <v>29</v>
      </c>
      <c r="C259" s="7">
        <v>3</v>
      </c>
      <c r="D259" s="7" t="s">
        <v>9</v>
      </c>
      <c r="E259" s="7">
        <v>1</v>
      </c>
      <c r="F259" s="7"/>
      <c r="G259" s="6">
        <f t="shared" si="8"/>
        <v>-2</v>
      </c>
      <c r="H259">
        <f t="shared" ref="H259:H322" si="9">E259+C259</f>
        <v>4</v>
      </c>
      <c r="J259">
        <f>VLOOKUP(D259,'Test Data'!$A$1:$N$33,10,FALSE)</f>
        <v>165.56027048054921</v>
      </c>
      <c r="K259">
        <f>VLOOKUP(B259,'Test Data'!$A$1:$N$33,10,FALSE)</f>
        <v>171.25418443935928</v>
      </c>
      <c r="L259">
        <f>VLOOKUP(D259,'Test Data'!$A$1:$N$33,13,FALSE)</f>
        <v>-11.727999999999998</v>
      </c>
      <c r="M259">
        <f>VLOOKUP(B259,'Test Data'!$A$1:$N$33,13,FALSE)</f>
        <v>18.195999999999998</v>
      </c>
      <c r="N259">
        <f>VLOOKUP(D259,'Test Data'!$A$1:$N$33,14,FALSE)</f>
        <v>19.220000000000002</v>
      </c>
      <c r="O259">
        <f>VLOOKUP(B259,'Test Data'!$A$1:$N$33,14,FALSE)</f>
        <v>13.857500000000002</v>
      </c>
      <c r="P259">
        <f>VLOOKUP(B259,'Test Data'!$A$1:$G$33,7,FALSE)</f>
        <v>55.733499999999992</v>
      </c>
      <c r="Q259">
        <f>VLOOKUP(D259,'Test Data'!$A$1:$G$33,7,FALSE)</f>
        <v>58.155000000000001</v>
      </c>
    </row>
    <row r="260" spans="1:17" x14ac:dyDescent="0.3">
      <c r="A260" s="8">
        <v>44881</v>
      </c>
      <c r="B260" s="6" t="s">
        <v>13</v>
      </c>
      <c r="C260" s="6">
        <v>1</v>
      </c>
      <c r="D260" s="6" t="s">
        <v>32</v>
      </c>
      <c r="E260" s="6">
        <v>4</v>
      </c>
      <c r="F260" s="6"/>
      <c r="G260" s="6">
        <f t="shared" si="8"/>
        <v>3</v>
      </c>
      <c r="H260">
        <f t="shared" si="9"/>
        <v>5</v>
      </c>
      <c r="J260">
        <f>VLOOKUP(D260,'Test Data'!$A$1:$N$33,10,FALSE)</f>
        <v>132.97877024111079</v>
      </c>
      <c r="K260">
        <f>VLOOKUP(B260,'Test Data'!$A$1:$N$33,10,FALSE)</f>
        <v>81.804757877261309</v>
      </c>
      <c r="L260">
        <f>VLOOKUP(D260,'Test Data'!$A$1:$N$33,13,FALSE)</f>
        <v>-4.2679999999999989</v>
      </c>
      <c r="M260">
        <f>VLOOKUP(B260,'Test Data'!$A$1:$N$33,13,FALSE)</f>
        <v>-4.4720000000000004</v>
      </c>
      <c r="N260">
        <f>VLOOKUP(D260,'Test Data'!$A$1:$N$33,14,FALSE)</f>
        <v>9.5024999999999977</v>
      </c>
      <c r="O260">
        <f>VLOOKUP(B260,'Test Data'!$A$1:$N$33,14,FALSE)</f>
        <v>7.3675000000000033</v>
      </c>
      <c r="P260">
        <f>VLOOKUP(B260,'Test Data'!$A$1:$G$33,7,FALSE)</f>
        <v>47.3035</v>
      </c>
      <c r="Q260">
        <f>VLOOKUP(D260,'Test Data'!$A$1:$G$33,7,FALSE)</f>
        <v>49.246000000000002</v>
      </c>
    </row>
    <row r="261" spans="1:17" x14ac:dyDescent="0.3">
      <c r="A261" s="9">
        <v>44882</v>
      </c>
      <c r="B261" s="7" t="s">
        <v>4</v>
      </c>
      <c r="C261" s="7">
        <v>1</v>
      </c>
      <c r="D261" s="7" t="s">
        <v>14</v>
      </c>
      <c r="E261" s="7">
        <v>4</v>
      </c>
      <c r="F261" s="7"/>
      <c r="G261" s="6">
        <f t="shared" si="8"/>
        <v>3</v>
      </c>
      <c r="H261">
        <f t="shared" si="9"/>
        <v>5</v>
      </c>
      <c r="J261">
        <f>VLOOKUP(D261,'Test Data'!$A$1:$N$33,10,FALSE)</f>
        <v>140.99029450549449</v>
      </c>
      <c r="K261">
        <f>VLOOKUP(B261,'Test Data'!$A$1:$N$33,10,FALSE)</f>
        <v>84.107355201661079</v>
      </c>
      <c r="L261">
        <f>VLOOKUP(D261,'Test Data'!$A$1:$N$33,13,FALSE)</f>
        <v>61.292000000000002</v>
      </c>
      <c r="M261">
        <f>VLOOKUP(B261,'Test Data'!$A$1:$N$33,13,FALSE)</f>
        <v>17.076000000000001</v>
      </c>
      <c r="N261">
        <f>VLOOKUP(D261,'Test Data'!$A$1:$N$33,14,FALSE)</f>
        <v>16.850000000000001</v>
      </c>
      <c r="O261">
        <f>VLOOKUP(B261,'Test Data'!$A$1:$N$33,14,FALSE)</f>
        <v>4.0274999999999999</v>
      </c>
      <c r="P261">
        <f>VLOOKUP(B261,'Test Data'!$A$1:$G$33,7,FALSE)</f>
        <v>51.648499999999999</v>
      </c>
      <c r="Q261">
        <f>VLOOKUP(D261,'Test Data'!$A$1:$G$33,7,FALSE)</f>
        <v>52.1905</v>
      </c>
    </row>
    <row r="262" spans="1:17" x14ac:dyDescent="0.3">
      <c r="A262" s="8">
        <v>44882</v>
      </c>
      <c r="B262" s="6" t="s">
        <v>11</v>
      </c>
      <c r="C262" s="6">
        <v>3</v>
      </c>
      <c r="D262" s="6" t="s">
        <v>18</v>
      </c>
      <c r="E262" s="6">
        <v>2</v>
      </c>
      <c r="F262" s="6" t="s">
        <v>36</v>
      </c>
      <c r="G262" s="6">
        <f t="shared" si="8"/>
        <v>-1</v>
      </c>
      <c r="H262">
        <f t="shared" si="9"/>
        <v>5</v>
      </c>
      <c r="J262">
        <f>VLOOKUP(D262,'Test Data'!$A$1:$N$33,10,FALSE)</f>
        <v>141.16987251053041</v>
      </c>
      <c r="K262">
        <f>VLOOKUP(B262,'Test Data'!$A$1:$N$33,10,FALSE)</f>
        <v>134.88358357487925</v>
      </c>
      <c r="L262">
        <f>VLOOKUP(D262,'Test Data'!$A$1:$N$33,13,FALSE)</f>
        <v>-9.1679999999999993</v>
      </c>
      <c r="M262">
        <f>VLOOKUP(B262,'Test Data'!$A$1:$N$33,13,FALSE)</f>
        <v>24.772000000000002</v>
      </c>
      <c r="N262">
        <f>VLOOKUP(D262,'Test Data'!$A$1:$N$33,14,FALSE)</f>
        <v>11.067499999999995</v>
      </c>
      <c r="O262">
        <f>VLOOKUP(B262,'Test Data'!$A$1:$N$33,14,FALSE)</f>
        <v>12.754999999999999</v>
      </c>
      <c r="P262">
        <f>VLOOKUP(B262,'Test Data'!$A$1:$G$33,7,FALSE)</f>
        <v>52.792500000000004</v>
      </c>
      <c r="Q262">
        <f>VLOOKUP(D262,'Test Data'!$A$1:$G$33,7,FALSE)</f>
        <v>55.566500000000005</v>
      </c>
    </row>
    <row r="263" spans="1:17" x14ac:dyDescent="0.3">
      <c r="A263" s="9">
        <v>44882</v>
      </c>
      <c r="B263" s="7" t="s">
        <v>33</v>
      </c>
      <c r="C263" s="7">
        <v>4</v>
      </c>
      <c r="D263" s="7" t="s">
        <v>20</v>
      </c>
      <c r="E263" s="7">
        <v>6</v>
      </c>
      <c r="F263" s="7"/>
      <c r="G263" s="6">
        <f t="shared" si="8"/>
        <v>2</v>
      </c>
      <c r="H263">
        <f t="shared" si="9"/>
        <v>10</v>
      </c>
      <c r="J263">
        <f>VLOOKUP(D263,'Test Data'!$A$1:$N$33,10,FALSE)</f>
        <v>44.157383716429479</v>
      </c>
      <c r="K263">
        <f>VLOOKUP(B263,'Test Data'!$A$1:$N$33,10,FALSE)</f>
        <v>-8.4661676247310496</v>
      </c>
      <c r="L263">
        <f>VLOOKUP(D263,'Test Data'!$A$1:$N$33,13,FALSE)</f>
        <v>0.20799999999999841</v>
      </c>
      <c r="M263">
        <f>VLOOKUP(B263,'Test Data'!$A$1:$N$33,13,FALSE)</f>
        <v>31.347999999999995</v>
      </c>
      <c r="N263">
        <f>VLOOKUP(D263,'Test Data'!$A$1:$N$33,14,FALSE)</f>
        <v>6.4574999999999996</v>
      </c>
      <c r="O263">
        <f>VLOOKUP(B263,'Test Data'!$A$1:$N$33,14,FALSE)</f>
        <v>2.9150000000000027</v>
      </c>
      <c r="P263">
        <f>VLOOKUP(B263,'Test Data'!$A$1:$G$33,7,FALSE)</f>
        <v>46.256500000000003</v>
      </c>
      <c r="Q263">
        <f>VLOOKUP(D263,'Test Data'!$A$1:$G$33,7,FALSE)</f>
        <v>45.418999999999997</v>
      </c>
    </row>
    <row r="264" spans="1:17" x14ac:dyDescent="0.3">
      <c r="A264" s="8">
        <v>44882</v>
      </c>
      <c r="B264" s="6" t="s">
        <v>30</v>
      </c>
      <c r="C264" s="6">
        <v>6</v>
      </c>
      <c r="D264" s="6" t="s">
        <v>31</v>
      </c>
      <c r="E264" s="6">
        <v>4</v>
      </c>
      <c r="F264" s="6"/>
      <c r="G264" s="6">
        <f t="shared" si="8"/>
        <v>-2</v>
      </c>
      <c r="H264">
        <f t="shared" si="9"/>
        <v>10</v>
      </c>
      <c r="J264">
        <f>VLOOKUP(D264,'Test Data'!$A$1:$N$33,10,FALSE)</f>
        <v>139.17838686868689</v>
      </c>
      <c r="K264">
        <f>VLOOKUP(B264,'Test Data'!$A$1:$N$33,10,FALSE)</f>
        <v>139.14223240238024</v>
      </c>
      <c r="L264">
        <f>VLOOKUP(D264,'Test Data'!$A$1:$N$33,13,FALSE)</f>
        <v>30.108000000000004</v>
      </c>
      <c r="M264">
        <f>VLOOKUP(B264,'Test Data'!$A$1:$N$33,13,FALSE)</f>
        <v>17.608000000000001</v>
      </c>
      <c r="N264">
        <f>VLOOKUP(D264,'Test Data'!$A$1:$N$33,14,FALSE)</f>
        <v>10.142499999999998</v>
      </c>
      <c r="O264">
        <f>VLOOKUP(B264,'Test Data'!$A$1:$N$33,14,FALSE)</f>
        <v>17.535</v>
      </c>
      <c r="P264">
        <f>VLOOKUP(B264,'Test Data'!$A$1:$G$33,7,FALSE)</f>
        <v>53.658999999999999</v>
      </c>
      <c r="Q264">
        <f>VLOOKUP(D264,'Test Data'!$A$1:$G$33,7,FALSE)</f>
        <v>54.883499999999998</v>
      </c>
    </row>
    <row r="265" spans="1:17" x14ac:dyDescent="0.3">
      <c r="A265" s="9">
        <v>44882</v>
      </c>
      <c r="B265" s="7" t="s">
        <v>3</v>
      </c>
      <c r="C265" s="7">
        <v>6</v>
      </c>
      <c r="D265" s="7" t="s">
        <v>28</v>
      </c>
      <c r="E265" s="7">
        <v>4</v>
      </c>
      <c r="F265" s="7"/>
      <c r="G265" s="6">
        <f t="shared" si="8"/>
        <v>-2</v>
      </c>
      <c r="H265">
        <f t="shared" si="9"/>
        <v>10</v>
      </c>
      <c r="J265">
        <f>VLOOKUP(D265,'Test Data'!$A$1:$N$33,10,FALSE)</f>
        <v>101.51640811560671</v>
      </c>
      <c r="K265">
        <f>VLOOKUP(B265,'Test Data'!$A$1:$N$33,10,FALSE)</f>
        <v>89.800166421813486</v>
      </c>
      <c r="L265">
        <f>VLOOKUP(D265,'Test Data'!$A$1:$N$33,13,FALSE)</f>
        <v>12.036000000000001</v>
      </c>
      <c r="M265">
        <f>VLOOKUP(B265,'Test Data'!$A$1:$N$33,13,FALSE)</f>
        <v>45.915999999999997</v>
      </c>
      <c r="N265">
        <f>VLOOKUP(D265,'Test Data'!$A$1:$N$33,14,FALSE)</f>
        <v>8.0474999999999994</v>
      </c>
      <c r="O265">
        <f>VLOOKUP(B265,'Test Data'!$A$1:$N$33,14,FALSE)</f>
        <v>6.2475000000000023</v>
      </c>
      <c r="P265">
        <f>VLOOKUP(B265,'Test Data'!$A$1:$G$33,7,FALSE)</f>
        <v>53.747500000000002</v>
      </c>
      <c r="Q265">
        <f>VLOOKUP(D265,'Test Data'!$A$1:$G$33,7,FALSE)</f>
        <v>51.338499999999996</v>
      </c>
    </row>
    <row r="266" spans="1:17" x14ac:dyDescent="0.3">
      <c r="A266" s="8">
        <v>44882</v>
      </c>
      <c r="B266" s="6" t="s">
        <v>16</v>
      </c>
      <c r="C266" s="6">
        <v>4</v>
      </c>
      <c r="D266" s="6" t="s">
        <v>21</v>
      </c>
      <c r="E266" s="6">
        <v>5</v>
      </c>
      <c r="F266" s="6"/>
      <c r="G266" s="6">
        <f t="shared" si="8"/>
        <v>1</v>
      </c>
      <c r="H266">
        <f t="shared" si="9"/>
        <v>9</v>
      </c>
      <c r="J266">
        <f>VLOOKUP(D266,'Test Data'!$A$1:$N$33,10,FALSE)</f>
        <v>67.44205870986076</v>
      </c>
      <c r="K266">
        <f>VLOOKUP(B266,'Test Data'!$A$1:$N$33,10,FALSE)</f>
        <v>56.76357570850201</v>
      </c>
      <c r="L266">
        <f>VLOOKUP(D266,'Test Data'!$A$1:$N$33,13,FALSE)</f>
        <v>34.236000000000004</v>
      </c>
      <c r="M266">
        <f>VLOOKUP(B266,'Test Data'!$A$1:$N$33,13,FALSE)</f>
        <v>55.175999999999995</v>
      </c>
      <c r="N266">
        <f>VLOOKUP(D266,'Test Data'!$A$1:$N$33,14,FALSE)</f>
        <v>9.18</v>
      </c>
      <c r="O266">
        <f>VLOOKUP(B266,'Test Data'!$A$1:$N$33,14,FALSE)</f>
        <v>8.8850000000000016</v>
      </c>
      <c r="P266">
        <f>VLOOKUP(B266,'Test Data'!$A$1:$G$33,7,FALSE)</f>
        <v>50.042000000000002</v>
      </c>
      <c r="Q266">
        <f>VLOOKUP(D266,'Test Data'!$A$1:$G$33,7,FALSE)</f>
        <v>50.528500000000001</v>
      </c>
    </row>
    <row r="267" spans="1:17" x14ac:dyDescent="0.3">
      <c r="A267" s="9">
        <v>44882</v>
      </c>
      <c r="B267" s="7" t="s">
        <v>17</v>
      </c>
      <c r="C267" s="7">
        <v>2</v>
      </c>
      <c r="D267" s="7" t="s">
        <v>34</v>
      </c>
      <c r="E267" s="7">
        <v>3</v>
      </c>
      <c r="F267" s="7" t="s">
        <v>36</v>
      </c>
      <c r="G267" s="6">
        <f t="shared" si="8"/>
        <v>1</v>
      </c>
      <c r="H267">
        <f t="shared" si="9"/>
        <v>5</v>
      </c>
      <c r="J267">
        <f>VLOOKUP(D267,'Test Data'!$A$1:$N$33,10,FALSE)</f>
        <v>90.302779742729371</v>
      </c>
      <c r="K267">
        <f>VLOOKUP(B267,'Test Data'!$A$1:$N$33,10,FALSE)</f>
        <v>134.91292307692311</v>
      </c>
      <c r="L267">
        <f>VLOOKUP(D267,'Test Data'!$A$1:$N$33,13,FALSE)</f>
        <v>-1.9600000000000004</v>
      </c>
      <c r="M267">
        <f>VLOOKUP(B267,'Test Data'!$A$1:$N$33,13,FALSE)</f>
        <v>36.112000000000002</v>
      </c>
      <c r="N267">
        <f>VLOOKUP(D267,'Test Data'!$A$1:$N$33,14,FALSE)</f>
        <v>8.4699999999999989</v>
      </c>
      <c r="O267">
        <f>VLOOKUP(B267,'Test Data'!$A$1:$N$33,14,FALSE)</f>
        <v>18.509999999999998</v>
      </c>
      <c r="P267">
        <f>VLOOKUP(B267,'Test Data'!$A$1:$G$33,7,FALSE)</f>
        <v>49.021500000000003</v>
      </c>
      <c r="Q267">
        <f>VLOOKUP(D267,'Test Data'!$A$1:$G$33,7,FALSE)</f>
        <v>48.930500000000002</v>
      </c>
    </row>
    <row r="268" spans="1:17" x14ac:dyDescent="0.3">
      <c r="A268" s="8">
        <v>44882</v>
      </c>
      <c r="B268" s="6" t="s">
        <v>19</v>
      </c>
      <c r="C268" s="6">
        <v>7</v>
      </c>
      <c r="D268" s="6" t="s">
        <v>24</v>
      </c>
      <c r="E268" s="6">
        <v>4</v>
      </c>
      <c r="F268" s="6"/>
      <c r="G268" s="6">
        <f t="shared" si="8"/>
        <v>-3</v>
      </c>
      <c r="H268">
        <f t="shared" si="9"/>
        <v>11</v>
      </c>
      <c r="J268">
        <f>VLOOKUP(D268,'Test Data'!$A$1:$N$33,10,FALSE)</f>
        <v>-15.427545272601769</v>
      </c>
      <c r="K268">
        <f>VLOOKUP(B268,'Test Data'!$A$1:$N$33,10,FALSE)</f>
        <v>82.045045228455763</v>
      </c>
      <c r="L268">
        <f>VLOOKUP(D268,'Test Data'!$A$1:$N$33,13,FALSE)</f>
        <v>-11.484000000000002</v>
      </c>
      <c r="M268">
        <f>VLOOKUP(B268,'Test Data'!$A$1:$N$33,13,FALSE)</f>
        <v>15.204000000000004</v>
      </c>
      <c r="N268">
        <f>VLOOKUP(D268,'Test Data'!$A$1:$N$33,14,FALSE)</f>
        <v>7.0949999999999989</v>
      </c>
      <c r="O268">
        <f>VLOOKUP(B268,'Test Data'!$A$1:$N$33,14,FALSE)</f>
        <v>10.812500000000004</v>
      </c>
      <c r="P268">
        <f>VLOOKUP(B268,'Test Data'!$A$1:$G$33,7,FALSE)</f>
        <v>46.548000000000002</v>
      </c>
      <c r="Q268">
        <f>VLOOKUP(D268,'Test Data'!$A$1:$G$33,7,FALSE)</f>
        <v>42.968000000000004</v>
      </c>
    </row>
    <row r="269" spans="1:17" x14ac:dyDescent="0.3">
      <c r="A269" s="9">
        <v>44882</v>
      </c>
      <c r="B269" s="7" t="s">
        <v>12</v>
      </c>
      <c r="C269" s="7">
        <v>4</v>
      </c>
      <c r="D269" s="7" t="s">
        <v>10</v>
      </c>
      <c r="E269" s="7">
        <v>5</v>
      </c>
      <c r="F269" s="7" t="s">
        <v>35</v>
      </c>
      <c r="G269" s="6">
        <f t="shared" si="8"/>
        <v>1</v>
      </c>
      <c r="H269">
        <f t="shared" si="9"/>
        <v>9</v>
      </c>
      <c r="J269">
        <f>VLOOKUP(D269,'Test Data'!$A$1:$N$33,10,FALSE)</f>
        <v>47.582180701754382</v>
      </c>
      <c r="K269">
        <f>VLOOKUP(B269,'Test Data'!$A$1:$N$33,10,FALSE)</f>
        <v>59.967467961405482</v>
      </c>
      <c r="L269">
        <f>VLOOKUP(D269,'Test Data'!$A$1:$N$33,13,FALSE)</f>
        <v>15.2</v>
      </c>
      <c r="M269">
        <f>VLOOKUP(B269,'Test Data'!$A$1:$N$33,13,FALSE)</f>
        <v>21.227999999999998</v>
      </c>
      <c r="N269">
        <f>VLOOKUP(D269,'Test Data'!$A$1:$N$33,14,FALSE)</f>
        <v>1.7224999999999966</v>
      </c>
      <c r="O269">
        <f>VLOOKUP(B269,'Test Data'!$A$1:$N$33,14,FALSE)</f>
        <v>5.1224999999999987</v>
      </c>
      <c r="P269">
        <f>VLOOKUP(B269,'Test Data'!$A$1:$G$33,7,FALSE)</f>
        <v>48.64</v>
      </c>
      <c r="Q269">
        <f>VLOOKUP(D269,'Test Data'!$A$1:$G$33,7,FALSE)</f>
        <v>45.459000000000003</v>
      </c>
    </row>
    <row r="270" spans="1:17" x14ac:dyDescent="0.3">
      <c r="A270" s="8">
        <v>44882</v>
      </c>
      <c r="B270" s="6" t="s">
        <v>22</v>
      </c>
      <c r="C270" s="6">
        <v>1</v>
      </c>
      <c r="D270" s="6" t="s">
        <v>7</v>
      </c>
      <c r="E270" s="6">
        <v>4</v>
      </c>
      <c r="F270" s="6"/>
      <c r="G270" s="6">
        <f t="shared" si="8"/>
        <v>3</v>
      </c>
      <c r="H270">
        <f t="shared" si="9"/>
        <v>5</v>
      </c>
      <c r="J270">
        <f>VLOOKUP(D270,'Test Data'!$A$1:$N$33,10,FALSE)</f>
        <v>109.36287253210591</v>
      </c>
      <c r="K270">
        <f>VLOOKUP(B270,'Test Data'!$A$1:$N$33,10,FALSE)</f>
        <v>68.14996540259969</v>
      </c>
      <c r="L270">
        <f>VLOOKUP(D270,'Test Data'!$A$1:$N$33,13,FALSE)</f>
        <v>1.0240000000000009</v>
      </c>
      <c r="M270">
        <f>VLOOKUP(B270,'Test Data'!$A$1:$N$33,13,FALSE)</f>
        <v>2.4839999999999995</v>
      </c>
      <c r="N270">
        <f>VLOOKUP(D270,'Test Data'!$A$1:$N$33,14,FALSE)</f>
        <v>18.007499999999997</v>
      </c>
      <c r="O270">
        <f>VLOOKUP(B270,'Test Data'!$A$1:$N$33,14,FALSE)</f>
        <v>7.3599999999999994</v>
      </c>
      <c r="P270">
        <f>VLOOKUP(B270,'Test Data'!$A$1:$G$33,7,FALSE)</f>
        <v>52.957499999999996</v>
      </c>
      <c r="Q270">
        <f>VLOOKUP(D270,'Test Data'!$A$1:$G$33,7,FALSE)</f>
        <v>51.97</v>
      </c>
    </row>
    <row r="271" spans="1:17" x14ac:dyDescent="0.3">
      <c r="A271" s="9">
        <v>44882</v>
      </c>
      <c r="B271" s="7" t="s">
        <v>15</v>
      </c>
      <c r="C271" s="7">
        <v>3</v>
      </c>
      <c r="D271" s="7" t="s">
        <v>5</v>
      </c>
      <c r="E271" s="7">
        <v>2</v>
      </c>
      <c r="F271" s="7" t="s">
        <v>36</v>
      </c>
      <c r="G271" s="6">
        <f t="shared" si="8"/>
        <v>-1</v>
      </c>
      <c r="H271">
        <f t="shared" si="9"/>
        <v>5</v>
      </c>
      <c r="J271">
        <f>VLOOKUP(D271,'Test Data'!$A$1:$N$33,10,FALSE)</f>
        <v>104.48057142857141</v>
      </c>
      <c r="K271">
        <f>VLOOKUP(B271,'Test Data'!$A$1:$N$33,10,FALSE)</f>
        <v>139.98145691150953</v>
      </c>
      <c r="L271">
        <f>VLOOKUP(D271,'Test Data'!$A$1:$N$33,13,FALSE)</f>
        <v>26.248000000000001</v>
      </c>
      <c r="M271">
        <f>VLOOKUP(B271,'Test Data'!$A$1:$N$33,13,FALSE)</f>
        <v>2.9200000000000017</v>
      </c>
      <c r="N271">
        <f>VLOOKUP(D271,'Test Data'!$A$1:$N$33,14,FALSE)</f>
        <v>15.994999999999997</v>
      </c>
      <c r="O271">
        <f>VLOOKUP(B271,'Test Data'!$A$1:$N$33,14,FALSE)</f>
        <v>16.695</v>
      </c>
      <c r="P271">
        <f>VLOOKUP(B271,'Test Data'!$A$1:$G$33,7,FALSE)</f>
        <v>53.004999999999995</v>
      </c>
      <c r="Q271">
        <f>VLOOKUP(D271,'Test Data'!$A$1:$G$33,7,FALSE)</f>
        <v>50.814499999999995</v>
      </c>
    </row>
    <row r="272" spans="1:17" x14ac:dyDescent="0.3">
      <c r="A272" s="8">
        <v>44882</v>
      </c>
      <c r="B272" s="6" t="s">
        <v>25</v>
      </c>
      <c r="C272" s="6">
        <v>1</v>
      </c>
      <c r="D272" s="6" t="s">
        <v>27</v>
      </c>
      <c r="E272" s="6">
        <v>4</v>
      </c>
      <c r="F272" s="6"/>
      <c r="G272" s="6">
        <f t="shared" si="8"/>
        <v>3</v>
      </c>
      <c r="H272">
        <f t="shared" si="9"/>
        <v>5</v>
      </c>
      <c r="J272">
        <f>VLOOKUP(D272,'Test Data'!$A$1:$N$33,10,FALSE)</f>
        <v>145.75413290387775</v>
      </c>
      <c r="K272">
        <f>VLOOKUP(B272,'Test Data'!$A$1:$N$33,10,FALSE)</f>
        <v>51.313205668016195</v>
      </c>
      <c r="L272">
        <f>VLOOKUP(D272,'Test Data'!$A$1:$N$33,13,FALSE)</f>
        <v>55.58</v>
      </c>
      <c r="M272">
        <f>VLOOKUP(B272,'Test Data'!$A$1:$N$33,13,FALSE)</f>
        <v>23.744</v>
      </c>
      <c r="N272">
        <f>VLOOKUP(D272,'Test Data'!$A$1:$N$33,14,FALSE)</f>
        <v>12.107499999999998</v>
      </c>
      <c r="O272">
        <f>VLOOKUP(B272,'Test Data'!$A$1:$N$33,14,FALSE)</f>
        <v>10.215</v>
      </c>
      <c r="P272">
        <f>VLOOKUP(B272,'Test Data'!$A$1:$G$33,7,FALSE)</f>
        <v>44.829499999999996</v>
      </c>
      <c r="Q272">
        <f>VLOOKUP(D272,'Test Data'!$A$1:$G$33,7,FALSE)</f>
        <v>54.28</v>
      </c>
    </row>
    <row r="273" spans="1:17" x14ac:dyDescent="0.3">
      <c r="A273" s="9">
        <v>44882</v>
      </c>
      <c r="B273" s="7" t="s">
        <v>26</v>
      </c>
      <c r="C273" s="7">
        <v>2</v>
      </c>
      <c r="D273" s="7" t="s">
        <v>23</v>
      </c>
      <c r="E273" s="7">
        <v>3</v>
      </c>
      <c r="F273" s="7"/>
      <c r="G273" s="6">
        <f t="shared" si="8"/>
        <v>1</v>
      </c>
      <c r="H273">
        <f t="shared" si="9"/>
        <v>5</v>
      </c>
      <c r="J273">
        <f>VLOOKUP(D273,'Test Data'!$A$1:$N$33,10,FALSE)</f>
        <v>116.91584615384616</v>
      </c>
      <c r="K273">
        <f>VLOOKUP(B273,'Test Data'!$A$1:$N$33,10,FALSE)</f>
        <v>-5.9496865517784894</v>
      </c>
      <c r="L273">
        <f>VLOOKUP(D273,'Test Data'!$A$1:$N$33,13,FALSE)</f>
        <v>37.052</v>
      </c>
      <c r="M273">
        <f>VLOOKUP(B273,'Test Data'!$A$1:$N$33,13,FALSE)</f>
        <v>-1.972</v>
      </c>
      <c r="N273">
        <f>VLOOKUP(D273,'Test Data'!$A$1:$N$33,14,FALSE)</f>
        <v>7.9725000000000001</v>
      </c>
      <c r="O273">
        <f>VLOOKUP(B273,'Test Data'!$A$1:$N$33,14,FALSE)</f>
        <v>7.1075000000000017</v>
      </c>
      <c r="P273">
        <f>VLOOKUP(B273,'Test Data'!$A$1:$G$33,7,FALSE)</f>
        <v>43.610500000000002</v>
      </c>
      <c r="Q273">
        <f>VLOOKUP(D273,'Test Data'!$A$1:$G$33,7,FALSE)</f>
        <v>50.820999999999998</v>
      </c>
    </row>
    <row r="274" spans="1:17" x14ac:dyDescent="0.3">
      <c r="A274" s="8">
        <v>44883</v>
      </c>
      <c r="B274" s="6" t="s">
        <v>29</v>
      </c>
      <c r="C274" s="6">
        <v>1</v>
      </c>
      <c r="D274" s="6" t="s">
        <v>8</v>
      </c>
      <c r="E274" s="6">
        <v>4</v>
      </c>
      <c r="F274" s="6"/>
      <c r="G274" s="6">
        <f t="shared" si="8"/>
        <v>3</v>
      </c>
      <c r="H274">
        <f t="shared" si="9"/>
        <v>5</v>
      </c>
      <c r="J274">
        <f>VLOOKUP(D274,'Test Data'!$A$1:$N$33,10,FALSE)</f>
        <v>108.30611652138712</v>
      </c>
      <c r="K274">
        <f>VLOOKUP(B274,'Test Data'!$A$1:$N$33,10,FALSE)</f>
        <v>171.25418443935928</v>
      </c>
      <c r="L274">
        <f>VLOOKUP(D274,'Test Data'!$A$1:$N$33,13,FALSE)</f>
        <v>15.092000000000001</v>
      </c>
      <c r="M274">
        <f>VLOOKUP(B274,'Test Data'!$A$1:$N$33,13,FALSE)</f>
        <v>18.195999999999998</v>
      </c>
      <c r="N274">
        <f>VLOOKUP(D274,'Test Data'!$A$1:$N$33,14,FALSE)</f>
        <v>11.004999999999999</v>
      </c>
      <c r="O274">
        <f>VLOOKUP(B274,'Test Data'!$A$1:$N$33,14,FALSE)</f>
        <v>13.857500000000002</v>
      </c>
      <c r="P274">
        <f>VLOOKUP(B274,'Test Data'!$A$1:$G$33,7,FALSE)</f>
        <v>55.733499999999992</v>
      </c>
      <c r="Q274">
        <f>VLOOKUP(D274,'Test Data'!$A$1:$G$33,7,FALSE)</f>
        <v>48.454999999999998</v>
      </c>
    </row>
    <row r="275" spans="1:17" x14ac:dyDescent="0.3">
      <c r="A275" s="9">
        <v>44884</v>
      </c>
      <c r="B275" s="7" t="s">
        <v>6</v>
      </c>
      <c r="C275" s="7">
        <v>1</v>
      </c>
      <c r="D275" s="7" t="s">
        <v>14</v>
      </c>
      <c r="E275" s="7">
        <v>6</v>
      </c>
      <c r="F275" s="7"/>
      <c r="G275" s="6">
        <f t="shared" si="8"/>
        <v>5</v>
      </c>
      <c r="H275">
        <f t="shared" si="9"/>
        <v>7</v>
      </c>
      <c r="J275">
        <f>VLOOKUP(D275,'Test Data'!$A$1:$N$33,10,FALSE)</f>
        <v>140.99029450549449</v>
      </c>
      <c r="K275">
        <f>VLOOKUP(B275,'Test Data'!$A$1:$N$33,10,FALSE)</f>
        <v>18.032943482008189</v>
      </c>
      <c r="L275">
        <f>VLOOKUP(D275,'Test Data'!$A$1:$N$33,13,FALSE)</f>
        <v>61.292000000000002</v>
      </c>
      <c r="M275">
        <f>VLOOKUP(B275,'Test Data'!$A$1:$N$33,13,FALSE)</f>
        <v>12.236000000000001</v>
      </c>
      <c r="N275">
        <f>VLOOKUP(D275,'Test Data'!$A$1:$N$33,14,FALSE)</f>
        <v>16.850000000000001</v>
      </c>
      <c r="O275">
        <f>VLOOKUP(B275,'Test Data'!$A$1:$N$33,14,FALSE)</f>
        <v>1.6050000000000004</v>
      </c>
      <c r="P275">
        <f>VLOOKUP(B275,'Test Data'!$A$1:$G$33,7,FALSE)</f>
        <v>40.024000000000001</v>
      </c>
      <c r="Q275">
        <f>VLOOKUP(D275,'Test Data'!$A$1:$G$33,7,FALSE)</f>
        <v>52.1905</v>
      </c>
    </row>
    <row r="276" spans="1:17" x14ac:dyDescent="0.3">
      <c r="A276" s="8">
        <v>44884</v>
      </c>
      <c r="B276" s="6" t="s">
        <v>19</v>
      </c>
      <c r="C276" s="6">
        <v>6</v>
      </c>
      <c r="D276" s="6" t="s">
        <v>20</v>
      </c>
      <c r="E276" s="6">
        <v>1</v>
      </c>
      <c r="F276" s="6"/>
      <c r="G276" s="6">
        <f t="shared" si="8"/>
        <v>-5</v>
      </c>
      <c r="H276">
        <f t="shared" si="9"/>
        <v>7</v>
      </c>
      <c r="J276">
        <f>VLOOKUP(D276,'Test Data'!$A$1:$N$33,10,FALSE)</f>
        <v>44.157383716429479</v>
      </c>
      <c r="K276">
        <f>VLOOKUP(B276,'Test Data'!$A$1:$N$33,10,FALSE)</f>
        <v>82.045045228455763</v>
      </c>
      <c r="L276">
        <f>VLOOKUP(D276,'Test Data'!$A$1:$N$33,13,FALSE)</f>
        <v>0.20799999999999841</v>
      </c>
      <c r="M276">
        <f>VLOOKUP(B276,'Test Data'!$A$1:$N$33,13,FALSE)</f>
        <v>15.204000000000004</v>
      </c>
      <c r="N276">
        <f>VLOOKUP(D276,'Test Data'!$A$1:$N$33,14,FALSE)</f>
        <v>6.4574999999999996</v>
      </c>
      <c r="O276">
        <f>VLOOKUP(B276,'Test Data'!$A$1:$N$33,14,FALSE)</f>
        <v>10.812500000000004</v>
      </c>
      <c r="P276">
        <f>VLOOKUP(B276,'Test Data'!$A$1:$G$33,7,FALSE)</f>
        <v>46.548000000000002</v>
      </c>
      <c r="Q276">
        <f>VLOOKUP(D276,'Test Data'!$A$1:$G$33,7,FALSE)</f>
        <v>45.418999999999997</v>
      </c>
    </row>
    <row r="277" spans="1:17" x14ac:dyDescent="0.3">
      <c r="A277" s="9">
        <v>44884</v>
      </c>
      <c r="B277" s="7" t="s">
        <v>16</v>
      </c>
      <c r="C277" s="7">
        <v>2</v>
      </c>
      <c r="D277" s="7" t="s">
        <v>30</v>
      </c>
      <c r="E277" s="7">
        <v>5</v>
      </c>
      <c r="F277" s="7"/>
      <c r="G277" s="6">
        <f t="shared" si="8"/>
        <v>3</v>
      </c>
      <c r="H277">
        <f t="shared" si="9"/>
        <v>7</v>
      </c>
      <c r="J277">
        <f>VLOOKUP(D277,'Test Data'!$A$1:$N$33,10,FALSE)</f>
        <v>139.14223240238024</v>
      </c>
      <c r="K277">
        <f>VLOOKUP(B277,'Test Data'!$A$1:$N$33,10,FALSE)</f>
        <v>56.76357570850201</v>
      </c>
      <c r="L277">
        <f>VLOOKUP(D277,'Test Data'!$A$1:$N$33,13,FALSE)</f>
        <v>17.608000000000001</v>
      </c>
      <c r="M277">
        <f>VLOOKUP(B277,'Test Data'!$A$1:$N$33,13,FALSE)</f>
        <v>55.175999999999995</v>
      </c>
      <c r="N277">
        <f>VLOOKUP(D277,'Test Data'!$A$1:$N$33,14,FALSE)</f>
        <v>17.535</v>
      </c>
      <c r="O277">
        <f>VLOOKUP(B277,'Test Data'!$A$1:$N$33,14,FALSE)</f>
        <v>8.8850000000000016</v>
      </c>
      <c r="P277">
        <f>VLOOKUP(B277,'Test Data'!$A$1:$G$33,7,FALSE)</f>
        <v>50.042000000000002</v>
      </c>
      <c r="Q277">
        <f>VLOOKUP(D277,'Test Data'!$A$1:$G$33,7,FALSE)</f>
        <v>53.658999999999999</v>
      </c>
    </row>
    <row r="278" spans="1:17" x14ac:dyDescent="0.3">
      <c r="A278" s="8">
        <v>44884</v>
      </c>
      <c r="B278" s="6" t="s">
        <v>27</v>
      </c>
      <c r="C278" s="6">
        <v>3</v>
      </c>
      <c r="D278" s="6" t="s">
        <v>9</v>
      </c>
      <c r="E278" s="6">
        <v>4</v>
      </c>
      <c r="F278" s="6" t="s">
        <v>36</v>
      </c>
      <c r="G278" s="6">
        <f t="shared" si="8"/>
        <v>1</v>
      </c>
      <c r="H278">
        <f t="shared" si="9"/>
        <v>7</v>
      </c>
      <c r="J278">
        <f>VLOOKUP(D278,'Test Data'!$A$1:$N$33,10,FALSE)</f>
        <v>165.56027048054921</v>
      </c>
      <c r="K278">
        <f>VLOOKUP(B278,'Test Data'!$A$1:$N$33,10,FALSE)</f>
        <v>145.75413290387775</v>
      </c>
      <c r="L278">
        <f>VLOOKUP(D278,'Test Data'!$A$1:$N$33,13,FALSE)</f>
        <v>-11.727999999999998</v>
      </c>
      <c r="M278">
        <f>VLOOKUP(B278,'Test Data'!$A$1:$N$33,13,FALSE)</f>
        <v>55.58</v>
      </c>
      <c r="N278">
        <f>VLOOKUP(D278,'Test Data'!$A$1:$N$33,14,FALSE)</f>
        <v>19.220000000000002</v>
      </c>
      <c r="O278">
        <f>VLOOKUP(B278,'Test Data'!$A$1:$N$33,14,FALSE)</f>
        <v>12.107499999999998</v>
      </c>
      <c r="P278">
        <f>VLOOKUP(B278,'Test Data'!$A$1:$G$33,7,FALSE)</f>
        <v>54.28</v>
      </c>
      <c r="Q278">
        <f>VLOOKUP(D278,'Test Data'!$A$1:$G$33,7,FALSE)</f>
        <v>58.155000000000001</v>
      </c>
    </row>
    <row r="279" spans="1:17" x14ac:dyDescent="0.3">
      <c r="A279" s="9">
        <v>44884</v>
      </c>
      <c r="B279" s="7" t="s">
        <v>22</v>
      </c>
      <c r="C279" s="7">
        <v>5</v>
      </c>
      <c r="D279" s="7" t="s">
        <v>31</v>
      </c>
      <c r="E279" s="7">
        <v>4</v>
      </c>
      <c r="F279" s="7" t="s">
        <v>35</v>
      </c>
      <c r="G279" s="6">
        <f t="shared" si="8"/>
        <v>-1</v>
      </c>
      <c r="H279">
        <f t="shared" si="9"/>
        <v>9</v>
      </c>
      <c r="J279">
        <f>VLOOKUP(D279,'Test Data'!$A$1:$N$33,10,FALSE)</f>
        <v>139.17838686868689</v>
      </c>
      <c r="K279">
        <f>VLOOKUP(B279,'Test Data'!$A$1:$N$33,10,FALSE)</f>
        <v>68.14996540259969</v>
      </c>
      <c r="L279">
        <f>VLOOKUP(D279,'Test Data'!$A$1:$N$33,13,FALSE)</f>
        <v>30.108000000000004</v>
      </c>
      <c r="M279">
        <f>VLOOKUP(B279,'Test Data'!$A$1:$N$33,13,FALSE)</f>
        <v>2.4839999999999995</v>
      </c>
      <c r="N279">
        <f>VLOOKUP(D279,'Test Data'!$A$1:$N$33,14,FALSE)</f>
        <v>10.142499999999998</v>
      </c>
      <c r="O279">
        <f>VLOOKUP(B279,'Test Data'!$A$1:$N$33,14,FALSE)</f>
        <v>7.3599999999999994</v>
      </c>
      <c r="P279">
        <f>VLOOKUP(B279,'Test Data'!$A$1:$G$33,7,FALSE)</f>
        <v>52.957499999999996</v>
      </c>
      <c r="Q279">
        <f>VLOOKUP(D279,'Test Data'!$A$1:$G$33,7,FALSE)</f>
        <v>54.883499999999998</v>
      </c>
    </row>
    <row r="280" spans="1:17" x14ac:dyDescent="0.3">
      <c r="A280" s="8">
        <v>44884</v>
      </c>
      <c r="B280" s="6" t="s">
        <v>18</v>
      </c>
      <c r="C280" s="6">
        <v>1</v>
      </c>
      <c r="D280" s="6" t="s">
        <v>28</v>
      </c>
      <c r="E280" s="6">
        <v>2</v>
      </c>
      <c r="F280" s="6" t="s">
        <v>36</v>
      </c>
      <c r="G280" s="6">
        <f t="shared" si="8"/>
        <v>1</v>
      </c>
      <c r="H280">
        <f t="shared" si="9"/>
        <v>3</v>
      </c>
      <c r="J280">
        <f>VLOOKUP(D280,'Test Data'!$A$1:$N$33,10,FALSE)</f>
        <v>101.51640811560671</v>
      </c>
      <c r="K280">
        <f>VLOOKUP(B280,'Test Data'!$A$1:$N$33,10,FALSE)</f>
        <v>141.16987251053041</v>
      </c>
      <c r="L280">
        <f>VLOOKUP(D280,'Test Data'!$A$1:$N$33,13,FALSE)</f>
        <v>12.036000000000001</v>
      </c>
      <c r="M280">
        <f>VLOOKUP(B280,'Test Data'!$A$1:$N$33,13,FALSE)</f>
        <v>-9.1679999999999993</v>
      </c>
      <c r="N280">
        <f>VLOOKUP(D280,'Test Data'!$A$1:$N$33,14,FALSE)</f>
        <v>8.0474999999999994</v>
      </c>
      <c r="O280">
        <f>VLOOKUP(B280,'Test Data'!$A$1:$N$33,14,FALSE)</f>
        <v>11.067499999999995</v>
      </c>
      <c r="P280">
        <f>VLOOKUP(B280,'Test Data'!$A$1:$G$33,7,FALSE)</f>
        <v>55.566500000000005</v>
      </c>
      <c r="Q280">
        <f>VLOOKUP(D280,'Test Data'!$A$1:$G$33,7,FALSE)</f>
        <v>51.338499999999996</v>
      </c>
    </row>
    <row r="281" spans="1:17" x14ac:dyDescent="0.3">
      <c r="A281" s="9">
        <v>44884</v>
      </c>
      <c r="B281" s="7" t="s">
        <v>4</v>
      </c>
      <c r="C281" s="7">
        <v>4</v>
      </c>
      <c r="D281" s="7" t="s">
        <v>33</v>
      </c>
      <c r="E281" s="7">
        <v>5</v>
      </c>
      <c r="F281" s="7" t="s">
        <v>35</v>
      </c>
      <c r="G281" s="6">
        <f t="shared" si="8"/>
        <v>1</v>
      </c>
      <c r="H281">
        <f t="shared" si="9"/>
        <v>9</v>
      </c>
      <c r="J281">
        <f>VLOOKUP(D281,'Test Data'!$A$1:$N$33,10,FALSE)</f>
        <v>-8.4661676247310496</v>
      </c>
      <c r="K281">
        <f>VLOOKUP(B281,'Test Data'!$A$1:$N$33,10,FALSE)</f>
        <v>84.107355201661079</v>
      </c>
      <c r="L281">
        <f>VLOOKUP(D281,'Test Data'!$A$1:$N$33,13,FALSE)</f>
        <v>31.347999999999995</v>
      </c>
      <c r="M281">
        <f>VLOOKUP(B281,'Test Data'!$A$1:$N$33,13,FALSE)</f>
        <v>17.076000000000001</v>
      </c>
      <c r="N281">
        <f>VLOOKUP(D281,'Test Data'!$A$1:$N$33,14,FALSE)</f>
        <v>2.9150000000000027</v>
      </c>
      <c r="O281">
        <f>VLOOKUP(B281,'Test Data'!$A$1:$N$33,14,FALSE)</f>
        <v>4.0274999999999999</v>
      </c>
      <c r="P281">
        <f>VLOOKUP(B281,'Test Data'!$A$1:$G$33,7,FALSE)</f>
        <v>51.648499999999999</v>
      </c>
      <c r="Q281">
        <f>VLOOKUP(D281,'Test Data'!$A$1:$G$33,7,FALSE)</f>
        <v>46.256500000000003</v>
      </c>
    </row>
    <row r="282" spans="1:17" x14ac:dyDescent="0.3">
      <c r="A282" s="8">
        <v>44884</v>
      </c>
      <c r="B282" s="6" t="s">
        <v>7</v>
      </c>
      <c r="C282" s="6">
        <v>3</v>
      </c>
      <c r="D282" s="6" t="s">
        <v>21</v>
      </c>
      <c r="E282" s="6">
        <v>2</v>
      </c>
      <c r="F282" s="6" t="s">
        <v>36</v>
      </c>
      <c r="G282" s="6">
        <f t="shared" si="8"/>
        <v>-1</v>
      </c>
      <c r="H282">
        <f t="shared" si="9"/>
        <v>5</v>
      </c>
      <c r="J282">
        <f>VLOOKUP(D282,'Test Data'!$A$1:$N$33,10,FALSE)</f>
        <v>67.44205870986076</v>
      </c>
      <c r="K282">
        <f>VLOOKUP(B282,'Test Data'!$A$1:$N$33,10,FALSE)</f>
        <v>109.36287253210591</v>
      </c>
      <c r="L282">
        <f>VLOOKUP(D282,'Test Data'!$A$1:$N$33,13,FALSE)</f>
        <v>34.236000000000004</v>
      </c>
      <c r="M282">
        <f>VLOOKUP(B282,'Test Data'!$A$1:$N$33,13,FALSE)</f>
        <v>1.0240000000000009</v>
      </c>
      <c r="N282">
        <f>VLOOKUP(D282,'Test Data'!$A$1:$N$33,14,FALSE)</f>
        <v>9.18</v>
      </c>
      <c r="O282">
        <f>VLOOKUP(B282,'Test Data'!$A$1:$N$33,14,FALSE)</f>
        <v>18.007499999999997</v>
      </c>
      <c r="P282">
        <f>VLOOKUP(B282,'Test Data'!$A$1:$G$33,7,FALSE)</f>
        <v>51.97</v>
      </c>
      <c r="Q282">
        <f>VLOOKUP(D282,'Test Data'!$A$1:$G$33,7,FALSE)</f>
        <v>50.528500000000001</v>
      </c>
    </row>
    <row r="283" spans="1:17" x14ac:dyDescent="0.3">
      <c r="A283" s="9">
        <v>44884</v>
      </c>
      <c r="B283" s="7" t="s">
        <v>15</v>
      </c>
      <c r="C283" s="7">
        <v>5</v>
      </c>
      <c r="D283" s="7" t="s">
        <v>32</v>
      </c>
      <c r="E283" s="7">
        <v>1</v>
      </c>
      <c r="F283" s="7"/>
      <c r="G283" s="6">
        <f t="shared" si="8"/>
        <v>-4</v>
      </c>
      <c r="H283">
        <f t="shared" si="9"/>
        <v>6</v>
      </c>
      <c r="J283">
        <f>VLOOKUP(D283,'Test Data'!$A$1:$N$33,10,FALSE)</f>
        <v>132.97877024111079</v>
      </c>
      <c r="K283">
        <f>VLOOKUP(B283,'Test Data'!$A$1:$N$33,10,FALSE)</f>
        <v>139.98145691150953</v>
      </c>
      <c r="L283">
        <f>VLOOKUP(D283,'Test Data'!$A$1:$N$33,13,FALSE)</f>
        <v>-4.2679999999999989</v>
      </c>
      <c r="M283">
        <f>VLOOKUP(B283,'Test Data'!$A$1:$N$33,13,FALSE)</f>
        <v>2.9200000000000017</v>
      </c>
      <c r="N283">
        <f>VLOOKUP(D283,'Test Data'!$A$1:$N$33,14,FALSE)</f>
        <v>9.5024999999999977</v>
      </c>
      <c r="O283">
        <f>VLOOKUP(B283,'Test Data'!$A$1:$N$33,14,FALSE)</f>
        <v>16.695</v>
      </c>
      <c r="P283">
        <f>VLOOKUP(B283,'Test Data'!$A$1:$G$33,7,FALSE)</f>
        <v>53.004999999999995</v>
      </c>
      <c r="Q283">
        <f>VLOOKUP(D283,'Test Data'!$A$1:$G$33,7,FALSE)</f>
        <v>49.246000000000002</v>
      </c>
    </row>
    <row r="284" spans="1:17" x14ac:dyDescent="0.3">
      <c r="A284" s="8">
        <v>44884</v>
      </c>
      <c r="B284" s="6" t="s">
        <v>29</v>
      </c>
      <c r="C284" s="6">
        <v>2</v>
      </c>
      <c r="D284" s="6" t="s">
        <v>34</v>
      </c>
      <c r="E284" s="6">
        <v>3</v>
      </c>
      <c r="F284" s="6" t="s">
        <v>36</v>
      </c>
      <c r="G284" s="6">
        <f t="shared" si="8"/>
        <v>1</v>
      </c>
      <c r="H284">
        <f t="shared" si="9"/>
        <v>5</v>
      </c>
      <c r="J284">
        <f>VLOOKUP(D284,'Test Data'!$A$1:$N$33,10,FALSE)</f>
        <v>90.302779742729371</v>
      </c>
      <c r="K284">
        <f>VLOOKUP(B284,'Test Data'!$A$1:$N$33,10,FALSE)</f>
        <v>171.25418443935928</v>
      </c>
      <c r="L284">
        <f>VLOOKUP(D284,'Test Data'!$A$1:$N$33,13,FALSE)</f>
        <v>-1.9600000000000004</v>
      </c>
      <c r="M284">
        <f>VLOOKUP(B284,'Test Data'!$A$1:$N$33,13,FALSE)</f>
        <v>18.195999999999998</v>
      </c>
      <c r="N284">
        <f>VLOOKUP(D284,'Test Data'!$A$1:$N$33,14,FALSE)</f>
        <v>8.4699999999999989</v>
      </c>
      <c r="O284">
        <f>VLOOKUP(B284,'Test Data'!$A$1:$N$33,14,FALSE)</f>
        <v>13.857500000000002</v>
      </c>
      <c r="P284">
        <f>VLOOKUP(B284,'Test Data'!$A$1:$G$33,7,FALSE)</f>
        <v>55.733499999999992</v>
      </c>
      <c r="Q284">
        <f>VLOOKUP(D284,'Test Data'!$A$1:$G$33,7,FALSE)</f>
        <v>48.930500000000002</v>
      </c>
    </row>
    <row r="285" spans="1:17" x14ac:dyDescent="0.3">
      <c r="A285" s="9">
        <v>44884</v>
      </c>
      <c r="B285" s="7" t="s">
        <v>17</v>
      </c>
      <c r="C285" s="7">
        <v>2</v>
      </c>
      <c r="D285" s="7" t="s">
        <v>24</v>
      </c>
      <c r="E285" s="7">
        <v>1</v>
      </c>
      <c r="F285" s="7"/>
      <c r="G285" s="6">
        <f t="shared" si="8"/>
        <v>-1</v>
      </c>
      <c r="H285">
        <f t="shared" si="9"/>
        <v>3</v>
      </c>
      <c r="J285">
        <f>VLOOKUP(D285,'Test Data'!$A$1:$N$33,10,FALSE)</f>
        <v>-15.427545272601769</v>
      </c>
      <c r="K285">
        <f>VLOOKUP(B285,'Test Data'!$A$1:$N$33,10,FALSE)</f>
        <v>134.91292307692311</v>
      </c>
      <c r="L285">
        <f>VLOOKUP(D285,'Test Data'!$A$1:$N$33,13,FALSE)</f>
        <v>-11.484000000000002</v>
      </c>
      <c r="M285">
        <f>VLOOKUP(B285,'Test Data'!$A$1:$N$33,13,FALSE)</f>
        <v>36.112000000000002</v>
      </c>
      <c r="N285">
        <f>VLOOKUP(D285,'Test Data'!$A$1:$N$33,14,FALSE)</f>
        <v>7.0949999999999989</v>
      </c>
      <c r="O285">
        <f>VLOOKUP(B285,'Test Data'!$A$1:$N$33,14,FALSE)</f>
        <v>18.509999999999998</v>
      </c>
      <c r="P285">
        <f>VLOOKUP(B285,'Test Data'!$A$1:$G$33,7,FALSE)</f>
        <v>49.021500000000003</v>
      </c>
      <c r="Q285">
        <f>VLOOKUP(D285,'Test Data'!$A$1:$G$33,7,FALSE)</f>
        <v>42.968000000000004</v>
      </c>
    </row>
    <row r="286" spans="1:17" x14ac:dyDescent="0.3">
      <c r="A286" s="8">
        <v>44884</v>
      </c>
      <c r="B286" s="6" t="s">
        <v>26</v>
      </c>
      <c r="C286" s="6">
        <v>2</v>
      </c>
      <c r="D286" s="6" t="s">
        <v>10</v>
      </c>
      <c r="E286" s="6">
        <v>6</v>
      </c>
      <c r="F286" s="6"/>
      <c r="G286" s="6">
        <f t="shared" si="8"/>
        <v>4</v>
      </c>
      <c r="H286">
        <f t="shared" si="9"/>
        <v>8</v>
      </c>
      <c r="J286">
        <f>VLOOKUP(D286,'Test Data'!$A$1:$N$33,10,FALSE)</f>
        <v>47.582180701754382</v>
      </c>
      <c r="K286">
        <f>VLOOKUP(B286,'Test Data'!$A$1:$N$33,10,FALSE)</f>
        <v>-5.9496865517784894</v>
      </c>
      <c r="L286">
        <f>VLOOKUP(D286,'Test Data'!$A$1:$N$33,13,FALSE)</f>
        <v>15.2</v>
      </c>
      <c r="M286">
        <f>VLOOKUP(B286,'Test Data'!$A$1:$N$33,13,FALSE)</f>
        <v>-1.972</v>
      </c>
      <c r="N286">
        <f>VLOOKUP(D286,'Test Data'!$A$1:$N$33,14,FALSE)</f>
        <v>1.7224999999999966</v>
      </c>
      <c r="O286">
        <f>VLOOKUP(B286,'Test Data'!$A$1:$N$33,14,FALSE)</f>
        <v>7.1075000000000017</v>
      </c>
      <c r="P286">
        <f>VLOOKUP(B286,'Test Data'!$A$1:$G$33,7,FALSE)</f>
        <v>43.610500000000002</v>
      </c>
      <c r="Q286">
        <f>VLOOKUP(D286,'Test Data'!$A$1:$G$33,7,FALSE)</f>
        <v>45.459000000000003</v>
      </c>
    </row>
    <row r="287" spans="1:17" x14ac:dyDescent="0.3">
      <c r="A287" s="9">
        <v>44884</v>
      </c>
      <c r="B287" s="7" t="s">
        <v>13</v>
      </c>
      <c r="C287" s="7">
        <v>2</v>
      </c>
      <c r="D287" s="7" t="s">
        <v>5</v>
      </c>
      <c r="E287" s="7">
        <v>5</v>
      </c>
      <c r="F287" s="7"/>
      <c r="G287" s="6">
        <f t="shared" si="8"/>
        <v>3</v>
      </c>
      <c r="H287">
        <f t="shared" si="9"/>
        <v>7</v>
      </c>
      <c r="J287">
        <f>VLOOKUP(D287,'Test Data'!$A$1:$N$33,10,FALSE)</f>
        <v>104.48057142857141</v>
      </c>
      <c r="K287">
        <f>VLOOKUP(B287,'Test Data'!$A$1:$N$33,10,FALSE)</f>
        <v>81.804757877261309</v>
      </c>
      <c r="L287">
        <f>VLOOKUP(D287,'Test Data'!$A$1:$N$33,13,FALSE)</f>
        <v>26.248000000000001</v>
      </c>
      <c r="M287">
        <f>VLOOKUP(B287,'Test Data'!$A$1:$N$33,13,FALSE)</f>
        <v>-4.4720000000000004</v>
      </c>
      <c r="N287">
        <f>VLOOKUP(D287,'Test Data'!$A$1:$N$33,14,FALSE)</f>
        <v>15.994999999999997</v>
      </c>
      <c r="O287">
        <f>VLOOKUP(B287,'Test Data'!$A$1:$N$33,14,FALSE)</f>
        <v>7.3675000000000033</v>
      </c>
      <c r="P287">
        <f>VLOOKUP(B287,'Test Data'!$A$1:$G$33,7,FALSE)</f>
        <v>47.3035</v>
      </c>
      <c r="Q287">
        <f>VLOOKUP(D287,'Test Data'!$A$1:$G$33,7,FALSE)</f>
        <v>50.814499999999995</v>
      </c>
    </row>
    <row r="288" spans="1:17" x14ac:dyDescent="0.3">
      <c r="A288" s="8">
        <v>44884</v>
      </c>
      <c r="B288" s="6" t="s">
        <v>3</v>
      </c>
      <c r="C288" s="6">
        <v>3</v>
      </c>
      <c r="D288" s="6" t="s">
        <v>23</v>
      </c>
      <c r="E288" s="6">
        <v>0</v>
      </c>
      <c r="F288" s="6"/>
      <c r="G288" s="6">
        <f t="shared" si="8"/>
        <v>-3</v>
      </c>
      <c r="H288">
        <f t="shared" si="9"/>
        <v>3</v>
      </c>
      <c r="J288">
        <f>VLOOKUP(D288,'Test Data'!$A$1:$N$33,10,FALSE)</f>
        <v>116.91584615384616</v>
      </c>
      <c r="K288">
        <f>VLOOKUP(B288,'Test Data'!$A$1:$N$33,10,FALSE)</f>
        <v>89.800166421813486</v>
      </c>
      <c r="L288">
        <f>VLOOKUP(D288,'Test Data'!$A$1:$N$33,13,FALSE)</f>
        <v>37.052</v>
      </c>
      <c r="M288">
        <f>VLOOKUP(B288,'Test Data'!$A$1:$N$33,13,FALSE)</f>
        <v>45.915999999999997</v>
      </c>
      <c r="N288">
        <f>VLOOKUP(D288,'Test Data'!$A$1:$N$33,14,FALSE)</f>
        <v>7.9725000000000001</v>
      </c>
      <c r="O288">
        <f>VLOOKUP(B288,'Test Data'!$A$1:$N$33,14,FALSE)</f>
        <v>6.2475000000000023</v>
      </c>
      <c r="P288">
        <f>VLOOKUP(B288,'Test Data'!$A$1:$G$33,7,FALSE)</f>
        <v>53.747500000000002</v>
      </c>
      <c r="Q288">
        <f>VLOOKUP(D288,'Test Data'!$A$1:$G$33,7,FALSE)</f>
        <v>50.820999999999998</v>
      </c>
    </row>
    <row r="289" spans="1:17" x14ac:dyDescent="0.3">
      <c r="A289" s="9">
        <v>44884</v>
      </c>
      <c r="B289" s="7" t="s">
        <v>11</v>
      </c>
      <c r="C289" s="7">
        <v>4</v>
      </c>
      <c r="D289" s="7" t="s">
        <v>12</v>
      </c>
      <c r="E289" s="7">
        <v>0</v>
      </c>
      <c r="F289" s="7"/>
      <c r="G289" s="6">
        <f t="shared" si="8"/>
        <v>-4</v>
      </c>
      <c r="H289">
        <f t="shared" si="9"/>
        <v>4</v>
      </c>
      <c r="J289">
        <f>VLOOKUP(D289,'Test Data'!$A$1:$N$33,10,FALSE)</f>
        <v>59.967467961405482</v>
      </c>
      <c r="K289">
        <f>VLOOKUP(B289,'Test Data'!$A$1:$N$33,10,FALSE)</f>
        <v>134.88358357487925</v>
      </c>
      <c r="L289">
        <f>VLOOKUP(D289,'Test Data'!$A$1:$N$33,13,FALSE)</f>
        <v>21.227999999999998</v>
      </c>
      <c r="M289">
        <f>VLOOKUP(B289,'Test Data'!$A$1:$N$33,13,FALSE)</f>
        <v>24.772000000000002</v>
      </c>
      <c r="N289">
        <f>VLOOKUP(D289,'Test Data'!$A$1:$N$33,14,FALSE)</f>
        <v>5.1224999999999987</v>
      </c>
      <c r="O289">
        <f>VLOOKUP(B289,'Test Data'!$A$1:$N$33,14,FALSE)</f>
        <v>12.754999999999999</v>
      </c>
      <c r="P289">
        <f>VLOOKUP(B289,'Test Data'!$A$1:$G$33,7,FALSE)</f>
        <v>52.792500000000004</v>
      </c>
      <c r="Q289">
        <f>VLOOKUP(D289,'Test Data'!$A$1:$G$33,7,FALSE)</f>
        <v>48.64</v>
      </c>
    </row>
    <row r="290" spans="1:17" x14ac:dyDescent="0.3">
      <c r="A290" s="8">
        <v>44885</v>
      </c>
      <c r="B290" s="6" t="s">
        <v>31</v>
      </c>
      <c r="C290" s="6">
        <v>3</v>
      </c>
      <c r="D290" s="6" t="s">
        <v>20</v>
      </c>
      <c r="E290" s="6">
        <v>5</v>
      </c>
      <c r="F290" s="6"/>
      <c r="G290" s="6">
        <f t="shared" si="8"/>
        <v>2</v>
      </c>
      <c r="H290">
        <f t="shared" si="9"/>
        <v>8</v>
      </c>
      <c r="J290">
        <f>VLOOKUP(D290,'Test Data'!$A$1:$N$33,10,FALSE)</f>
        <v>44.157383716429479</v>
      </c>
      <c r="K290">
        <f>VLOOKUP(B290,'Test Data'!$A$1:$N$33,10,FALSE)</f>
        <v>139.17838686868689</v>
      </c>
      <c r="L290">
        <f>VLOOKUP(D290,'Test Data'!$A$1:$N$33,13,FALSE)</f>
        <v>0.20799999999999841</v>
      </c>
      <c r="M290">
        <f>VLOOKUP(B290,'Test Data'!$A$1:$N$33,13,FALSE)</f>
        <v>30.108000000000004</v>
      </c>
      <c r="N290">
        <f>VLOOKUP(D290,'Test Data'!$A$1:$N$33,14,FALSE)</f>
        <v>6.4574999999999996</v>
      </c>
      <c r="O290">
        <f>VLOOKUP(B290,'Test Data'!$A$1:$N$33,14,FALSE)</f>
        <v>10.142499999999998</v>
      </c>
      <c r="P290">
        <f>VLOOKUP(B290,'Test Data'!$A$1:$G$33,7,FALSE)</f>
        <v>54.883499999999998</v>
      </c>
      <c r="Q290">
        <f>VLOOKUP(D290,'Test Data'!$A$1:$G$33,7,FALSE)</f>
        <v>45.418999999999997</v>
      </c>
    </row>
    <row r="291" spans="1:17" x14ac:dyDescent="0.3">
      <c r="A291" s="9">
        <v>44885</v>
      </c>
      <c r="B291" s="7" t="s">
        <v>3</v>
      </c>
      <c r="C291" s="7">
        <v>5</v>
      </c>
      <c r="D291" s="7" t="s">
        <v>6</v>
      </c>
      <c r="E291" s="7">
        <v>3</v>
      </c>
      <c r="F291" s="7"/>
      <c r="G291" s="6">
        <f t="shared" si="8"/>
        <v>-2</v>
      </c>
      <c r="H291">
        <f t="shared" si="9"/>
        <v>8</v>
      </c>
      <c r="J291">
        <f>VLOOKUP(D291,'Test Data'!$A$1:$N$33,10,FALSE)</f>
        <v>18.032943482008189</v>
      </c>
      <c r="K291">
        <f>VLOOKUP(B291,'Test Data'!$A$1:$N$33,10,FALSE)</f>
        <v>89.800166421813486</v>
      </c>
      <c r="L291">
        <f>VLOOKUP(D291,'Test Data'!$A$1:$N$33,13,FALSE)</f>
        <v>12.236000000000001</v>
      </c>
      <c r="M291">
        <f>VLOOKUP(B291,'Test Data'!$A$1:$N$33,13,FALSE)</f>
        <v>45.915999999999997</v>
      </c>
      <c r="N291">
        <f>VLOOKUP(D291,'Test Data'!$A$1:$N$33,14,FALSE)</f>
        <v>1.6050000000000004</v>
      </c>
      <c r="O291">
        <f>VLOOKUP(B291,'Test Data'!$A$1:$N$33,14,FALSE)</f>
        <v>6.2475000000000023</v>
      </c>
      <c r="P291">
        <f>VLOOKUP(B291,'Test Data'!$A$1:$G$33,7,FALSE)</f>
        <v>53.747500000000002</v>
      </c>
      <c r="Q291">
        <f>VLOOKUP(D291,'Test Data'!$A$1:$G$33,7,FALSE)</f>
        <v>40.024000000000001</v>
      </c>
    </row>
    <row r="292" spans="1:17" x14ac:dyDescent="0.3">
      <c r="A292" s="8">
        <v>44886</v>
      </c>
      <c r="B292" s="6" t="s">
        <v>11</v>
      </c>
      <c r="C292" s="6">
        <v>3</v>
      </c>
      <c r="D292" s="6" t="s">
        <v>30</v>
      </c>
      <c r="E292" s="6">
        <v>2</v>
      </c>
      <c r="F292" s="6" t="s">
        <v>35</v>
      </c>
      <c r="G292" s="6">
        <f t="shared" si="8"/>
        <v>-1</v>
      </c>
      <c r="H292">
        <f t="shared" si="9"/>
        <v>5</v>
      </c>
      <c r="J292">
        <f>VLOOKUP(D292,'Test Data'!$A$1:$N$33,10,FALSE)</f>
        <v>139.14223240238024</v>
      </c>
      <c r="K292">
        <f>VLOOKUP(B292,'Test Data'!$A$1:$N$33,10,FALSE)</f>
        <v>134.88358357487925</v>
      </c>
      <c r="L292">
        <f>VLOOKUP(D292,'Test Data'!$A$1:$N$33,13,FALSE)</f>
        <v>17.608000000000001</v>
      </c>
      <c r="M292">
        <f>VLOOKUP(B292,'Test Data'!$A$1:$N$33,13,FALSE)</f>
        <v>24.772000000000002</v>
      </c>
      <c r="N292">
        <f>VLOOKUP(D292,'Test Data'!$A$1:$N$33,14,FALSE)</f>
        <v>17.535</v>
      </c>
      <c r="O292">
        <f>VLOOKUP(B292,'Test Data'!$A$1:$N$33,14,FALSE)</f>
        <v>12.754999999999999</v>
      </c>
      <c r="P292">
        <f>VLOOKUP(B292,'Test Data'!$A$1:$G$33,7,FALSE)</f>
        <v>52.792500000000004</v>
      </c>
      <c r="Q292">
        <f>VLOOKUP(D292,'Test Data'!$A$1:$G$33,7,FALSE)</f>
        <v>53.658999999999999</v>
      </c>
    </row>
    <row r="293" spans="1:17" x14ac:dyDescent="0.3">
      <c r="A293" s="9">
        <v>44886</v>
      </c>
      <c r="B293" s="7" t="s">
        <v>9</v>
      </c>
      <c r="C293" s="7">
        <v>2</v>
      </c>
      <c r="D293" s="7" t="s">
        <v>15</v>
      </c>
      <c r="E293" s="7">
        <v>5</v>
      </c>
      <c r="F293" s="7"/>
      <c r="G293" s="6">
        <f t="shared" si="8"/>
        <v>3</v>
      </c>
      <c r="H293">
        <f t="shared" si="9"/>
        <v>7</v>
      </c>
      <c r="J293">
        <f>VLOOKUP(D293,'Test Data'!$A$1:$N$33,10,FALSE)</f>
        <v>139.98145691150953</v>
      </c>
      <c r="K293">
        <f>VLOOKUP(B293,'Test Data'!$A$1:$N$33,10,FALSE)</f>
        <v>165.56027048054921</v>
      </c>
      <c r="L293">
        <f>VLOOKUP(D293,'Test Data'!$A$1:$N$33,13,FALSE)</f>
        <v>2.9200000000000017</v>
      </c>
      <c r="M293">
        <f>VLOOKUP(B293,'Test Data'!$A$1:$N$33,13,FALSE)</f>
        <v>-11.727999999999998</v>
      </c>
      <c r="N293">
        <f>VLOOKUP(D293,'Test Data'!$A$1:$N$33,14,FALSE)</f>
        <v>16.695</v>
      </c>
      <c r="O293">
        <f>VLOOKUP(B293,'Test Data'!$A$1:$N$33,14,FALSE)</f>
        <v>19.220000000000002</v>
      </c>
      <c r="P293">
        <f>VLOOKUP(B293,'Test Data'!$A$1:$G$33,7,FALSE)</f>
        <v>58.155000000000001</v>
      </c>
      <c r="Q293">
        <f>VLOOKUP(D293,'Test Data'!$A$1:$G$33,7,FALSE)</f>
        <v>53.004999999999995</v>
      </c>
    </row>
    <row r="294" spans="1:17" x14ac:dyDescent="0.3">
      <c r="A294" s="8">
        <v>44886</v>
      </c>
      <c r="B294" s="6" t="s">
        <v>25</v>
      </c>
      <c r="C294" s="6">
        <v>3</v>
      </c>
      <c r="D294" s="6" t="s">
        <v>21</v>
      </c>
      <c r="E294" s="6">
        <v>4</v>
      </c>
      <c r="F294" s="6" t="s">
        <v>35</v>
      </c>
      <c r="G294" s="6">
        <f t="shared" si="8"/>
        <v>1</v>
      </c>
      <c r="H294">
        <f t="shared" si="9"/>
        <v>7</v>
      </c>
      <c r="J294">
        <f>VLOOKUP(D294,'Test Data'!$A$1:$N$33,10,FALSE)</f>
        <v>67.44205870986076</v>
      </c>
      <c r="K294">
        <f>VLOOKUP(B294,'Test Data'!$A$1:$N$33,10,FALSE)</f>
        <v>51.313205668016195</v>
      </c>
      <c r="L294">
        <f>VLOOKUP(D294,'Test Data'!$A$1:$N$33,13,FALSE)</f>
        <v>34.236000000000004</v>
      </c>
      <c r="M294">
        <f>VLOOKUP(B294,'Test Data'!$A$1:$N$33,13,FALSE)</f>
        <v>23.744</v>
      </c>
      <c r="N294">
        <f>VLOOKUP(D294,'Test Data'!$A$1:$N$33,14,FALSE)</f>
        <v>9.18</v>
      </c>
      <c r="O294">
        <f>VLOOKUP(B294,'Test Data'!$A$1:$N$33,14,FALSE)</f>
        <v>10.215</v>
      </c>
      <c r="P294">
        <f>VLOOKUP(B294,'Test Data'!$A$1:$G$33,7,FALSE)</f>
        <v>44.829499999999996</v>
      </c>
      <c r="Q294">
        <f>VLOOKUP(D294,'Test Data'!$A$1:$G$33,7,FALSE)</f>
        <v>50.528500000000001</v>
      </c>
    </row>
    <row r="295" spans="1:17" x14ac:dyDescent="0.3">
      <c r="A295" s="9">
        <v>44886</v>
      </c>
      <c r="B295" s="7" t="s">
        <v>22</v>
      </c>
      <c r="C295" s="7">
        <v>5</v>
      </c>
      <c r="D295" s="7" t="s">
        <v>4</v>
      </c>
      <c r="E295" s="7">
        <v>2</v>
      </c>
      <c r="F295" s="7"/>
      <c r="G295" s="6">
        <f t="shared" si="8"/>
        <v>-3</v>
      </c>
      <c r="H295">
        <f t="shared" si="9"/>
        <v>7</v>
      </c>
      <c r="J295">
        <f>VLOOKUP(D295,'Test Data'!$A$1:$N$33,10,FALSE)</f>
        <v>84.107355201661079</v>
      </c>
      <c r="K295">
        <f>VLOOKUP(B295,'Test Data'!$A$1:$N$33,10,FALSE)</f>
        <v>68.14996540259969</v>
      </c>
      <c r="L295">
        <f>VLOOKUP(D295,'Test Data'!$A$1:$N$33,13,FALSE)</f>
        <v>17.076000000000001</v>
      </c>
      <c r="M295">
        <f>VLOOKUP(B295,'Test Data'!$A$1:$N$33,13,FALSE)</f>
        <v>2.4839999999999995</v>
      </c>
      <c r="N295">
        <f>VLOOKUP(D295,'Test Data'!$A$1:$N$33,14,FALSE)</f>
        <v>4.0274999999999999</v>
      </c>
      <c r="O295">
        <f>VLOOKUP(B295,'Test Data'!$A$1:$N$33,14,FALSE)</f>
        <v>7.3599999999999994</v>
      </c>
      <c r="P295">
        <f>VLOOKUP(B295,'Test Data'!$A$1:$G$33,7,FALSE)</f>
        <v>52.957499999999996</v>
      </c>
      <c r="Q295">
        <f>VLOOKUP(D295,'Test Data'!$A$1:$G$33,7,FALSE)</f>
        <v>51.648499999999999</v>
      </c>
    </row>
    <row r="296" spans="1:17" x14ac:dyDescent="0.3">
      <c r="A296" s="8">
        <v>44886</v>
      </c>
      <c r="B296" s="6" t="s">
        <v>32</v>
      </c>
      <c r="C296" s="6">
        <v>1</v>
      </c>
      <c r="D296" s="6" t="s">
        <v>24</v>
      </c>
      <c r="E296" s="6">
        <v>5</v>
      </c>
      <c r="F296" s="6"/>
      <c r="G296" s="6">
        <f t="shared" si="8"/>
        <v>4</v>
      </c>
      <c r="H296">
        <f t="shared" si="9"/>
        <v>6</v>
      </c>
      <c r="J296">
        <f>VLOOKUP(D296,'Test Data'!$A$1:$N$33,10,FALSE)</f>
        <v>-15.427545272601769</v>
      </c>
      <c r="K296">
        <f>VLOOKUP(B296,'Test Data'!$A$1:$N$33,10,FALSE)</f>
        <v>132.97877024111079</v>
      </c>
      <c r="L296">
        <f>VLOOKUP(D296,'Test Data'!$A$1:$N$33,13,FALSE)</f>
        <v>-11.484000000000002</v>
      </c>
      <c r="M296">
        <f>VLOOKUP(B296,'Test Data'!$A$1:$N$33,13,FALSE)</f>
        <v>-4.2679999999999989</v>
      </c>
      <c r="N296">
        <f>VLOOKUP(D296,'Test Data'!$A$1:$N$33,14,FALSE)</f>
        <v>7.0949999999999989</v>
      </c>
      <c r="O296">
        <f>VLOOKUP(B296,'Test Data'!$A$1:$N$33,14,FALSE)</f>
        <v>9.5024999999999977</v>
      </c>
      <c r="P296">
        <f>VLOOKUP(B296,'Test Data'!$A$1:$G$33,7,FALSE)</f>
        <v>49.246000000000002</v>
      </c>
      <c r="Q296">
        <f>VLOOKUP(D296,'Test Data'!$A$1:$G$33,7,FALSE)</f>
        <v>42.968000000000004</v>
      </c>
    </row>
    <row r="297" spans="1:17" x14ac:dyDescent="0.3">
      <c r="A297" s="9">
        <v>44886</v>
      </c>
      <c r="B297" s="7" t="s">
        <v>26</v>
      </c>
      <c r="C297" s="7">
        <v>1</v>
      </c>
      <c r="D297" s="7" t="s">
        <v>10</v>
      </c>
      <c r="E297" s="7">
        <v>3</v>
      </c>
      <c r="F297" s="7"/>
      <c r="G297" s="6">
        <f t="shared" si="8"/>
        <v>2</v>
      </c>
      <c r="H297">
        <f t="shared" si="9"/>
        <v>4</v>
      </c>
      <c r="J297">
        <f>VLOOKUP(D297,'Test Data'!$A$1:$N$33,10,FALSE)</f>
        <v>47.582180701754382</v>
      </c>
      <c r="K297">
        <f>VLOOKUP(B297,'Test Data'!$A$1:$N$33,10,FALSE)</f>
        <v>-5.9496865517784894</v>
      </c>
      <c r="L297">
        <f>VLOOKUP(D297,'Test Data'!$A$1:$N$33,13,FALSE)</f>
        <v>15.2</v>
      </c>
      <c r="M297">
        <f>VLOOKUP(B297,'Test Data'!$A$1:$N$33,13,FALSE)</f>
        <v>-1.972</v>
      </c>
      <c r="N297">
        <f>VLOOKUP(D297,'Test Data'!$A$1:$N$33,14,FALSE)</f>
        <v>1.7224999999999966</v>
      </c>
      <c r="O297">
        <f>VLOOKUP(B297,'Test Data'!$A$1:$N$33,14,FALSE)</f>
        <v>7.1075000000000017</v>
      </c>
      <c r="P297">
        <f>VLOOKUP(B297,'Test Data'!$A$1:$G$33,7,FALSE)</f>
        <v>43.610500000000002</v>
      </c>
      <c r="Q297">
        <f>VLOOKUP(D297,'Test Data'!$A$1:$G$33,7,FALSE)</f>
        <v>45.459000000000003</v>
      </c>
    </row>
    <row r="298" spans="1:17" x14ac:dyDescent="0.3">
      <c r="A298" s="8">
        <v>44886</v>
      </c>
      <c r="B298" s="6" t="s">
        <v>14</v>
      </c>
      <c r="C298" s="6">
        <v>5</v>
      </c>
      <c r="D298" s="6" t="s">
        <v>7</v>
      </c>
      <c r="E298" s="6">
        <v>3</v>
      </c>
      <c r="F298" s="6"/>
      <c r="G298" s="6">
        <f t="shared" si="8"/>
        <v>-2</v>
      </c>
      <c r="H298">
        <f t="shared" si="9"/>
        <v>8</v>
      </c>
      <c r="J298">
        <f>VLOOKUP(D298,'Test Data'!$A$1:$N$33,10,FALSE)</f>
        <v>109.36287253210591</v>
      </c>
      <c r="K298">
        <f>VLOOKUP(B298,'Test Data'!$A$1:$N$33,10,FALSE)</f>
        <v>140.99029450549449</v>
      </c>
      <c r="L298">
        <f>VLOOKUP(D298,'Test Data'!$A$1:$N$33,13,FALSE)</f>
        <v>1.0240000000000009</v>
      </c>
      <c r="M298">
        <f>VLOOKUP(B298,'Test Data'!$A$1:$N$33,13,FALSE)</f>
        <v>61.292000000000002</v>
      </c>
      <c r="N298">
        <f>VLOOKUP(D298,'Test Data'!$A$1:$N$33,14,FALSE)</f>
        <v>18.007499999999997</v>
      </c>
      <c r="O298">
        <f>VLOOKUP(B298,'Test Data'!$A$1:$N$33,14,FALSE)</f>
        <v>16.850000000000001</v>
      </c>
      <c r="P298">
        <f>VLOOKUP(B298,'Test Data'!$A$1:$G$33,7,FALSE)</f>
        <v>52.1905</v>
      </c>
      <c r="Q298">
        <f>VLOOKUP(D298,'Test Data'!$A$1:$G$33,7,FALSE)</f>
        <v>51.97</v>
      </c>
    </row>
    <row r="299" spans="1:17" x14ac:dyDescent="0.3">
      <c r="A299" s="9">
        <v>44886</v>
      </c>
      <c r="B299" s="7" t="s">
        <v>16</v>
      </c>
      <c r="C299" s="7">
        <v>3</v>
      </c>
      <c r="D299" s="7" t="s">
        <v>5</v>
      </c>
      <c r="E299" s="7">
        <v>2</v>
      </c>
      <c r="F299" s="7" t="s">
        <v>36</v>
      </c>
      <c r="G299" s="6">
        <f t="shared" si="8"/>
        <v>-1</v>
      </c>
      <c r="H299">
        <f t="shared" si="9"/>
        <v>5</v>
      </c>
      <c r="J299">
        <f>VLOOKUP(D299,'Test Data'!$A$1:$N$33,10,FALSE)</f>
        <v>104.48057142857141</v>
      </c>
      <c r="K299">
        <f>VLOOKUP(B299,'Test Data'!$A$1:$N$33,10,FALSE)</f>
        <v>56.76357570850201</v>
      </c>
      <c r="L299">
        <f>VLOOKUP(D299,'Test Data'!$A$1:$N$33,13,FALSE)</f>
        <v>26.248000000000001</v>
      </c>
      <c r="M299">
        <f>VLOOKUP(B299,'Test Data'!$A$1:$N$33,13,FALSE)</f>
        <v>55.175999999999995</v>
      </c>
      <c r="N299">
        <f>VLOOKUP(D299,'Test Data'!$A$1:$N$33,14,FALSE)</f>
        <v>15.994999999999997</v>
      </c>
      <c r="O299">
        <f>VLOOKUP(B299,'Test Data'!$A$1:$N$33,14,FALSE)</f>
        <v>8.8850000000000016</v>
      </c>
      <c r="P299">
        <f>VLOOKUP(B299,'Test Data'!$A$1:$G$33,7,FALSE)</f>
        <v>50.042000000000002</v>
      </c>
      <c r="Q299">
        <f>VLOOKUP(D299,'Test Data'!$A$1:$G$33,7,FALSE)</f>
        <v>50.814499999999995</v>
      </c>
    </row>
    <row r="300" spans="1:17" x14ac:dyDescent="0.3">
      <c r="A300" s="8">
        <v>44886</v>
      </c>
      <c r="B300" s="6" t="s">
        <v>27</v>
      </c>
      <c r="C300" s="6">
        <v>5</v>
      </c>
      <c r="D300" s="6" t="s">
        <v>8</v>
      </c>
      <c r="E300" s="6">
        <v>4</v>
      </c>
      <c r="F300" s="6"/>
      <c r="G300" s="6">
        <f t="shared" si="8"/>
        <v>-1</v>
      </c>
      <c r="H300">
        <f t="shared" si="9"/>
        <v>9</v>
      </c>
      <c r="J300">
        <f>VLOOKUP(D300,'Test Data'!$A$1:$N$33,10,FALSE)</f>
        <v>108.30611652138712</v>
      </c>
      <c r="K300">
        <f>VLOOKUP(B300,'Test Data'!$A$1:$N$33,10,FALSE)</f>
        <v>145.75413290387775</v>
      </c>
      <c r="L300">
        <f>VLOOKUP(D300,'Test Data'!$A$1:$N$33,13,FALSE)</f>
        <v>15.092000000000001</v>
      </c>
      <c r="M300">
        <f>VLOOKUP(B300,'Test Data'!$A$1:$N$33,13,FALSE)</f>
        <v>55.58</v>
      </c>
      <c r="N300">
        <f>VLOOKUP(D300,'Test Data'!$A$1:$N$33,14,FALSE)</f>
        <v>11.004999999999999</v>
      </c>
      <c r="O300">
        <f>VLOOKUP(B300,'Test Data'!$A$1:$N$33,14,FALSE)</f>
        <v>12.107499999999998</v>
      </c>
      <c r="P300">
        <f>VLOOKUP(B300,'Test Data'!$A$1:$G$33,7,FALSE)</f>
        <v>54.28</v>
      </c>
      <c r="Q300">
        <f>VLOOKUP(D300,'Test Data'!$A$1:$G$33,7,FALSE)</f>
        <v>48.454999999999998</v>
      </c>
    </row>
    <row r="301" spans="1:17" x14ac:dyDescent="0.3">
      <c r="A301" s="9">
        <v>44886</v>
      </c>
      <c r="B301" s="7" t="s">
        <v>18</v>
      </c>
      <c r="C301" s="7">
        <v>3</v>
      </c>
      <c r="D301" s="7" t="s">
        <v>23</v>
      </c>
      <c r="E301" s="7">
        <v>4</v>
      </c>
      <c r="F301" s="7" t="s">
        <v>36</v>
      </c>
      <c r="G301" s="6">
        <f t="shared" ref="G301:G364" si="10">E301-C301</f>
        <v>1</v>
      </c>
      <c r="H301">
        <f t="shared" si="9"/>
        <v>7</v>
      </c>
      <c r="J301">
        <f>VLOOKUP(D301,'Test Data'!$A$1:$N$33,10,FALSE)</f>
        <v>116.91584615384616</v>
      </c>
      <c r="K301">
        <f>VLOOKUP(B301,'Test Data'!$A$1:$N$33,10,FALSE)</f>
        <v>141.16987251053041</v>
      </c>
      <c r="L301">
        <f>VLOOKUP(D301,'Test Data'!$A$1:$N$33,13,FALSE)</f>
        <v>37.052</v>
      </c>
      <c r="M301">
        <f>VLOOKUP(B301,'Test Data'!$A$1:$N$33,13,FALSE)</f>
        <v>-9.1679999999999993</v>
      </c>
      <c r="N301">
        <f>VLOOKUP(D301,'Test Data'!$A$1:$N$33,14,FALSE)</f>
        <v>7.9725000000000001</v>
      </c>
      <c r="O301">
        <f>VLOOKUP(B301,'Test Data'!$A$1:$N$33,14,FALSE)</f>
        <v>11.067499999999995</v>
      </c>
      <c r="P301">
        <f>VLOOKUP(B301,'Test Data'!$A$1:$G$33,7,FALSE)</f>
        <v>55.566500000000005</v>
      </c>
      <c r="Q301">
        <f>VLOOKUP(D301,'Test Data'!$A$1:$G$33,7,FALSE)</f>
        <v>50.820999999999998</v>
      </c>
    </row>
    <row r="302" spans="1:17" x14ac:dyDescent="0.3">
      <c r="A302" s="8">
        <v>44887</v>
      </c>
      <c r="B302" s="6" t="s">
        <v>17</v>
      </c>
      <c r="C302" s="6">
        <v>5</v>
      </c>
      <c r="D302" s="6" t="s">
        <v>29</v>
      </c>
      <c r="E302" s="6">
        <v>3</v>
      </c>
      <c r="F302" s="6"/>
      <c r="G302" s="6">
        <f t="shared" si="10"/>
        <v>-2</v>
      </c>
      <c r="H302">
        <f t="shared" si="9"/>
        <v>8</v>
      </c>
      <c r="J302">
        <f>VLOOKUP(D302,'Test Data'!$A$1:$N$33,10,FALSE)</f>
        <v>171.25418443935928</v>
      </c>
      <c r="K302">
        <f>VLOOKUP(B302,'Test Data'!$A$1:$N$33,10,FALSE)</f>
        <v>134.91292307692311</v>
      </c>
      <c r="L302">
        <f>VLOOKUP(D302,'Test Data'!$A$1:$N$33,13,FALSE)</f>
        <v>18.195999999999998</v>
      </c>
      <c r="M302">
        <f>VLOOKUP(B302,'Test Data'!$A$1:$N$33,13,FALSE)</f>
        <v>36.112000000000002</v>
      </c>
      <c r="N302">
        <f>VLOOKUP(D302,'Test Data'!$A$1:$N$33,14,FALSE)</f>
        <v>13.857500000000002</v>
      </c>
      <c r="O302">
        <f>VLOOKUP(B302,'Test Data'!$A$1:$N$33,14,FALSE)</f>
        <v>18.509999999999998</v>
      </c>
      <c r="P302">
        <f>VLOOKUP(B302,'Test Data'!$A$1:$G$33,7,FALSE)</f>
        <v>49.021500000000003</v>
      </c>
      <c r="Q302">
        <f>VLOOKUP(D302,'Test Data'!$A$1:$G$33,7,FALSE)</f>
        <v>55.733499999999992</v>
      </c>
    </row>
    <row r="303" spans="1:17" x14ac:dyDescent="0.3">
      <c r="A303" s="9">
        <v>44887</v>
      </c>
      <c r="B303" s="7" t="s">
        <v>13</v>
      </c>
      <c r="C303" s="7">
        <v>7</v>
      </c>
      <c r="D303" s="7" t="s">
        <v>33</v>
      </c>
      <c r="E303" s="7">
        <v>2</v>
      </c>
      <c r="F303" s="7"/>
      <c r="G303" s="6">
        <f t="shared" si="10"/>
        <v>-5</v>
      </c>
      <c r="H303">
        <f t="shared" si="9"/>
        <v>9</v>
      </c>
      <c r="J303">
        <f>VLOOKUP(D303,'Test Data'!$A$1:$N$33,10,FALSE)</f>
        <v>-8.4661676247310496</v>
      </c>
      <c r="K303">
        <f>VLOOKUP(B303,'Test Data'!$A$1:$N$33,10,FALSE)</f>
        <v>81.804757877261309</v>
      </c>
      <c r="L303">
        <f>VLOOKUP(D303,'Test Data'!$A$1:$N$33,13,FALSE)</f>
        <v>31.347999999999995</v>
      </c>
      <c r="M303">
        <f>VLOOKUP(B303,'Test Data'!$A$1:$N$33,13,FALSE)</f>
        <v>-4.4720000000000004</v>
      </c>
      <c r="N303">
        <f>VLOOKUP(D303,'Test Data'!$A$1:$N$33,14,FALSE)</f>
        <v>2.9150000000000027</v>
      </c>
      <c r="O303">
        <f>VLOOKUP(B303,'Test Data'!$A$1:$N$33,14,FALSE)</f>
        <v>7.3675000000000033</v>
      </c>
      <c r="P303">
        <f>VLOOKUP(B303,'Test Data'!$A$1:$G$33,7,FALSE)</f>
        <v>47.3035</v>
      </c>
      <c r="Q303">
        <f>VLOOKUP(D303,'Test Data'!$A$1:$G$33,7,FALSE)</f>
        <v>46.256500000000003</v>
      </c>
    </row>
    <row r="304" spans="1:17" x14ac:dyDescent="0.3">
      <c r="A304" s="8">
        <v>44888</v>
      </c>
      <c r="B304" s="6" t="s">
        <v>17</v>
      </c>
      <c r="C304" s="6">
        <v>2</v>
      </c>
      <c r="D304" s="6" t="s">
        <v>26</v>
      </c>
      <c r="E304" s="6">
        <v>3</v>
      </c>
      <c r="F304" s="6"/>
      <c r="G304" s="6">
        <f t="shared" si="10"/>
        <v>1</v>
      </c>
      <c r="H304">
        <f t="shared" si="9"/>
        <v>5</v>
      </c>
      <c r="J304">
        <f>VLOOKUP(D304,'Test Data'!$A$1:$N$33,10,FALSE)</f>
        <v>-5.9496865517784894</v>
      </c>
      <c r="K304">
        <f>VLOOKUP(B304,'Test Data'!$A$1:$N$33,10,FALSE)</f>
        <v>134.91292307692311</v>
      </c>
      <c r="L304">
        <f>VLOOKUP(D304,'Test Data'!$A$1:$N$33,13,FALSE)</f>
        <v>-1.972</v>
      </c>
      <c r="M304">
        <f>VLOOKUP(B304,'Test Data'!$A$1:$N$33,13,FALSE)</f>
        <v>36.112000000000002</v>
      </c>
      <c r="N304">
        <f>VLOOKUP(D304,'Test Data'!$A$1:$N$33,14,FALSE)</f>
        <v>7.1075000000000017</v>
      </c>
      <c r="O304">
        <f>VLOOKUP(B304,'Test Data'!$A$1:$N$33,14,FALSE)</f>
        <v>18.509999999999998</v>
      </c>
      <c r="P304">
        <f>VLOOKUP(B304,'Test Data'!$A$1:$G$33,7,FALSE)</f>
        <v>49.021500000000003</v>
      </c>
      <c r="Q304">
        <f>VLOOKUP(D304,'Test Data'!$A$1:$G$33,7,FALSE)</f>
        <v>43.610500000000002</v>
      </c>
    </row>
    <row r="305" spans="1:17" x14ac:dyDescent="0.3">
      <c r="A305" s="9">
        <v>44888</v>
      </c>
      <c r="B305" s="7" t="s">
        <v>10</v>
      </c>
      <c r="C305" s="7">
        <v>2</v>
      </c>
      <c r="D305" s="7" t="s">
        <v>13</v>
      </c>
      <c r="E305" s="7">
        <v>6</v>
      </c>
      <c r="F305" s="7"/>
      <c r="G305" s="6">
        <f t="shared" si="10"/>
        <v>4</v>
      </c>
      <c r="H305">
        <f t="shared" si="9"/>
        <v>8</v>
      </c>
      <c r="J305">
        <f>VLOOKUP(D305,'Test Data'!$A$1:$N$33,10,FALSE)</f>
        <v>81.804757877261309</v>
      </c>
      <c r="K305">
        <f>VLOOKUP(B305,'Test Data'!$A$1:$N$33,10,FALSE)</f>
        <v>47.582180701754382</v>
      </c>
      <c r="L305">
        <f>VLOOKUP(D305,'Test Data'!$A$1:$N$33,13,FALSE)</f>
        <v>-4.4720000000000004</v>
      </c>
      <c r="M305">
        <f>VLOOKUP(B305,'Test Data'!$A$1:$N$33,13,FALSE)</f>
        <v>15.2</v>
      </c>
      <c r="N305">
        <f>VLOOKUP(D305,'Test Data'!$A$1:$N$33,14,FALSE)</f>
        <v>7.3675000000000033</v>
      </c>
      <c r="O305">
        <f>VLOOKUP(B305,'Test Data'!$A$1:$N$33,14,FALSE)</f>
        <v>1.7224999999999966</v>
      </c>
      <c r="P305">
        <f>VLOOKUP(B305,'Test Data'!$A$1:$G$33,7,FALSE)</f>
        <v>45.459000000000003</v>
      </c>
      <c r="Q305">
        <f>VLOOKUP(D305,'Test Data'!$A$1:$G$33,7,FALSE)</f>
        <v>47.3035</v>
      </c>
    </row>
    <row r="306" spans="1:17" x14ac:dyDescent="0.3">
      <c r="A306" s="8">
        <v>44888</v>
      </c>
      <c r="B306" s="6" t="s">
        <v>25</v>
      </c>
      <c r="C306" s="6">
        <v>4</v>
      </c>
      <c r="D306" s="6" t="s">
        <v>18</v>
      </c>
      <c r="E306" s="6">
        <v>0</v>
      </c>
      <c r="F306" s="6"/>
      <c r="G306" s="6">
        <f t="shared" si="10"/>
        <v>-4</v>
      </c>
      <c r="H306">
        <f t="shared" si="9"/>
        <v>4</v>
      </c>
      <c r="J306">
        <f>VLOOKUP(D306,'Test Data'!$A$1:$N$33,10,FALSE)</f>
        <v>141.16987251053041</v>
      </c>
      <c r="K306">
        <f>VLOOKUP(B306,'Test Data'!$A$1:$N$33,10,FALSE)</f>
        <v>51.313205668016195</v>
      </c>
      <c r="L306">
        <f>VLOOKUP(D306,'Test Data'!$A$1:$N$33,13,FALSE)</f>
        <v>-9.1679999999999993</v>
      </c>
      <c r="M306">
        <f>VLOOKUP(B306,'Test Data'!$A$1:$N$33,13,FALSE)</f>
        <v>23.744</v>
      </c>
      <c r="N306">
        <f>VLOOKUP(D306,'Test Data'!$A$1:$N$33,14,FALSE)</f>
        <v>11.067499999999995</v>
      </c>
      <c r="O306">
        <f>VLOOKUP(B306,'Test Data'!$A$1:$N$33,14,FALSE)</f>
        <v>10.215</v>
      </c>
      <c r="P306">
        <f>VLOOKUP(B306,'Test Data'!$A$1:$G$33,7,FALSE)</f>
        <v>44.829499999999996</v>
      </c>
      <c r="Q306">
        <f>VLOOKUP(D306,'Test Data'!$A$1:$G$33,7,FALSE)</f>
        <v>55.566500000000005</v>
      </c>
    </row>
    <row r="307" spans="1:17" x14ac:dyDescent="0.3">
      <c r="A307" s="9">
        <v>44888</v>
      </c>
      <c r="B307" s="7" t="s">
        <v>33</v>
      </c>
      <c r="C307" s="7">
        <v>3</v>
      </c>
      <c r="D307" s="7" t="s">
        <v>20</v>
      </c>
      <c r="E307" s="7">
        <v>1</v>
      </c>
      <c r="F307" s="7"/>
      <c r="G307" s="6">
        <f t="shared" si="10"/>
        <v>-2</v>
      </c>
      <c r="H307">
        <f t="shared" si="9"/>
        <v>4</v>
      </c>
      <c r="J307">
        <f>VLOOKUP(D307,'Test Data'!$A$1:$N$33,10,FALSE)</f>
        <v>44.157383716429479</v>
      </c>
      <c r="K307">
        <f>VLOOKUP(B307,'Test Data'!$A$1:$N$33,10,FALSE)</f>
        <v>-8.4661676247310496</v>
      </c>
      <c r="L307">
        <f>VLOOKUP(D307,'Test Data'!$A$1:$N$33,13,FALSE)</f>
        <v>0.20799999999999841</v>
      </c>
      <c r="M307">
        <f>VLOOKUP(B307,'Test Data'!$A$1:$N$33,13,FALSE)</f>
        <v>31.347999999999995</v>
      </c>
      <c r="N307">
        <f>VLOOKUP(D307,'Test Data'!$A$1:$N$33,14,FALSE)</f>
        <v>6.4574999999999996</v>
      </c>
      <c r="O307">
        <f>VLOOKUP(B307,'Test Data'!$A$1:$N$33,14,FALSE)</f>
        <v>2.9150000000000027</v>
      </c>
      <c r="P307">
        <f>VLOOKUP(B307,'Test Data'!$A$1:$G$33,7,FALSE)</f>
        <v>46.256500000000003</v>
      </c>
      <c r="Q307">
        <f>VLOOKUP(D307,'Test Data'!$A$1:$G$33,7,FALSE)</f>
        <v>45.418999999999997</v>
      </c>
    </row>
    <row r="308" spans="1:17" x14ac:dyDescent="0.3">
      <c r="A308" s="8">
        <v>44888</v>
      </c>
      <c r="B308" s="6" t="s">
        <v>8</v>
      </c>
      <c r="C308" s="6">
        <v>4</v>
      </c>
      <c r="D308" s="6" t="s">
        <v>11</v>
      </c>
      <c r="E308" s="6">
        <v>3</v>
      </c>
      <c r="F308" s="6"/>
      <c r="G308" s="6">
        <f t="shared" si="10"/>
        <v>-1</v>
      </c>
      <c r="H308">
        <f t="shared" si="9"/>
        <v>7</v>
      </c>
      <c r="J308">
        <f>VLOOKUP(D308,'Test Data'!$A$1:$N$33,10,FALSE)</f>
        <v>134.88358357487925</v>
      </c>
      <c r="K308">
        <f>VLOOKUP(B308,'Test Data'!$A$1:$N$33,10,FALSE)</f>
        <v>108.30611652138712</v>
      </c>
      <c r="L308">
        <f>VLOOKUP(D308,'Test Data'!$A$1:$N$33,13,FALSE)</f>
        <v>24.772000000000002</v>
      </c>
      <c r="M308">
        <f>VLOOKUP(B308,'Test Data'!$A$1:$N$33,13,FALSE)</f>
        <v>15.092000000000001</v>
      </c>
      <c r="N308">
        <f>VLOOKUP(D308,'Test Data'!$A$1:$N$33,14,FALSE)</f>
        <v>12.754999999999999</v>
      </c>
      <c r="O308">
        <f>VLOOKUP(B308,'Test Data'!$A$1:$N$33,14,FALSE)</f>
        <v>11.004999999999999</v>
      </c>
      <c r="P308">
        <f>VLOOKUP(B308,'Test Data'!$A$1:$G$33,7,FALSE)</f>
        <v>48.454999999999998</v>
      </c>
      <c r="Q308">
        <f>VLOOKUP(D308,'Test Data'!$A$1:$G$33,7,FALSE)</f>
        <v>52.792500000000004</v>
      </c>
    </row>
    <row r="309" spans="1:17" x14ac:dyDescent="0.3">
      <c r="A309" s="9">
        <v>44888</v>
      </c>
      <c r="B309" s="7" t="s">
        <v>6</v>
      </c>
      <c r="C309" s="7">
        <v>4</v>
      </c>
      <c r="D309" s="7" t="s">
        <v>30</v>
      </c>
      <c r="E309" s="7">
        <v>6</v>
      </c>
      <c r="F309" s="7"/>
      <c r="G309" s="6">
        <f t="shared" si="10"/>
        <v>2</v>
      </c>
      <c r="H309">
        <f t="shared" si="9"/>
        <v>10</v>
      </c>
      <c r="J309">
        <f>VLOOKUP(D309,'Test Data'!$A$1:$N$33,10,FALSE)</f>
        <v>139.14223240238024</v>
      </c>
      <c r="K309">
        <f>VLOOKUP(B309,'Test Data'!$A$1:$N$33,10,FALSE)</f>
        <v>18.032943482008189</v>
      </c>
      <c r="L309">
        <f>VLOOKUP(D309,'Test Data'!$A$1:$N$33,13,FALSE)</f>
        <v>17.608000000000001</v>
      </c>
      <c r="M309">
        <f>VLOOKUP(B309,'Test Data'!$A$1:$N$33,13,FALSE)</f>
        <v>12.236000000000001</v>
      </c>
      <c r="N309">
        <f>VLOOKUP(D309,'Test Data'!$A$1:$N$33,14,FALSE)</f>
        <v>17.535</v>
      </c>
      <c r="O309">
        <f>VLOOKUP(B309,'Test Data'!$A$1:$N$33,14,FALSE)</f>
        <v>1.6050000000000004</v>
      </c>
      <c r="P309">
        <f>VLOOKUP(B309,'Test Data'!$A$1:$G$33,7,FALSE)</f>
        <v>40.024000000000001</v>
      </c>
      <c r="Q309">
        <f>VLOOKUP(D309,'Test Data'!$A$1:$G$33,7,FALSE)</f>
        <v>53.658999999999999</v>
      </c>
    </row>
    <row r="310" spans="1:17" x14ac:dyDescent="0.3">
      <c r="A310" s="8">
        <v>44888</v>
      </c>
      <c r="B310" s="6" t="s">
        <v>21</v>
      </c>
      <c r="C310" s="6">
        <v>0</v>
      </c>
      <c r="D310" s="6" t="s">
        <v>19</v>
      </c>
      <c r="E310" s="6">
        <v>3</v>
      </c>
      <c r="F310" s="6"/>
      <c r="G310" s="6">
        <f t="shared" si="10"/>
        <v>3</v>
      </c>
      <c r="H310">
        <f t="shared" si="9"/>
        <v>3</v>
      </c>
      <c r="J310">
        <f>VLOOKUP(D310,'Test Data'!$A$1:$N$33,10,FALSE)</f>
        <v>82.045045228455763</v>
      </c>
      <c r="K310">
        <f>VLOOKUP(B310,'Test Data'!$A$1:$N$33,10,FALSE)</f>
        <v>67.44205870986076</v>
      </c>
      <c r="L310">
        <f>VLOOKUP(D310,'Test Data'!$A$1:$N$33,13,FALSE)</f>
        <v>15.204000000000004</v>
      </c>
      <c r="M310">
        <f>VLOOKUP(B310,'Test Data'!$A$1:$N$33,13,FALSE)</f>
        <v>34.236000000000004</v>
      </c>
      <c r="N310">
        <f>VLOOKUP(D310,'Test Data'!$A$1:$N$33,14,FALSE)</f>
        <v>10.812500000000004</v>
      </c>
      <c r="O310">
        <f>VLOOKUP(B310,'Test Data'!$A$1:$N$33,14,FALSE)</f>
        <v>9.18</v>
      </c>
      <c r="P310">
        <f>VLOOKUP(B310,'Test Data'!$A$1:$G$33,7,FALSE)</f>
        <v>50.528500000000001</v>
      </c>
      <c r="Q310">
        <f>VLOOKUP(D310,'Test Data'!$A$1:$G$33,7,FALSE)</f>
        <v>46.548000000000002</v>
      </c>
    </row>
    <row r="311" spans="1:17" x14ac:dyDescent="0.3">
      <c r="A311" s="9">
        <v>44888</v>
      </c>
      <c r="B311" s="7" t="s">
        <v>14</v>
      </c>
      <c r="C311" s="7">
        <v>2</v>
      </c>
      <c r="D311" s="7" t="s">
        <v>31</v>
      </c>
      <c r="E311" s="7">
        <v>5</v>
      </c>
      <c r="F311" s="7"/>
      <c r="G311" s="6">
        <f t="shared" si="10"/>
        <v>3</v>
      </c>
      <c r="H311">
        <f t="shared" si="9"/>
        <v>7</v>
      </c>
      <c r="J311">
        <f>VLOOKUP(D311,'Test Data'!$A$1:$N$33,10,FALSE)</f>
        <v>139.17838686868689</v>
      </c>
      <c r="K311">
        <f>VLOOKUP(B311,'Test Data'!$A$1:$N$33,10,FALSE)</f>
        <v>140.99029450549449</v>
      </c>
      <c r="L311">
        <f>VLOOKUP(D311,'Test Data'!$A$1:$N$33,13,FALSE)</f>
        <v>30.108000000000004</v>
      </c>
      <c r="M311">
        <f>VLOOKUP(B311,'Test Data'!$A$1:$N$33,13,FALSE)</f>
        <v>61.292000000000002</v>
      </c>
      <c r="N311">
        <f>VLOOKUP(D311,'Test Data'!$A$1:$N$33,14,FALSE)</f>
        <v>10.142499999999998</v>
      </c>
      <c r="O311">
        <f>VLOOKUP(B311,'Test Data'!$A$1:$N$33,14,FALSE)</f>
        <v>16.850000000000001</v>
      </c>
      <c r="P311">
        <f>VLOOKUP(B311,'Test Data'!$A$1:$G$33,7,FALSE)</f>
        <v>52.1905</v>
      </c>
      <c r="Q311">
        <f>VLOOKUP(D311,'Test Data'!$A$1:$G$33,7,FALSE)</f>
        <v>54.883499999999998</v>
      </c>
    </row>
    <row r="312" spans="1:17" x14ac:dyDescent="0.3">
      <c r="A312" s="8">
        <v>44888</v>
      </c>
      <c r="B312" s="6" t="s">
        <v>23</v>
      </c>
      <c r="C312" s="6">
        <v>1</v>
      </c>
      <c r="D312" s="6" t="s">
        <v>28</v>
      </c>
      <c r="E312" s="6">
        <v>6</v>
      </c>
      <c r="F312" s="6"/>
      <c r="G312" s="6">
        <f t="shared" si="10"/>
        <v>5</v>
      </c>
      <c r="H312">
        <f t="shared" si="9"/>
        <v>7</v>
      </c>
      <c r="J312">
        <f>VLOOKUP(D312,'Test Data'!$A$1:$N$33,10,FALSE)</f>
        <v>101.51640811560671</v>
      </c>
      <c r="K312">
        <f>VLOOKUP(B312,'Test Data'!$A$1:$N$33,10,FALSE)</f>
        <v>116.91584615384616</v>
      </c>
      <c r="L312">
        <f>VLOOKUP(D312,'Test Data'!$A$1:$N$33,13,FALSE)</f>
        <v>12.036000000000001</v>
      </c>
      <c r="M312">
        <f>VLOOKUP(B312,'Test Data'!$A$1:$N$33,13,FALSE)</f>
        <v>37.052</v>
      </c>
      <c r="N312">
        <f>VLOOKUP(D312,'Test Data'!$A$1:$N$33,14,FALSE)</f>
        <v>8.0474999999999994</v>
      </c>
      <c r="O312">
        <f>VLOOKUP(B312,'Test Data'!$A$1:$N$33,14,FALSE)</f>
        <v>7.9725000000000001</v>
      </c>
      <c r="P312">
        <f>VLOOKUP(B312,'Test Data'!$A$1:$G$33,7,FALSE)</f>
        <v>50.820999999999998</v>
      </c>
      <c r="Q312">
        <f>VLOOKUP(D312,'Test Data'!$A$1:$G$33,7,FALSE)</f>
        <v>51.338499999999996</v>
      </c>
    </row>
    <row r="313" spans="1:17" x14ac:dyDescent="0.3">
      <c r="A313" s="9">
        <v>44888</v>
      </c>
      <c r="B313" s="7" t="s">
        <v>5</v>
      </c>
      <c r="C313" s="7">
        <v>2</v>
      </c>
      <c r="D313" s="7" t="s">
        <v>15</v>
      </c>
      <c r="E313" s="7">
        <v>1</v>
      </c>
      <c r="F313" s="7"/>
      <c r="G313" s="6">
        <f t="shared" si="10"/>
        <v>-1</v>
      </c>
      <c r="H313">
        <f t="shared" si="9"/>
        <v>3</v>
      </c>
      <c r="J313">
        <f>VLOOKUP(D313,'Test Data'!$A$1:$N$33,10,FALSE)</f>
        <v>139.98145691150953</v>
      </c>
      <c r="K313">
        <f>VLOOKUP(B313,'Test Data'!$A$1:$N$33,10,FALSE)</f>
        <v>104.48057142857141</v>
      </c>
      <c r="L313">
        <f>VLOOKUP(D313,'Test Data'!$A$1:$N$33,13,FALSE)</f>
        <v>2.9200000000000017</v>
      </c>
      <c r="M313">
        <f>VLOOKUP(B313,'Test Data'!$A$1:$N$33,13,FALSE)</f>
        <v>26.248000000000001</v>
      </c>
      <c r="N313">
        <f>VLOOKUP(D313,'Test Data'!$A$1:$N$33,14,FALSE)</f>
        <v>16.695</v>
      </c>
      <c r="O313">
        <f>VLOOKUP(B313,'Test Data'!$A$1:$N$33,14,FALSE)</f>
        <v>15.994999999999997</v>
      </c>
      <c r="P313">
        <f>VLOOKUP(B313,'Test Data'!$A$1:$G$33,7,FALSE)</f>
        <v>50.814499999999995</v>
      </c>
      <c r="Q313">
        <f>VLOOKUP(D313,'Test Data'!$A$1:$G$33,7,FALSE)</f>
        <v>53.004999999999995</v>
      </c>
    </row>
    <row r="314" spans="1:17" x14ac:dyDescent="0.3">
      <c r="A314" s="8">
        <v>44888</v>
      </c>
      <c r="B314" s="6" t="s">
        <v>9</v>
      </c>
      <c r="C314" s="6">
        <v>0</v>
      </c>
      <c r="D314" s="6" t="s">
        <v>16</v>
      </c>
      <c r="E314" s="6">
        <v>3</v>
      </c>
      <c r="F314" s="6"/>
      <c r="G314" s="6">
        <f t="shared" si="10"/>
        <v>3</v>
      </c>
      <c r="H314">
        <f t="shared" si="9"/>
        <v>3</v>
      </c>
      <c r="J314">
        <f>VLOOKUP(D314,'Test Data'!$A$1:$N$33,10,FALSE)</f>
        <v>56.76357570850201</v>
      </c>
      <c r="K314">
        <f>VLOOKUP(B314,'Test Data'!$A$1:$N$33,10,FALSE)</f>
        <v>165.56027048054921</v>
      </c>
      <c r="L314">
        <f>VLOOKUP(D314,'Test Data'!$A$1:$N$33,13,FALSE)</f>
        <v>55.175999999999995</v>
      </c>
      <c r="M314">
        <f>VLOOKUP(B314,'Test Data'!$A$1:$N$33,13,FALSE)</f>
        <v>-11.727999999999998</v>
      </c>
      <c r="N314">
        <f>VLOOKUP(D314,'Test Data'!$A$1:$N$33,14,FALSE)</f>
        <v>8.8850000000000016</v>
      </c>
      <c r="O314">
        <f>VLOOKUP(B314,'Test Data'!$A$1:$N$33,14,FALSE)</f>
        <v>19.220000000000002</v>
      </c>
      <c r="P314">
        <f>VLOOKUP(B314,'Test Data'!$A$1:$G$33,7,FALSE)</f>
        <v>58.155000000000001</v>
      </c>
      <c r="Q314">
        <f>VLOOKUP(D314,'Test Data'!$A$1:$G$33,7,FALSE)</f>
        <v>50.042000000000002</v>
      </c>
    </row>
    <row r="315" spans="1:17" x14ac:dyDescent="0.3">
      <c r="A315" s="9">
        <v>44888</v>
      </c>
      <c r="B315" s="7" t="s">
        <v>22</v>
      </c>
      <c r="C315" s="7">
        <v>1</v>
      </c>
      <c r="D315" s="7" t="s">
        <v>3</v>
      </c>
      <c r="E315" s="7">
        <v>2</v>
      </c>
      <c r="F315" s="7" t="s">
        <v>35</v>
      </c>
      <c r="G315" s="6">
        <f t="shared" si="10"/>
        <v>1</v>
      </c>
      <c r="H315">
        <f t="shared" si="9"/>
        <v>3</v>
      </c>
      <c r="J315">
        <f>VLOOKUP(D315,'Test Data'!$A$1:$N$33,10,FALSE)</f>
        <v>89.800166421813486</v>
      </c>
      <c r="K315">
        <f>VLOOKUP(B315,'Test Data'!$A$1:$N$33,10,FALSE)</f>
        <v>68.14996540259969</v>
      </c>
      <c r="L315">
        <f>VLOOKUP(D315,'Test Data'!$A$1:$N$33,13,FALSE)</f>
        <v>45.915999999999997</v>
      </c>
      <c r="M315">
        <f>VLOOKUP(B315,'Test Data'!$A$1:$N$33,13,FALSE)</f>
        <v>2.4839999999999995</v>
      </c>
      <c r="N315">
        <f>VLOOKUP(D315,'Test Data'!$A$1:$N$33,14,FALSE)</f>
        <v>6.2475000000000023</v>
      </c>
      <c r="O315">
        <f>VLOOKUP(B315,'Test Data'!$A$1:$N$33,14,FALSE)</f>
        <v>7.3599999999999994</v>
      </c>
      <c r="P315">
        <f>VLOOKUP(B315,'Test Data'!$A$1:$G$33,7,FALSE)</f>
        <v>52.957499999999996</v>
      </c>
      <c r="Q315">
        <f>VLOOKUP(D315,'Test Data'!$A$1:$G$33,7,FALSE)</f>
        <v>53.747500000000002</v>
      </c>
    </row>
    <row r="316" spans="1:17" x14ac:dyDescent="0.3">
      <c r="A316" s="8">
        <v>44888</v>
      </c>
      <c r="B316" s="6" t="s">
        <v>24</v>
      </c>
      <c r="C316" s="6">
        <v>5</v>
      </c>
      <c r="D316" s="6" t="s">
        <v>34</v>
      </c>
      <c r="E316" s="6">
        <v>8</v>
      </c>
      <c r="F316" s="6"/>
      <c r="G316" s="6">
        <f t="shared" si="10"/>
        <v>3</v>
      </c>
      <c r="H316">
        <f t="shared" si="9"/>
        <v>13</v>
      </c>
      <c r="J316">
        <f>VLOOKUP(D316,'Test Data'!$A$1:$N$33,10,FALSE)</f>
        <v>90.302779742729371</v>
      </c>
      <c r="K316">
        <f>VLOOKUP(B316,'Test Data'!$A$1:$N$33,10,FALSE)</f>
        <v>-15.427545272601769</v>
      </c>
      <c r="L316">
        <f>VLOOKUP(D316,'Test Data'!$A$1:$N$33,13,FALSE)</f>
        <v>-1.9600000000000004</v>
      </c>
      <c r="M316">
        <f>VLOOKUP(B316,'Test Data'!$A$1:$N$33,13,FALSE)</f>
        <v>-11.484000000000002</v>
      </c>
      <c r="N316">
        <f>VLOOKUP(D316,'Test Data'!$A$1:$N$33,14,FALSE)</f>
        <v>8.4699999999999989</v>
      </c>
      <c r="O316">
        <f>VLOOKUP(B316,'Test Data'!$A$1:$N$33,14,FALSE)</f>
        <v>7.0949999999999989</v>
      </c>
      <c r="P316">
        <f>VLOOKUP(B316,'Test Data'!$A$1:$G$33,7,FALSE)</f>
        <v>42.968000000000004</v>
      </c>
      <c r="Q316">
        <f>VLOOKUP(D316,'Test Data'!$A$1:$G$33,7,FALSE)</f>
        <v>48.930500000000002</v>
      </c>
    </row>
    <row r="317" spans="1:17" x14ac:dyDescent="0.3">
      <c r="A317" s="9">
        <v>44888</v>
      </c>
      <c r="B317" s="7" t="s">
        <v>32</v>
      </c>
      <c r="C317" s="7">
        <v>1</v>
      </c>
      <c r="D317" s="7" t="s">
        <v>27</v>
      </c>
      <c r="E317" s="7">
        <v>4</v>
      </c>
      <c r="F317" s="7"/>
      <c r="G317" s="6">
        <f t="shared" si="10"/>
        <v>3</v>
      </c>
      <c r="H317">
        <f t="shared" si="9"/>
        <v>5</v>
      </c>
      <c r="J317">
        <f>VLOOKUP(D317,'Test Data'!$A$1:$N$33,10,FALSE)</f>
        <v>145.75413290387775</v>
      </c>
      <c r="K317">
        <f>VLOOKUP(B317,'Test Data'!$A$1:$N$33,10,FALSE)</f>
        <v>132.97877024111079</v>
      </c>
      <c r="L317">
        <f>VLOOKUP(D317,'Test Data'!$A$1:$N$33,13,FALSE)</f>
        <v>55.58</v>
      </c>
      <c r="M317">
        <f>VLOOKUP(B317,'Test Data'!$A$1:$N$33,13,FALSE)</f>
        <v>-4.2679999999999989</v>
      </c>
      <c r="N317">
        <f>VLOOKUP(D317,'Test Data'!$A$1:$N$33,14,FALSE)</f>
        <v>12.107499999999998</v>
      </c>
      <c r="O317">
        <f>VLOOKUP(B317,'Test Data'!$A$1:$N$33,14,FALSE)</f>
        <v>9.5024999999999977</v>
      </c>
      <c r="P317">
        <f>VLOOKUP(B317,'Test Data'!$A$1:$G$33,7,FALSE)</f>
        <v>49.246000000000002</v>
      </c>
      <c r="Q317">
        <f>VLOOKUP(D317,'Test Data'!$A$1:$G$33,7,FALSE)</f>
        <v>54.28</v>
      </c>
    </row>
    <row r="318" spans="1:17" x14ac:dyDescent="0.3">
      <c r="A318" s="8">
        <v>44888</v>
      </c>
      <c r="B318" s="6" t="s">
        <v>4</v>
      </c>
      <c r="C318" s="6">
        <v>2</v>
      </c>
      <c r="D318" s="6" t="s">
        <v>12</v>
      </c>
      <c r="E318" s="6">
        <v>3</v>
      </c>
      <c r="F318" s="6" t="s">
        <v>36</v>
      </c>
      <c r="G318" s="6">
        <f t="shared" si="10"/>
        <v>1</v>
      </c>
      <c r="H318">
        <f t="shared" si="9"/>
        <v>5</v>
      </c>
      <c r="J318">
        <f>VLOOKUP(D318,'Test Data'!$A$1:$N$33,10,FALSE)</f>
        <v>59.967467961405482</v>
      </c>
      <c r="K318">
        <f>VLOOKUP(B318,'Test Data'!$A$1:$N$33,10,FALSE)</f>
        <v>84.107355201661079</v>
      </c>
      <c r="L318">
        <f>VLOOKUP(D318,'Test Data'!$A$1:$N$33,13,FALSE)</f>
        <v>21.227999999999998</v>
      </c>
      <c r="M318">
        <f>VLOOKUP(B318,'Test Data'!$A$1:$N$33,13,FALSE)</f>
        <v>17.076000000000001</v>
      </c>
      <c r="N318">
        <f>VLOOKUP(D318,'Test Data'!$A$1:$N$33,14,FALSE)</f>
        <v>5.1224999999999987</v>
      </c>
      <c r="O318">
        <f>VLOOKUP(B318,'Test Data'!$A$1:$N$33,14,FALSE)</f>
        <v>4.0274999999999999</v>
      </c>
      <c r="P318">
        <f>VLOOKUP(B318,'Test Data'!$A$1:$G$33,7,FALSE)</f>
        <v>51.648499999999999</v>
      </c>
      <c r="Q318">
        <f>VLOOKUP(D318,'Test Data'!$A$1:$G$33,7,FALSE)</f>
        <v>48.64</v>
      </c>
    </row>
    <row r="319" spans="1:17" x14ac:dyDescent="0.3">
      <c r="A319" s="9">
        <v>44890</v>
      </c>
      <c r="B319" s="7" t="s">
        <v>32</v>
      </c>
      <c r="C319" s="7">
        <v>5</v>
      </c>
      <c r="D319" s="7" t="s">
        <v>26</v>
      </c>
      <c r="E319" s="7">
        <v>1</v>
      </c>
      <c r="F319" s="7"/>
      <c r="G319" s="6">
        <f t="shared" si="10"/>
        <v>-4</v>
      </c>
      <c r="H319">
        <f t="shared" si="9"/>
        <v>6</v>
      </c>
      <c r="J319">
        <f>VLOOKUP(D319,'Test Data'!$A$1:$N$33,10,FALSE)</f>
        <v>-5.9496865517784894</v>
      </c>
      <c r="K319">
        <f>VLOOKUP(B319,'Test Data'!$A$1:$N$33,10,FALSE)</f>
        <v>132.97877024111079</v>
      </c>
      <c r="L319">
        <f>VLOOKUP(D319,'Test Data'!$A$1:$N$33,13,FALSE)</f>
        <v>-1.972</v>
      </c>
      <c r="M319">
        <f>VLOOKUP(B319,'Test Data'!$A$1:$N$33,13,FALSE)</f>
        <v>-4.2679999999999989</v>
      </c>
      <c r="N319">
        <f>VLOOKUP(D319,'Test Data'!$A$1:$N$33,14,FALSE)</f>
        <v>7.1075000000000017</v>
      </c>
      <c r="O319">
        <f>VLOOKUP(B319,'Test Data'!$A$1:$N$33,14,FALSE)</f>
        <v>9.5024999999999977</v>
      </c>
      <c r="P319">
        <f>VLOOKUP(B319,'Test Data'!$A$1:$G$33,7,FALSE)</f>
        <v>49.246000000000002</v>
      </c>
      <c r="Q319">
        <f>VLOOKUP(D319,'Test Data'!$A$1:$G$33,7,FALSE)</f>
        <v>43.610500000000002</v>
      </c>
    </row>
    <row r="320" spans="1:17" x14ac:dyDescent="0.3">
      <c r="A320" s="8">
        <v>44890</v>
      </c>
      <c r="B320" s="6" t="s">
        <v>18</v>
      </c>
      <c r="C320" s="6">
        <v>2</v>
      </c>
      <c r="D320" s="6" t="s">
        <v>14</v>
      </c>
      <c r="E320" s="6">
        <v>3</v>
      </c>
      <c r="F320" s="6" t="s">
        <v>36</v>
      </c>
      <c r="G320" s="6">
        <f t="shared" si="10"/>
        <v>1</v>
      </c>
      <c r="H320">
        <f t="shared" si="9"/>
        <v>5</v>
      </c>
      <c r="J320">
        <f>VLOOKUP(D320,'Test Data'!$A$1:$N$33,10,FALSE)</f>
        <v>140.99029450549449</v>
      </c>
      <c r="K320">
        <f>VLOOKUP(B320,'Test Data'!$A$1:$N$33,10,FALSE)</f>
        <v>141.16987251053041</v>
      </c>
      <c r="L320">
        <f>VLOOKUP(D320,'Test Data'!$A$1:$N$33,13,FALSE)</f>
        <v>61.292000000000002</v>
      </c>
      <c r="M320">
        <f>VLOOKUP(B320,'Test Data'!$A$1:$N$33,13,FALSE)</f>
        <v>-9.1679999999999993</v>
      </c>
      <c r="N320">
        <f>VLOOKUP(D320,'Test Data'!$A$1:$N$33,14,FALSE)</f>
        <v>16.850000000000001</v>
      </c>
      <c r="O320">
        <f>VLOOKUP(B320,'Test Data'!$A$1:$N$33,14,FALSE)</f>
        <v>11.067499999999995</v>
      </c>
      <c r="P320">
        <f>VLOOKUP(B320,'Test Data'!$A$1:$G$33,7,FALSE)</f>
        <v>55.566500000000005</v>
      </c>
      <c r="Q320">
        <f>VLOOKUP(D320,'Test Data'!$A$1:$G$33,7,FALSE)</f>
        <v>52.1905</v>
      </c>
    </row>
    <row r="321" spans="1:17" x14ac:dyDescent="0.3">
      <c r="A321" s="9">
        <v>44890</v>
      </c>
      <c r="B321" s="7" t="s">
        <v>15</v>
      </c>
      <c r="C321" s="7">
        <v>3</v>
      </c>
      <c r="D321" s="7" t="s">
        <v>13</v>
      </c>
      <c r="E321" s="7">
        <v>1</v>
      </c>
      <c r="F321" s="7"/>
      <c r="G321" s="6">
        <f t="shared" si="10"/>
        <v>-2</v>
      </c>
      <c r="H321">
        <f t="shared" si="9"/>
        <v>4</v>
      </c>
      <c r="J321">
        <f>VLOOKUP(D321,'Test Data'!$A$1:$N$33,10,FALSE)</f>
        <v>81.804757877261309</v>
      </c>
      <c r="K321">
        <f>VLOOKUP(B321,'Test Data'!$A$1:$N$33,10,FALSE)</f>
        <v>139.98145691150953</v>
      </c>
      <c r="L321">
        <f>VLOOKUP(D321,'Test Data'!$A$1:$N$33,13,FALSE)</f>
        <v>-4.4720000000000004</v>
      </c>
      <c r="M321">
        <f>VLOOKUP(B321,'Test Data'!$A$1:$N$33,13,FALSE)</f>
        <v>2.9200000000000017</v>
      </c>
      <c r="N321">
        <f>VLOOKUP(D321,'Test Data'!$A$1:$N$33,14,FALSE)</f>
        <v>7.3675000000000033</v>
      </c>
      <c r="O321">
        <f>VLOOKUP(B321,'Test Data'!$A$1:$N$33,14,FALSE)</f>
        <v>16.695</v>
      </c>
      <c r="P321">
        <f>VLOOKUP(B321,'Test Data'!$A$1:$G$33,7,FALSE)</f>
        <v>53.004999999999995</v>
      </c>
      <c r="Q321">
        <f>VLOOKUP(D321,'Test Data'!$A$1:$G$33,7,FALSE)</f>
        <v>47.3035</v>
      </c>
    </row>
    <row r="322" spans="1:17" x14ac:dyDescent="0.3">
      <c r="A322" s="8">
        <v>44890</v>
      </c>
      <c r="B322" s="6" t="s">
        <v>16</v>
      </c>
      <c r="C322" s="6">
        <v>3</v>
      </c>
      <c r="D322" s="6" t="s">
        <v>20</v>
      </c>
      <c r="E322" s="6">
        <v>2</v>
      </c>
      <c r="F322" s="6"/>
      <c r="G322" s="6">
        <f t="shared" si="10"/>
        <v>-1</v>
      </c>
      <c r="H322">
        <f t="shared" si="9"/>
        <v>5</v>
      </c>
      <c r="J322">
        <f>VLOOKUP(D322,'Test Data'!$A$1:$N$33,10,FALSE)</f>
        <v>44.157383716429479</v>
      </c>
      <c r="K322">
        <f>VLOOKUP(B322,'Test Data'!$A$1:$N$33,10,FALSE)</f>
        <v>56.76357570850201</v>
      </c>
      <c r="L322">
        <f>VLOOKUP(D322,'Test Data'!$A$1:$N$33,13,FALSE)</f>
        <v>0.20799999999999841</v>
      </c>
      <c r="M322">
        <f>VLOOKUP(B322,'Test Data'!$A$1:$N$33,13,FALSE)</f>
        <v>55.175999999999995</v>
      </c>
      <c r="N322">
        <f>VLOOKUP(D322,'Test Data'!$A$1:$N$33,14,FALSE)</f>
        <v>6.4574999999999996</v>
      </c>
      <c r="O322">
        <f>VLOOKUP(B322,'Test Data'!$A$1:$N$33,14,FALSE)</f>
        <v>8.8850000000000016</v>
      </c>
      <c r="P322">
        <f>VLOOKUP(B322,'Test Data'!$A$1:$G$33,7,FALSE)</f>
        <v>50.042000000000002</v>
      </c>
      <c r="Q322">
        <f>VLOOKUP(D322,'Test Data'!$A$1:$G$33,7,FALSE)</f>
        <v>45.418999999999997</v>
      </c>
    </row>
    <row r="323" spans="1:17" x14ac:dyDescent="0.3">
      <c r="A323" s="9">
        <v>44890</v>
      </c>
      <c r="B323" s="7" t="s">
        <v>33</v>
      </c>
      <c r="C323" s="7">
        <v>3</v>
      </c>
      <c r="D323" s="7" t="s">
        <v>6</v>
      </c>
      <c r="E323" s="7">
        <v>2</v>
      </c>
      <c r="F323" s="7" t="s">
        <v>35</v>
      </c>
      <c r="G323" s="6">
        <f t="shared" si="10"/>
        <v>-1</v>
      </c>
      <c r="H323">
        <f t="shared" ref="H323:H386" si="11">E323+C323</f>
        <v>5</v>
      </c>
      <c r="J323">
        <f>VLOOKUP(D323,'Test Data'!$A$1:$N$33,10,FALSE)</f>
        <v>18.032943482008189</v>
      </c>
      <c r="K323">
        <f>VLOOKUP(B323,'Test Data'!$A$1:$N$33,10,FALSE)</f>
        <v>-8.4661676247310496</v>
      </c>
      <c r="L323">
        <f>VLOOKUP(D323,'Test Data'!$A$1:$N$33,13,FALSE)</f>
        <v>12.236000000000001</v>
      </c>
      <c r="M323">
        <f>VLOOKUP(B323,'Test Data'!$A$1:$N$33,13,FALSE)</f>
        <v>31.347999999999995</v>
      </c>
      <c r="N323">
        <f>VLOOKUP(D323,'Test Data'!$A$1:$N$33,14,FALSE)</f>
        <v>1.6050000000000004</v>
      </c>
      <c r="O323">
        <f>VLOOKUP(B323,'Test Data'!$A$1:$N$33,14,FALSE)</f>
        <v>2.9150000000000027</v>
      </c>
      <c r="P323">
        <f>VLOOKUP(B323,'Test Data'!$A$1:$G$33,7,FALSE)</f>
        <v>46.256500000000003</v>
      </c>
      <c r="Q323">
        <f>VLOOKUP(D323,'Test Data'!$A$1:$G$33,7,FALSE)</f>
        <v>40.024000000000001</v>
      </c>
    </row>
    <row r="324" spans="1:17" x14ac:dyDescent="0.3">
      <c r="A324" s="8">
        <v>44890</v>
      </c>
      <c r="B324" s="6" t="s">
        <v>23</v>
      </c>
      <c r="C324" s="6">
        <v>5</v>
      </c>
      <c r="D324" s="6" t="s">
        <v>30</v>
      </c>
      <c r="E324" s="6">
        <v>4</v>
      </c>
      <c r="F324" s="6" t="s">
        <v>36</v>
      </c>
      <c r="G324" s="6">
        <f t="shared" si="10"/>
        <v>-1</v>
      </c>
      <c r="H324">
        <f t="shared" si="11"/>
        <v>9</v>
      </c>
      <c r="J324">
        <f>VLOOKUP(D324,'Test Data'!$A$1:$N$33,10,FALSE)</f>
        <v>139.14223240238024</v>
      </c>
      <c r="K324">
        <f>VLOOKUP(B324,'Test Data'!$A$1:$N$33,10,FALSE)</f>
        <v>116.91584615384616</v>
      </c>
      <c r="L324">
        <f>VLOOKUP(D324,'Test Data'!$A$1:$N$33,13,FALSE)</f>
        <v>17.608000000000001</v>
      </c>
      <c r="M324">
        <f>VLOOKUP(B324,'Test Data'!$A$1:$N$33,13,FALSE)</f>
        <v>37.052</v>
      </c>
      <c r="N324">
        <f>VLOOKUP(D324,'Test Data'!$A$1:$N$33,14,FALSE)</f>
        <v>17.535</v>
      </c>
      <c r="O324">
        <f>VLOOKUP(B324,'Test Data'!$A$1:$N$33,14,FALSE)</f>
        <v>7.9725000000000001</v>
      </c>
      <c r="P324">
        <f>VLOOKUP(B324,'Test Data'!$A$1:$G$33,7,FALSE)</f>
        <v>50.820999999999998</v>
      </c>
      <c r="Q324">
        <f>VLOOKUP(D324,'Test Data'!$A$1:$G$33,7,FALSE)</f>
        <v>53.658999999999999</v>
      </c>
    </row>
    <row r="325" spans="1:17" x14ac:dyDescent="0.3">
      <c r="A325" s="9">
        <v>44890</v>
      </c>
      <c r="B325" s="7" t="s">
        <v>25</v>
      </c>
      <c r="C325" s="7">
        <v>3</v>
      </c>
      <c r="D325" s="7" t="s">
        <v>19</v>
      </c>
      <c r="E325" s="7">
        <v>4</v>
      </c>
      <c r="F325" s="7" t="s">
        <v>35</v>
      </c>
      <c r="G325" s="6">
        <f t="shared" si="10"/>
        <v>1</v>
      </c>
      <c r="H325">
        <f t="shared" si="11"/>
        <v>7</v>
      </c>
      <c r="J325">
        <f>VLOOKUP(D325,'Test Data'!$A$1:$N$33,10,FALSE)</f>
        <v>82.045045228455763</v>
      </c>
      <c r="K325">
        <f>VLOOKUP(B325,'Test Data'!$A$1:$N$33,10,FALSE)</f>
        <v>51.313205668016195</v>
      </c>
      <c r="L325">
        <f>VLOOKUP(D325,'Test Data'!$A$1:$N$33,13,FALSE)</f>
        <v>15.204000000000004</v>
      </c>
      <c r="M325">
        <f>VLOOKUP(B325,'Test Data'!$A$1:$N$33,13,FALSE)</f>
        <v>23.744</v>
      </c>
      <c r="N325">
        <f>VLOOKUP(D325,'Test Data'!$A$1:$N$33,14,FALSE)</f>
        <v>10.812500000000004</v>
      </c>
      <c r="O325">
        <f>VLOOKUP(B325,'Test Data'!$A$1:$N$33,14,FALSE)</f>
        <v>10.215</v>
      </c>
      <c r="P325">
        <f>VLOOKUP(B325,'Test Data'!$A$1:$G$33,7,FALSE)</f>
        <v>44.829499999999996</v>
      </c>
      <c r="Q325">
        <f>VLOOKUP(D325,'Test Data'!$A$1:$G$33,7,FALSE)</f>
        <v>46.548000000000002</v>
      </c>
    </row>
    <row r="326" spans="1:17" x14ac:dyDescent="0.3">
      <c r="A326" s="8">
        <v>44890</v>
      </c>
      <c r="B326" s="6" t="s">
        <v>5</v>
      </c>
      <c r="C326" s="6">
        <v>4</v>
      </c>
      <c r="D326" s="6" t="s">
        <v>28</v>
      </c>
      <c r="E326" s="6">
        <v>3</v>
      </c>
      <c r="F326" s="6"/>
      <c r="G326" s="6">
        <f t="shared" si="10"/>
        <v>-1</v>
      </c>
      <c r="H326">
        <f t="shared" si="11"/>
        <v>7</v>
      </c>
      <c r="J326">
        <f>VLOOKUP(D326,'Test Data'!$A$1:$N$33,10,FALSE)</f>
        <v>101.51640811560671</v>
      </c>
      <c r="K326">
        <f>VLOOKUP(B326,'Test Data'!$A$1:$N$33,10,FALSE)</f>
        <v>104.48057142857141</v>
      </c>
      <c r="L326">
        <f>VLOOKUP(D326,'Test Data'!$A$1:$N$33,13,FALSE)</f>
        <v>12.036000000000001</v>
      </c>
      <c r="M326">
        <f>VLOOKUP(B326,'Test Data'!$A$1:$N$33,13,FALSE)</f>
        <v>26.248000000000001</v>
      </c>
      <c r="N326">
        <f>VLOOKUP(D326,'Test Data'!$A$1:$N$33,14,FALSE)</f>
        <v>8.0474999999999994</v>
      </c>
      <c r="O326">
        <f>VLOOKUP(B326,'Test Data'!$A$1:$N$33,14,FALSE)</f>
        <v>15.994999999999997</v>
      </c>
      <c r="P326">
        <f>VLOOKUP(B326,'Test Data'!$A$1:$G$33,7,FALSE)</f>
        <v>50.814499999999995</v>
      </c>
      <c r="Q326">
        <f>VLOOKUP(D326,'Test Data'!$A$1:$G$33,7,FALSE)</f>
        <v>51.338499999999996</v>
      </c>
    </row>
    <row r="327" spans="1:17" x14ac:dyDescent="0.3">
      <c r="A327" s="9">
        <v>44890</v>
      </c>
      <c r="B327" s="7" t="s">
        <v>3</v>
      </c>
      <c r="C327" s="7">
        <v>4</v>
      </c>
      <c r="D327" s="7" t="s">
        <v>4</v>
      </c>
      <c r="E327" s="7">
        <v>1</v>
      </c>
      <c r="F327" s="7"/>
      <c r="G327" s="6">
        <f t="shared" si="10"/>
        <v>-3</v>
      </c>
      <c r="H327">
        <f t="shared" si="11"/>
        <v>5</v>
      </c>
      <c r="J327">
        <f>VLOOKUP(D327,'Test Data'!$A$1:$N$33,10,FALSE)</f>
        <v>84.107355201661079</v>
      </c>
      <c r="K327">
        <f>VLOOKUP(B327,'Test Data'!$A$1:$N$33,10,FALSE)</f>
        <v>89.800166421813486</v>
      </c>
      <c r="L327">
        <f>VLOOKUP(D327,'Test Data'!$A$1:$N$33,13,FALSE)</f>
        <v>17.076000000000001</v>
      </c>
      <c r="M327">
        <f>VLOOKUP(B327,'Test Data'!$A$1:$N$33,13,FALSE)</f>
        <v>45.915999999999997</v>
      </c>
      <c r="N327">
        <f>VLOOKUP(D327,'Test Data'!$A$1:$N$33,14,FALSE)</f>
        <v>4.0274999999999999</v>
      </c>
      <c r="O327">
        <f>VLOOKUP(B327,'Test Data'!$A$1:$N$33,14,FALSE)</f>
        <v>6.2475000000000023</v>
      </c>
      <c r="P327">
        <f>VLOOKUP(B327,'Test Data'!$A$1:$G$33,7,FALSE)</f>
        <v>53.747500000000002</v>
      </c>
      <c r="Q327">
        <f>VLOOKUP(D327,'Test Data'!$A$1:$G$33,7,FALSE)</f>
        <v>51.648499999999999</v>
      </c>
    </row>
    <row r="328" spans="1:17" x14ac:dyDescent="0.3">
      <c r="A328" s="8">
        <v>44890</v>
      </c>
      <c r="B328" s="6" t="s">
        <v>29</v>
      </c>
      <c r="C328" s="6">
        <v>5</v>
      </c>
      <c r="D328" s="6" t="s">
        <v>24</v>
      </c>
      <c r="E328" s="6">
        <v>2</v>
      </c>
      <c r="F328" s="6"/>
      <c r="G328" s="6">
        <f t="shared" si="10"/>
        <v>-3</v>
      </c>
      <c r="H328">
        <f t="shared" si="11"/>
        <v>7</v>
      </c>
      <c r="J328">
        <f>VLOOKUP(D328,'Test Data'!$A$1:$N$33,10,FALSE)</f>
        <v>-15.427545272601769</v>
      </c>
      <c r="K328">
        <f>VLOOKUP(B328,'Test Data'!$A$1:$N$33,10,FALSE)</f>
        <v>171.25418443935928</v>
      </c>
      <c r="L328">
        <f>VLOOKUP(D328,'Test Data'!$A$1:$N$33,13,FALSE)</f>
        <v>-11.484000000000002</v>
      </c>
      <c r="M328">
        <f>VLOOKUP(B328,'Test Data'!$A$1:$N$33,13,FALSE)</f>
        <v>18.195999999999998</v>
      </c>
      <c r="N328">
        <f>VLOOKUP(D328,'Test Data'!$A$1:$N$33,14,FALSE)</f>
        <v>7.0949999999999989</v>
      </c>
      <c r="O328">
        <f>VLOOKUP(B328,'Test Data'!$A$1:$N$33,14,FALSE)</f>
        <v>13.857500000000002</v>
      </c>
      <c r="P328">
        <f>VLOOKUP(B328,'Test Data'!$A$1:$G$33,7,FALSE)</f>
        <v>55.733499999999992</v>
      </c>
      <c r="Q328">
        <f>VLOOKUP(D328,'Test Data'!$A$1:$G$33,7,FALSE)</f>
        <v>42.968000000000004</v>
      </c>
    </row>
    <row r="329" spans="1:17" x14ac:dyDescent="0.3">
      <c r="A329" s="9">
        <v>44890</v>
      </c>
      <c r="B329" s="7" t="s">
        <v>10</v>
      </c>
      <c r="C329" s="7">
        <v>2</v>
      </c>
      <c r="D329" s="7" t="s">
        <v>7</v>
      </c>
      <c r="E329" s="7">
        <v>5</v>
      </c>
      <c r="F329" s="7"/>
      <c r="G329" s="6">
        <f t="shared" si="10"/>
        <v>3</v>
      </c>
      <c r="H329">
        <f t="shared" si="11"/>
        <v>7</v>
      </c>
      <c r="J329">
        <f>VLOOKUP(D329,'Test Data'!$A$1:$N$33,10,FALSE)</f>
        <v>109.36287253210591</v>
      </c>
      <c r="K329">
        <f>VLOOKUP(B329,'Test Data'!$A$1:$N$33,10,FALSE)</f>
        <v>47.582180701754382</v>
      </c>
      <c r="L329">
        <f>VLOOKUP(D329,'Test Data'!$A$1:$N$33,13,FALSE)</f>
        <v>1.0240000000000009</v>
      </c>
      <c r="M329">
        <f>VLOOKUP(B329,'Test Data'!$A$1:$N$33,13,FALSE)</f>
        <v>15.2</v>
      </c>
      <c r="N329">
        <f>VLOOKUP(D329,'Test Data'!$A$1:$N$33,14,FALSE)</f>
        <v>18.007499999999997</v>
      </c>
      <c r="O329">
        <f>VLOOKUP(B329,'Test Data'!$A$1:$N$33,14,FALSE)</f>
        <v>1.7224999999999966</v>
      </c>
      <c r="P329">
        <f>VLOOKUP(B329,'Test Data'!$A$1:$G$33,7,FALSE)</f>
        <v>45.459000000000003</v>
      </c>
      <c r="Q329">
        <f>VLOOKUP(D329,'Test Data'!$A$1:$G$33,7,FALSE)</f>
        <v>51.97</v>
      </c>
    </row>
    <row r="330" spans="1:17" x14ac:dyDescent="0.3">
      <c r="A330" s="8">
        <v>44890</v>
      </c>
      <c r="B330" s="6" t="s">
        <v>34</v>
      </c>
      <c r="C330" s="6">
        <v>4</v>
      </c>
      <c r="D330" s="6" t="s">
        <v>27</v>
      </c>
      <c r="E330" s="6">
        <v>2</v>
      </c>
      <c r="F330" s="6"/>
      <c r="G330" s="6">
        <f t="shared" si="10"/>
        <v>-2</v>
      </c>
      <c r="H330">
        <f t="shared" si="11"/>
        <v>6</v>
      </c>
      <c r="J330">
        <f>VLOOKUP(D330,'Test Data'!$A$1:$N$33,10,FALSE)</f>
        <v>145.75413290387775</v>
      </c>
      <c r="K330">
        <f>VLOOKUP(B330,'Test Data'!$A$1:$N$33,10,FALSE)</f>
        <v>90.302779742729371</v>
      </c>
      <c r="L330">
        <f>VLOOKUP(D330,'Test Data'!$A$1:$N$33,13,FALSE)</f>
        <v>55.58</v>
      </c>
      <c r="M330">
        <f>VLOOKUP(B330,'Test Data'!$A$1:$N$33,13,FALSE)</f>
        <v>-1.9600000000000004</v>
      </c>
      <c r="N330">
        <f>VLOOKUP(D330,'Test Data'!$A$1:$N$33,14,FALSE)</f>
        <v>12.107499999999998</v>
      </c>
      <c r="O330">
        <f>VLOOKUP(B330,'Test Data'!$A$1:$N$33,14,FALSE)</f>
        <v>8.4699999999999989</v>
      </c>
      <c r="P330">
        <f>VLOOKUP(B330,'Test Data'!$A$1:$G$33,7,FALSE)</f>
        <v>48.930500000000002</v>
      </c>
      <c r="Q330">
        <f>VLOOKUP(D330,'Test Data'!$A$1:$G$33,7,FALSE)</f>
        <v>54.28</v>
      </c>
    </row>
    <row r="331" spans="1:17" x14ac:dyDescent="0.3">
      <c r="A331" s="9">
        <v>44890</v>
      </c>
      <c r="B331" s="7" t="s">
        <v>22</v>
      </c>
      <c r="C331" s="7">
        <v>0</v>
      </c>
      <c r="D331" s="7" t="s">
        <v>12</v>
      </c>
      <c r="E331" s="7">
        <v>3</v>
      </c>
      <c r="F331" s="7"/>
      <c r="G331" s="6">
        <f t="shared" si="10"/>
        <v>3</v>
      </c>
      <c r="H331">
        <f t="shared" si="11"/>
        <v>3</v>
      </c>
      <c r="J331">
        <f>VLOOKUP(D331,'Test Data'!$A$1:$N$33,10,FALSE)</f>
        <v>59.967467961405482</v>
      </c>
      <c r="K331">
        <f>VLOOKUP(B331,'Test Data'!$A$1:$N$33,10,FALSE)</f>
        <v>68.14996540259969</v>
      </c>
      <c r="L331">
        <f>VLOOKUP(D331,'Test Data'!$A$1:$N$33,13,FALSE)</f>
        <v>21.227999999999998</v>
      </c>
      <c r="M331">
        <f>VLOOKUP(B331,'Test Data'!$A$1:$N$33,13,FALSE)</f>
        <v>2.4839999999999995</v>
      </c>
      <c r="N331">
        <f>VLOOKUP(D331,'Test Data'!$A$1:$N$33,14,FALSE)</f>
        <v>5.1224999999999987</v>
      </c>
      <c r="O331">
        <f>VLOOKUP(B331,'Test Data'!$A$1:$N$33,14,FALSE)</f>
        <v>7.3599999999999994</v>
      </c>
      <c r="P331">
        <f>VLOOKUP(B331,'Test Data'!$A$1:$G$33,7,FALSE)</f>
        <v>52.957499999999996</v>
      </c>
      <c r="Q331">
        <f>VLOOKUP(D331,'Test Data'!$A$1:$G$33,7,FALSE)</f>
        <v>48.64</v>
      </c>
    </row>
    <row r="332" spans="1:17" x14ac:dyDescent="0.3">
      <c r="A332" s="8">
        <v>44891</v>
      </c>
      <c r="B332" s="6" t="s">
        <v>22</v>
      </c>
      <c r="C332" s="6">
        <v>2</v>
      </c>
      <c r="D332" s="6" t="s">
        <v>18</v>
      </c>
      <c r="E332" s="6">
        <v>3</v>
      </c>
      <c r="F332" s="6"/>
      <c r="G332" s="6">
        <f t="shared" si="10"/>
        <v>1</v>
      </c>
      <c r="H332">
        <f t="shared" si="11"/>
        <v>5</v>
      </c>
      <c r="J332">
        <f>VLOOKUP(D332,'Test Data'!$A$1:$N$33,10,FALSE)</f>
        <v>141.16987251053041</v>
      </c>
      <c r="K332">
        <f>VLOOKUP(B332,'Test Data'!$A$1:$N$33,10,FALSE)</f>
        <v>68.14996540259969</v>
      </c>
      <c r="L332">
        <f>VLOOKUP(D332,'Test Data'!$A$1:$N$33,13,FALSE)</f>
        <v>-9.1679999999999993</v>
      </c>
      <c r="M332">
        <f>VLOOKUP(B332,'Test Data'!$A$1:$N$33,13,FALSE)</f>
        <v>2.4839999999999995</v>
      </c>
      <c r="N332">
        <f>VLOOKUP(D332,'Test Data'!$A$1:$N$33,14,FALSE)</f>
        <v>11.067499999999995</v>
      </c>
      <c r="O332">
        <f>VLOOKUP(B332,'Test Data'!$A$1:$N$33,14,FALSE)</f>
        <v>7.3599999999999994</v>
      </c>
      <c r="P332">
        <f>VLOOKUP(B332,'Test Data'!$A$1:$G$33,7,FALSE)</f>
        <v>52.957499999999996</v>
      </c>
      <c r="Q332">
        <f>VLOOKUP(D332,'Test Data'!$A$1:$G$33,7,FALSE)</f>
        <v>55.566500000000005</v>
      </c>
    </row>
    <row r="333" spans="1:17" x14ac:dyDescent="0.3">
      <c r="A333" s="9">
        <v>44891</v>
      </c>
      <c r="B333" s="7" t="s">
        <v>30</v>
      </c>
      <c r="C333" s="7">
        <v>1</v>
      </c>
      <c r="D333" s="7" t="s">
        <v>11</v>
      </c>
      <c r="E333" s="7">
        <v>4</v>
      </c>
      <c r="F333" s="7"/>
      <c r="G333" s="6">
        <f t="shared" si="10"/>
        <v>3</v>
      </c>
      <c r="H333">
        <f t="shared" si="11"/>
        <v>5</v>
      </c>
      <c r="J333">
        <f>VLOOKUP(D333,'Test Data'!$A$1:$N$33,10,FALSE)</f>
        <v>134.88358357487925</v>
      </c>
      <c r="K333">
        <f>VLOOKUP(B333,'Test Data'!$A$1:$N$33,10,FALSE)</f>
        <v>139.14223240238024</v>
      </c>
      <c r="L333">
        <f>VLOOKUP(D333,'Test Data'!$A$1:$N$33,13,FALSE)</f>
        <v>24.772000000000002</v>
      </c>
      <c r="M333">
        <f>VLOOKUP(B333,'Test Data'!$A$1:$N$33,13,FALSE)</f>
        <v>17.608000000000001</v>
      </c>
      <c r="N333">
        <f>VLOOKUP(D333,'Test Data'!$A$1:$N$33,14,FALSE)</f>
        <v>12.754999999999999</v>
      </c>
      <c r="O333">
        <f>VLOOKUP(B333,'Test Data'!$A$1:$N$33,14,FALSE)</f>
        <v>17.535</v>
      </c>
      <c r="P333">
        <f>VLOOKUP(B333,'Test Data'!$A$1:$G$33,7,FALSE)</f>
        <v>53.658999999999999</v>
      </c>
      <c r="Q333">
        <f>VLOOKUP(D333,'Test Data'!$A$1:$G$33,7,FALSE)</f>
        <v>52.792500000000004</v>
      </c>
    </row>
    <row r="334" spans="1:17" x14ac:dyDescent="0.3">
      <c r="A334" s="8">
        <v>44891</v>
      </c>
      <c r="B334" s="6" t="s">
        <v>10</v>
      </c>
      <c r="C334" s="6">
        <v>5</v>
      </c>
      <c r="D334" s="6" t="s">
        <v>31</v>
      </c>
      <c r="E334" s="6">
        <v>4</v>
      </c>
      <c r="F334" s="6" t="s">
        <v>36</v>
      </c>
      <c r="G334" s="6">
        <f t="shared" si="10"/>
        <v>-1</v>
      </c>
      <c r="H334">
        <f t="shared" si="11"/>
        <v>9</v>
      </c>
      <c r="J334">
        <f>VLOOKUP(D334,'Test Data'!$A$1:$N$33,10,FALSE)</f>
        <v>139.17838686868689</v>
      </c>
      <c r="K334">
        <f>VLOOKUP(B334,'Test Data'!$A$1:$N$33,10,FALSE)</f>
        <v>47.582180701754382</v>
      </c>
      <c r="L334">
        <f>VLOOKUP(D334,'Test Data'!$A$1:$N$33,13,FALSE)</f>
        <v>30.108000000000004</v>
      </c>
      <c r="M334">
        <f>VLOOKUP(B334,'Test Data'!$A$1:$N$33,13,FALSE)</f>
        <v>15.2</v>
      </c>
      <c r="N334">
        <f>VLOOKUP(D334,'Test Data'!$A$1:$N$33,14,FALSE)</f>
        <v>10.142499999999998</v>
      </c>
      <c r="O334">
        <f>VLOOKUP(B334,'Test Data'!$A$1:$N$33,14,FALSE)</f>
        <v>1.7224999999999966</v>
      </c>
      <c r="P334">
        <f>VLOOKUP(B334,'Test Data'!$A$1:$G$33,7,FALSE)</f>
        <v>45.459000000000003</v>
      </c>
      <c r="Q334">
        <f>VLOOKUP(D334,'Test Data'!$A$1:$G$33,7,FALSE)</f>
        <v>54.883499999999998</v>
      </c>
    </row>
    <row r="335" spans="1:17" x14ac:dyDescent="0.3">
      <c r="A335" s="9">
        <v>44891</v>
      </c>
      <c r="B335" s="7" t="s">
        <v>12</v>
      </c>
      <c r="C335" s="7">
        <v>1</v>
      </c>
      <c r="D335" s="7" t="s">
        <v>15</v>
      </c>
      <c r="E335" s="7">
        <v>5</v>
      </c>
      <c r="F335" s="7"/>
      <c r="G335" s="6">
        <f t="shared" si="10"/>
        <v>4</v>
      </c>
      <c r="H335">
        <f t="shared" si="11"/>
        <v>6</v>
      </c>
      <c r="J335">
        <f>VLOOKUP(D335,'Test Data'!$A$1:$N$33,10,FALSE)</f>
        <v>139.98145691150953</v>
      </c>
      <c r="K335">
        <f>VLOOKUP(B335,'Test Data'!$A$1:$N$33,10,FALSE)</f>
        <v>59.967467961405482</v>
      </c>
      <c r="L335">
        <f>VLOOKUP(D335,'Test Data'!$A$1:$N$33,13,FALSE)</f>
        <v>2.9200000000000017</v>
      </c>
      <c r="M335">
        <f>VLOOKUP(B335,'Test Data'!$A$1:$N$33,13,FALSE)</f>
        <v>21.227999999999998</v>
      </c>
      <c r="N335">
        <f>VLOOKUP(D335,'Test Data'!$A$1:$N$33,14,FALSE)</f>
        <v>16.695</v>
      </c>
      <c r="O335">
        <f>VLOOKUP(B335,'Test Data'!$A$1:$N$33,14,FALSE)</f>
        <v>5.1224999999999987</v>
      </c>
      <c r="P335">
        <f>VLOOKUP(B335,'Test Data'!$A$1:$G$33,7,FALSE)</f>
        <v>48.64</v>
      </c>
      <c r="Q335">
        <f>VLOOKUP(D335,'Test Data'!$A$1:$G$33,7,FALSE)</f>
        <v>53.004999999999995</v>
      </c>
    </row>
    <row r="336" spans="1:17" x14ac:dyDescent="0.3">
      <c r="A336" s="8">
        <v>44891</v>
      </c>
      <c r="B336" s="6" t="s">
        <v>4</v>
      </c>
      <c r="C336" s="6">
        <v>2</v>
      </c>
      <c r="D336" s="6" t="s">
        <v>16</v>
      </c>
      <c r="E336" s="6">
        <v>5</v>
      </c>
      <c r="F336" s="6"/>
      <c r="G336" s="6">
        <f t="shared" si="10"/>
        <v>3</v>
      </c>
      <c r="H336">
        <f t="shared" si="11"/>
        <v>7</v>
      </c>
      <c r="J336">
        <f>VLOOKUP(D336,'Test Data'!$A$1:$N$33,10,FALSE)</f>
        <v>56.76357570850201</v>
      </c>
      <c r="K336">
        <f>VLOOKUP(B336,'Test Data'!$A$1:$N$33,10,FALSE)</f>
        <v>84.107355201661079</v>
      </c>
      <c r="L336">
        <f>VLOOKUP(D336,'Test Data'!$A$1:$N$33,13,FALSE)</f>
        <v>55.175999999999995</v>
      </c>
      <c r="M336">
        <f>VLOOKUP(B336,'Test Data'!$A$1:$N$33,13,FALSE)</f>
        <v>17.076000000000001</v>
      </c>
      <c r="N336">
        <f>VLOOKUP(D336,'Test Data'!$A$1:$N$33,14,FALSE)</f>
        <v>8.8850000000000016</v>
      </c>
      <c r="O336">
        <f>VLOOKUP(B336,'Test Data'!$A$1:$N$33,14,FALSE)</f>
        <v>4.0274999999999999</v>
      </c>
      <c r="P336">
        <f>VLOOKUP(B336,'Test Data'!$A$1:$G$33,7,FALSE)</f>
        <v>51.648499999999999</v>
      </c>
      <c r="Q336">
        <f>VLOOKUP(D336,'Test Data'!$A$1:$G$33,7,FALSE)</f>
        <v>50.042000000000002</v>
      </c>
    </row>
    <row r="337" spans="1:17" x14ac:dyDescent="0.3">
      <c r="A337" s="9">
        <v>44891</v>
      </c>
      <c r="B337" s="7" t="s">
        <v>9</v>
      </c>
      <c r="C337" s="7">
        <v>4</v>
      </c>
      <c r="D337" s="7" t="s">
        <v>17</v>
      </c>
      <c r="E337" s="7">
        <v>3</v>
      </c>
      <c r="F337" s="7"/>
      <c r="G337" s="6">
        <f t="shared" si="10"/>
        <v>-1</v>
      </c>
      <c r="H337">
        <f t="shared" si="11"/>
        <v>7</v>
      </c>
      <c r="J337">
        <f>VLOOKUP(D337,'Test Data'!$A$1:$N$33,10,FALSE)</f>
        <v>134.91292307692311</v>
      </c>
      <c r="K337">
        <f>VLOOKUP(B337,'Test Data'!$A$1:$N$33,10,FALSE)</f>
        <v>165.56027048054921</v>
      </c>
      <c r="L337">
        <f>VLOOKUP(D337,'Test Data'!$A$1:$N$33,13,FALSE)</f>
        <v>36.112000000000002</v>
      </c>
      <c r="M337">
        <f>VLOOKUP(B337,'Test Data'!$A$1:$N$33,13,FALSE)</f>
        <v>-11.727999999999998</v>
      </c>
      <c r="N337">
        <f>VLOOKUP(D337,'Test Data'!$A$1:$N$33,14,FALSE)</f>
        <v>18.509999999999998</v>
      </c>
      <c r="O337">
        <f>VLOOKUP(B337,'Test Data'!$A$1:$N$33,14,FALSE)</f>
        <v>19.220000000000002</v>
      </c>
      <c r="P337">
        <f>VLOOKUP(B337,'Test Data'!$A$1:$G$33,7,FALSE)</f>
        <v>58.155000000000001</v>
      </c>
      <c r="Q337">
        <f>VLOOKUP(D337,'Test Data'!$A$1:$G$33,7,FALSE)</f>
        <v>49.021500000000003</v>
      </c>
    </row>
    <row r="338" spans="1:17" x14ac:dyDescent="0.3">
      <c r="A338" s="8">
        <v>44891</v>
      </c>
      <c r="B338" s="6" t="s">
        <v>5</v>
      </c>
      <c r="C338" s="6">
        <v>4</v>
      </c>
      <c r="D338" s="6" t="s">
        <v>3</v>
      </c>
      <c r="E338" s="6">
        <v>1</v>
      </c>
      <c r="F338" s="6"/>
      <c r="G338" s="6">
        <f t="shared" si="10"/>
        <v>-3</v>
      </c>
      <c r="H338">
        <f t="shared" si="11"/>
        <v>5</v>
      </c>
      <c r="J338">
        <f>VLOOKUP(D338,'Test Data'!$A$1:$N$33,10,FALSE)</f>
        <v>89.800166421813486</v>
      </c>
      <c r="K338">
        <f>VLOOKUP(B338,'Test Data'!$A$1:$N$33,10,FALSE)</f>
        <v>104.48057142857141</v>
      </c>
      <c r="L338">
        <f>VLOOKUP(D338,'Test Data'!$A$1:$N$33,13,FALSE)</f>
        <v>45.915999999999997</v>
      </c>
      <c r="M338">
        <f>VLOOKUP(B338,'Test Data'!$A$1:$N$33,13,FALSE)</f>
        <v>26.248000000000001</v>
      </c>
      <c r="N338">
        <f>VLOOKUP(D338,'Test Data'!$A$1:$N$33,14,FALSE)</f>
        <v>6.2475000000000023</v>
      </c>
      <c r="O338">
        <f>VLOOKUP(B338,'Test Data'!$A$1:$N$33,14,FALSE)</f>
        <v>15.994999999999997</v>
      </c>
      <c r="P338">
        <f>VLOOKUP(B338,'Test Data'!$A$1:$G$33,7,FALSE)</f>
        <v>50.814499999999995</v>
      </c>
      <c r="Q338">
        <f>VLOOKUP(D338,'Test Data'!$A$1:$G$33,7,FALSE)</f>
        <v>53.747500000000002</v>
      </c>
    </row>
    <row r="339" spans="1:17" x14ac:dyDescent="0.3">
      <c r="A339" s="9">
        <v>44891</v>
      </c>
      <c r="B339" s="7" t="s">
        <v>8</v>
      </c>
      <c r="C339" s="7">
        <v>5</v>
      </c>
      <c r="D339" s="7" t="s">
        <v>27</v>
      </c>
      <c r="E339" s="7">
        <v>1</v>
      </c>
      <c r="F339" s="7"/>
      <c r="G339" s="6">
        <f t="shared" si="10"/>
        <v>-4</v>
      </c>
      <c r="H339">
        <f t="shared" si="11"/>
        <v>6</v>
      </c>
      <c r="J339">
        <f>VLOOKUP(D339,'Test Data'!$A$1:$N$33,10,FALSE)</f>
        <v>145.75413290387775</v>
      </c>
      <c r="K339">
        <f>VLOOKUP(B339,'Test Data'!$A$1:$N$33,10,FALSE)</f>
        <v>108.30611652138712</v>
      </c>
      <c r="L339">
        <f>VLOOKUP(D339,'Test Data'!$A$1:$N$33,13,FALSE)</f>
        <v>55.58</v>
      </c>
      <c r="M339">
        <f>VLOOKUP(B339,'Test Data'!$A$1:$N$33,13,FALSE)</f>
        <v>15.092000000000001</v>
      </c>
      <c r="N339">
        <f>VLOOKUP(D339,'Test Data'!$A$1:$N$33,14,FALSE)</f>
        <v>12.107499999999998</v>
      </c>
      <c r="O339">
        <f>VLOOKUP(B339,'Test Data'!$A$1:$N$33,14,FALSE)</f>
        <v>11.004999999999999</v>
      </c>
      <c r="P339">
        <f>VLOOKUP(B339,'Test Data'!$A$1:$G$33,7,FALSE)</f>
        <v>48.454999999999998</v>
      </c>
      <c r="Q339">
        <f>VLOOKUP(D339,'Test Data'!$A$1:$G$33,7,FALSE)</f>
        <v>54.28</v>
      </c>
    </row>
    <row r="340" spans="1:17" x14ac:dyDescent="0.3">
      <c r="A340" s="8">
        <v>44892</v>
      </c>
      <c r="B340" s="6" t="s">
        <v>34</v>
      </c>
      <c r="C340" s="6">
        <v>5</v>
      </c>
      <c r="D340" s="6" t="s">
        <v>26</v>
      </c>
      <c r="E340" s="6">
        <v>4</v>
      </c>
      <c r="F340" s="6"/>
      <c r="G340" s="6">
        <f t="shared" si="10"/>
        <v>-1</v>
      </c>
      <c r="H340">
        <f t="shared" si="11"/>
        <v>9</v>
      </c>
      <c r="J340">
        <f>VLOOKUP(D340,'Test Data'!$A$1:$N$33,10,FALSE)</f>
        <v>-5.9496865517784894</v>
      </c>
      <c r="K340">
        <f>VLOOKUP(B340,'Test Data'!$A$1:$N$33,10,FALSE)</f>
        <v>90.302779742729371</v>
      </c>
      <c r="L340">
        <f>VLOOKUP(D340,'Test Data'!$A$1:$N$33,13,FALSE)</f>
        <v>-1.972</v>
      </c>
      <c r="M340">
        <f>VLOOKUP(B340,'Test Data'!$A$1:$N$33,13,FALSE)</f>
        <v>-1.9600000000000004</v>
      </c>
      <c r="N340">
        <f>VLOOKUP(D340,'Test Data'!$A$1:$N$33,14,FALSE)</f>
        <v>7.1075000000000017</v>
      </c>
      <c r="O340">
        <f>VLOOKUP(B340,'Test Data'!$A$1:$N$33,14,FALSE)</f>
        <v>8.4699999999999989</v>
      </c>
      <c r="P340">
        <f>VLOOKUP(B340,'Test Data'!$A$1:$G$33,7,FALSE)</f>
        <v>48.930500000000002</v>
      </c>
      <c r="Q340">
        <f>VLOOKUP(D340,'Test Data'!$A$1:$G$33,7,FALSE)</f>
        <v>43.610500000000002</v>
      </c>
    </row>
    <row r="341" spans="1:17" x14ac:dyDescent="0.3">
      <c r="A341" s="9">
        <v>44892</v>
      </c>
      <c r="B341" s="7" t="s">
        <v>23</v>
      </c>
      <c r="C341" s="7">
        <v>7</v>
      </c>
      <c r="D341" s="7" t="s">
        <v>6</v>
      </c>
      <c r="E341" s="7">
        <v>2</v>
      </c>
      <c r="F341" s="7"/>
      <c r="G341" s="6">
        <f t="shared" si="10"/>
        <v>-5</v>
      </c>
      <c r="H341">
        <f t="shared" si="11"/>
        <v>9</v>
      </c>
      <c r="J341">
        <f>VLOOKUP(D341,'Test Data'!$A$1:$N$33,10,FALSE)</f>
        <v>18.032943482008189</v>
      </c>
      <c r="K341">
        <f>VLOOKUP(B341,'Test Data'!$A$1:$N$33,10,FALSE)</f>
        <v>116.91584615384616</v>
      </c>
      <c r="L341">
        <f>VLOOKUP(D341,'Test Data'!$A$1:$N$33,13,FALSE)</f>
        <v>12.236000000000001</v>
      </c>
      <c r="M341">
        <f>VLOOKUP(B341,'Test Data'!$A$1:$N$33,13,FALSE)</f>
        <v>37.052</v>
      </c>
      <c r="N341">
        <f>VLOOKUP(D341,'Test Data'!$A$1:$N$33,14,FALSE)</f>
        <v>1.6050000000000004</v>
      </c>
      <c r="O341">
        <f>VLOOKUP(B341,'Test Data'!$A$1:$N$33,14,FALSE)</f>
        <v>7.9725000000000001</v>
      </c>
      <c r="P341">
        <f>VLOOKUP(B341,'Test Data'!$A$1:$G$33,7,FALSE)</f>
        <v>50.820999999999998</v>
      </c>
      <c r="Q341">
        <f>VLOOKUP(D341,'Test Data'!$A$1:$G$33,7,FALSE)</f>
        <v>40.024000000000001</v>
      </c>
    </row>
    <row r="342" spans="1:17" x14ac:dyDescent="0.3">
      <c r="A342" s="8">
        <v>44892</v>
      </c>
      <c r="B342" s="6" t="s">
        <v>32</v>
      </c>
      <c r="C342" s="6">
        <v>3</v>
      </c>
      <c r="D342" s="6" t="s">
        <v>29</v>
      </c>
      <c r="E342" s="6">
        <v>2</v>
      </c>
      <c r="F342" s="6" t="s">
        <v>36</v>
      </c>
      <c r="G342" s="6">
        <f t="shared" si="10"/>
        <v>-1</v>
      </c>
      <c r="H342">
        <f t="shared" si="11"/>
        <v>5</v>
      </c>
      <c r="J342">
        <f>VLOOKUP(D342,'Test Data'!$A$1:$N$33,10,FALSE)</f>
        <v>171.25418443935928</v>
      </c>
      <c r="K342">
        <f>VLOOKUP(B342,'Test Data'!$A$1:$N$33,10,FALSE)</f>
        <v>132.97877024111079</v>
      </c>
      <c r="L342">
        <f>VLOOKUP(D342,'Test Data'!$A$1:$N$33,13,FALSE)</f>
        <v>18.195999999999998</v>
      </c>
      <c r="M342">
        <f>VLOOKUP(B342,'Test Data'!$A$1:$N$33,13,FALSE)</f>
        <v>-4.2679999999999989</v>
      </c>
      <c r="N342">
        <f>VLOOKUP(D342,'Test Data'!$A$1:$N$33,14,FALSE)</f>
        <v>13.857500000000002</v>
      </c>
      <c r="O342">
        <f>VLOOKUP(B342,'Test Data'!$A$1:$N$33,14,FALSE)</f>
        <v>9.5024999999999977</v>
      </c>
      <c r="P342">
        <f>VLOOKUP(B342,'Test Data'!$A$1:$G$33,7,FALSE)</f>
        <v>49.246000000000002</v>
      </c>
      <c r="Q342">
        <f>VLOOKUP(D342,'Test Data'!$A$1:$G$33,7,FALSE)</f>
        <v>55.733499999999992</v>
      </c>
    </row>
    <row r="343" spans="1:17" x14ac:dyDescent="0.3">
      <c r="A343" s="9">
        <v>44892</v>
      </c>
      <c r="B343" s="7" t="s">
        <v>25</v>
      </c>
      <c r="C343" s="7">
        <v>3</v>
      </c>
      <c r="D343" s="7" t="s">
        <v>28</v>
      </c>
      <c r="E343" s="7">
        <v>4</v>
      </c>
      <c r="F343" s="7"/>
      <c r="G343" s="6">
        <f t="shared" si="10"/>
        <v>1</v>
      </c>
      <c r="H343">
        <f t="shared" si="11"/>
        <v>7</v>
      </c>
      <c r="J343">
        <f>VLOOKUP(D343,'Test Data'!$A$1:$N$33,10,FALSE)</f>
        <v>101.51640811560671</v>
      </c>
      <c r="K343">
        <f>VLOOKUP(B343,'Test Data'!$A$1:$N$33,10,FALSE)</f>
        <v>51.313205668016195</v>
      </c>
      <c r="L343">
        <f>VLOOKUP(D343,'Test Data'!$A$1:$N$33,13,FALSE)</f>
        <v>12.036000000000001</v>
      </c>
      <c r="M343">
        <f>VLOOKUP(B343,'Test Data'!$A$1:$N$33,13,FALSE)</f>
        <v>23.744</v>
      </c>
      <c r="N343">
        <f>VLOOKUP(D343,'Test Data'!$A$1:$N$33,14,FALSE)</f>
        <v>8.0474999999999994</v>
      </c>
      <c r="O343">
        <f>VLOOKUP(B343,'Test Data'!$A$1:$N$33,14,FALSE)</f>
        <v>10.215</v>
      </c>
      <c r="P343">
        <f>VLOOKUP(B343,'Test Data'!$A$1:$G$33,7,FALSE)</f>
        <v>44.829499999999996</v>
      </c>
      <c r="Q343">
        <f>VLOOKUP(D343,'Test Data'!$A$1:$G$33,7,FALSE)</f>
        <v>51.338499999999996</v>
      </c>
    </row>
    <row r="344" spans="1:17" x14ac:dyDescent="0.3">
      <c r="A344" s="8">
        <v>44892</v>
      </c>
      <c r="B344" s="6" t="s">
        <v>8</v>
      </c>
      <c r="C344" s="6">
        <v>4</v>
      </c>
      <c r="D344" s="6" t="s">
        <v>24</v>
      </c>
      <c r="E344" s="6">
        <v>3</v>
      </c>
      <c r="F344" s="6" t="s">
        <v>36</v>
      </c>
      <c r="G344" s="6">
        <f t="shared" si="10"/>
        <v>-1</v>
      </c>
      <c r="H344">
        <f t="shared" si="11"/>
        <v>7</v>
      </c>
      <c r="J344">
        <f>VLOOKUP(D344,'Test Data'!$A$1:$N$33,10,FALSE)</f>
        <v>-15.427545272601769</v>
      </c>
      <c r="K344">
        <f>VLOOKUP(B344,'Test Data'!$A$1:$N$33,10,FALSE)</f>
        <v>108.30611652138712</v>
      </c>
      <c r="L344">
        <f>VLOOKUP(D344,'Test Data'!$A$1:$N$33,13,FALSE)</f>
        <v>-11.484000000000002</v>
      </c>
      <c r="M344">
        <f>VLOOKUP(B344,'Test Data'!$A$1:$N$33,13,FALSE)</f>
        <v>15.092000000000001</v>
      </c>
      <c r="N344">
        <f>VLOOKUP(D344,'Test Data'!$A$1:$N$33,14,FALSE)</f>
        <v>7.0949999999999989</v>
      </c>
      <c r="O344">
        <f>VLOOKUP(B344,'Test Data'!$A$1:$N$33,14,FALSE)</f>
        <v>11.004999999999999</v>
      </c>
      <c r="P344">
        <f>VLOOKUP(B344,'Test Data'!$A$1:$G$33,7,FALSE)</f>
        <v>48.454999999999998</v>
      </c>
      <c r="Q344">
        <f>VLOOKUP(D344,'Test Data'!$A$1:$G$33,7,FALSE)</f>
        <v>42.968000000000004</v>
      </c>
    </row>
    <row r="345" spans="1:17" x14ac:dyDescent="0.3">
      <c r="A345" s="9">
        <v>44893</v>
      </c>
      <c r="B345" s="7" t="s">
        <v>7</v>
      </c>
      <c r="C345" s="7">
        <v>6</v>
      </c>
      <c r="D345" s="7" t="s">
        <v>13</v>
      </c>
      <c r="E345" s="7">
        <v>5</v>
      </c>
      <c r="F345" s="7" t="s">
        <v>36</v>
      </c>
      <c r="G345" s="6">
        <f t="shared" si="10"/>
        <v>-1</v>
      </c>
      <c r="H345">
        <f t="shared" si="11"/>
        <v>11</v>
      </c>
      <c r="J345">
        <f>VLOOKUP(D345,'Test Data'!$A$1:$N$33,10,FALSE)</f>
        <v>81.804757877261309</v>
      </c>
      <c r="K345">
        <f>VLOOKUP(B345,'Test Data'!$A$1:$N$33,10,FALSE)</f>
        <v>109.36287253210591</v>
      </c>
      <c r="L345">
        <f>VLOOKUP(D345,'Test Data'!$A$1:$N$33,13,FALSE)</f>
        <v>-4.4720000000000004</v>
      </c>
      <c r="M345">
        <f>VLOOKUP(B345,'Test Data'!$A$1:$N$33,13,FALSE)</f>
        <v>1.0240000000000009</v>
      </c>
      <c r="N345">
        <f>VLOOKUP(D345,'Test Data'!$A$1:$N$33,14,FALSE)</f>
        <v>7.3675000000000033</v>
      </c>
      <c r="O345">
        <f>VLOOKUP(B345,'Test Data'!$A$1:$N$33,14,FALSE)</f>
        <v>18.007499999999997</v>
      </c>
      <c r="P345">
        <f>VLOOKUP(B345,'Test Data'!$A$1:$G$33,7,FALSE)</f>
        <v>51.97</v>
      </c>
      <c r="Q345">
        <f>VLOOKUP(D345,'Test Data'!$A$1:$G$33,7,FALSE)</f>
        <v>47.3035</v>
      </c>
    </row>
    <row r="346" spans="1:17" x14ac:dyDescent="0.3">
      <c r="A346" s="8">
        <v>44893</v>
      </c>
      <c r="B346" s="6" t="s">
        <v>27</v>
      </c>
      <c r="C346" s="6">
        <v>3</v>
      </c>
      <c r="D346" s="6" t="s">
        <v>20</v>
      </c>
      <c r="E346" s="6">
        <v>2</v>
      </c>
      <c r="F346" s="6" t="s">
        <v>35</v>
      </c>
      <c r="G346" s="6">
        <f t="shared" si="10"/>
        <v>-1</v>
      </c>
      <c r="H346">
        <f t="shared" si="11"/>
        <v>5</v>
      </c>
      <c r="J346">
        <f>VLOOKUP(D346,'Test Data'!$A$1:$N$33,10,FALSE)</f>
        <v>44.157383716429479</v>
      </c>
      <c r="K346">
        <f>VLOOKUP(B346,'Test Data'!$A$1:$N$33,10,FALSE)</f>
        <v>145.75413290387775</v>
      </c>
      <c r="L346">
        <f>VLOOKUP(D346,'Test Data'!$A$1:$N$33,13,FALSE)</f>
        <v>0.20799999999999841</v>
      </c>
      <c r="M346">
        <f>VLOOKUP(B346,'Test Data'!$A$1:$N$33,13,FALSE)</f>
        <v>55.58</v>
      </c>
      <c r="N346">
        <f>VLOOKUP(D346,'Test Data'!$A$1:$N$33,14,FALSE)</f>
        <v>6.4574999999999996</v>
      </c>
      <c r="O346">
        <f>VLOOKUP(B346,'Test Data'!$A$1:$N$33,14,FALSE)</f>
        <v>12.107499999999998</v>
      </c>
      <c r="P346">
        <f>VLOOKUP(B346,'Test Data'!$A$1:$G$33,7,FALSE)</f>
        <v>54.28</v>
      </c>
      <c r="Q346">
        <f>VLOOKUP(D346,'Test Data'!$A$1:$G$33,7,FALSE)</f>
        <v>45.418999999999997</v>
      </c>
    </row>
    <row r="347" spans="1:17" x14ac:dyDescent="0.3">
      <c r="A347" s="9">
        <v>44893</v>
      </c>
      <c r="B347" s="7" t="s">
        <v>5</v>
      </c>
      <c r="C347" s="7">
        <v>4</v>
      </c>
      <c r="D347" s="7" t="s">
        <v>19</v>
      </c>
      <c r="E347" s="7">
        <v>2</v>
      </c>
      <c r="F347" s="7"/>
      <c r="G347" s="6">
        <f t="shared" si="10"/>
        <v>-2</v>
      </c>
      <c r="H347">
        <f t="shared" si="11"/>
        <v>6</v>
      </c>
      <c r="J347">
        <f>VLOOKUP(D347,'Test Data'!$A$1:$N$33,10,FALSE)</f>
        <v>82.045045228455763</v>
      </c>
      <c r="K347">
        <f>VLOOKUP(B347,'Test Data'!$A$1:$N$33,10,FALSE)</f>
        <v>104.48057142857141</v>
      </c>
      <c r="L347">
        <f>VLOOKUP(D347,'Test Data'!$A$1:$N$33,13,FALSE)</f>
        <v>15.204000000000004</v>
      </c>
      <c r="M347">
        <f>VLOOKUP(B347,'Test Data'!$A$1:$N$33,13,FALSE)</f>
        <v>26.248000000000001</v>
      </c>
      <c r="N347">
        <f>VLOOKUP(D347,'Test Data'!$A$1:$N$33,14,FALSE)</f>
        <v>10.812500000000004</v>
      </c>
      <c r="O347">
        <f>VLOOKUP(B347,'Test Data'!$A$1:$N$33,14,FALSE)</f>
        <v>15.994999999999997</v>
      </c>
      <c r="P347">
        <f>VLOOKUP(B347,'Test Data'!$A$1:$G$33,7,FALSE)</f>
        <v>50.814499999999995</v>
      </c>
      <c r="Q347">
        <f>VLOOKUP(D347,'Test Data'!$A$1:$G$33,7,FALSE)</f>
        <v>46.548000000000002</v>
      </c>
    </row>
    <row r="348" spans="1:17" x14ac:dyDescent="0.3">
      <c r="A348" s="8">
        <v>44893</v>
      </c>
      <c r="B348" s="6" t="s">
        <v>31</v>
      </c>
      <c r="C348" s="6">
        <v>3</v>
      </c>
      <c r="D348" s="6" t="s">
        <v>9</v>
      </c>
      <c r="E348" s="6">
        <v>4</v>
      </c>
      <c r="F348" s="6" t="s">
        <v>36</v>
      </c>
      <c r="G348" s="6">
        <f t="shared" si="10"/>
        <v>1</v>
      </c>
      <c r="H348">
        <f t="shared" si="11"/>
        <v>7</v>
      </c>
      <c r="J348">
        <f>VLOOKUP(D348,'Test Data'!$A$1:$N$33,10,FALSE)</f>
        <v>165.56027048054921</v>
      </c>
      <c r="K348">
        <f>VLOOKUP(B348,'Test Data'!$A$1:$N$33,10,FALSE)</f>
        <v>139.17838686868689</v>
      </c>
      <c r="L348">
        <f>VLOOKUP(D348,'Test Data'!$A$1:$N$33,13,FALSE)</f>
        <v>-11.727999999999998</v>
      </c>
      <c r="M348">
        <f>VLOOKUP(B348,'Test Data'!$A$1:$N$33,13,FALSE)</f>
        <v>30.108000000000004</v>
      </c>
      <c r="N348">
        <f>VLOOKUP(D348,'Test Data'!$A$1:$N$33,14,FALSE)</f>
        <v>19.220000000000002</v>
      </c>
      <c r="O348">
        <f>VLOOKUP(B348,'Test Data'!$A$1:$N$33,14,FALSE)</f>
        <v>10.142499999999998</v>
      </c>
      <c r="P348">
        <f>VLOOKUP(B348,'Test Data'!$A$1:$G$33,7,FALSE)</f>
        <v>54.883499999999998</v>
      </c>
      <c r="Q348">
        <f>VLOOKUP(D348,'Test Data'!$A$1:$G$33,7,FALSE)</f>
        <v>58.155000000000001</v>
      </c>
    </row>
    <row r="349" spans="1:17" x14ac:dyDescent="0.3">
      <c r="A349" s="9">
        <v>44893</v>
      </c>
      <c r="B349" s="7" t="s">
        <v>15</v>
      </c>
      <c r="C349" s="7">
        <v>5</v>
      </c>
      <c r="D349" s="7" t="s">
        <v>17</v>
      </c>
      <c r="E349" s="7">
        <v>3</v>
      </c>
      <c r="F349" s="7"/>
      <c r="G349" s="6">
        <f t="shared" si="10"/>
        <v>-2</v>
      </c>
      <c r="H349">
        <f t="shared" si="11"/>
        <v>8</v>
      </c>
      <c r="J349">
        <f>VLOOKUP(D349,'Test Data'!$A$1:$N$33,10,FALSE)</f>
        <v>134.91292307692311</v>
      </c>
      <c r="K349">
        <f>VLOOKUP(B349,'Test Data'!$A$1:$N$33,10,FALSE)</f>
        <v>139.98145691150953</v>
      </c>
      <c r="L349">
        <f>VLOOKUP(D349,'Test Data'!$A$1:$N$33,13,FALSE)</f>
        <v>36.112000000000002</v>
      </c>
      <c r="M349">
        <f>VLOOKUP(B349,'Test Data'!$A$1:$N$33,13,FALSE)</f>
        <v>2.9200000000000017</v>
      </c>
      <c r="N349">
        <f>VLOOKUP(D349,'Test Data'!$A$1:$N$33,14,FALSE)</f>
        <v>18.509999999999998</v>
      </c>
      <c r="O349">
        <f>VLOOKUP(B349,'Test Data'!$A$1:$N$33,14,FALSE)</f>
        <v>16.695</v>
      </c>
      <c r="P349">
        <f>VLOOKUP(B349,'Test Data'!$A$1:$G$33,7,FALSE)</f>
        <v>53.004999999999995</v>
      </c>
      <c r="Q349">
        <f>VLOOKUP(D349,'Test Data'!$A$1:$G$33,7,FALSE)</f>
        <v>49.021500000000003</v>
      </c>
    </row>
    <row r="350" spans="1:17" x14ac:dyDescent="0.3">
      <c r="A350" s="8">
        <v>44893</v>
      </c>
      <c r="B350" s="6" t="s">
        <v>30</v>
      </c>
      <c r="C350" s="6">
        <v>4</v>
      </c>
      <c r="D350" s="6" t="s">
        <v>10</v>
      </c>
      <c r="E350" s="6">
        <v>1</v>
      </c>
      <c r="F350" s="6"/>
      <c r="G350" s="6">
        <f t="shared" si="10"/>
        <v>-3</v>
      </c>
      <c r="H350">
        <f t="shared" si="11"/>
        <v>5</v>
      </c>
      <c r="J350">
        <f>VLOOKUP(D350,'Test Data'!$A$1:$N$33,10,FALSE)</f>
        <v>47.582180701754382</v>
      </c>
      <c r="K350">
        <f>VLOOKUP(B350,'Test Data'!$A$1:$N$33,10,FALSE)</f>
        <v>139.14223240238024</v>
      </c>
      <c r="L350">
        <f>VLOOKUP(D350,'Test Data'!$A$1:$N$33,13,FALSE)</f>
        <v>15.2</v>
      </c>
      <c r="M350">
        <f>VLOOKUP(B350,'Test Data'!$A$1:$N$33,13,FALSE)</f>
        <v>17.608000000000001</v>
      </c>
      <c r="N350">
        <f>VLOOKUP(D350,'Test Data'!$A$1:$N$33,14,FALSE)</f>
        <v>1.7224999999999966</v>
      </c>
      <c r="O350">
        <f>VLOOKUP(B350,'Test Data'!$A$1:$N$33,14,FALSE)</f>
        <v>17.535</v>
      </c>
      <c r="P350">
        <f>VLOOKUP(B350,'Test Data'!$A$1:$G$33,7,FALSE)</f>
        <v>53.658999999999999</v>
      </c>
      <c r="Q350">
        <f>VLOOKUP(D350,'Test Data'!$A$1:$G$33,7,FALSE)</f>
        <v>45.459000000000003</v>
      </c>
    </row>
    <row r="351" spans="1:17" x14ac:dyDescent="0.3">
      <c r="A351" s="9">
        <v>44894</v>
      </c>
      <c r="B351" s="7" t="s">
        <v>7</v>
      </c>
      <c r="C351" s="7">
        <v>1</v>
      </c>
      <c r="D351" s="7" t="s">
        <v>14</v>
      </c>
      <c r="E351" s="7">
        <v>3</v>
      </c>
      <c r="F351" s="7"/>
      <c r="G351" s="6">
        <f t="shared" si="10"/>
        <v>2</v>
      </c>
      <c r="H351">
        <f t="shared" si="11"/>
        <v>4</v>
      </c>
      <c r="J351">
        <f>VLOOKUP(D351,'Test Data'!$A$1:$N$33,10,FALSE)</f>
        <v>140.99029450549449</v>
      </c>
      <c r="K351">
        <f>VLOOKUP(B351,'Test Data'!$A$1:$N$33,10,FALSE)</f>
        <v>109.36287253210591</v>
      </c>
      <c r="L351">
        <f>VLOOKUP(D351,'Test Data'!$A$1:$N$33,13,FALSE)</f>
        <v>61.292000000000002</v>
      </c>
      <c r="M351">
        <f>VLOOKUP(B351,'Test Data'!$A$1:$N$33,13,FALSE)</f>
        <v>1.0240000000000009</v>
      </c>
      <c r="N351">
        <f>VLOOKUP(D351,'Test Data'!$A$1:$N$33,14,FALSE)</f>
        <v>16.850000000000001</v>
      </c>
      <c r="O351">
        <f>VLOOKUP(B351,'Test Data'!$A$1:$N$33,14,FALSE)</f>
        <v>18.007499999999997</v>
      </c>
      <c r="P351">
        <f>VLOOKUP(B351,'Test Data'!$A$1:$G$33,7,FALSE)</f>
        <v>51.97</v>
      </c>
      <c r="Q351">
        <f>VLOOKUP(D351,'Test Data'!$A$1:$G$33,7,FALSE)</f>
        <v>52.1905</v>
      </c>
    </row>
    <row r="352" spans="1:17" x14ac:dyDescent="0.3">
      <c r="A352" s="8">
        <v>44894</v>
      </c>
      <c r="B352" s="6" t="s">
        <v>31</v>
      </c>
      <c r="C352" s="6">
        <v>2</v>
      </c>
      <c r="D352" s="6" t="s">
        <v>22</v>
      </c>
      <c r="E352" s="6">
        <v>6</v>
      </c>
      <c r="F352" s="6"/>
      <c r="G352" s="6">
        <f t="shared" si="10"/>
        <v>4</v>
      </c>
      <c r="H352">
        <f t="shared" si="11"/>
        <v>8</v>
      </c>
      <c r="J352">
        <f>VLOOKUP(D352,'Test Data'!$A$1:$N$33,10,FALSE)</f>
        <v>68.14996540259969</v>
      </c>
      <c r="K352">
        <f>VLOOKUP(B352,'Test Data'!$A$1:$N$33,10,FALSE)</f>
        <v>139.17838686868689</v>
      </c>
      <c r="L352">
        <f>VLOOKUP(D352,'Test Data'!$A$1:$N$33,13,FALSE)</f>
        <v>2.4839999999999995</v>
      </c>
      <c r="M352">
        <f>VLOOKUP(B352,'Test Data'!$A$1:$N$33,13,FALSE)</f>
        <v>30.108000000000004</v>
      </c>
      <c r="N352">
        <f>VLOOKUP(D352,'Test Data'!$A$1:$N$33,14,FALSE)</f>
        <v>7.3599999999999994</v>
      </c>
      <c r="O352">
        <f>VLOOKUP(B352,'Test Data'!$A$1:$N$33,14,FALSE)</f>
        <v>10.142499999999998</v>
      </c>
      <c r="P352">
        <f>VLOOKUP(B352,'Test Data'!$A$1:$G$33,7,FALSE)</f>
        <v>54.883499999999998</v>
      </c>
      <c r="Q352">
        <f>VLOOKUP(D352,'Test Data'!$A$1:$G$33,7,FALSE)</f>
        <v>52.957499999999996</v>
      </c>
    </row>
    <row r="353" spans="1:17" x14ac:dyDescent="0.3">
      <c r="A353" s="9">
        <v>44894</v>
      </c>
      <c r="B353" s="7" t="s">
        <v>34</v>
      </c>
      <c r="C353" s="7">
        <v>9</v>
      </c>
      <c r="D353" s="7" t="s">
        <v>29</v>
      </c>
      <c r="E353" s="7">
        <v>8</v>
      </c>
      <c r="F353" s="7" t="s">
        <v>36</v>
      </c>
      <c r="G353" s="6">
        <f t="shared" si="10"/>
        <v>-1</v>
      </c>
      <c r="H353">
        <f t="shared" si="11"/>
        <v>17</v>
      </c>
      <c r="J353">
        <f>VLOOKUP(D353,'Test Data'!$A$1:$N$33,10,FALSE)</f>
        <v>171.25418443935928</v>
      </c>
      <c r="K353">
        <f>VLOOKUP(B353,'Test Data'!$A$1:$N$33,10,FALSE)</f>
        <v>90.302779742729371</v>
      </c>
      <c r="L353">
        <f>VLOOKUP(D353,'Test Data'!$A$1:$N$33,13,FALSE)</f>
        <v>18.195999999999998</v>
      </c>
      <c r="M353">
        <f>VLOOKUP(B353,'Test Data'!$A$1:$N$33,13,FALSE)</f>
        <v>-1.9600000000000004</v>
      </c>
      <c r="N353">
        <f>VLOOKUP(D353,'Test Data'!$A$1:$N$33,14,FALSE)</f>
        <v>13.857500000000002</v>
      </c>
      <c r="O353">
        <f>VLOOKUP(B353,'Test Data'!$A$1:$N$33,14,FALSE)</f>
        <v>8.4699999999999989</v>
      </c>
      <c r="P353">
        <f>VLOOKUP(B353,'Test Data'!$A$1:$G$33,7,FALSE)</f>
        <v>48.930500000000002</v>
      </c>
      <c r="Q353">
        <f>VLOOKUP(D353,'Test Data'!$A$1:$G$33,7,FALSE)</f>
        <v>55.733499999999992</v>
      </c>
    </row>
    <row r="354" spans="1:17" x14ac:dyDescent="0.3">
      <c r="A354" s="8">
        <v>44894</v>
      </c>
      <c r="B354" s="6" t="s">
        <v>24</v>
      </c>
      <c r="C354" s="6">
        <v>4</v>
      </c>
      <c r="D354" s="6" t="s">
        <v>33</v>
      </c>
      <c r="E354" s="6">
        <v>0</v>
      </c>
      <c r="F354" s="6"/>
      <c r="G354" s="6">
        <f t="shared" si="10"/>
        <v>-4</v>
      </c>
      <c r="H354">
        <f t="shared" si="11"/>
        <v>4</v>
      </c>
      <c r="J354">
        <f>VLOOKUP(D354,'Test Data'!$A$1:$N$33,10,FALSE)</f>
        <v>-8.4661676247310496</v>
      </c>
      <c r="K354">
        <f>VLOOKUP(B354,'Test Data'!$A$1:$N$33,10,FALSE)</f>
        <v>-15.427545272601769</v>
      </c>
      <c r="L354">
        <f>VLOOKUP(D354,'Test Data'!$A$1:$N$33,13,FALSE)</f>
        <v>31.347999999999995</v>
      </c>
      <c r="M354">
        <f>VLOOKUP(B354,'Test Data'!$A$1:$N$33,13,FALSE)</f>
        <v>-11.484000000000002</v>
      </c>
      <c r="N354">
        <f>VLOOKUP(D354,'Test Data'!$A$1:$N$33,14,FALSE)</f>
        <v>2.9150000000000027</v>
      </c>
      <c r="O354">
        <f>VLOOKUP(B354,'Test Data'!$A$1:$N$33,14,FALSE)</f>
        <v>7.0949999999999989</v>
      </c>
      <c r="P354">
        <f>VLOOKUP(B354,'Test Data'!$A$1:$G$33,7,FALSE)</f>
        <v>42.968000000000004</v>
      </c>
      <c r="Q354">
        <f>VLOOKUP(D354,'Test Data'!$A$1:$G$33,7,FALSE)</f>
        <v>46.256500000000003</v>
      </c>
    </row>
    <row r="355" spans="1:17" x14ac:dyDescent="0.3">
      <c r="A355" s="9">
        <v>44894</v>
      </c>
      <c r="B355" s="7" t="s">
        <v>26</v>
      </c>
      <c r="C355" s="7">
        <v>1</v>
      </c>
      <c r="D355" s="7" t="s">
        <v>21</v>
      </c>
      <c r="E355" s="7">
        <v>2</v>
      </c>
      <c r="F355" s="7" t="s">
        <v>36</v>
      </c>
      <c r="G355" s="6">
        <f t="shared" si="10"/>
        <v>1</v>
      </c>
      <c r="H355">
        <f t="shared" si="11"/>
        <v>3</v>
      </c>
      <c r="J355">
        <f>VLOOKUP(D355,'Test Data'!$A$1:$N$33,10,FALSE)</f>
        <v>67.44205870986076</v>
      </c>
      <c r="K355">
        <f>VLOOKUP(B355,'Test Data'!$A$1:$N$33,10,FALSE)</f>
        <v>-5.9496865517784894</v>
      </c>
      <c r="L355">
        <f>VLOOKUP(D355,'Test Data'!$A$1:$N$33,13,FALSE)</f>
        <v>34.236000000000004</v>
      </c>
      <c r="M355">
        <f>VLOOKUP(B355,'Test Data'!$A$1:$N$33,13,FALSE)</f>
        <v>-1.972</v>
      </c>
      <c r="N355">
        <f>VLOOKUP(D355,'Test Data'!$A$1:$N$33,14,FALSE)</f>
        <v>9.18</v>
      </c>
      <c r="O355">
        <f>VLOOKUP(B355,'Test Data'!$A$1:$N$33,14,FALSE)</f>
        <v>7.1075000000000017</v>
      </c>
      <c r="P355">
        <f>VLOOKUP(B355,'Test Data'!$A$1:$G$33,7,FALSE)</f>
        <v>43.610500000000002</v>
      </c>
      <c r="Q355">
        <f>VLOOKUP(D355,'Test Data'!$A$1:$G$33,7,FALSE)</f>
        <v>50.528500000000001</v>
      </c>
    </row>
    <row r="356" spans="1:17" x14ac:dyDescent="0.3">
      <c r="A356" s="8">
        <v>44894</v>
      </c>
      <c r="B356" s="6" t="s">
        <v>16</v>
      </c>
      <c r="C356" s="6">
        <v>1</v>
      </c>
      <c r="D356" s="6" t="s">
        <v>4</v>
      </c>
      <c r="E356" s="6">
        <v>3</v>
      </c>
      <c r="F356" s="6"/>
      <c r="G356" s="6">
        <f t="shared" si="10"/>
        <v>2</v>
      </c>
      <c r="H356">
        <f t="shared" si="11"/>
        <v>4</v>
      </c>
      <c r="J356">
        <f>VLOOKUP(D356,'Test Data'!$A$1:$N$33,10,FALSE)</f>
        <v>84.107355201661079</v>
      </c>
      <c r="K356">
        <f>VLOOKUP(B356,'Test Data'!$A$1:$N$33,10,FALSE)</f>
        <v>56.76357570850201</v>
      </c>
      <c r="L356">
        <f>VLOOKUP(D356,'Test Data'!$A$1:$N$33,13,FALSE)</f>
        <v>17.076000000000001</v>
      </c>
      <c r="M356">
        <f>VLOOKUP(B356,'Test Data'!$A$1:$N$33,13,FALSE)</f>
        <v>55.175999999999995</v>
      </c>
      <c r="N356">
        <f>VLOOKUP(D356,'Test Data'!$A$1:$N$33,14,FALSE)</f>
        <v>4.0274999999999999</v>
      </c>
      <c r="O356">
        <f>VLOOKUP(B356,'Test Data'!$A$1:$N$33,14,FALSE)</f>
        <v>8.8850000000000016</v>
      </c>
      <c r="P356">
        <f>VLOOKUP(B356,'Test Data'!$A$1:$G$33,7,FALSE)</f>
        <v>50.042000000000002</v>
      </c>
      <c r="Q356">
        <f>VLOOKUP(D356,'Test Data'!$A$1:$G$33,7,FALSE)</f>
        <v>51.648499999999999</v>
      </c>
    </row>
    <row r="357" spans="1:17" x14ac:dyDescent="0.3">
      <c r="A357" s="9">
        <v>44894</v>
      </c>
      <c r="B357" s="7" t="s">
        <v>18</v>
      </c>
      <c r="C357" s="7">
        <v>3</v>
      </c>
      <c r="D357" s="7" t="s">
        <v>3</v>
      </c>
      <c r="E357" s="7">
        <v>2</v>
      </c>
      <c r="F357" s="7" t="s">
        <v>36</v>
      </c>
      <c r="G357" s="6">
        <f t="shared" si="10"/>
        <v>-1</v>
      </c>
      <c r="H357">
        <f t="shared" si="11"/>
        <v>5</v>
      </c>
      <c r="J357">
        <f>VLOOKUP(D357,'Test Data'!$A$1:$N$33,10,FALSE)</f>
        <v>89.800166421813486</v>
      </c>
      <c r="K357">
        <f>VLOOKUP(B357,'Test Data'!$A$1:$N$33,10,FALSE)</f>
        <v>141.16987251053041</v>
      </c>
      <c r="L357">
        <f>VLOOKUP(D357,'Test Data'!$A$1:$N$33,13,FALSE)</f>
        <v>45.915999999999997</v>
      </c>
      <c r="M357">
        <f>VLOOKUP(B357,'Test Data'!$A$1:$N$33,13,FALSE)</f>
        <v>-9.1679999999999993</v>
      </c>
      <c r="N357">
        <f>VLOOKUP(D357,'Test Data'!$A$1:$N$33,14,FALSE)</f>
        <v>6.2475000000000023</v>
      </c>
      <c r="O357">
        <f>VLOOKUP(B357,'Test Data'!$A$1:$N$33,14,FALSE)</f>
        <v>11.067499999999995</v>
      </c>
      <c r="P357">
        <f>VLOOKUP(B357,'Test Data'!$A$1:$G$33,7,FALSE)</f>
        <v>55.566500000000005</v>
      </c>
      <c r="Q357">
        <f>VLOOKUP(D357,'Test Data'!$A$1:$G$33,7,FALSE)</f>
        <v>53.747500000000002</v>
      </c>
    </row>
    <row r="358" spans="1:17" x14ac:dyDescent="0.3">
      <c r="A358" s="8">
        <v>44894</v>
      </c>
      <c r="B358" s="6" t="s">
        <v>12</v>
      </c>
      <c r="C358" s="6">
        <v>5</v>
      </c>
      <c r="D358" s="6" t="s">
        <v>8</v>
      </c>
      <c r="E358" s="6">
        <v>1</v>
      </c>
      <c r="F358" s="6"/>
      <c r="G358" s="6">
        <f t="shared" si="10"/>
        <v>-4</v>
      </c>
      <c r="H358">
        <f t="shared" si="11"/>
        <v>6</v>
      </c>
      <c r="J358">
        <f>VLOOKUP(D358,'Test Data'!$A$1:$N$33,10,FALSE)</f>
        <v>108.30611652138712</v>
      </c>
      <c r="K358">
        <f>VLOOKUP(B358,'Test Data'!$A$1:$N$33,10,FALSE)</f>
        <v>59.967467961405482</v>
      </c>
      <c r="L358">
        <f>VLOOKUP(D358,'Test Data'!$A$1:$N$33,13,FALSE)</f>
        <v>15.092000000000001</v>
      </c>
      <c r="M358">
        <f>VLOOKUP(B358,'Test Data'!$A$1:$N$33,13,FALSE)</f>
        <v>21.227999999999998</v>
      </c>
      <c r="N358">
        <f>VLOOKUP(D358,'Test Data'!$A$1:$N$33,14,FALSE)</f>
        <v>11.004999999999999</v>
      </c>
      <c r="O358">
        <f>VLOOKUP(B358,'Test Data'!$A$1:$N$33,14,FALSE)</f>
        <v>5.1224999999999987</v>
      </c>
      <c r="P358">
        <f>VLOOKUP(B358,'Test Data'!$A$1:$G$33,7,FALSE)</f>
        <v>48.64</v>
      </c>
      <c r="Q358">
        <f>VLOOKUP(D358,'Test Data'!$A$1:$G$33,7,FALSE)</f>
        <v>48.454999999999998</v>
      </c>
    </row>
    <row r="359" spans="1:17" x14ac:dyDescent="0.3">
      <c r="A359" s="9">
        <v>44894</v>
      </c>
      <c r="B359" s="7" t="s">
        <v>11</v>
      </c>
      <c r="C359" s="7">
        <v>0</v>
      </c>
      <c r="D359" s="7" t="s">
        <v>23</v>
      </c>
      <c r="E359" s="7">
        <v>5</v>
      </c>
      <c r="F359" s="7"/>
      <c r="G359" s="6">
        <f t="shared" si="10"/>
        <v>5</v>
      </c>
      <c r="H359">
        <f t="shared" si="11"/>
        <v>5</v>
      </c>
      <c r="J359">
        <f>VLOOKUP(D359,'Test Data'!$A$1:$N$33,10,FALSE)</f>
        <v>116.91584615384616</v>
      </c>
      <c r="K359">
        <f>VLOOKUP(B359,'Test Data'!$A$1:$N$33,10,FALSE)</f>
        <v>134.88358357487925</v>
      </c>
      <c r="L359">
        <f>VLOOKUP(D359,'Test Data'!$A$1:$N$33,13,FALSE)</f>
        <v>37.052</v>
      </c>
      <c r="M359">
        <f>VLOOKUP(B359,'Test Data'!$A$1:$N$33,13,FALSE)</f>
        <v>24.772000000000002</v>
      </c>
      <c r="N359">
        <f>VLOOKUP(D359,'Test Data'!$A$1:$N$33,14,FALSE)</f>
        <v>7.9725000000000001</v>
      </c>
      <c r="O359">
        <f>VLOOKUP(B359,'Test Data'!$A$1:$N$33,14,FALSE)</f>
        <v>12.754999999999999</v>
      </c>
      <c r="P359">
        <f>VLOOKUP(B359,'Test Data'!$A$1:$G$33,7,FALSE)</f>
        <v>52.792500000000004</v>
      </c>
      <c r="Q359">
        <f>VLOOKUP(D359,'Test Data'!$A$1:$G$33,7,FALSE)</f>
        <v>50.820999999999998</v>
      </c>
    </row>
    <row r="360" spans="1:17" x14ac:dyDescent="0.3">
      <c r="A360" s="8">
        <v>44895</v>
      </c>
      <c r="B360" s="6" t="s">
        <v>9</v>
      </c>
      <c r="C360" s="6">
        <v>5</v>
      </c>
      <c r="D360" s="6" t="s">
        <v>6</v>
      </c>
      <c r="E360" s="6">
        <v>4</v>
      </c>
      <c r="F360" s="6"/>
      <c r="G360" s="6">
        <f t="shared" si="10"/>
        <v>-1</v>
      </c>
      <c r="H360">
        <f t="shared" si="11"/>
        <v>9</v>
      </c>
      <c r="J360">
        <f>VLOOKUP(D360,'Test Data'!$A$1:$N$33,10,FALSE)</f>
        <v>18.032943482008189</v>
      </c>
      <c r="K360">
        <f>VLOOKUP(B360,'Test Data'!$A$1:$N$33,10,FALSE)</f>
        <v>165.56027048054921</v>
      </c>
      <c r="L360">
        <f>VLOOKUP(D360,'Test Data'!$A$1:$N$33,13,FALSE)</f>
        <v>12.236000000000001</v>
      </c>
      <c r="M360">
        <f>VLOOKUP(B360,'Test Data'!$A$1:$N$33,13,FALSE)</f>
        <v>-11.727999999999998</v>
      </c>
      <c r="N360">
        <f>VLOOKUP(D360,'Test Data'!$A$1:$N$33,14,FALSE)</f>
        <v>1.6050000000000004</v>
      </c>
      <c r="O360">
        <f>VLOOKUP(B360,'Test Data'!$A$1:$N$33,14,FALSE)</f>
        <v>19.220000000000002</v>
      </c>
      <c r="P360">
        <f>VLOOKUP(B360,'Test Data'!$A$1:$G$33,7,FALSE)</f>
        <v>58.155000000000001</v>
      </c>
      <c r="Q360">
        <f>VLOOKUP(D360,'Test Data'!$A$1:$G$33,7,FALSE)</f>
        <v>40.024000000000001</v>
      </c>
    </row>
    <row r="361" spans="1:17" x14ac:dyDescent="0.3">
      <c r="A361" s="9">
        <v>44895</v>
      </c>
      <c r="B361" s="7" t="s">
        <v>13</v>
      </c>
      <c r="C361" s="7">
        <v>5</v>
      </c>
      <c r="D361" s="7" t="s">
        <v>19</v>
      </c>
      <c r="E361" s="7">
        <v>4</v>
      </c>
      <c r="F361" s="7" t="s">
        <v>35</v>
      </c>
      <c r="G361" s="6">
        <f t="shared" si="10"/>
        <v>-1</v>
      </c>
      <c r="H361">
        <f t="shared" si="11"/>
        <v>9</v>
      </c>
      <c r="J361">
        <f>VLOOKUP(D361,'Test Data'!$A$1:$N$33,10,FALSE)</f>
        <v>82.045045228455763</v>
      </c>
      <c r="K361">
        <f>VLOOKUP(B361,'Test Data'!$A$1:$N$33,10,FALSE)</f>
        <v>81.804757877261309</v>
      </c>
      <c r="L361">
        <f>VLOOKUP(D361,'Test Data'!$A$1:$N$33,13,FALSE)</f>
        <v>15.204000000000004</v>
      </c>
      <c r="M361">
        <f>VLOOKUP(B361,'Test Data'!$A$1:$N$33,13,FALSE)</f>
        <v>-4.4720000000000004</v>
      </c>
      <c r="N361">
        <f>VLOOKUP(D361,'Test Data'!$A$1:$N$33,14,FALSE)</f>
        <v>10.812500000000004</v>
      </c>
      <c r="O361">
        <f>VLOOKUP(B361,'Test Data'!$A$1:$N$33,14,FALSE)</f>
        <v>7.3675000000000033</v>
      </c>
      <c r="P361">
        <f>VLOOKUP(B361,'Test Data'!$A$1:$G$33,7,FALSE)</f>
        <v>47.3035</v>
      </c>
      <c r="Q361">
        <f>VLOOKUP(D361,'Test Data'!$A$1:$G$33,7,FALSE)</f>
        <v>46.548000000000002</v>
      </c>
    </row>
    <row r="362" spans="1:17" x14ac:dyDescent="0.3">
      <c r="A362" s="8">
        <v>44895</v>
      </c>
      <c r="B362" s="6" t="s">
        <v>17</v>
      </c>
      <c r="C362" s="6">
        <v>3</v>
      </c>
      <c r="D362" s="6" t="s">
        <v>32</v>
      </c>
      <c r="E362" s="6">
        <v>1</v>
      </c>
      <c r="F362" s="6"/>
      <c r="G362" s="6">
        <f t="shared" si="10"/>
        <v>-2</v>
      </c>
      <c r="H362">
        <f t="shared" si="11"/>
        <v>4</v>
      </c>
      <c r="J362">
        <f>VLOOKUP(D362,'Test Data'!$A$1:$N$33,10,FALSE)</f>
        <v>132.97877024111079</v>
      </c>
      <c r="K362">
        <f>VLOOKUP(B362,'Test Data'!$A$1:$N$33,10,FALSE)</f>
        <v>134.91292307692311</v>
      </c>
      <c r="L362">
        <f>VLOOKUP(D362,'Test Data'!$A$1:$N$33,13,FALSE)</f>
        <v>-4.2679999999999989</v>
      </c>
      <c r="M362">
        <f>VLOOKUP(B362,'Test Data'!$A$1:$N$33,13,FALSE)</f>
        <v>36.112000000000002</v>
      </c>
      <c r="N362">
        <f>VLOOKUP(D362,'Test Data'!$A$1:$N$33,14,FALSE)</f>
        <v>9.5024999999999977</v>
      </c>
      <c r="O362">
        <f>VLOOKUP(B362,'Test Data'!$A$1:$N$33,14,FALSE)</f>
        <v>18.509999999999998</v>
      </c>
      <c r="P362">
        <f>VLOOKUP(B362,'Test Data'!$A$1:$G$33,7,FALSE)</f>
        <v>49.021500000000003</v>
      </c>
      <c r="Q362">
        <f>VLOOKUP(D362,'Test Data'!$A$1:$G$33,7,FALSE)</f>
        <v>49.246000000000002</v>
      </c>
    </row>
    <row r="363" spans="1:17" x14ac:dyDescent="0.3">
      <c r="A363" s="9">
        <v>44895</v>
      </c>
      <c r="B363" s="7" t="s">
        <v>24</v>
      </c>
      <c r="C363" s="7">
        <v>1</v>
      </c>
      <c r="D363" s="7" t="s">
        <v>5</v>
      </c>
      <c r="E363" s="7">
        <v>3</v>
      </c>
      <c r="F363" s="7"/>
      <c r="G363" s="6">
        <f t="shared" si="10"/>
        <v>2</v>
      </c>
      <c r="H363">
        <f t="shared" si="11"/>
        <v>4</v>
      </c>
      <c r="J363">
        <f>VLOOKUP(D363,'Test Data'!$A$1:$N$33,10,FALSE)</f>
        <v>104.48057142857141</v>
      </c>
      <c r="K363">
        <f>VLOOKUP(B363,'Test Data'!$A$1:$N$33,10,FALSE)</f>
        <v>-15.427545272601769</v>
      </c>
      <c r="L363">
        <f>VLOOKUP(D363,'Test Data'!$A$1:$N$33,13,FALSE)</f>
        <v>26.248000000000001</v>
      </c>
      <c r="M363">
        <f>VLOOKUP(B363,'Test Data'!$A$1:$N$33,13,FALSE)</f>
        <v>-11.484000000000002</v>
      </c>
      <c r="N363">
        <f>VLOOKUP(D363,'Test Data'!$A$1:$N$33,14,FALSE)</f>
        <v>15.994999999999997</v>
      </c>
      <c r="O363">
        <f>VLOOKUP(B363,'Test Data'!$A$1:$N$33,14,FALSE)</f>
        <v>7.0949999999999989</v>
      </c>
      <c r="P363">
        <f>VLOOKUP(B363,'Test Data'!$A$1:$G$33,7,FALSE)</f>
        <v>42.968000000000004</v>
      </c>
      <c r="Q363">
        <f>VLOOKUP(D363,'Test Data'!$A$1:$G$33,7,FALSE)</f>
        <v>50.814499999999995</v>
      </c>
    </row>
    <row r="364" spans="1:17" x14ac:dyDescent="0.3">
      <c r="A364" s="8">
        <v>44896</v>
      </c>
      <c r="B364" s="6" t="s">
        <v>11</v>
      </c>
      <c r="C364" s="6">
        <v>6</v>
      </c>
      <c r="D364" s="6" t="s">
        <v>13</v>
      </c>
      <c r="E364" s="6">
        <v>4</v>
      </c>
      <c r="F364" s="6"/>
      <c r="G364" s="6">
        <f t="shared" si="10"/>
        <v>-2</v>
      </c>
      <c r="H364">
        <f t="shared" si="11"/>
        <v>10</v>
      </c>
      <c r="J364">
        <f>VLOOKUP(D364,'Test Data'!$A$1:$N$33,10,FALSE)</f>
        <v>81.804757877261309</v>
      </c>
      <c r="K364">
        <f>VLOOKUP(B364,'Test Data'!$A$1:$N$33,10,FALSE)</f>
        <v>134.88358357487925</v>
      </c>
      <c r="L364">
        <f>VLOOKUP(D364,'Test Data'!$A$1:$N$33,13,FALSE)</f>
        <v>-4.4720000000000004</v>
      </c>
      <c r="M364">
        <f>VLOOKUP(B364,'Test Data'!$A$1:$N$33,13,FALSE)</f>
        <v>24.772000000000002</v>
      </c>
      <c r="N364">
        <f>VLOOKUP(D364,'Test Data'!$A$1:$N$33,14,FALSE)</f>
        <v>7.3675000000000033</v>
      </c>
      <c r="O364">
        <f>VLOOKUP(B364,'Test Data'!$A$1:$N$33,14,FALSE)</f>
        <v>12.754999999999999</v>
      </c>
      <c r="P364">
        <f>VLOOKUP(B364,'Test Data'!$A$1:$G$33,7,FALSE)</f>
        <v>52.792500000000004</v>
      </c>
      <c r="Q364">
        <f>VLOOKUP(D364,'Test Data'!$A$1:$G$33,7,FALSE)</f>
        <v>47.3035</v>
      </c>
    </row>
    <row r="365" spans="1:17" x14ac:dyDescent="0.3">
      <c r="A365" s="9">
        <v>44896</v>
      </c>
      <c r="B365" s="7" t="s">
        <v>33</v>
      </c>
      <c r="C365" s="7">
        <v>2</v>
      </c>
      <c r="D365" s="7" t="s">
        <v>22</v>
      </c>
      <c r="E365" s="7">
        <v>1</v>
      </c>
      <c r="F365" s="7"/>
      <c r="G365" s="6">
        <f t="shared" ref="G365:G428" si="12">E365-C365</f>
        <v>-1</v>
      </c>
      <c r="H365">
        <f t="shared" si="11"/>
        <v>3</v>
      </c>
      <c r="J365">
        <f>VLOOKUP(D365,'Test Data'!$A$1:$N$33,10,FALSE)</f>
        <v>68.14996540259969</v>
      </c>
      <c r="K365">
        <f>VLOOKUP(B365,'Test Data'!$A$1:$N$33,10,FALSE)</f>
        <v>-8.4661676247310496</v>
      </c>
      <c r="L365">
        <f>VLOOKUP(D365,'Test Data'!$A$1:$N$33,13,FALSE)</f>
        <v>2.4839999999999995</v>
      </c>
      <c r="M365">
        <f>VLOOKUP(B365,'Test Data'!$A$1:$N$33,13,FALSE)</f>
        <v>31.347999999999995</v>
      </c>
      <c r="N365">
        <f>VLOOKUP(D365,'Test Data'!$A$1:$N$33,14,FALSE)</f>
        <v>7.3599999999999994</v>
      </c>
      <c r="O365">
        <f>VLOOKUP(B365,'Test Data'!$A$1:$N$33,14,FALSE)</f>
        <v>2.9150000000000027</v>
      </c>
      <c r="P365">
        <f>VLOOKUP(B365,'Test Data'!$A$1:$G$33,7,FALSE)</f>
        <v>46.256500000000003</v>
      </c>
      <c r="Q365">
        <f>VLOOKUP(D365,'Test Data'!$A$1:$G$33,7,FALSE)</f>
        <v>52.957499999999996</v>
      </c>
    </row>
    <row r="366" spans="1:17" x14ac:dyDescent="0.3">
      <c r="A366" s="8">
        <v>44896</v>
      </c>
      <c r="B366" s="6" t="s">
        <v>26</v>
      </c>
      <c r="C366" s="6">
        <v>0</v>
      </c>
      <c r="D366" s="6" t="s">
        <v>30</v>
      </c>
      <c r="E366" s="6">
        <v>5</v>
      </c>
      <c r="F366" s="6"/>
      <c r="G366" s="6">
        <f t="shared" si="12"/>
        <v>5</v>
      </c>
      <c r="H366">
        <f t="shared" si="11"/>
        <v>5</v>
      </c>
      <c r="J366">
        <f>VLOOKUP(D366,'Test Data'!$A$1:$N$33,10,FALSE)</f>
        <v>139.14223240238024</v>
      </c>
      <c r="K366">
        <f>VLOOKUP(B366,'Test Data'!$A$1:$N$33,10,FALSE)</f>
        <v>-5.9496865517784894</v>
      </c>
      <c r="L366">
        <f>VLOOKUP(D366,'Test Data'!$A$1:$N$33,13,FALSE)</f>
        <v>17.608000000000001</v>
      </c>
      <c r="M366">
        <f>VLOOKUP(B366,'Test Data'!$A$1:$N$33,13,FALSE)</f>
        <v>-1.972</v>
      </c>
      <c r="N366">
        <f>VLOOKUP(D366,'Test Data'!$A$1:$N$33,14,FALSE)</f>
        <v>17.535</v>
      </c>
      <c r="O366">
        <f>VLOOKUP(B366,'Test Data'!$A$1:$N$33,14,FALSE)</f>
        <v>7.1075000000000017</v>
      </c>
      <c r="P366">
        <f>VLOOKUP(B366,'Test Data'!$A$1:$G$33,7,FALSE)</f>
        <v>43.610500000000002</v>
      </c>
      <c r="Q366">
        <f>VLOOKUP(D366,'Test Data'!$A$1:$G$33,7,FALSE)</f>
        <v>53.658999999999999</v>
      </c>
    </row>
    <row r="367" spans="1:17" x14ac:dyDescent="0.3">
      <c r="A367" s="9">
        <v>44896</v>
      </c>
      <c r="B367" s="7" t="s">
        <v>25</v>
      </c>
      <c r="C367" s="7">
        <v>3</v>
      </c>
      <c r="D367" s="7" t="s">
        <v>29</v>
      </c>
      <c r="E367" s="7">
        <v>5</v>
      </c>
      <c r="F367" s="7"/>
      <c r="G367" s="6">
        <f t="shared" si="12"/>
        <v>2</v>
      </c>
      <c r="H367">
        <f t="shared" si="11"/>
        <v>8</v>
      </c>
      <c r="J367">
        <f>VLOOKUP(D367,'Test Data'!$A$1:$N$33,10,FALSE)</f>
        <v>171.25418443935928</v>
      </c>
      <c r="K367">
        <f>VLOOKUP(B367,'Test Data'!$A$1:$N$33,10,FALSE)</f>
        <v>51.313205668016195</v>
      </c>
      <c r="L367">
        <f>VLOOKUP(D367,'Test Data'!$A$1:$N$33,13,FALSE)</f>
        <v>18.195999999999998</v>
      </c>
      <c r="M367">
        <f>VLOOKUP(B367,'Test Data'!$A$1:$N$33,13,FALSE)</f>
        <v>23.744</v>
      </c>
      <c r="N367">
        <f>VLOOKUP(D367,'Test Data'!$A$1:$N$33,14,FALSE)</f>
        <v>13.857500000000002</v>
      </c>
      <c r="O367">
        <f>VLOOKUP(B367,'Test Data'!$A$1:$N$33,14,FALSE)</f>
        <v>10.215</v>
      </c>
      <c r="P367">
        <f>VLOOKUP(B367,'Test Data'!$A$1:$G$33,7,FALSE)</f>
        <v>44.829499999999996</v>
      </c>
      <c r="Q367">
        <f>VLOOKUP(D367,'Test Data'!$A$1:$G$33,7,FALSE)</f>
        <v>55.733499999999992</v>
      </c>
    </row>
    <row r="368" spans="1:17" x14ac:dyDescent="0.3">
      <c r="A368" s="8">
        <v>44896</v>
      </c>
      <c r="B368" s="6" t="s">
        <v>9</v>
      </c>
      <c r="C368" s="6">
        <v>3</v>
      </c>
      <c r="D368" s="6" t="s">
        <v>28</v>
      </c>
      <c r="E368" s="6">
        <v>5</v>
      </c>
      <c r="F368" s="6"/>
      <c r="G368" s="6">
        <f t="shared" si="12"/>
        <v>2</v>
      </c>
      <c r="H368">
        <f t="shared" si="11"/>
        <v>8</v>
      </c>
      <c r="J368">
        <f>VLOOKUP(D368,'Test Data'!$A$1:$N$33,10,FALSE)</f>
        <v>101.51640811560671</v>
      </c>
      <c r="K368">
        <f>VLOOKUP(B368,'Test Data'!$A$1:$N$33,10,FALSE)</f>
        <v>165.56027048054921</v>
      </c>
      <c r="L368">
        <f>VLOOKUP(D368,'Test Data'!$A$1:$N$33,13,FALSE)</f>
        <v>12.036000000000001</v>
      </c>
      <c r="M368">
        <f>VLOOKUP(B368,'Test Data'!$A$1:$N$33,13,FALSE)</f>
        <v>-11.727999999999998</v>
      </c>
      <c r="N368">
        <f>VLOOKUP(D368,'Test Data'!$A$1:$N$33,14,FALSE)</f>
        <v>8.0474999999999994</v>
      </c>
      <c r="O368">
        <f>VLOOKUP(B368,'Test Data'!$A$1:$N$33,14,FALSE)</f>
        <v>19.220000000000002</v>
      </c>
      <c r="P368">
        <f>VLOOKUP(B368,'Test Data'!$A$1:$G$33,7,FALSE)</f>
        <v>58.155000000000001</v>
      </c>
      <c r="Q368">
        <f>VLOOKUP(D368,'Test Data'!$A$1:$G$33,7,FALSE)</f>
        <v>51.338499999999996</v>
      </c>
    </row>
    <row r="369" spans="1:17" x14ac:dyDescent="0.3">
      <c r="A369" s="9">
        <v>44896</v>
      </c>
      <c r="B369" s="7" t="s">
        <v>21</v>
      </c>
      <c r="C369" s="7">
        <v>4</v>
      </c>
      <c r="D369" s="7" t="s">
        <v>15</v>
      </c>
      <c r="E369" s="7">
        <v>3</v>
      </c>
      <c r="F369" s="7" t="s">
        <v>36</v>
      </c>
      <c r="G369" s="6">
        <f t="shared" si="12"/>
        <v>-1</v>
      </c>
      <c r="H369">
        <f t="shared" si="11"/>
        <v>7</v>
      </c>
      <c r="J369">
        <f>VLOOKUP(D369,'Test Data'!$A$1:$N$33,10,FALSE)</f>
        <v>139.98145691150953</v>
      </c>
      <c r="K369">
        <f>VLOOKUP(B369,'Test Data'!$A$1:$N$33,10,FALSE)</f>
        <v>67.44205870986076</v>
      </c>
      <c r="L369">
        <f>VLOOKUP(D369,'Test Data'!$A$1:$N$33,13,FALSE)</f>
        <v>2.9200000000000017</v>
      </c>
      <c r="M369">
        <f>VLOOKUP(B369,'Test Data'!$A$1:$N$33,13,FALSE)</f>
        <v>34.236000000000004</v>
      </c>
      <c r="N369">
        <f>VLOOKUP(D369,'Test Data'!$A$1:$N$33,14,FALSE)</f>
        <v>16.695</v>
      </c>
      <c r="O369">
        <f>VLOOKUP(B369,'Test Data'!$A$1:$N$33,14,FALSE)</f>
        <v>9.18</v>
      </c>
      <c r="P369">
        <f>VLOOKUP(B369,'Test Data'!$A$1:$G$33,7,FALSE)</f>
        <v>50.528500000000001</v>
      </c>
      <c r="Q369">
        <f>VLOOKUP(D369,'Test Data'!$A$1:$G$33,7,FALSE)</f>
        <v>53.004999999999995</v>
      </c>
    </row>
    <row r="370" spans="1:17" x14ac:dyDescent="0.3">
      <c r="A370" s="8">
        <v>44896</v>
      </c>
      <c r="B370" s="6" t="s">
        <v>7</v>
      </c>
      <c r="C370" s="6">
        <v>4</v>
      </c>
      <c r="D370" s="6" t="s">
        <v>4</v>
      </c>
      <c r="E370" s="6">
        <v>1</v>
      </c>
      <c r="F370" s="6"/>
      <c r="G370" s="6">
        <f t="shared" si="12"/>
        <v>-3</v>
      </c>
      <c r="H370">
        <f t="shared" si="11"/>
        <v>5</v>
      </c>
      <c r="J370">
        <f>VLOOKUP(D370,'Test Data'!$A$1:$N$33,10,FALSE)</f>
        <v>84.107355201661079</v>
      </c>
      <c r="K370">
        <f>VLOOKUP(B370,'Test Data'!$A$1:$N$33,10,FALSE)</f>
        <v>109.36287253210591</v>
      </c>
      <c r="L370">
        <f>VLOOKUP(D370,'Test Data'!$A$1:$N$33,13,FALSE)</f>
        <v>17.076000000000001</v>
      </c>
      <c r="M370">
        <f>VLOOKUP(B370,'Test Data'!$A$1:$N$33,13,FALSE)</f>
        <v>1.0240000000000009</v>
      </c>
      <c r="N370">
        <f>VLOOKUP(D370,'Test Data'!$A$1:$N$33,14,FALSE)</f>
        <v>4.0274999999999999</v>
      </c>
      <c r="O370">
        <f>VLOOKUP(B370,'Test Data'!$A$1:$N$33,14,FALSE)</f>
        <v>18.007499999999997</v>
      </c>
      <c r="P370">
        <f>VLOOKUP(B370,'Test Data'!$A$1:$G$33,7,FALSE)</f>
        <v>51.97</v>
      </c>
      <c r="Q370">
        <f>VLOOKUP(D370,'Test Data'!$A$1:$G$33,7,FALSE)</f>
        <v>51.648499999999999</v>
      </c>
    </row>
    <row r="371" spans="1:17" x14ac:dyDescent="0.3">
      <c r="A371" s="9">
        <v>44896</v>
      </c>
      <c r="B371" s="7" t="s">
        <v>27</v>
      </c>
      <c r="C371" s="7">
        <v>3</v>
      </c>
      <c r="D371" s="7" t="s">
        <v>3</v>
      </c>
      <c r="E371" s="7">
        <v>4</v>
      </c>
      <c r="F371" s="7"/>
      <c r="G371" s="6">
        <f t="shared" si="12"/>
        <v>1</v>
      </c>
      <c r="H371">
        <f t="shared" si="11"/>
        <v>7</v>
      </c>
      <c r="J371">
        <f>VLOOKUP(D371,'Test Data'!$A$1:$N$33,10,FALSE)</f>
        <v>89.800166421813486</v>
      </c>
      <c r="K371">
        <f>VLOOKUP(B371,'Test Data'!$A$1:$N$33,10,FALSE)</f>
        <v>145.75413290387775</v>
      </c>
      <c r="L371">
        <f>VLOOKUP(D371,'Test Data'!$A$1:$N$33,13,FALSE)</f>
        <v>45.915999999999997</v>
      </c>
      <c r="M371">
        <f>VLOOKUP(B371,'Test Data'!$A$1:$N$33,13,FALSE)</f>
        <v>55.58</v>
      </c>
      <c r="N371">
        <f>VLOOKUP(D371,'Test Data'!$A$1:$N$33,14,FALSE)</f>
        <v>6.2475000000000023</v>
      </c>
      <c r="O371">
        <f>VLOOKUP(B371,'Test Data'!$A$1:$N$33,14,FALSE)</f>
        <v>12.107499999999998</v>
      </c>
      <c r="P371">
        <f>VLOOKUP(B371,'Test Data'!$A$1:$G$33,7,FALSE)</f>
        <v>54.28</v>
      </c>
      <c r="Q371">
        <f>VLOOKUP(D371,'Test Data'!$A$1:$G$33,7,FALSE)</f>
        <v>53.747500000000002</v>
      </c>
    </row>
    <row r="372" spans="1:17" x14ac:dyDescent="0.3">
      <c r="A372" s="8">
        <v>44896</v>
      </c>
      <c r="B372" s="6" t="s">
        <v>12</v>
      </c>
      <c r="C372" s="6">
        <v>2</v>
      </c>
      <c r="D372" s="6" t="s">
        <v>34</v>
      </c>
      <c r="E372" s="6">
        <v>3</v>
      </c>
      <c r="F372" s="6" t="s">
        <v>36</v>
      </c>
      <c r="G372" s="6">
        <f t="shared" si="12"/>
        <v>1</v>
      </c>
      <c r="H372">
        <f t="shared" si="11"/>
        <v>5</v>
      </c>
      <c r="J372">
        <f>VLOOKUP(D372,'Test Data'!$A$1:$N$33,10,FALSE)</f>
        <v>90.302779742729371</v>
      </c>
      <c r="K372">
        <f>VLOOKUP(B372,'Test Data'!$A$1:$N$33,10,FALSE)</f>
        <v>59.967467961405482</v>
      </c>
      <c r="L372">
        <f>VLOOKUP(D372,'Test Data'!$A$1:$N$33,13,FALSE)</f>
        <v>-1.9600000000000004</v>
      </c>
      <c r="M372">
        <f>VLOOKUP(B372,'Test Data'!$A$1:$N$33,13,FALSE)</f>
        <v>21.227999999999998</v>
      </c>
      <c r="N372">
        <f>VLOOKUP(D372,'Test Data'!$A$1:$N$33,14,FALSE)</f>
        <v>8.4699999999999989</v>
      </c>
      <c r="O372">
        <f>VLOOKUP(B372,'Test Data'!$A$1:$N$33,14,FALSE)</f>
        <v>5.1224999999999987</v>
      </c>
      <c r="P372">
        <f>VLOOKUP(B372,'Test Data'!$A$1:$G$33,7,FALSE)</f>
        <v>48.64</v>
      </c>
      <c r="Q372">
        <f>VLOOKUP(D372,'Test Data'!$A$1:$G$33,7,FALSE)</f>
        <v>48.930500000000002</v>
      </c>
    </row>
    <row r="373" spans="1:17" x14ac:dyDescent="0.3">
      <c r="A373" s="9">
        <v>44896</v>
      </c>
      <c r="B373" s="7" t="s">
        <v>18</v>
      </c>
      <c r="C373" s="7">
        <v>6</v>
      </c>
      <c r="D373" s="7" t="s">
        <v>10</v>
      </c>
      <c r="E373" s="7">
        <v>4</v>
      </c>
      <c r="F373" s="7"/>
      <c r="G373" s="6">
        <f t="shared" si="12"/>
        <v>-2</v>
      </c>
      <c r="H373">
        <f t="shared" si="11"/>
        <v>10</v>
      </c>
      <c r="J373">
        <f>VLOOKUP(D373,'Test Data'!$A$1:$N$33,10,FALSE)</f>
        <v>47.582180701754382</v>
      </c>
      <c r="K373">
        <f>VLOOKUP(B373,'Test Data'!$A$1:$N$33,10,FALSE)</f>
        <v>141.16987251053041</v>
      </c>
      <c r="L373">
        <f>VLOOKUP(D373,'Test Data'!$A$1:$N$33,13,FALSE)</f>
        <v>15.2</v>
      </c>
      <c r="M373">
        <f>VLOOKUP(B373,'Test Data'!$A$1:$N$33,13,FALSE)</f>
        <v>-9.1679999999999993</v>
      </c>
      <c r="N373">
        <f>VLOOKUP(D373,'Test Data'!$A$1:$N$33,14,FALSE)</f>
        <v>1.7224999999999966</v>
      </c>
      <c r="O373">
        <f>VLOOKUP(B373,'Test Data'!$A$1:$N$33,14,FALSE)</f>
        <v>11.067499999999995</v>
      </c>
      <c r="P373">
        <f>VLOOKUP(B373,'Test Data'!$A$1:$G$33,7,FALSE)</f>
        <v>55.566500000000005</v>
      </c>
      <c r="Q373">
        <f>VLOOKUP(D373,'Test Data'!$A$1:$G$33,7,FALSE)</f>
        <v>45.459000000000003</v>
      </c>
    </row>
    <row r="374" spans="1:17" x14ac:dyDescent="0.3">
      <c r="A374" s="8">
        <v>44896</v>
      </c>
      <c r="B374" s="6" t="s">
        <v>31</v>
      </c>
      <c r="C374" s="6">
        <v>5</v>
      </c>
      <c r="D374" s="6" t="s">
        <v>8</v>
      </c>
      <c r="E374" s="6">
        <v>1</v>
      </c>
      <c r="F374" s="6"/>
      <c r="G374" s="6">
        <f t="shared" si="12"/>
        <v>-4</v>
      </c>
      <c r="H374">
        <f t="shared" si="11"/>
        <v>6</v>
      </c>
      <c r="J374">
        <f>VLOOKUP(D374,'Test Data'!$A$1:$N$33,10,FALSE)</f>
        <v>108.30611652138712</v>
      </c>
      <c r="K374">
        <f>VLOOKUP(B374,'Test Data'!$A$1:$N$33,10,FALSE)</f>
        <v>139.17838686868689</v>
      </c>
      <c r="L374">
        <f>VLOOKUP(D374,'Test Data'!$A$1:$N$33,13,FALSE)</f>
        <v>15.092000000000001</v>
      </c>
      <c r="M374">
        <f>VLOOKUP(B374,'Test Data'!$A$1:$N$33,13,FALSE)</f>
        <v>30.108000000000004</v>
      </c>
      <c r="N374">
        <f>VLOOKUP(D374,'Test Data'!$A$1:$N$33,14,FALSE)</f>
        <v>11.004999999999999</v>
      </c>
      <c r="O374">
        <f>VLOOKUP(B374,'Test Data'!$A$1:$N$33,14,FALSE)</f>
        <v>10.142499999999998</v>
      </c>
      <c r="P374">
        <f>VLOOKUP(B374,'Test Data'!$A$1:$G$33,7,FALSE)</f>
        <v>54.883499999999998</v>
      </c>
      <c r="Q374">
        <f>VLOOKUP(D374,'Test Data'!$A$1:$G$33,7,FALSE)</f>
        <v>48.454999999999998</v>
      </c>
    </row>
    <row r="375" spans="1:17" x14ac:dyDescent="0.3">
      <c r="A375" s="9">
        <v>44897</v>
      </c>
      <c r="B375" s="7" t="s">
        <v>21</v>
      </c>
      <c r="C375" s="7">
        <v>4</v>
      </c>
      <c r="D375" s="7" t="s">
        <v>16</v>
      </c>
      <c r="E375" s="7">
        <v>1</v>
      </c>
      <c r="F375" s="7"/>
      <c r="G375" s="6">
        <f t="shared" si="12"/>
        <v>-3</v>
      </c>
      <c r="H375">
        <f t="shared" si="11"/>
        <v>5</v>
      </c>
      <c r="J375">
        <f>VLOOKUP(D375,'Test Data'!$A$1:$N$33,10,FALSE)</f>
        <v>56.76357570850201</v>
      </c>
      <c r="K375">
        <f>VLOOKUP(B375,'Test Data'!$A$1:$N$33,10,FALSE)</f>
        <v>67.44205870986076</v>
      </c>
      <c r="L375">
        <f>VLOOKUP(D375,'Test Data'!$A$1:$N$33,13,FALSE)</f>
        <v>55.175999999999995</v>
      </c>
      <c r="M375">
        <f>VLOOKUP(B375,'Test Data'!$A$1:$N$33,13,FALSE)</f>
        <v>34.236000000000004</v>
      </c>
      <c r="N375">
        <f>VLOOKUP(D375,'Test Data'!$A$1:$N$33,14,FALSE)</f>
        <v>8.8850000000000016</v>
      </c>
      <c r="O375">
        <f>VLOOKUP(B375,'Test Data'!$A$1:$N$33,14,FALSE)</f>
        <v>9.18</v>
      </c>
      <c r="P375">
        <f>VLOOKUP(B375,'Test Data'!$A$1:$G$33,7,FALSE)</f>
        <v>50.528500000000001</v>
      </c>
      <c r="Q375">
        <f>VLOOKUP(D375,'Test Data'!$A$1:$G$33,7,FALSE)</f>
        <v>50.042000000000002</v>
      </c>
    </row>
    <row r="376" spans="1:17" x14ac:dyDescent="0.3">
      <c r="A376" s="8">
        <v>44897</v>
      </c>
      <c r="B376" s="6" t="s">
        <v>32</v>
      </c>
      <c r="C376" s="6">
        <v>3</v>
      </c>
      <c r="D376" s="6" t="s">
        <v>17</v>
      </c>
      <c r="E376" s="6">
        <v>2</v>
      </c>
      <c r="F376" s="6" t="s">
        <v>36</v>
      </c>
      <c r="G376" s="6">
        <f t="shared" si="12"/>
        <v>-1</v>
      </c>
      <c r="H376">
        <f t="shared" si="11"/>
        <v>5</v>
      </c>
      <c r="J376">
        <f>VLOOKUP(D376,'Test Data'!$A$1:$N$33,10,FALSE)</f>
        <v>134.91292307692311</v>
      </c>
      <c r="K376">
        <f>VLOOKUP(B376,'Test Data'!$A$1:$N$33,10,FALSE)</f>
        <v>132.97877024111079</v>
      </c>
      <c r="L376">
        <f>VLOOKUP(D376,'Test Data'!$A$1:$N$33,13,FALSE)</f>
        <v>36.112000000000002</v>
      </c>
      <c r="M376">
        <f>VLOOKUP(B376,'Test Data'!$A$1:$N$33,13,FALSE)</f>
        <v>-4.2679999999999989</v>
      </c>
      <c r="N376">
        <f>VLOOKUP(D376,'Test Data'!$A$1:$N$33,14,FALSE)</f>
        <v>18.509999999999998</v>
      </c>
      <c r="O376">
        <f>VLOOKUP(B376,'Test Data'!$A$1:$N$33,14,FALSE)</f>
        <v>9.5024999999999977</v>
      </c>
      <c r="P376">
        <f>VLOOKUP(B376,'Test Data'!$A$1:$G$33,7,FALSE)</f>
        <v>49.246000000000002</v>
      </c>
      <c r="Q376">
        <f>VLOOKUP(D376,'Test Data'!$A$1:$G$33,7,FALSE)</f>
        <v>49.021500000000003</v>
      </c>
    </row>
    <row r="377" spans="1:17" x14ac:dyDescent="0.3">
      <c r="A377" s="9">
        <v>44897</v>
      </c>
      <c r="B377" s="7" t="s">
        <v>20</v>
      </c>
      <c r="C377" s="7">
        <v>4</v>
      </c>
      <c r="D377" s="7" t="s">
        <v>23</v>
      </c>
      <c r="E377" s="7">
        <v>1</v>
      </c>
      <c r="F377" s="7"/>
      <c r="G377" s="6">
        <f t="shared" si="12"/>
        <v>-3</v>
      </c>
      <c r="H377">
        <f t="shared" si="11"/>
        <v>5</v>
      </c>
      <c r="J377">
        <f>VLOOKUP(D377,'Test Data'!$A$1:$N$33,10,FALSE)</f>
        <v>116.91584615384616</v>
      </c>
      <c r="K377">
        <f>VLOOKUP(B377,'Test Data'!$A$1:$N$33,10,FALSE)</f>
        <v>44.157383716429479</v>
      </c>
      <c r="L377">
        <f>VLOOKUP(D377,'Test Data'!$A$1:$N$33,13,FALSE)</f>
        <v>37.052</v>
      </c>
      <c r="M377">
        <f>VLOOKUP(B377,'Test Data'!$A$1:$N$33,13,FALSE)</f>
        <v>0.20799999999999841</v>
      </c>
      <c r="N377">
        <f>VLOOKUP(D377,'Test Data'!$A$1:$N$33,14,FALSE)</f>
        <v>7.9725000000000001</v>
      </c>
      <c r="O377">
        <f>VLOOKUP(B377,'Test Data'!$A$1:$N$33,14,FALSE)</f>
        <v>6.4574999999999996</v>
      </c>
      <c r="P377">
        <f>VLOOKUP(B377,'Test Data'!$A$1:$G$33,7,FALSE)</f>
        <v>45.418999999999997</v>
      </c>
      <c r="Q377">
        <f>VLOOKUP(D377,'Test Data'!$A$1:$G$33,7,FALSE)</f>
        <v>50.820999999999998</v>
      </c>
    </row>
    <row r="378" spans="1:17" x14ac:dyDescent="0.3">
      <c r="A378" s="8">
        <v>44898</v>
      </c>
      <c r="B378" s="6" t="s">
        <v>11</v>
      </c>
      <c r="C378" s="6">
        <v>1</v>
      </c>
      <c r="D378" s="6" t="s">
        <v>14</v>
      </c>
      <c r="E378" s="6">
        <v>5</v>
      </c>
      <c r="F378" s="6"/>
      <c r="G378" s="6">
        <f t="shared" si="12"/>
        <v>4</v>
      </c>
      <c r="H378">
        <f t="shared" si="11"/>
        <v>6</v>
      </c>
      <c r="J378">
        <f>VLOOKUP(D378,'Test Data'!$A$1:$N$33,10,FALSE)</f>
        <v>140.99029450549449</v>
      </c>
      <c r="K378">
        <f>VLOOKUP(B378,'Test Data'!$A$1:$N$33,10,FALSE)</f>
        <v>134.88358357487925</v>
      </c>
      <c r="L378">
        <f>VLOOKUP(D378,'Test Data'!$A$1:$N$33,13,FALSE)</f>
        <v>61.292000000000002</v>
      </c>
      <c r="M378">
        <f>VLOOKUP(B378,'Test Data'!$A$1:$N$33,13,FALSE)</f>
        <v>24.772000000000002</v>
      </c>
      <c r="N378">
        <f>VLOOKUP(D378,'Test Data'!$A$1:$N$33,14,FALSE)</f>
        <v>16.850000000000001</v>
      </c>
      <c r="O378">
        <f>VLOOKUP(B378,'Test Data'!$A$1:$N$33,14,FALSE)</f>
        <v>12.754999999999999</v>
      </c>
      <c r="P378">
        <f>VLOOKUP(B378,'Test Data'!$A$1:$G$33,7,FALSE)</f>
        <v>52.792500000000004</v>
      </c>
      <c r="Q378">
        <f>VLOOKUP(D378,'Test Data'!$A$1:$G$33,7,FALSE)</f>
        <v>52.1905</v>
      </c>
    </row>
    <row r="379" spans="1:17" x14ac:dyDescent="0.3">
      <c r="A379" s="9">
        <v>44898</v>
      </c>
      <c r="B379" s="7" t="s">
        <v>12</v>
      </c>
      <c r="C379" s="7">
        <v>2</v>
      </c>
      <c r="D379" s="7" t="s">
        <v>22</v>
      </c>
      <c r="E379" s="7">
        <v>5</v>
      </c>
      <c r="F379" s="7"/>
      <c r="G379" s="6">
        <f t="shared" si="12"/>
        <v>3</v>
      </c>
      <c r="H379">
        <f t="shared" si="11"/>
        <v>7</v>
      </c>
      <c r="J379">
        <f>VLOOKUP(D379,'Test Data'!$A$1:$N$33,10,FALSE)</f>
        <v>68.14996540259969</v>
      </c>
      <c r="K379">
        <f>VLOOKUP(B379,'Test Data'!$A$1:$N$33,10,FALSE)</f>
        <v>59.967467961405482</v>
      </c>
      <c r="L379">
        <f>VLOOKUP(D379,'Test Data'!$A$1:$N$33,13,FALSE)</f>
        <v>2.4839999999999995</v>
      </c>
      <c r="M379">
        <f>VLOOKUP(B379,'Test Data'!$A$1:$N$33,13,FALSE)</f>
        <v>21.227999999999998</v>
      </c>
      <c r="N379">
        <f>VLOOKUP(D379,'Test Data'!$A$1:$N$33,14,FALSE)</f>
        <v>7.3599999999999994</v>
      </c>
      <c r="O379">
        <f>VLOOKUP(B379,'Test Data'!$A$1:$N$33,14,FALSE)</f>
        <v>5.1224999999999987</v>
      </c>
      <c r="P379">
        <f>VLOOKUP(B379,'Test Data'!$A$1:$G$33,7,FALSE)</f>
        <v>48.64</v>
      </c>
      <c r="Q379">
        <f>VLOOKUP(D379,'Test Data'!$A$1:$G$33,7,FALSE)</f>
        <v>52.957499999999996</v>
      </c>
    </row>
    <row r="380" spans="1:17" x14ac:dyDescent="0.3">
      <c r="A380" s="8">
        <v>44898</v>
      </c>
      <c r="B380" s="6" t="s">
        <v>27</v>
      </c>
      <c r="C380" s="6">
        <v>4</v>
      </c>
      <c r="D380" s="6" t="s">
        <v>19</v>
      </c>
      <c r="E380" s="6">
        <v>1</v>
      </c>
      <c r="F380" s="6"/>
      <c r="G380" s="6">
        <f t="shared" si="12"/>
        <v>-3</v>
      </c>
      <c r="H380">
        <f t="shared" si="11"/>
        <v>5</v>
      </c>
      <c r="J380">
        <f>VLOOKUP(D380,'Test Data'!$A$1:$N$33,10,FALSE)</f>
        <v>82.045045228455763</v>
      </c>
      <c r="K380">
        <f>VLOOKUP(B380,'Test Data'!$A$1:$N$33,10,FALSE)</f>
        <v>145.75413290387775</v>
      </c>
      <c r="L380">
        <f>VLOOKUP(D380,'Test Data'!$A$1:$N$33,13,FALSE)</f>
        <v>15.204000000000004</v>
      </c>
      <c r="M380">
        <f>VLOOKUP(B380,'Test Data'!$A$1:$N$33,13,FALSE)</f>
        <v>55.58</v>
      </c>
      <c r="N380">
        <f>VLOOKUP(D380,'Test Data'!$A$1:$N$33,14,FALSE)</f>
        <v>10.812500000000004</v>
      </c>
      <c r="O380">
        <f>VLOOKUP(B380,'Test Data'!$A$1:$N$33,14,FALSE)</f>
        <v>12.107499999999998</v>
      </c>
      <c r="P380">
        <f>VLOOKUP(B380,'Test Data'!$A$1:$G$33,7,FALSE)</f>
        <v>54.28</v>
      </c>
      <c r="Q380">
        <f>VLOOKUP(D380,'Test Data'!$A$1:$G$33,7,FALSE)</f>
        <v>46.548000000000002</v>
      </c>
    </row>
    <row r="381" spans="1:17" x14ac:dyDescent="0.3">
      <c r="A381" s="9">
        <v>44898</v>
      </c>
      <c r="B381" s="7" t="s">
        <v>33</v>
      </c>
      <c r="C381" s="7">
        <v>3</v>
      </c>
      <c r="D381" s="7" t="s">
        <v>9</v>
      </c>
      <c r="E381" s="7">
        <v>5</v>
      </c>
      <c r="F381" s="7"/>
      <c r="G381" s="6">
        <f t="shared" si="12"/>
        <v>2</v>
      </c>
      <c r="H381">
        <f t="shared" si="11"/>
        <v>8</v>
      </c>
      <c r="J381">
        <f>VLOOKUP(D381,'Test Data'!$A$1:$N$33,10,FALSE)</f>
        <v>165.56027048054921</v>
      </c>
      <c r="K381">
        <f>VLOOKUP(B381,'Test Data'!$A$1:$N$33,10,FALSE)</f>
        <v>-8.4661676247310496</v>
      </c>
      <c r="L381">
        <f>VLOOKUP(D381,'Test Data'!$A$1:$N$33,13,FALSE)</f>
        <v>-11.727999999999998</v>
      </c>
      <c r="M381">
        <f>VLOOKUP(B381,'Test Data'!$A$1:$N$33,13,FALSE)</f>
        <v>31.347999999999995</v>
      </c>
      <c r="N381">
        <f>VLOOKUP(D381,'Test Data'!$A$1:$N$33,14,FALSE)</f>
        <v>19.220000000000002</v>
      </c>
      <c r="O381">
        <f>VLOOKUP(B381,'Test Data'!$A$1:$N$33,14,FALSE)</f>
        <v>2.9150000000000027</v>
      </c>
      <c r="P381">
        <f>VLOOKUP(B381,'Test Data'!$A$1:$G$33,7,FALSE)</f>
        <v>46.256500000000003</v>
      </c>
      <c r="Q381">
        <f>VLOOKUP(D381,'Test Data'!$A$1:$G$33,7,FALSE)</f>
        <v>58.155000000000001</v>
      </c>
    </row>
    <row r="382" spans="1:17" x14ac:dyDescent="0.3">
      <c r="A382" s="8">
        <v>44898</v>
      </c>
      <c r="B382" s="6" t="s">
        <v>18</v>
      </c>
      <c r="C382" s="6">
        <v>4</v>
      </c>
      <c r="D382" s="6" t="s">
        <v>29</v>
      </c>
      <c r="E382" s="6">
        <v>2</v>
      </c>
      <c r="F382" s="6"/>
      <c r="G382" s="6">
        <f t="shared" si="12"/>
        <v>-2</v>
      </c>
      <c r="H382">
        <f t="shared" si="11"/>
        <v>6</v>
      </c>
      <c r="J382">
        <f>VLOOKUP(D382,'Test Data'!$A$1:$N$33,10,FALSE)</f>
        <v>171.25418443935928</v>
      </c>
      <c r="K382">
        <f>VLOOKUP(B382,'Test Data'!$A$1:$N$33,10,FALSE)</f>
        <v>141.16987251053041</v>
      </c>
      <c r="L382">
        <f>VLOOKUP(D382,'Test Data'!$A$1:$N$33,13,FALSE)</f>
        <v>18.195999999999998</v>
      </c>
      <c r="M382">
        <f>VLOOKUP(B382,'Test Data'!$A$1:$N$33,13,FALSE)</f>
        <v>-9.1679999999999993</v>
      </c>
      <c r="N382">
        <f>VLOOKUP(D382,'Test Data'!$A$1:$N$33,14,FALSE)</f>
        <v>13.857500000000002</v>
      </c>
      <c r="O382">
        <f>VLOOKUP(B382,'Test Data'!$A$1:$N$33,14,FALSE)</f>
        <v>11.067499999999995</v>
      </c>
      <c r="P382">
        <f>VLOOKUP(B382,'Test Data'!$A$1:$G$33,7,FALSE)</f>
        <v>55.566500000000005</v>
      </c>
      <c r="Q382">
        <f>VLOOKUP(D382,'Test Data'!$A$1:$G$33,7,FALSE)</f>
        <v>55.733499999999992</v>
      </c>
    </row>
    <row r="383" spans="1:17" x14ac:dyDescent="0.3">
      <c r="A383" s="9">
        <v>44898</v>
      </c>
      <c r="B383" s="7" t="s">
        <v>26</v>
      </c>
      <c r="C383" s="7">
        <v>4</v>
      </c>
      <c r="D383" s="7" t="s">
        <v>28</v>
      </c>
      <c r="E383" s="7">
        <v>5</v>
      </c>
      <c r="F383" s="7" t="s">
        <v>35</v>
      </c>
      <c r="G383" s="6">
        <f t="shared" si="12"/>
        <v>1</v>
      </c>
      <c r="H383">
        <f t="shared" si="11"/>
        <v>9</v>
      </c>
      <c r="J383">
        <f>VLOOKUP(D383,'Test Data'!$A$1:$N$33,10,FALSE)</f>
        <v>101.51640811560671</v>
      </c>
      <c r="K383">
        <f>VLOOKUP(B383,'Test Data'!$A$1:$N$33,10,FALSE)</f>
        <v>-5.9496865517784894</v>
      </c>
      <c r="L383">
        <f>VLOOKUP(D383,'Test Data'!$A$1:$N$33,13,FALSE)</f>
        <v>12.036000000000001</v>
      </c>
      <c r="M383">
        <f>VLOOKUP(B383,'Test Data'!$A$1:$N$33,13,FALSE)</f>
        <v>-1.972</v>
      </c>
      <c r="N383">
        <f>VLOOKUP(D383,'Test Data'!$A$1:$N$33,14,FALSE)</f>
        <v>8.0474999999999994</v>
      </c>
      <c r="O383">
        <f>VLOOKUP(B383,'Test Data'!$A$1:$N$33,14,FALSE)</f>
        <v>7.1075000000000017</v>
      </c>
      <c r="P383">
        <f>VLOOKUP(B383,'Test Data'!$A$1:$G$33,7,FALSE)</f>
        <v>43.610500000000002</v>
      </c>
      <c r="Q383">
        <f>VLOOKUP(D383,'Test Data'!$A$1:$G$33,7,FALSE)</f>
        <v>51.338499999999996</v>
      </c>
    </row>
    <row r="384" spans="1:17" x14ac:dyDescent="0.3">
      <c r="A384" s="8">
        <v>44898</v>
      </c>
      <c r="B384" s="6" t="s">
        <v>6</v>
      </c>
      <c r="C384" s="6">
        <v>5</v>
      </c>
      <c r="D384" s="6" t="s">
        <v>17</v>
      </c>
      <c r="E384" s="6">
        <v>2</v>
      </c>
      <c r="F384" s="6"/>
      <c r="G384" s="6">
        <f t="shared" si="12"/>
        <v>-3</v>
      </c>
      <c r="H384">
        <f t="shared" si="11"/>
        <v>7</v>
      </c>
      <c r="J384">
        <f>VLOOKUP(D384,'Test Data'!$A$1:$N$33,10,FALSE)</f>
        <v>134.91292307692311</v>
      </c>
      <c r="K384">
        <f>VLOOKUP(B384,'Test Data'!$A$1:$N$33,10,FALSE)</f>
        <v>18.032943482008189</v>
      </c>
      <c r="L384">
        <f>VLOOKUP(D384,'Test Data'!$A$1:$N$33,13,FALSE)</f>
        <v>36.112000000000002</v>
      </c>
      <c r="M384">
        <f>VLOOKUP(B384,'Test Data'!$A$1:$N$33,13,FALSE)</f>
        <v>12.236000000000001</v>
      </c>
      <c r="N384">
        <f>VLOOKUP(D384,'Test Data'!$A$1:$N$33,14,FALSE)</f>
        <v>18.509999999999998</v>
      </c>
      <c r="O384">
        <f>VLOOKUP(B384,'Test Data'!$A$1:$N$33,14,FALSE)</f>
        <v>1.6050000000000004</v>
      </c>
      <c r="P384">
        <f>VLOOKUP(B384,'Test Data'!$A$1:$G$33,7,FALSE)</f>
        <v>40.024000000000001</v>
      </c>
      <c r="Q384">
        <f>VLOOKUP(D384,'Test Data'!$A$1:$G$33,7,FALSE)</f>
        <v>49.021500000000003</v>
      </c>
    </row>
    <row r="385" spans="1:17" x14ac:dyDescent="0.3">
      <c r="A385" s="9">
        <v>44898</v>
      </c>
      <c r="B385" s="7" t="s">
        <v>24</v>
      </c>
      <c r="C385" s="7">
        <v>2</v>
      </c>
      <c r="D385" s="7" t="s">
        <v>32</v>
      </c>
      <c r="E385" s="7">
        <v>5</v>
      </c>
      <c r="F385" s="7"/>
      <c r="G385" s="6">
        <f t="shared" si="12"/>
        <v>3</v>
      </c>
      <c r="H385">
        <f t="shared" si="11"/>
        <v>7</v>
      </c>
      <c r="J385">
        <f>VLOOKUP(D385,'Test Data'!$A$1:$N$33,10,FALSE)</f>
        <v>132.97877024111079</v>
      </c>
      <c r="K385">
        <f>VLOOKUP(B385,'Test Data'!$A$1:$N$33,10,FALSE)</f>
        <v>-15.427545272601769</v>
      </c>
      <c r="L385">
        <f>VLOOKUP(D385,'Test Data'!$A$1:$N$33,13,FALSE)</f>
        <v>-4.2679999999999989</v>
      </c>
      <c r="M385">
        <f>VLOOKUP(B385,'Test Data'!$A$1:$N$33,13,FALSE)</f>
        <v>-11.484000000000002</v>
      </c>
      <c r="N385">
        <f>VLOOKUP(D385,'Test Data'!$A$1:$N$33,14,FALSE)</f>
        <v>9.5024999999999977</v>
      </c>
      <c r="O385">
        <f>VLOOKUP(B385,'Test Data'!$A$1:$N$33,14,FALSE)</f>
        <v>7.0949999999999989</v>
      </c>
      <c r="P385">
        <f>VLOOKUP(B385,'Test Data'!$A$1:$G$33,7,FALSE)</f>
        <v>42.968000000000004</v>
      </c>
      <c r="Q385">
        <f>VLOOKUP(D385,'Test Data'!$A$1:$G$33,7,FALSE)</f>
        <v>49.246000000000002</v>
      </c>
    </row>
    <row r="386" spans="1:17" x14ac:dyDescent="0.3">
      <c r="A386" s="8">
        <v>44898</v>
      </c>
      <c r="B386" s="6" t="s">
        <v>15</v>
      </c>
      <c r="C386" s="6">
        <v>3</v>
      </c>
      <c r="D386" s="6" t="s">
        <v>4</v>
      </c>
      <c r="E386" s="6">
        <v>2</v>
      </c>
      <c r="F386" s="6"/>
      <c r="G386" s="6">
        <f t="shared" si="12"/>
        <v>-1</v>
      </c>
      <c r="H386">
        <f t="shared" si="11"/>
        <v>5</v>
      </c>
      <c r="J386">
        <f>VLOOKUP(D386,'Test Data'!$A$1:$N$33,10,FALSE)</f>
        <v>84.107355201661079</v>
      </c>
      <c r="K386">
        <f>VLOOKUP(B386,'Test Data'!$A$1:$N$33,10,FALSE)</f>
        <v>139.98145691150953</v>
      </c>
      <c r="L386">
        <f>VLOOKUP(D386,'Test Data'!$A$1:$N$33,13,FALSE)</f>
        <v>17.076000000000001</v>
      </c>
      <c r="M386">
        <f>VLOOKUP(B386,'Test Data'!$A$1:$N$33,13,FALSE)</f>
        <v>2.9200000000000017</v>
      </c>
      <c r="N386">
        <f>VLOOKUP(D386,'Test Data'!$A$1:$N$33,14,FALSE)</f>
        <v>4.0274999999999999</v>
      </c>
      <c r="O386">
        <f>VLOOKUP(B386,'Test Data'!$A$1:$N$33,14,FALSE)</f>
        <v>16.695</v>
      </c>
      <c r="P386">
        <f>VLOOKUP(B386,'Test Data'!$A$1:$G$33,7,FALSE)</f>
        <v>53.004999999999995</v>
      </c>
      <c r="Q386">
        <f>VLOOKUP(D386,'Test Data'!$A$1:$G$33,7,FALSE)</f>
        <v>51.648499999999999</v>
      </c>
    </row>
    <row r="387" spans="1:17" x14ac:dyDescent="0.3">
      <c r="A387" s="9">
        <v>44898</v>
      </c>
      <c r="B387" s="7" t="s">
        <v>10</v>
      </c>
      <c r="C387" s="7">
        <v>2</v>
      </c>
      <c r="D387" s="7" t="s">
        <v>3</v>
      </c>
      <c r="E387" s="7">
        <v>6</v>
      </c>
      <c r="F387" s="7"/>
      <c r="G387" s="6">
        <f t="shared" si="12"/>
        <v>4</v>
      </c>
      <c r="H387">
        <f t="shared" ref="H387:H450" si="13">E387+C387</f>
        <v>8</v>
      </c>
      <c r="J387">
        <f>VLOOKUP(D387,'Test Data'!$A$1:$N$33,10,FALSE)</f>
        <v>89.800166421813486</v>
      </c>
      <c r="K387">
        <f>VLOOKUP(B387,'Test Data'!$A$1:$N$33,10,FALSE)</f>
        <v>47.582180701754382</v>
      </c>
      <c r="L387">
        <f>VLOOKUP(D387,'Test Data'!$A$1:$N$33,13,FALSE)</f>
        <v>45.915999999999997</v>
      </c>
      <c r="M387">
        <f>VLOOKUP(B387,'Test Data'!$A$1:$N$33,13,FALSE)</f>
        <v>15.2</v>
      </c>
      <c r="N387">
        <f>VLOOKUP(D387,'Test Data'!$A$1:$N$33,14,FALSE)</f>
        <v>6.2475000000000023</v>
      </c>
      <c r="O387">
        <f>VLOOKUP(B387,'Test Data'!$A$1:$N$33,14,FALSE)</f>
        <v>1.7224999999999966</v>
      </c>
      <c r="P387">
        <f>VLOOKUP(B387,'Test Data'!$A$1:$G$33,7,FALSE)</f>
        <v>45.459000000000003</v>
      </c>
      <c r="Q387">
        <f>VLOOKUP(D387,'Test Data'!$A$1:$G$33,7,FALSE)</f>
        <v>53.747500000000002</v>
      </c>
    </row>
    <row r="388" spans="1:17" x14ac:dyDescent="0.3">
      <c r="A388" s="8">
        <v>44898</v>
      </c>
      <c r="B388" s="6" t="s">
        <v>31</v>
      </c>
      <c r="C388" s="6">
        <v>5</v>
      </c>
      <c r="D388" s="6" t="s">
        <v>34</v>
      </c>
      <c r="E388" s="6">
        <v>1</v>
      </c>
      <c r="F388" s="6"/>
      <c r="G388" s="6">
        <f t="shared" si="12"/>
        <v>-4</v>
      </c>
      <c r="H388">
        <f t="shared" si="13"/>
        <v>6</v>
      </c>
      <c r="J388">
        <f>VLOOKUP(D388,'Test Data'!$A$1:$N$33,10,FALSE)</f>
        <v>90.302779742729371</v>
      </c>
      <c r="K388">
        <f>VLOOKUP(B388,'Test Data'!$A$1:$N$33,10,FALSE)</f>
        <v>139.17838686868689</v>
      </c>
      <c r="L388">
        <f>VLOOKUP(D388,'Test Data'!$A$1:$N$33,13,FALSE)</f>
        <v>-1.9600000000000004</v>
      </c>
      <c r="M388">
        <f>VLOOKUP(B388,'Test Data'!$A$1:$N$33,13,FALSE)</f>
        <v>30.108000000000004</v>
      </c>
      <c r="N388">
        <f>VLOOKUP(D388,'Test Data'!$A$1:$N$33,14,FALSE)</f>
        <v>8.4699999999999989</v>
      </c>
      <c r="O388">
        <f>VLOOKUP(B388,'Test Data'!$A$1:$N$33,14,FALSE)</f>
        <v>10.142499999999998</v>
      </c>
      <c r="P388">
        <f>VLOOKUP(B388,'Test Data'!$A$1:$G$33,7,FALSE)</f>
        <v>54.883499999999998</v>
      </c>
      <c r="Q388">
        <f>VLOOKUP(D388,'Test Data'!$A$1:$G$33,7,FALSE)</f>
        <v>48.930500000000002</v>
      </c>
    </row>
    <row r="389" spans="1:17" x14ac:dyDescent="0.3">
      <c r="A389" s="9">
        <v>44898</v>
      </c>
      <c r="B389" s="7" t="s">
        <v>5</v>
      </c>
      <c r="C389" s="7">
        <v>3</v>
      </c>
      <c r="D389" s="7" t="s">
        <v>7</v>
      </c>
      <c r="E389" s="7">
        <v>4</v>
      </c>
      <c r="F389" s="7" t="s">
        <v>36</v>
      </c>
      <c r="G389" s="6">
        <f t="shared" si="12"/>
        <v>1</v>
      </c>
      <c r="H389">
        <f t="shared" si="13"/>
        <v>7</v>
      </c>
      <c r="J389">
        <f>VLOOKUP(D389,'Test Data'!$A$1:$N$33,10,FALSE)</f>
        <v>109.36287253210591</v>
      </c>
      <c r="K389">
        <f>VLOOKUP(B389,'Test Data'!$A$1:$N$33,10,FALSE)</f>
        <v>104.48057142857141</v>
      </c>
      <c r="L389">
        <f>VLOOKUP(D389,'Test Data'!$A$1:$N$33,13,FALSE)</f>
        <v>1.0240000000000009</v>
      </c>
      <c r="M389">
        <f>VLOOKUP(B389,'Test Data'!$A$1:$N$33,13,FALSE)</f>
        <v>26.248000000000001</v>
      </c>
      <c r="N389">
        <f>VLOOKUP(D389,'Test Data'!$A$1:$N$33,14,FALSE)</f>
        <v>18.007499999999997</v>
      </c>
      <c r="O389">
        <f>VLOOKUP(B389,'Test Data'!$A$1:$N$33,14,FALSE)</f>
        <v>15.994999999999997</v>
      </c>
      <c r="P389">
        <f>VLOOKUP(B389,'Test Data'!$A$1:$G$33,7,FALSE)</f>
        <v>50.814499999999995</v>
      </c>
      <c r="Q389">
        <f>VLOOKUP(D389,'Test Data'!$A$1:$G$33,7,FALSE)</f>
        <v>51.97</v>
      </c>
    </row>
    <row r="390" spans="1:17" x14ac:dyDescent="0.3">
      <c r="A390" s="8">
        <v>44898</v>
      </c>
      <c r="B390" s="6" t="s">
        <v>25</v>
      </c>
      <c r="C390" s="6">
        <v>2</v>
      </c>
      <c r="D390" s="6" t="s">
        <v>8</v>
      </c>
      <c r="E390" s="6">
        <v>3</v>
      </c>
      <c r="F390" s="6" t="s">
        <v>36</v>
      </c>
      <c r="G390" s="6">
        <f t="shared" si="12"/>
        <v>1</v>
      </c>
      <c r="H390">
        <f t="shared" si="13"/>
        <v>5</v>
      </c>
      <c r="J390">
        <f>VLOOKUP(D390,'Test Data'!$A$1:$N$33,10,FALSE)</f>
        <v>108.30611652138712</v>
      </c>
      <c r="K390">
        <f>VLOOKUP(B390,'Test Data'!$A$1:$N$33,10,FALSE)</f>
        <v>51.313205668016195</v>
      </c>
      <c r="L390">
        <f>VLOOKUP(D390,'Test Data'!$A$1:$N$33,13,FALSE)</f>
        <v>15.092000000000001</v>
      </c>
      <c r="M390">
        <f>VLOOKUP(B390,'Test Data'!$A$1:$N$33,13,FALSE)</f>
        <v>23.744</v>
      </c>
      <c r="N390">
        <f>VLOOKUP(D390,'Test Data'!$A$1:$N$33,14,FALSE)</f>
        <v>11.004999999999999</v>
      </c>
      <c r="O390">
        <f>VLOOKUP(B390,'Test Data'!$A$1:$N$33,14,FALSE)</f>
        <v>10.215</v>
      </c>
      <c r="P390">
        <f>VLOOKUP(B390,'Test Data'!$A$1:$G$33,7,FALSE)</f>
        <v>44.829499999999996</v>
      </c>
      <c r="Q390">
        <f>VLOOKUP(D390,'Test Data'!$A$1:$G$33,7,FALSE)</f>
        <v>48.454999999999998</v>
      </c>
    </row>
    <row r="391" spans="1:17" x14ac:dyDescent="0.3">
      <c r="A391" s="9">
        <v>44899</v>
      </c>
      <c r="B391" s="7" t="s">
        <v>24</v>
      </c>
      <c r="C391" s="7">
        <v>3</v>
      </c>
      <c r="D391" s="7" t="s">
        <v>13</v>
      </c>
      <c r="E391" s="7">
        <v>6</v>
      </c>
      <c r="F391" s="7"/>
      <c r="G391" s="6">
        <f t="shared" si="12"/>
        <v>3</v>
      </c>
      <c r="H391">
        <f t="shared" si="13"/>
        <v>9</v>
      </c>
      <c r="J391">
        <f>VLOOKUP(D391,'Test Data'!$A$1:$N$33,10,FALSE)</f>
        <v>81.804757877261309</v>
      </c>
      <c r="K391">
        <f>VLOOKUP(B391,'Test Data'!$A$1:$N$33,10,FALSE)</f>
        <v>-15.427545272601769</v>
      </c>
      <c r="L391">
        <f>VLOOKUP(D391,'Test Data'!$A$1:$N$33,13,FALSE)</f>
        <v>-4.4720000000000004</v>
      </c>
      <c r="M391">
        <f>VLOOKUP(B391,'Test Data'!$A$1:$N$33,13,FALSE)</f>
        <v>-11.484000000000002</v>
      </c>
      <c r="N391">
        <f>VLOOKUP(D391,'Test Data'!$A$1:$N$33,14,FALSE)</f>
        <v>7.3675000000000033</v>
      </c>
      <c r="O391">
        <f>VLOOKUP(B391,'Test Data'!$A$1:$N$33,14,FALSE)</f>
        <v>7.0949999999999989</v>
      </c>
      <c r="P391">
        <f>VLOOKUP(B391,'Test Data'!$A$1:$G$33,7,FALSE)</f>
        <v>42.968000000000004</v>
      </c>
      <c r="Q391">
        <f>VLOOKUP(D391,'Test Data'!$A$1:$G$33,7,FALSE)</f>
        <v>47.3035</v>
      </c>
    </row>
    <row r="392" spans="1:17" x14ac:dyDescent="0.3">
      <c r="A392" s="8">
        <v>44899</v>
      </c>
      <c r="B392" s="6" t="s">
        <v>19</v>
      </c>
      <c r="C392" s="6">
        <v>4</v>
      </c>
      <c r="D392" s="6" t="s">
        <v>20</v>
      </c>
      <c r="E392" s="6">
        <v>2</v>
      </c>
      <c r="F392" s="6"/>
      <c r="G392" s="6">
        <f t="shared" si="12"/>
        <v>-2</v>
      </c>
      <c r="H392">
        <f t="shared" si="13"/>
        <v>6</v>
      </c>
      <c r="J392">
        <f>VLOOKUP(D392,'Test Data'!$A$1:$N$33,10,FALSE)</f>
        <v>44.157383716429479</v>
      </c>
      <c r="K392">
        <f>VLOOKUP(B392,'Test Data'!$A$1:$N$33,10,FALSE)</f>
        <v>82.045045228455763</v>
      </c>
      <c r="L392">
        <f>VLOOKUP(D392,'Test Data'!$A$1:$N$33,13,FALSE)</f>
        <v>0.20799999999999841</v>
      </c>
      <c r="M392">
        <f>VLOOKUP(B392,'Test Data'!$A$1:$N$33,13,FALSE)</f>
        <v>15.204000000000004</v>
      </c>
      <c r="N392">
        <f>VLOOKUP(D392,'Test Data'!$A$1:$N$33,14,FALSE)</f>
        <v>6.4574999999999996</v>
      </c>
      <c r="O392">
        <f>VLOOKUP(B392,'Test Data'!$A$1:$N$33,14,FALSE)</f>
        <v>10.812500000000004</v>
      </c>
      <c r="P392">
        <f>VLOOKUP(B392,'Test Data'!$A$1:$G$33,7,FALSE)</f>
        <v>46.548000000000002</v>
      </c>
      <c r="Q392">
        <f>VLOOKUP(D392,'Test Data'!$A$1:$G$33,7,FALSE)</f>
        <v>45.418999999999997</v>
      </c>
    </row>
    <row r="393" spans="1:17" x14ac:dyDescent="0.3">
      <c r="A393" s="9">
        <v>44899</v>
      </c>
      <c r="B393" s="7" t="s">
        <v>28</v>
      </c>
      <c r="C393" s="7">
        <v>6</v>
      </c>
      <c r="D393" s="7" t="s">
        <v>30</v>
      </c>
      <c r="E393" s="7">
        <v>5</v>
      </c>
      <c r="F393" s="7" t="s">
        <v>35</v>
      </c>
      <c r="G393" s="6">
        <f t="shared" si="12"/>
        <v>-1</v>
      </c>
      <c r="H393">
        <f t="shared" si="13"/>
        <v>11</v>
      </c>
      <c r="J393">
        <f>VLOOKUP(D393,'Test Data'!$A$1:$N$33,10,FALSE)</f>
        <v>139.14223240238024</v>
      </c>
      <c r="K393">
        <f>VLOOKUP(B393,'Test Data'!$A$1:$N$33,10,FALSE)</f>
        <v>101.51640811560671</v>
      </c>
      <c r="L393">
        <f>VLOOKUP(D393,'Test Data'!$A$1:$N$33,13,FALSE)</f>
        <v>17.608000000000001</v>
      </c>
      <c r="M393">
        <f>VLOOKUP(B393,'Test Data'!$A$1:$N$33,13,FALSE)</f>
        <v>12.036000000000001</v>
      </c>
      <c r="N393">
        <f>VLOOKUP(D393,'Test Data'!$A$1:$N$33,14,FALSE)</f>
        <v>17.535</v>
      </c>
      <c r="O393">
        <f>VLOOKUP(B393,'Test Data'!$A$1:$N$33,14,FALSE)</f>
        <v>8.0474999999999994</v>
      </c>
      <c r="P393">
        <f>VLOOKUP(B393,'Test Data'!$A$1:$G$33,7,FALSE)</f>
        <v>51.338499999999996</v>
      </c>
      <c r="Q393">
        <f>VLOOKUP(D393,'Test Data'!$A$1:$G$33,7,FALSE)</f>
        <v>53.658999999999999</v>
      </c>
    </row>
    <row r="394" spans="1:17" x14ac:dyDescent="0.3">
      <c r="A394" s="8">
        <v>44899</v>
      </c>
      <c r="B394" s="6" t="s">
        <v>6</v>
      </c>
      <c r="C394" s="6">
        <v>0</v>
      </c>
      <c r="D394" s="6" t="s">
        <v>16</v>
      </c>
      <c r="E394" s="6">
        <v>3</v>
      </c>
      <c r="F394" s="6"/>
      <c r="G394" s="6">
        <f t="shared" si="12"/>
        <v>3</v>
      </c>
      <c r="H394">
        <f t="shared" si="13"/>
        <v>3</v>
      </c>
      <c r="J394">
        <f>VLOOKUP(D394,'Test Data'!$A$1:$N$33,10,FALSE)</f>
        <v>56.76357570850201</v>
      </c>
      <c r="K394">
        <f>VLOOKUP(B394,'Test Data'!$A$1:$N$33,10,FALSE)</f>
        <v>18.032943482008189</v>
      </c>
      <c r="L394">
        <f>VLOOKUP(D394,'Test Data'!$A$1:$N$33,13,FALSE)</f>
        <v>55.175999999999995</v>
      </c>
      <c r="M394">
        <f>VLOOKUP(B394,'Test Data'!$A$1:$N$33,13,FALSE)</f>
        <v>12.236000000000001</v>
      </c>
      <c r="N394">
        <f>VLOOKUP(D394,'Test Data'!$A$1:$N$33,14,FALSE)</f>
        <v>8.8850000000000016</v>
      </c>
      <c r="O394">
        <f>VLOOKUP(B394,'Test Data'!$A$1:$N$33,14,FALSE)</f>
        <v>1.6050000000000004</v>
      </c>
      <c r="P394">
        <f>VLOOKUP(B394,'Test Data'!$A$1:$G$33,7,FALSE)</f>
        <v>40.024000000000001</v>
      </c>
      <c r="Q394">
        <f>VLOOKUP(D394,'Test Data'!$A$1:$G$33,7,FALSE)</f>
        <v>50.042000000000002</v>
      </c>
    </row>
    <row r="395" spans="1:17" x14ac:dyDescent="0.3">
      <c r="A395" s="9">
        <v>44899</v>
      </c>
      <c r="B395" s="7" t="s">
        <v>26</v>
      </c>
      <c r="C395" s="7">
        <v>2</v>
      </c>
      <c r="D395" s="7" t="s">
        <v>23</v>
      </c>
      <c r="E395" s="7">
        <v>5</v>
      </c>
      <c r="F395" s="7"/>
      <c r="G395" s="6">
        <f t="shared" si="12"/>
        <v>3</v>
      </c>
      <c r="H395">
        <f t="shared" si="13"/>
        <v>7</v>
      </c>
      <c r="J395">
        <f>VLOOKUP(D395,'Test Data'!$A$1:$N$33,10,FALSE)</f>
        <v>116.91584615384616</v>
      </c>
      <c r="K395">
        <f>VLOOKUP(B395,'Test Data'!$A$1:$N$33,10,FALSE)</f>
        <v>-5.9496865517784894</v>
      </c>
      <c r="L395">
        <f>VLOOKUP(D395,'Test Data'!$A$1:$N$33,13,FALSE)</f>
        <v>37.052</v>
      </c>
      <c r="M395">
        <f>VLOOKUP(B395,'Test Data'!$A$1:$N$33,13,FALSE)</f>
        <v>-1.972</v>
      </c>
      <c r="N395">
        <f>VLOOKUP(D395,'Test Data'!$A$1:$N$33,14,FALSE)</f>
        <v>7.9725000000000001</v>
      </c>
      <c r="O395">
        <f>VLOOKUP(B395,'Test Data'!$A$1:$N$33,14,FALSE)</f>
        <v>7.1075000000000017</v>
      </c>
      <c r="P395">
        <f>VLOOKUP(B395,'Test Data'!$A$1:$G$33,7,FALSE)</f>
        <v>43.610500000000002</v>
      </c>
      <c r="Q395">
        <f>VLOOKUP(D395,'Test Data'!$A$1:$G$33,7,FALSE)</f>
        <v>50.820999999999998</v>
      </c>
    </row>
    <row r="396" spans="1:17" x14ac:dyDescent="0.3">
      <c r="A396" s="8">
        <v>44900</v>
      </c>
      <c r="B396" s="6" t="s">
        <v>27</v>
      </c>
      <c r="C396" s="6">
        <v>4</v>
      </c>
      <c r="D396" s="6" t="s">
        <v>14</v>
      </c>
      <c r="E396" s="6">
        <v>3</v>
      </c>
      <c r="F396" s="6" t="s">
        <v>35</v>
      </c>
      <c r="G396" s="6">
        <f t="shared" si="12"/>
        <v>-1</v>
      </c>
      <c r="H396">
        <f t="shared" si="13"/>
        <v>7</v>
      </c>
      <c r="J396">
        <f>VLOOKUP(D396,'Test Data'!$A$1:$N$33,10,FALSE)</f>
        <v>140.99029450549449</v>
      </c>
      <c r="K396">
        <f>VLOOKUP(B396,'Test Data'!$A$1:$N$33,10,FALSE)</f>
        <v>145.75413290387775</v>
      </c>
      <c r="L396">
        <f>VLOOKUP(D396,'Test Data'!$A$1:$N$33,13,FALSE)</f>
        <v>61.292000000000002</v>
      </c>
      <c r="M396">
        <f>VLOOKUP(B396,'Test Data'!$A$1:$N$33,13,FALSE)</f>
        <v>55.58</v>
      </c>
      <c r="N396">
        <f>VLOOKUP(D396,'Test Data'!$A$1:$N$33,14,FALSE)</f>
        <v>16.850000000000001</v>
      </c>
      <c r="O396">
        <f>VLOOKUP(B396,'Test Data'!$A$1:$N$33,14,FALSE)</f>
        <v>12.107499999999998</v>
      </c>
      <c r="P396">
        <f>VLOOKUP(B396,'Test Data'!$A$1:$G$33,7,FALSE)</f>
        <v>54.28</v>
      </c>
      <c r="Q396">
        <f>VLOOKUP(D396,'Test Data'!$A$1:$G$33,7,FALSE)</f>
        <v>52.1905</v>
      </c>
    </row>
    <row r="397" spans="1:17" x14ac:dyDescent="0.3">
      <c r="A397" s="9">
        <v>44900</v>
      </c>
      <c r="B397" s="7" t="s">
        <v>25</v>
      </c>
      <c r="C397" s="7">
        <v>2</v>
      </c>
      <c r="D397" s="7" t="s">
        <v>22</v>
      </c>
      <c r="E397" s="7">
        <v>3</v>
      </c>
      <c r="F397" s="7"/>
      <c r="G397" s="6">
        <f t="shared" si="12"/>
        <v>1</v>
      </c>
      <c r="H397">
        <f t="shared" si="13"/>
        <v>5</v>
      </c>
      <c r="J397">
        <f>VLOOKUP(D397,'Test Data'!$A$1:$N$33,10,FALSE)</f>
        <v>68.14996540259969</v>
      </c>
      <c r="K397">
        <f>VLOOKUP(B397,'Test Data'!$A$1:$N$33,10,FALSE)</f>
        <v>51.313205668016195</v>
      </c>
      <c r="L397">
        <f>VLOOKUP(D397,'Test Data'!$A$1:$N$33,13,FALSE)</f>
        <v>2.4839999999999995</v>
      </c>
      <c r="M397">
        <f>VLOOKUP(B397,'Test Data'!$A$1:$N$33,13,FALSE)</f>
        <v>23.744</v>
      </c>
      <c r="N397">
        <f>VLOOKUP(D397,'Test Data'!$A$1:$N$33,14,FALSE)</f>
        <v>7.3599999999999994</v>
      </c>
      <c r="O397">
        <f>VLOOKUP(B397,'Test Data'!$A$1:$N$33,14,FALSE)</f>
        <v>10.215</v>
      </c>
      <c r="P397">
        <f>VLOOKUP(B397,'Test Data'!$A$1:$G$33,7,FALSE)</f>
        <v>44.829499999999996</v>
      </c>
      <c r="Q397">
        <f>VLOOKUP(D397,'Test Data'!$A$1:$G$33,7,FALSE)</f>
        <v>52.957499999999996</v>
      </c>
    </row>
    <row r="398" spans="1:17" x14ac:dyDescent="0.3">
      <c r="A398" s="8">
        <v>44900</v>
      </c>
      <c r="B398" s="6" t="s">
        <v>12</v>
      </c>
      <c r="C398" s="6">
        <v>3</v>
      </c>
      <c r="D398" s="6" t="s">
        <v>9</v>
      </c>
      <c r="E398" s="6">
        <v>2</v>
      </c>
      <c r="F398" s="6"/>
      <c r="G398" s="6">
        <f t="shared" si="12"/>
        <v>-1</v>
      </c>
      <c r="H398">
        <f t="shared" si="13"/>
        <v>5</v>
      </c>
      <c r="J398">
        <f>VLOOKUP(D398,'Test Data'!$A$1:$N$33,10,FALSE)</f>
        <v>165.56027048054921</v>
      </c>
      <c r="K398">
        <f>VLOOKUP(B398,'Test Data'!$A$1:$N$33,10,FALSE)</f>
        <v>59.967467961405482</v>
      </c>
      <c r="L398">
        <f>VLOOKUP(D398,'Test Data'!$A$1:$N$33,13,FALSE)</f>
        <v>-11.727999999999998</v>
      </c>
      <c r="M398">
        <f>VLOOKUP(B398,'Test Data'!$A$1:$N$33,13,FALSE)</f>
        <v>21.227999999999998</v>
      </c>
      <c r="N398">
        <f>VLOOKUP(D398,'Test Data'!$A$1:$N$33,14,FALSE)</f>
        <v>19.220000000000002</v>
      </c>
      <c r="O398">
        <f>VLOOKUP(B398,'Test Data'!$A$1:$N$33,14,FALSE)</f>
        <v>5.1224999999999987</v>
      </c>
      <c r="P398">
        <f>VLOOKUP(B398,'Test Data'!$A$1:$G$33,7,FALSE)</f>
        <v>48.64</v>
      </c>
      <c r="Q398">
        <f>VLOOKUP(D398,'Test Data'!$A$1:$G$33,7,FALSE)</f>
        <v>58.155000000000001</v>
      </c>
    </row>
    <row r="399" spans="1:17" x14ac:dyDescent="0.3">
      <c r="A399" s="9">
        <v>44900</v>
      </c>
      <c r="B399" s="7" t="s">
        <v>10</v>
      </c>
      <c r="C399" s="7">
        <v>4</v>
      </c>
      <c r="D399" s="7" t="s">
        <v>17</v>
      </c>
      <c r="E399" s="7">
        <v>6</v>
      </c>
      <c r="F399" s="7"/>
      <c r="G399" s="6">
        <f t="shared" si="12"/>
        <v>2</v>
      </c>
      <c r="H399">
        <f t="shared" si="13"/>
        <v>10</v>
      </c>
      <c r="J399">
        <f>VLOOKUP(D399,'Test Data'!$A$1:$N$33,10,FALSE)</f>
        <v>134.91292307692311</v>
      </c>
      <c r="K399">
        <f>VLOOKUP(B399,'Test Data'!$A$1:$N$33,10,FALSE)</f>
        <v>47.582180701754382</v>
      </c>
      <c r="L399">
        <f>VLOOKUP(D399,'Test Data'!$A$1:$N$33,13,FALSE)</f>
        <v>36.112000000000002</v>
      </c>
      <c r="M399">
        <f>VLOOKUP(B399,'Test Data'!$A$1:$N$33,13,FALSE)</f>
        <v>15.2</v>
      </c>
      <c r="N399">
        <f>VLOOKUP(D399,'Test Data'!$A$1:$N$33,14,FALSE)</f>
        <v>18.509999999999998</v>
      </c>
      <c r="O399">
        <f>VLOOKUP(B399,'Test Data'!$A$1:$N$33,14,FALSE)</f>
        <v>1.7224999999999966</v>
      </c>
      <c r="P399">
        <f>VLOOKUP(B399,'Test Data'!$A$1:$G$33,7,FALSE)</f>
        <v>45.459000000000003</v>
      </c>
      <c r="Q399">
        <f>VLOOKUP(D399,'Test Data'!$A$1:$G$33,7,FALSE)</f>
        <v>49.021500000000003</v>
      </c>
    </row>
    <row r="400" spans="1:17" x14ac:dyDescent="0.3">
      <c r="A400" s="8">
        <v>44900</v>
      </c>
      <c r="B400" s="6" t="s">
        <v>11</v>
      </c>
      <c r="C400" s="6">
        <v>3</v>
      </c>
      <c r="D400" s="6" t="s">
        <v>4</v>
      </c>
      <c r="E400" s="6">
        <v>5</v>
      </c>
      <c r="F400" s="6"/>
      <c r="G400" s="6">
        <f t="shared" si="12"/>
        <v>2</v>
      </c>
      <c r="H400">
        <f t="shared" si="13"/>
        <v>8</v>
      </c>
      <c r="J400">
        <f>VLOOKUP(D400,'Test Data'!$A$1:$N$33,10,FALSE)</f>
        <v>84.107355201661079</v>
      </c>
      <c r="K400">
        <f>VLOOKUP(B400,'Test Data'!$A$1:$N$33,10,FALSE)</f>
        <v>134.88358357487925</v>
      </c>
      <c r="L400">
        <f>VLOOKUP(D400,'Test Data'!$A$1:$N$33,13,FALSE)</f>
        <v>17.076000000000001</v>
      </c>
      <c r="M400">
        <f>VLOOKUP(B400,'Test Data'!$A$1:$N$33,13,FALSE)</f>
        <v>24.772000000000002</v>
      </c>
      <c r="N400">
        <f>VLOOKUP(D400,'Test Data'!$A$1:$N$33,14,FALSE)</f>
        <v>4.0274999999999999</v>
      </c>
      <c r="O400">
        <f>VLOOKUP(B400,'Test Data'!$A$1:$N$33,14,FALSE)</f>
        <v>12.754999999999999</v>
      </c>
      <c r="P400">
        <f>VLOOKUP(B400,'Test Data'!$A$1:$G$33,7,FALSE)</f>
        <v>52.792500000000004</v>
      </c>
      <c r="Q400">
        <f>VLOOKUP(D400,'Test Data'!$A$1:$G$33,7,FALSE)</f>
        <v>51.648499999999999</v>
      </c>
    </row>
    <row r="401" spans="1:17" x14ac:dyDescent="0.3">
      <c r="A401" s="9">
        <v>44900</v>
      </c>
      <c r="B401" s="7" t="s">
        <v>33</v>
      </c>
      <c r="C401" s="7">
        <v>6</v>
      </c>
      <c r="D401" s="7" t="s">
        <v>8</v>
      </c>
      <c r="E401" s="7">
        <v>7</v>
      </c>
      <c r="F401" s="7" t="s">
        <v>36</v>
      </c>
      <c r="G401" s="6">
        <f t="shared" si="12"/>
        <v>1</v>
      </c>
      <c r="H401">
        <f t="shared" si="13"/>
        <v>13</v>
      </c>
      <c r="J401">
        <f>VLOOKUP(D401,'Test Data'!$A$1:$N$33,10,FALSE)</f>
        <v>108.30611652138712</v>
      </c>
      <c r="K401">
        <f>VLOOKUP(B401,'Test Data'!$A$1:$N$33,10,FALSE)</f>
        <v>-8.4661676247310496</v>
      </c>
      <c r="L401">
        <f>VLOOKUP(D401,'Test Data'!$A$1:$N$33,13,FALSE)</f>
        <v>15.092000000000001</v>
      </c>
      <c r="M401">
        <f>VLOOKUP(B401,'Test Data'!$A$1:$N$33,13,FALSE)</f>
        <v>31.347999999999995</v>
      </c>
      <c r="N401">
        <f>VLOOKUP(D401,'Test Data'!$A$1:$N$33,14,FALSE)</f>
        <v>11.004999999999999</v>
      </c>
      <c r="O401">
        <f>VLOOKUP(B401,'Test Data'!$A$1:$N$33,14,FALSE)</f>
        <v>2.9150000000000027</v>
      </c>
      <c r="P401">
        <f>VLOOKUP(B401,'Test Data'!$A$1:$G$33,7,FALSE)</f>
        <v>46.256500000000003</v>
      </c>
      <c r="Q401">
        <f>VLOOKUP(D401,'Test Data'!$A$1:$G$33,7,FALSE)</f>
        <v>48.454999999999998</v>
      </c>
    </row>
    <row r="402" spans="1:17" x14ac:dyDescent="0.3">
      <c r="A402" s="8">
        <v>44901</v>
      </c>
      <c r="B402" s="6" t="s">
        <v>18</v>
      </c>
      <c r="C402" s="6">
        <v>3</v>
      </c>
      <c r="D402" s="6" t="s">
        <v>26</v>
      </c>
      <c r="E402" s="6">
        <v>4</v>
      </c>
      <c r="F402" s="6" t="s">
        <v>36</v>
      </c>
      <c r="G402" s="6">
        <f t="shared" si="12"/>
        <v>1</v>
      </c>
      <c r="H402">
        <f t="shared" si="13"/>
        <v>7</v>
      </c>
      <c r="J402">
        <f>VLOOKUP(D402,'Test Data'!$A$1:$N$33,10,FALSE)</f>
        <v>-5.9496865517784894</v>
      </c>
      <c r="K402">
        <f>VLOOKUP(B402,'Test Data'!$A$1:$N$33,10,FALSE)</f>
        <v>141.16987251053041</v>
      </c>
      <c r="L402">
        <f>VLOOKUP(D402,'Test Data'!$A$1:$N$33,13,FALSE)</f>
        <v>-1.972</v>
      </c>
      <c r="M402">
        <f>VLOOKUP(B402,'Test Data'!$A$1:$N$33,13,FALSE)</f>
        <v>-9.1679999999999993</v>
      </c>
      <c r="N402">
        <f>VLOOKUP(D402,'Test Data'!$A$1:$N$33,14,FALSE)</f>
        <v>7.1075000000000017</v>
      </c>
      <c r="O402">
        <f>VLOOKUP(B402,'Test Data'!$A$1:$N$33,14,FALSE)</f>
        <v>11.067499999999995</v>
      </c>
      <c r="P402">
        <f>VLOOKUP(B402,'Test Data'!$A$1:$G$33,7,FALSE)</f>
        <v>55.566500000000005</v>
      </c>
      <c r="Q402">
        <f>VLOOKUP(D402,'Test Data'!$A$1:$G$33,7,FALSE)</f>
        <v>43.610500000000002</v>
      </c>
    </row>
    <row r="403" spans="1:17" x14ac:dyDescent="0.3">
      <c r="A403" s="9">
        <v>44901</v>
      </c>
      <c r="B403" s="7" t="s">
        <v>5</v>
      </c>
      <c r="C403" s="7">
        <v>4</v>
      </c>
      <c r="D403" s="7" t="s">
        <v>30</v>
      </c>
      <c r="E403" s="7">
        <v>0</v>
      </c>
      <c r="F403" s="7"/>
      <c r="G403" s="6">
        <f t="shared" si="12"/>
        <v>-4</v>
      </c>
      <c r="H403">
        <f t="shared" si="13"/>
        <v>4</v>
      </c>
      <c r="J403">
        <f>VLOOKUP(D403,'Test Data'!$A$1:$N$33,10,FALSE)</f>
        <v>139.14223240238024</v>
      </c>
      <c r="K403">
        <f>VLOOKUP(B403,'Test Data'!$A$1:$N$33,10,FALSE)</f>
        <v>104.48057142857141</v>
      </c>
      <c r="L403">
        <f>VLOOKUP(D403,'Test Data'!$A$1:$N$33,13,FALSE)</f>
        <v>17.608000000000001</v>
      </c>
      <c r="M403">
        <f>VLOOKUP(B403,'Test Data'!$A$1:$N$33,13,FALSE)</f>
        <v>26.248000000000001</v>
      </c>
      <c r="N403">
        <f>VLOOKUP(D403,'Test Data'!$A$1:$N$33,14,FALSE)</f>
        <v>17.535</v>
      </c>
      <c r="O403">
        <f>VLOOKUP(B403,'Test Data'!$A$1:$N$33,14,FALSE)</f>
        <v>15.994999999999997</v>
      </c>
      <c r="P403">
        <f>VLOOKUP(B403,'Test Data'!$A$1:$G$33,7,FALSE)</f>
        <v>50.814499999999995</v>
      </c>
      <c r="Q403">
        <f>VLOOKUP(D403,'Test Data'!$A$1:$G$33,7,FALSE)</f>
        <v>53.658999999999999</v>
      </c>
    </row>
    <row r="404" spans="1:17" x14ac:dyDescent="0.3">
      <c r="A404" s="8">
        <v>44901</v>
      </c>
      <c r="B404" s="6" t="s">
        <v>6</v>
      </c>
      <c r="C404" s="6">
        <v>0</v>
      </c>
      <c r="D404" s="6" t="s">
        <v>15</v>
      </c>
      <c r="E404" s="6">
        <v>3</v>
      </c>
      <c r="F404" s="6"/>
      <c r="G404" s="6">
        <f t="shared" si="12"/>
        <v>3</v>
      </c>
      <c r="H404">
        <f t="shared" si="13"/>
        <v>3</v>
      </c>
      <c r="J404">
        <f>VLOOKUP(D404,'Test Data'!$A$1:$N$33,10,FALSE)</f>
        <v>139.98145691150953</v>
      </c>
      <c r="K404">
        <f>VLOOKUP(B404,'Test Data'!$A$1:$N$33,10,FALSE)</f>
        <v>18.032943482008189</v>
      </c>
      <c r="L404">
        <f>VLOOKUP(D404,'Test Data'!$A$1:$N$33,13,FALSE)</f>
        <v>2.9200000000000017</v>
      </c>
      <c r="M404">
        <f>VLOOKUP(B404,'Test Data'!$A$1:$N$33,13,FALSE)</f>
        <v>12.236000000000001</v>
      </c>
      <c r="N404">
        <f>VLOOKUP(D404,'Test Data'!$A$1:$N$33,14,FALSE)</f>
        <v>16.695</v>
      </c>
      <c r="O404">
        <f>VLOOKUP(B404,'Test Data'!$A$1:$N$33,14,FALSE)</f>
        <v>1.6050000000000004</v>
      </c>
      <c r="P404">
        <f>VLOOKUP(B404,'Test Data'!$A$1:$G$33,7,FALSE)</f>
        <v>40.024000000000001</v>
      </c>
      <c r="Q404">
        <f>VLOOKUP(D404,'Test Data'!$A$1:$G$33,7,FALSE)</f>
        <v>53.004999999999995</v>
      </c>
    </row>
    <row r="405" spans="1:17" x14ac:dyDescent="0.3">
      <c r="A405" s="9">
        <v>44901</v>
      </c>
      <c r="B405" s="7" t="s">
        <v>10</v>
      </c>
      <c r="C405" s="7">
        <v>7</v>
      </c>
      <c r="D405" s="7" t="s">
        <v>16</v>
      </c>
      <c r="E405" s="7">
        <v>4</v>
      </c>
      <c r="F405" s="7"/>
      <c r="G405" s="6">
        <f t="shared" si="12"/>
        <v>-3</v>
      </c>
      <c r="H405">
        <f t="shared" si="13"/>
        <v>11</v>
      </c>
      <c r="J405">
        <f>VLOOKUP(D405,'Test Data'!$A$1:$N$33,10,FALSE)</f>
        <v>56.76357570850201</v>
      </c>
      <c r="K405">
        <f>VLOOKUP(B405,'Test Data'!$A$1:$N$33,10,FALSE)</f>
        <v>47.582180701754382</v>
      </c>
      <c r="L405">
        <f>VLOOKUP(D405,'Test Data'!$A$1:$N$33,13,FALSE)</f>
        <v>55.175999999999995</v>
      </c>
      <c r="M405">
        <f>VLOOKUP(B405,'Test Data'!$A$1:$N$33,13,FALSE)</f>
        <v>15.2</v>
      </c>
      <c r="N405">
        <f>VLOOKUP(D405,'Test Data'!$A$1:$N$33,14,FALSE)</f>
        <v>8.8850000000000016</v>
      </c>
      <c r="O405">
        <f>VLOOKUP(B405,'Test Data'!$A$1:$N$33,14,FALSE)</f>
        <v>1.7224999999999966</v>
      </c>
      <c r="P405">
        <f>VLOOKUP(B405,'Test Data'!$A$1:$G$33,7,FALSE)</f>
        <v>45.459000000000003</v>
      </c>
      <c r="Q405">
        <f>VLOOKUP(D405,'Test Data'!$A$1:$G$33,7,FALSE)</f>
        <v>50.042000000000002</v>
      </c>
    </row>
    <row r="406" spans="1:17" x14ac:dyDescent="0.3">
      <c r="A406" s="8">
        <v>44901</v>
      </c>
      <c r="B406" s="6" t="s">
        <v>29</v>
      </c>
      <c r="C406" s="6">
        <v>5</v>
      </c>
      <c r="D406" s="6" t="s">
        <v>32</v>
      </c>
      <c r="E406" s="6">
        <v>2</v>
      </c>
      <c r="F406" s="6"/>
      <c r="G406" s="6">
        <f t="shared" si="12"/>
        <v>-3</v>
      </c>
      <c r="H406">
        <f t="shared" si="13"/>
        <v>7</v>
      </c>
      <c r="J406">
        <f>VLOOKUP(D406,'Test Data'!$A$1:$N$33,10,FALSE)</f>
        <v>132.97877024111079</v>
      </c>
      <c r="K406">
        <f>VLOOKUP(B406,'Test Data'!$A$1:$N$33,10,FALSE)</f>
        <v>171.25418443935928</v>
      </c>
      <c r="L406">
        <f>VLOOKUP(D406,'Test Data'!$A$1:$N$33,13,FALSE)</f>
        <v>-4.2679999999999989</v>
      </c>
      <c r="M406">
        <f>VLOOKUP(B406,'Test Data'!$A$1:$N$33,13,FALSE)</f>
        <v>18.195999999999998</v>
      </c>
      <c r="N406">
        <f>VLOOKUP(D406,'Test Data'!$A$1:$N$33,14,FALSE)</f>
        <v>9.5024999999999977</v>
      </c>
      <c r="O406">
        <f>VLOOKUP(B406,'Test Data'!$A$1:$N$33,14,FALSE)</f>
        <v>13.857500000000002</v>
      </c>
      <c r="P406">
        <f>VLOOKUP(B406,'Test Data'!$A$1:$G$33,7,FALSE)</f>
        <v>55.733499999999992</v>
      </c>
      <c r="Q406">
        <f>VLOOKUP(D406,'Test Data'!$A$1:$G$33,7,FALSE)</f>
        <v>49.246000000000002</v>
      </c>
    </row>
    <row r="407" spans="1:17" x14ac:dyDescent="0.3">
      <c r="A407" s="9">
        <v>44901</v>
      </c>
      <c r="B407" s="7" t="s">
        <v>20</v>
      </c>
      <c r="C407" s="7">
        <v>1</v>
      </c>
      <c r="D407" s="7" t="s">
        <v>3</v>
      </c>
      <c r="E407" s="7">
        <v>4</v>
      </c>
      <c r="F407" s="7"/>
      <c r="G407" s="6">
        <f t="shared" si="12"/>
        <v>3</v>
      </c>
      <c r="H407">
        <f t="shared" si="13"/>
        <v>5</v>
      </c>
      <c r="J407">
        <f>VLOOKUP(D407,'Test Data'!$A$1:$N$33,10,FALSE)</f>
        <v>89.800166421813486</v>
      </c>
      <c r="K407">
        <f>VLOOKUP(B407,'Test Data'!$A$1:$N$33,10,FALSE)</f>
        <v>44.157383716429479</v>
      </c>
      <c r="L407">
        <f>VLOOKUP(D407,'Test Data'!$A$1:$N$33,13,FALSE)</f>
        <v>45.915999999999997</v>
      </c>
      <c r="M407">
        <f>VLOOKUP(B407,'Test Data'!$A$1:$N$33,13,FALSE)</f>
        <v>0.20799999999999841</v>
      </c>
      <c r="N407">
        <f>VLOOKUP(D407,'Test Data'!$A$1:$N$33,14,FALSE)</f>
        <v>6.2475000000000023</v>
      </c>
      <c r="O407">
        <f>VLOOKUP(B407,'Test Data'!$A$1:$N$33,14,FALSE)</f>
        <v>6.4574999999999996</v>
      </c>
      <c r="P407">
        <f>VLOOKUP(B407,'Test Data'!$A$1:$G$33,7,FALSE)</f>
        <v>45.418999999999997</v>
      </c>
      <c r="Q407">
        <f>VLOOKUP(D407,'Test Data'!$A$1:$G$33,7,FALSE)</f>
        <v>53.747500000000002</v>
      </c>
    </row>
    <row r="408" spans="1:17" x14ac:dyDescent="0.3">
      <c r="A408" s="8">
        <v>44901</v>
      </c>
      <c r="B408" s="6" t="s">
        <v>33</v>
      </c>
      <c r="C408" s="6">
        <v>4</v>
      </c>
      <c r="D408" s="6" t="s">
        <v>34</v>
      </c>
      <c r="E408" s="6">
        <v>2</v>
      </c>
      <c r="F408" s="6"/>
      <c r="G408" s="6">
        <f t="shared" si="12"/>
        <v>-2</v>
      </c>
      <c r="H408">
        <f t="shared" si="13"/>
        <v>6</v>
      </c>
      <c r="J408">
        <f>VLOOKUP(D408,'Test Data'!$A$1:$N$33,10,FALSE)</f>
        <v>90.302779742729371</v>
      </c>
      <c r="K408">
        <f>VLOOKUP(B408,'Test Data'!$A$1:$N$33,10,FALSE)</f>
        <v>-8.4661676247310496</v>
      </c>
      <c r="L408">
        <f>VLOOKUP(D408,'Test Data'!$A$1:$N$33,13,FALSE)</f>
        <v>-1.9600000000000004</v>
      </c>
      <c r="M408">
        <f>VLOOKUP(B408,'Test Data'!$A$1:$N$33,13,FALSE)</f>
        <v>31.347999999999995</v>
      </c>
      <c r="N408">
        <f>VLOOKUP(D408,'Test Data'!$A$1:$N$33,14,FALSE)</f>
        <v>8.4699999999999989</v>
      </c>
      <c r="O408">
        <f>VLOOKUP(B408,'Test Data'!$A$1:$N$33,14,FALSE)</f>
        <v>2.9150000000000027</v>
      </c>
      <c r="P408">
        <f>VLOOKUP(B408,'Test Data'!$A$1:$G$33,7,FALSE)</f>
        <v>46.256500000000003</v>
      </c>
      <c r="Q408">
        <f>VLOOKUP(D408,'Test Data'!$A$1:$G$33,7,FALSE)</f>
        <v>48.930500000000002</v>
      </c>
    </row>
    <row r="409" spans="1:17" x14ac:dyDescent="0.3">
      <c r="A409" s="9">
        <v>44901</v>
      </c>
      <c r="B409" s="7" t="s">
        <v>19</v>
      </c>
      <c r="C409" s="7">
        <v>4</v>
      </c>
      <c r="D409" s="7" t="s">
        <v>7</v>
      </c>
      <c r="E409" s="7">
        <v>2</v>
      </c>
      <c r="F409" s="7"/>
      <c r="G409" s="6">
        <f t="shared" si="12"/>
        <v>-2</v>
      </c>
      <c r="H409">
        <f t="shared" si="13"/>
        <v>6</v>
      </c>
      <c r="J409">
        <f>VLOOKUP(D409,'Test Data'!$A$1:$N$33,10,FALSE)</f>
        <v>109.36287253210591</v>
      </c>
      <c r="K409">
        <f>VLOOKUP(B409,'Test Data'!$A$1:$N$33,10,FALSE)</f>
        <v>82.045045228455763</v>
      </c>
      <c r="L409">
        <f>VLOOKUP(D409,'Test Data'!$A$1:$N$33,13,FALSE)</f>
        <v>1.0240000000000009</v>
      </c>
      <c r="M409">
        <f>VLOOKUP(B409,'Test Data'!$A$1:$N$33,13,FALSE)</f>
        <v>15.204000000000004</v>
      </c>
      <c r="N409">
        <f>VLOOKUP(D409,'Test Data'!$A$1:$N$33,14,FALSE)</f>
        <v>18.007499999999997</v>
      </c>
      <c r="O409">
        <f>VLOOKUP(B409,'Test Data'!$A$1:$N$33,14,FALSE)</f>
        <v>10.812500000000004</v>
      </c>
      <c r="P409">
        <f>VLOOKUP(B409,'Test Data'!$A$1:$G$33,7,FALSE)</f>
        <v>46.548000000000002</v>
      </c>
      <c r="Q409">
        <f>VLOOKUP(D409,'Test Data'!$A$1:$G$33,7,FALSE)</f>
        <v>51.97</v>
      </c>
    </row>
    <row r="410" spans="1:17" x14ac:dyDescent="0.3">
      <c r="A410" s="8">
        <v>44901</v>
      </c>
      <c r="B410" s="6" t="s">
        <v>31</v>
      </c>
      <c r="C410" s="6">
        <v>2</v>
      </c>
      <c r="D410" s="6" t="s">
        <v>23</v>
      </c>
      <c r="E410" s="6">
        <v>5</v>
      </c>
      <c r="F410" s="6"/>
      <c r="G410" s="6">
        <f t="shared" si="12"/>
        <v>3</v>
      </c>
      <c r="H410">
        <f t="shared" si="13"/>
        <v>7</v>
      </c>
      <c r="J410">
        <f>VLOOKUP(D410,'Test Data'!$A$1:$N$33,10,FALSE)</f>
        <v>116.91584615384616</v>
      </c>
      <c r="K410">
        <f>VLOOKUP(B410,'Test Data'!$A$1:$N$33,10,FALSE)</f>
        <v>139.17838686868689</v>
      </c>
      <c r="L410">
        <f>VLOOKUP(D410,'Test Data'!$A$1:$N$33,13,FALSE)</f>
        <v>37.052</v>
      </c>
      <c r="M410">
        <f>VLOOKUP(B410,'Test Data'!$A$1:$N$33,13,FALSE)</f>
        <v>30.108000000000004</v>
      </c>
      <c r="N410">
        <f>VLOOKUP(D410,'Test Data'!$A$1:$N$33,14,FALSE)</f>
        <v>7.9725000000000001</v>
      </c>
      <c r="O410">
        <f>VLOOKUP(B410,'Test Data'!$A$1:$N$33,14,FALSE)</f>
        <v>10.142499999999998</v>
      </c>
      <c r="P410">
        <f>VLOOKUP(B410,'Test Data'!$A$1:$G$33,7,FALSE)</f>
        <v>54.883499999999998</v>
      </c>
      <c r="Q410">
        <f>VLOOKUP(D410,'Test Data'!$A$1:$G$33,7,FALSE)</f>
        <v>50.820999999999998</v>
      </c>
    </row>
    <row r="411" spans="1:17" x14ac:dyDescent="0.3">
      <c r="A411" s="9">
        <v>44902</v>
      </c>
      <c r="B411" s="7" t="s">
        <v>13</v>
      </c>
      <c r="C411" s="7">
        <v>9</v>
      </c>
      <c r="D411" s="7" t="s">
        <v>20</v>
      </c>
      <c r="E411" s="7">
        <v>4</v>
      </c>
      <c r="F411" s="7"/>
      <c r="G411" s="6">
        <f t="shared" si="12"/>
        <v>-5</v>
      </c>
      <c r="H411">
        <f t="shared" si="13"/>
        <v>13</v>
      </c>
      <c r="J411">
        <f>VLOOKUP(D411,'Test Data'!$A$1:$N$33,10,FALSE)</f>
        <v>44.157383716429479</v>
      </c>
      <c r="K411">
        <f>VLOOKUP(B411,'Test Data'!$A$1:$N$33,10,FALSE)</f>
        <v>81.804757877261309</v>
      </c>
      <c r="L411">
        <f>VLOOKUP(D411,'Test Data'!$A$1:$N$33,13,FALSE)</f>
        <v>0.20799999999999841</v>
      </c>
      <c r="M411">
        <f>VLOOKUP(B411,'Test Data'!$A$1:$N$33,13,FALSE)</f>
        <v>-4.4720000000000004</v>
      </c>
      <c r="N411">
        <f>VLOOKUP(D411,'Test Data'!$A$1:$N$33,14,FALSE)</f>
        <v>6.4574999999999996</v>
      </c>
      <c r="O411">
        <f>VLOOKUP(B411,'Test Data'!$A$1:$N$33,14,FALSE)</f>
        <v>7.3675000000000033</v>
      </c>
      <c r="P411">
        <f>VLOOKUP(B411,'Test Data'!$A$1:$G$33,7,FALSE)</f>
        <v>47.3035</v>
      </c>
      <c r="Q411">
        <f>VLOOKUP(D411,'Test Data'!$A$1:$G$33,7,FALSE)</f>
        <v>45.418999999999997</v>
      </c>
    </row>
    <row r="412" spans="1:17" x14ac:dyDescent="0.3">
      <c r="A412" s="8">
        <v>44902</v>
      </c>
      <c r="B412" s="6" t="s">
        <v>28</v>
      </c>
      <c r="C412" s="6">
        <v>3</v>
      </c>
      <c r="D412" s="6" t="s">
        <v>22</v>
      </c>
      <c r="E412" s="6">
        <v>5</v>
      </c>
      <c r="F412" s="6"/>
      <c r="G412" s="6">
        <f t="shared" si="12"/>
        <v>2</v>
      </c>
      <c r="H412">
        <f t="shared" si="13"/>
        <v>8</v>
      </c>
      <c r="J412">
        <f>VLOOKUP(D412,'Test Data'!$A$1:$N$33,10,FALSE)</f>
        <v>68.14996540259969</v>
      </c>
      <c r="K412">
        <f>VLOOKUP(B412,'Test Data'!$A$1:$N$33,10,FALSE)</f>
        <v>101.51640811560671</v>
      </c>
      <c r="L412">
        <f>VLOOKUP(D412,'Test Data'!$A$1:$N$33,13,FALSE)</f>
        <v>2.4839999999999995</v>
      </c>
      <c r="M412">
        <f>VLOOKUP(B412,'Test Data'!$A$1:$N$33,13,FALSE)</f>
        <v>12.036000000000001</v>
      </c>
      <c r="N412">
        <f>VLOOKUP(D412,'Test Data'!$A$1:$N$33,14,FALSE)</f>
        <v>7.3599999999999994</v>
      </c>
      <c r="O412">
        <f>VLOOKUP(B412,'Test Data'!$A$1:$N$33,14,FALSE)</f>
        <v>8.0474999999999994</v>
      </c>
      <c r="P412">
        <f>VLOOKUP(B412,'Test Data'!$A$1:$G$33,7,FALSE)</f>
        <v>51.338499999999996</v>
      </c>
      <c r="Q412">
        <f>VLOOKUP(D412,'Test Data'!$A$1:$G$33,7,FALSE)</f>
        <v>52.957499999999996</v>
      </c>
    </row>
    <row r="413" spans="1:17" x14ac:dyDescent="0.3">
      <c r="A413" s="9">
        <v>44902</v>
      </c>
      <c r="B413" s="7" t="s">
        <v>14</v>
      </c>
      <c r="C413" s="7">
        <v>4</v>
      </c>
      <c r="D413" s="7" t="s">
        <v>11</v>
      </c>
      <c r="E413" s="7">
        <v>0</v>
      </c>
      <c r="F413" s="7"/>
      <c r="G413" s="6">
        <f t="shared" si="12"/>
        <v>-4</v>
      </c>
      <c r="H413">
        <f t="shared" si="13"/>
        <v>4</v>
      </c>
      <c r="J413">
        <f>VLOOKUP(D413,'Test Data'!$A$1:$N$33,10,FALSE)</f>
        <v>134.88358357487925</v>
      </c>
      <c r="K413">
        <f>VLOOKUP(B413,'Test Data'!$A$1:$N$33,10,FALSE)</f>
        <v>140.99029450549449</v>
      </c>
      <c r="L413">
        <f>VLOOKUP(D413,'Test Data'!$A$1:$N$33,13,FALSE)</f>
        <v>24.772000000000002</v>
      </c>
      <c r="M413">
        <f>VLOOKUP(B413,'Test Data'!$A$1:$N$33,13,FALSE)</f>
        <v>61.292000000000002</v>
      </c>
      <c r="N413">
        <f>VLOOKUP(D413,'Test Data'!$A$1:$N$33,14,FALSE)</f>
        <v>12.754999999999999</v>
      </c>
      <c r="O413">
        <f>VLOOKUP(B413,'Test Data'!$A$1:$N$33,14,FALSE)</f>
        <v>16.850000000000001</v>
      </c>
      <c r="P413">
        <f>VLOOKUP(B413,'Test Data'!$A$1:$G$33,7,FALSE)</f>
        <v>52.1905</v>
      </c>
      <c r="Q413">
        <f>VLOOKUP(D413,'Test Data'!$A$1:$G$33,7,FALSE)</f>
        <v>52.792500000000004</v>
      </c>
    </row>
    <row r="414" spans="1:17" x14ac:dyDescent="0.3">
      <c r="A414" s="8">
        <v>44902</v>
      </c>
      <c r="B414" s="6" t="s">
        <v>25</v>
      </c>
      <c r="C414" s="6">
        <v>2</v>
      </c>
      <c r="D414" s="6" t="s">
        <v>9</v>
      </c>
      <c r="E414" s="6">
        <v>8</v>
      </c>
      <c r="F414" s="6"/>
      <c r="G414" s="6">
        <f t="shared" si="12"/>
        <v>6</v>
      </c>
      <c r="H414">
        <f t="shared" si="13"/>
        <v>10</v>
      </c>
      <c r="J414">
        <f>VLOOKUP(D414,'Test Data'!$A$1:$N$33,10,FALSE)</f>
        <v>165.56027048054921</v>
      </c>
      <c r="K414">
        <f>VLOOKUP(B414,'Test Data'!$A$1:$N$33,10,FALSE)</f>
        <v>51.313205668016195</v>
      </c>
      <c r="L414">
        <f>VLOOKUP(D414,'Test Data'!$A$1:$N$33,13,FALSE)</f>
        <v>-11.727999999999998</v>
      </c>
      <c r="M414">
        <f>VLOOKUP(B414,'Test Data'!$A$1:$N$33,13,FALSE)</f>
        <v>23.744</v>
      </c>
      <c r="N414">
        <f>VLOOKUP(D414,'Test Data'!$A$1:$N$33,14,FALSE)</f>
        <v>19.220000000000002</v>
      </c>
      <c r="O414">
        <f>VLOOKUP(B414,'Test Data'!$A$1:$N$33,14,FALSE)</f>
        <v>10.215</v>
      </c>
      <c r="P414">
        <f>VLOOKUP(B414,'Test Data'!$A$1:$G$33,7,FALSE)</f>
        <v>44.829499999999996</v>
      </c>
      <c r="Q414">
        <f>VLOOKUP(D414,'Test Data'!$A$1:$G$33,7,FALSE)</f>
        <v>58.155000000000001</v>
      </c>
    </row>
    <row r="415" spans="1:17" x14ac:dyDescent="0.3">
      <c r="A415" s="9">
        <v>44902</v>
      </c>
      <c r="B415" s="7" t="s">
        <v>12</v>
      </c>
      <c r="C415" s="7">
        <v>4</v>
      </c>
      <c r="D415" s="7" t="s">
        <v>4</v>
      </c>
      <c r="E415" s="7">
        <v>1</v>
      </c>
      <c r="F415" s="7"/>
      <c r="G415" s="6">
        <f t="shared" si="12"/>
        <v>-3</v>
      </c>
      <c r="H415">
        <f t="shared" si="13"/>
        <v>5</v>
      </c>
      <c r="J415">
        <f>VLOOKUP(D415,'Test Data'!$A$1:$N$33,10,FALSE)</f>
        <v>84.107355201661079</v>
      </c>
      <c r="K415">
        <f>VLOOKUP(B415,'Test Data'!$A$1:$N$33,10,FALSE)</f>
        <v>59.967467961405482</v>
      </c>
      <c r="L415">
        <f>VLOOKUP(D415,'Test Data'!$A$1:$N$33,13,FALSE)</f>
        <v>17.076000000000001</v>
      </c>
      <c r="M415">
        <f>VLOOKUP(B415,'Test Data'!$A$1:$N$33,13,FALSE)</f>
        <v>21.227999999999998</v>
      </c>
      <c r="N415">
        <f>VLOOKUP(D415,'Test Data'!$A$1:$N$33,14,FALSE)</f>
        <v>4.0274999999999999</v>
      </c>
      <c r="O415">
        <f>VLOOKUP(B415,'Test Data'!$A$1:$N$33,14,FALSE)</f>
        <v>5.1224999999999987</v>
      </c>
      <c r="P415">
        <f>VLOOKUP(B415,'Test Data'!$A$1:$G$33,7,FALSE)</f>
        <v>48.64</v>
      </c>
      <c r="Q415">
        <f>VLOOKUP(D415,'Test Data'!$A$1:$G$33,7,FALSE)</f>
        <v>51.648499999999999</v>
      </c>
    </row>
    <row r="416" spans="1:17" x14ac:dyDescent="0.3">
      <c r="A416" s="8">
        <v>44902</v>
      </c>
      <c r="B416" s="6" t="s">
        <v>8</v>
      </c>
      <c r="C416" s="6">
        <v>6</v>
      </c>
      <c r="D416" s="6" t="s">
        <v>24</v>
      </c>
      <c r="E416" s="6">
        <v>5</v>
      </c>
      <c r="F416" s="6" t="s">
        <v>36</v>
      </c>
      <c r="G416" s="6">
        <f t="shared" si="12"/>
        <v>-1</v>
      </c>
      <c r="H416">
        <f t="shared" si="13"/>
        <v>11</v>
      </c>
      <c r="J416">
        <f>VLOOKUP(D416,'Test Data'!$A$1:$N$33,10,FALSE)</f>
        <v>-15.427545272601769</v>
      </c>
      <c r="K416">
        <f>VLOOKUP(B416,'Test Data'!$A$1:$N$33,10,FALSE)</f>
        <v>108.30611652138712</v>
      </c>
      <c r="L416">
        <f>VLOOKUP(D416,'Test Data'!$A$1:$N$33,13,FALSE)</f>
        <v>-11.484000000000002</v>
      </c>
      <c r="M416">
        <f>VLOOKUP(B416,'Test Data'!$A$1:$N$33,13,FALSE)</f>
        <v>15.092000000000001</v>
      </c>
      <c r="N416">
        <f>VLOOKUP(D416,'Test Data'!$A$1:$N$33,14,FALSE)</f>
        <v>7.0949999999999989</v>
      </c>
      <c r="O416">
        <f>VLOOKUP(B416,'Test Data'!$A$1:$N$33,14,FALSE)</f>
        <v>11.004999999999999</v>
      </c>
      <c r="P416">
        <f>VLOOKUP(B416,'Test Data'!$A$1:$G$33,7,FALSE)</f>
        <v>48.454999999999998</v>
      </c>
      <c r="Q416">
        <f>VLOOKUP(D416,'Test Data'!$A$1:$G$33,7,FALSE)</f>
        <v>42.968000000000004</v>
      </c>
    </row>
    <row r="417" spans="1:17" x14ac:dyDescent="0.3">
      <c r="A417" s="9">
        <v>44902</v>
      </c>
      <c r="B417" s="7" t="s">
        <v>17</v>
      </c>
      <c r="C417" s="7">
        <v>5</v>
      </c>
      <c r="D417" s="7" t="s">
        <v>27</v>
      </c>
      <c r="E417" s="7">
        <v>1</v>
      </c>
      <c r="F417" s="7"/>
      <c r="G417" s="6">
        <f t="shared" si="12"/>
        <v>-4</v>
      </c>
      <c r="H417">
        <f t="shared" si="13"/>
        <v>6</v>
      </c>
      <c r="J417">
        <f>VLOOKUP(D417,'Test Data'!$A$1:$N$33,10,FALSE)</f>
        <v>145.75413290387775</v>
      </c>
      <c r="K417">
        <f>VLOOKUP(B417,'Test Data'!$A$1:$N$33,10,FALSE)</f>
        <v>134.91292307692311</v>
      </c>
      <c r="L417">
        <f>VLOOKUP(D417,'Test Data'!$A$1:$N$33,13,FALSE)</f>
        <v>55.58</v>
      </c>
      <c r="M417">
        <f>VLOOKUP(B417,'Test Data'!$A$1:$N$33,13,FALSE)</f>
        <v>36.112000000000002</v>
      </c>
      <c r="N417">
        <f>VLOOKUP(D417,'Test Data'!$A$1:$N$33,14,FALSE)</f>
        <v>12.107499999999998</v>
      </c>
      <c r="O417">
        <f>VLOOKUP(B417,'Test Data'!$A$1:$N$33,14,FALSE)</f>
        <v>18.509999999999998</v>
      </c>
      <c r="P417">
        <f>VLOOKUP(B417,'Test Data'!$A$1:$G$33,7,FALSE)</f>
        <v>49.021500000000003</v>
      </c>
      <c r="Q417">
        <f>VLOOKUP(D417,'Test Data'!$A$1:$G$33,7,FALSE)</f>
        <v>54.28</v>
      </c>
    </row>
    <row r="418" spans="1:17" x14ac:dyDescent="0.3">
      <c r="A418" s="8">
        <v>44903</v>
      </c>
      <c r="B418" s="6" t="s">
        <v>32</v>
      </c>
      <c r="C418" s="6">
        <v>3</v>
      </c>
      <c r="D418" s="6" t="s">
        <v>30</v>
      </c>
      <c r="E418" s="6">
        <v>4</v>
      </c>
      <c r="F418" s="6" t="s">
        <v>36</v>
      </c>
      <c r="G418" s="6">
        <f t="shared" si="12"/>
        <v>1</v>
      </c>
      <c r="H418">
        <f t="shared" si="13"/>
        <v>7</v>
      </c>
      <c r="J418">
        <f>VLOOKUP(D418,'Test Data'!$A$1:$N$33,10,FALSE)</f>
        <v>139.14223240238024</v>
      </c>
      <c r="K418">
        <f>VLOOKUP(B418,'Test Data'!$A$1:$N$33,10,FALSE)</f>
        <v>132.97877024111079</v>
      </c>
      <c r="L418">
        <f>VLOOKUP(D418,'Test Data'!$A$1:$N$33,13,FALSE)</f>
        <v>17.608000000000001</v>
      </c>
      <c r="M418">
        <f>VLOOKUP(B418,'Test Data'!$A$1:$N$33,13,FALSE)</f>
        <v>-4.2679999999999989</v>
      </c>
      <c r="N418">
        <f>VLOOKUP(D418,'Test Data'!$A$1:$N$33,14,FALSE)</f>
        <v>17.535</v>
      </c>
      <c r="O418">
        <f>VLOOKUP(B418,'Test Data'!$A$1:$N$33,14,FALSE)</f>
        <v>9.5024999999999977</v>
      </c>
      <c r="P418">
        <f>VLOOKUP(B418,'Test Data'!$A$1:$G$33,7,FALSE)</f>
        <v>49.246000000000002</v>
      </c>
      <c r="Q418">
        <f>VLOOKUP(D418,'Test Data'!$A$1:$G$33,7,FALSE)</f>
        <v>53.658999999999999</v>
      </c>
    </row>
    <row r="419" spans="1:17" x14ac:dyDescent="0.3">
      <c r="A419" s="9">
        <v>44903</v>
      </c>
      <c r="B419" s="7" t="s">
        <v>19</v>
      </c>
      <c r="C419" s="7">
        <v>1</v>
      </c>
      <c r="D419" s="7" t="s">
        <v>31</v>
      </c>
      <c r="E419" s="7">
        <v>5</v>
      </c>
      <c r="F419" s="7"/>
      <c r="G419" s="6">
        <f t="shared" si="12"/>
        <v>4</v>
      </c>
      <c r="H419">
        <f t="shared" si="13"/>
        <v>6</v>
      </c>
      <c r="J419">
        <f>VLOOKUP(D419,'Test Data'!$A$1:$N$33,10,FALSE)</f>
        <v>139.17838686868689</v>
      </c>
      <c r="K419">
        <f>VLOOKUP(B419,'Test Data'!$A$1:$N$33,10,FALSE)</f>
        <v>82.045045228455763</v>
      </c>
      <c r="L419">
        <f>VLOOKUP(D419,'Test Data'!$A$1:$N$33,13,FALSE)</f>
        <v>30.108000000000004</v>
      </c>
      <c r="M419">
        <f>VLOOKUP(B419,'Test Data'!$A$1:$N$33,13,FALSE)</f>
        <v>15.204000000000004</v>
      </c>
      <c r="N419">
        <f>VLOOKUP(D419,'Test Data'!$A$1:$N$33,14,FALSE)</f>
        <v>10.142499999999998</v>
      </c>
      <c r="O419">
        <f>VLOOKUP(B419,'Test Data'!$A$1:$N$33,14,FALSE)</f>
        <v>10.812500000000004</v>
      </c>
      <c r="P419">
        <f>VLOOKUP(B419,'Test Data'!$A$1:$G$33,7,FALSE)</f>
        <v>46.548000000000002</v>
      </c>
      <c r="Q419">
        <f>VLOOKUP(D419,'Test Data'!$A$1:$G$33,7,FALSE)</f>
        <v>54.883499999999998</v>
      </c>
    </row>
    <row r="420" spans="1:17" x14ac:dyDescent="0.3">
      <c r="A420" s="8">
        <v>44903</v>
      </c>
      <c r="B420" s="6" t="s">
        <v>23</v>
      </c>
      <c r="C420" s="6">
        <v>5</v>
      </c>
      <c r="D420" s="6" t="s">
        <v>10</v>
      </c>
      <c r="E420" s="6">
        <v>2</v>
      </c>
      <c r="F420" s="6"/>
      <c r="G420" s="6">
        <f t="shared" si="12"/>
        <v>-3</v>
      </c>
      <c r="H420">
        <f t="shared" si="13"/>
        <v>7</v>
      </c>
      <c r="J420">
        <f>VLOOKUP(D420,'Test Data'!$A$1:$N$33,10,FALSE)</f>
        <v>47.582180701754382</v>
      </c>
      <c r="K420">
        <f>VLOOKUP(B420,'Test Data'!$A$1:$N$33,10,FALSE)</f>
        <v>116.91584615384616</v>
      </c>
      <c r="L420">
        <f>VLOOKUP(D420,'Test Data'!$A$1:$N$33,13,FALSE)</f>
        <v>15.2</v>
      </c>
      <c r="M420">
        <f>VLOOKUP(B420,'Test Data'!$A$1:$N$33,13,FALSE)</f>
        <v>37.052</v>
      </c>
      <c r="N420">
        <f>VLOOKUP(D420,'Test Data'!$A$1:$N$33,14,FALSE)</f>
        <v>1.7224999999999966</v>
      </c>
      <c r="O420">
        <f>VLOOKUP(B420,'Test Data'!$A$1:$N$33,14,FALSE)</f>
        <v>7.9725000000000001</v>
      </c>
      <c r="P420">
        <f>VLOOKUP(B420,'Test Data'!$A$1:$G$33,7,FALSE)</f>
        <v>50.820999999999998</v>
      </c>
      <c r="Q420">
        <f>VLOOKUP(D420,'Test Data'!$A$1:$G$33,7,FALSE)</f>
        <v>45.459000000000003</v>
      </c>
    </row>
    <row r="421" spans="1:17" x14ac:dyDescent="0.3">
      <c r="A421" s="9">
        <v>44903</v>
      </c>
      <c r="B421" s="7" t="s">
        <v>21</v>
      </c>
      <c r="C421" s="7">
        <v>2</v>
      </c>
      <c r="D421" s="7" t="s">
        <v>7</v>
      </c>
      <c r="E421" s="7">
        <v>5</v>
      </c>
      <c r="F421" s="7"/>
      <c r="G421" s="6">
        <f t="shared" si="12"/>
        <v>3</v>
      </c>
      <c r="H421">
        <f t="shared" si="13"/>
        <v>7</v>
      </c>
      <c r="J421">
        <f>VLOOKUP(D421,'Test Data'!$A$1:$N$33,10,FALSE)</f>
        <v>109.36287253210591</v>
      </c>
      <c r="K421">
        <f>VLOOKUP(B421,'Test Data'!$A$1:$N$33,10,FALSE)</f>
        <v>67.44205870986076</v>
      </c>
      <c r="L421">
        <f>VLOOKUP(D421,'Test Data'!$A$1:$N$33,13,FALSE)</f>
        <v>1.0240000000000009</v>
      </c>
      <c r="M421">
        <f>VLOOKUP(B421,'Test Data'!$A$1:$N$33,13,FALSE)</f>
        <v>34.236000000000004</v>
      </c>
      <c r="N421">
        <f>VLOOKUP(D421,'Test Data'!$A$1:$N$33,14,FALSE)</f>
        <v>18.007499999999997</v>
      </c>
      <c r="O421">
        <f>VLOOKUP(B421,'Test Data'!$A$1:$N$33,14,FALSE)</f>
        <v>9.18</v>
      </c>
      <c r="P421">
        <f>VLOOKUP(B421,'Test Data'!$A$1:$G$33,7,FALSE)</f>
        <v>50.528500000000001</v>
      </c>
      <c r="Q421">
        <f>VLOOKUP(D421,'Test Data'!$A$1:$G$33,7,FALSE)</f>
        <v>51.97</v>
      </c>
    </row>
    <row r="422" spans="1:17" x14ac:dyDescent="0.3">
      <c r="A422" s="8">
        <v>44903</v>
      </c>
      <c r="B422" s="6" t="s">
        <v>29</v>
      </c>
      <c r="C422" s="6">
        <v>0</v>
      </c>
      <c r="D422" s="6" t="s">
        <v>5</v>
      </c>
      <c r="E422" s="6">
        <v>5</v>
      </c>
      <c r="F422" s="6"/>
      <c r="G422" s="6">
        <f t="shared" si="12"/>
        <v>5</v>
      </c>
      <c r="H422">
        <f t="shared" si="13"/>
        <v>5</v>
      </c>
      <c r="J422">
        <f>VLOOKUP(D422,'Test Data'!$A$1:$N$33,10,FALSE)</f>
        <v>104.48057142857141</v>
      </c>
      <c r="K422">
        <f>VLOOKUP(B422,'Test Data'!$A$1:$N$33,10,FALSE)</f>
        <v>171.25418443935928</v>
      </c>
      <c r="L422">
        <f>VLOOKUP(D422,'Test Data'!$A$1:$N$33,13,FALSE)</f>
        <v>26.248000000000001</v>
      </c>
      <c r="M422">
        <f>VLOOKUP(B422,'Test Data'!$A$1:$N$33,13,FALSE)</f>
        <v>18.195999999999998</v>
      </c>
      <c r="N422">
        <f>VLOOKUP(D422,'Test Data'!$A$1:$N$33,14,FALSE)</f>
        <v>15.994999999999997</v>
      </c>
      <c r="O422">
        <f>VLOOKUP(B422,'Test Data'!$A$1:$N$33,14,FALSE)</f>
        <v>13.857500000000002</v>
      </c>
      <c r="P422">
        <f>VLOOKUP(B422,'Test Data'!$A$1:$G$33,7,FALSE)</f>
        <v>55.733499999999992</v>
      </c>
      <c r="Q422">
        <f>VLOOKUP(D422,'Test Data'!$A$1:$G$33,7,FALSE)</f>
        <v>50.814499999999995</v>
      </c>
    </row>
    <row r="423" spans="1:17" x14ac:dyDescent="0.3">
      <c r="A423" s="9">
        <v>44904</v>
      </c>
      <c r="B423" s="7" t="s">
        <v>24</v>
      </c>
      <c r="C423" s="7">
        <v>6</v>
      </c>
      <c r="D423" s="7" t="s">
        <v>26</v>
      </c>
      <c r="E423" s="7">
        <v>1</v>
      </c>
      <c r="F423" s="7"/>
      <c r="G423" s="6">
        <f t="shared" si="12"/>
        <v>-5</v>
      </c>
      <c r="H423">
        <f t="shared" si="13"/>
        <v>7</v>
      </c>
      <c r="J423">
        <f>VLOOKUP(D423,'Test Data'!$A$1:$N$33,10,FALSE)</f>
        <v>-5.9496865517784894</v>
      </c>
      <c r="K423">
        <f>VLOOKUP(B423,'Test Data'!$A$1:$N$33,10,FALSE)</f>
        <v>-15.427545272601769</v>
      </c>
      <c r="L423">
        <f>VLOOKUP(D423,'Test Data'!$A$1:$N$33,13,FALSE)</f>
        <v>-1.972</v>
      </c>
      <c r="M423">
        <f>VLOOKUP(B423,'Test Data'!$A$1:$N$33,13,FALSE)</f>
        <v>-11.484000000000002</v>
      </c>
      <c r="N423">
        <f>VLOOKUP(D423,'Test Data'!$A$1:$N$33,14,FALSE)</f>
        <v>7.1075000000000017</v>
      </c>
      <c r="O423">
        <f>VLOOKUP(B423,'Test Data'!$A$1:$N$33,14,FALSE)</f>
        <v>7.0949999999999989</v>
      </c>
      <c r="P423">
        <f>VLOOKUP(B423,'Test Data'!$A$1:$G$33,7,FALSE)</f>
        <v>42.968000000000004</v>
      </c>
      <c r="Q423">
        <f>VLOOKUP(D423,'Test Data'!$A$1:$G$33,7,FALSE)</f>
        <v>43.610500000000002</v>
      </c>
    </row>
    <row r="424" spans="1:17" x14ac:dyDescent="0.3">
      <c r="A424" s="8">
        <v>44904</v>
      </c>
      <c r="B424" s="6" t="s">
        <v>14</v>
      </c>
      <c r="C424" s="6">
        <v>3</v>
      </c>
      <c r="D424" s="6" t="s">
        <v>25</v>
      </c>
      <c r="E424" s="6">
        <v>4</v>
      </c>
      <c r="F424" s="6"/>
      <c r="G424" s="6">
        <f t="shared" si="12"/>
        <v>1</v>
      </c>
      <c r="H424">
        <f t="shared" si="13"/>
        <v>7</v>
      </c>
      <c r="J424">
        <f>VLOOKUP(D424,'Test Data'!$A$1:$N$33,10,FALSE)</f>
        <v>51.313205668016195</v>
      </c>
      <c r="K424">
        <f>VLOOKUP(B424,'Test Data'!$A$1:$N$33,10,FALSE)</f>
        <v>140.99029450549449</v>
      </c>
      <c r="L424">
        <f>VLOOKUP(D424,'Test Data'!$A$1:$N$33,13,FALSE)</f>
        <v>23.744</v>
      </c>
      <c r="M424">
        <f>VLOOKUP(B424,'Test Data'!$A$1:$N$33,13,FALSE)</f>
        <v>61.292000000000002</v>
      </c>
      <c r="N424">
        <f>VLOOKUP(D424,'Test Data'!$A$1:$N$33,14,FALSE)</f>
        <v>10.215</v>
      </c>
      <c r="O424">
        <f>VLOOKUP(B424,'Test Data'!$A$1:$N$33,14,FALSE)</f>
        <v>16.850000000000001</v>
      </c>
      <c r="P424">
        <f>VLOOKUP(B424,'Test Data'!$A$1:$G$33,7,FALSE)</f>
        <v>52.1905</v>
      </c>
      <c r="Q424">
        <f>VLOOKUP(D424,'Test Data'!$A$1:$G$33,7,FALSE)</f>
        <v>44.829499999999996</v>
      </c>
    </row>
    <row r="425" spans="1:17" x14ac:dyDescent="0.3">
      <c r="A425" s="9">
        <v>44904</v>
      </c>
      <c r="B425" s="7" t="s">
        <v>3</v>
      </c>
      <c r="C425" s="7">
        <v>4</v>
      </c>
      <c r="D425" s="7" t="s">
        <v>13</v>
      </c>
      <c r="E425" s="7">
        <v>3</v>
      </c>
      <c r="F425" s="7" t="s">
        <v>36</v>
      </c>
      <c r="G425" s="6">
        <f t="shared" si="12"/>
        <v>-1</v>
      </c>
      <c r="H425">
        <f t="shared" si="13"/>
        <v>7</v>
      </c>
      <c r="J425">
        <f>VLOOKUP(D425,'Test Data'!$A$1:$N$33,10,FALSE)</f>
        <v>81.804757877261309</v>
      </c>
      <c r="K425">
        <f>VLOOKUP(B425,'Test Data'!$A$1:$N$33,10,FALSE)</f>
        <v>89.800166421813486</v>
      </c>
      <c r="L425">
        <f>VLOOKUP(D425,'Test Data'!$A$1:$N$33,13,FALSE)</f>
        <v>-4.4720000000000004</v>
      </c>
      <c r="M425">
        <f>VLOOKUP(B425,'Test Data'!$A$1:$N$33,13,FALSE)</f>
        <v>45.915999999999997</v>
      </c>
      <c r="N425">
        <f>VLOOKUP(D425,'Test Data'!$A$1:$N$33,14,FALSE)</f>
        <v>7.3675000000000033</v>
      </c>
      <c r="O425">
        <f>VLOOKUP(B425,'Test Data'!$A$1:$N$33,14,FALSE)</f>
        <v>6.2475000000000023</v>
      </c>
      <c r="P425">
        <f>VLOOKUP(B425,'Test Data'!$A$1:$G$33,7,FALSE)</f>
        <v>53.747500000000002</v>
      </c>
      <c r="Q425">
        <f>VLOOKUP(D425,'Test Data'!$A$1:$G$33,7,FALSE)</f>
        <v>47.3035</v>
      </c>
    </row>
    <row r="426" spans="1:17" x14ac:dyDescent="0.3">
      <c r="A426" s="8">
        <v>44904</v>
      </c>
      <c r="B426" s="6" t="s">
        <v>22</v>
      </c>
      <c r="C426" s="6">
        <v>1</v>
      </c>
      <c r="D426" s="6" t="s">
        <v>20</v>
      </c>
      <c r="E426" s="6">
        <v>3</v>
      </c>
      <c r="F426" s="6"/>
      <c r="G426" s="6">
        <f t="shared" si="12"/>
        <v>2</v>
      </c>
      <c r="H426">
        <f t="shared" si="13"/>
        <v>4</v>
      </c>
      <c r="J426">
        <f>VLOOKUP(D426,'Test Data'!$A$1:$N$33,10,FALSE)</f>
        <v>44.157383716429479</v>
      </c>
      <c r="K426">
        <f>VLOOKUP(B426,'Test Data'!$A$1:$N$33,10,FALSE)</f>
        <v>68.14996540259969</v>
      </c>
      <c r="L426">
        <f>VLOOKUP(D426,'Test Data'!$A$1:$N$33,13,FALSE)</f>
        <v>0.20799999999999841</v>
      </c>
      <c r="M426">
        <f>VLOOKUP(B426,'Test Data'!$A$1:$N$33,13,FALSE)</f>
        <v>2.4839999999999995</v>
      </c>
      <c r="N426">
        <f>VLOOKUP(D426,'Test Data'!$A$1:$N$33,14,FALSE)</f>
        <v>6.4574999999999996</v>
      </c>
      <c r="O426">
        <f>VLOOKUP(B426,'Test Data'!$A$1:$N$33,14,FALSE)</f>
        <v>7.3599999999999994</v>
      </c>
      <c r="P426">
        <f>VLOOKUP(B426,'Test Data'!$A$1:$G$33,7,FALSE)</f>
        <v>52.957499999999996</v>
      </c>
      <c r="Q426">
        <f>VLOOKUP(D426,'Test Data'!$A$1:$G$33,7,FALSE)</f>
        <v>45.418999999999997</v>
      </c>
    </row>
    <row r="427" spans="1:17" x14ac:dyDescent="0.3">
      <c r="A427" s="9">
        <v>44904</v>
      </c>
      <c r="B427" s="7" t="s">
        <v>23</v>
      </c>
      <c r="C427" s="7">
        <v>3</v>
      </c>
      <c r="D427" s="7" t="s">
        <v>6</v>
      </c>
      <c r="E427" s="7">
        <v>1</v>
      </c>
      <c r="F427" s="7"/>
      <c r="G427" s="6">
        <f t="shared" si="12"/>
        <v>-2</v>
      </c>
      <c r="H427">
        <f t="shared" si="13"/>
        <v>4</v>
      </c>
      <c r="J427">
        <f>VLOOKUP(D427,'Test Data'!$A$1:$N$33,10,FALSE)</f>
        <v>18.032943482008189</v>
      </c>
      <c r="K427">
        <f>VLOOKUP(B427,'Test Data'!$A$1:$N$33,10,FALSE)</f>
        <v>116.91584615384616</v>
      </c>
      <c r="L427">
        <f>VLOOKUP(D427,'Test Data'!$A$1:$N$33,13,FALSE)</f>
        <v>12.236000000000001</v>
      </c>
      <c r="M427">
        <f>VLOOKUP(B427,'Test Data'!$A$1:$N$33,13,FALSE)</f>
        <v>37.052</v>
      </c>
      <c r="N427">
        <f>VLOOKUP(D427,'Test Data'!$A$1:$N$33,14,FALSE)</f>
        <v>1.6050000000000004</v>
      </c>
      <c r="O427">
        <f>VLOOKUP(B427,'Test Data'!$A$1:$N$33,14,FALSE)</f>
        <v>7.9725000000000001</v>
      </c>
      <c r="P427">
        <f>VLOOKUP(B427,'Test Data'!$A$1:$G$33,7,FALSE)</f>
        <v>50.820999999999998</v>
      </c>
      <c r="Q427">
        <f>VLOOKUP(D427,'Test Data'!$A$1:$G$33,7,FALSE)</f>
        <v>40.024000000000001</v>
      </c>
    </row>
    <row r="428" spans="1:17" x14ac:dyDescent="0.3">
      <c r="A428" s="8">
        <v>44904</v>
      </c>
      <c r="B428" s="6" t="s">
        <v>17</v>
      </c>
      <c r="C428" s="6">
        <v>2</v>
      </c>
      <c r="D428" s="6" t="s">
        <v>11</v>
      </c>
      <c r="E428" s="6">
        <v>1</v>
      </c>
      <c r="F428" s="6" t="s">
        <v>35</v>
      </c>
      <c r="G428" s="6">
        <f t="shared" si="12"/>
        <v>-1</v>
      </c>
      <c r="H428">
        <f t="shared" si="13"/>
        <v>3</v>
      </c>
      <c r="J428">
        <f>VLOOKUP(D428,'Test Data'!$A$1:$N$33,10,FALSE)</f>
        <v>134.88358357487925</v>
      </c>
      <c r="K428">
        <f>VLOOKUP(B428,'Test Data'!$A$1:$N$33,10,FALSE)</f>
        <v>134.91292307692311</v>
      </c>
      <c r="L428">
        <f>VLOOKUP(D428,'Test Data'!$A$1:$N$33,13,FALSE)</f>
        <v>24.772000000000002</v>
      </c>
      <c r="M428">
        <f>VLOOKUP(B428,'Test Data'!$A$1:$N$33,13,FALSE)</f>
        <v>36.112000000000002</v>
      </c>
      <c r="N428">
        <f>VLOOKUP(D428,'Test Data'!$A$1:$N$33,14,FALSE)</f>
        <v>12.754999999999999</v>
      </c>
      <c r="O428">
        <f>VLOOKUP(B428,'Test Data'!$A$1:$N$33,14,FALSE)</f>
        <v>18.509999999999998</v>
      </c>
      <c r="P428">
        <f>VLOOKUP(B428,'Test Data'!$A$1:$G$33,7,FALSE)</f>
        <v>49.021500000000003</v>
      </c>
      <c r="Q428">
        <f>VLOOKUP(D428,'Test Data'!$A$1:$G$33,7,FALSE)</f>
        <v>52.792500000000004</v>
      </c>
    </row>
    <row r="429" spans="1:17" x14ac:dyDescent="0.3">
      <c r="A429" s="9">
        <v>44904</v>
      </c>
      <c r="B429" s="7" t="s">
        <v>28</v>
      </c>
      <c r="C429" s="7">
        <v>2</v>
      </c>
      <c r="D429" s="7" t="s">
        <v>9</v>
      </c>
      <c r="E429" s="7">
        <v>5</v>
      </c>
      <c r="F429" s="7"/>
      <c r="G429" s="6">
        <f t="shared" ref="G429:G492" si="14">E429-C429</f>
        <v>3</v>
      </c>
      <c r="H429">
        <f t="shared" si="13"/>
        <v>7</v>
      </c>
      <c r="J429">
        <f>VLOOKUP(D429,'Test Data'!$A$1:$N$33,10,FALSE)</f>
        <v>165.56027048054921</v>
      </c>
      <c r="K429">
        <f>VLOOKUP(B429,'Test Data'!$A$1:$N$33,10,FALSE)</f>
        <v>101.51640811560671</v>
      </c>
      <c r="L429">
        <f>VLOOKUP(D429,'Test Data'!$A$1:$N$33,13,FALSE)</f>
        <v>-11.727999999999998</v>
      </c>
      <c r="M429">
        <f>VLOOKUP(B429,'Test Data'!$A$1:$N$33,13,FALSE)</f>
        <v>12.036000000000001</v>
      </c>
      <c r="N429">
        <f>VLOOKUP(D429,'Test Data'!$A$1:$N$33,14,FALSE)</f>
        <v>19.220000000000002</v>
      </c>
      <c r="O429">
        <f>VLOOKUP(B429,'Test Data'!$A$1:$N$33,14,FALSE)</f>
        <v>8.0474999999999994</v>
      </c>
      <c r="P429">
        <f>VLOOKUP(B429,'Test Data'!$A$1:$G$33,7,FALSE)</f>
        <v>51.338499999999996</v>
      </c>
      <c r="Q429">
        <f>VLOOKUP(D429,'Test Data'!$A$1:$G$33,7,FALSE)</f>
        <v>58.155000000000001</v>
      </c>
    </row>
    <row r="430" spans="1:17" x14ac:dyDescent="0.3">
      <c r="A430" s="8">
        <v>44904</v>
      </c>
      <c r="B430" s="6" t="s">
        <v>16</v>
      </c>
      <c r="C430" s="6">
        <v>6</v>
      </c>
      <c r="D430" s="6" t="s">
        <v>15</v>
      </c>
      <c r="E430" s="6">
        <v>4</v>
      </c>
      <c r="F430" s="6"/>
      <c r="G430" s="6">
        <f t="shared" si="14"/>
        <v>-2</v>
      </c>
      <c r="H430">
        <f t="shared" si="13"/>
        <v>10</v>
      </c>
      <c r="J430">
        <f>VLOOKUP(D430,'Test Data'!$A$1:$N$33,10,FALSE)</f>
        <v>139.98145691150953</v>
      </c>
      <c r="K430">
        <f>VLOOKUP(B430,'Test Data'!$A$1:$N$33,10,FALSE)</f>
        <v>56.76357570850201</v>
      </c>
      <c r="L430">
        <f>VLOOKUP(D430,'Test Data'!$A$1:$N$33,13,FALSE)</f>
        <v>2.9200000000000017</v>
      </c>
      <c r="M430">
        <f>VLOOKUP(B430,'Test Data'!$A$1:$N$33,13,FALSE)</f>
        <v>55.175999999999995</v>
      </c>
      <c r="N430">
        <f>VLOOKUP(D430,'Test Data'!$A$1:$N$33,14,FALSE)</f>
        <v>16.695</v>
      </c>
      <c r="O430">
        <f>VLOOKUP(B430,'Test Data'!$A$1:$N$33,14,FALSE)</f>
        <v>8.8850000000000016</v>
      </c>
      <c r="P430">
        <f>VLOOKUP(B430,'Test Data'!$A$1:$G$33,7,FALSE)</f>
        <v>50.042000000000002</v>
      </c>
      <c r="Q430">
        <f>VLOOKUP(D430,'Test Data'!$A$1:$G$33,7,FALSE)</f>
        <v>53.004999999999995</v>
      </c>
    </row>
    <row r="431" spans="1:17" x14ac:dyDescent="0.3">
      <c r="A431" s="9">
        <v>44904</v>
      </c>
      <c r="B431" s="7" t="s">
        <v>4</v>
      </c>
      <c r="C431" s="7">
        <v>1</v>
      </c>
      <c r="D431" s="7" t="s">
        <v>27</v>
      </c>
      <c r="E431" s="7">
        <v>2</v>
      </c>
      <c r="F431" s="7" t="s">
        <v>36</v>
      </c>
      <c r="G431" s="6">
        <f t="shared" si="14"/>
        <v>1</v>
      </c>
      <c r="H431">
        <f t="shared" si="13"/>
        <v>3</v>
      </c>
      <c r="J431">
        <f>VLOOKUP(D431,'Test Data'!$A$1:$N$33,10,FALSE)</f>
        <v>145.75413290387775</v>
      </c>
      <c r="K431">
        <f>VLOOKUP(B431,'Test Data'!$A$1:$N$33,10,FALSE)</f>
        <v>84.107355201661079</v>
      </c>
      <c r="L431">
        <f>VLOOKUP(D431,'Test Data'!$A$1:$N$33,13,FALSE)</f>
        <v>55.58</v>
      </c>
      <c r="M431">
        <f>VLOOKUP(B431,'Test Data'!$A$1:$N$33,13,FALSE)</f>
        <v>17.076000000000001</v>
      </c>
      <c r="N431">
        <f>VLOOKUP(D431,'Test Data'!$A$1:$N$33,14,FALSE)</f>
        <v>12.107499999999998</v>
      </c>
      <c r="O431">
        <f>VLOOKUP(B431,'Test Data'!$A$1:$N$33,14,FALSE)</f>
        <v>4.0274999999999999</v>
      </c>
      <c r="P431">
        <f>VLOOKUP(B431,'Test Data'!$A$1:$G$33,7,FALSE)</f>
        <v>51.648499999999999</v>
      </c>
      <c r="Q431">
        <f>VLOOKUP(D431,'Test Data'!$A$1:$G$33,7,FALSE)</f>
        <v>54.28</v>
      </c>
    </row>
    <row r="432" spans="1:17" x14ac:dyDescent="0.3">
      <c r="A432" s="8">
        <v>44904</v>
      </c>
      <c r="B432" s="6" t="s">
        <v>34</v>
      </c>
      <c r="C432" s="6">
        <v>1</v>
      </c>
      <c r="D432" s="6" t="s">
        <v>12</v>
      </c>
      <c r="E432" s="6">
        <v>4</v>
      </c>
      <c r="F432" s="6"/>
      <c r="G432" s="6">
        <f t="shared" si="14"/>
        <v>3</v>
      </c>
      <c r="H432">
        <f t="shared" si="13"/>
        <v>5</v>
      </c>
      <c r="J432">
        <f>VLOOKUP(D432,'Test Data'!$A$1:$N$33,10,FALSE)</f>
        <v>59.967467961405482</v>
      </c>
      <c r="K432">
        <f>VLOOKUP(B432,'Test Data'!$A$1:$N$33,10,FALSE)</f>
        <v>90.302779742729371</v>
      </c>
      <c r="L432">
        <f>VLOOKUP(D432,'Test Data'!$A$1:$N$33,13,FALSE)</f>
        <v>21.227999999999998</v>
      </c>
      <c r="M432">
        <f>VLOOKUP(B432,'Test Data'!$A$1:$N$33,13,FALSE)</f>
        <v>-1.9600000000000004</v>
      </c>
      <c r="N432">
        <f>VLOOKUP(D432,'Test Data'!$A$1:$N$33,14,FALSE)</f>
        <v>5.1224999999999987</v>
      </c>
      <c r="O432">
        <f>VLOOKUP(B432,'Test Data'!$A$1:$N$33,14,FALSE)</f>
        <v>8.4699999999999989</v>
      </c>
      <c r="P432">
        <f>VLOOKUP(B432,'Test Data'!$A$1:$G$33,7,FALSE)</f>
        <v>48.930500000000002</v>
      </c>
      <c r="Q432">
        <f>VLOOKUP(D432,'Test Data'!$A$1:$G$33,7,FALSE)</f>
        <v>48.64</v>
      </c>
    </row>
    <row r="433" spans="1:17" x14ac:dyDescent="0.3">
      <c r="A433" s="9">
        <v>44905</v>
      </c>
      <c r="B433" s="7" t="s">
        <v>19</v>
      </c>
      <c r="C433" s="7">
        <v>2</v>
      </c>
      <c r="D433" s="7" t="s">
        <v>30</v>
      </c>
      <c r="E433" s="7">
        <v>3</v>
      </c>
      <c r="F433" s="7" t="s">
        <v>36</v>
      </c>
      <c r="G433" s="6">
        <f t="shared" si="14"/>
        <v>1</v>
      </c>
      <c r="H433">
        <f t="shared" si="13"/>
        <v>5</v>
      </c>
      <c r="J433">
        <f>VLOOKUP(D433,'Test Data'!$A$1:$N$33,10,FALSE)</f>
        <v>139.14223240238024</v>
      </c>
      <c r="K433">
        <f>VLOOKUP(B433,'Test Data'!$A$1:$N$33,10,FALSE)</f>
        <v>82.045045228455763</v>
      </c>
      <c r="L433">
        <f>VLOOKUP(D433,'Test Data'!$A$1:$N$33,13,FALSE)</f>
        <v>17.608000000000001</v>
      </c>
      <c r="M433">
        <f>VLOOKUP(B433,'Test Data'!$A$1:$N$33,13,FALSE)</f>
        <v>15.204000000000004</v>
      </c>
      <c r="N433">
        <f>VLOOKUP(D433,'Test Data'!$A$1:$N$33,14,FALSE)</f>
        <v>17.535</v>
      </c>
      <c r="O433">
        <f>VLOOKUP(B433,'Test Data'!$A$1:$N$33,14,FALSE)</f>
        <v>10.812500000000004</v>
      </c>
      <c r="P433">
        <f>VLOOKUP(B433,'Test Data'!$A$1:$G$33,7,FALSE)</f>
        <v>46.548000000000002</v>
      </c>
      <c r="Q433">
        <f>VLOOKUP(D433,'Test Data'!$A$1:$G$33,7,FALSE)</f>
        <v>53.658999999999999</v>
      </c>
    </row>
    <row r="434" spans="1:17" x14ac:dyDescent="0.3">
      <c r="A434" s="8">
        <v>44905</v>
      </c>
      <c r="B434" s="6" t="s">
        <v>29</v>
      </c>
      <c r="C434" s="6">
        <v>4</v>
      </c>
      <c r="D434" s="6" t="s">
        <v>33</v>
      </c>
      <c r="E434" s="6">
        <v>2</v>
      </c>
      <c r="F434" s="6"/>
      <c r="G434" s="6">
        <f t="shared" si="14"/>
        <v>-2</v>
      </c>
      <c r="H434">
        <f t="shared" si="13"/>
        <v>6</v>
      </c>
      <c r="J434">
        <f>VLOOKUP(D434,'Test Data'!$A$1:$N$33,10,FALSE)</f>
        <v>-8.4661676247310496</v>
      </c>
      <c r="K434">
        <f>VLOOKUP(B434,'Test Data'!$A$1:$N$33,10,FALSE)</f>
        <v>171.25418443935928</v>
      </c>
      <c r="L434">
        <f>VLOOKUP(D434,'Test Data'!$A$1:$N$33,13,FALSE)</f>
        <v>31.347999999999995</v>
      </c>
      <c r="M434">
        <f>VLOOKUP(B434,'Test Data'!$A$1:$N$33,13,FALSE)</f>
        <v>18.195999999999998</v>
      </c>
      <c r="N434">
        <f>VLOOKUP(D434,'Test Data'!$A$1:$N$33,14,FALSE)</f>
        <v>2.9150000000000027</v>
      </c>
      <c r="O434">
        <f>VLOOKUP(B434,'Test Data'!$A$1:$N$33,14,FALSE)</f>
        <v>13.857500000000002</v>
      </c>
      <c r="P434">
        <f>VLOOKUP(B434,'Test Data'!$A$1:$G$33,7,FALSE)</f>
        <v>55.733499999999992</v>
      </c>
      <c r="Q434">
        <f>VLOOKUP(D434,'Test Data'!$A$1:$G$33,7,FALSE)</f>
        <v>46.256500000000003</v>
      </c>
    </row>
    <row r="435" spans="1:17" x14ac:dyDescent="0.3">
      <c r="A435" s="9">
        <v>44905</v>
      </c>
      <c r="B435" s="7" t="s">
        <v>32</v>
      </c>
      <c r="C435" s="7">
        <v>3</v>
      </c>
      <c r="D435" s="7" t="s">
        <v>21</v>
      </c>
      <c r="E435" s="7">
        <v>2</v>
      </c>
      <c r="F435" s="7"/>
      <c r="G435" s="6">
        <f t="shared" si="14"/>
        <v>-1</v>
      </c>
      <c r="H435">
        <f t="shared" si="13"/>
        <v>5</v>
      </c>
      <c r="J435">
        <f>VLOOKUP(D435,'Test Data'!$A$1:$N$33,10,FALSE)</f>
        <v>67.44205870986076</v>
      </c>
      <c r="K435">
        <f>VLOOKUP(B435,'Test Data'!$A$1:$N$33,10,FALSE)</f>
        <v>132.97877024111079</v>
      </c>
      <c r="L435">
        <f>VLOOKUP(D435,'Test Data'!$A$1:$N$33,13,FALSE)</f>
        <v>34.236000000000004</v>
      </c>
      <c r="M435">
        <f>VLOOKUP(B435,'Test Data'!$A$1:$N$33,13,FALSE)</f>
        <v>-4.2679999999999989</v>
      </c>
      <c r="N435">
        <f>VLOOKUP(D435,'Test Data'!$A$1:$N$33,14,FALSE)</f>
        <v>9.18</v>
      </c>
      <c r="O435">
        <f>VLOOKUP(B435,'Test Data'!$A$1:$N$33,14,FALSE)</f>
        <v>9.5024999999999977</v>
      </c>
      <c r="P435">
        <f>VLOOKUP(B435,'Test Data'!$A$1:$G$33,7,FALSE)</f>
        <v>49.246000000000002</v>
      </c>
      <c r="Q435">
        <f>VLOOKUP(D435,'Test Data'!$A$1:$G$33,7,FALSE)</f>
        <v>50.528500000000001</v>
      </c>
    </row>
    <row r="436" spans="1:17" x14ac:dyDescent="0.3">
      <c r="A436" s="8">
        <v>44905</v>
      </c>
      <c r="B436" s="6" t="s">
        <v>18</v>
      </c>
      <c r="C436" s="6">
        <v>3</v>
      </c>
      <c r="D436" s="6" t="s">
        <v>16</v>
      </c>
      <c r="E436" s="6">
        <v>0</v>
      </c>
      <c r="F436" s="6"/>
      <c r="G436" s="6">
        <f t="shared" si="14"/>
        <v>-3</v>
      </c>
      <c r="H436">
        <f t="shared" si="13"/>
        <v>3</v>
      </c>
      <c r="J436">
        <f>VLOOKUP(D436,'Test Data'!$A$1:$N$33,10,FALSE)</f>
        <v>56.76357570850201</v>
      </c>
      <c r="K436">
        <f>VLOOKUP(B436,'Test Data'!$A$1:$N$33,10,FALSE)</f>
        <v>141.16987251053041</v>
      </c>
      <c r="L436">
        <f>VLOOKUP(D436,'Test Data'!$A$1:$N$33,13,FALSE)</f>
        <v>55.175999999999995</v>
      </c>
      <c r="M436">
        <f>VLOOKUP(B436,'Test Data'!$A$1:$N$33,13,FALSE)</f>
        <v>-9.1679999999999993</v>
      </c>
      <c r="N436">
        <f>VLOOKUP(D436,'Test Data'!$A$1:$N$33,14,FALSE)</f>
        <v>8.8850000000000016</v>
      </c>
      <c r="O436">
        <f>VLOOKUP(B436,'Test Data'!$A$1:$N$33,14,FALSE)</f>
        <v>11.067499999999995</v>
      </c>
      <c r="P436">
        <f>VLOOKUP(B436,'Test Data'!$A$1:$G$33,7,FALSE)</f>
        <v>55.566500000000005</v>
      </c>
      <c r="Q436">
        <f>VLOOKUP(D436,'Test Data'!$A$1:$G$33,7,FALSE)</f>
        <v>50.042000000000002</v>
      </c>
    </row>
    <row r="437" spans="1:17" x14ac:dyDescent="0.3">
      <c r="A437" s="9">
        <v>44905</v>
      </c>
      <c r="B437" s="7" t="s">
        <v>13</v>
      </c>
      <c r="C437" s="7">
        <v>1</v>
      </c>
      <c r="D437" s="7" t="s">
        <v>3</v>
      </c>
      <c r="E437" s="7">
        <v>3</v>
      </c>
      <c r="F437" s="7"/>
      <c r="G437" s="6">
        <f t="shared" si="14"/>
        <v>2</v>
      </c>
      <c r="H437">
        <f t="shared" si="13"/>
        <v>4</v>
      </c>
      <c r="J437">
        <f>VLOOKUP(D437,'Test Data'!$A$1:$N$33,10,FALSE)</f>
        <v>89.800166421813486</v>
      </c>
      <c r="K437">
        <f>VLOOKUP(B437,'Test Data'!$A$1:$N$33,10,FALSE)</f>
        <v>81.804757877261309</v>
      </c>
      <c r="L437">
        <f>VLOOKUP(D437,'Test Data'!$A$1:$N$33,13,FALSE)</f>
        <v>45.915999999999997</v>
      </c>
      <c r="M437">
        <f>VLOOKUP(B437,'Test Data'!$A$1:$N$33,13,FALSE)</f>
        <v>-4.4720000000000004</v>
      </c>
      <c r="N437">
        <f>VLOOKUP(D437,'Test Data'!$A$1:$N$33,14,FALSE)</f>
        <v>6.2475000000000023</v>
      </c>
      <c r="O437">
        <f>VLOOKUP(B437,'Test Data'!$A$1:$N$33,14,FALSE)</f>
        <v>7.3675000000000033</v>
      </c>
      <c r="P437">
        <f>VLOOKUP(B437,'Test Data'!$A$1:$G$33,7,FALSE)</f>
        <v>47.3035</v>
      </c>
      <c r="Q437">
        <f>VLOOKUP(D437,'Test Data'!$A$1:$G$33,7,FALSE)</f>
        <v>53.747500000000002</v>
      </c>
    </row>
    <row r="438" spans="1:17" x14ac:dyDescent="0.3">
      <c r="A438" s="8">
        <v>44905</v>
      </c>
      <c r="B438" s="6" t="s">
        <v>31</v>
      </c>
      <c r="C438" s="6">
        <v>1</v>
      </c>
      <c r="D438" s="6" t="s">
        <v>7</v>
      </c>
      <c r="E438" s="6">
        <v>4</v>
      </c>
      <c r="F438" s="6"/>
      <c r="G438" s="6">
        <f t="shared" si="14"/>
        <v>3</v>
      </c>
      <c r="H438">
        <f t="shared" si="13"/>
        <v>5</v>
      </c>
      <c r="J438">
        <f>VLOOKUP(D438,'Test Data'!$A$1:$N$33,10,FALSE)</f>
        <v>109.36287253210591</v>
      </c>
      <c r="K438">
        <f>VLOOKUP(B438,'Test Data'!$A$1:$N$33,10,FALSE)</f>
        <v>139.17838686868689</v>
      </c>
      <c r="L438">
        <f>VLOOKUP(D438,'Test Data'!$A$1:$N$33,13,FALSE)</f>
        <v>1.0240000000000009</v>
      </c>
      <c r="M438">
        <f>VLOOKUP(B438,'Test Data'!$A$1:$N$33,13,FALSE)</f>
        <v>30.108000000000004</v>
      </c>
      <c r="N438">
        <f>VLOOKUP(D438,'Test Data'!$A$1:$N$33,14,FALSE)</f>
        <v>18.007499999999997</v>
      </c>
      <c r="O438">
        <f>VLOOKUP(B438,'Test Data'!$A$1:$N$33,14,FALSE)</f>
        <v>10.142499999999998</v>
      </c>
      <c r="P438">
        <f>VLOOKUP(B438,'Test Data'!$A$1:$G$33,7,FALSE)</f>
        <v>54.883499999999998</v>
      </c>
      <c r="Q438">
        <f>VLOOKUP(D438,'Test Data'!$A$1:$G$33,7,FALSE)</f>
        <v>51.97</v>
      </c>
    </row>
    <row r="439" spans="1:17" x14ac:dyDescent="0.3">
      <c r="A439" s="9">
        <v>44905</v>
      </c>
      <c r="B439" s="7" t="s">
        <v>22</v>
      </c>
      <c r="C439" s="7">
        <v>4</v>
      </c>
      <c r="D439" s="7" t="s">
        <v>5</v>
      </c>
      <c r="E439" s="7">
        <v>5</v>
      </c>
      <c r="F439" s="7" t="s">
        <v>36</v>
      </c>
      <c r="G439" s="6">
        <f t="shared" si="14"/>
        <v>1</v>
      </c>
      <c r="H439">
        <f t="shared" si="13"/>
        <v>9</v>
      </c>
      <c r="J439">
        <f>VLOOKUP(D439,'Test Data'!$A$1:$N$33,10,FALSE)</f>
        <v>104.48057142857141</v>
      </c>
      <c r="K439">
        <f>VLOOKUP(B439,'Test Data'!$A$1:$N$33,10,FALSE)</f>
        <v>68.14996540259969</v>
      </c>
      <c r="L439">
        <f>VLOOKUP(D439,'Test Data'!$A$1:$N$33,13,FALSE)</f>
        <v>26.248000000000001</v>
      </c>
      <c r="M439">
        <f>VLOOKUP(B439,'Test Data'!$A$1:$N$33,13,FALSE)</f>
        <v>2.4839999999999995</v>
      </c>
      <c r="N439">
        <f>VLOOKUP(D439,'Test Data'!$A$1:$N$33,14,FALSE)</f>
        <v>15.994999999999997</v>
      </c>
      <c r="O439">
        <f>VLOOKUP(B439,'Test Data'!$A$1:$N$33,14,FALSE)</f>
        <v>7.3599999999999994</v>
      </c>
      <c r="P439">
        <f>VLOOKUP(B439,'Test Data'!$A$1:$G$33,7,FALSE)</f>
        <v>52.957499999999996</v>
      </c>
      <c r="Q439">
        <f>VLOOKUP(D439,'Test Data'!$A$1:$G$33,7,FALSE)</f>
        <v>50.814499999999995</v>
      </c>
    </row>
    <row r="440" spans="1:17" x14ac:dyDescent="0.3">
      <c r="A440" s="8">
        <v>44905</v>
      </c>
      <c r="B440" s="6" t="s">
        <v>28</v>
      </c>
      <c r="C440" s="6">
        <v>3</v>
      </c>
      <c r="D440" s="6" t="s">
        <v>8</v>
      </c>
      <c r="E440" s="6">
        <v>0</v>
      </c>
      <c r="F440" s="6"/>
      <c r="G440" s="6">
        <f t="shared" si="14"/>
        <v>-3</v>
      </c>
      <c r="H440">
        <f t="shared" si="13"/>
        <v>3</v>
      </c>
      <c r="J440">
        <f>VLOOKUP(D440,'Test Data'!$A$1:$N$33,10,FALSE)</f>
        <v>108.30611652138712</v>
      </c>
      <c r="K440">
        <f>VLOOKUP(B440,'Test Data'!$A$1:$N$33,10,FALSE)</f>
        <v>101.51640811560671</v>
      </c>
      <c r="L440">
        <f>VLOOKUP(D440,'Test Data'!$A$1:$N$33,13,FALSE)</f>
        <v>15.092000000000001</v>
      </c>
      <c r="M440">
        <f>VLOOKUP(B440,'Test Data'!$A$1:$N$33,13,FALSE)</f>
        <v>12.036000000000001</v>
      </c>
      <c r="N440">
        <f>VLOOKUP(D440,'Test Data'!$A$1:$N$33,14,FALSE)</f>
        <v>11.004999999999999</v>
      </c>
      <c r="O440">
        <f>VLOOKUP(B440,'Test Data'!$A$1:$N$33,14,FALSE)</f>
        <v>8.0474999999999994</v>
      </c>
      <c r="P440">
        <f>VLOOKUP(B440,'Test Data'!$A$1:$G$33,7,FALSE)</f>
        <v>51.338499999999996</v>
      </c>
      <c r="Q440">
        <f>VLOOKUP(D440,'Test Data'!$A$1:$G$33,7,FALSE)</f>
        <v>48.454999999999998</v>
      </c>
    </row>
    <row r="441" spans="1:17" x14ac:dyDescent="0.3">
      <c r="A441" s="9">
        <v>44906</v>
      </c>
      <c r="B441" s="7" t="s">
        <v>4</v>
      </c>
      <c r="C441" s="7">
        <v>4</v>
      </c>
      <c r="D441" s="7" t="s">
        <v>25</v>
      </c>
      <c r="E441" s="7">
        <v>5</v>
      </c>
      <c r="F441" s="7" t="s">
        <v>36</v>
      </c>
      <c r="G441" s="6">
        <f t="shared" si="14"/>
        <v>1</v>
      </c>
      <c r="H441">
        <f t="shared" si="13"/>
        <v>9</v>
      </c>
      <c r="J441">
        <f>VLOOKUP(D441,'Test Data'!$A$1:$N$33,10,FALSE)</f>
        <v>51.313205668016195</v>
      </c>
      <c r="K441">
        <f>VLOOKUP(B441,'Test Data'!$A$1:$N$33,10,FALSE)</f>
        <v>84.107355201661079</v>
      </c>
      <c r="L441">
        <f>VLOOKUP(D441,'Test Data'!$A$1:$N$33,13,FALSE)</f>
        <v>23.744</v>
      </c>
      <c r="M441">
        <f>VLOOKUP(B441,'Test Data'!$A$1:$N$33,13,FALSE)</f>
        <v>17.076000000000001</v>
      </c>
      <c r="N441">
        <f>VLOOKUP(D441,'Test Data'!$A$1:$N$33,14,FALSE)</f>
        <v>10.215</v>
      </c>
      <c r="O441">
        <f>VLOOKUP(B441,'Test Data'!$A$1:$N$33,14,FALSE)</f>
        <v>4.0274999999999999</v>
      </c>
      <c r="P441">
        <f>VLOOKUP(B441,'Test Data'!$A$1:$G$33,7,FALSE)</f>
        <v>51.648499999999999</v>
      </c>
      <c r="Q441">
        <f>VLOOKUP(D441,'Test Data'!$A$1:$G$33,7,FALSE)</f>
        <v>44.829499999999996</v>
      </c>
    </row>
    <row r="442" spans="1:17" x14ac:dyDescent="0.3">
      <c r="A442" s="8">
        <v>44906</v>
      </c>
      <c r="B442" s="6" t="s">
        <v>29</v>
      </c>
      <c r="C442" s="6">
        <v>5</v>
      </c>
      <c r="D442" s="6" t="s">
        <v>20</v>
      </c>
      <c r="E442" s="6">
        <v>6</v>
      </c>
      <c r="F442" s="6" t="s">
        <v>36</v>
      </c>
      <c r="G442" s="6">
        <f t="shared" si="14"/>
        <v>1</v>
      </c>
      <c r="H442">
        <f t="shared" si="13"/>
        <v>11</v>
      </c>
      <c r="J442">
        <f>VLOOKUP(D442,'Test Data'!$A$1:$N$33,10,FALSE)</f>
        <v>44.157383716429479</v>
      </c>
      <c r="K442">
        <f>VLOOKUP(B442,'Test Data'!$A$1:$N$33,10,FALSE)</f>
        <v>171.25418443935928</v>
      </c>
      <c r="L442">
        <f>VLOOKUP(D442,'Test Data'!$A$1:$N$33,13,FALSE)</f>
        <v>0.20799999999999841</v>
      </c>
      <c r="M442">
        <f>VLOOKUP(B442,'Test Data'!$A$1:$N$33,13,FALSE)</f>
        <v>18.195999999999998</v>
      </c>
      <c r="N442">
        <f>VLOOKUP(D442,'Test Data'!$A$1:$N$33,14,FALSE)</f>
        <v>6.4574999999999996</v>
      </c>
      <c r="O442">
        <f>VLOOKUP(B442,'Test Data'!$A$1:$N$33,14,FALSE)</f>
        <v>13.857500000000002</v>
      </c>
      <c r="P442">
        <f>VLOOKUP(B442,'Test Data'!$A$1:$G$33,7,FALSE)</f>
        <v>55.733499999999992</v>
      </c>
      <c r="Q442">
        <f>VLOOKUP(D442,'Test Data'!$A$1:$G$33,7,FALSE)</f>
        <v>45.418999999999997</v>
      </c>
    </row>
    <row r="443" spans="1:17" x14ac:dyDescent="0.3">
      <c r="A443" s="9">
        <v>44906</v>
      </c>
      <c r="B443" s="7" t="s">
        <v>34</v>
      </c>
      <c r="C443" s="7">
        <v>5</v>
      </c>
      <c r="D443" s="7" t="s">
        <v>31</v>
      </c>
      <c r="E443" s="7">
        <v>2</v>
      </c>
      <c r="F443" s="7"/>
      <c r="G443" s="6">
        <f t="shared" si="14"/>
        <v>-3</v>
      </c>
      <c r="H443">
        <f t="shared" si="13"/>
        <v>7</v>
      </c>
      <c r="J443">
        <f>VLOOKUP(D443,'Test Data'!$A$1:$N$33,10,FALSE)</f>
        <v>139.17838686868689</v>
      </c>
      <c r="K443">
        <f>VLOOKUP(B443,'Test Data'!$A$1:$N$33,10,FALSE)</f>
        <v>90.302779742729371</v>
      </c>
      <c r="L443">
        <f>VLOOKUP(D443,'Test Data'!$A$1:$N$33,13,FALSE)</f>
        <v>30.108000000000004</v>
      </c>
      <c r="M443">
        <f>VLOOKUP(B443,'Test Data'!$A$1:$N$33,13,FALSE)</f>
        <v>-1.9600000000000004</v>
      </c>
      <c r="N443">
        <f>VLOOKUP(D443,'Test Data'!$A$1:$N$33,14,FALSE)</f>
        <v>10.142499999999998</v>
      </c>
      <c r="O443">
        <f>VLOOKUP(B443,'Test Data'!$A$1:$N$33,14,FALSE)</f>
        <v>8.4699999999999989</v>
      </c>
      <c r="P443">
        <f>VLOOKUP(B443,'Test Data'!$A$1:$G$33,7,FALSE)</f>
        <v>48.930500000000002</v>
      </c>
      <c r="Q443">
        <f>VLOOKUP(D443,'Test Data'!$A$1:$G$33,7,FALSE)</f>
        <v>54.883499999999998</v>
      </c>
    </row>
    <row r="444" spans="1:17" x14ac:dyDescent="0.3">
      <c r="A444" s="8">
        <v>44906</v>
      </c>
      <c r="B444" s="6" t="s">
        <v>11</v>
      </c>
      <c r="C444" s="6">
        <v>3</v>
      </c>
      <c r="D444" s="6" t="s">
        <v>10</v>
      </c>
      <c r="E444" s="6">
        <v>2</v>
      </c>
      <c r="F444" s="6" t="s">
        <v>36</v>
      </c>
      <c r="G444" s="6">
        <f t="shared" si="14"/>
        <v>-1</v>
      </c>
      <c r="H444">
        <f t="shared" si="13"/>
        <v>5</v>
      </c>
      <c r="J444">
        <f>VLOOKUP(D444,'Test Data'!$A$1:$N$33,10,FALSE)</f>
        <v>47.582180701754382</v>
      </c>
      <c r="K444">
        <f>VLOOKUP(B444,'Test Data'!$A$1:$N$33,10,FALSE)</f>
        <v>134.88358357487925</v>
      </c>
      <c r="L444">
        <f>VLOOKUP(D444,'Test Data'!$A$1:$N$33,13,FALSE)</f>
        <v>15.2</v>
      </c>
      <c r="M444">
        <f>VLOOKUP(B444,'Test Data'!$A$1:$N$33,13,FALSE)</f>
        <v>24.772000000000002</v>
      </c>
      <c r="N444">
        <f>VLOOKUP(D444,'Test Data'!$A$1:$N$33,14,FALSE)</f>
        <v>1.7224999999999966</v>
      </c>
      <c r="O444">
        <f>VLOOKUP(B444,'Test Data'!$A$1:$N$33,14,FALSE)</f>
        <v>12.754999999999999</v>
      </c>
      <c r="P444">
        <f>VLOOKUP(B444,'Test Data'!$A$1:$G$33,7,FALSE)</f>
        <v>52.792500000000004</v>
      </c>
      <c r="Q444">
        <f>VLOOKUP(D444,'Test Data'!$A$1:$G$33,7,FALSE)</f>
        <v>45.459000000000003</v>
      </c>
    </row>
    <row r="445" spans="1:17" x14ac:dyDescent="0.3">
      <c r="A445" s="9">
        <v>44906</v>
      </c>
      <c r="B445" s="7" t="s">
        <v>14</v>
      </c>
      <c r="C445" s="7">
        <v>3</v>
      </c>
      <c r="D445" s="7" t="s">
        <v>27</v>
      </c>
      <c r="E445" s="7">
        <v>1</v>
      </c>
      <c r="F445" s="7"/>
      <c r="G445" s="6">
        <f t="shared" si="14"/>
        <v>-2</v>
      </c>
      <c r="H445">
        <f t="shared" si="13"/>
        <v>4</v>
      </c>
      <c r="J445">
        <f>VLOOKUP(D445,'Test Data'!$A$1:$N$33,10,FALSE)</f>
        <v>145.75413290387775</v>
      </c>
      <c r="K445">
        <f>VLOOKUP(B445,'Test Data'!$A$1:$N$33,10,FALSE)</f>
        <v>140.99029450549449</v>
      </c>
      <c r="L445">
        <f>VLOOKUP(D445,'Test Data'!$A$1:$N$33,13,FALSE)</f>
        <v>55.58</v>
      </c>
      <c r="M445">
        <f>VLOOKUP(B445,'Test Data'!$A$1:$N$33,13,FALSE)</f>
        <v>61.292000000000002</v>
      </c>
      <c r="N445">
        <f>VLOOKUP(D445,'Test Data'!$A$1:$N$33,14,FALSE)</f>
        <v>12.107499999999998</v>
      </c>
      <c r="O445">
        <f>VLOOKUP(B445,'Test Data'!$A$1:$N$33,14,FALSE)</f>
        <v>16.850000000000001</v>
      </c>
      <c r="P445">
        <f>VLOOKUP(B445,'Test Data'!$A$1:$G$33,7,FALSE)</f>
        <v>52.1905</v>
      </c>
      <c r="Q445">
        <f>VLOOKUP(D445,'Test Data'!$A$1:$G$33,7,FALSE)</f>
        <v>54.28</v>
      </c>
    </row>
    <row r="446" spans="1:17" x14ac:dyDescent="0.3">
      <c r="A446" s="8">
        <v>44906</v>
      </c>
      <c r="B446" s="6" t="s">
        <v>12</v>
      </c>
      <c r="C446" s="6">
        <v>5</v>
      </c>
      <c r="D446" s="6" t="s">
        <v>23</v>
      </c>
      <c r="E446" s="6">
        <v>2</v>
      </c>
      <c r="F446" s="6"/>
      <c r="G446" s="6">
        <f t="shared" si="14"/>
        <v>-3</v>
      </c>
      <c r="H446">
        <f t="shared" si="13"/>
        <v>7</v>
      </c>
      <c r="J446">
        <f>VLOOKUP(D446,'Test Data'!$A$1:$N$33,10,FALSE)</f>
        <v>116.91584615384616</v>
      </c>
      <c r="K446">
        <f>VLOOKUP(B446,'Test Data'!$A$1:$N$33,10,FALSE)</f>
        <v>59.967467961405482</v>
      </c>
      <c r="L446">
        <f>VLOOKUP(D446,'Test Data'!$A$1:$N$33,13,FALSE)</f>
        <v>37.052</v>
      </c>
      <c r="M446">
        <f>VLOOKUP(B446,'Test Data'!$A$1:$N$33,13,FALSE)</f>
        <v>21.227999999999998</v>
      </c>
      <c r="N446">
        <f>VLOOKUP(D446,'Test Data'!$A$1:$N$33,14,FALSE)</f>
        <v>7.9725000000000001</v>
      </c>
      <c r="O446">
        <f>VLOOKUP(B446,'Test Data'!$A$1:$N$33,14,FALSE)</f>
        <v>5.1224999999999987</v>
      </c>
      <c r="P446">
        <f>VLOOKUP(B446,'Test Data'!$A$1:$G$33,7,FALSE)</f>
        <v>48.64</v>
      </c>
      <c r="Q446">
        <f>VLOOKUP(D446,'Test Data'!$A$1:$G$33,7,FALSE)</f>
        <v>50.820999999999998</v>
      </c>
    </row>
    <row r="447" spans="1:17" x14ac:dyDescent="0.3">
      <c r="A447" s="9">
        <v>44907</v>
      </c>
      <c r="B447" s="7" t="s">
        <v>9</v>
      </c>
      <c r="C447" s="7">
        <v>1</v>
      </c>
      <c r="D447" s="7" t="s">
        <v>28</v>
      </c>
      <c r="E447" s="7">
        <v>2</v>
      </c>
      <c r="F447" s="7"/>
      <c r="G447" s="6">
        <f t="shared" si="14"/>
        <v>1</v>
      </c>
      <c r="H447">
        <f t="shared" si="13"/>
        <v>3</v>
      </c>
      <c r="J447">
        <f>VLOOKUP(D447,'Test Data'!$A$1:$N$33,10,FALSE)</f>
        <v>101.51640811560671</v>
      </c>
      <c r="K447">
        <f>VLOOKUP(B447,'Test Data'!$A$1:$N$33,10,FALSE)</f>
        <v>165.56027048054921</v>
      </c>
      <c r="L447">
        <f>VLOOKUP(D447,'Test Data'!$A$1:$N$33,13,FALSE)</f>
        <v>12.036000000000001</v>
      </c>
      <c r="M447">
        <f>VLOOKUP(B447,'Test Data'!$A$1:$N$33,13,FALSE)</f>
        <v>-11.727999999999998</v>
      </c>
      <c r="N447">
        <f>VLOOKUP(D447,'Test Data'!$A$1:$N$33,14,FALSE)</f>
        <v>8.0474999999999994</v>
      </c>
      <c r="O447">
        <f>VLOOKUP(B447,'Test Data'!$A$1:$N$33,14,FALSE)</f>
        <v>19.220000000000002</v>
      </c>
      <c r="P447">
        <f>VLOOKUP(B447,'Test Data'!$A$1:$G$33,7,FALSE)</f>
        <v>58.155000000000001</v>
      </c>
      <c r="Q447">
        <f>VLOOKUP(D447,'Test Data'!$A$1:$G$33,7,FALSE)</f>
        <v>51.338499999999996</v>
      </c>
    </row>
    <row r="448" spans="1:17" x14ac:dyDescent="0.3">
      <c r="A448" s="8">
        <v>44907</v>
      </c>
      <c r="B448" s="6" t="s">
        <v>22</v>
      </c>
      <c r="C448" s="6">
        <v>1</v>
      </c>
      <c r="D448" s="6" t="s">
        <v>33</v>
      </c>
      <c r="E448" s="6">
        <v>2</v>
      </c>
      <c r="F448" s="6" t="s">
        <v>35</v>
      </c>
      <c r="G448" s="6">
        <f t="shared" si="14"/>
        <v>1</v>
      </c>
      <c r="H448">
        <f t="shared" si="13"/>
        <v>3</v>
      </c>
      <c r="J448">
        <f>VLOOKUP(D448,'Test Data'!$A$1:$N$33,10,FALSE)</f>
        <v>-8.4661676247310496</v>
      </c>
      <c r="K448">
        <f>VLOOKUP(B448,'Test Data'!$A$1:$N$33,10,FALSE)</f>
        <v>68.14996540259969</v>
      </c>
      <c r="L448">
        <f>VLOOKUP(D448,'Test Data'!$A$1:$N$33,13,FALSE)</f>
        <v>31.347999999999995</v>
      </c>
      <c r="M448">
        <f>VLOOKUP(B448,'Test Data'!$A$1:$N$33,13,FALSE)</f>
        <v>2.4839999999999995</v>
      </c>
      <c r="N448">
        <f>VLOOKUP(D448,'Test Data'!$A$1:$N$33,14,FALSE)</f>
        <v>2.9150000000000027</v>
      </c>
      <c r="O448">
        <f>VLOOKUP(B448,'Test Data'!$A$1:$N$33,14,FALSE)</f>
        <v>7.3599999999999994</v>
      </c>
      <c r="P448">
        <f>VLOOKUP(B448,'Test Data'!$A$1:$G$33,7,FALSE)</f>
        <v>52.957499999999996</v>
      </c>
      <c r="Q448">
        <f>VLOOKUP(D448,'Test Data'!$A$1:$G$33,7,FALSE)</f>
        <v>46.256500000000003</v>
      </c>
    </row>
    <row r="449" spans="1:17" x14ac:dyDescent="0.3">
      <c r="A449" s="9">
        <v>44907</v>
      </c>
      <c r="B449" s="7" t="s">
        <v>15</v>
      </c>
      <c r="C449" s="7">
        <v>3</v>
      </c>
      <c r="D449" s="7" t="s">
        <v>17</v>
      </c>
      <c r="E449" s="7">
        <v>4</v>
      </c>
      <c r="F449" s="7" t="s">
        <v>36</v>
      </c>
      <c r="G449" s="6">
        <f t="shared" si="14"/>
        <v>1</v>
      </c>
      <c r="H449">
        <f t="shared" si="13"/>
        <v>7</v>
      </c>
      <c r="J449">
        <f>VLOOKUP(D449,'Test Data'!$A$1:$N$33,10,FALSE)</f>
        <v>134.91292307692311</v>
      </c>
      <c r="K449">
        <f>VLOOKUP(B449,'Test Data'!$A$1:$N$33,10,FALSE)</f>
        <v>139.98145691150953</v>
      </c>
      <c r="L449">
        <f>VLOOKUP(D449,'Test Data'!$A$1:$N$33,13,FALSE)</f>
        <v>36.112000000000002</v>
      </c>
      <c r="M449">
        <f>VLOOKUP(B449,'Test Data'!$A$1:$N$33,13,FALSE)</f>
        <v>2.9200000000000017</v>
      </c>
      <c r="N449">
        <f>VLOOKUP(D449,'Test Data'!$A$1:$N$33,14,FALSE)</f>
        <v>18.509999999999998</v>
      </c>
      <c r="O449">
        <f>VLOOKUP(B449,'Test Data'!$A$1:$N$33,14,FALSE)</f>
        <v>16.695</v>
      </c>
      <c r="P449">
        <f>VLOOKUP(B449,'Test Data'!$A$1:$G$33,7,FALSE)</f>
        <v>53.004999999999995</v>
      </c>
      <c r="Q449">
        <f>VLOOKUP(D449,'Test Data'!$A$1:$G$33,7,FALSE)</f>
        <v>49.021500000000003</v>
      </c>
    </row>
    <row r="450" spans="1:17" x14ac:dyDescent="0.3">
      <c r="A450" s="8">
        <v>44907</v>
      </c>
      <c r="B450" s="6" t="s">
        <v>26</v>
      </c>
      <c r="C450" s="6">
        <v>0</v>
      </c>
      <c r="D450" s="6" t="s">
        <v>32</v>
      </c>
      <c r="E450" s="6">
        <v>3</v>
      </c>
      <c r="F450" s="6"/>
      <c r="G450" s="6">
        <f t="shared" si="14"/>
        <v>3</v>
      </c>
      <c r="H450">
        <f t="shared" si="13"/>
        <v>3</v>
      </c>
      <c r="J450">
        <f>VLOOKUP(D450,'Test Data'!$A$1:$N$33,10,FALSE)</f>
        <v>132.97877024111079</v>
      </c>
      <c r="K450">
        <f>VLOOKUP(B450,'Test Data'!$A$1:$N$33,10,FALSE)</f>
        <v>-5.9496865517784894</v>
      </c>
      <c r="L450">
        <f>VLOOKUP(D450,'Test Data'!$A$1:$N$33,13,FALSE)</f>
        <v>-4.2679999999999989</v>
      </c>
      <c r="M450">
        <f>VLOOKUP(B450,'Test Data'!$A$1:$N$33,13,FALSE)</f>
        <v>-1.972</v>
      </c>
      <c r="N450">
        <f>VLOOKUP(D450,'Test Data'!$A$1:$N$33,14,FALSE)</f>
        <v>9.5024999999999977</v>
      </c>
      <c r="O450">
        <f>VLOOKUP(B450,'Test Data'!$A$1:$N$33,14,FALSE)</f>
        <v>7.1075000000000017</v>
      </c>
      <c r="P450">
        <f>VLOOKUP(B450,'Test Data'!$A$1:$G$33,7,FALSE)</f>
        <v>43.610500000000002</v>
      </c>
      <c r="Q450">
        <f>VLOOKUP(D450,'Test Data'!$A$1:$G$33,7,FALSE)</f>
        <v>49.246000000000002</v>
      </c>
    </row>
    <row r="451" spans="1:17" x14ac:dyDescent="0.3">
      <c r="A451" s="9">
        <v>44907</v>
      </c>
      <c r="B451" s="7" t="s">
        <v>30</v>
      </c>
      <c r="C451" s="7">
        <v>1</v>
      </c>
      <c r="D451" s="7" t="s">
        <v>3</v>
      </c>
      <c r="E451" s="7">
        <v>2</v>
      </c>
      <c r="F451" s="7"/>
      <c r="G451" s="6">
        <f t="shared" si="14"/>
        <v>1</v>
      </c>
      <c r="H451">
        <f t="shared" ref="H451:H514" si="15">E451+C451</f>
        <v>3</v>
      </c>
      <c r="J451">
        <f>VLOOKUP(D451,'Test Data'!$A$1:$N$33,10,FALSE)</f>
        <v>89.800166421813486</v>
      </c>
      <c r="K451">
        <f>VLOOKUP(B451,'Test Data'!$A$1:$N$33,10,FALSE)</f>
        <v>139.14223240238024</v>
      </c>
      <c r="L451">
        <f>VLOOKUP(D451,'Test Data'!$A$1:$N$33,13,FALSE)</f>
        <v>45.915999999999997</v>
      </c>
      <c r="M451">
        <f>VLOOKUP(B451,'Test Data'!$A$1:$N$33,13,FALSE)</f>
        <v>17.608000000000001</v>
      </c>
      <c r="N451">
        <f>VLOOKUP(D451,'Test Data'!$A$1:$N$33,14,FALSE)</f>
        <v>6.2475000000000023</v>
      </c>
      <c r="O451">
        <f>VLOOKUP(B451,'Test Data'!$A$1:$N$33,14,FALSE)</f>
        <v>17.535</v>
      </c>
      <c r="P451">
        <f>VLOOKUP(B451,'Test Data'!$A$1:$G$33,7,FALSE)</f>
        <v>53.658999999999999</v>
      </c>
      <c r="Q451">
        <f>VLOOKUP(D451,'Test Data'!$A$1:$G$33,7,FALSE)</f>
        <v>53.747500000000002</v>
      </c>
    </row>
    <row r="452" spans="1:17" x14ac:dyDescent="0.3">
      <c r="A452" s="8">
        <v>44907</v>
      </c>
      <c r="B452" s="6" t="s">
        <v>21</v>
      </c>
      <c r="C452" s="6">
        <v>0</v>
      </c>
      <c r="D452" s="6" t="s">
        <v>10</v>
      </c>
      <c r="E452" s="6">
        <v>1</v>
      </c>
      <c r="F452" s="6" t="s">
        <v>36</v>
      </c>
      <c r="G452" s="6">
        <f t="shared" si="14"/>
        <v>1</v>
      </c>
      <c r="H452">
        <f t="shared" si="15"/>
        <v>1</v>
      </c>
      <c r="J452">
        <f>VLOOKUP(D452,'Test Data'!$A$1:$N$33,10,FALSE)</f>
        <v>47.582180701754382</v>
      </c>
      <c r="K452">
        <f>VLOOKUP(B452,'Test Data'!$A$1:$N$33,10,FALSE)</f>
        <v>67.44205870986076</v>
      </c>
      <c r="L452">
        <f>VLOOKUP(D452,'Test Data'!$A$1:$N$33,13,FALSE)</f>
        <v>15.2</v>
      </c>
      <c r="M452">
        <f>VLOOKUP(B452,'Test Data'!$A$1:$N$33,13,FALSE)</f>
        <v>34.236000000000004</v>
      </c>
      <c r="N452">
        <f>VLOOKUP(D452,'Test Data'!$A$1:$N$33,14,FALSE)</f>
        <v>1.7224999999999966</v>
      </c>
      <c r="O452">
        <f>VLOOKUP(B452,'Test Data'!$A$1:$N$33,14,FALSE)</f>
        <v>9.18</v>
      </c>
      <c r="P452">
        <f>VLOOKUP(B452,'Test Data'!$A$1:$G$33,7,FALSE)</f>
        <v>50.528500000000001</v>
      </c>
      <c r="Q452">
        <f>VLOOKUP(D452,'Test Data'!$A$1:$G$33,7,FALSE)</f>
        <v>45.459000000000003</v>
      </c>
    </row>
    <row r="453" spans="1:17" x14ac:dyDescent="0.3">
      <c r="A453" s="9">
        <v>44908</v>
      </c>
      <c r="B453" s="7" t="s">
        <v>16</v>
      </c>
      <c r="C453" s="7">
        <v>3</v>
      </c>
      <c r="D453" s="7" t="s">
        <v>14</v>
      </c>
      <c r="E453" s="7">
        <v>4</v>
      </c>
      <c r="F453" s="7" t="s">
        <v>35</v>
      </c>
      <c r="G453" s="6">
        <f t="shared" si="14"/>
        <v>1</v>
      </c>
      <c r="H453">
        <f t="shared" si="15"/>
        <v>7</v>
      </c>
      <c r="J453">
        <f>VLOOKUP(D453,'Test Data'!$A$1:$N$33,10,FALSE)</f>
        <v>140.99029450549449</v>
      </c>
      <c r="K453">
        <f>VLOOKUP(B453,'Test Data'!$A$1:$N$33,10,FALSE)</f>
        <v>56.76357570850201</v>
      </c>
      <c r="L453">
        <f>VLOOKUP(D453,'Test Data'!$A$1:$N$33,13,FALSE)</f>
        <v>61.292000000000002</v>
      </c>
      <c r="M453">
        <f>VLOOKUP(B453,'Test Data'!$A$1:$N$33,13,FALSE)</f>
        <v>55.175999999999995</v>
      </c>
      <c r="N453">
        <f>VLOOKUP(D453,'Test Data'!$A$1:$N$33,14,FALSE)</f>
        <v>16.850000000000001</v>
      </c>
      <c r="O453">
        <f>VLOOKUP(B453,'Test Data'!$A$1:$N$33,14,FALSE)</f>
        <v>8.8850000000000016</v>
      </c>
      <c r="P453">
        <f>VLOOKUP(B453,'Test Data'!$A$1:$G$33,7,FALSE)</f>
        <v>50.042000000000002</v>
      </c>
      <c r="Q453">
        <f>VLOOKUP(D453,'Test Data'!$A$1:$G$33,7,FALSE)</f>
        <v>52.1905</v>
      </c>
    </row>
    <row r="454" spans="1:17" x14ac:dyDescent="0.3">
      <c r="A454" s="8">
        <v>44908</v>
      </c>
      <c r="B454" s="6" t="s">
        <v>29</v>
      </c>
      <c r="C454" s="6">
        <v>0</v>
      </c>
      <c r="D454" s="6" t="s">
        <v>13</v>
      </c>
      <c r="E454" s="6">
        <v>6</v>
      </c>
      <c r="F454" s="6"/>
      <c r="G454" s="6">
        <f t="shared" si="14"/>
        <v>6</v>
      </c>
      <c r="H454">
        <f t="shared" si="15"/>
        <v>6</v>
      </c>
      <c r="J454">
        <f>VLOOKUP(D454,'Test Data'!$A$1:$N$33,10,FALSE)</f>
        <v>81.804757877261309</v>
      </c>
      <c r="K454">
        <f>VLOOKUP(B454,'Test Data'!$A$1:$N$33,10,FALSE)</f>
        <v>171.25418443935928</v>
      </c>
      <c r="L454">
        <f>VLOOKUP(D454,'Test Data'!$A$1:$N$33,13,FALSE)</f>
        <v>-4.4720000000000004</v>
      </c>
      <c r="M454">
        <f>VLOOKUP(B454,'Test Data'!$A$1:$N$33,13,FALSE)</f>
        <v>18.195999999999998</v>
      </c>
      <c r="N454">
        <f>VLOOKUP(D454,'Test Data'!$A$1:$N$33,14,FALSE)</f>
        <v>7.3675000000000033</v>
      </c>
      <c r="O454">
        <f>VLOOKUP(B454,'Test Data'!$A$1:$N$33,14,FALSE)</f>
        <v>13.857500000000002</v>
      </c>
      <c r="P454">
        <f>VLOOKUP(B454,'Test Data'!$A$1:$G$33,7,FALSE)</f>
        <v>55.733499999999992</v>
      </c>
      <c r="Q454">
        <f>VLOOKUP(D454,'Test Data'!$A$1:$G$33,7,FALSE)</f>
        <v>47.3035</v>
      </c>
    </row>
    <row r="455" spans="1:17" x14ac:dyDescent="0.3">
      <c r="A455" s="9">
        <v>44908</v>
      </c>
      <c r="B455" s="7" t="s">
        <v>12</v>
      </c>
      <c r="C455" s="7">
        <v>7</v>
      </c>
      <c r="D455" s="7" t="s">
        <v>6</v>
      </c>
      <c r="E455" s="7">
        <v>3</v>
      </c>
      <c r="F455" s="7"/>
      <c r="G455" s="6">
        <f t="shared" si="14"/>
        <v>-4</v>
      </c>
      <c r="H455">
        <f t="shared" si="15"/>
        <v>10</v>
      </c>
      <c r="J455">
        <f>VLOOKUP(D455,'Test Data'!$A$1:$N$33,10,FALSE)</f>
        <v>18.032943482008189</v>
      </c>
      <c r="K455">
        <f>VLOOKUP(B455,'Test Data'!$A$1:$N$33,10,FALSE)</f>
        <v>59.967467961405482</v>
      </c>
      <c r="L455">
        <f>VLOOKUP(D455,'Test Data'!$A$1:$N$33,13,FALSE)</f>
        <v>12.236000000000001</v>
      </c>
      <c r="M455">
        <f>VLOOKUP(B455,'Test Data'!$A$1:$N$33,13,FALSE)</f>
        <v>21.227999999999998</v>
      </c>
      <c r="N455">
        <f>VLOOKUP(D455,'Test Data'!$A$1:$N$33,14,FALSE)</f>
        <v>1.6050000000000004</v>
      </c>
      <c r="O455">
        <f>VLOOKUP(B455,'Test Data'!$A$1:$N$33,14,FALSE)</f>
        <v>5.1224999999999987</v>
      </c>
      <c r="P455">
        <f>VLOOKUP(B455,'Test Data'!$A$1:$G$33,7,FALSE)</f>
        <v>48.64</v>
      </c>
      <c r="Q455">
        <f>VLOOKUP(D455,'Test Data'!$A$1:$G$33,7,FALSE)</f>
        <v>40.024000000000001</v>
      </c>
    </row>
    <row r="456" spans="1:17" x14ac:dyDescent="0.3">
      <c r="A456" s="8">
        <v>44908</v>
      </c>
      <c r="B456" s="6" t="s">
        <v>4</v>
      </c>
      <c r="C456" s="6">
        <v>2</v>
      </c>
      <c r="D456" s="6" t="s">
        <v>11</v>
      </c>
      <c r="E456" s="6">
        <v>3</v>
      </c>
      <c r="F456" s="6"/>
      <c r="G456" s="6">
        <f t="shared" si="14"/>
        <v>1</v>
      </c>
      <c r="H456">
        <f t="shared" si="15"/>
        <v>5</v>
      </c>
      <c r="J456">
        <f>VLOOKUP(D456,'Test Data'!$A$1:$N$33,10,FALSE)</f>
        <v>134.88358357487925</v>
      </c>
      <c r="K456">
        <f>VLOOKUP(B456,'Test Data'!$A$1:$N$33,10,FALSE)</f>
        <v>84.107355201661079</v>
      </c>
      <c r="L456">
        <f>VLOOKUP(D456,'Test Data'!$A$1:$N$33,13,FALSE)</f>
        <v>24.772000000000002</v>
      </c>
      <c r="M456">
        <f>VLOOKUP(B456,'Test Data'!$A$1:$N$33,13,FALSE)</f>
        <v>17.076000000000001</v>
      </c>
      <c r="N456">
        <f>VLOOKUP(D456,'Test Data'!$A$1:$N$33,14,FALSE)</f>
        <v>12.754999999999999</v>
      </c>
      <c r="O456">
        <f>VLOOKUP(B456,'Test Data'!$A$1:$N$33,14,FALSE)</f>
        <v>4.0274999999999999</v>
      </c>
      <c r="P456">
        <f>VLOOKUP(B456,'Test Data'!$A$1:$G$33,7,FALSE)</f>
        <v>51.648499999999999</v>
      </c>
      <c r="Q456">
        <f>VLOOKUP(D456,'Test Data'!$A$1:$G$33,7,FALSE)</f>
        <v>52.792500000000004</v>
      </c>
    </row>
    <row r="457" spans="1:17" x14ac:dyDescent="0.3">
      <c r="A457" s="9">
        <v>44908</v>
      </c>
      <c r="B457" s="7" t="s">
        <v>18</v>
      </c>
      <c r="C457" s="7">
        <v>1</v>
      </c>
      <c r="D457" s="7" t="s">
        <v>19</v>
      </c>
      <c r="E457" s="7">
        <v>0</v>
      </c>
      <c r="F457" s="7"/>
      <c r="G457" s="6">
        <f t="shared" si="14"/>
        <v>-1</v>
      </c>
      <c r="H457">
        <f t="shared" si="15"/>
        <v>1</v>
      </c>
      <c r="J457">
        <f>VLOOKUP(D457,'Test Data'!$A$1:$N$33,10,FALSE)</f>
        <v>82.045045228455763</v>
      </c>
      <c r="K457">
        <f>VLOOKUP(B457,'Test Data'!$A$1:$N$33,10,FALSE)</f>
        <v>141.16987251053041</v>
      </c>
      <c r="L457">
        <f>VLOOKUP(D457,'Test Data'!$A$1:$N$33,13,FALSE)</f>
        <v>15.204000000000004</v>
      </c>
      <c r="M457">
        <f>VLOOKUP(B457,'Test Data'!$A$1:$N$33,13,FALSE)</f>
        <v>-9.1679999999999993</v>
      </c>
      <c r="N457">
        <f>VLOOKUP(D457,'Test Data'!$A$1:$N$33,14,FALSE)</f>
        <v>10.812500000000004</v>
      </c>
      <c r="O457">
        <f>VLOOKUP(B457,'Test Data'!$A$1:$N$33,14,FALSE)</f>
        <v>11.067499999999995</v>
      </c>
      <c r="P457">
        <f>VLOOKUP(B457,'Test Data'!$A$1:$G$33,7,FALSE)</f>
        <v>55.566500000000005</v>
      </c>
      <c r="Q457">
        <f>VLOOKUP(D457,'Test Data'!$A$1:$G$33,7,FALSE)</f>
        <v>46.548000000000002</v>
      </c>
    </row>
    <row r="458" spans="1:17" x14ac:dyDescent="0.3">
      <c r="A458" s="8">
        <v>44908</v>
      </c>
      <c r="B458" s="6" t="s">
        <v>20</v>
      </c>
      <c r="C458" s="6">
        <v>0</v>
      </c>
      <c r="D458" s="6" t="s">
        <v>31</v>
      </c>
      <c r="E458" s="6">
        <v>4</v>
      </c>
      <c r="F458" s="6"/>
      <c r="G458" s="6">
        <f t="shared" si="14"/>
        <v>4</v>
      </c>
      <c r="H458">
        <f t="shared" si="15"/>
        <v>4</v>
      </c>
      <c r="J458">
        <f>VLOOKUP(D458,'Test Data'!$A$1:$N$33,10,FALSE)</f>
        <v>139.17838686868689</v>
      </c>
      <c r="K458">
        <f>VLOOKUP(B458,'Test Data'!$A$1:$N$33,10,FALSE)</f>
        <v>44.157383716429479</v>
      </c>
      <c r="L458">
        <f>VLOOKUP(D458,'Test Data'!$A$1:$N$33,13,FALSE)</f>
        <v>30.108000000000004</v>
      </c>
      <c r="M458">
        <f>VLOOKUP(B458,'Test Data'!$A$1:$N$33,13,FALSE)</f>
        <v>0.20799999999999841</v>
      </c>
      <c r="N458">
        <f>VLOOKUP(D458,'Test Data'!$A$1:$N$33,14,FALSE)</f>
        <v>10.142499999999998</v>
      </c>
      <c r="O458">
        <f>VLOOKUP(B458,'Test Data'!$A$1:$N$33,14,FALSE)</f>
        <v>6.4574999999999996</v>
      </c>
      <c r="P458">
        <f>VLOOKUP(B458,'Test Data'!$A$1:$G$33,7,FALSE)</f>
        <v>45.418999999999997</v>
      </c>
      <c r="Q458">
        <f>VLOOKUP(D458,'Test Data'!$A$1:$G$33,7,FALSE)</f>
        <v>54.883499999999998</v>
      </c>
    </row>
    <row r="459" spans="1:17" x14ac:dyDescent="0.3">
      <c r="A459" s="9">
        <v>44908</v>
      </c>
      <c r="B459" s="7" t="s">
        <v>30</v>
      </c>
      <c r="C459" s="7">
        <v>4</v>
      </c>
      <c r="D459" s="7" t="s">
        <v>15</v>
      </c>
      <c r="E459" s="7">
        <v>1</v>
      </c>
      <c r="F459" s="7"/>
      <c r="G459" s="6">
        <f t="shared" si="14"/>
        <v>-3</v>
      </c>
      <c r="H459">
        <f t="shared" si="15"/>
        <v>5</v>
      </c>
      <c r="J459">
        <f>VLOOKUP(D459,'Test Data'!$A$1:$N$33,10,FALSE)</f>
        <v>139.98145691150953</v>
      </c>
      <c r="K459">
        <f>VLOOKUP(B459,'Test Data'!$A$1:$N$33,10,FALSE)</f>
        <v>139.14223240238024</v>
      </c>
      <c r="L459">
        <f>VLOOKUP(D459,'Test Data'!$A$1:$N$33,13,FALSE)</f>
        <v>2.9200000000000017</v>
      </c>
      <c r="M459">
        <f>VLOOKUP(B459,'Test Data'!$A$1:$N$33,13,FALSE)</f>
        <v>17.608000000000001</v>
      </c>
      <c r="N459">
        <f>VLOOKUP(D459,'Test Data'!$A$1:$N$33,14,FALSE)</f>
        <v>16.695</v>
      </c>
      <c r="O459">
        <f>VLOOKUP(B459,'Test Data'!$A$1:$N$33,14,FALSE)</f>
        <v>17.535</v>
      </c>
      <c r="P459">
        <f>VLOOKUP(B459,'Test Data'!$A$1:$G$33,7,FALSE)</f>
        <v>53.658999999999999</v>
      </c>
      <c r="Q459">
        <f>VLOOKUP(D459,'Test Data'!$A$1:$G$33,7,FALSE)</f>
        <v>53.004999999999995</v>
      </c>
    </row>
    <row r="460" spans="1:17" x14ac:dyDescent="0.3">
      <c r="A460" s="8">
        <v>44908</v>
      </c>
      <c r="B460" s="6" t="s">
        <v>9</v>
      </c>
      <c r="C460" s="6">
        <v>6</v>
      </c>
      <c r="D460" s="6" t="s">
        <v>21</v>
      </c>
      <c r="E460" s="6">
        <v>3</v>
      </c>
      <c r="F460" s="6"/>
      <c r="G460" s="6">
        <f t="shared" si="14"/>
        <v>-3</v>
      </c>
      <c r="H460">
        <f t="shared" si="15"/>
        <v>9</v>
      </c>
      <c r="J460">
        <f>VLOOKUP(D460,'Test Data'!$A$1:$N$33,10,FALSE)</f>
        <v>67.44205870986076</v>
      </c>
      <c r="K460">
        <f>VLOOKUP(B460,'Test Data'!$A$1:$N$33,10,FALSE)</f>
        <v>165.56027048054921</v>
      </c>
      <c r="L460">
        <f>VLOOKUP(D460,'Test Data'!$A$1:$N$33,13,FALSE)</f>
        <v>34.236000000000004</v>
      </c>
      <c r="M460">
        <f>VLOOKUP(B460,'Test Data'!$A$1:$N$33,13,FALSE)</f>
        <v>-11.727999999999998</v>
      </c>
      <c r="N460">
        <f>VLOOKUP(D460,'Test Data'!$A$1:$N$33,14,FALSE)</f>
        <v>9.18</v>
      </c>
      <c r="O460">
        <f>VLOOKUP(B460,'Test Data'!$A$1:$N$33,14,FALSE)</f>
        <v>19.220000000000002</v>
      </c>
      <c r="P460">
        <f>VLOOKUP(B460,'Test Data'!$A$1:$G$33,7,FALSE)</f>
        <v>58.155000000000001</v>
      </c>
      <c r="Q460">
        <f>VLOOKUP(D460,'Test Data'!$A$1:$G$33,7,FALSE)</f>
        <v>50.528500000000001</v>
      </c>
    </row>
    <row r="461" spans="1:17" x14ac:dyDescent="0.3">
      <c r="A461" s="9">
        <v>44908</v>
      </c>
      <c r="B461" s="7" t="s">
        <v>25</v>
      </c>
      <c r="C461" s="7">
        <v>2</v>
      </c>
      <c r="D461" s="7" t="s">
        <v>24</v>
      </c>
      <c r="E461" s="7">
        <v>3</v>
      </c>
      <c r="F461" s="7"/>
      <c r="G461" s="6">
        <f t="shared" si="14"/>
        <v>1</v>
      </c>
      <c r="H461">
        <f t="shared" si="15"/>
        <v>5</v>
      </c>
      <c r="J461">
        <f>VLOOKUP(D461,'Test Data'!$A$1:$N$33,10,FALSE)</f>
        <v>-15.427545272601769</v>
      </c>
      <c r="K461">
        <f>VLOOKUP(B461,'Test Data'!$A$1:$N$33,10,FALSE)</f>
        <v>51.313205668016195</v>
      </c>
      <c r="L461">
        <f>VLOOKUP(D461,'Test Data'!$A$1:$N$33,13,FALSE)</f>
        <v>-11.484000000000002</v>
      </c>
      <c r="M461">
        <f>VLOOKUP(B461,'Test Data'!$A$1:$N$33,13,FALSE)</f>
        <v>23.744</v>
      </c>
      <c r="N461">
        <f>VLOOKUP(D461,'Test Data'!$A$1:$N$33,14,FALSE)</f>
        <v>7.0949999999999989</v>
      </c>
      <c r="O461">
        <f>VLOOKUP(B461,'Test Data'!$A$1:$N$33,14,FALSE)</f>
        <v>10.215</v>
      </c>
      <c r="P461">
        <f>VLOOKUP(B461,'Test Data'!$A$1:$G$33,7,FALSE)</f>
        <v>44.829499999999996</v>
      </c>
      <c r="Q461">
        <f>VLOOKUP(D461,'Test Data'!$A$1:$G$33,7,FALSE)</f>
        <v>42.968000000000004</v>
      </c>
    </row>
    <row r="462" spans="1:17" x14ac:dyDescent="0.3">
      <c r="A462" s="8">
        <v>44908</v>
      </c>
      <c r="B462" s="6" t="s">
        <v>34</v>
      </c>
      <c r="C462" s="6">
        <v>2</v>
      </c>
      <c r="D462" s="6" t="s">
        <v>7</v>
      </c>
      <c r="E462" s="6">
        <v>6</v>
      </c>
      <c r="F462" s="6"/>
      <c r="G462" s="6">
        <f t="shared" si="14"/>
        <v>4</v>
      </c>
      <c r="H462">
        <f t="shared" si="15"/>
        <v>8</v>
      </c>
      <c r="J462">
        <f>VLOOKUP(D462,'Test Data'!$A$1:$N$33,10,FALSE)</f>
        <v>109.36287253210591</v>
      </c>
      <c r="K462">
        <f>VLOOKUP(B462,'Test Data'!$A$1:$N$33,10,FALSE)</f>
        <v>90.302779742729371</v>
      </c>
      <c r="L462">
        <f>VLOOKUP(D462,'Test Data'!$A$1:$N$33,13,FALSE)</f>
        <v>1.0240000000000009</v>
      </c>
      <c r="M462">
        <f>VLOOKUP(B462,'Test Data'!$A$1:$N$33,13,FALSE)</f>
        <v>-1.9600000000000004</v>
      </c>
      <c r="N462">
        <f>VLOOKUP(D462,'Test Data'!$A$1:$N$33,14,FALSE)</f>
        <v>18.007499999999997</v>
      </c>
      <c r="O462">
        <f>VLOOKUP(B462,'Test Data'!$A$1:$N$33,14,FALSE)</f>
        <v>8.4699999999999989</v>
      </c>
      <c r="P462">
        <f>VLOOKUP(B462,'Test Data'!$A$1:$G$33,7,FALSE)</f>
        <v>48.930500000000002</v>
      </c>
      <c r="Q462">
        <f>VLOOKUP(D462,'Test Data'!$A$1:$G$33,7,FALSE)</f>
        <v>51.97</v>
      </c>
    </row>
    <row r="463" spans="1:17" x14ac:dyDescent="0.3">
      <c r="A463" s="9">
        <v>44908</v>
      </c>
      <c r="B463" s="7" t="s">
        <v>26</v>
      </c>
      <c r="C463" s="7">
        <v>0</v>
      </c>
      <c r="D463" s="7" t="s">
        <v>5</v>
      </c>
      <c r="E463" s="7">
        <v>7</v>
      </c>
      <c r="F463" s="7"/>
      <c r="G463" s="6">
        <f t="shared" si="14"/>
        <v>7</v>
      </c>
      <c r="H463">
        <f t="shared" si="15"/>
        <v>7</v>
      </c>
      <c r="J463">
        <f>VLOOKUP(D463,'Test Data'!$A$1:$N$33,10,FALSE)</f>
        <v>104.48057142857141</v>
      </c>
      <c r="K463">
        <f>VLOOKUP(B463,'Test Data'!$A$1:$N$33,10,FALSE)</f>
        <v>-5.9496865517784894</v>
      </c>
      <c r="L463">
        <f>VLOOKUP(D463,'Test Data'!$A$1:$N$33,13,FALSE)</f>
        <v>26.248000000000001</v>
      </c>
      <c r="M463">
        <f>VLOOKUP(B463,'Test Data'!$A$1:$N$33,13,FALSE)</f>
        <v>-1.972</v>
      </c>
      <c r="N463">
        <f>VLOOKUP(D463,'Test Data'!$A$1:$N$33,14,FALSE)</f>
        <v>15.994999999999997</v>
      </c>
      <c r="O463">
        <f>VLOOKUP(B463,'Test Data'!$A$1:$N$33,14,FALSE)</f>
        <v>7.1075000000000017</v>
      </c>
      <c r="P463">
        <f>VLOOKUP(B463,'Test Data'!$A$1:$G$33,7,FALSE)</f>
        <v>43.610500000000002</v>
      </c>
      <c r="Q463">
        <f>VLOOKUP(D463,'Test Data'!$A$1:$G$33,7,FALSE)</f>
        <v>50.814499999999995</v>
      </c>
    </row>
    <row r="464" spans="1:17" x14ac:dyDescent="0.3">
      <c r="A464" s="8">
        <v>44908</v>
      </c>
      <c r="B464" s="6" t="s">
        <v>27</v>
      </c>
      <c r="C464" s="6">
        <v>6</v>
      </c>
      <c r="D464" s="6" t="s">
        <v>23</v>
      </c>
      <c r="E464" s="6">
        <v>5</v>
      </c>
      <c r="F464" s="6"/>
      <c r="G464" s="6">
        <f t="shared" si="14"/>
        <v>-1</v>
      </c>
      <c r="H464">
        <f t="shared" si="15"/>
        <v>11</v>
      </c>
      <c r="J464">
        <f>VLOOKUP(D464,'Test Data'!$A$1:$N$33,10,FALSE)</f>
        <v>116.91584615384616</v>
      </c>
      <c r="K464">
        <f>VLOOKUP(B464,'Test Data'!$A$1:$N$33,10,FALSE)</f>
        <v>145.75413290387775</v>
      </c>
      <c r="L464">
        <f>VLOOKUP(D464,'Test Data'!$A$1:$N$33,13,FALSE)</f>
        <v>37.052</v>
      </c>
      <c r="M464">
        <f>VLOOKUP(B464,'Test Data'!$A$1:$N$33,13,FALSE)</f>
        <v>55.58</v>
      </c>
      <c r="N464">
        <f>VLOOKUP(D464,'Test Data'!$A$1:$N$33,14,FALSE)</f>
        <v>7.9725000000000001</v>
      </c>
      <c r="O464">
        <f>VLOOKUP(B464,'Test Data'!$A$1:$N$33,14,FALSE)</f>
        <v>12.107499999999998</v>
      </c>
      <c r="P464">
        <f>VLOOKUP(B464,'Test Data'!$A$1:$G$33,7,FALSE)</f>
        <v>54.28</v>
      </c>
      <c r="Q464">
        <f>VLOOKUP(D464,'Test Data'!$A$1:$G$33,7,FALSE)</f>
        <v>50.820999999999998</v>
      </c>
    </row>
    <row r="465" spans="1:17" x14ac:dyDescent="0.3">
      <c r="A465" s="9">
        <v>44909</v>
      </c>
      <c r="B465" s="7" t="s">
        <v>8</v>
      </c>
      <c r="C465" s="7">
        <v>4</v>
      </c>
      <c r="D465" s="7" t="s">
        <v>22</v>
      </c>
      <c r="E465" s="7">
        <v>3</v>
      </c>
      <c r="F465" s="7" t="s">
        <v>35</v>
      </c>
      <c r="G465" s="6">
        <f t="shared" si="14"/>
        <v>-1</v>
      </c>
      <c r="H465">
        <f t="shared" si="15"/>
        <v>7</v>
      </c>
      <c r="J465">
        <f>VLOOKUP(D465,'Test Data'!$A$1:$N$33,10,FALSE)</f>
        <v>68.14996540259969</v>
      </c>
      <c r="K465">
        <f>VLOOKUP(B465,'Test Data'!$A$1:$N$33,10,FALSE)</f>
        <v>108.30611652138712</v>
      </c>
      <c r="L465">
        <f>VLOOKUP(D465,'Test Data'!$A$1:$N$33,13,FALSE)</f>
        <v>2.4839999999999995</v>
      </c>
      <c r="M465">
        <f>VLOOKUP(B465,'Test Data'!$A$1:$N$33,13,FALSE)</f>
        <v>15.092000000000001</v>
      </c>
      <c r="N465">
        <f>VLOOKUP(D465,'Test Data'!$A$1:$N$33,14,FALSE)</f>
        <v>7.3599999999999994</v>
      </c>
      <c r="O465">
        <f>VLOOKUP(B465,'Test Data'!$A$1:$N$33,14,FALSE)</f>
        <v>11.004999999999999</v>
      </c>
      <c r="P465">
        <f>VLOOKUP(B465,'Test Data'!$A$1:$G$33,7,FALSE)</f>
        <v>48.454999999999998</v>
      </c>
      <c r="Q465">
        <f>VLOOKUP(D465,'Test Data'!$A$1:$G$33,7,FALSE)</f>
        <v>52.957499999999996</v>
      </c>
    </row>
    <row r="466" spans="1:17" x14ac:dyDescent="0.3">
      <c r="A466" s="8">
        <v>44909</v>
      </c>
      <c r="B466" s="6" t="s">
        <v>19</v>
      </c>
      <c r="C466" s="6">
        <v>1</v>
      </c>
      <c r="D466" s="6" t="s">
        <v>28</v>
      </c>
      <c r="E466" s="6">
        <v>4</v>
      </c>
      <c r="F466" s="6"/>
      <c r="G466" s="6">
        <f t="shared" si="14"/>
        <v>3</v>
      </c>
      <c r="H466">
        <f t="shared" si="15"/>
        <v>5</v>
      </c>
      <c r="J466">
        <f>VLOOKUP(D466,'Test Data'!$A$1:$N$33,10,FALSE)</f>
        <v>101.51640811560671</v>
      </c>
      <c r="K466">
        <f>VLOOKUP(B466,'Test Data'!$A$1:$N$33,10,FALSE)</f>
        <v>82.045045228455763</v>
      </c>
      <c r="L466">
        <f>VLOOKUP(D466,'Test Data'!$A$1:$N$33,13,FALSE)</f>
        <v>12.036000000000001</v>
      </c>
      <c r="M466">
        <f>VLOOKUP(B466,'Test Data'!$A$1:$N$33,13,FALSE)</f>
        <v>15.204000000000004</v>
      </c>
      <c r="N466">
        <f>VLOOKUP(D466,'Test Data'!$A$1:$N$33,14,FALSE)</f>
        <v>8.0474999999999994</v>
      </c>
      <c r="O466">
        <f>VLOOKUP(B466,'Test Data'!$A$1:$N$33,14,FALSE)</f>
        <v>10.812500000000004</v>
      </c>
      <c r="P466">
        <f>VLOOKUP(B466,'Test Data'!$A$1:$G$33,7,FALSE)</f>
        <v>46.548000000000002</v>
      </c>
      <c r="Q466">
        <f>VLOOKUP(D466,'Test Data'!$A$1:$G$33,7,FALSE)</f>
        <v>51.338499999999996</v>
      </c>
    </row>
    <row r="467" spans="1:17" x14ac:dyDescent="0.3">
      <c r="A467" s="9">
        <v>44909</v>
      </c>
      <c r="B467" s="7" t="s">
        <v>33</v>
      </c>
      <c r="C467" s="7">
        <v>2</v>
      </c>
      <c r="D467" s="7" t="s">
        <v>32</v>
      </c>
      <c r="E467" s="7">
        <v>3</v>
      </c>
      <c r="F467" s="7"/>
      <c r="G467" s="6">
        <f t="shared" si="14"/>
        <v>1</v>
      </c>
      <c r="H467">
        <f t="shared" si="15"/>
        <v>5</v>
      </c>
      <c r="J467">
        <f>VLOOKUP(D467,'Test Data'!$A$1:$N$33,10,FALSE)</f>
        <v>132.97877024111079</v>
      </c>
      <c r="K467">
        <f>VLOOKUP(B467,'Test Data'!$A$1:$N$33,10,FALSE)</f>
        <v>-8.4661676247310496</v>
      </c>
      <c r="L467">
        <f>VLOOKUP(D467,'Test Data'!$A$1:$N$33,13,FALSE)</f>
        <v>-4.2679999999999989</v>
      </c>
      <c r="M467">
        <f>VLOOKUP(B467,'Test Data'!$A$1:$N$33,13,FALSE)</f>
        <v>31.347999999999995</v>
      </c>
      <c r="N467">
        <f>VLOOKUP(D467,'Test Data'!$A$1:$N$33,14,FALSE)</f>
        <v>9.5024999999999977</v>
      </c>
      <c r="O467">
        <f>VLOOKUP(B467,'Test Data'!$A$1:$N$33,14,FALSE)</f>
        <v>2.9150000000000027</v>
      </c>
      <c r="P467">
        <f>VLOOKUP(B467,'Test Data'!$A$1:$G$33,7,FALSE)</f>
        <v>46.256500000000003</v>
      </c>
      <c r="Q467">
        <f>VLOOKUP(D467,'Test Data'!$A$1:$G$33,7,FALSE)</f>
        <v>49.246000000000002</v>
      </c>
    </row>
    <row r="468" spans="1:17" x14ac:dyDescent="0.3">
      <c r="A468" s="8">
        <v>44910</v>
      </c>
      <c r="B468" s="6" t="s">
        <v>29</v>
      </c>
      <c r="C468" s="6">
        <v>3</v>
      </c>
      <c r="D468" s="6" t="s">
        <v>14</v>
      </c>
      <c r="E468" s="6">
        <v>2</v>
      </c>
      <c r="F468" s="6" t="s">
        <v>35</v>
      </c>
      <c r="G468" s="6">
        <f t="shared" si="14"/>
        <v>-1</v>
      </c>
      <c r="H468">
        <f t="shared" si="15"/>
        <v>5</v>
      </c>
      <c r="J468">
        <f>VLOOKUP(D468,'Test Data'!$A$1:$N$33,10,FALSE)</f>
        <v>140.99029450549449</v>
      </c>
      <c r="K468">
        <f>VLOOKUP(B468,'Test Data'!$A$1:$N$33,10,FALSE)</f>
        <v>171.25418443935928</v>
      </c>
      <c r="L468">
        <f>VLOOKUP(D468,'Test Data'!$A$1:$N$33,13,FALSE)</f>
        <v>61.292000000000002</v>
      </c>
      <c r="M468">
        <f>VLOOKUP(B468,'Test Data'!$A$1:$N$33,13,FALSE)</f>
        <v>18.195999999999998</v>
      </c>
      <c r="N468">
        <f>VLOOKUP(D468,'Test Data'!$A$1:$N$33,14,FALSE)</f>
        <v>16.850000000000001</v>
      </c>
      <c r="O468">
        <f>VLOOKUP(B468,'Test Data'!$A$1:$N$33,14,FALSE)</f>
        <v>13.857500000000002</v>
      </c>
      <c r="P468">
        <f>VLOOKUP(B468,'Test Data'!$A$1:$G$33,7,FALSE)</f>
        <v>55.733499999999992</v>
      </c>
      <c r="Q468">
        <f>VLOOKUP(D468,'Test Data'!$A$1:$G$33,7,FALSE)</f>
        <v>52.1905</v>
      </c>
    </row>
    <row r="469" spans="1:17" x14ac:dyDescent="0.3">
      <c r="A469" s="9">
        <v>44910</v>
      </c>
      <c r="B469" s="7" t="s">
        <v>34</v>
      </c>
      <c r="C469" s="7">
        <v>2</v>
      </c>
      <c r="D469" s="7" t="s">
        <v>18</v>
      </c>
      <c r="E469" s="7">
        <v>3</v>
      </c>
      <c r="F469" s="7"/>
      <c r="G469" s="6">
        <f t="shared" si="14"/>
        <v>1</v>
      </c>
      <c r="H469">
        <f t="shared" si="15"/>
        <v>5</v>
      </c>
      <c r="J469">
        <f>VLOOKUP(D469,'Test Data'!$A$1:$N$33,10,FALSE)</f>
        <v>141.16987251053041</v>
      </c>
      <c r="K469">
        <f>VLOOKUP(B469,'Test Data'!$A$1:$N$33,10,FALSE)</f>
        <v>90.302779742729371</v>
      </c>
      <c r="L469">
        <f>VLOOKUP(D469,'Test Data'!$A$1:$N$33,13,FALSE)</f>
        <v>-9.1679999999999993</v>
      </c>
      <c r="M469">
        <f>VLOOKUP(B469,'Test Data'!$A$1:$N$33,13,FALSE)</f>
        <v>-1.9600000000000004</v>
      </c>
      <c r="N469">
        <f>VLOOKUP(D469,'Test Data'!$A$1:$N$33,14,FALSE)</f>
        <v>11.067499999999995</v>
      </c>
      <c r="O469">
        <f>VLOOKUP(B469,'Test Data'!$A$1:$N$33,14,FALSE)</f>
        <v>8.4699999999999989</v>
      </c>
      <c r="P469">
        <f>VLOOKUP(B469,'Test Data'!$A$1:$G$33,7,FALSE)</f>
        <v>48.930500000000002</v>
      </c>
      <c r="Q469">
        <f>VLOOKUP(D469,'Test Data'!$A$1:$G$33,7,FALSE)</f>
        <v>55.566500000000005</v>
      </c>
    </row>
    <row r="470" spans="1:17" x14ac:dyDescent="0.3">
      <c r="A470" s="8">
        <v>44910</v>
      </c>
      <c r="B470" s="6" t="s">
        <v>27</v>
      </c>
      <c r="C470" s="6">
        <v>4</v>
      </c>
      <c r="D470" s="6" t="s">
        <v>6</v>
      </c>
      <c r="E470" s="6">
        <v>1</v>
      </c>
      <c r="F470" s="6"/>
      <c r="G470" s="6">
        <f t="shared" si="14"/>
        <v>-3</v>
      </c>
      <c r="H470">
        <f t="shared" si="15"/>
        <v>5</v>
      </c>
      <c r="J470">
        <f>VLOOKUP(D470,'Test Data'!$A$1:$N$33,10,FALSE)</f>
        <v>18.032943482008189</v>
      </c>
      <c r="K470">
        <f>VLOOKUP(B470,'Test Data'!$A$1:$N$33,10,FALSE)</f>
        <v>145.75413290387775</v>
      </c>
      <c r="L470">
        <f>VLOOKUP(D470,'Test Data'!$A$1:$N$33,13,FALSE)</f>
        <v>12.236000000000001</v>
      </c>
      <c r="M470">
        <f>VLOOKUP(B470,'Test Data'!$A$1:$N$33,13,FALSE)</f>
        <v>55.58</v>
      </c>
      <c r="N470">
        <f>VLOOKUP(D470,'Test Data'!$A$1:$N$33,14,FALSE)</f>
        <v>1.6050000000000004</v>
      </c>
      <c r="O470">
        <f>VLOOKUP(B470,'Test Data'!$A$1:$N$33,14,FALSE)</f>
        <v>12.107499999999998</v>
      </c>
      <c r="P470">
        <f>VLOOKUP(B470,'Test Data'!$A$1:$G$33,7,FALSE)</f>
        <v>54.28</v>
      </c>
      <c r="Q470">
        <f>VLOOKUP(D470,'Test Data'!$A$1:$G$33,7,FALSE)</f>
        <v>40.024000000000001</v>
      </c>
    </row>
    <row r="471" spans="1:17" x14ac:dyDescent="0.3">
      <c r="A471" s="9">
        <v>44910</v>
      </c>
      <c r="B471" s="7" t="s">
        <v>13</v>
      </c>
      <c r="C471" s="7">
        <v>4</v>
      </c>
      <c r="D471" s="7" t="s">
        <v>11</v>
      </c>
      <c r="E471" s="7">
        <v>2</v>
      </c>
      <c r="F471" s="7"/>
      <c r="G471" s="6">
        <f t="shared" si="14"/>
        <v>-2</v>
      </c>
      <c r="H471">
        <f t="shared" si="15"/>
        <v>6</v>
      </c>
      <c r="J471">
        <f>VLOOKUP(D471,'Test Data'!$A$1:$N$33,10,FALSE)</f>
        <v>134.88358357487925</v>
      </c>
      <c r="K471">
        <f>VLOOKUP(B471,'Test Data'!$A$1:$N$33,10,FALSE)</f>
        <v>81.804757877261309</v>
      </c>
      <c r="L471">
        <f>VLOOKUP(D471,'Test Data'!$A$1:$N$33,13,FALSE)</f>
        <v>24.772000000000002</v>
      </c>
      <c r="M471">
        <f>VLOOKUP(B471,'Test Data'!$A$1:$N$33,13,FALSE)</f>
        <v>-4.4720000000000004</v>
      </c>
      <c r="N471">
        <f>VLOOKUP(D471,'Test Data'!$A$1:$N$33,14,FALSE)</f>
        <v>12.754999999999999</v>
      </c>
      <c r="O471">
        <f>VLOOKUP(B471,'Test Data'!$A$1:$N$33,14,FALSE)</f>
        <v>7.3675000000000033</v>
      </c>
      <c r="P471">
        <f>VLOOKUP(B471,'Test Data'!$A$1:$G$33,7,FALSE)</f>
        <v>47.3035</v>
      </c>
      <c r="Q471">
        <f>VLOOKUP(D471,'Test Data'!$A$1:$G$33,7,FALSE)</f>
        <v>52.792500000000004</v>
      </c>
    </row>
    <row r="472" spans="1:17" x14ac:dyDescent="0.3">
      <c r="A472" s="8">
        <v>44910</v>
      </c>
      <c r="B472" s="6" t="s">
        <v>10</v>
      </c>
      <c r="C472" s="6">
        <v>4</v>
      </c>
      <c r="D472" s="6" t="s">
        <v>9</v>
      </c>
      <c r="E472" s="6">
        <v>3</v>
      </c>
      <c r="F472" s="6" t="s">
        <v>35</v>
      </c>
      <c r="G472" s="6">
        <f t="shared" si="14"/>
        <v>-1</v>
      </c>
      <c r="H472">
        <f t="shared" si="15"/>
        <v>7</v>
      </c>
      <c r="J472">
        <f>VLOOKUP(D472,'Test Data'!$A$1:$N$33,10,FALSE)</f>
        <v>165.56027048054921</v>
      </c>
      <c r="K472">
        <f>VLOOKUP(B472,'Test Data'!$A$1:$N$33,10,FALSE)</f>
        <v>47.582180701754382</v>
      </c>
      <c r="L472">
        <f>VLOOKUP(D472,'Test Data'!$A$1:$N$33,13,FALSE)</f>
        <v>-11.727999999999998</v>
      </c>
      <c r="M472">
        <f>VLOOKUP(B472,'Test Data'!$A$1:$N$33,13,FALSE)</f>
        <v>15.2</v>
      </c>
      <c r="N472">
        <f>VLOOKUP(D472,'Test Data'!$A$1:$N$33,14,FALSE)</f>
        <v>19.220000000000002</v>
      </c>
      <c r="O472">
        <f>VLOOKUP(B472,'Test Data'!$A$1:$N$33,14,FALSE)</f>
        <v>1.7224999999999966</v>
      </c>
      <c r="P472">
        <f>VLOOKUP(B472,'Test Data'!$A$1:$G$33,7,FALSE)</f>
        <v>45.459000000000003</v>
      </c>
      <c r="Q472">
        <f>VLOOKUP(D472,'Test Data'!$A$1:$G$33,7,FALSE)</f>
        <v>58.155000000000001</v>
      </c>
    </row>
    <row r="473" spans="1:17" x14ac:dyDescent="0.3">
      <c r="A473" s="9">
        <v>44910</v>
      </c>
      <c r="B473" s="7" t="s">
        <v>3</v>
      </c>
      <c r="C473" s="7">
        <v>4</v>
      </c>
      <c r="D473" s="7" t="s">
        <v>31</v>
      </c>
      <c r="E473" s="7">
        <v>2</v>
      </c>
      <c r="F473" s="7"/>
      <c r="G473" s="6">
        <f t="shared" si="14"/>
        <v>-2</v>
      </c>
      <c r="H473">
        <f t="shared" si="15"/>
        <v>6</v>
      </c>
      <c r="J473">
        <f>VLOOKUP(D473,'Test Data'!$A$1:$N$33,10,FALSE)</f>
        <v>139.17838686868689</v>
      </c>
      <c r="K473">
        <f>VLOOKUP(B473,'Test Data'!$A$1:$N$33,10,FALSE)</f>
        <v>89.800166421813486</v>
      </c>
      <c r="L473">
        <f>VLOOKUP(D473,'Test Data'!$A$1:$N$33,13,FALSE)</f>
        <v>30.108000000000004</v>
      </c>
      <c r="M473">
        <f>VLOOKUP(B473,'Test Data'!$A$1:$N$33,13,FALSE)</f>
        <v>45.915999999999997</v>
      </c>
      <c r="N473">
        <f>VLOOKUP(D473,'Test Data'!$A$1:$N$33,14,FALSE)</f>
        <v>10.142499999999998</v>
      </c>
      <c r="O473">
        <f>VLOOKUP(B473,'Test Data'!$A$1:$N$33,14,FALSE)</f>
        <v>6.2475000000000023</v>
      </c>
      <c r="P473">
        <f>VLOOKUP(B473,'Test Data'!$A$1:$G$33,7,FALSE)</f>
        <v>53.747500000000002</v>
      </c>
      <c r="Q473">
        <f>VLOOKUP(D473,'Test Data'!$A$1:$G$33,7,FALSE)</f>
        <v>54.883499999999998</v>
      </c>
    </row>
    <row r="474" spans="1:17" x14ac:dyDescent="0.3">
      <c r="A474" s="8">
        <v>44910</v>
      </c>
      <c r="B474" s="6" t="s">
        <v>26</v>
      </c>
      <c r="C474" s="6">
        <v>5</v>
      </c>
      <c r="D474" s="6" t="s">
        <v>33</v>
      </c>
      <c r="E474" s="6">
        <v>2</v>
      </c>
      <c r="F474" s="6"/>
      <c r="G474" s="6">
        <f t="shared" si="14"/>
        <v>-3</v>
      </c>
      <c r="H474">
        <f t="shared" si="15"/>
        <v>7</v>
      </c>
      <c r="J474">
        <f>VLOOKUP(D474,'Test Data'!$A$1:$N$33,10,FALSE)</f>
        <v>-8.4661676247310496</v>
      </c>
      <c r="K474">
        <f>VLOOKUP(B474,'Test Data'!$A$1:$N$33,10,FALSE)</f>
        <v>-5.9496865517784894</v>
      </c>
      <c r="L474">
        <f>VLOOKUP(D474,'Test Data'!$A$1:$N$33,13,FALSE)</f>
        <v>31.347999999999995</v>
      </c>
      <c r="M474">
        <f>VLOOKUP(B474,'Test Data'!$A$1:$N$33,13,FALSE)</f>
        <v>-1.972</v>
      </c>
      <c r="N474">
        <f>VLOOKUP(D474,'Test Data'!$A$1:$N$33,14,FALSE)</f>
        <v>2.9150000000000027</v>
      </c>
      <c r="O474">
        <f>VLOOKUP(B474,'Test Data'!$A$1:$N$33,14,FALSE)</f>
        <v>7.1075000000000017</v>
      </c>
      <c r="P474">
        <f>VLOOKUP(B474,'Test Data'!$A$1:$G$33,7,FALSE)</f>
        <v>43.610500000000002</v>
      </c>
      <c r="Q474">
        <f>VLOOKUP(D474,'Test Data'!$A$1:$G$33,7,FALSE)</f>
        <v>46.256500000000003</v>
      </c>
    </row>
    <row r="475" spans="1:17" x14ac:dyDescent="0.3">
      <c r="A475" s="9">
        <v>44910</v>
      </c>
      <c r="B475" s="7" t="s">
        <v>4</v>
      </c>
      <c r="C475" s="7">
        <v>2</v>
      </c>
      <c r="D475" s="7" t="s">
        <v>15</v>
      </c>
      <c r="E475" s="7">
        <v>1</v>
      </c>
      <c r="F475" s="7"/>
      <c r="G475" s="6">
        <f t="shared" si="14"/>
        <v>-1</v>
      </c>
      <c r="H475">
        <f t="shared" si="15"/>
        <v>3</v>
      </c>
      <c r="J475">
        <f>VLOOKUP(D475,'Test Data'!$A$1:$N$33,10,FALSE)</f>
        <v>139.98145691150953</v>
      </c>
      <c r="K475">
        <f>VLOOKUP(B475,'Test Data'!$A$1:$N$33,10,FALSE)</f>
        <v>84.107355201661079</v>
      </c>
      <c r="L475">
        <f>VLOOKUP(D475,'Test Data'!$A$1:$N$33,13,FALSE)</f>
        <v>2.9200000000000017</v>
      </c>
      <c r="M475">
        <f>VLOOKUP(B475,'Test Data'!$A$1:$N$33,13,FALSE)</f>
        <v>17.076000000000001</v>
      </c>
      <c r="N475">
        <f>VLOOKUP(D475,'Test Data'!$A$1:$N$33,14,FALSE)</f>
        <v>16.695</v>
      </c>
      <c r="O475">
        <f>VLOOKUP(B475,'Test Data'!$A$1:$N$33,14,FALSE)</f>
        <v>4.0274999999999999</v>
      </c>
      <c r="P475">
        <f>VLOOKUP(B475,'Test Data'!$A$1:$G$33,7,FALSE)</f>
        <v>51.648499999999999</v>
      </c>
      <c r="Q475">
        <f>VLOOKUP(D475,'Test Data'!$A$1:$G$33,7,FALSE)</f>
        <v>53.004999999999995</v>
      </c>
    </row>
    <row r="476" spans="1:17" x14ac:dyDescent="0.3">
      <c r="A476" s="8">
        <v>44910</v>
      </c>
      <c r="B476" s="6" t="s">
        <v>5</v>
      </c>
      <c r="C476" s="6">
        <v>1</v>
      </c>
      <c r="D476" s="6" t="s">
        <v>17</v>
      </c>
      <c r="E476" s="6">
        <v>3</v>
      </c>
      <c r="F476" s="6"/>
      <c r="G476" s="6">
        <f t="shared" si="14"/>
        <v>2</v>
      </c>
      <c r="H476">
        <f t="shared" si="15"/>
        <v>4</v>
      </c>
      <c r="J476">
        <f>VLOOKUP(D476,'Test Data'!$A$1:$N$33,10,FALSE)</f>
        <v>134.91292307692311</v>
      </c>
      <c r="K476">
        <f>VLOOKUP(B476,'Test Data'!$A$1:$N$33,10,FALSE)</f>
        <v>104.48057142857141</v>
      </c>
      <c r="L476">
        <f>VLOOKUP(D476,'Test Data'!$A$1:$N$33,13,FALSE)</f>
        <v>36.112000000000002</v>
      </c>
      <c r="M476">
        <f>VLOOKUP(B476,'Test Data'!$A$1:$N$33,13,FALSE)</f>
        <v>26.248000000000001</v>
      </c>
      <c r="N476">
        <f>VLOOKUP(D476,'Test Data'!$A$1:$N$33,14,FALSE)</f>
        <v>18.509999999999998</v>
      </c>
      <c r="O476">
        <f>VLOOKUP(B476,'Test Data'!$A$1:$N$33,14,FALSE)</f>
        <v>15.994999999999997</v>
      </c>
      <c r="P476">
        <f>VLOOKUP(B476,'Test Data'!$A$1:$G$33,7,FALSE)</f>
        <v>50.814499999999995</v>
      </c>
      <c r="Q476">
        <f>VLOOKUP(D476,'Test Data'!$A$1:$G$33,7,FALSE)</f>
        <v>49.021500000000003</v>
      </c>
    </row>
    <row r="477" spans="1:17" x14ac:dyDescent="0.3">
      <c r="A477" s="9">
        <v>44910</v>
      </c>
      <c r="B477" s="7" t="s">
        <v>20</v>
      </c>
      <c r="C477" s="7">
        <v>1</v>
      </c>
      <c r="D477" s="7" t="s">
        <v>7</v>
      </c>
      <c r="E477" s="7">
        <v>4</v>
      </c>
      <c r="F477" s="7"/>
      <c r="G477" s="6">
        <f t="shared" si="14"/>
        <v>3</v>
      </c>
      <c r="H477">
        <f t="shared" si="15"/>
        <v>5</v>
      </c>
      <c r="J477">
        <f>VLOOKUP(D477,'Test Data'!$A$1:$N$33,10,FALSE)</f>
        <v>109.36287253210591</v>
      </c>
      <c r="K477">
        <f>VLOOKUP(B477,'Test Data'!$A$1:$N$33,10,FALSE)</f>
        <v>44.157383716429479</v>
      </c>
      <c r="L477">
        <f>VLOOKUP(D477,'Test Data'!$A$1:$N$33,13,FALSE)</f>
        <v>1.0240000000000009</v>
      </c>
      <c r="M477">
        <f>VLOOKUP(B477,'Test Data'!$A$1:$N$33,13,FALSE)</f>
        <v>0.20799999999999841</v>
      </c>
      <c r="N477">
        <f>VLOOKUP(D477,'Test Data'!$A$1:$N$33,14,FALSE)</f>
        <v>18.007499999999997</v>
      </c>
      <c r="O477">
        <f>VLOOKUP(B477,'Test Data'!$A$1:$N$33,14,FALSE)</f>
        <v>6.4574999999999996</v>
      </c>
      <c r="P477">
        <f>VLOOKUP(B477,'Test Data'!$A$1:$G$33,7,FALSE)</f>
        <v>45.418999999999997</v>
      </c>
      <c r="Q477">
        <f>VLOOKUP(D477,'Test Data'!$A$1:$G$33,7,FALSE)</f>
        <v>51.97</v>
      </c>
    </row>
    <row r="478" spans="1:17" x14ac:dyDescent="0.3">
      <c r="A478" s="8">
        <v>44910</v>
      </c>
      <c r="B478" s="6" t="s">
        <v>21</v>
      </c>
      <c r="C478" s="6">
        <v>1</v>
      </c>
      <c r="D478" s="6" t="s">
        <v>23</v>
      </c>
      <c r="E478" s="6">
        <v>2</v>
      </c>
      <c r="F478" s="6" t="s">
        <v>36</v>
      </c>
      <c r="G478" s="6">
        <f t="shared" si="14"/>
        <v>1</v>
      </c>
      <c r="H478">
        <f t="shared" si="15"/>
        <v>3</v>
      </c>
      <c r="J478">
        <f>VLOOKUP(D478,'Test Data'!$A$1:$N$33,10,FALSE)</f>
        <v>116.91584615384616</v>
      </c>
      <c r="K478">
        <f>VLOOKUP(B478,'Test Data'!$A$1:$N$33,10,FALSE)</f>
        <v>67.44205870986076</v>
      </c>
      <c r="L478">
        <f>VLOOKUP(D478,'Test Data'!$A$1:$N$33,13,FALSE)</f>
        <v>37.052</v>
      </c>
      <c r="M478">
        <f>VLOOKUP(B478,'Test Data'!$A$1:$N$33,13,FALSE)</f>
        <v>34.236000000000004</v>
      </c>
      <c r="N478">
        <f>VLOOKUP(D478,'Test Data'!$A$1:$N$33,14,FALSE)</f>
        <v>7.9725000000000001</v>
      </c>
      <c r="O478">
        <f>VLOOKUP(B478,'Test Data'!$A$1:$N$33,14,FALSE)</f>
        <v>9.18</v>
      </c>
      <c r="P478">
        <f>VLOOKUP(B478,'Test Data'!$A$1:$G$33,7,FALSE)</f>
        <v>50.528500000000001</v>
      </c>
      <c r="Q478">
        <f>VLOOKUP(D478,'Test Data'!$A$1:$G$33,7,FALSE)</f>
        <v>50.820999999999998</v>
      </c>
    </row>
    <row r="479" spans="1:17" x14ac:dyDescent="0.3">
      <c r="A479" s="9">
        <v>44910</v>
      </c>
      <c r="B479" s="7" t="s">
        <v>30</v>
      </c>
      <c r="C479" s="7">
        <v>2</v>
      </c>
      <c r="D479" s="7" t="s">
        <v>12</v>
      </c>
      <c r="E479" s="7">
        <v>1</v>
      </c>
      <c r="F479" s="7"/>
      <c r="G479" s="6">
        <f t="shared" si="14"/>
        <v>-1</v>
      </c>
      <c r="H479">
        <f t="shared" si="15"/>
        <v>3</v>
      </c>
      <c r="J479">
        <f>VLOOKUP(D479,'Test Data'!$A$1:$N$33,10,FALSE)</f>
        <v>59.967467961405482</v>
      </c>
      <c r="K479">
        <f>VLOOKUP(B479,'Test Data'!$A$1:$N$33,10,FALSE)</f>
        <v>139.14223240238024</v>
      </c>
      <c r="L479">
        <f>VLOOKUP(D479,'Test Data'!$A$1:$N$33,13,FALSE)</f>
        <v>21.227999999999998</v>
      </c>
      <c r="M479">
        <f>VLOOKUP(B479,'Test Data'!$A$1:$N$33,13,FALSE)</f>
        <v>17.608000000000001</v>
      </c>
      <c r="N479">
        <f>VLOOKUP(D479,'Test Data'!$A$1:$N$33,14,FALSE)</f>
        <v>5.1224999999999987</v>
      </c>
      <c r="O479">
        <f>VLOOKUP(B479,'Test Data'!$A$1:$N$33,14,FALSE)</f>
        <v>17.535</v>
      </c>
      <c r="P479">
        <f>VLOOKUP(B479,'Test Data'!$A$1:$G$33,7,FALSE)</f>
        <v>53.658999999999999</v>
      </c>
      <c r="Q479">
        <f>VLOOKUP(D479,'Test Data'!$A$1:$G$33,7,FALSE)</f>
        <v>48.64</v>
      </c>
    </row>
    <row r="480" spans="1:17" x14ac:dyDescent="0.3">
      <c r="A480" s="8">
        <v>44911</v>
      </c>
      <c r="B480" s="6" t="s">
        <v>16</v>
      </c>
      <c r="C480" s="6">
        <v>4</v>
      </c>
      <c r="D480" s="6" t="s">
        <v>25</v>
      </c>
      <c r="E480" s="6">
        <v>5</v>
      </c>
      <c r="F480" s="6"/>
      <c r="G480" s="6">
        <f t="shared" si="14"/>
        <v>1</v>
      </c>
      <c r="H480">
        <f t="shared" si="15"/>
        <v>9</v>
      </c>
      <c r="J480">
        <f>VLOOKUP(D480,'Test Data'!$A$1:$N$33,10,FALSE)</f>
        <v>51.313205668016195</v>
      </c>
      <c r="K480">
        <f>VLOOKUP(B480,'Test Data'!$A$1:$N$33,10,FALSE)</f>
        <v>56.76357570850201</v>
      </c>
      <c r="L480">
        <f>VLOOKUP(D480,'Test Data'!$A$1:$N$33,13,FALSE)</f>
        <v>23.744</v>
      </c>
      <c r="M480">
        <f>VLOOKUP(B480,'Test Data'!$A$1:$N$33,13,FALSE)</f>
        <v>55.175999999999995</v>
      </c>
      <c r="N480">
        <f>VLOOKUP(D480,'Test Data'!$A$1:$N$33,14,FALSE)</f>
        <v>10.215</v>
      </c>
      <c r="O480">
        <f>VLOOKUP(B480,'Test Data'!$A$1:$N$33,14,FALSE)</f>
        <v>8.8850000000000016</v>
      </c>
      <c r="P480">
        <f>VLOOKUP(B480,'Test Data'!$A$1:$G$33,7,FALSE)</f>
        <v>50.042000000000002</v>
      </c>
      <c r="Q480">
        <f>VLOOKUP(D480,'Test Data'!$A$1:$G$33,7,FALSE)</f>
        <v>44.829499999999996</v>
      </c>
    </row>
    <row r="481" spans="1:17" x14ac:dyDescent="0.3">
      <c r="A481" s="9">
        <v>44911</v>
      </c>
      <c r="B481" s="7" t="s">
        <v>10</v>
      </c>
      <c r="C481" s="7">
        <v>5</v>
      </c>
      <c r="D481" s="7" t="s">
        <v>22</v>
      </c>
      <c r="E481" s="7">
        <v>2</v>
      </c>
      <c r="F481" s="7"/>
      <c r="G481" s="6">
        <f t="shared" si="14"/>
        <v>-3</v>
      </c>
      <c r="H481">
        <f t="shared" si="15"/>
        <v>7</v>
      </c>
      <c r="J481">
        <f>VLOOKUP(D481,'Test Data'!$A$1:$N$33,10,FALSE)</f>
        <v>68.14996540259969</v>
      </c>
      <c r="K481">
        <f>VLOOKUP(B481,'Test Data'!$A$1:$N$33,10,FALSE)</f>
        <v>47.582180701754382</v>
      </c>
      <c r="L481">
        <f>VLOOKUP(D481,'Test Data'!$A$1:$N$33,13,FALSE)</f>
        <v>2.4839999999999995</v>
      </c>
      <c r="M481">
        <f>VLOOKUP(B481,'Test Data'!$A$1:$N$33,13,FALSE)</f>
        <v>15.2</v>
      </c>
      <c r="N481">
        <f>VLOOKUP(D481,'Test Data'!$A$1:$N$33,14,FALSE)</f>
        <v>7.3599999999999994</v>
      </c>
      <c r="O481">
        <f>VLOOKUP(B481,'Test Data'!$A$1:$N$33,14,FALSE)</f>
        <v>1.7224999999999966</v>
      </c>
      <c r="P481">
        <f>VLOOKUP(B481,'Test Data'!$A$1:$G$33,7,FALSE)</f>
        <v>45.459000000000003</v>
      </c>
      <c r="Q481">
        <f>VLOOKUP(D481,'Test Data'!$A$1:$G$33,7,FALSE)</f>
        <v>52.957499999999996</v>
      </c>
    </row>
    <row r="482" spans="1:17" x14ac:dyDescent="0.3">
      <c r="A482" s="8">
        <v>44911</v>
      </c>
      <c r="B482" s="6" t="s">
        <v>6</v>
      </c>
      <c r="C482" s="6">
        <v>1</v>
      </c>
      <c r="D482" s="6" t="s">
        <v>28</v>
      </c>
      <c r="E482" s="6">
        <v>4</v>
      </c>
      <c r="F482" s="6"/>
      <c r="G482" s="6">
        <f t="shared" si="14"/>
        <v>3</v>
      </c>
      <c r="H482">
        <f t="shared" si="15"/>
        <v>5</v>
      </c>
      <c r="J482">
        <f>VLOOKUP(D482,'Test Data'!$A$1:$N$33,10,FALSE)</f>
        <v>101.51640811560671</v>
      </c>
      <c r="K482">
        <f>VLOOKUP(B482,'Test Data'!$A$1:$N$33,10,FALSE)</f>
        <v>18.032943482008189</v>
      </c>
      <c r="L482">
        <f>VLOOKUP(D482,'Test Data'!$A$1:$N$33,13,FALSE)</f>
        <v>12.036000000000001</v>
      </c>
      <c r="M482">
        <f>VLOOKUP(B482,'Test Data'!$A$1:$N$33,13,FALSE)</f>
        <v>12.236000000000001</v>
      </c>
      <c r="N482">
        <f>VLOOKUP(D482,'Test Data'!$A$1:$N$33,14,FALSE)</f>
        <v>8.0474999999999994</v>
      </c>
      <c r="O482">
        <f>VLOOKUP(B482,'Test Data'!$A$1:$N$33,14,FALSE)</f>
        <v>1.6050000000000004</v>
      </c>
      <c r="P482">
        <f>VLOOKUP(B482,'Test Data'!$A$1:$G$33,7,FALSE)</f>
        <v>40.024000000000001</v>
      </c>
      <c r="Q482">
        <f>VLOOKUP(D482,'Test Data'!$A$1:$G$33,7,FALSE)</f>
        <v>51.338499999999996</v>
      </c>
    </row>
    <row r="483" spans="1:17" x14ac:dyDescent="0.3">
      <c r="A483" s="9">
        <v>44912</v>
      </c>
      <c r="B483" s="7" t="s">
        <v>13</v>
      </c>
      <c r="C483" s="7">
        <v>5</v>
      </c>
      <c r="D483" s="7" t="s">
        <v>25</v>
      </c>
      <c r="E483" s="7">
        <v>2</v>
      </c>
      <c r="F483" s="7"/>
      <c r="G483" s="6">
        <f t="shared" si="14"/>
        <v>-3</v>
      </c>
      <c r="H483">
        <f t="shared" si="15"/>
        <v>7</v>
      </c>
      <c r="J483">
        <f>VLOOKUP(D483,'Test Data'!$A$1:$N$33,10,FALSE)</f>
        <v>51.313205668016195</v>
      </c>
      <c r="K483">
        <f>VLOOKUP(B483,'Test Data'!$A$1:$N$33,10,FALSE)</f>
        <v>81.804757877261309</v>
      </c>
      <c r="L483">
        <f>VLOOKUP(D483,'Test Data'!$A$1:$N$33,13,FALSE)</f>
        <v>23.744</v>
      </c>
      <c r="M483">
        <f>VLOOKUP(B483,'Test Data'!$A$1:$N$33,13,FALSE)</f>
        <v>-4.4720000000000004</v>
      </c>
      <c r="N483">
        <f>VLOOKUP(D483,'Test Data'!$A$1:$N$33,14,FALSE)</f>
        <v>10.215</v>
      </c>
      <c r="O483">
        <f>VLOOKUP(B483,'Test Data'!$A$1:$N$33,14,FALSE)</f>
        <v>7.3675000000000033</v>
      </c>
      <c r="P483">
        <f>VLOOKUP(B483,'Test Data'!$A$1:$G$33,7,FALSE)</f>
        <v>47.3035</v>
      </c>
      <c r="Q483">
        <f>VLOOKUP(D483,'Test Data'!$A$1:$G$33,7,FALSE)</f>
        <v>44.829499999999996</v>
      </c>
    </row>
    <row r="484" spans="1:17" x14ac:dyDescent="0.3">
      <c r="A484" s="8">
        <v>44912</v>
      </c>
      <c r="B484" s="6" t="s">
        <v>20</v>
      </c>
      <c r="C484" s="6">
        <v>2</v>
      </c>
      <c r="D484" s="6" t="s">
        <v>14</v>
      </c>
      <c r="E484" s="6">
        <v>4</v>
      </c>
      <c r="F484" s="6"/>
      <c r="G484" s="6">
        <f t="shared" si="14"/>
        <v>2</v>
      </c>
      <c r="H484">
        <f t="shared" si="15"/>
        <v>6</v>
      </c>
      <c r="J484">
        <f>VLOOKUP(D484,'Test Data'!$A$1:$N$33,10,FALSE)</f>
        <v>140.99029450549449</v>
      </c>
      <c r="K484">
        <f>VLOOKUP(B484,'Test Data'!$A$1:$N$33,10,FALSE)</f>
        <v>44.157383716429479</v>
      </c>
      <c r="L484">
        <f>VLOOKUP(D484,'Test Data'!$A$1:$N$33,13,FALSE)</f>
        <v>61.292000000000002</v>
      </c>
      <c r="M484">
        <f>VLOOKUP(B484,'Test Data'!$A$1:$N$33,13,FALSE)</f>
        <v>0.20799999999999841</v>
      </c>
      <c r="N484">
        <f>VLOOKUP(D484,'Test Data'!$A$1:$N$33,14,FALSE)</f>
        <v>16.850000000000001</v>
      </c>
      <c r="O484">
        <f>VLOOKUP(B484,'Test Data'!$A$1:$N$33,14,FALSE)</f>
        <v>6.4574999999999996</v>
      </c>
      <c r="P484">
        <f>VLOOKUP(B484,'Test Data'!$A$1:$G$33,7,FALSE)</f>
        <v>45.418999999999997</v>
      </c>
      <c r="Q484">
        <f>VLOOKUP(D484,'Test Data'!$A$1:$G$33,7,FALSE)</f>
        <v>52.1905</v>
      </c>
    </row>
    <row r="485" spans="1:17" x14ac:dyDescent="0.3">
      <c r="A485" s="9">
        <v>44912</v>
      </c>
      <c r="B485" s="7" t="s">
        <v>30</v>
      </c>
      <c r="C485" s="7">
        <v>4</v>
      </c>
      <c r="D485" s="7" t="s">
        <v>18</v>
      </c>
      <c r="E485" s="7">
        <v>5</v>
      </c>
      <c r="F485" s="7" t="s">
        <v>36</v>
      </c>
      <c r="G485" s="6">
        <f t="shared" si="14"/>
        <v>1</v>
      </c>
      <c r="H485">
        <f t="shared" si="15"/>
        <v>9</v>
      </c>
      <c r="J485">
        <f>VLOOKUP(D485,'Test Data'!$A$1:$N$33,10,FALSE)</f>
        <v>141.16987251053041</v>
      </c>
      <c r="K485">
        <f>VLOOKUP(B485,'Test Data'!$A$1:$N$33,10,FALSE)</f>
        <v>139.14223240238024</v>
      </c>
      <c r="L485">
        <f>VLOOKUP(D485,'Test Data'!$A$1:$N$33,13,FALSE)</f>
        <v>-9.1679999999999993</v>
      </c>
      <c r="M485">
        <f>VLOOKUP(B485,'Test Data'!$A$1:$N$33,13,FALSE)</f>
        <v>17.608000000000001</v>
      </c>
      <c r="N485">
        <f>VLOOKUP(D485,'Test Data'!$A$1:$N$33,14,FALSE)</f>
        <v>11.067499999999995</v>
      </c>
      <c r="O485">
        <f>VLOOKUP(B485,'Test Data'!$A$1:$N$33,14,FALSE)</f>
        <v>17.535</v>
      </c>
      <c r="P485">
        <f>VLOOKUP(B485,'Test Data'!$A$1:$G$33,7,FALSE)</f>
        <v>53.658999999999999</v>
      </c>
      <c r="Q485">
        <f>VLOOKUP(D485,'Test Data'!$A$1:$G$33,7,FALSE)</f>
        <v>55.566500000000005</v>
      </c>
    </row>
    <row r="486" spans="1:17" x14ac:dyDescent="0.3">
      <c r="A486" s="8">
        <v>44912</v>
      </c>
      <c r="B486" s="6" t="s">
        <v>21</v>
      </c>
      <c r="C486" s="6">
        <v>1</v>
      </c>
      <c r="D486" s="6" t="s">
        <v>11</v>
      </c>
      <c r="E486" s="6">
        <v>3</v>
      </c>
      <c r="F486" s="6"/>
      <c r="G486" s="6">
        <f t="shared" si="14"/>
        <v>2</v>
      </c>
      <c r="H486">
        <f t="shared" si="15"/>
        <v>4</v>
      </c>
      <c r="J486">
        <f>VLOOKUP(D486,'Test Data'!$A$1:$N$33,10,FALSE)</f>
        <v>134.88358357487925</v>
      </c>
      <c r="K486">
        <f>VLOOKUP(B486,'Test Data'!$A$1:$N$33,10,FALSE)</f>
        <v>67.44205870986076</v>
      </c>
      <c r="L486">
        <f>VLOOKUP(D486,'Test Data'!$A$1:$N$33,13,FALSE)</f>
        <v>24.772000000000002</v>
      </c>
      <c r="M486">
        <f>VLOOKUP(B486,'Test Data'!$A$1:$N$33,13,FALSE)</f>
        <v>34.236000000000004</v>
      </c>
      <c r="N486">
        <f>VLOOKUP(D486,'Test Data'!$A$1:$N$33,14,FALSE)</f>
        <v>12.754999999999999</v>
      </c>
      <c r="O486">
        <f>VLOOKUP(B486,'Test Data'!$A$1:$N$33,14,FALSE)</f>
        <v>9.18</v>
      </c>
      <c r="P486">
        <f>VLOOKUP(B486,'Test Data'!$A$1:$G$33,7,FALSE)</f>
        <v>50.528500000000001</v>
      </c>
      <c r="Q486">
        <f>VLOOKUP(D486,'Test Data'!$A$1:$G$33,7,FALSE)</f>
        <v>52.792500000000004</v>
      </c>
    </row>
    <row r="487" spans="1:17" x14ac:dyDescent="0.3">
      <c r="A487" s="9">
        <v>44912</v>
      </c>
      <c r="B487" s="7" t="s">
        <v>32</v>
      </c>
      <c r="C487" s="7">
        <v>6</v>
      </c>
      <c r="D487" s="7" t="s">
        <v>19</v>
      </c>
      <c r="E487" s="7">
        <v>3</v>
      </c>
      <c r="F487" s="7"/>
      <c r="G487" s="6">
        <f t="shared" si="14"/>
        <v>-3</v>
      </c>
      <c r="H487">
        <f t="shared" si="15"/>
        <v>9</v>
      </c>
      <c r="J487">
        <f>VLOOKUP(D487,'Test Data'!$A$1:$N$33,10,FALSE)</f>
        <v>82.045045228455763</v>
      </c>
      <c r="K487">
        <f>VLOOKUP(B487,'Test Data'!$A$1:$N$33,10,FALSE)</f>
        <v>132.97877024111079</v>
      </c>
      <c r="L487">
        <f>VLOOKUP(D487,'Test Data'!$A$1:$N$33,13,FALSE)</f>
        <v>15.204000000000004</v>
      </c>
      <c r="M487">
        <f>VLOOKUP(B487,'Test Data'!$A$1:$N$33,13,FALSE)</f>
        <v>-4.2679999999999989</v>
      </c>
      <c r="N487">
        <f>VLOOKUP(D487,'Test Data'!$A$1:$N$33,14,FALSE)</f>
        <v>10.812500000000004</v>
      </c>
      <c r="O487">
        <f>VLOOKUP(B487,'Test Data'!$A$1:$N$33,14,FALSE)</f>
        <v>9.5024999999999977</v>
      </c>
      <c r="P487">
        <f>VLOOKUP(B487,'Test Data'!$A$1:$G$33,7,FALSE)</f>
        <v>49.246000000000002</v>
      </c>
      <c r="Q487">
        <f>VLOOKUP(D487,'Test Data'!$A$1:$G$33,7,FALSE)</f>
        <v>46.548000000000002</v>
      </c>
    </row>
    <row r="488" spans="1:17" x14ac:dyDescent="0.3">
      <c r="A488" s="8">
        <v>44912</v>
      </c>
      <c r="B488" s="6" t="s">
        <v>26</v>
      </c>
      <c r="C488" s="6">
        <v>4</v>
      </c>
      <c r="D488" s="6" t="s">
        <v>9</v>
      </c>
      <c r="E488" s="6">
        <v>3</v>
      </c>
      <c r="F488" s="6"/>
      <c r="G488" s="6">
        <f t="shared" si="14"/>
        <v>-1</v>
      </c>
      <c r="H488">
        <f t="shared" si="15"/>
        <v>7</v>
      </c>
      <c r="J488">
        <f>VLOOKUP(D488,'Test Data'!$A$1:$N$33,10,FALSE)</f>
        <v>165.56027048054921</v>
      </c>
      <c r="K488">
        <f>VLOOKUP(B488,'Test Data'!$A$1:$N$33,10,FALSE)</f>
        <v>-5.9496865517784894</v>
      </c>
      <c r="L488">
        <f>VLOOKUP(D488,'Test Data'!$A$1:$N$33,13,FALSE)</f>
        <v>-11.727999999999998</v>
      </c>
      <c r="M488">
        <f>VLOOKUP(B488,'Test Data'!$A$1:$N$33,13,FALSE)</f>
        <v>-1.972</v>
      </c>
      <c r="N488">
        <f>VLOOKUP(D488,'Test Data'!$A$1:$N$33,14,FALSE)</f>
        <v>19.220000000000002</v>
      </c>
      <c r="O488">
        <f>VLOOKUP(B488,'Test Data'!$A$1:$N$33,14,FALSE)</f>
        <v>7.1075000000000017</v>
      </c>
      <c r="P488">
        <f>VLOOKUP(B488,'Test Data'!$A$1:$G$33,7,FALSE)</f>
        <v>43.610500000000002</v>
      </c>
      <c r="Q488">
        <f>VLOOKUP(D488,'Test Data'!$A$1:$G$33,7,FALSE)</f>
        <v>58.155000000000001</v>
      </c>
    </row>
    <row r="489" spans="1:17" x14ac:dyDescent="0.3">
      <c r="A489" s="9">
        <v>44912</v>
      </c>
      <c r="B489" s="7" t="s">
        <v>24</v>
      </c>
      <c r="C489" s="7">
        <v>2</v>
      </c>
      <c r="D489" s="7" t="s">
        <v>29</v>
      </c>
      <c r="E489" s="7">
        <v>3</v>
      </c>
      <c r="F489" s="7" t="s">
        <v>35</v>
      </c>
      <c r="G489" s="6">
        <f t="shared" si="14"/>
        <v>1</v>
      </c>
      <c r="H489">
        <f t="shared" si="15"/>
        <v>5</v>
      </c>
      <c r="J489">
        <f>VLOOKUP(D489,'Test Data'!$A$1:$N$33,10,FALSE)</f>
        <v>171.25418443935928</v>
      </c>
      <c r="K489">
        <f>VLOOKUP(B489,'Test Data'!$A$1:$N$33,10,FALSE)</f>
        <v>-15.427545272601769</v>
      </c>
      <c r="L489">
        <f>VLOOKUP(D489,'Test Data'!$A$1:$N$33,13,FALSE)</f>
        <v>18.195999999999998</v>
      </c>
      <c r="M489">
        <f>VLOOKUP(B489,'Test Data'!$A$1:$N$33,13,FALSE)</f>
        <v>-11.484000000000002</v>
      </c>
      <c r="N489">
        <f>VLOOKUP(D489,'Test Data'!$A$1:$N$33,14,FALSE)</f>
        <v>13.857500000000002</v>
      </c>
      <c r="O489">
        <f>VLOOKUP(B489,'Test Data'!$A$1:$N$33,14,FALSE)</f>
        <v>7.0949999999999989</v>
      </c>
      <c r="P489">
        <f>VLOOKUP(B489,'Test Data'!$A$1:$G$33,7,FALSE)</f>
        <v>42.968000000000004</v>
      </c>
      <c r="Q489">
        <f>VLOOKUP(D489,'Test Data'!$A$1:$G$33,7,FALSE)</f>
        <v>55.733499999999992</v>
      </c>
    </row>
    <row r="490" spans="1:17" x14ac:dyDescent="0.3">
      <c r="A490" s="8">
        <v>44912</v>
      </c>
      <c r="B490" s="6" t="s">
        <v>7</v>
      </c>
      <c r="C490" s="6">
        <v>5</v>
      </c>
      <c r="D490" s="6" t="s">
        <v>33</v>
      </c>
      <c r="E490" s="6">
        <v>1</v>
      </c>
      <c r="F490" s="6"/>
      <c r="G490" s="6">
        <f t="shared" si="14"/>
        <v>-4</v>
      </c>
      <c r="H490">
        <f t="shared" si="15"/>
        <v>6</v>
      </c>
      <c r="J490">
        <f>VLOOKUP(D490,'Test Data'!$A$1:$N$33,10,FALSE)</f>
        <v>-8.4661676247310496</v>
      </c>
      <c r="K490">
        <f>VLOOKUP(B490,'Test Data'!$A$1:$N$33,10,FALSE)</f>
        <v>109.36287253210591</v>
      </c>
      <c r="L490">
        <f>VLOOKUP(D490,'Test Data'!$A$1:$N$33,13,FALSE)</f>
        <v>31.347999999999995</v>
      </c>
      <c r="M490">
        <f>VLOOKUP(B490,'Test Data'!$A$1:$N$33,13,FALSE)</f>
        <v>1.0240000000000009</v>
      </c>
      <c r="N490">
        <f>VLOOKUP(D490,'Test Data'!$A$1:$N$33,14,FALSE)</f>
        <v>2.9150000000000027</v>
      </c>
      <c r="O490">
        <f>VLOOKUP(B490,'Test Data'!$A$1:$N$33,14,FALSE)</f>
        <v>18.007499999999997</v>
      </c>
      <c r="P490">
        <f>VLOOKUP(B490,'Test Data'!$A$1:$G$33,7,FALSE)</f>
        <v>51.97</v>
      </c>
      <c r="Q490">
        <f>VLOOKUP(D490,'Test Data'!$A$1:$G$33,7,FALSE)</f>
        <v>46.256500000000003</v>
      </c>
    </row>
    <row r="491" spans="1:17" x14ac:dyDescent="0.3">
      <c r="A491" s="9">
        <v>44912</v>
      </c>
      <c r="B491" s="7" t="s">
        <v>31</v>
      </c>
      <c r="C491" s="7">
        <v>4</v>
      </c>
      <c r="D491" s="7" t="s">
        <v>15</v>
      </c>
      <c r="E491" s="7">
        <v>2</v>
      </c>
      <c r="F491" s="7"/>
      <c r="G491" s="6">
        <f t="shared" si="14"/>
        <v>-2</v>
      </c>
      <c r="H491">
        <f t="shared" si="15"/>
        <v>6</v>
      </c>
      <c r="J491">
        <f>VLOOKUP(D491,'Test Data'!$A$1:$N$33,10,FALSE)</f>
        <v>139.98145691150953</v>
      </c>
      <c r="K491">
        <f>VLOOKUP(B491,'Test Data'!$A$1:$N$33,10,FALSE)</f>
        <v>139.17838686868689</v>
      </c>
      <c r="L491">
        <f>VLOOKUP(D491,'Test Data'!$A$1:$N$33,13,FALSE)</f>
        <v>2.9200000000000017</v>
      </c>
      <c r="M491">
        <f>VLOOKUP(B491,'Test Data'!$A$1:$N$33,13,FALSE)</f>
        <v>30.108000000000004</v>
      </c>
      <c r="N491">
        <f>VLOOKUP(D491,'Test Data'!$A$1:$N$33,14,FALSE)</f>
        <v>16.695</v>
      </c>
      <c r="O491">
        <f>VLOOKUP(B491,'Test Data'!$A$1:$N$33,14,FALSE)</f>
        <v>10.142499999999998</v>
      </c>
      <c r="P491">
        <f>VLOOKUP(B491,'Test Data'!$A$1:$G$33,7,FALSE)</f>
        <v>54.883499999999998</v>
      </c>
      <c r="Q491">
        <f>VLOOKUP(D491,'Test Data'!$A$1:$G$33,7,FALSE)</f>
        <v>53.004999999999995</v>
      </c>
    </row>
    <row r="492" spans="1:17" x14ac:dyDescent="0.3">
      <c r="A492" s="8">
        <v>44912</v>
      </c>
      <c r="B492" s="6" t="s">
        <v>17</v>
      </c>
      <c r="C492" s="6">
        <v>6</v>
      </c>
      <c r="D492" s="6" t="s">
        <v>4</v>
      </c>
      <c r="E492" s="6">
        <v>3</v>
      </c>
      <c r="F492" s="6"/>
      <c r="G492" s="6">
        <f t="shared" si="14"/>
        <v>-3</v>
      </c>
      <c r="H492">
        <f t="shared" si="15"/>
        <v>9</v>
      </c>
      <c r="J492">
        <f>VLOOKUP(D492,'Test Data'!$A$1:$N$33,10,FALSE)</f>
        <v>84.107355201661079</v>
      </c>
      <c r="K492">
        <f>VLOOKUP(B492,'Test Data'!$A$1:$N$33,10,FALSE)</f>
        <v>134.91292307692311</v>
      </c>
      <c r="L492">
        <f>VLOOKUP(D492,'Test Data'!$A$1:$N$33,13,FALSE)</f>
        <v>17.076000000000001</v>
      </c>
      <c r="M492">
        <f>VLOOKUP(B492,'Test Data'!$A$1:$N$33,13,FALSE)</f>
        <v>36.112000000000002</v>
      </c>
      <c r="N492">
        <f>VLOOKUP(D492,'Test Data'!$A$1:$N$33,14,FALSE)</f>
        <v>4.0274999999999999</v>
      </c>
      <c r="O492">
        <f>VLOOKUP(B492,'Test Data'!$A$1:$N$33,14,FALSE)</f>
        <v>18.509999999999998</v>
      </c>
      <c r="P492">
        <f>VLOOKUP(B492,'Test Data'!$A$1:$G$33,7,FALSE)</f>
        <v>49.021500000000003</v>
      </c>
      <c r="Q492">
        <f>VLOOKUP(D492,'Test Data'!$A$1:$G$33,7,FALSE)</f>
        <v>51.648499999999999</v>
      </c>
    </row>
    <row r="493" spans="1:17" x14ac:dyDescent="0.3">
      <c r="A493" s="9">
        <v>44912</v>
      </c>
      <c r="B493" s="7" t="s">
        <v>23</v>
      </c>
      <c r="C493" s="7">
        <v>5</v>
      </c>
      <c r="D493" s="7" t="s">
        <v>8</v>
      </c>
      <c r="E493" s="7">
        <v>1</v>
      </c>
      <c r="F493" s="7"/>
      <c r="G493" s="6">
        <f t="shared" ref="G493:G556" si="16">E493-C493</f>
        <v>-4</v>
      </c>
      <c r="H493">
        <f t="shared" si="15"/>
        <v>6</v>
      </c>
      <c r="J493">
        <f>VLOOKUP(D493,'Test Data'!$A$1:$N$33,10,FALSE)</f>
        <v>108.30611652138712</v>
      </c>
      <c r="K493">
        <f>VLOOKUP(B493,'Test Data'!$A$1:$N$33,10,FALSE)</f>
        <v>116.91584615384616</v>
      </c>
      <c r="L493">
        <f>VLOOKUP(D493,'Test Data'!$A$1:$N$33,13,FALSE)</f>
        <v>15.092000000000001</v>
      </c>
      <c r="M493">
        <f>VLOOKUP(B493,'Test Data'!$A$1:$N$33,13,FALSE)</f>
        <v>37.052</v>
      </c>
      <c r="N493">
        <f>VLOOKUP(D493,'Test Data'!$A$1:$N$33,14,FALSE)</f>
        <v>11.004999999999999</v>
      </c>
      <c r="O493">
        <f>VLOOKUP(B493,'Test Data'!$A$1:$N$33,14,FALSE)</f>
        <v>7.9725000000000001</v>
      </c>
      <c r="P493">
        <f>VLOOKUP(B493,'Test Data'!$A$1:$G$33,7,FALSE)</f>
        <v>50.820999999999998</v>
      </c>
      <c r="Q493">
        <f>VLOOKUP(D493,'Test Data'!$A$1:$G$33,7,FALSE)</f>
        <v>48.454999999999998</v>
      </c>
    </row>
    <row r="494" spans="1:17" x14ac:dyDescent="0.3">
      <c r="A494" s="8">
        <v>44912</v>
      </c>
      <c r="B494" s="6" t="s">
        <v>16</v>
      </c>
      <c r="C494" s="6">
        <v>5</v>
      </c>
      <c r="D494" s="6" t="s">
        <v>27</v>
      </c>
      <c r="E494" s="6">
        <v>2</v>
      </c>
      <c r="F494" s="6"/>
      <c r="G494" s="6">
        <f t="shared" si="16"/>
        <v>-3</v>
      </c>
      <c r="H494">
        <f t="shared" si="15"/>
        <v>7</v>
      </c>
      <c r="J494">
        <f>VLOOKUP(D494,'Test Data'!$A$1:$N$33,10,FALSE)</f>
        <v>145.75413290387775</v>
      </c>
      <c r="K494">
        <f>VLOOKUP(B494,'Test Data'!$A$1:$N$33,10,FALSE)</f>
        <v>56.76357570850201</v>
      </c>
      <c r="L494">
        <f>VLOOKUP(D494,'Test Data'!$A$1:$N$33,13,FALSE)</f>
        <v>55.58</v>
      </c>
      <c r="M494">
        <f>VLOOKUP(B494,'Test Data'!$A$1:$N$33,13,FALSE)</f>
        <v>55.175999999999995</v>
      </c>
      <c r="N494">
        <f>VLOOKUP(D494,'Test Data'!$A$1:$N$33,14,FALSE)</f>
        <v>12.107499999999998</v>
      </c>
      <c r="O494">
        <f>VLOOKUP(B494,'Test Data'!$A$1:$N$33,14,FALSE)</f>
        <v>8.8850000000000016</v>
      </c>
      <c r="P494">
        <f>VLOOKUP(B494,'Test Data'!$A$1:$G$33,7,FALSE)</f>
        <v>50.042000000000002</v>
      </c>
      <c r="Q494">
        <f>VLOOKUP(D494,'Test Data'!$A$1:$G$33,7,FALSE)</f>
        <v>54.28</v>
      </c>
    </row>
    <row r="495" spans="1:17" x14ac:dyDescent="0.3">
      <c r="A495" s="9">
        <v>44912</v>
      </c>
      <c r="B495" s="7" t="s">
        <v>5</v>
      </c>
      <c r="C495" s="7">
        <v>2</v>
      </c>
      <c r="D495" s="7" t="s">
        <v>12</v>
      </c>
      <c r="E495" s="7">
        <v>5</v>
      </c>
      <c r="F495" s="7"/>
      <c r="G495" s="6">
        <f t="shared" si="16"/>
        <v>3</v>
      </c>
      <c r="H495">
        <f t="shared" si="15"/>
        <v>7</v>
      </c>
      <c r="J495">
        <f>VLOOKUP(D495,'Test Data'!$A$1:$N$33,10,FALSE)</f>
        <v>59.967467961405482</v>
      </c>
      <c r="K495">
        <f>VLOOKUP(B495,'Test Data'!$A$1:$N$33,10,FALSE)</f>
        <v>104.48057142857141</v>
      </c>
      <c r="L495">
        <f>VLOOKUP(D495,'Test Data'!$A$1:$N$33,13,FALSE)</f>
        <v>21.227999999999998</v>
      </c>
      <c r="M495">
        <f>VLOOKUP(B495,'Test Data'!$A$1:$N$33,13,FALSE)</f>
        <v>26.248000000000001</v>
      </c>
      <c r="N495">
        <f>VLOOKUP(D495,'Test Data'!$A$1:$N$33,14,FALSE)</f>
        <v>5.1224999999999987</v>
      </c>
      <c r="O495">
        <f>VLOOKUP(B495,'Test Data'!$A$1:$N$33,14,FALSE)</f>
        <v>15.994999999999997</v>
      </c>
      <c r="P495">
        <f>VLOOKUP(B495,'Test Data'!$A$1:$G$33,7,FALSE)</f>
        <v>50.814499999999995</v>
      </c>
      <c r="Q495">
        <f>VLOOKUP(D495,'Test Data'!$A$1:$G$33,7,FALSE)</f>
        <v>48.64</v>
      </c>
    </row>
    <row r="496" spans="1:17" x14ac:dyDescent="0.3">
      <c r="A496" s="8">
        <v>44913</v>
      </c>
      <c r="B496" s="6" t="s">
        <v>3</v>
      </c>
      <c r="C496" s="6">
        <v>2</v>
      </c>
      <c r="D496" s="6" t="s">
        <v>18</v>
      </c>
      <c r="E496" s="6">
        <v>3</v>
      </c>
      <c r="F496" s="6"/>
      <c r="G496" s="6">
        <f t="shared" si="16"/>
        <v>1</v>
      </c>
      <c r="H496">
        <f t="shared" si="15"/>
        <v>5</v>
      </c>
      <c r="J496">
        <f>VLOOKUP(D496,'Test Data'!$A$1:$N$33,10,FALSE)</f>
        <v>141.16987251053041</v>
      </c>
      <c r="K496">
        <f>VLOOKUP(B496,'Test Data'!$A$1:$N$33,10,FALSE)</f>
        <v>89.800166421813486</v>
      </c>
      <c r="L496">
        <f>VLOOKUP(D496,'Test Data'!$A$1:$N$33,13,FALSE)</f>
        <v>-9.1679999999999993</v>
      </c>
      <c r="M496">
        <f>VLOOKUP(B496,'Test Data'!$A$1:$N$33,13,FALSE)</f>
        <v>45.915999999999997</v>
      </c>
      <c r="N496">
        <f>VLOOKUP(D496,'Test Data'!$A$1:$N$33,14,FALSE)</f>
        <v>11.067499999999995</v>
      </c>
      <c r="O496">
        <f>VLOOKUP(B496,'Test Data'!$A$1:$N$33,14,FALSE)</f>
        <v>6.2475000000000023</v>
      </c>
      <c r="P496">
        <f>VLOOKUP(B496,'Test Data'!$A$1:$G$33,7,FALSE)</f>
        <v>53.747500000000002</v>
      </c>
      <c r="Q496">
        <f>VLOOKUP(D496,'Test Data'!$A$1:$G$33,7,FALSE)</f>
        <v>55.566500000000005</v>
      </c>
    </row>
    <row r="497" spans="1:17" x14ac:dyDescent="0.3">
      <c r="A497" s="9">
        <v>44913</v>
      </c>
      <c r="B497" s="7" t="s">
        <v>17</v>
      </c>
      <c r="C497" s="7">
        <v>7</v>
      </c>
      <c r="D497" s="7" t="s">
        <v>6</v>
      </c>
      <c r="E497" s="7">
        <v>1</v>
      </c>
      <c r="F497" s="7"/>
      <c r="G497" s="6">
        <f t="shared" si="16"/>
        <v>-6</v>
      </c>
      <c r="H497">
        <f t="shared" si="15"/>
        <v>8</v>
      </c>
      <c r="J497">
        <f>VLOOKUP(D497,'Test Data'!$A$1:$N$33,10,FALSE)</f>
        <v>18.032943482008189</v>
      </c>
      <c r="K497">
        <f>VLOOKUP(B497,'Test Data'!$A$1:$N$33,10,FALSE)</f>
        <v>134.91292307692311</v>
      </c>
      <c r="L497">
        <f>VLOOKUP(D497,'Test Data'!$A$1:$N$33,13,FALSE)</f>
        <v>12.236000000000001</v>
      </c>
      <c r="M497">
        <f>VLOOKUP(B497,'Test Data'!$A$1:$N$33,13,FALSE)</f>
        <v>36.112000000000002</v>
      </c>
      <c r="N497">
        <f>VLOOKUP(D497,'Test Data'!$A$1:$N$33,14,FALSE)</f>
        <v>1.6050000000000004</v>
      </c>
      <c r="O497">
        <f>VLOOKUP(B497,'Test Data'!$A$1:$N$33,14,FALSE)</f>
        <v>18.509999999999998</v>
      </c>
      <c r="P497">
        <f>VLOOKUP(B497,'Test Data'!$A$1:$G$33,7,FALSE)</f>
        <v>49.021500000000003</v>
      </c>
      <c r="Q497">
        <f>VLOOKUP(D497,'Test Data'!$A$1:$G$33,7,FALSE)</f>
        <v>40.024000000000001</v>
      </c>
    </row>
    <row r="498" spans="1:17" x14ac:dyDescent="0.3">
      <c r="A498" s="8">
        <v>44913</v>
      </c>
      <c r="B498" s="6" t="s">
        <v>32</v>
      </c>
      <c r="C498" s="6">
        <v>2</v>
      </c>
      <c r="D498" s="6" t="s">
        <v>28</v>
      </c>
      <c r="E498" s="6">
        <v>4</v>
      </c>
      <c r="F498" s="6"/>
      <c r="G498" s="6">
        <f t="shared" si="16"/>
        <v>2</v>
      </c>
      <c r="H498">
        <f t="shared" si="15"/>
        <v>6</v>
      </c>
      <c r="J498">
        <f>VLOOKUP(D498,'Test Data'!$A$1:$N$33,10,FALSE)</f>
        <v>101.51640811560671</v>
      </c>
      <c r="K498">
        <f>VLOOKUP(B498,'Test Data'!$A$1:$N$33,10,FALSE)</f>
        <v>132.97877024111079</v>
      </c>
      <c r="L498">
        <f>VLOOKUP(D498,'Test Data'!$A$1:$N$33,13,FALSE)</f>
        <v>12.036000000000001</v>
      </c>
      <c r="M498">
        <f>VLOOKUP(B498,'Test Data'!$A$1:$N$33,13,FALSE)</f>
        <v>-4.2679999999999989</v>
      </c>
      <c r="N498">
        <f>VLOOKUP(D498,'Test Data'!$A$1:$N$33,14,FALSE)</f>
        <v>8.0474999999999994</v>
      </c>
      <c r="O498">
        <f>VLOOKUP(B498,'Test Data'!$A$1:$N$33,14,FALSE)</f>
        <v>9.5024999999999977</v>
      </c>
      <c r="P498">
        <f>VLOOKUP(B498,'Test Data'!$A$1:$G$33,7,FALSE)</f>
        <v>49.246000000000002</v>
      </c>
      <c r="Q498">
        <f>VLOOKUP(D498,'Test Data'!$A$1:$G$33,7,FALSE)</f>
        <v>51.338499999999996</v>
      </c>
    </row>
    <row r="499" spans="1:17" x14ac:dyDescent="0.3">
      <c r="A499" s="9">
        <v>44913</v>
      </c>
      <c r="B499" s="7" t="s">
        <v>23</v>
      </c>
      <c r="C499" s="7">
        <v>2</v>
      </c>
      <c r="D499" s="7" t="s">
        <v>34</v>
      </c>
      <c r="E499" s="7">
        <v>3</v>
      </c>
      <c r="F499" s="7"/>
      <c r="G499" s="6">
        <f t="shared" si="16"/>
        <v>1</v>
      </c>
      <c r="H499">
        <f t="shared" si="15"/>
        <v>5</v>
      </c>
      <c r="J499">
        <f>VLOOKUP(D499,'Test Data'!$A$1:$N$33,10,FALSE)</f>
        <v>90.302779742729371</v>
      </c>
      <c r="K499">
        <f>VLOOKUP(B499,'Test Data'!$A$1:$N$33,10,FALSE)</f>
        <v>116.91584615384616</v>
      </c>
      <c r="L499">
        <f>VLOOKUP(D499,'Test Data'!$A$1:$N$33,13,FALSE)</f>
        <v>-1.9600000000000004</v>
      </c>
      <c r="M499">
        <f>VLOOKUP(B499,'Test Data'!$A$1:$N$33,13,FALSE)</f>
        <v>37.052</v>
      </c>
      <c r="N499">
        <f>VLOOKUP(D499,'Test Data'!$A$1:$N$33,14,FALSE)</f>
        <v>8.4699999999999989</v>
      </c>
      <c r="O499">
        <f>VLOOKUP(B499,'Test Data'!$A$1:$N$33,14,FALSE)</f>
        <v>7.9725000000000001</v>
      </c>
      <c r="P499">
        <f>VLOOKUP(B499,'Test Data'!$A$1:$G$33,7,FALSE)</f>
        <v>50.820999999999998</v>
      </c>
      <c r="Q499">
        <f>VLOOKUP(D499,'Test Data'!$A$1:$G$33,7,FALSE)</f>
        <v>48.930500000000002</v>
      </c>
    </row>
    <row r="500" spans="1:17" x14ac:dyDescent="0.3">
      <c r="A500" s="8">
        <v>44913</v>
      </c>
      <c r="B500" s="6" t="s">
        <v>22</v>
      </c>
      <c r="C500" s="6">
        <v>5</v>
      </c>
      <c r="D500" s="6" t="s">
        <v>24</v>
      </c>
      <c r="E500" s="6">
        <v>2</v>
      </c>
      <c r="F500" s="6"/>
      <c r="G500" s="6">
        <f t="shared" si="16"/>
        <v>-3</v>
      </c>
      <c r="H500">
        <f t="shared" si="15"/>
        <v>7</v>
      </c>
      <c r="J500">
        <f>VLOOKUP(D500,'Test Data'!$A$1:$N$33,10,FALSE)</f>
        <v>-15.427545272601769</v>
      </c>
      <c r="K500">
        <f>VLOOKUP(B500,'Test Data'!$A$1:$N$33,10,FALSE)</f>
        <v>68.14996540259969</v>
      </c>
      <c r="L500">
        <f>VLOOKUP(D500,'Test Data'!$A$1:$N$33,13,FALSE)</f>
        <v>-11.484000000000002</v>
      </c>
      <c r="M500">
        <f>VLOOKUP(B500,'Test Data'!$A$1:$N$33,13,FALSE)</f>
        <v>2.4839999999999995</v>
      </c>
      <c r="N500">
        <f>VLOOKUP(D500,'Test Data'!$A$1:$N$33,14,FALSE)</f>
        <v>7.0949999999999989</v>
      </c>
      <c r="O500">
        <f>VLOOKUP(B500,'Test Data'!$A$1:$N$33,14,FALSE)</f>
        <v>7.3599999999999994</v>
      </c>
      <c r="P500">
        <f>VLOOKUP(B500,'Test Data'!$A$1:$G$33,7,FALSE)</f>
        <v>52.957499999999996</v>
      </c>
      <c r="Q500">
        <f>VLOOKUP(D500,'Test Data'!$A$1:$G$33,7,FALSE)</f>
        <v>42.968000000000004</v>
      </c>
    </row>
    <row r="501" spans="1:17" x14ac:dyDescent="0.3">
      <c r="A501" s="9">
        <v>44914</v>
      </c>
      <c r="B501" s="7" t="s">
        <v>33</v>
      </c>
      <c r="C501" s="7">
        <v>3</v>
      </c>
      <c r="D501" s="7" t="s">
        <v>25</v>
      </c>
      <c r="E501" s="7">
        <v>2</v>
      </c>
      <c r="F501" s="7" t="s">
        <v>36</v>
      </c>
      <c r="G501" s="6">
        <f t="shared" si="16"/>
        <v>-1</v>
      </c>
      <c r="H501">
        <f t="shared" si="15"/>
        <v>5</v>
      </c>
      <c r="J501">
        <f>VLOOKUP(D501,'Test Data'!$A$1:$N$33,10,FALSE)</f>
        <v>51.313205668016195</v>
      </c>
      <c r="K501">
        <f>VLOOKUP(B501,'Test Data'!$A$1:$N$33,10,FALSE)</f>
        <v>-8.4661676247310496</v>
      </c>
      <c r="L501">
        <f>VLOOKUP(D501,'Test Data'!$A$1:$N$33,13,FALSE)</f>
        <v>23.744</v>
      </c>
      <c r="M501">
        <f>VLOOKUP(B501,'Test Data'!$A$1:$N$33,13,FALSE)</f>
        <v>31.347999999999995</v>
      </c>
      <c r="N501">
        <f>VLOOKUP(D501,'Test Data'!$A$1:$N$33,14,FALSE)</f>
        <v>10.215</v>
      </c>
      <c r="O501">
        <f>VLOOKUP(B501,'Test Data'!$A$1:$N$33,14,FALSE)</f>
        <v>2.9150000000000027</v>
      </c>
      <c r="P501">
        <f>VLOOKUP(B501,'Test Data'!$A$1:$G$33,7,FALSE)</f>
        <v>46.256500000000003</v>
      </c>
      <c r="Q501">
        <f>VLOOKUP(D501,'Test Data'!$A$1:$G$33,7,FALSE)</f>
        <v>44.829499999999996</v>
      </c>
    </row>
    <row r="502" spans="1:17" x14ac:dyDescent="0.3">
      <c r="A502" s="8">
        <v>44914</v>
      </c>
      <c r="B502" s="6" t="s">
        <v>31</v>
      </c>
      <c r="C502" s="6">
        <v>3</v>
      </c>
      <c r="D502" s="6" t="s">
        <v>14</v>
      </c>
      <c r="E502" s="6">
        <v>7</v>
      </c>
      <c r="F502" s="6"/>
      <c r="G502" s="6">
        <f t="shared" si="16"/>
        <v>4</v>
      </c>
      <c r="H502">
        <f t="shared" si="15"/>
        <v>10</v>
      </c>
      <c r="J502">
        <f>VLOOKUP(D502,'Test Data'!$A$1:$N$33,10,FALSE)</f>
        <v>140.99029450549449</v>
      </c>
      <c r="K502">
        <f>VLOOKUP(B502,'Test Data'!$A$1:$N$33,10,FALSE)</f>
        <v>139.17838686868689</v>
      </c>
      <c r="L502">
        <f>VLOOKUP(D502,'Test Data'!$A$1:$N$33,13,FALSE)</f>
        <v>61.292000000000002</v>
      </c>
      <c r="M502">
        <f>VLOOKUP(B502,'Test Data'!$A$1:$N$33,13,FALSE)</f>
        <v>30.108000000000004</v>
      </c>
      <c r="N502">
        <f>VLOOKUP(D502,'Test Data'!$A$1:$N$33,14,FALSE)</f>
        <v>16.850000000000001</v>
      </c>
      <c r="O502">
        <f>VLOOKUP(B502,'Test Data'!$A$1:$N$33,14,FALSE)</f>
        <v>10.142499999999998</v>
      </c>
      <c r="P502">
        <f>VLOOKUP(B502,'Test Data'!$A$1:$G$33,7,FALSE)</f>
        <v>54.883499999999998</v>
      </c>
      <c r="Q502">
        <f>VLOOKUP(D502,'Test Data'!$A$1:$G$33,7,FALSE)</f>
        <v>52.1905</v>
      </c>
    </row>
    <row r="503" spans="1:17" x14ac:dyDescent="0.3">
      <c r="A503" s="9">
        <v>44914</v>
      </c>
      <c r="B503" s="7" t="s">
        <v>30</v>
      </c>
      <c r="C503" s="7">
        <v>2</v>
      </c>
      <c r="D503" s="7" t="s">
        <v>20</v>
      </c>
      <c r="E503" s="7">
        <v>1</v>
      </c>
      <c r="F503" s="7"/>
      <c r="G503" s="6">
        <f t="shared" si="16"/>
        <v>-1</v>
      </c>
      <c r="H503">
        <f t="shared" si="15"/>
        <v>3</v>
      </c>
      <c r="J503">
        <f>VLOOKUP(D503,'Test Data'!$A$1:$N$33,10,FALSE)</f>
        <v>44.157383716429479</v>
      </c>
      <c r="K503">
        <f>VLOOKUP(B503,'Test Data'!$A$1:$N$33,10,FALSE)</f>
        <v>139.14223240238024</v>
      </c>
      <c r="L503">
        <f>VLOOKUP(D503,'Test Data'!$A$1:$N$33,13,FALSE)</f>
        <v>0.20799999999999841</v>
      </c>
      <c r="M503">
        <f>VLOOKUP(B503,'Test Data'!$A$1:$N$33,13,FALSE)</f>
        <v>17.608000000000001</v>
      </c>
      <c r="N503">
        <f>VLOOKUP(D503,'Test Data'!$A$1:$N$33,14,FALSE)</f>
        <v>6.4574999999999996</v>
      </c>
      <c r="O503">
        <f>VLOOKUP(B503,'Test Data'!$A$1:$N$33,14,FALSE)</f>
        <v>17.535</v>
      </c>
      <c r="P503">
        <f>VLOOKUP(B503,'Test Data'!$A$1:$G$33,7,FALSE)</f>
        <v>53.658999999999999</v>
      </c>
      <c r="Q503">
        <f>VLOOKUP(D503,'Test Data'!$A$1:$G$33,7,FALSE)</f>
        <v>45.418999999999997</v>
      </c>
    </row>
    <row r="504" spans="1:17" x14ac:dyDescent="0.3">
      <c r="A504" s="8">
        <v>44914</v>
      </c>
      <c r="B504" s="6" t="s">
        <v>16</v>
      </c>
      <c r="C504" s="6">
        <v>0</v>
      </c>
      <c r="D504" s="6" t="s">
        <v>11</v>
      </c>
      <c r="E504" s="6">
        <v>1</v>
      </c>
      <c r="F504" s="6" t="s">
        <v>35</v>
      </c>
      <c r="G504" s="6">
        <f t="shared" si="16"/>
        <v>1</v>
      </c>
      <c r="H504">
        <f t="shared" si="15"/>
        <v>1</v>
      </c>
      <c r="J504">
        <f>VLOOKUP(D504,'Test Data'!$A$1:$N$33,10,FALSE)</f>
        <v>134.88358357487925</v>
      </c>
      <c r="K504">
        <f>VLOOKUP(B504,'Test Data'!$A$1:$N$33,10,FALSE)</f>
        <v>56.76357570850201</v>
      </c>
      <c r="L504">
        <f>VLOOKUP(D504,'Test Data'!$A$1:$N$33,13,FALSE)</f>
        <v>24.772000000000002</v>
      </c>
      <c r="M504">
        <f>VLOOKUP(B504,'Test Data'!$A$1:$N$33,13,FALSE)</f>
        <v>55.175999999999995</v>
      </c>
      <c r="N504">
        <f>VLOOKUP(D504,'Test Data'!$A$1:$N$33,14,FALSE)</f>
        <v>12.754999999999999</v>
      </c>
      <c r="O504">
        <f>VLOOKUP(B504,'Test Data'!$A$1:$N$33,14,FALSE)</f>
        <v>8.8850000000000016</v>
      </c>
      <c r="P504">
        <f>VLOOKUP(B504,'Test Data'!$A$1:$G$33,7,FALSE)</f>
        <v>50.042000000000002</v>
      </c>
      <c r="Q504">
        <f>VLOOKUP(D504,'Test Data'!$A$1:$G$33,7,FALSE)</f>
        <v>52.792500000000004</v>
      </c>
    </row>
    <row r="505" spans="1:17" x14ac:dyDescent="0.3">
      <c r="A505" s="9">
        <v>44914</v>
      </c>
      <c r="B505" s="7" t="s">
        <v>9</v>
      </c>
      <c r="C505" s="7">
        <v>3</v>
      </c>
      <c r="D505" s="7" t="s">
        <v>21</v>
      </c>
      <c r="E505" s="7">
        <v>4</v>
      </c>
      <c r="F505" s="7" t="s">
        <v>36</v>
      </c>
      <c r="G505" s="6">
        <f t="shared" si="16"/>
        <v>1</v>
      </c>
      <c r="H505">
        <f t="shared" si="15"/>
        <v>7</v>
      </c>
      <c r="J505">
        <f>VLOOKUP(D505,'Test Data'!$A$1:$N$33,10,FALSE)</f>
        <v>67.44205870986076</v>
      </c>
      <c r="K505">
        <f>VLOOKUP(B505,'Test Data'!$A$1:$N$33,10,FALSE)</f>
        <v>165.56027048054921</v>
      </c>
      <c r="L505">
        <f>VLOOKUP(D505,'Test Data'!$A$1:$N$33,13,FALSE)</f>
        <v>34.236000000000004</v>
      </c>
      <c r="M505">
        <f>VLOOKUP(B505,'Test Data'!$A$1:$N$33,13,FALSE)</f>
        <v>-11.727999999999998</v>
      </c>
      <c r="N505">
        <f>VLOOKUP(D505,'Test Data'!$A$1:$N$33,14,FALSE)</f>
        <v>9.18</v>
      </c>
      <c r="O505">
        <f>VLOOKUP(B505,'Test Data'!$A$1:$N$33,14,FALSE)</f>
        <v>19.220000000000002</v>
      </c>
      <c r="P505">
        <f>VLOOKUP(B505,'Test Data'!$A$1:$G$33,7,FALSE)</f>
        <v>58.155000000000001</v>
      </c>
      <c r="Q505">
        <f>VLOOKUP(D505,'Test Data'!$A$1:$G$33,7,FALSE)</f>
        <v>50.528500000000001</v>
      </c>
    </row>
    <row r="506" spans="1:17" x14ac:dyDescent="0.3">
      <c r="A506" s="8">
        <v>44914</v>
      </c>
      <c r="B506" s="6" t="s">
        <v>10</v>
      </c>
      <c r="C506" s="6">
        <v>5</v>
      </c>
      <c r="D506" s="6" t="s">
        <v>8</v>
      </c>
      <c r="E506" s="6">
        <v>1</v>
      </c>
      <c r="F506" s="6"/>
      <c r="G506" s="6">
        <f t="shared" si="16"/>
        <v>-4</v>
      </c>
      <c r="H506">
        <f t="shared" si="15"/>
        <v>6</v>
      </c>
      <c r="J506">
        <f>VLOOKUP(D506,'Test Data'!$A$1:$N$33,10,FALSE)</f>
        <v>108.30611652138712</v>
      </c>
      <c r="K506">
        <f>VLOOKUP(B506,'Test Data'!$A$1:$N$33,10,FALSE)</f>
        <v>47.582180701754382</v>
      </c>
      <c r="L506">
        <f>VLOOKUP(D506,'Test Data'!$A$1:$N$33,13,FALSE)</f>
        <v>15.092000000000001</v>
      </c>
      <c r="M506">
        <f>VLOOKUP(B506,'Test Data'!$A$1:$N$33,13,FALSE)</f>
        <v>15.2</v>
      </c>
      <c r="N506">
        <f>VLOOKUP(D506,'Test Data'!$A$1:$N$33,14,FALSE)</f>
        <v>11.004999999999999</v>
      </c>
      <c r="O506">
        <f>VLOOKUP(B506,'Test Data'!$A$1:$N$33,14,FALSE)</f>
        <v>1.7224999999999966</v>
      </c>
      <c r="P506">
        <f>VLOOKUP(B506,'Test Data'!$A$1:$G$33,7,FALSE)</f>
        <v>45.459000000000003</v>
      </c>
      <c r="Q506">
        <f>VLOOKUP(D506,'Test Data'!$A$1:$G$33,7,FALSE)</f>
        <v>48.454999999999998</v>
      </c>
    </row>
    <row r="507" spans="1:17" x14ac:dyDescent="0.3">
      <c r="A507" s="9">
        <v>44914</v>
      </c>
      <c r="B507" s="7" t="s">
        <v>13</v>
      </c>
      <c r="C507" s="7">
        <v>3</v>
      </c>
      <c r="D507" s="7" t="s">
        <v>27</v>
      </c>
      <c r="E507" s="7">
        <v>2</v>
      </c>
      <c r="F507" s="7"/>
      <c r="G507" s="6">
        <f t="shared" si="16"/>
        <v>-1</v>
      </c>
      <c r="H507">
        <f t="shared" si="15"/>
        <v>5</v>
      </c>
      <c r="J507">
        <f>VLOOKUP(D507,'Test Data'!$A$1:$N$33,10,FALSE)</f>
        <v>145.75413290387775</v>
      </c>
      <c r="K507">
        <f>VLOOKUP(B507,'Test Data'!$A$1:$N$33,10,FALSE)</f>
        <v>81.804757877261309</v>
      </c>
      <c r="L507">
        <f>VLOOKUP(D507,'Test Data'!$A$1:$N$33,13,FALSE)</f>
        <v>55.58</v>
      </c>
      <c r="M507">
        <f>VLOOKUP(B507,'Test Data'!$A$1:$N$33,13,FALSE)</f>
        <v>-4.4720000000000004</v>
      </c>
      <c r="N507">
        <f>VLOOKUP(D507,'Test Data'!$A$1:$N$33,14,FALSE)</f>
        <v>12.107499999999998</v>
      </c>
      <c r="O507">
        <f>VLOOKUP(B507,'Test Data'!$A$1:$N$33,14,FALSE)</f>
        <v>7.3675000000000033</v>
      </c>
      <c r="P507">
        <f>VLOOKUP(B507,'Test Data'!$A$1:$G$33,7,FALSE)</f>
        <v>47.3035</v>
      </c>
      <c r="Q507">
        <f>VLOOKUP(D507,'Test Data'!$A$1:$G$33,7,FALSE)</f>
        <v>54.28</v>
      </c>
    </row>
    <row r="508" spans="1:17" x14ac:dyDescent="0.3">
      <c r="A508" s="8">
        <v>44914</v>
      </c>
      <c r="B508" s="6" t="s">
        <v>19</v>
      </c>
      <c r="C508" s="6">
        <v>3</v>
      </c>
      <c r="D508" s="6" t="s">
        <v>12</v>
      </c>
      <c r="E508" s="6">
        <v>4</v>
      </c>
      <c r="F508" s="6" t="s">
        <v>36</v>
      </c>
      <c r="G508" s="6">
        <f t="shared" si="16"/>
        <v>1</v>
      </c>
      <c r="H508">
        <f t="shared" si="15"/>
        <v>7</v>
      </c>
      <c r="J508">
        <f>VLOOKUP(D508,'Test Data'!$A$1:$N$33,10,FALSE)</f>
        <v>59.967467961405482</v>
      </c>
      <c r="K508">
        <f>VLOOKUP(B508,'Test Data'!$A$1:$N$33,10,FALSE)</f>
        <v>82.045045228455763</v>
      </c>
      <c r="L508">
        <f>VLOOKUP(D508,'Test Data'!$A$1:$N$33,13,FALSE)</f>
        <v>21.227999999999998</v>
      </c>
      <c r="M508">
        <f>VLOOKUP(B508,'Test Data'!$A$1:$N$33,13,FALSE)</f>
        <v>15.204000000000004</v>
      </c>
      <c r="N508">
        <f>VLOOKUP(D508,'Test Data'!$A$1:$N$33,14,FALSE)</f>
        <v>5.1224999999999987</v>
      </c>
      <c r="O508">
        <f>VLOOKUP(B508,'Test Data'!$A$1:$N$33,14,FALSE)</f>
        <v>10.812500000000004</v>
      </c>
      <c r="P508">
        <f>VLOOKUP(B508,'Test Data'!$A$1:$G$33,7,FALSE)</f>
        <v>46.548000000000002</v>
      </c>
      <c r="Q508">
        <f>VLOOKUP(D508,'Test Data'!$A$1:$G$33,7,FALSE)</f>
        <v>48.64</v>
      </c>
    </row>
    <row r="509" spans="1:17" x14ac:dyDescent="0.3">
      <c r="A509" s="9">
        <v>44915</v>
      </c>
      <c r="B509" s="7" t="s">
        <v>15</v>
      </c>
      <c r="C509" s="7">
        <v>1</v>
      </c>
      <c r="D509" s="7" t="s">
        <v>18</v>
      </c>
      <c r="E509" s="7">
        <v>4</v>
      </c>
      <c r="F509" s="7"/>
      <c r="G509" s="6">
        <f t="shared" si="16"/>
        <v>3</v>
      </c>
      <c r="H509">
        <f t="shared" si="15"/>
        <v>5</v>
      </c>
      <c r="J509">
        <f>VLOOKUP(D509,'Test Data'!$A$1:$N$33,10,FALSE)</f>
        <v>141.16987251053041</v>
      </c>
      <c r="K509">
        <f>VLOOKUP(B509,'Test Data'!$A$1:$N$33,10,FALSE)</f>
        <v>139.98145691150953</v>
      </c>
      <c r="L509">
        <f>VLOOKUP(D509,'Test Data'!$A$1:$N$33,13,FALSE)</f>
        <v>-9.1679999999999993</v>
      </c>
      <c r="M509">
        <f>VLOOKUP(B509,'Test Data'!$A$1:$N$33,13,FALSE)</f>
        <v>2.9200000000000017</v>
      </c>
      <c r="N509">
        <f>VLOOKUP(D509,'Test Data'!$A$1:$N$33,14,FALSE)</f>
        <v>11.067499999999995</v>
      </c>
      <c r="O509">
        <f>VLOOKUP(B509,'Test Data'!$A$1:$N$33,14,FALSE)</f>
        <v>16.695</v>
      </c>
      <c r="P509">
        <f>VLOOKUP(B509,'Test Data'!$A$1:$G$33,7,FALSE)</f>
        <v>53.004999999999995</v>
      </c>
      <c r="Q509">
        <f>VLOOKUP(D509,'Test Data'!$A$1:$G$33,7,FALSE)</f>
        <v>55.566500000000005</v>
      </c>
    </row>
    <row r="510" spans="1:17" x14ac:dyDescent="0.3">
      <c r="A510" s="8">
        <v>44915</v>
      </c>
      <c r="B510" s="6" t="s">
        <v>26</v>
      </c>
      <c r="C510" s="6">
        <v>1</v>
      </c>
      <c r="D510" s="6" t="s">
        <v>29</v>
      </c>
      <c r="E510" s="6">
        <v>4</v>
      </c>
      <c r="F510" s="6"/>
      <c r="G510" s="6">
        <f t="shared" si="16"/>
        <v>3</v>
      </c>
      <c r="H510">
        <f t="shared" si="15"/>
        <v>5</v>
      </c>
      <c r="J510">
        <f>VLOOKUP(D510,'Test Data'!$A$1:$N$33,10,FALSE)</f>
        <v>171.25418443935928</v>
      </c>
      <c r="K510">
        <f>VLOOKUP(B510,'Test Data'!$A$1:$N$33,10,FALSE)</f>
        <v>-5.9496865517784894</v>
      </c>
      <c r="L510">
        <f>VLOOKUP(D510,'Test Data'!$A$1:$N$33,13,FALSE)</f>
        <v>18.195999999999998</v>
      </c>
      <c r="M510">
        <f>VLOOKUP(B510,'Test Data'!$A$1:$N$33,13,FALSE)</f>
        <v>-1.972</v>
      </c>
      <c r="N510">
        <f>VLOOKUP(D510,'Test Data'!$A$1:$N$33,14,FALSE)</f>
        <v>13.857500000000002</v>
      </c>
      <c r="O510">
        <f>VLOOKUP(B510,'Test Data'!$A$1:$N$33,14,FALSE)</f>
        <v>7.1075000000000017</v>
      </c>
      <c r="P510">
        <f>VLOOKUP(B510,'Test Data'!$A$1:$G$33,7,FALSE)</f>
        <v>43.610500000000002</v>
      </c>
      <c r="Q510">
        <f>VLOOKUP(D510,'Test Data'!$A$1:$G$33,7,FALSE)</f>
        <v>55.733499999999992</v>
      </c>
    </row>
    <row r="511" spans="1:17" x14ac:dyDescent="0.3">
      <c r="A511" s="9">
        <v>44915</v>
      </c>
      <c r="B511" s="7" t="s">
        <v>20</v>
      </c>
      <c r="C511" s="7">
        <v>3</v>
      </c>
      <c r="D511" s="7" t="s">
        <v>4</v>
      </c>
      <c r="E511" s="7">
        <v>5</v>
      </c>
      <c r="F511" s="7"/>
      <c r="G511" s="6">
        <f t="shared" si="16"/>
        <v>2</v>
      </c>
      <c r="H511">
        <f t="shared" si="15"/>
        <v>8</v>
      </c>
      <c r="J511">
        <f>VLOOKUP(D511,'Test Data'!$A$1:$N$33,10,FALSE)</f>
        <v>84.107355201661079</v>
      </c>
      <c r="K511">
        <f>VLOOKUP(B511,'Test Data'!$A$1:$N$33,10,FALSE)</f>
        <v>44.157383716429479</v>
      </c>
      <c r="L511">
        <f>VLOOKUP(D511,'Test Data'!$A$1:$N$33,13,FALSE)</f>
        <v>17.076000000000001</v>
      </c>
      <c r="M511">
        <f>VLOOKUP(B511,'Test Data'!$A$1:$N$33,13,FALSE)</f>
        <v>0.20799999999999841</v>
      </c>
      <c r="N511">
        <f>VLOOKUP(D511,'Test Data'!$A$1:$N$33,14,FALSE)</f>
        <v>4.0274999999999999</v>
      </c>
      <c r="O511">
        <f>VLOOKUP(B511,'Test Data'!$A$1:$N$33,14,FALSE)</f>
        <v>6.4574999999999996</v>
      </c>
      <c r="P511">
        <f>VLOOKUP(B511,'Test Data'!$A$1:$G$33,7,FALSE)</f>
        <v>45.418999999999997</v>
      </c>
      <c r="Q511">
        <f>VLOOKUP(D511,'Test Data'!$A$1:$G$33,7,FALSE)</f>
        <v>51.648499999999999</v>
      </c>
    </row>
    <row r="512" spans="1:17" x14ac:dyDescent="0.3">
      <c r="A512" s="8">
        <v>44915</v>
      </c>
      <c r="B512" s="6" t="s">
        <v>17</v>
      </c>
      <c r="C512" s="6">
        <v>2</v>
      </c>
      <c r="D512" s="6" t="s">
        <v>3</v>
      </c>
      <c r="E512" s="6">
        <v>3</v>
      </c>
      <c r="F512" s="6"/>
      <c r="G512" s="6">
        <f t="shared" si="16"/>
        <v>1</v>
      </c>
      <c r="H512">
        <f t="shared" si="15"/>
        <v>5</v>
      </c>
      <c r="J512">
        <f>VLOOKUP(D512,'Test Data'!$A$1:$N$33,10,FALSE)</f>
        <v>89.800166421813486</v>
      </c>
      <c r="K512">
        <f>VLOOKUP(B512,'Test Data'!$A$1:$N$33,10,FALSE)</f>
        <v>134.91292307692311</v>
      </c>
      <c r="L512">
        <f>VLOOKUP(D512,'Test Data'!$A$1:$N$33,13,FALSE)</f>
        <v>45.915999999999997</v>
      </c>
      <c r="M512">
        <f>VLOOKUP(B512,'Test Data'!$A$1:$N$33,13,FALSE)</f>
        <v>36.112000000000002</v>
      </c>
      <c r="N512">
        <f>VLOOKUP(D512,'Test Data'!$A$1:$N$33,14,FALSE)</f>
        <v>6.2475000000000023</v>
      </c>
      <c r="O512">
        <f>VLOOKUP(B512,'Test Data'!$A$1:$N$33,14,FALSE)</f>
        <v>18.509999999999998</v>
      </c>
      <c r="P512">
        <f>VLOOKUP(B512,'Test Data'!$A$1:$G$33,7,FALSE)</f>
        <v>49.021500000000003</v>
      </c>
      <c r="Q512">
        <f>VLOOKUP(D512,'Test Data'!$A$1:$G$33,7,FALSE)</f>
        <v>53.747500000000002</v>
      </c>
    </row>
    <row r="513" spans="1:17" x14ac:dyDescent="0.3">
      <c r="A513" s="9">
        <v>44915</v>
      </c>
      <c r="B513" s="7" t="s">
        <v>10</v>
      </c>
      <c r="C513" s="7">
        <v>2</v>
      </c>
      <c r="D513" s="7" t="s">
        <v>34</v>
      </c>
      <c r="E513" s="7">
        <v>5</v>
      </c>
      <c r="F513" s="7"/>
      <c r="G513" s="6">
        <f t="shared" si="16"/>
        <v>3</v>
      </c>
      <c r="H513">
        <f t="shared" si="15"/>
        <v>7</v>
      </c>
      <c r="J513">
        <f>VLOOKUP(D513,'Test Data'!$A$1:$N$33,10,FALSE)</f>
        <v>90.302779742729371</v>
      </c>
      <c r="K513">
        <f>VLOOKUP(B513,'Test Data'!$A$1:$N$33,10,FALSE)</f>
        <v>47.582180701754382</v>
      </c>
      <c r="L513">
        <f>VLOOKUP(D513,'Test Data'!$A$1:$N$33,13,FALSE)</f>
        <v>-1.9600000000000004</v>
      </c>
      <c r="M513">
        <f>VLOOKUP(B513,'Test Data'!$A$1:$N$33,13,FALSE)</f>
        <v>15.2</v>
      </c>
      <c r="N513">
        <f>VLOOKUP(D513,'Test Data'!$A$1:$N$33,14,FALSE)</f>
        <v>8.4699999999999989</v>
      </c>
      <c r="O513">
        <f>VLOOKUP(B513,'Test Data'!$A$1:$N$33,14,FALSE)</f>
        <v>1.7224999999999966</v>
      </c>
      <c r="P513">
        <f>VLOOKUP(B513,'Test Data'!$A$1:$G$33,7,FALSE)</f>
        <v>45.459000000000003</v>
      </c>
      <c r="Q513">
        <f>VLOOKUP(D513,'Test Data'!$A$1:$G$33,7,FALSE)</f>
        <v>48.930500000000002</v>
      </c>
    </row>
    <row r="514" spans="1:17" x14ac:dyDescent="0.3">
      <c r="A514" s="8">
        <v>44915</v>
      </c>
      <c r="B514" s="6" t="s">
        <v>22</v>
      </c>
      <c r="C514" s="6">
        <v>7</v>
      </c>
      <c r="D514" s="6" t="s">
        <v>24</v>
      </c>
      <c r="E514" s="6">
        <v>3</v>
      </c>
      <c r="F514" s="6"/>
      <c r="G514" s="6">
        <f t="shared" si="16"/>
        <v>-4</v>
      </c>
      <c r="H514">
        <f t="shared" si="15"/>
        <v>10</v>
      </c>
      <c r="J514">
        <f>VLOOKUP(D514,'Test Data'!$A$1:$N$33,10,FALSE)</f>
        <v>-15.427545272601769</v>
      </c>
      <c r="K514">
        <f>VLOOKUP(B514,'Test Data'!$A$1:$N$33,10,FALSE)</f>
        <v>68.14996540259969</v>
      </c>
      <c r="L514">
        <f>VLOOKUP(D514,'Test Data'!$A$1:$N$33,13,FALSE)</f>
        <v>-11.484000000000002</v>
      </c>
      <c r="M514">
        <f>VLOOKUP(B514,'Test Data'!$A$1:$N$33,13,FALSE)</f>
        <v>2.4839999999999995</v>
      </c>
      <c r="N514">
        <f>VLOOKUP(D514,'Test Data'!$A$1:$N$33,14,FALSE)</f>
        <v>7.0949999999999989</v>
      </c>
      <c r="O514">
        <f>VLOOKUP(B514,'Test Data'!$A$1:$N$33,14,FALSE)</f>
        <v>7.3599999999999994</v>
      </c>
      <c r="P514">
        <f>VLOOKUP(B514,'Test Data'!$A$1:$G$33,7,FALSE)</f>
        <v>52.957499999999996</v>
      </c>
      <c r="Q514">
        <f>VLOOKUP(D514,'Test Data'!$A$1:$G$33,7,FALSE)</f>
        <v>42.968000000000004</v>
      </c>
    </row>
    <row r="515" spans="1:17" x14ac:dyDescent="0.3">
      <c r="A515" s="9">
        <v>44915</v>
      </c>
      <c r="B515" s="7" t="s">
        <v>7</v>
      </c>
      <c r="C515" s="7">
        <v>1</v>
      </c>
      <c r="D515" s="7" t="s">
        <v>5</v>
      </c>
      <c r="E515" s="7">
        <v>4</v>
      </c>
      <c r="F515" s="7"/>
      <c r="G515" s="6">
        <f t="shared" si="16"/>
        <v>3</v>
      </c>
      <c r="H515">
        <f t="shared" ref="H515:H578" si="17">E515+C515</f>
        <v>5</v>
      </c>
      <c r="J515">
        <f>VLOOKUP(D515,'Test Data'!$A$1:$N$33,10,FALSE)</f>
        <v>104.48057142857141</v>
      </c>
      <c r="K515">
        <f>VLOOKUP(B515,'Test Data'!$A$1:$N$33,10,FALSE)</f>
        <v>109.36287253210591</v>
      </c>
      <c r="L515">
        <f>VLOOKUP(D515,'Test Data'!$A$1:$N$33,13,FALSE)</f>
        <v>26.248000000000001</v>
      </c>
      <c r="M515">
        <f>VLOOKUP(B515,'Test Data'!$A$1:$N$33,13,FALSE)</f>
        <v>1.0240000000000009</v>
      </c>
      <c r="N515">
        <f>VLOOKUP(D515,'Test Data'!$A$1:$N$33,14,FALSE)</f>
        <v>15.994999999999997</v>
      </c>
      <c r="O515">
        <f>VLOOKUP(B515,'Test Data'!$A$1:$N$33,14,FALSE)</f>
        <v>18.007499999999997</v>
      </c>
      <c r="P515">
        <f>VLOOKUP(B515,'Test Data'!$A$1:$G$33,7,FALSE)</f>
        <v>51.97</v>
      </c>
      <c r="Q515">
        <f>VLOOKUP(D515,'Test Data'!$A$1:$G$33,7,FALSE)</f>
        <v>50.814499999999995</v>
      </c>
    </row>
    <row r="516" spans="1:17" x14ac:dyDescent="0.3">
      <c r="A516" s="8">
        <v>44915</v>
      </c>
      <c r="B516" s="6" t="s">
        <v>32</v>
      </c>
      <c r="C516" s="6">
        <v>1</v>
      </c>
      <c r="D516" s="6" t="s">
        <v>23</v>
      </c>
      <c r="E516" s="6">
        <v>5</v>
      </c>
      <c r="F516" s="6"/>
      <c r="G516" s="6">
        <f t="shared" si="16"/>
        <v>4</v>
      </c>
      <c r="H516">
        <f t="shared" si="17"/>
        <v>6</v>
      </c>
      <c r="J516">
        <f>VLOOKUP(D516,'Test Data'!$A$1:$N$33,10,FALSE)</f>
        <v>116.91584615384616</v>
      </c>
      <c r="K516">
        <f>VLOOKUP(B516,'Test Data'!$A$1:$N$33,10,FALSE)</f>
        <v>132.97877024111079</v>
      </c>
      <c r="L516">
        <f>VLOOKUP(D516,'Test Data'!$A$1:$N$33,13,FALSE)</f>
        <v>37.052</v>
      </c>
      <c r="M516">
        <f>VLOOKUP(B516,'Test Data'!$A$1:$N$33,13,FALSE)</f>
        <v>-4.2679999999999989</v>
      </c>
      <c r="N516">
        <f>VLOOKUP(D516,'Test Data'!$A$1:$N$33,14,FALSE)</f>
        <v>7.9725000000000001</v>
      </c>
      <c r="O516">
        <f>VLOOKUP(B516,'Test Data'!$A$1:$N$33,14,FALSE)</f>
        <v>9.5024999999999977</v>
      </c>
      <c r="P516">
        <f>VLOOKUP(B516,'Test Data'!$A$1:$G$33,7,FALSE)</f>
        <v>49.246000000000002</v>
      </c>
      <c r="Q516">
        <f>VLOOKUP(D516,'Test Data'!$A$1:$G$33,7,FALSE)</f>
        <v>50.820999999999998</v>
      </c>
    </row>
    <row r="517" spans="1:17" x14ac:dyDescent="0.3">
      <c r="A517" s="9">
        <v>44916</v>
      </c>
      <c r="B517" s="7" t="s">
        <v>28</v>
      </c>
      <c r="C517" s="7">
        <v>4</v>
      </c>
      <c r="D517" s="7" t="s">
        <v>26</v>
      </c>
      <c r="E517" s="7">
        <v>1</v>
      </c>
      <c r="F517" s="7"/>
      <c r="G517" s="6">
        <f t="shared" si="16"/>
        <v>-3</v>
      </c>
      <c r="H517">
        <f t="shared" si="17"/>
        <v>5</v>
      </c>
      <c r="J517">
        <f>VLOOKUP(D517,'Test Data'!$A$1:$N$33,10,FALSE)</f>
        <v>-5.9496865517784894</v>
      </c>
      <c r="K517">
        <f>VLOOKUP(B517,'Test Data'!$A$1:$N$33,10,FALSE)</f>
        <v>101.51640811560671</v>
      </c>
      <c r="L517">
        <f>VLOOKUP(D517,'Test Data'!$A$1:$N$33,13,FALSE)</f>
        <v>-1.972</v>
      </c>
      <c r="M517">
        <f>VLOOKUP(B517,'Test Data'!$A$1:$N$33,13,FALSE)</f>
        <v>12.036000000000001</v>
      </c>
      <c r="N517">
        <f>VLOOKUP(D517,'Test Data'!$A$1:$N$33,14,FALSE)</f>
        <v>7.1075000000000017</v>
      </c>
      <c r="O517">
        <f>VLOOKUP(B517,'Test Data'!$A$1:$N$33,14,FALSE)</f>
        <v>8.0474999999999994</v>
      </c>
      <c r="P517">
        <f>VLOOKUP(B517,'Test Data'!$A$1:$G$33,7,FALSE)</f>
        <v>51.338499999999996</v>
      </c>
      <c r="Q517">
        <f>VLOOKUP(D517,'Test Data'!$A$1:$G$33,7,FALSE)</f>
        <v>43.610500000000002</v>
      </c>
    </row>
    <row r="518" spans="1:17" x14ac:dyDescent="0.3">
      <c r="A518" s="8">
        <v>44916</v>
      </c>
      <c r="B518" s="6" t="s">
        <v>21</v>
      </c>
      <c r="C518" s="6">
        <v>4</v>
      </c>
      <c r="D518" s="6" t="s">
        <v>6</v>
      </c>
      <c r="E518" s="6">
        <v>2</v>
      </c>
      <c r="F518" s="6"/>
      <c r="G518" s="6">
        <f t="shared" si="16"/>
        <v>-2</v>
      </c>
      <c r="H518">
        <f t="shared" si="17"/>
        <v>6</v>
      </c>
      <c r="J518">
        <f>VLOOKUP(D518,'Test Data'!$A$1:$N$33,10,FALSE)</f>
        <v>18.032943482008189</v>
      </c>
      <c r="K518">
        <f>VLOOKUP(B518,'Test Data'!$A$1:$N$33,10,FALSE)</f>
        <v>67.44205870986076</v>
      </c>
      <c r="L518">
        <f>VLOOKUP(D518,'Test Data'!$A$1:$N$33,13,FALSE)</f>
        <v>12.236000000000001</v>
      </c>
      <c r="M518">
        <f>VLOOKUP(B518,'Test Data'!$A$1:$N$33,13,FALSE)</f>
        <v>34.236000000000004</v>
      </c>
      <c r="N518">
        <f>VLOOKUP(D518,'Test Data'!$A$1:$N$33,14,FALSE)</f>
        <v>1.6050000000000004</v>
      </c>
      <c r="O518">
        <f>VLOOKUP(B518,'Test Data'!$A$1:$N$33,14,FALSE)</f>
        <v>9.18</v>
      </c>
      <c r="P518">
        <f>VLOOKUP(B518,'Test Data'!$A$1:$G$33,7,FALSE)</f>
        <v>50.528500000000001</v>
      </c>
      <c r="Q518">
        <f>VLOOKUP(D518,'Test Data'!$A$1:$G$33,7,FALSE)</f>
        <v>40.024000000000001</v>
      </c>
    </row>
    <row r="519" spans="1:17" x14ac:dyDescent="0.3">
      <c r="A519" s="9">
        <v>44916</v>
      </c>
      <c r="B519" s="7" t="s">
        <v>33</v>
      </c>
      <c r="C519" s="7">
        <v>1</v>
      </c>
      <c r="D519" s="7" t="s">
        <v>11</v>
      </c>
      <c r="E519" s="7">
        <v>2</v>
      </c>
      <c r="F519" s="7" t="s">
        <v>36</v>
      </c>
      <c r="G519" s="6">
        <f t="shared" si="16"/>
        <v>1</v>
      </c>
      <c r="H519">
        <f t="shared" si="17"/>
        <v>3</v>
      </c>
      <c r="J519">
        <f>VLOOKUP(D519,'Test Data'!$A$1:$N$33,10,FALSE)</f>
        <v>134.88358357487925</v>
      </c>
      <c r="K519">
        <f>VLOOKUP(B519,'Test Data'!$A$1:$N$33,10,FALSE)</f>
        <v>-8.4661676247310496</v>
      </c>
      <c r="L519">
        <f>VLOOKUP(D519,'Test Data'!$A$1:$N$33,13,FALSE)</f>
        <v>24.772000000000002</v>
      </c>
      <c r="M519">
        <f>VLOOKUP(B519,'Test Data'!$A$1:$N$33,13,FALSE)</f>
        <v>31.347999999999995</v>
      </c>
      <c r="N519">
        <f>VLOOKUP(D519,'Test Data'!$A$1:$N$33,14,FALSE)</f>
        <v>12.754999999999999</v>
      </c>
      <c r="O519">
        <f>VLOOKUP(B519,'Test Data'!$A$1:$N$33,14,FALSE)</f>
        <v>2.9150000000000027</v>
      </c>
      <c r="P519">
        <f>VLOOKUP(B519,'Test Data'!$A$1:$G$33,7,FALSE)</f>
        <v>46.256500000000003</v>
      </c>
      <c r="Q519">
        <f>VLOOKUP(D519,'Test Data'!$A$1:$G$33,7,FALSE)</f>
        <v>52.792500000000004</v>
      </c>
    </row>
    <row r="520" spans="1:17" x14ac:dyDescent="0.3">
      <c r="A520" s="8">
        <v>44916</v>
      </c>
      <c r="B520" s="6" t="s">
        <v>9</v>
      </c>
      <c r="C520" s="6">
        <v>6</v>
      </c>
      <c r="D520" s="6" t="s">
        <v>30</v>
      </c>
      <c r="E520" s="6">
        <v>3</v>
      </c>
      <c r="F520" s="6"/>
      <c r="G520" s="6">
        <f t="shared" si="16"/>
        <v>-3</v>
      </c>
      <c r="H520">
        <f t="shared" si="17"/>
        <v>9</v>
      </c>
      <c r="J520">
        <f>VLOOKUP(D520,'Test Data'!$A$1:$N$33,10,FALSE)</f>
        <v>139.14223240238024</v>
      </c>
      <c r="K520">
        <f>VLOOKUP(B520,'Test Data'!$A$1:$N$33,10,FALSE)</f>
        <v>165.56027048054921</v>
      </c>
      <c r="L520">
        <f>VLOOKUP(D520,'Test Data'!$A$1:$N$33,13,FALSE)</f>
        <v>17.608000000000001</v>
      </c>
      <c r="M520">
        <f>VLOOKUP(B520,'Test Data'!$A$1:$N$33,13,FALSE)</f>
        <v>-11.727999999999998</v>
      </c>
      <c r="N520">
        <f>VLOOKUP(D520,'Test Data'!$A$1:$N$33,14,FALSE)</f>
        <v>17.535</v>
      </c>
      <c r="O520">
        <f>VLOOKUP(B520,'Test Data'!$A$1:$N$33,14,FALSE)</f>
        <v>19.220000000000002</v>
      </c>
      <c r="P520">
        <f>VLOOKUP(B520,'Test Data'!$A$1:$G$33,7,FALSE)</f>
        <v>58.155000000000001</v>
      </c>
      <c r="Q520">
        <f>VLOOKUP(D520,'Test Data'!$A$1:$G$33,7,FALSE)</f>
        <v>53.658999999999999</v>
      </c>
    </row>
    <row r="521" spans="1:17" x14ac:dyDescent="0.3">
      <c r="A521" s="9">
        <v>44916</v>
      </c>
      <c r="B521" s="7" t="s">
        <v>7</v>
      </c>
      <c r="C521" s="7">
        <v>4</v>
      </c>
      <c r="D521" s="7" t="s">
        <v>19</v>
      </c>
      <c r="E521" s="7">
        <v>7</v>
      </c>
      <c r="F521" s="7"/>
      <c r="G521" s="6">
        <f t="shared" si="16"/>
        <v>3</v>
      </c>
      <c r="H521">
        <f t="shared" si="17"/>
        <v>11</v>
      </c>
      <c r="J521">
        <f>VLOOKUP(D521,'Test Data'!$A$1:$N$33,10,FALSE)</f>
        <v>82.045045228455763</v>
      </c>
      <c r="K521">
        <f>VLOOKUP(B521,'Test Data'!$A$1:$N$33,10,FALSE)</f>
        <v>109.36287253210591</v>
      </c>
      <c r="L521">
        <f>VLOOKUP(D521,'Test Data'!$A$1:$N$33,13,FALSE)</f>
        <v>15.204000000000004</v>
      </c>
      <c r="M521">
        <f>VLOOKUP(B521,'Test Data'!$A$1:$N$33,13,FALSE)</f>
        <v>1.0240000000000009</v>
      </c>
      <c r="N521">
        <f>VLOOKUP(D521,'Test Data'!$A$1:$N$33,14,FALSE)</f>
        <v>10.812500000000004</v>
      </c>
      <c r="O521">
        <f>VLOOKUP(B521,'Test Data'!$A$1:$N$33,14,FALSE)</f>
        <v>18.007499999999997</v>
      </c>
      <c r="P521">
        <f>VLOOKUP(B521,'Test Data'!$A$1:$G$33,7,FALSE)</f>
        <v>51.97</v>
      </c>
      <c r="Q521">
        <f>VLOOKUP(D521,'Test Data'!$A$1:$G$33,7,FALSE)</f>
        <v>46.548000000000002</v>
      </c>
    </row>
    <row r="522" spans="1:17" x14ac:dyDescent="0.3">
      <c r="A522" s="8">
        <v>44916</v>
      </c>
      <c r="B522" s="6" t="s">
        <v>15</v>
      </c>
      <c r="C522" s="6">
        <v>4</v>
      </c>
      <c r="D522" s="6" t="s">
        <v>31</v>
      </c>
      <c r="E522" s="6">
        <v>2</v>
      </c>
      <c r="F522" s="6"/>
      <c r="G522" s="6">
        <f t="shared" si="16"/>
        <v>-2</v>
      </c>
      <c r="H522">
        <f t="shared" si="17"/>
        <v>6</v>
      </c>
      <c r="J522">
        <f>VLOOKUP(D522,'Test Data'!$A$1:$N$33,10,FALSE)</f>
        <v>139.17838686868689</v>
      </c>
      <c r="K522">
        <f>VLOOKUP(B522,'Test Data'!$A$1:$N$33,10,FALSE)</f>
        <v>139.98145691150953</v>
      </c>
      <c r="L522">
        <f>VLOOKUP(D522,'Test Data'!$A$1:$N$33,13,FALSE)</f>
        <v>30.108000000000004</v>
      </c>
      <c r="M522">
        <f>VLOOKUP(B522,'Test Data'!$A$1:$N$33,13,FALSE)</f>
        <v>2.9200000000000017</v>
      </c>
      <c r="N522">
        <f>VLOOKUP(D522,'Test Data'!$A$1:$N$33,14,FALSE)</f>
        <v>10.142499999999998</v>
      </c>
      <c r="O522">
        <f>VLOOKUP(B522,'Test Data'!$A$1:$N$33,14,FALSE)</f>
        <v>16.695</v>
      </c>
      <c r="P522">
        <f>VLOOKUP(B522,'Test Data'!$A$1:$G$33,7,FALSE)</f>
        <v>53.004999999999995</v>
      </c>
      <c r="Q522">
        <f>VLOOKUP(D522,'Test Data'!$A$1:$G$33,7,FALSE)</f>
        <v>54.883499999999998</v>
      </c>
    </row>
    <row r="523" spans="1:17" x14ac:dyDescent="0.3">
      <c r="A523" s="9">
        <v>44916</v>
      </c>
      <c r="B523" s="7" t="s">
        <v>25</v>
      </c>
      <c r="C523" s="7">
        <v>2</v>
      </c>
      <c r="D523" s="7" t="s">
        <v>27</v>
      </c>
      <c r="E523" s="7">
        <v>5</v>
      </c>
      <c r="F523" s="7"/>
      <c r="G523" s="6">
        <f t="shared" si="16"/>
        <v>3</v>
      </c>
      <c r="H523">
        <f t="shared" si="17"/>
        <v>7</v>
      </c>
      <c r="J523">
        <f>VLOOKUP(D523,'Test Data'!$A$1:$N$33,10,FALSE)</f>
        <v>145.75413290387775</v>
      </c>
      <c r="K523">
        <f>VLOOKUP(B523,'Test Data'!$A$1:$N$33,10,FALSE)</f>
        <v>51.313205668016195</v>
      </c>
      <c r="L523">
        <f>VLOOKUP(D523,'Test Data'!$A$1:$N$33,13,FALSE)</f>
        <v>55.58</v>
      </c>
      <c r="M523">
        <f>VLOOKUP(B523,'Test Data'!$A$1:$N$33,13,FALSE)</f>
        <v>23.744</v>
      </c>
      <c r="N523">
        <f>VLOOKUP(D523,'Test Data'!$A$1:$N$33,14,FALSE)</f>
        <v>12.107499999999998</v>
      </c>
      <c r="O523">
        <f>VLOOKUP(B523,'Test Data'!$A$1:$N$33,14,FALSE)</f>
        <v>10.215</v>
      </c>
      <c r="P523">
        <f>VLOOKUP(B523,'Test Data'!$A$1:$G$33,7,FALSE)</f>
        <v>44.829499999999996</v>
      </c>
      <c r="Q523">
        <f>VLOOKUP(D523,'Test Data'!$A$1:$G$33,7,FALSE)</f>
        <v>54.28</v>
      </c>
    </row>
    <row r="524" spans="1:17" x14ac:dyDescent="0.3">
      <c r="A524" s="8">
        <v>44917</v>
      </c>
      <c r="B524" s="6" t="s">
        <v>23</v>
      </c>
      <c r="C524" s="6">
        <v>2</v>
      </c>
      <c r="D524" s="6" t="s">
        <v>14</v>
      </c>
      <c r="E524" s="6">
        <v>3</v>
      </c>
      <c r="F524" s="6"/>
      <c r="G524" s="6">
        <f t="shared" si="16"/>
        <v>1</v>
      </c>
      <c r="H524">
        <f t="shared" si="17"/>
        <v>5</v>
      </c>
      <c r="J524">
        <f>VLOOKUP(D524,'Test Data'!$A$1:$N$33,10,FALSE)</f>
        <v>140.99029450549449</v>
      </c>
      <c r="K524">
        <f>VLOOKUP(B524,'Test Data'!$A$1:$N$33,10,FALSE)</f>
        <v>116.91584615384616</v>
      </c>
      <c r="L524">
        <f>VLOOKUP(D524,'Test Data'!$A$1:$N$33,13,FALSE)</f>
        <v>61.292000000000002</v>
      </c>
      <c r="M524">
        <f>VLOOKUP(B524,'Test Data'!$A$1:$N$33,13,FALSE)</f>
        <v>37.052</v>
      </c>
      <c r="N524">
        <f>VLOOKUP(D524,'Test Data'!$A$1:$N$33,14,FALSE)</f>
        <v>16.850000000000001</v>
      </c>
      <c r="O524">
        <f>VLOOKUP(B524,'Test Data'!$A$1:$N$33,14,FALSE)</f>
        <v>7.9725000000000001</v>
      </c>
      <c r="P524">
        <f>VLOOKUP(B524,'Test Data'!$A$1:$G$33,7,FALSE)</f>
        <v>50.820999999999998</v>
      </c>
      <c r="Q524">
        <f>VLOOKUP(D524,'Test Data'!$A$1:$G$33,7,FALSE)</f>
        <v>52.1905</v>
      </c>
    </row>
    <row r="525" spans="1:17" x14ac:dyDescent="0.3">
      <c r="A525" s="9">
        <v>44917</v>
      </c>
      <c r="B525" s="7" t="s">
        <v>22</v>
      </c>
      <c r="C525" s="7">
        <v>3</v>
      </c>
      <c r="D525" s="7" t="s">
        <v>29</v>
      </c>
      <c r="E525" s="7">
        <v>4</v>
      </c>
      <c r="F525" s="7" t="s">
        <v>36</v>
      </c>
      <c r="G525" s="6">
        <f t="shared" si="16"/>
        <v>1</v>
      </c>
      <c r="H525">
        <f t="shared" si="17"/>
        <v>7</v>
      </c>
      <c r="J525">
        <f>VLOOKUP(D525,'Test Data'!$A$1:$N$33,10,FALSE)</f>
        <v>171.25418443935928</v>
      </c>
      <c r="K525">
        <f>VLOOKUP(B525,'Test Data'!$A$1:$N$33,10,FALSE)</f>
        <v>68.14996540259969</v>
      </c>
      <c r="L525">
        <f>VLOOKUP(D525,'Test Data'!$A$1:$N$33,13,FALSE)</f>
        <v>18.195999999999998</v>
      </c>
      <c r="M525">
        <f>VLOOKUP(B525,'Test Data'!$A$1:$N$33,13,FALSE)</f>
        <v>2.4839999999999995</v>
      </c>
      <c r="N525">
        <f>VLOOKUP(D525,'Test Data'!$A$1:$N$33,14,FALSE)</f>
        <v>13.857500000000002</v>
      </c>
      <c r="O525">
        <f>VLOOKUP(B525,'Test Data'!$A$1:$N$33,14,FALSE)</f>
        <v>7.3599999999999994</v>
      </c>
      <c r="P525">
        <f>VLOOKUP(B525,'Test Data'!$A$1:$G$33,7,FALSE)</f>
        <v>52.957499999999996</v>
      </c>
      <c r="Q525">
        <f>VLOOKUP(D525,'Test Data'!$A$1:$G$33,7,FALSE)</f>
        <v>55.733499999999992</v>
      </c>
    </row>
    <row r="526" spans="1:17" x14ac:dyDescent="0.3">
      <c r="A526" s="8">
        <v>44917</v>
      </c>
      <c r="B526" s="6" t="s">
        <v>16</v>
      </c>
      <c r="C526" s="6">
        <v>3</v>
      </c>
      <c r="D526" s="6" t="s">
        <v>17</v>
      </c>
      <c r="E526" s="6">
        <v>5</v>
      </c>
      <c r="F526" s="6"/>
      <c r="G526" s="6">
        <f t="shared" si="16"/>
        <v>2</v>
      </c>
      <c r="H526">
        <f t="shared" si="17"/>
        <v>8</v>
      </c>
      <c r="J526">
        <f>VLOOKUP(D526,'Test Data'!$A$1:$N$33,10,FALSE)</f>
        <v>134.91292307692311</v>
      </c>
      <c r="K526">
        <f>VLOOKUP(B526,'Test Data'!$A$1:$N$33,10,FALSE)</f>
        <v>56.76357570850201</v>
      </c>
      <c r="L526">
        <f>VLOOKUP(D526,'Test Data'!$A$1:$N$33,13,FALSE)</f>
        <v>36.112000000000002</v>
      </c>
      <c r="M526">
        <f>VLOOKUP(B526,'Test Data'!$A$1:$N$33,13,FALSE)</f>
        <v>55.175999999999995</v>
      </c>
      <c r="N526">
        <f>VLOOKUP(D526,'Test Data'!$A$1:$N$33,14,FALSE)</f>
        <v>18.509999999999998</v>
      </c>
      <c r="O526">
        <f>VLOOKUP(B526,'Test Data'!$A$1:$N$33,14,FALSE)</f>
        <v>8.8850000000000016</v>
      </c>
      <c r="P526">
        <f>VLOOKUP(B526,'Test Data'!$A$1:$G$33,7,FALSE)</f>
        <v>50.042000000000002</v>
      </c>
      <c r="Q526">
        <f>VLOOKUP(D526,'Test Data'!$A$1:$G$33,7,FALSE)</f>
        <v>49.021500000000003</v>
      </c>
    </row>
    <row r="527" spans="1:17" x14ac:dyDescent="0.3">
      <c r="A527" s="9">
        <v>44917</v>
      </c>
      <c r="B527" s="7" t="s">
        <v>12</v>
      </c>
      <c r="C527" s="7">
        <v>3</v>
      </c>
      <c r="D527" s="7" t="s">
        <v>32</v>
      </c>
      <c r="E527" s="7">
        <v>2</v>
      </c>
      <c r="F527" s="7" t="s">
        <v>36</v>
      </c>
      <c r="G527" s="6">
        <f t="shared" si="16"/>
        <v>-1</v>
      </c>
      <c r="H527">
        <f t="shared" si="17"/>
        <v>5</v>
      </c>
      <c r="J527">
        <f>VLOOKUP(D527,'Test Data'!$A$1:$N$33,10,FALSE)</f>
        <v>132.97877024111079</v>
      </c>
      <c r="K527">
        <f>VLOOKUP(B527,'Test Data'!$A$1:$N$33,10,FALSE)</f>
        <v>59.967467961405482</v>
      </c>
      <c r="L527">
        <f>VLOOKUP(D527,'Test Data'!$A$1:$N$33,13,FALSE)</f>
        <v>-4.2679999999999989</v>
      </c>
      <c r="M527">
        <f>VLOOKUP(B527,'Test Data'!$A$1:$N$33,13,FALSE)</f>
        <v>21.227999999999998</v>
      </c>
      <c r="N527">
        <f>VLOOKUP(D527,'Test Data'!$A$1:$N$33,14,FALSE)</f>
        <v>9.5024999999999977</v>
      </c>
      <c r="O527">
        <f>VLOOKUP(B527,'Test Data'!$A$1:$N$33,14,FALSE)</f>
        <v>5.1224999999999987</v>
      </c>
      <c r="P527">
        <f>VLOOKUP(B527,'Test Data'!$A$1:$G$33,7,FALSE)</f>
        <v>48.64</v>
      </c>
      <c r="Q527">
        <f>VLOOKUP(D527,'Test Data'!$A$1:$G$33,7,FALSE)</f>
        <v>49.246000000000002</v>
      </c>
    </row>
    <row r="528" spans="1:17" x14ac:dyDescent="0.3">
      <c r="A528" s="8">
        <v>44917</v>
      </c>
      <c r="B528" s="6" t="s">
        <v>18</v>
      </c>
      <c r="C528" s="6">
        <v>4</v>
      </c>
      <c r="D528" s="6" t="s">
        <v>3</v>
      </c>
      <c r="E528" s="6">
        <v>3</v>
      </c>
      <c r="F528" s="6" t="s">
        <v>36</v>
      </c>
      <c r="G528" s="6">
        <f t="shared" si="16"/>
        <v>-1</v>
      </c>
      <c r="H528">
        <f t="shared" si="17"/>
        <v>7</v>
      </c>
      <c r="J528">
        <f>VLOOKUP(D528,'Test Data'!$A$1:$N$33,10,FALSE)</f>
        <v>89.800166421813486</v>
      </c>
      <c r="K528">
        <f>VLOOKUP(B528,'Test Data'!$A$1:$N$33,10,FALSE)</f>
        <v>141.16987251053041</v>
      </c>
      <c r="L528">
        <f>VLOOKUP(D528,'Test Data'!$A$1:$N$33,13,FALSE)</f>
        <v>45.915999999999997</v>
      </c>
      <c r="M528">
        <f>VLOOKUP(B528,'Test Data'!$A$1:$N$33,13,FALSE)</f>
        <v>-9.1679999999999993</v>
      </c>
      <c r="N528">
        <f>VLOOKUP(D528,'Test Data'!$A$1:$N$33,14,FALSE)</f>
        <v>6.2475000000000023</v>
      </c>
      <c r="O528">
        <f>VLOOKUP(B528,'Test Data'!$A$1:$N$33,14,FALSE)</f>
        <v>11.067499999999995</v>
      </c>
      <c r="P528">
        <f>VLOOKUP(B528,'Test Data'!$A$1:$G$33,7,FALSE)</f>
        <v>55.566500000000005</v>
      </c>
      <c r="Q528">
        <f>VLOOKUP(D528,'Test Data'!$A$1:$G$33,7,FALSE)</f>
        <v>53.747500000000002</v>
      </c>
    </row>
    <row r="529" spans="1:17" x14ac:dyDescent="0.3">
      <c r="A529" s="9">
        <v>44917</v>
      </c>
      <c r="B529" s="7" t="s">
        <v>28</v>
      </c>
      <c r="C529" s="7">
        <v>2</v>
      </c>
      <c r="D529" s="7" t="s">
        <v>24</v>
      </c>
      <c r="E529" s="7">
        <v>5</v>
      </c>
      <c r="F529" s="7"/>
      <c r="G529" s="6">
        <f t="shared" si="16"/>
        <v>3</v>
      </c>
      <c r="H529">
        <f t="shared" si="17"/>
        <v>7</v>
      </c>
      <c r="J529">
        <f>VLOOKUP(D529,'Test Data'!$A$1:$N$33,10,FALSE)</f>
        <v>-15.427545272601769</v>
      </c>
      <c r="K529">
        <f>VLOOKUP(B529,'Test Data'!$A$1:$N$33,10,FALSE)</f>
        <v>101.51640811560671</v>
      </c>
      <c r="L529">
        <f>VLOOKUP(D529,'Test Data'!$A$1:$N$33,13,FALSE)</f>
        <v>-11.484000000000002</v>
      </c>
      <c r="M529">
        <f>VLOOKUP(B529,'Test Data'!$A$1:$N$33,13,FALSE)</f>
        <v>12.036000000000001</v>
      </c>
      <c r="N529">
        <f>VLOOKUP(D529,'Test Data'!$A$1:$N$33,14,FALSE)</f>
        <v>7.0949999999999989</v>
      </c>
      <c r="O529">
        <f>VLOOKUP(B529,'Test Data'!$A$1:$N$33,14,FALSE)</f>
        <v>8.0474999999999994</v>
      </c>
      <c r="P529">
        <f>VLOOKUP(B529,'Test Data'!$A$1:$G$33,7,FALSE)</f>
        <v>51.338499999999996</v>
      </c>
      <c r="Q529">
        <f>VLOOKUP(D529,'Test Data'!$A$1:$G$33,7,FALSE)</f>
        <v>42.968000000000004</v>
      </c>
    </row>
    <row r="530" spans="1:17" x14ac:dyDescent="0.3">
      <c r="A530" s="8">
        <v>44917</v>
      </c>
      <c r="B530" s="6" t="s">
        <v>4</v>
      </c>
      <c r="C530" s="6">
        <v>3</v>
      </c>
      <c r="D530" s="6" t="s">
        <v>5</v>
      </c>
      <c r="E530" s="6">
        <v>4</v>
      </c>
      <c r="F530" s="6"/>
      <c r="G530" s="6">
        <f t="shared" si="16"/>
        <v>1</v>
      </c>
      <c r="H530">
        <f t="shared" si="17"/>
        <v>7</v>
      </c>
      <c r="J530">
        <f>VLOOKUP(D530,'Test Data'!$A$1:$N$33,10,FALSE)</f>
        <v>104.48057142857141</v>
      </c>
      <c r="K530">
        <f>VLOOKUP(B530,'Test Data'!$A$1:$N$33,10,FALSE)</f>
        <v>84.107355201661079</v>
      </c>
      <c r="L530">
        <f>VLOOKUP(D530,'Test Data'!$A$1:$N$33,13,FALSE)</f>
        <v>26.248000000000001</v>
      </c>
      <c r="M530">
        <f>VLOOKUP(B530,'Test Data'!$A$1:$N$33,13,FALSE)</f>
        <v>17.076000000000001</v>
      </c>
      <c r="N530">
        <f>VLOOKUP(D530,'Test Data'!$A$1:$N$33,14,FALSE)</f>
        <v>15.994999999999997</v>
      </c>
      <c r="O530">
        <f>VLOOKUP(B530,'Test Data'!$A$1:$N$33,14,FALSE)</f>
        <v>4.0274999999999999</v>
      </c>
      <c r="P530">
        <f>VLOOKUP(B530,'Test Data'!$A$1:$G$33,7,FALSE)</f>
        <v>51.648499999999999</v>
      </c>
      <c r="Q530">
        <f>VLOOKUP(D530,'Test Data'!$A$1:$G$33,7,FALSE)</f>
        <v>50.814499999999995</v>
      </c>
    </row>
    <row r="531" spans="1:17" x14ac:dyDescent="0.3">
      <c r="A531" s="9">
        <v>44917</v>
      </c>
      <c r="B531" s="7" t="s">
        <v>34</v>
      </c>
      <c r="C531" s="7">
        <v>5</v>
      </c>
      <c r="D531" s="7" t="s">
        <v>8</v>
      </c>
      <c r="E531" s="7">
        <v>6</v>
      </c>
      <c r="F531" s="7" t="s">
        <v>35</v>
      </c>
      <c r="G531" s="6">
        <f t="shared" si="16"/>
        <v>1</v>
      </c>
      <c r="H531">
        <f t="shared" si="17"/>
        <v>11</v>
      </c>
      <c r="J531">
        <f>VLOOKUP(D531,'Test Data'!$A$1:$N$33,10,FALSE)</f>
        <v>108.30611652138712</v>
      </c>
      <c r="K531">
        <f>VLOOKUP(B531,'Test Data'!$A$1:$N$33,10,FALSE)</f>
        <v>90.302779742729371</v>
      </c>
      <c r="L531">
        <f>VLOOKUP(D531,'Test Data'!$A$1:$N$33,13,FALSE)</f>
        <v>15.092000000000001</v>
      </c>
      <c r="M531">
        <f>VLOOKUP(B531,'Test Data'!$A$1:$N$33,13,FALSE)</f>
        <v>-1.9600000000000004</v>
      </c>
      <c r="N531">
        <f>VLOOKUP(D531,'Test Data'!$A$1:$N$33,14,FALSE)</f>
        <v>11.004999999999999</v>
      </c>
      <c r="O531">
        <f>VLOOKUP(B531,'Test Data'!$A$1:$N$33,14,FALSE)</f>
        <v>8.4699999999999989</v>
      </c>
      <c r="P531">
        <f>VLOOKUP(B531,'Test Data'!$A$1:$G$33,7,FALSE)</f>
        <v>48.930500000000002</v>
      </c>
      <c r="Q531">
        <f>VLOOKUP(D531,'Test Data'!$A$1:$G$33,7,FALSE)</f>
        <v>48.454999999999998</v>
      </c>
    </row>
    <row r="532" spans="1:17" x14ac:dyDescent="0.3">
      <c r="A532" s="8">
        <v>44918</v>
      </c>
      <c r="B532" s="6" t="s">
        <v>22</v>
      </c>
      <c r="C532" s="6">
        <v>3</v>
      </c>
      <c r="D532" s="6" t="s">
        <v>26</v>
      </c>
      <c r="E532" s="6">
        <v>2</v>
      </c>
      <c r="F532" s="6" t="s">
        <v>36</v>
      </c>
      <c r="G532" s="6">
        <f t="shared" si="16"/>
        <v>-1</v>
      </c>
      <c r="H532">
        <f t="shared" si="17"/>
        <v>5</v>
      </c>
      <c r="J532">
        <f>VLOOKUP(D532,'Test Data'!$A$1:$N$33,10,FALSE)</f>
        <v>-5.9496865517784894</v>
      </c>
      <c r="K532">
        <f>VLOOKUP(B532,'Test Data'!$A$1:$N$33,10,FALSE)</f>
        <v>68.14996540259969</v>
      </c>
      <c r="L532">
        <f>VLOOKUP(D532,'Test Data'!$A$1:$N$33,13,FALSE)</f>
        <v>-1.972</v>
      </c>
      <c r="M532">
        <f>VLOOKUP(B532,'Test Data'!$A$1:$N$33,13,FALSE)</f>
        <v>2.4839999999999995</v>
      </c>
      <c r="N532">
        <f>VLOOKUP(D532,'Test Data'!$A$1:$N$33,14,FALSE)</f>
        <v>7.1075000000000017</v>
      </c>
      <c r="O532">
        <f>VLOOKUP(B532,'Test Data'!$A$1:$N$33,14,FALSE)</f>
        <v>7.3599999999999994</v>
      </c>
      <c r="P532">
        <f>VLOOKUP(B532,'Test Data'!$A$1:$G$33,7,FALSE)</f>
        <v>52.957499999999996</v>
      </c>
      <c r="Q532">
        <f>VLOOKUP(D532,'Test Data'!$A$1:$G$33,7,FALSE)</f>
        <v>43.610500000000002</v>
      </c>
    </row>
    <row r="533" spans="1:17" x14ac:dyDescent="0.3">
      <c r="A533" s="9">
        <v>44918</v>
      </c>
      <c r="B533" s="7" t="s">
        <v>29</v>
      </c>
      <c r="C533" s="7">
        <v>1</v>
      </c>
      <c r="D533" s="7" t="s">
        <v>25</v>
      </c>
      <c r="E533" s="7">
        <v>2</v>
      </c>
      <c r="F533" s="7" t="s">
        <v>35</v>
      </c>
      <c r="G533" s="6">
        <f t="shared" si="16"/>
        <v>1</v>
      </c>
      <c r="H533">
        <f t="shared" si="17"/>
        <v>3</v>
      </c>
      <c r="J533">
        <f>VLOOKUP(D533,'Test Data'!$A$1:$N$33,10,FALSE)</f>
        <v>51.313205668016195</v>
      </c>
      <c r="K533">
        <f>VLOOKUP(B533,'Test Data'!$A$1:$N$33,10,FALSE)</f>
        <v>171.25418443935928</v>
      </c>
      <c r="L533">
        <f>VLOOKUP(D533,'Test Data'!$A$1:$N$33,13,FALSE)</f>
        <v>23.744</v>
      </c>
      <c r="M533">
        <f>VLOOKUP(B533,'Test Data'!$A$1:$N$33,13,FALSE)</f>
        <v>18.195999999999998</v>
      </c>
      <c r="N533">
        <f>VLOOKUP(D533,'Test Data'!$A$1:$N$33,14,FALSE)</f>
        <v>10.215</v>
      </c>
      <c r="O533">
        <f>VLOOKUP(B533,'Test Data'!$A$1:$N$33,14,FALSE)</f>
        <v>13.857500000000002</v>
      </c>
      <c r="P533">
        <f>VLOOKUP(B533,'Test Data'!$A$1:$G$33,7,FALSE)</f>
        <v>55.733499999999992</v>
      </c>
      <c r="Q533">
        <f>VLOOKUP(D533,'Test Data'!$A$1:$G$33,7,FALSE)</f>
        <v>44.829499999999996</v>
      </c>
    </row>
    <row r="534" spans="1:17" x14ac:dyDescent="0.3">
      <c r="A534" s="8">
        <v>44918</v>
      </c>
      <c r="B534" s="6" t="s">
        <v>4</v>
      </c>
      <c r="C534" s="6">
        <v>5</v>
      </c>
      <c r="D534" s="6" t="s">
        <v>18</v>
      </c>
      <c r="E534" s="6">
        <v>6</v>
      </c>
      <c r="F534" s="6"/>
      <c r="G534" s="6">
        <f t="shared" si="16"/>
        <v>1</v>
      </c>
      <c r="H534">
        <f t="shared" si="17"/>
        <v>11</v>
      </c>
      <c r="J534">
        <f>VLOOKUP(D534,'Test Data'!$A$1:$N$33,10,FALSE)</f>
        <v>141.16987251053041</v>
      </c>
      <c r="K534">
        <f>VLOOKUP(B534,'Test Data'!$A$1:$N$33,10,FALSE)</f>
        <v>84.107355201661079</v>
      </c>
      <c r="L534">
        <f>VLOOKUP(D534,'Test Data'!$A$1:$N$33,13,FALSE)</f>
        <v>-9.1679999999999993</v>
      </c>
      <c r="M534">
        <f>VLOOKUP(B534,'Test Data'!$A$1:$N$33,13,FALSE)</f>
        <v>17.076000000000001</v>
      </c>
      <c r="N534">
        <f>VLOOKUP(D534,'Test Data'!$A$1:$N$33,14,FALSE)</f>
        <v>11.067499999999995</v>
      </c>
      <c r="O534">
        <f>VLOOKUP(B534,'Test Data'!$A$1:$N$33,14,FALSE)</f>
        <v>4.0274999999999999</v>
      </c>
      <c r="P534">
        <f>VLOOKUP(B534,'Test Data'!$A$1:$G$33,7,FALSE)</f>
        <v>51.648499999999999</v>
      </c>
      <c r="Q534">
        <f>VLOOKUP(D534,'Test Data'!$A$1:$G$33,7,FALSE)</f>
        <v>55.566500000000005</v>
      </c>
    </row>
    <row r="535" spans="1:17" x14ac:dyDescent="0.3">
      <c r="A535" s="9">
        <v>44918</v>
      </c>
      <c r="B535" s="7" t="s">
        <v>20</v>
      </c>
      <c r="C535" s="7">
        <v>2</v>
      </c>
      <c r="D535" s="7" t="s">
        <v>6</v>
      </c>
      <c r="E535" s="7">
        <v>5</v>
      </c>
      <c r="F535" s="7"/>
      <c r="G535" s="6">
        <f t="shared" si="16"/>
        <v>3</v>
      </c>
      <c r="H535">
        <f t="shared" si="17"/>
        <v>7</v>
      </c>
      <c r="J535">
        <f>VLOOKUP(D535,'Test Data'!$A$1:$N$33,10,FALSE)</f>
        <v>18.032943482008189</v>
      </c>
      <c r="K535">
        <f>VLOOKUP(B535,'Test Data'!$A$1:$N$33,10,FALSE)</f>
        <v>44.157383716429479</v>
      </c>
      <c r="L535">
        <f>VLOOKUP(D535,'Test Data'!$A$1:$N$33,13,FALSE)</f>
        <v>12.236000000000001</v>
      </c>
      <c r="M535">
        <f>VLOOKUP(B535,'Test Data'!$A$1:$N$33,13,FALSE)</f>
        <v>0.20799999999999841</v>
      </c>
      <c r="N535">
        <f>VLOOKUP(D535,'Test Data'!$A$1:$N$33,14,FALSE)</f>
        <v>1.6050000000000004</v>
      </c>
      <c r="O535">
        <f>VLOOKUP(B535,'Test Data'!$A$1:$N$33,14,FALSE)</f>
        <v>6.4574999999999996</v>
      </c>
      <c r="P535">
        <f>VLOOKUP(B535,'Test Data'!$A$1:$G$33,7,FALSE)</f>
        <v>45.418999999999997</v>
      </c>
      <c r="Q535">
        <f>VLOOKUP(D535,'Test Data'!$A$1:$G$33,7,FALSE)</f>
        <v>40.024000000000001</v>
      </c>
    </row>
    <row r="536" spans="1:17" x14ac:dyDescent="0.3">
      <c r="A536" s="8">
        <v>44918</v>
      </c>
      <c r="B536" s="6" t="s">
        <v>33</v>
      </c>
      <c r="C536" s="6">
        <v>2</v>
      </c>
      <c r="D536" s="6" t="s">
        <v>30</v>
      </c>
      <c r="E536" s="6">
        <v>4</v>
      </c>
      <c r="F536" s="6"/>
      <c r="G536" s="6">
        <f t="shared" si="16"/>
        <v>2</v>
      </c>
      <c r="H536">
        <f t="shared" si="17"/>
        <v>6</v>
      </c>
      <c r="J536">
        <f>VLOOKUP(D536,'Test Data'!$A$1:$N$33,10,FALSE)</f>
        <v>139.14223240238024</v>
      </c>
      <c r="K536">
        <f>VLOOKUP(B536,'Test Data'!$A$1:$N$33,10,FALSE)</f>
        <v>-8.4661676247310496</v>
      </c>
      <c r="L536">
        <f>VLOOKUP(D536,'Test Data'!$A$1:$N$33,13,FALSE)</f>
        <v>17.608000000000001</v>
      </c>
      <c r="M536">
        <f>VLOOKUP(B536,'Test Data'!$A$1:$N$33,13,FALSE)</f>
        <v>31.347999999999995</v>
      </c>
      <c r="N536">
        <f>VLOOKUP(D536,'Test Data'!$A$1:$N$33,14,FALSE)</f>
        <v>17.535</v>
      </c>
      <c r="O536">
        <f>VLOOKUP(B536,'Test Data'!$A$1:$N$33,14,FALSE)</f>
        <v>2.9150000000000027</v>
      </c>
      <c r="P536">
        <f>VLOOKUP(B536,'Test Data'!$A$1:$G$33,7,FALSE)</f>
        <v>46.256500000000003</v>
      </c>
      <c r="Q536">
        <f>VLOOKUP(D536,'Test Data'!$A$1:$G$33,7,FALSE)</f>
        <v>53.658999999999999</v>
      </c>
    </row>
    <row r="537" spans="1:17" x14ac:dyDescent="0.3">
      <c r="A537" s="9">
        <v>44918</v>
      </c>
      <c r="B537" s="7" t="s">
        <v>8</v>
      </c>
      <c r="C537" s="7">
        <v>5</v>
      </c>
      <c r="D537" s="7" t="s">
        <v>9</v>
      </c>
      <c r="E537" s="7">
        <v>2</v>
      </c>
      <c r="F537" s="7"/>
      <c r="G537" s="6">
        <f t="shared" si="16"/>
        <v>-3</v>
      </c>
      <c r="H537">
        <f t="shared" si="17"/>
        <v>7</v>
      </c>
      <c r="J537">
        <f>VLOOKUP(D537,'Test Data'!$A$1:$N$33,10,FALSE)</f>
        <v>165.56027048054921</v>
      </c>
      <c r="K537">
        <f>VLOOKUP(B537,'Test Data'!$A$1:$N$33,10,FALSE)</f>
        <v>108.30611652138712</v>
      </c>
      <c r="L537">
        <f>VLOOKUP(D537,'Test Data'!$A$1:$N$33,13,FALSE)</f>
        <v>-11.727999999999998</v>
      </c>
      <c r="M537">
        <f>VLOOKUP(B537,'Test Data'!$A$1:$N$33,13,FALSE)</f>
        <v>15.092000000000001</v>
      </c>
      <c r="N537">
        <f>VLOOKUP(D537,'Test Data'!$A$1:$N$33,14,FALSE)</f>
        <v>19.220000000000002</v>
      </c>
      <c r="O537">
        <f>VLOOKUP(B537,'Test Data'!$A$1:$N$33,14,FALSE)</f>
        <v>11.004999999999999</v>
      </c>
      <c r="P537">
        <f>VLOOKUP(B537,'Test Data'!$A$1:$G$33,7,FALSE)</f>
        <v>48.454999999999998</v>
      </c>
      <c r="Q537">
        <f>VLOOKUP(D537,'Test Data'!$A$1:$G$33,7,FALSE)</f>
        <v>58.155000000000001</v>
      </c>
    </row>
    <row r="538" spans="1:17" x14ac:dyDescent="0.3">
      <c r="A538" s="8">
        <v>44918</v>
      </c>
      <c r="B538" s="6" t="s">
        <v>14</v>
      </c>
      <c r="C538" s="6">
        <v>4</v>
      </c>
      <c r="D538" s="6" t="s">
        <v>15</v>
      </c>
      <c r="E538" s="6">
        <v>3</v>
      </c>
      <c r="F538" s="6"/>
      <c r="G538" s="6">
        <f t="shared" si="16"/>
        <v>-1</v>
      </c>
      <c r="H538">
        <f t="shared" si="17"/>
        <v>7</v>
      </c>
      <c r="J538">
        <f>VLOOKUP(D538,'Test Data'!$A$1:$N$33,10,FALSE)</f>
        <v>139.98145691150953</v>
      </c>
      <c r="K538">
        <f>VLOOKUP(B538,'Test Data'!$A$1:$N$33,10,FALSE)</f>
        <v>140.99029450549449</v>
      </c>
      <c r="L538">
        <f>VLOOKUP(D538,'Test Data'!$A$1:$N$33,13,FALSE)</f>
        <v>2.9200000000000017</v>
      </c>
      <c r="M538">
        <f>VLOOKUP(B538,'Test Data'!$A$1:$N$33,13,FALSE)</f>
        <v>61.292000000000002</v>
      </c>
      <c r="N538">
        <f>VLOOKUP(D538,'Test Data'!$A$1:$N$33,14,FALSE)</f>
        <v>16.695</v>
      </c>
      <c r="O538">
        <f>VLOOKUP(B538,'Test Data'!$A$1:$N$33,14,FALSE)</f>
        <v>16.850000000000001</v>
      </c>
      <c r="P538">
        <f>VLOOKUP(B538,'Test Data'!$A$1:$G$33,7,FALSE)</f>
        <v>52.1905</v>
      </c>
      <c r="Q538">
        <f>VLOOKUP(D538,'Test Data'!$A$1:$G$33,7,FALSE)</f>
        <v>53.004999999999995</v>
      </c>
    </row>
    <row r="539" spans="1:17" x14ac:dyDescent="0.3">
      <c r="A539" s="9">
        <v>44918</v>
      </c>
      <c r="B539" s="7" t="s">
        <v>11</v>
      </c>
      <c r="C539" s="7">
        <v>3</v>
      </c>
      <c r="D539" s="7" t="s">
        <v>21</v>
      </c>
      <c r="E539" s="7">
        <v>2</v>
      </c>
      <c r="F539" s="7" t="s">
        <v>36</v>
      </c>
      <c r="G539" s="6">
        <f t="shared" si="16"/>
        <v>-1</v>
      </c>
      <c r="H539">
        <f t="shared" si="17"/>
        <v>5</v>
      </c>
      <c r="J539">
        <f>VLOOKUP(D539,'Test Data'!$A$1:$N$33,10,FALSE)</f>
        <v>67.44205870986076</v>
      </c>
      <c r="K539">
        <f>VLOOKUP(B539,'Test Data'!$A$1:$N$33,10,FALSE)</f>
        <v>134.88358357487925</v>
      </c>
      <c r="L539">
        <f>VLOOKUP(D539,'Test Data'!$A$1:$N$33,13,FALSE)</f>
        <v>34.236000000000004</v>
      </c>
      <c r="M539">
        <f>VLOOKUP(B539,'Test Data'!$A$1:$N$33,13,FALSE)</f>
        <v>24.772000000000002</v>
      </c>
      <c r="N539">
        <f>VLOOKUP(D539,'Test Data'!$A$1:$N$33,14,FALSE)</f>
        <v>9.18</v>
      </c>
      <c r="O539">
        <f>VLOOKUP(B539,'Test Data'!$A$1:$N$33,14,FALSE)</f>
        <v>12.754999999999999</v>
      </c>
      <c r="P539">
        <f>VLOOKUP(B539,'Test Data'!$A$1:$G$33,7,FALSE)</f>
        <v>52.792500000000004</v>
      </c>
      <c r="Q539">
        <f>VLOOKUP(D539,'Test Data'!$A$1:$G$33,7,FALSE)</f>
        <v>50.528500000000001</v>
      </c>
    </row>
    <row r="540" spans="1:17" x14ac:dyDescent="0.3">
      <c r="A540" s="8">
        <v>44918</v>
      </c>
      <c r="B540" s="6" t="s">
        <v>31</v>
      </c>
      <c r="C540" s="6">
        <v>1</v>
      </c>
      <c r="D540" s="6" t="s">
        <v>16</v>
      </c>
      <c r="E540" s="6">
        <v>5</v>
      </c>
      <c r="F540" s="6"/>
      <c r="G540" s="6">
        <f t="shared" si="16"/>
        <v>4</v>
      </c>
      <c r="H540">
        <f t="shared" si="17"/>
        <v>6</v>
      </c>
      <c r="J540">
        <f>VLOOKUP(D540,'Test Data'!$A$1:$N$33,10,FALSE)</f>
        <v>56.76357570850201</v>
      </c>
      <c r="K540">
        <f>VLOOKUP(B540,'Test Data'!$A$1:$N$33,10,FALSE)</f>
        <v>139.17838686868689</v>
      </c>
      <c r="L540">
        <f>VLOOKUP(D540,'Test Data'!$A$1:$N$33,13,FALSE)</f>
        <v>55.175999999999995</v>
      </c>
      <c r="M540">
        <f>VLOOKUP(B540,'Test Data'!$A$1:$N$33,13,FALSE)</f>
        <v>30.108000000000004</v>
      </c>
      <c r="N540">
        <f>VLOOKUP(D540,'Test Data'!$A$1:$N$33,14,FALSE)</f>
        <v>8.8850000000000016</v>
      </c>
      <c r="O540">
        <f>VLOOKUP(B540,'Test Data'!$A$1:$N$33,14,FALSE)</f>
        <v>10.142499999999998</v>
      </c>
      <c r="P540">
        <f>VLOOKUP(B540,'Test Data'!$A$1:$G$33,7,FALSE)</f>
        <v>54.883499999999998</v>
      </c>
      <c r="Q540">
        <f>VLOOKUP(D540,'Test Data'!$A$1:$G$33,7,FALSE)</f>
        <v>50.042000000000002</v>
      </c>
    </row>
    <row r="541" spans="1:17" x14ac:dyDescent="0.3">
      <c r="A541" s="9">
        <v>44918</v>
      </c>
      <c r="B541" s="7" t="s">
        <v>10</v>
      </c>
      <c r="C541" s="7">
        <v>4</v>
      </c>
      <c r="D541" s="7" t="s">
        <v>27</v>
      </c>
      <c r="E541" s="7">
        <v>5</v>
      </c>
      <c r="F541" s="7" t="s">
        <v>35</v>
      </c>
      <c r="G541" s="6">
        <f t="shared" si="16"/>
        <v>1</v>
      </c>
      <c r="H541">
        <f t="shared" si="17"/>
        <v>9</v>
      </c>
      <c r="J541">
        <f>VLOOKUP(D541,'Test Data'!$A$1:$N$33,10,FALSE)</f>
        <v>145.75413290387775</v>
      </c>
      <c r="K541">
        <f>VLOOKUP(B541,'Test Data'!$A$1:$N$33,10,FALSE)</f>
        <v>47.582180701754382</v>
      </c>
      <c r="L541">
        <f>VLOOKUP(D541,'Test Data'!$A$1:$N$33,13,FALSE)</f>
        <v>55.58</v>
      </c>
      <c r="M541">
        <f>VLOOKUP(B541,'Test Data'!$A$1:$N$33,13,FALSE)</f>
        <v>15.2</v>
      </c>
      <c r="N541">
        <f>VLOOKUP(D541,'Test Data'!$A$1:$N$33,14,FALSE)</f>
        <v>12.107499999999998</v>
      </c>
      <c r="O541">
        <f>VLOOKUP(B541,'Test Data'!$A$1:$N$33,14,FALSE)</f>
        <v>1.7224999999999966</v>
      </c>
      <c r="P541">
        <f>VLOOKUP(B541,'Test Data'!$A$1:$G$33,7,FALSE)</f>
        <v>45.459000000000003</v>
      </c>
      <c r="Q541">
        <f>VLOOKUP(D541,'Test Data'!$A$1:$G$33,7,FALSE)</f>
        <v>54.28</v>
      </c>
    </row>
    <row r="542" spans="1:17" x14ac:dyDescent="0.3">
      <c r="A542" s="8">
        <v>44918</v>
      </c>
      <c r="B542" s="6" t="s">
        <v>23</v>
      </c>
      <c r="C542" s="6">
        <v>1</v>
      </c>
      <c r="D542" s="6" t="s">
        <v>12</v>
      </c>
      <c r="E542" s="6">
        <v>4</v>
      </c>
      <c r="F542" s="6"/>
      <c r="G542" s="6">
        <f t="shared" si="16"/>
        <v>3</v>
      </c>
      <c r="H542">
        <f t="shared" si="17"/>
        <v>5</v>
      </c>
      <c r="J542">
        <f>VLOOKUP(D542,'Test Data'!$A$1:$N$33,10,FALSE)</f>
        <v>59.967467961405482</v>
      </c>
      <c r="K542">
        <f>VLOOKUP(B542,'Test Data'!$A$1:$N$33,10,FALSE)</f>
        <v>116.91584615384616</v>
      </c>
      <c r="L542">
        <f>VLOOKUP(D542,'Test Data'!$A$1:$N$33,13,FALSE)</f>
        <v>21.227999999999998</v>
      </c>
      <c r="M542">
        <f>VLOOKUP(B542,'Test Data'!$A$1:$N$33,13,FALSE)</f>
        <v>37.052</v>
      </c>
      <c r="N542">
        <f>VLOOKUP(D542,'Test Data'!$A$1:$N$33,14,FALSE)</f>
        <v>5.1224999999999987</v>
      </c>
      <c r="O542">
        <f>VLOOKUP(B542,'Test Data'!$A$1:$N$33,14,FALSE)</f>
        <v>7.9725000000000001</v>
      </c>
      <c r="P542">
        <f>VLOOKUP(B542,'Test Data'!$A$1:$G$33,7,FALSE)</f>
        <v>50.820999999999998</v>
      </c>
      <c r="Q542">
        <f>VLOOKUP(D542,'Test Data'!$A$1:$G$33,7,FALSE)</f>
        <v>48.64</v>
      </c>
    </row>
    <row r="543" spans="1:17" x14ac:dyDescent="0.3">
      <c r="A543" s="9">
        <v>44922</v>
      </c>
      <c r="B543" s="7" t="s">
        <v>11</v>
      </c>
      <c r="C543" s="7">
        <v>3</v>
      </c>
      <c r="D543" s="7" t="s">
        <v>25</v>
      </c>
      <c r="E543" s="7">
        <v>6</v>
      </c>
      <c r="F543" s="7"/>
      <c r="G543" s="6">
        <f t="shared" si="16"/>
        <v>3</v>
      </c>
      <c r="H543">
        <f t="shared" si="17"/>
        <v>9</v>
      </c>
      <c r="J543">
        <f>VLOOKUP(D543,'Test Data'!$A$1:$N$33,10,FALSE)</f>
        <v>51.313205668016195</v>
      </c>
      <c r="K543">
        <f>VLOOKUP(B543,'Test Data'!$A$1:$N$33,10,FALSE)</f>
        <v>134.88358357487925</v>
      </c>
      <c r="L543">
        <f>VLOOKUP(D543,'Test Data'!$A$1:$N$33,13,FALSE)</f>
        <v>23.744</v>
      </c>
      <c r="M543">
        <f>VLOOKUP(B543,'Test Data'!$A$1:$N$33,13,FALSE)</f>
        <v>24.772000000000002</v>
      </c>
      <c r="N543">
        <f>VLOOKUP(D543,'Test Data'!$A$1:$N$33,14,FALSE)</f>
        <v>10.215</v>
      </c>
      <c r="O543">
        <f>VLOOKUP(B543,'Test Data'!$A$1:$N$33,14,FALSE)</f>
        <v>12.754999999999999</v>
      </c>
      <c r="P543">
        <f>VLOOKUP(B543,'Test Data'!$A$1:$G$33,7,FALSE)</f>
        <v>52.792500000000004</v>
      </c>
      <c r="Q543">
        <f>VLOOKUP(D543,'Test Data'!$A$1:$G$33,7,FALSE)</f>
        <v>44.829499999999996</v>
      </c>
    </row>
    <row r="544" spans="1:17" x14ac:dyDescent="0.3">
      <c r="A544" s="8">
        <v>44922</v>
      </c>
      <c r="B544" s="6" t="s">
        <v>6</v>
      </c>
      <c r="C544" s="6">
        <v>0</v>
      </c>
      <c r="D544" s="6" t="s">
        <v>18</v>
      </c>
      <c r="E544" s="6">
        <v>3</v>
      </c>
      <c r="F544" s="6"/>
      <c r="G544" s="6">
        <f t="shared" si="16"/>
        <v>3</v>
      </c>
      <c r="H544">
        <f t="shared" si="17"/>
        <v>3</v>
      </c>
      <c r="J544">
        <f>VLOOKUP(D544,'Test Data'!$A$1:$N$33,10,FALSE)</f>
        <v>141.16987251053041</v>
      </c>
      <c r="K544">
        <f>VLOOKUP(B544,'Test Data'!$A$1:$N$33,10,FALSE)</f>
        <v>18.032943482008189</v>
      </c>
      <c r="L544">
        <f>VLOOKUP(D544,'Test Data'!$A$1:$N$33,13,FALSE)</f>
        <v>-9.1679999999999993</v>
      </c>
      <c r="M544">
        <f>VLOOKUP(B544,'Test Data'!$A$1:$N$33,13,FALSE)</f>
        <v>12.236000000000001</v>
      </c>
      <c r="N544">
        <f>VLOOKUP(D544,'Test Data'!$A$1:$N$33,14,FALSE)</f>
        <v>11.067499999999995</v>
      </c>
      <c r="O544">
        <f>VLOOKUP(B544,'Test Data'!$A$1:$N$33,14,FALSE)</f>
        <v>1.6050000000000004</v>
      </c>
      <c r="P544">
        <f>VLOOKUP(B544,'Test Data'!$A$1:$G$33,7,FALSE)</f>
        <v>40.024000000000001</v>
      </c>
      <c r="Q544">
        <f>VLOOKUP(D544,'Test Data'!$A$1:$G$33,7,FALSE)</f>
        <v>55.566500000000005</v>
      </c>
    </row>
    <row r="545" spans="1:17" x14ac:dyDescent="0.3">
      <c r="A545" s="9">
        <v>44922</v>
      </c>
      <c r="B545" s="7" t="s">
        <v>9</v>
      </c>
      <c r="C545" s="7">
        <v>2</v>
      </c>
      <c r="D545" s="7" t="s">
        <v>22</v>
      </c>
      <c r="E545" s="7">
        <v>1</v>
      </c>
      <c r="F545" s="7"/>
      <c r="G545" s="6">
        <f t="shared" si="16"/>
        <v>-1</v>
      </c>
      <c r="H545">
        <f t="shared" si="17"/>
        <v>3</v>
      </c>
      <c r="J545">
        <f>VLOOKUP(D545,'Test Data'!$A$1:$N$33,10,FALSE)</f>
        <v>68.14996540259969</v>
      </c>
      <c r="K545">
        <f>VLOOKUP(B545,'Test Data'!$A$1:$N$33,10,FALSE)</f>
        <v>165.56027048054921</v>
      </c>
      <c r="L545">
        <f>VLOOKUP(D545,'Test Data'!$A$1:$N$33,13,FALSE)</f>
        <v>2.4839999999999995</v>
      </c>
      <c r="M545">
        <f>VLOOKUP(B545,'Test Data'!$A$1:$N$33,13,FALSE)</f>
        <v>-11.727999999999998</v>
      </c>
      <c r="N545">
        <f>VLOOKUP(D545,'Test Data'!$A$1:$N$33,14,FALSE)</f>
        <v>7.3599999999999994</v>
      </c>
      <c r="O545">
        <f>VLOOKUP(B545,'Test Data'!$A$1:$N$33,14,FALSE)</f>
        <v>19.220000000000002</v>
      </c>
      <c r="P545">
        <f>VLOOKUP(B545,'Test Data'!$A$1:$G$33,7,FALSE)</f>
        <v>58.155000000000001</v>
      </c>
      <c r="Q545">
        <f>VLOOKUP(D545,'Test Data'!$A$1:$G$33,7,FALSE)</f>
        <v>52.957499999999996</v>
      </c>
    </row>
    <row r="546" spans="1:17" x14ac:dyDescent="0.3">
      <c r="A546" s="8">
        <v>44922</v>
      </c>
      <c r="B546" s="6" t="s">
        <v>27</v>
      </c>
      <c r="C546" s="6">
        <v>2</v>
      </c>
      <c r="D546" s="6" t="s">
        <v>29</v>
      </c>
      <c r="E546" s="6">
        <v>4</v>
      </c>
      <c r="F546" s="6"/>
      <c r="G546" s="6">
        <f t="shared" si="16"/>
        <v>2</v>
      </c>
      <c r="H546">
        <f t="shared" si="17"/>
        <v>6</v>
      </c>
      <c r="J546">
        <f>VLOOKUP(D546,'Test Data'!$A$1:$N$33,10,FALSE)</f>
        <v>171.25418443935928</v>
      </c>
      <c r="K546">
        <f>VLOOKUP(B546,'Test Data'!$A$1:$N$33,10,FALSE)</f>
        <v>145.75413290387775</v>
      </c>
      <c r="L546">
        <f>VLOOKUP(D546,'Test Data'!$A$1:$N$33,13,FALSE)</f>
        <v>18.195999999999998</v>
      </c>
      <c r="M546">
        <f>VLOOKUP(B546,'Test Data'!$A$1:$N$33,13,FALSE)</f>
        <v>55.58</v>
      </c>
      <c r="N546">
        <f>VLOOKUP(D546,'Test Data'!$A$1:$N$33,14,FALSE)</f>
        <v>13.857500000000002</v>
      </c>
      <c r="O546">
        <f>VLOOKUP(B546,'Test Data'!$A$1:$N$33,14,FALSE)</f>
        <v>12.107499999999998</v>
      </c>
      <c r="P546">
        <f>VLOOKUP(B546,'Test Data'!$A$1:$G$33,7,FALSE)</f>
        <v>54.28</v>
      </c>
      <c r="Q546">
        <f>VLOOKUP(D546,'Test Data'!$A$1:$G$33,7,FALSE)</f>
        <v>55.733499999999992</v>
      </c>
    </row>
    <row r="547" spans="1:17" x14ac:dyDescent="0.3">
      <c r="A547" s="9">
        <v>44922</v>
      </c>
      <c r="B547" s="7" t="s">
        <v>30</v>
      </c>
      <c r="C547" s="7">
        <v>3</v>
      </c>
      <c r="D547" s="7" t="s">
        <v>21</v>
      </c>
      <c r="E547" s="7">
        <v>2</v>
      </c>
      <c r="F547" s="7"/>
      <c r="G547" s="6">
        <f t="shared" si="16"/>
        <v>-1</v>
      </c>
      <c r="H547">
        <f t="shared" si="17"/>
        <v>5</v>
      </c>
      <c r="J547">
        <f>VLOOKUP(D547,'Test Data'!$A$1:$N$33,10,FALSE)</f>
        <v>67.44205870986076</v>
      </c>
      <c r="K547">
        <f>VLOOKUP(B547,'Test Data'!$A$1:$N$33,10,FALSE)</f>
        <v>139.14223240238024</v>
      </c>
      <c r="L547">
        <f>VLOOKUP(D547,'Test Data'!$A$1:$N$33,13,FALSE)</f>
        <v>34.236000000000004</v>
      </c>
      <c r="M547">
        <f>VLOOKUP(B547,'Test Data'!$A$1:$N$33,13,FALSE)</f>
        <v>17.608000000000001</v>
      </c>
      <c r="N547">
        <f>VLOOKUP(D547,'Test Data'!$A$1:$N$33,14,FALSE)</f>
        <v>9.18</v>
      </c>
      <c r="O547">
        <f>VLOOKUP(B547,'Test Data'!$A$1:$N$33,14,FALSE)</f>
        <v>17.535</v>
      </c>
      <c r="P547">
        <f>VLOOKUP(B547,'Test Data'!$A$1:$G$33,7,FALSE)</f>
        <v>53.658999999999999</v>
      </c>
      <c r="Q547">
        <f>VLOOKUP(D547,'Test Data'!$A$1:$G$33,7,FALSE)</f>
        <v>50.528500000000001</v>
      </c>
    </row>
    <row r="548" spans="1:17" x14ac:dyDescent="0.3">
      <c r="A548" s="8">
        <v>44922</v>
      </c>
      <c r="B548" s="6" t="s">
        <v>3</v>
      </c>
      <c r="C548" s="6">
        <v>1</v>
      </c>
      <c r="D548" s="6" t="s">
        <v>16</v>
      </c>
      <c r="E548" s="6">
        <v>5</v>
      </c>
      <c r="F548" s="6"/>
      <c r="G548" s="6">
        <f t="shared" si="16"/>
        <v>4</v>
      </c>
      <c r="H548">
        <f t="shared" si="17"/>
        <v>6</v>
      </c>
      <c r="J548">
        <f>VLOOKUP(D548,'Test Data'!$A$1:$N$33,10,FALSE)</f>
        <v>56.76357570850201</v>
      </c>
      <c r="K548">
        <f>VLOOKUP(B548,'Test Data'!$A$1:$N$33,10,FALSE)</f>
        <v>89.800166421813486</v>
      </c>
      <c r="L548">
        <f>VLOOKUP(D548,'Test Data'!$A$1:$N$33,13,FALSE)</f>
        <v>55.175999999999995</v>
      </c>
      <c r="M548">
        <f>VLOOKUP(B548,'Test Data'!$A$1:$N$33,13,FALSE)</f>
        <v>45.915999999999997</v>
      </c>
      <c r="N548">
        <f>VLOOKUP(D548,'Test Data'!$A$1:$N$33,14,FALSE)</f>
        <v>8.8850000000000016</v>
      </c>
      <c r="O548">
        <f>VLOOKUP(B548,'Test Data'!$A$1:$N$33,14,FALSE)</f>
        <v>6.2475000000000023</v>
      </c>
      <c r="P548">
        <f>VLOOKUP(B548,'Test Data'!$A$1:$G$33,7,FALSE)</f>
        <v>53.747500000000002</v>
      </c>
      <c r="Q548">
        <f>VLOOKUP(D548,'Test Data'!$A$1:$G$33,7,FALSE)</f>
        <v>50.042000000000002</v>
      </c>
    </row>
    <row r="549" spans="1:17" x14ac:dyDescent="0.3">
      <c r="A549" s="9">
        <v>44922</v>
      </c>
      <c r="B549" s="7" t="s">
        <v>12</v>
      </c>
      <c r="C549" s="7">
        <v>4</v>
      </c>
      <c r="D549" s="7" t="s">
        <v>17</v>
      </c>
      <c r="E549" s="7">
        <v>0</v>
      </c>
      <c r="F549" s="7"/>
      <c r="G549" s="6">
        <f t="shared" si="16"/>
        <v>-4</v>
      </c>
      <c r="H549">
        <f t="shared" si="17"/>
        <v>4</v>
      </c>
      <c r="J549">
        <f>VLOOKUP(D549,'Test Data'!$A$1:$N$33,10,FALSE)</f>
        <v>134.91292307692311</v>
      </c>
      <c r="K549">
        <f>VLOOKUP(B549,'Test Data'!$A$1:$N$33,10,FALSE)</f>
        <v>59.967467961405482</v>
      </c>
      <c r="L549">
        <f>VLOOKUP(D549,'Test Data'!$A$1:$N$33,13,FALSE)</f>
        <v>36.112000000000002</v>
      </c>
      <c r="M549">
        <f>VLOOKUP(B549,'Test Data'!$A$1:$N$33,13,FALSE)</f>
        <v>21.227999999999998</v>
      </c>
      <c r="N549">
        <f>VLOOKUP(D549,'Test Data'!$A$1:$N$33,14,FALSE)</f>
        <v>18.509999999999998</v>
      </c>
      <c r="O549">
        <f>VLOOKUP(B549,'Test Data'!$A$1:$N$33,14,FALSE)</f>
        <v>5.1224999999999987</v>
      </c>
      <c r="P549">
        <f>VLOOKUP(B549,'Test Data'!$A$1:$G$33,7,FALSE)</f>
        <v>48.64</v>
      </c>
      <c r="Q549">
        <f>VLOOKUP(D549,'Test Data'!$A$1:$G$33,7,FALSE)</f>
        <v>49.021500000000003</v>
      </c>
    </row>
    <row r="550" spans="1:17" x14ac:dyDescent="0.3">
      <c r="A550" s="8">
        <v>44922</v>
      </c>
      <c r="B550" s="6" t="s">
        <v>14</v>
      </c>
      <c r="C550" s="6">
        <v>2</v>
      </c>
      <c r="D550" s="6" t="s">
        <v>32</v>
      </c>
      <c r="E550" s="6">
        <v>3</v>
      </c>
      <c r="F550" s="6" t="s">
        <v>35</v>
      </c>
      <c r="G550" s="6">
        <f t="shared" si="16"/>
        <v>1</v>
      </c>
      <c r="H550">
        <f t="shared" si="17"/>
        <v>5</v>
      </c>
      <c r="J550">
        <f>VLOOKUP(D550,'Test Data'!$A$1:$N$33,10,FALSE)</f>
        <v>132.97877024111079</v>
      </c>
      <c r="K550">
        <f>VLOOKUP(B550,'Test Data'!$A$1:$N$33,10,FALSE)</f>
        <v>140.99029450549449</v>
      </c>
      <c r="L550">
        <f>VLOOKUP(D550,'Test Data'!$A$1:$N$33,13,FALSE)</f>
        <v>-4.2679999999999989</v>
      </c>
      <c r="M550">
        <f>VLOOKUP(B550,'Test Data'!$A$1:$N$33,13,FALSE)</f>
        <v>61.292000000000002</v>
      </c>
      <c r="N550">
        <f>VLOOKUP(D550,'Test Data'!$A$1:$N$33,14,FALSE)</f>
        <v>9.5024999999999977</v>
      </c>
      <c r="O550">
        <f>VLOOKUP(B550,'Test Data'!$A$1:$N$33,14,FALSE)</f>
        <v>16.850000000000001</v>
      </c>
      <c r="P550">
        <f>VLOOKUP(B550,'Test Data'!$A$1:$G$33,7,FALSE)</f>
        <v>52.1905</v>
      </c>
      <c r="Q550">
        <f>VLOOKUP(D550,'Test Data'!$A$1:$G$33,7,FALSE)</f>
        <v>49.246000000000002</v>
      </c>
    </row>
    <row r="551" spans="1:17" x14ac:dyDescent="0.3">
      <c r="A551" s="9">
        <v>44922</v>
      </c>
      <c r="B551" s="7" t="s">
        <v>5</v>
      </c>
      <c r="C551" s="7">
        <v>5</v>
      </c>
      <c r="D551" s="7" t="s">
        <v>10</v>
      </c>
      <c r="E551" s="7">
        <v>4</v>
      </c>
      <c r="F551" s="7" t="s">
        <v>36</v>
      </c>
      <c r="G551" s="6">
        <f t="shared" si="16"/>
        <v>-1</v>
      </c>
      <c r="H551">
        <f t="shared" si="17"/>
        <v>9</v>
      </c>
      <c r="J551">
        <f>VLOOKUP(D551,'Test Data'!$A$1:$N$33,10,FALSE)</f>
        <v>47.582180701754382</v>
      </c>
      <c r="K551">
        <f>VLOOKUP(B551,'Test Data'!$A$1:$N$33,10,FALSE)</f>
        <v>104.48057142857141</v>
      </c>
      <c r="L551">
        <f>VLOOKUP(D551,'Test Data'!$A$1:$N$33,13,FALSE)</f>
        <v>15.2</v>
      </c>
      <c r="M551">
        <f>VLOOKUP(B551,'Test Data'!$A$1:$N$33,13,FALSE)</f>
        <v>26.248000000000001</v>
      </c>
      <c r="N551">
        <f>VLOOKUP(D551,'Test Data'!$A$1:$N$33,14,FALSE)</f>
        <v>1.7224999999999966</v>
      </c>
      <c r="O551">
        <f>VLOOKUP(B551,'Test Data'!$A$1:$N$33,14,FALSE)</f>
        <v>15.994999999999997</v>
      </c>
      <c r="P551">
        <f>VLOOKUP(B551,'Test Data'!$A$1:$G$33,7,FALSE)</f>
        <v>50.814499999999995</v>
      </c>
      <c r="Q551">
        <f>VLOOKUP(D551,'Test Data'!$A$1:$G$33,7,FALSE)</f>
        <v>45.459000000000003</v>
      </c>
    </row>
    <row r="552" spans="1:17" x14ac:dyDescent="0.3">
      <c r="A552" s="8">
        <v>44922</v>
      </c>
      <c r="B552" s="6" t="s">
        <v>24</v>
      </c>
      <c r="C552" s="6">
        <v>2</v>
      </c>
      <c r="D552" s="6" t="s">
        <v>8</v>
      </c>
      <c r="E552" s="6">
        <v>6</v>
      </c>
      <c r="F552" s="6"/>
      <c r="G552" s="6">
        <f t="shared" si="16"/>
        <v>4</v>
      </c>
      <c r="H552">
        <f t="shared" si="17"/>
        <v>8</v>
      </c>
      <c r="J552">
        <f>VLOOKUP(D552,'Test Data'!$A$1:$N$33,10,FALSE)</f>
        <v>108.30611652138712</v>
      </c>
      <c r="K552">
        <f>VLOOKUP(B552,'Test Data'!$A$1:$N$33,10,FALSE)</f>
        <v>-15.427545272601769</v>
      </c>
      <c r="L552">
        <f>VLOOKUP(D552,'Test Data'!$A$1:$N$33,13,FALSE)</f>
        <v>15.092000000000001</v>
      </c>
      <c r="M552">
        <f>VLOOKUP(B552,'Test Data'!$A$1:$N$33,13,FALSE)</f>
        <v>-11.484000000000002</v>
      </c>
      <c r="N552">
        <f>VLOOKUP(D552,'Test Data'!$A$1:$N$33,14,FALSE)</f>
        <v>11.004999999999999</v>
      </c>
      <c r="O552">
        <f>VLOOKUP(B552,'Test Data'!$A$1:$N$33,14,FALSE)</f>
        <v>7.0949999999999989</v>
      </c>
      <c r="P552">
        <f>VLOOKUP(B552,'Test Data'!$A$1:$G$33,7,FALSE)</f>
        <v>42.968000000000004</v>
      </c>
      <c r="Q552">
        <f>VLOOKUP(D552,'Test Data'!$A$1:$G$33,7,FALSE)</f>
        <v>48.454999999999998</v>
      </c>
    </row>
    <row r="553" spans="1:17" x14ac:dyDescent="0.3">
      <c r="A553" s="9">
        <v>44922</v>
      </c>
      <c r="B553" s="7" t="s">
        <v>28</v>
      </c>
      <c r="C553" s="7">
        <v>4</v>
      </c>
      <c r="D553" s="7" t="s">
        <v>23</v>
      </c>
      <c r="E553" s="7">
        <v>1</v>
      </c>
      <c r="F553" s="7"/>
      <c r="G553" s="6">
        <f t="shared" si="16"/>
        <v>-3</v>
      </c>
      <c r="H553">
        <f t="shared" si="17"/>
        <v>5</v>
      </c>
      <c r="J553">
        <f>VLOOKUP(D553,'Test Data'!$A$1:$N$33,10,FALSE)</f>
        <v>116.91584615384616</v>
      </c>
      <c r="K553">
        <f>VLOOKUP(B553,'Test Data'!$A$1:$N$33,10,FALSE)</f>
        <v>101.51640811560671</v>
      </c>
      <c r="L553">
        <f>VLOOKUP(D553,'Test Data'!$A$1:$N$33,13,FALSE)</f>
        <v>37.052</v>
      </c>
      <c r="M553">
        <f>VLOOKUP(B553,'Test Data'!$A$1:$N$33,13,FALSE)</f>
        <v>12.036000000000001</v>
      </c>
      <c r="N553">
        <f>VLOOKUP(D553,'Test Data'!$A$1:$N$33,14,FALSE)</f>
        <v>7.9725000000000001</v>
      </c>
      <c r="O553">
        <f>VLOOKUP(B553,'Test Data'!$A$1:$N$33,14,FALSE)</f>
        <v>8.0474999999999994</v>
      </c>
      <c r="P553">
        <f>VLOOKUP(B553,'Test Data'!$A$1:$G$33,7,FALSE)</f>
        <v>51.338499999999996</v>
      </c>
      <c r="Q553">
        <f>VLOOKUP(D553,'Test Data'!$A$1:$G$33,7,FALSE)</f>
        <v>50.820999999999998</v>
      </c>
    </row>
    <row r="554" spans="1:17" x14ac:dyDescent="0.3">
      <c r="A554" s="8">
        <v>44923</v>
      </c>
      <c r="B554" s="6" t="s">
        <v>27</v>
      </c>
      <c r="C554" s="6">
        <v>2</v>
      </c>
      <c r="D554" s="6" t="s">
        <v>26</v>
      </c>
      <c r="E554" s="6">
        <v>3</v>
      </c>
      <c r="F554" s="6" t="s">
        <v>35</v>
      </c>
      <c r="G554" s="6">
        <f t="shared" si="16"/>
        <v>1</v>
      </c>
      <c r="H554">
        <f t="shared" si="17"/>
        <v>5</v>
      </c>
      <c r="J554">
        <f>VLOOKUP(D554,'Test Data'!$A$1:$N$33,10,FALSE)</f>
        <v>-5.9496865517784894</v>
      </c>
      <c r="K554">
        <f>VLOOKUP(B554,'Test Data'!$A$1:$N$33,10,FALSE)</f>
        <v>145.75413290387775</v>
      </c>
      <c r="L554">
        <f>VLOOKUP(D554,'Test Data'!$A$1:$N$33,13,FALSE)</f>
        <v>-1.972</v>
      </c>
      <c r="M554">
        <f>VLOOKUP(B554,'Test Data'!$A$1:$N$33,13,FALSE)</f>
        <v>55.58</v>
      </c>
      <c r="N554">
        <f>VLOOKUP(D554,'Test Data'!$A$1:$N$33,14,FALSE)</f>
        <v>7.1075000000000017</v>
      </c>
      <c r="O554">
        <f>VLOOKUP(B554,'Test Data'!$A$1:$N$33,14,FALSE)</f>
        <v>12.107499999999998</v>
      </c>
      <c r="P554">
        <f>VLOOKUP(B554,'Test Data'!$A$1:$G$33,7,FALSE)</f>
        <v>54.28</v>
      </c>
      <c r="Q554">
        <f>VLOOKUP(D554,'Test Data'!$A$1:$G$33,7,FALSE)</f>
        <v>43.610500000000002</v>
      </c>
    </row>
    <row r="555" spans="1:17" x14ac:dyDescent="0.3">
      <c r="A555" s="9">
        <v>44923</v>
      </c>
      <c r="B555" s="7" t="s">
        <v>14</v>
      </c>
      <c r="C555" s="7">
        <v>3</v>
      </c>
      <c r="D555" s="7" t="s">
        <v>15</v>
      </c>
      <c r="E555" s="7">
        <v>1</v>
      </c>
      <c r="F555" s="7"/>
      <c r="G555" s="6">
        <f t="shared" si="16"/>
        <v>-2</v>
      </c>
      <c r="H555">
        <f t="shared" si="17"/>
        <v>4</v>
      </c>
      <c r="J555">
        <f>VLOOKUP(D555,'Test Data'!$A$1:$N$33,10,FALSE)</f>
        <v>139.98145691150953</v>
      </c>
      <c r="K555">
        <f>VLOOKUP(B555,'Test Data'!$A$1:$N$33,10,FALSE)</f>
        <v>140.99029450549449</v>
      </c>
      <c r="L555">
        <f>VLOOKUP(D555,'Test Data'!$A$1:$N$33,13,FALSE)</f>
        <v>2.9200000000000017</v>
      </c>
      <c r="M555">
        <f>VLOOKUP(B555,'Test Data'!$A$1:$N$33,13,FALSE)</f>
        <v>61.292000000000002</v>
      </c>
      <c r="N555">
        <f>VLOOKUP(D555,'Test Data'!$A$1:$N$33,14,FALSE)</f>
        <v>16.695</v>
      </c>
      <c r="O555">
        <f>VLOOKUP(B555,'Test Data'!$A$1:$N$33,14,FALSE)</f>
        <v>16.850000000000001</v>
      </c>
      <c r="P555">
        <f>VLOOKUP(B555,'Test Data'!$A$1:$G$33,7,FALSE)</f>
        <v>52.1905</v>
      </c>
      <c r="Q555">
        <f>VLOOKUP(D555,'Test Data'!$A$1:$G$33,7,FALSE)</f>
        <v>53.004999999999995</v>
      </c>
    </row>
    <row r="556" spans="1:17" x14ac:dyDescent="0.3">
      <c r="A556" s="8">
        <v>44923</v>
      </c>
      <c r="B556" s="6" t="s">
        <v>19</v>
      </c>
      <c r="C556" s="6">
        <v>5</v>
      </c>
      <c r="D556" s="6" t="s">
        <v>3</v>
      </c>
      <c r="E556" s="6">
        <v>4</v>
      </c>
      <c r="F556" s="6" t="s">
        <v>36</v>
      </c>
      <c r="G556" s="6">
        <f t="shared" si="16"/>
        <v>-1</v>
      </c>
      <c r="H556">
        <f t="shared" si="17"/>
        <v>9</v>
      </c>
      <c r="J556">
        <f>VLOOKUP(D556,'Test Data'!$A$1:$N$33,10,FALSE)</f>
        <v>89.800166421813486</v>
      </c>
      <c r="K556">
        <f>VLOOKUP(B556,'Test Data'!$A$1:$N$33,10,FALSE)</f>
        <v>82.045045228455763</v>
      </c>
      <c r="L556">
        <f>VLOOKUP(D556,'Test Data'!$A$1:$N$33,13,FALSE)</f>
        <v>45.915999999999997</v>
      </c>
      <c r="M556">
        <f>VLOOKUP(B556,'Test Data'!$A$1:$N$33,13,FALSE)</f>
        <v>15.204000000000004</v>
      </c>
      <c r="N556">
        <f>VLOOKUP(D556,'Test Data'!$A$1:$N$33,14,FALSE)</f>
        <v>6.2475000000000023</v>
      </c>
      <c r="O556">
        <f>VLOOKUP(B556,'Test Data'!$A$1:$N$33,14,FALSE)</f>
        <v>10.812500000000004</v>
      </c>
      <c r="P556">
        <f>VLOOKUP(B556,'Test Data'!$A$1:$G$33,7,FALSE)</f>
        <v>46.548000000000002</v>
      </c>
      <c r="Q556">
        <f>VLOOKUP(D556,'Test Data'!$A$1:$G$33,7,FALSE)</f>
        <v>53.747500000000002</v>
      </c>
    </row>
    <row r="557" spans="1:17" x14ac:dyDescent="0.3">
      <c r="A557" s="9">
        <v>44923</v>
      </c>
      <c r="B557" s="7" t="s">
        <v>22</v>
      </c>
      <c r="C557" s="7">
        <v>3</v>
      </c>
      <c r="D557" s="7" t="s">
        <v>34</v>
      </c>
      <c r="E557" s="7">
        <v>2</v>
      </c>
      <c r="F557" s="7"/>
      <c r="G557" s="6">
        <f t="shared" ref="G557:G620" si="18">E557-C557</f>
        <v>-1</v>
      </c>
      <c r="H557">
        <f t="shared" si="17"/>
        <v>5</v>
      </c>
      <c r="J557">
        <f>VLOOKUP(D557,'Test Data'!$A$1:$N$33,10,FALSE)</f>
        <v>90.302779742729371</v>
      </c>
      <c r="K557">
        <f>VLOOKUP(B557,'Test Data'!$A$1:$N$33,10,FALSE)</f>
        <v>68.14996540259969</v>
      </c>
      <c r="L557">
        <f>VLOOKUP(D557,'Test Data'!$A$1:$N$33,13,FALSE)</f>
        <v>-1.9600000000000004</v>
      </c>
      <c r="M557">
        <f>VLOOKUP(B557,'Test Data'!$A$1:$N$33,13,FALSE)</f>
        <v>2.4839999999999995</v>
      </c>
      <c r="N557">
        <f>VLOOKUP(D557,'Test Data'!$A$1:$N$33,14,FALSE)</f>
        <v>8.4699999999999989</v>
      </c>
      <c r="O557">
        <f>VLOOKUP(B557,'Test Data'!$A$1:$N$33,14,FALSE)</f>
        <v>7.3599999999999994</v>
      </c>
      <c r="P557">
        <f>VLOOKUP(B557,'Test Data'!$A$1:$G$33,7,FALSE)</f>
        <v>52.957499999999996</v>
      </c>
      <c r="Q557">
        <f>VLOOKUP(D557,'Test Data'!$A$1:$G$33,7,FALSE)</f>
        <v>48.930500000000002</v>
      </c>
    </row>
    <row r="558" spans="1:17" x14ac:dyDescent="0.3">
      <c r="A558" s="8">
        <v>44923</v>
      </c>
      <c r="B558" s="6" t="s">
        <v>33</v>
      </c>
      <c r="C558" s="6">
        <v>1</v>
      </c>
      <c r="D558" s="6" t="s">
        <v>7</v>
      </c>
      <c r="E558" s="6">
        <v>4</v>
      </c>
      <c r="F558" s="6"/>
      <c r="G558" s="6">
        <f t="shared" si="18"/>
        <v>3</v>
      </c>
      <c r="H558">
        <f t="shared" si="17"/>
        <v>5</v>
      </c>
      <c r="J558">
        <f>VLOOKUP(D558,'Test Data'!$A$1:$N$33,10,FALSE)</f>
        <v>109.36287253210591</v>
      </c>
      <c r="K558">
        <f>VLOOKUP(B558,'Test Data'!$A$1:$N$33,10,FALSE)</f>
        <v>-8.4661676247310496</v>
      </c>
      <c r="L558">
        <f>VLOOKUP(D558,'Test Data'!$A$1:$N$33,13,FALSE)</f>
        <v>1.0240000000000009</v>
      </c>
      <c r="M558">
        <f>VLOOKUP(B558,'Test Data'!$A$1:$N$33,13,FALSE)</f>
        <v>31.347999999999995</v>
      </c>
      <c r="N558">
        <f>VLOOKUP(D558,'Test Data'!$A$1:$N$33,14,FALSE)</f>
        <v>18.007499999999997</v>
      </c>
      <c r="O558">
        <f>VLOOKUP(B558,'Test Data'!$A$1:$N$33,14,FALSE)</f>
        <v>2.9150000000000027</v>
      </c>
      <c r="P558">
        <f>VLOOKUP(B558,'Test Data'!$A$1:$G$33,7,FALSE)</f>
        <v>46.256500000000003</v>
      </c>
      <c r="Q558">
        <f>VLOOKUP(D558,'Test Data'!$A$1:$G$33,7,FALSE)</f>
        <v>51.97</v>
      </c>
    </row>
    <row r="559" spans="1:17" x14ac:dyDescent="0.3">
      <c r="A559" s="9">
        <v>44924</v>
      </c>
      <c r="B559" s="7" t="s">
        <v>5</v>
      </c>
      <c r="C559" s="7">
        <v>3</v>
      </c>
      <c r="D559" s="7" t="s">
        <v>25</v>
      </c>
      <c r="E559" s="7">
        <v>6</v>
      </c>
      <c r="F559" s="7"/>
      <c r="G559" s="6">
        <f t="shared" si="18"/>
        <v>3</v>
      </c>
      <c r="H559">
        <f t="shared" si="17"/>
        <v>9</v>
      </c>
      <c r="J559">
        <f>VLOOKUP(D559,'Test Data'!$A$1:$N$33,10,FALSE)</f>
        <v>51.313205668016195</v>
      </c>
      <c r="K559">
        <f>VLOOKUP(B559,'Test Data'!$A$1:$N$33,10,FALSE)</f>
        <v>104.48057142857141</v>
      </c>
      <c r="L559">
        <f>VLOOKUP(D559,'Test Data'!$A$1:$N$33,13,FALSE)</f>
        <v>23.744</v>
      </c>
      <c r="M559">
        <f>VLOOKUP(B559,'Test Data'!$A$1:$N$33,13,FALSE)</f>
        <v>26.248000000000001</v>
      </c>
      <c r="N559">
        <f>VLOOKUP(D559,'Test Data'!$A$1:$N$33,14,FALSE)</f>
        <v>10.215</v>
      </c>
      <c r="O559">
        <f>VLOOKUP(B559,'Test Data'!$A$1:$N$33,14,FALSE)</f>
        <v>15.994999999999997</v>
      </c>
      <c r="P559">
        <f>VLOOKUP(B559,'Test Data'!$A$1:$G$33,7,FALSE)</f>
        <v>50.814499999999995</v>
      </c>
      <c r="Q559">
        <f>VLOOKUP(D559,'Test Data'!$A$1:$G$33,7,FALSE)</f>
        <v>44.829499999999996</v>
      </c>
    </row>
    <row r="560" spans="1:17" x14ac:dyDescent="0.3">
      <c r="A560" s="8">
        <v>44924</v>
      </c>
      <c r="B560" s="6" t="s">
        <v>19</v>
      </c>
      <c r="C560" s="6">
        <v>3</v>
      </c>
      <c r="D560" s="6" t="s">
        <v>13</v>
      </c>
      <c r="E560" s="6">
        <v>6</v>
      </c>
      <c r="F560" s="6"/>
      <c r="G560" s="6">
        <f t="shared" si="18"/>
        <v>3</v>
      </c>
      <c r="H560">
        <f t="shared" si="17"/>
        <v>9</v>
      </c>
      <c r="J560">
        <f>VLOOKUP(D560,'Test Data'!$A$1:$N$33,10,FALSE)</f>
        <v>81.804757877261309</v>
      </c>
      <c r="K560">
        <f>VLOOKUP(B560,'Test Data'!$A$1:$N$33,10,FALSE)</f>
        <v>82.045045228455763</v>
      </c>
      <c r="L560">
        <f>VLOOKUP(D560,'Test Data'!$A$1:$N$33,13,FALSE)</f>
        <v>-4.4720000000000004</v>
      </c>
      <c r="M560">
        <f>VLOOKUP(B560,'Test Data'!$A$1:$N$33,13,FALSE)</f>
        <v>15.204000000000004</v>
      </c>
      <c r="N560">
        <f>VLOOKUP(D560,'Test Data'!$A$1:$N$33,14,FALSE)</f>
        <v>7.3675000000000033</v>
      </c>
      <c r="O560">
        <f>VLOOKUP(B560,'Test Data'!$A$1:$N$33,14,FALSE)</f>
        <v>10.812500000000004</v>
      </c>
      <c r="P560">
        <f>VLOOKUP(B560,'Test Data'!$A$1:$G$33,7,FALSE)</f>
        <v>46.548000000000002</v>
      </c>
      <c r="Q560">
        <f>VLOOKUP(D560,'Test Data'!$A$1:$G$33,7,FALSE)</f>
        <v>47.3035</v>
      </c>
    </row>
    <row r="561" spans="1:17" x14ac:dyDescent="0.3">
      <c r="A561" s="9">
        <v>44924</v>
      </c>
      <c r="B561" s="7" t="s">
        <v>29</v>
      </c>
      <c r="C561" s="7">
        <v>5</v>
      </c>
      <c r="D561" s="7" t="s">
        <v>11</v>
      </c>
      <c r="E561" s="7">
        <v>4</v>
      </c>
      <c r="F561" s="7" t="s">
        <v>35</v>
      </c>
      <c r="G561" s="6">
        <f t="shared" si="18"/>
        <v>-1</v>
      </c>
      <c r="H561">
        <f t="shared" si="17"/>
        <v>9</v>
      </c>
      <c r="J561">
        <f>VLOOKUP(D561,'Test Data'!$A$1:$N$33,10,FALSE)</f>
        <v>134.88358357487925</v>
      </c>
      <c r="K561">
        <f>VLOOKUP(B561,'Test Data'!$A$1:$N$33,10,FALSE)</f>
        <v>171.25418443935928</v>
      </c>
      <c r="L561">
        <f>VLOOKUP(D561,'Test Data'!$A$1:$N$33,13,FALSE)</f>
        <v>24.772000000000002</v>
      </c>
      <c r="M561">
        <f>VLOOKUP(B561,'Test Data'!$A$1:$N$33,13,FALSE)</f>
        <v>18.195999999999998</v>
      </c>
      <c r="N561">
        <f>VLOOKUP(D561,'Test Data'!$A$1:$N$33,14,FALSE)</f>
        <v>12.754999999999999</v>
      </c>
      <c r="O561">
        <f>VLOOKUP(B561,'Test Data'!$A$1:$N$33,14,FALSE)</f>
        <v>13.857500000000002</v>
      </c>
      <c r="P561">
        <f>VLOOKUP(B561,'Test Data'!$A$1:$G$33,7,FALSE)</f>
        <v>55.733499999999992</v>
      </c>
      <c r="Q561">
        <f>VLOOKUP(D561,'Test Data'!$A$1:$G$33,7,FALSE)</f>
        <v>52.792500000000004</v>
      </c>
    </row>
    <row r="562" spans="1:17" x14ac:dyDescent="0.3">
      <c r="A562" s="8">
        <v>44924</v>
      </c>
      <c r="B562" s="6" t="s">
        <v>33</v>
      </c>
      <c r="C562" s="6">
        <v>2</v>
      </c>
      <c r="D562" s="6" t="s">
        <v>31</v>
      </c>
      <c r="E562" s="6">
        <v>7</v>
      </c>
      <c r="F562" s="6"/>
      <c r="G562" s="6">
        <f t="shared" si="18"/>
        <v>5</v>
      </c>
      <c r="H562">
        <f t="shared" si="17"/>
        <v>9</v>
      </c>
      <c r="J562">
        <f>VLOOKUP(D562,'Test Data'!$A$1:$N$33,10,FALSE)</f>
        <v>139.17838686868689</v>
      </c>
      <c r="K562">
        <f>VLOOKUP(B562,'Test Data'!$A$1:$N$33,10,FALSE)</f>
        <v>-8.4661676247310496</v>
      </c>
      <c r="L562">
        <f>VLOOKUP(D562,'Test Data'!$A$1:$N$33,13,FALSE)</f>
        <v>30.108000000000004</v>
      </c>
      <c r="M562">
        <f>VLOOKUP(B562,'Test Data'!$A$1:$N$33,13,FALSE)</f>
        <v>31.347999999999995</v>
      </c>
      <c r="N562">
        <f>VLOOKUP(D562,'Test Data'!$A$1:$N$33,14,FALSE)</f>
        <v>10.142499999999998</v>
      </c>
      <c r="O562">
        <f>VLOOKUP(B562,'Test Data'!$A$1:$N$33,14,FALSE)</f>
        <v>2.9150000000000027</v>
      </c>
      <c r="P562">
        <f>VLOOKUP(B562,'Test Data'!$A$1:$G$33,7,FALSE)</f>
        <v>46.256500000000003</v>
      </c>
      <c r="Q562">
        <f>VLOOKUP(D562,'Test Data'!$A$1:$G$33,7,FALSE)</f>
        <v>54.883499999999998</v>
      </c>
    </row>
    <row r="563" spans="1:17" x14ac:dyDescent="0.3">
      <c r="A563" s="9">
        <v>44924</v>
      </c>
      <c r="B563" s="7" t="s">
        <v>30</v>
      </c>
      <c r="C563" s="7">
        <v>4</v>
      </c>
      <c r="D563" s="7" t="s">
        <v>28</v>
      </c>
      <c r="E563" s="7">
        <v>1</v>
      </c>
      <c r="F563" s="7"/>
      <c r="G563" s="6">
        <f t="shared" si="18"/>
        <v>-3</v>
      </c>
      <c r="H563">
        <f t="shared" si="17"/>
        <v>5</v>
      </c>
      <c r="J563">
        <f>VLOOKUP(D563,'Test Data'!$A$1:$N$33,10,FALSE)</f>
        <v>101.51640811560671</v>
      </c>
      <c r="K563">
        <f>VLOOKUP(B563,'Test Data'!$A$1:$N$33,10,FALSE)</f>
        <v>139.14223240238024</v>
      </c>
      <c r="L563">
        <f>VLOOKUP(D563,'Test Data'!$A$1:$N$33,13,FALSE)</f>
        <v>12.036000000000001</v>
      </c>
      <c r="M563">
        <f>VLOOKUP(B563,'Test Data'!$A$1:$N$33,13,FALSE)</f>
        <v>17.608000000000001</v>
      </c>
      <c r="N563">
        <f>VLOOKUP(D563,'Test Data'!$A$1:$N$33,14,FALSE)</f>
        <v>8.0474999999999994</v>
      </c>
      <c r="O563">
        <f>VLOOKUP(B563,'Test Data'!$A$1:$N$33,14,FALSE)</f>
        <v>17.535</v>
      </c>
      <c r="P563">
        <f>VLOOKUP(B563,'Test Data'!$A$1:$G$33,7,FALSE)</f>
        <v>53.658999999999999</v>
      </c>
      <c r="Q563">
        <f>VLOOKUP(D563,'Test Data'!$A$1:$G$33,7,FALSE)</f>
        <v>51.338499999999996</v>
      </c>
    </row>
    <row r="564" spans="1:17" x14ac:dyDescent="0.3">
      <c r="A564" s="8">
        <v>44924</v>
      </c>
      <c r="B564" s="6" t="s">
        <v>20</v>
      </c>
      <c r="C564" s="6">
        <v>1</v>
      </c>
      <c r="D564" s="6" t="s">
        <v>16</v>
      </c>
      <c r="E564" s="6">
        <v>2</v>
      </c>
      <c r="F564" s="6"/>
      <c r="G564" s="6">
        <f t="shared" si="18"/>
        <v>1</v>
      </c>
      <c r="H564">
        <f t="shared" si="17"/>
        <v>3</v>
      </c>
      <c r="J564">
        <f>VLOOKUP(D564,'Test Data'!$A$1:$N$33,10,FALSE)</f>
        <v>56.76357570850201</v>
      </c>
      <c r="K564">
        <f>VLOOKUP(B564,'Test Data'!$A$1:$N$33,10,FALSE)</f>
        <v>44.157383716429479</v>
      </c>
      <c r="L564">
        <f>VLOOKUP(D564,'Test Data'!$A$1:$N$33,13,FALSE)</f>
        <v>55.175999999999995</v>
      </c>
      <c r="M564">
        <f>VLOOKUP(B564,'Test Data'!$A$1:$N$33,13,FALSE)</f>
        <v>0.20799999999999841</v>
      </c>
      <c r="N564">
        <f>VLOOKUP(D564,'Test Data'!$A$1:$N$33,14,FALSE)</f>
        <v>8.8850000000000016</v>
      </c>
      <c r="O564">
        <f>VLOOKUP(B564,'Test Data'!$A$1:$N$33,14,FALSE)</f>
        <v>6.4574999999999996</v>
      </c>
      <c r="P564">
        <f>VLOOKUP(B564,'Test Data'!$A$1:$G$33,7,FALSE)</f>
        <v>45.418999999999997</v>
      </c>
      <c r="Q564">
        <f>VLOOKUP(D564,'Test Data'!$A$1:$G$33,7,FALSE)</f>
        <v>50.042000000000002</v>
      </c>
    </row>
    <row r="565" spans="1:17" x14ac:dyDescent="0.3">
      <c r="A565" s="9">
        <v>44924</v>
      </c>
      <c r="B565" s="7" t="s">
        <v>4</v>
      </c>
      <c r="C565" s="7">
        <v>4</v>
      </c>
      <c r="D565" s="7" t="s">
        <v>24</v>
      </c>
      <c r="E565" s="7">
        <v>3</v>
      </c>
      <c r="F565" s="7" t="s">
        <v>36</v>
      </c>
      <c r="G565" s="6">
        <f t="shared" si="18"/>
        <v>-1</v>
      </c>
      <c r="H565">
        <f t="shared" si="17"/>
        <v>7</v>
      </c>
      <c r="J565">
        <f>VLOOKUP(D565,'Test Data'!$A$1:$N$33,10,FALSE)</f>
        <v>-15.427545272601769</v>
      </c>
      <c r="K565">
        <f>VLOOKUP(B565,'Test Data'!$A$1:$N$33,10,FALSE)</f>
        <v>84.107355201661079</v>
      </c>
      <c r="L565">
        <f>VLOOKUP(D565,'Test Data'!$A$1:$N$33,13,FALSE)</f>
        <v>-11.484000000000002</v>
      </c>
      <c r="M565">
        <f>VLOOKUP(B565,'Test Data'!$A$1:$N$33,13,FALSE)</f>
        <v>17.076000000000001</v>
      </c>
      <c r="N565">
        <f>VLOOKUP(D565,'Test Data'!$A$1:$N$33,14,FALSE)</f>
        <v>7.0949999999999989</v>
      </c>
      <c r="O565">
        <f>VLOOKUP(B565,'Test Data'!$A$1:$N$33,14,FALSE)</f>
        <v>4.0274999999999999</v>
      </c>
      <c r="P565">
        <f>VLOOKUP(B565,'Test Data'!$A$1:$G$33,7,FALSE)</f>
        <v>51.648499999999999</v>
      </c>
      <c r="Q565">
        <f>VLOOKUP(D565,'Test Data'!$A$1:$G$33,7,FALSE)</f>
        <v>42.968000000000004</v>
      </c>
    </row>
    <row r="566" spans="1:17" x14ac:dyDescent="0.3">
      <c r="A566" s="8">
        <v>44924</v>
      </c>
      <c r="B566" s="6" t="s">
        <v>6</v>
      </c>
      <c r="C566" s="6">
        <v>1</v>
      </c>
      <c r="D566" s="6" t="s">
        <v>10</v>
      </c>
      <c r="E566" s="6">
        <v>3</v>
      </c>
      <c r="F566" s="6"/>
      <c r="G566" s="6">
        <f t="shared" si="18"/>
        <v>2</v>
      </c>
      <c r="H566">
        <f t="shared" si="17"/>
        <v>4</v>
      </c>
      <c r="J566">
        <f>VLOOKUP(D566,'Test Data'!$A$1:$N$33,10,FALSE)</f>
        <v>47.582180701754382</v>
      </c>
      <c r="K566">
        <f>VLOOKUP(B566,'Test Data'!$A$1:$N$33,10,FALSE)</f>
        <v>18.032943482008189</v>
      </c>
      <c r="L566">
        <f>VLOOKUP(D566,'Test Data'!$A$1:$N$33,13,FALSE)</f>
        <v>15.2</v>
      </c>
      <c r="M566">
        <f>VLOOKUP(B566,'Test Data'!$A$1:$N$33,13,FALSE)</f>
        <v>12.236000000000001</v>
      </c>
      <c r="N566">
        <f>VLOOKUP(D566,'Test Data'!$A$1:$N$33,14,FALSE)</f>
        <v>1.7224999999999966</v>
      </c>
      <c r="O566">
        <f>VLOOKUP(B566,'Test Data'!$A$1:$N$33,14,FALSE)</f>
        <v>1.6050000000000004</v>
      </c>
      <c r="P566">
        <f>VLOOKUP(B566,'Test Data'!$A$1:$G$33,7,FALSE)</f>
        <v>40.024000000000001</v>
      </c>
      <c r="Q566">
        <f>VLOOKUP(D566,'Test Data'!$A$1:$G$33,7,FALSE)</f>
        <v>45.459000000000003</v>
      </c>
    </row>
    <row r="567" spans="1:17" x14ac:dyDescent="0.3">
      <c r="A567" s="9">
        <v>44924</v>
      </c>
      <c r="B567" s="7" t="s">
        <v>17</v>
      </c>
      <c r="C567" s="7">
        <v>1</v>
      </c>
      <c r="D567" s="7" t="s">
        <v>7</v>
      </c>
      <c r="E567" s="7">
        <v>2</v>
      </c>
      <c r="F567" s="7" t="s">
        <v>35</v>
      </c>
      <c r="G567" s="6">
        <f t="shared" si="18"/>
        <v>1</v>
      </c>
      <c r="H567">
        <f t="shared" si="17"/>
        <v>3</v>
      </c>
      <c r="J567">
        <f>VLOOKUP(D567,'Test Data'!$A$1:$N$33,10,FALSE)</f>
        <v>109.36287253210591</v>
      </c>
      <c r="K567">
        <f>VLOOKUP(B567,'Test Data'!$A$1:$N$33,10,FALSE)</f>
        <v>134.91292307692311</v>
      </c>
      <c r="L567">
        <f>VLOOKUP(D567,'Test Data'!$A$1:$N$33,13,FALSE)</f>
        <v>1.0240000000000009</v>
      </c>
      <c r="M567">
        <f>VLOOKUP(B567,'Test Data'!$A$1:$N$33,13,FALSE)</f>
        <v>36.112000000000002</v>
      </c>
      <c r="N567">
        <f>VLOOKUP(D567,'Test Data'!$A$1:$N$33,14,FALSE)</f>
        <v>18.007499999999997</v>
      </c>
      <c r="O567">
        <f>VLOOKUP(B567,'Test Data'!$A$1:$N$33,14,FALSE)</f>
        <v>18.509999999999998</v>
      </c>
      <c r="P567">
        <f>VLOOKUP(B567,'Test Data'!$A$1:$G$33,7,FALSE)</f>
        <v>49.021500000000003</v>
      </c>
      <c r="Q567">
        <f>VLOOKUP(D567,'Test Data'!$A$1:$G$33,7,FALSE)</f>
        <v>51.97</v>
      </c>
    </row>
    <row r="568" spans="1:17" x14ac:dyDescent="0.3">
      <c r="A568" s="8">
        <v>44924</v>
      </c>
      <c r="B568" s="6" t="s">
        <v>8</v>
      </c>
      <c r="C568" s="6">
        <v>2</v>
      </c>
      <c r="D568" s="6" t="s">
        <v>23</v>
      </c>
      <c r="E568" s="6">
        <v>4</v>
      </c>
      <c r="F568" s="6"/>
      <c r="G568" s="6">
        <f t="shared" si="18"/>
        <v>2</v>
      </c>
      <c r="H568">
        <f t="shared" si="17"/>
        <v>6</v>
      </c>
      <c r="J568">
        <f>VLOOKUP(D568,'Test Data'!$A$1:$N$33,10,FALSE)</f>
        <v>116.91584615384616</v>
      </c>
      <c r="K568">
        <f>VLOOKUP(B568,'Test Data'!$A$1:$N$33,10,FALSE)</f>
        <v>108.30611652138712</v>
      </c>
      <c r="L568">
        <f>VLOOKUP(D568,'Test Data'!$A$1:$N$33,13,FALSE)</f>
        <v>37.052</v>
      </c>
      <c r="M568">
        <f>VLOOKUP(B568,'Test Data'!$A$1:$N$33,13,FALSE)</f>
        <v>15.092000000000001</v>
      </c>
      <c r="N568">
        <f>VLOOKUP(D568,'Test Data'!$A$1:$N$33,14,FALSE)</f>
        <v>7.9725000000000001</v>
      </c>
      <c r="O568">
        <f>VLOOKUP(B568,'Test Data'!$A$1:$N$33,14,FALSE)</f>
        <v>11.004999999999999</v>
      </c>
      <c r="P568">
        <f>VLOOKUP(B568,'Test Data'!$A$1:$G$33,7,FALSE)</f>
        <v>48.454999999999998</v>
      </c>
      <c r="Q568">
        <f>VLOOKUP(D568,'Test Data'!$A$1:$G$33,7,FALSE)</f>
        <v>50.820999999999998</v>
      </c>
    </row>
    <row r="569" spans="1:17" x14ac:dyDescent="0.3">
      <c r="A569" s="9">
        <v>44924</v>
      </c>
      <c r="B569" s="7" t="s">
        <v>32</v>
      </c>
      <c r="C569" s="7">
        <v>4</v>
      </c>
      <c r="D569" s="7" t="s">
        <v>12</v>
      </c>
      <c r="E569" s="7">
        <v>3</v>
      </c>
      <c r="F569" s="7" t="s">
        <v>36</v>
      </c>
      <c r="G569" s="6">
        <f t="shared" si="18"/>
        <v>-1</v>
      </c>
      <c r="H569">
        <f t="shared" si="17"/>
        <v>7</v>
      </c>
      <c r="J569">
        <f>VLOOKUP(D569,'Test Data'!$A$1:$N$33,10,FALSE)</f>
        <v>59.967467961405482</v>
      </c>
      <c r="K569">
        <f>VLOOKUP(B569,'Test Data'!$A$1:$N$33,10,FALSE)</f>
        <v>132.97877024111079</v>
      </c>
      <c r="L569">
        <f>VLOOKUP(D569,'Test Data'!$A$1:$N$33,13,FALSE)</f>
        <v>21.227999999999998</v>
      </c>
      <c r="M569">
        <f>VLOOKUP(B569,'Test Data'!$A$1:$N$33,13,FALSE)</f>
        <v>-4.2679999999999989</v>
      </c>
      <c r="N569">
        <f>VLOOKUP(D569,'Test Data'!$A$1:$N$33,14,FALSE)</f>
        <v>5.1224999999999987</v>
      </c>
      <c r="O569">
        <f>VLOOKUP(B569,'Test Data'!$A$1:$N$33,14,FALSE)</f>
        <v>9.5024999999999977</v>
      </c>
      <c r="P569">
        <f>VLOOKUP(B569,'Test Data'!$A$1:$G$33,7,FALSE)</f>
        <v>49.246000000000002</v>
      </c>
      <c r="Q569">
        <f>VLOOKUP(D569,'Test Data'!$A$1:$G$33,7,FALSE)</f>
        <v>48.64</v>
      </c>
    </row>
    <row r="570" spans="1:17" x14ac:dyDescent="0.3">
      <c r="A570" s="8">
        <v>44925</v>
      </c>
      <c r="B570" s="6" t="s">
        <v>21</v>
      </c>
      <c r="C570" s="6">
        <v>6</v>
      </c>
      <c r="D570" s="6" t="s">
        <v>26</v>
      </c>
      <c r="E570" s="6">
        <v>1</v>
      </c>
      <c r="F570" s="6"/>
      <c r="G570" s="6">
        <f t="shared" si="18"/>
        <v>-5</v>
      </c>
      <c r="H570">
        <f t="shared" si="17"/>
        <v>7</v>
      </c>
      <c r="J570">
        <f>VLOOKUP(D570,'Test Data'!$A$1:$N$33,10,FALSE)</f>
        <v>-5.9496865517784894</v>
      </c>
      <c r="K570">
        <f>VLOOKUP(B570,'Test Data'!$A$1:$N$33,10,FALSE)</f>
        <v>67.44205870986076</v>
      </c>
      <c r="L570">
        <f>VLOOKUP(D570,'Test Data'!$A$1:$N$33,13,FALSE)</f>
        <v>-1.972</v>
      </c>
      <c r="M570">
        <f>VLOOKUP(B570,'Test Data'!$A$1:$N$33,13,FALSE)</f>
        <v>34.236000000000004</v>
      </c>
      <c r="N570">
        <f>VLOOKUP(D570,'Test Data'!$A$1:$N$33,14,FALSE)</f>
        <v>7.1075000000000017</v>
      </c>
      <c r="O570">
        <f>VLOOKUP(B570,'Test Data'!$A$1:$N$33,14,FALSE)</f>
        <v>9.18</v>
      </c>
      <c r="P570">
        <f>VLOOKUP(B570,'Test Data'!$A$1:$G$33,7,FALSE)</f>
        <v>50.528500000000001</v>
      </c>
      <c r="Q570">
        <f>VLOOKUP(D570,'Test Data'!$A$1:$G$33,7,FALSE)</f>
        <v>43.610500000000002</v>
      </c>
    </row>
    <row r="571" spans="1:17" x14ac:dyDescent="0.3">
      <c r="A571" s="9">
        <v>44925</v>
      </c>
      <c r="B571" s="7" t="s">
        <v>31</v>
      </c>
      <c r="C571" s="7">
        <v>0</v>
      </c>
      <c r="D571" s="7" t="s">
        <v>18</v>
      </c>
      <c r="E571" s="7">
        <v>4</v>
      </c>
      <c r="F571" s="7"/>
      <c r="G571" s="6">
        <f t="shared" si="18"/>
        <v>4</v>
      </c>
      <c r="H571">
        <f t="shared" si="17"/>
        <v>4</v>
      </c>
      <c r="J571">
        <f>VLOOKUP(D571,'Test Data'!$A$1:$N$33,10,FALSE)</f>
        <v>141.16987251053041</v>
      </c>
      <c r="K571">
        <f>VLOOKUP(B571,'Test Data'!$A$1:$N$33,10,FALSE)</f>
        <v>139.17838686868689</v>
      </c>
      <c r="L571">
        <f>VLOOKUP(D571,'Test Data'!$A$1:$N$33,13,FALSE)</f>
        <v>-9.1679999999999993</v>
      </c>
      <c r="M571">
        <f>VLOOKUP(B571,'Test Data'!$A$1:$N$33,13,FALSE)</f>
        <v>30.108000000000004</v>
      </c>
      <c r="N571">
        <f>VLOOKUP(D571,'Test Data'!$A$1:$N$33,14,FALSE)</f>
        <v>11.067499999999995</v>
      </c>
      <c r="O571">
        <f>VLOOKUP(B571,'Test Data'!$A$1:$N$33,14,FALSE)</f>
        <v>10.142499999999998</v>
      </c>
      <c r="P571">
        <f>VLOOKUP(B571,'Test Data'!$A$1:$G$33,7,FALSE)</f>
        <v>54.883499999999998</v>
      </c>
      <c r="Q571">
        <f>VLOOKUP(D571,'Test Data'!$A$1:$G$33,7,FALSE)</f>
        <v>55.566500000000005</v>
      </c>
    </row>
    <row r="572" spans="1:17" x14ac:dyDescent="0.3">
      <c r="A572" s="8">
        <v>44925</v>
      </c>
      <c r="B572" s="6" t="s">
        <v>15</v>
      </c>
      <c r="C572" s="6">
        <v>4</v>
      </c>
      <c r="D572" s="6" t="s">
        <v>3</v>
      </c>
      <c r="E572" s="6">
        <v>2</v>
      </c>
      <c r="F572" s="6"/>
      <c r="G572" s="6">
        <f t="shared" si="18"/>
        <v>-2</v>
      </c>
      <c r="H572">
        <f t="shared" si="17"/>
        <v>6</v>
      </c>
      <c r="J572">
        <f>VLOOKUP(D572,'Test Data'!$A$1:$N$33,10,FALSE)</f>
        <v>89.800166421813486</v>
      </c>
      <c r="K572">
        <f>VLOOKUP(B572,'Test Data'!$A$1:$N$33,10,FALSE)</f>
        <v>139.98145691150953</v>
      </c>
      <c r="L572">
        <f>VLOOKUP(D572,'Test Data'!$A$1:$N$33,13,FALSE)</f>
        <v>45.915999999999997</v>
      </c>
      <c r="M572">
        <f>VLOOKUP(B572,'Test Data'!$A$1:$N$33,13,FALSE)</f>
        <v>2.9200000000000017</v>
      </c>
      <c r="N572">
        <f>VLOOKUP(D572,'Test Data'!$A$1:$N$33,14,FALSE)</f>
        <v>6.2475000000000023</v>
      </c>
      <c r="O572">
        <f>VLOOKUP(B572,'Test Data'!$A$1:$N$33,14,FALSE)</f>
        <v>16.695</v>
      </c>
      <c r="P572">
        <f>VLOOKUP(B572,'Test Data'!$A$1:$G$33,7,FALSE)</f>
        <v>53.004999999999995</v>
      </c>
      <c r="Q572">
        <f>VLOOKUP(D572,'Test Data'!$A$1:$G$33,7,FALSE)</f>
        <v>53.747500000000002</v>
      </c>
    </row>
    <row r="573" spans="1:17" x14ac:dyDescent="0.3">
      <c r="A573" s="9">
        <v>44925</v>
      </c>
      <c r="B573" s="7" t="s">
        <v>9</v>
      </c>
      <c r="C573" s="7">
        <v>7</v>
      </c>
      <c r="D573" s="7" t="s">
        <v>34</v>
      </c>
      <c r="E573" s="7">
        <v>2</v>
      </c>
      <c r="F573" s="7"/>
      <c r="G573" s="6">
        <f t="shared" si="18"/>
        <v>-5</v>
      </c>
      <c r="H573">
        <f t="shared" si="17"/>
        <v>9</v>
      </c>
      <c r="J573">
        <f>VLOOKUP(D573,'Test Data'!$A$1:$N$33,10,FALSE)</f>
        <v>90.302779742729371</v>
      </c>
      <c r="K573">
        <f>VLOOKUP(B573,'Test Data'!$A$1:$N$33,10,FALSE)</f>
        <v>165.56027048054921</v>
      </c>
      <c r="L573">
        <f>VLOOKUP(D573,'Test Data'!$A$1:$N$33,13,FALSE)</f>
        <v>-1.9600000000000004</v>
      </c>
      <c r="M573">
        <f>VLOOKUP(B573,'Test Data'!$A$1:$N$33,13,FALSE)</f>
        <v>-11.727999999999998</v>
      </c>
      <c r="N573">
        <f>VLOOKUP(D573,'Test Data'!$A$1:$N$33,14,FALSE)</f>
        <v>8.4699999999999989</v>
      </c>
      <c r="O573">
        <f>VLOOKUP(B573,'Test Data'!$A$1:$N$33,14,FALSE)</f>
        <v>19.220000000000002</v>
      </c>
      <c r="P573">
        <f>VLOOKUP(B573,'Test Data'!$A$1:$G$33,7,FALSE)</f>
        <v>58.155000000000001</v>
      </c>
      <c r="Q573">
        <f>VLOOKUP(D573,'Test Data'!$A$1:$G$33,7,FALSE)</f>
        <v>48.930500000000002</v>
      </c>
    </row>
    <row r="574" spans="1:17" x14ac:dyDescent="0.3">
      <c r="A574" s="8">
        <v>44926</v>
      </c>
      <c r="B574" s="6" t="s">
        <v>13</v>
      </c>
      <c r="C574" s="6">
        <v>4</v>
      </c>
      <c r="D574" s="6" t="s">
        <v>14</v>
      </c>
      <c r="E574" s="6">
        <v>3</v>
      </c>
      <c r="F574" s="6" t="s">
        <v>36</v>
      </c>
      <c r="G574" s="6">
        <f t="shared" si="18"/>
        <v>-1</v>
      </c>
      <c r="H574">
        <f t="shared" si="17"/>
        <v>7</v>
      </c>
      <c r="J574">
        <f>VLOOKUP(D574,'Test Data'!$A$1:$N$33,10,FALSE)</f>
        <v>140.99029450549449</v>
      </c>
      <c r="K574">
        <f>VLOOKUP(B574,'Test Data'!$A$1:$N$33,10,FALSE)</f>
        <v>81.804757877261309</v>
      </c>
      <c r="L574">
        <f>VLOOKUP(D574,'Test Data'!$A$1:$N$33,13,FALSE)</f>
        <v>61.292000000000002</v>
      </c>
      <c r="M574">
        <f>VLOOKUP(B574,'Test Data'!$A$1:$N$33,13,FALSE)</f>
        <v>-4.4720000000000004</v>
      </c>
      <c r="N574">
        <f>VLOOKUP(D574,'Test Data'!$A$1:$N$33,14,FALSE)</f>
        <v>16.850000000000001</v>
      </c>
      <c r="O574">
        <f>VLOOKUP(B574,'Test Data'!$A$1:$N$33,14,FALSE)</f>
        <v>7.3675000000000033</v>
      </c>
      <c r="P574">
        <f>VLOOKUP(B574,'Test Data'!$A$1:$G$33,7,FALSE)</f>
        <v>47.3035</v>
      </c>
      <c r="Q574">
        <f>VLOOKUP(D574,'Test Data'!$A$1:$G$33,7,FALSE)</f>
        <v>52.1905</v>
      </c>
    </row>
    <row r="575" spans="1:17" x14ac:dyDescent="0.3">
      <c r="A575" s="9">
        <v>44926</v>
      </c>
      <c r="B575" s="7" t="s">
        <v>6</v>
      </c>
      <c r="C575" s="7">
        <v>1</v>
      </c>
      <c r="D575" s="7" t="s">
        <v>20</v>
      </c>
      <c r="E575" s="7">
        <v>4</v>
      </c>
      <c r="F575" s="7"/>
      <c r="G575" s="6">
        <f t="shared" si="18"/>
        <v>3</v>
      </c>
      <c r="H575">
        <f t="shared" si="17"/>
        <v>5</v>
      </c>
      <c r="J575">
        <f>VLOOKUP(D575,'Test Data'!$A$1:$N$33,10,FALSE)</f>
        <v>44.157383716429479</v>
      </c>
      <c r="K575">
        <f>VLOOKUP(B575,'Test Data'!$A$1:$N$33,10,FALSE)</f>
        <v>18.032943482008189</v>
      </c>
      <c r="L575">
        <f>VLOOKUP(D575,'Test Data'!$A$1:$N$33,13,FALSE)</f>
        <v>0.20799999999999841</v>
      </c>
      <c r="M575">
        <f>VLOOKUP(B575,'Test Data'!$A$1:$N$33,13,FALSE)</f>
        <v>12.236000000000001</v>
      </c>
      <c r="N575">
        <f>VLOOKUP(D575,'Test Data'!$A$1:$N$33,14,FALSE)</f>
        <v>6.4574999999999996</v>
      </c>
      <c r="O575">
        <f>VLOOKUP(B575,'Test Data'!$A$1:$N$33,14,FALSE)</f>
        <v>1.6050000000000004</v>
      </c>
      <c r="P575">
        <f>VLOOKUP(B575,'Test Data'!$A$1:$G$33,7,FALSE)</f>
        <v>40.024000000000001</v>
      </c>
      <c r="Q575">
        <f>VLOOKUP(D575,'Test Data'!$A$1:$G$33,7,FALSE)</f>
        <v>45.418999999999997</v>
      </c>
    </row>
    <row r="576" spans="1:17" x14ac:dyDescent="0.3">
      <c r="A576" s="8">
        <v>44926</v>
      </c>
      <c r="B576" s="6" t="s">
        <v>8</v>
      </c>
      <c r="C576" s="6">
        <v>2</v>
      </c>
      <c r="D576" s="6" t="s">
        <v>22</v>
      </c>
      <c r="E576" s="6">
        <v>3</v>
      </c>
      <c r="F576" s="6"/>
      <c r="G576" s="6">
        <f t="shared" si="18"/>
        <v>1</v>
      </c>
      <c r="H576">
        <f t="shared" si="17"/>
        <v>5</v>
      </c>
      <c r="J576">
        <f>VLOOKUP(D576,'Test Data'!$A$1:$N$33,10,FALSE)</f>
        <v>68.14996540259969</v>
      </c>
      <c r="K576">
        <f>VLOOKUP(B576,'Test Data'!$A$1:$N$33,10,FALSE)</f>
        <v>108.30611652138712</v>
      </c>
      <c r="L576">
        <f>VLOOKUP(D576,'Test Data'!$A$1:$N$33,13,FALSE)</f>
        <v>2.4839999999999995</v>
      </c>
      <c r="M576">
        <f>VLOOKUP(B576,'Test Data'!$A$1:$N$33,13,FALSE)</f>
        <v>15.092000000000001</v>
      </c>
      <c r="N576">
        <f>VLOOKUP(D576,'Test Data'!$A$1:$N$33,14,FALSE)</f>
        <v>7.3599999999999994</v>
      </c>
      <c r="O576">
        <f>VLOOKUP(B576,'Test Data'!$A$1:$N$33,14,FALSE)</f>
        <v>11.004999999999999</v>
      </c>
      <c r="P576">
        <f>VLOOKUP(B576,'Test Data'!$A$1:$G$33,7,FALSE)</f>
        <v>48.454999999999998</v>
      </c>
      <c r="Q576">
        <f>VLOOKUP(D576,'Test Data'!$A$1:$G$33,7,FALSE)</f>
        <v>52.957499999999996</v>
      </c>
    </row>
    <row r="577" spans="1:17" x14ac:dyDescent="0.3">
      <c r="A577" s="9">
        <v>44926</v>
      </c>
      <c r="B577" s="7" t="s">
        <v>5</v>
      </c>
      <c r="C577" s="7">
        <v>6</v>
      </c>
      <c r="D577" s="7" t="s">
        <v>11</v>
      </c>
      <c r="E577" s="7">
        <v>2</v>
      </c>
      <c r="F577" s="7"/>
      <c r="G577" s="6">
        <f t="shared" si="18"/>
        <v>-4</v>
      </c>
      <c r="H577">
        <f t="shared" si="17"/>
        <v>8</v>
      </c>
      <c r="J577">
        <f>VLOOKUP(D577,'Test Data'!$A$1:$N$33,10,FALSE)</f>
        <v>134.88358357487925</v>
      </c>
      <c r="K577">
        <f>VLOOKUP(B577,'Test Data'!$A$1:$N$33,10,FALSE)</f>
        <v>104.48057142857141</v>
      </c>
      <c r="L577">
        <f>VLOOKUP(D577,'Test Data'!$A$1:$N$33,13,FALSE)</f>
        <v>24.772000000000002</v>
      </c>
      <c r="M577">
        <f>VLOOKUP(B577,'Test Data'!$A$1:$N$33,13,FALSE)</f>
        <v>26.248000000000001</v>
      </c>
      <c r="N577">
        <f>VLOOKUP(D577,'Test Data'!$A$1:$N$33,14,FALSE)</f>
        <v>12.754999999999999</v>
      </c>
      <c r="O577">
        <f>VLOOKUP(B577,'Test Data'!$A$1:$N$33,14,FALSE)</f>
        <v>15.994999999999997</v>
      </c>
      <c r="P577">
        <f>VLOOKUP(B577,'Test Data'!$A$1:$G$33,7,FALSE)</f>
        <v>50.814499999999995</v>
      </c>
      <c r="Q577">
        <f>VLOOKUP(D577,'Test Data'!$A$1:$G$33,7,FALSE)</f>
        <v>52.792500000000004</v>
      </c>
    </row>
    <row r="578" spans="1:17" x14ac:dyDescent="0.3">
      <c r="A578" s="8">
        <v>44926</v>
      </c>
      <c r="B578" s="6" t="s">
        <v>24</v>
      </c>
      <c r="C578" s="6">
        <v>2</v>
      </c>
      <c r="D578" s="6" t="s">
        <v>30</v>
      </c>
      <c r="E578" s="6">
        <v>5</v>
      </c>
      <c r="F578" s="6"/>
      <c r="G578" s="6">
        <f t="shared" si="18"/>
        <v>3</v>
      </c>
      <c r="H578">
        <f t="shared" si="17"/>
        <v>7</v>
      </c>
      <c r="J578">
        <f>VLOOKUP(D578,'Test Data'!$A$1:$N$33,10,FALSE)</f>
        <v>139.14223240238024</v>
      </c>
      <c r="K578">
        <f>VLOOKUP(B578,'Test Data'!$A$1:$N$33,10,FALSE)</f>
        <v>-15.427545272601769</v>
      </c>
      <c r="L578">
        <f>VLOOKUP(D578,'Test Data'!$A$1:$N$33,13,FALSE)</f>
        <v>17.608000000000001</v>
      </c>
      <c r="M578">
        <f>VLOOKUP(B578,'Test Data'!$A$1:$N$33,13,FALSE)</f>
        <v>-11.484000000000002</v>
      </c>
      <c r="N578">
        <f>VLOOKUP(D578,'Test Data'!$A$1:$N$33,14,FALSE)</f>
        <v>17.535</v>
      </c>
      <c r="O578">
        <f>VLOOKUP(B578,'Test Data'!$A$1:$N$33,14,FALSE)</f>
        <v>7.0949999999999989</v>
      </c>
      <c r="P578">
        <f>VLOOKUP(B578,'Test Data'!$A$1:$G$33,7,FALSE)</f>
        <v>42.968000000000004</v>
      </c>
      <c r="Q578">
        <f>VLOOKUP(D578,'Test Data'!$A$1:$G$33,7,FALSE)</f>
        <v>53.658999999999999</v>
      </c>
    </row>
    <row r="579" spans="1:17" x14ac:dyDescent="0.3">
      <c r="A579" s="9">
        <v>44926</v>
      </c>
      <c r="B579" s="7" t="s">
        <v>32</v>
      </c>
      <c r="C579" s="7">
        <v>2</v>
      </c>
      <c r="D579" s="7" t="s">
        <v>19</v>
      </c>
      <c r="E579" s="7">
        <v>4</v>
      </c>
      <c r="F579" s="7"/>
      <c r="G579" s="6">
        <f t="shared" si="18"/>
        <v>2</v>
      </c>
      <c r="H579">
        <f t="shared" ref="H579:H642" si="19">E579+C579</f>
        <v>6</v>
      </c>
      <c r="J579">
        <f>VLOOKUP(D579,'Test Data'!$A$1:$N$33,10,FALSE)</f>
        <v>82.045045228455763</v>
      </c>
      <c r="K579">
        <f>VLOOKUP(B579,'Test Data'!$A$1:$N$33,10,FALSE)</f>
        <v>132.97877024111079</v>
      </c>
      <c r="L579">
        <f>VLOOKUP(D579,'Test Data'!$A$1:$N$33,13,FALSE)</f>
        <v>15.204000000000004</v>
      </c>
      <c r="M579">
        <f>VLOOKUP(B579,'Test Data'!$A$1:$N$33,13,FALSE)</f>
        <v>-4.2679999999999989</v>
      </c>
      <c r="N579">
        <f>VLOOKUP(D579,'Test Data'!$A$1:$N$33,14,FALSE)</f>
        <v>10.812500000000004</v>
      </c>
      <c r="O579">
        <f>VLOOKUP(B579,'Test Data'!$A$1:$N$33,14,FALSE)</f>
        <v>9.5024999999999977</v>
      </c>
      <c r="P579">
        <f>VLOOKUP(B579,'Test Data'!$A$1:$G$33,7,FALSE)</f>
        <v>49.246000000000002</v>
      </c>
      <c r="Q579">
        <f>VLOOKUP(D579,'Test Data'!$A$1:$G$33,7,FALSE)</f>
        <v>46.548000000000002</v>
      </c>
    </row>
    <row r="580" spans="1:17" x14ac:dyDescent="0.3">
      <c r="A580" s="8">
        <v>44926</v>
      </c>
      <c r="B580" s="6" t="s">
        <v>23</v>
      </c>
      <c r="C580" s="6">
        <v>2</v>
      </c>
      <c r="D580" s="6" t="s">
        <v>9</v>
      </c>
      <c r="E580" s="6">
        <v>1</v>
      </c>
      <c r="F580" s="6"/>
      <c r="G580" s="6">
        <f t="shared" si="18"/>
        <v>-1</v>
      </c>
      <c r="H580">
        <f t="shared" si="19"/>
        <v>3</v>
      </c>
      <c r="J580">
        <f>VLOOKUP(D580,'Test Data'!$A$1:$N$33,10,FALSE)</f>
        <v>165.56027048054921</v>
      </c>
      <c r="K580">
        <f>VLOOKUP(B580,'Test Data'!$A$1:$N$33,10,FALSE)</f>
        <v>116.91584615384616</v>
      </c>
      <c r="L580">
        <f>VLOOKUP(D580,'Test Data'!$A$1:$N$33,13,FALSE)</f>
        <v>-11.727999999999998</v>
      </c>
      <c r="M580">
        <f>VLOOKUP(B580,'Test Data'!$A$1:$N$33,13,FALSE)</f>
        <v>37.052</v>
      </c>
      <c r="N580">
        <f>VLOOKUP(D580,'Test Data'!$A$1:$N$33,14,FALSE)</f>
        <v>19.220000000000002</v>
      </c>
      <c r="O580">
        <f>VLOOKUP(B580,'Test Data'!$A$1:$N$33,14,FALSE)</f>
        <v>7.9725000000000001</v>
      </c>
      <c r="P580">
        <f>VLOOKUP(B580,'Test Data'!$A$1:$G$33,7,FALSE)</f>
        <v>50.820999999999998</v>
      </c>
      <c r="Q580">
        <f>VLOOKUP(D580,'Test Data'!$A$1:$G$33,7,FALSE)</f>
        <v>58.155000000000001</v>
      </c>
    </row>
    <row r="581" spans="1:17" x14ac:dyDescent="0.3">
      <c r="A581" s="9">
        <v>44926</v>
      </c>
      <c r="B581" s="7" t="s">
        <v>4</v>
      </c>
      <c r="C581" s="7">
        <v>4</v>
      </c>
      <c r="D581" s="7" t="s">
        <v>29</v>
      </c>
      <c r="E581" s="7">
        <v>2</v>
      </c>
      <c r="F581" s="7"/>
      <c r="G581" s="6">
        <f t="shared" si="18"/>
        <v>-2</v>
      </c>
      <c r="H581">
        <f t="shared" si="19"/>
        <v>6</v>
      </c>
      <c r="J581">
        <f>VLOOKUP(D581,'Test Data'!$A$1:$N$33,10,FALSE)</f>
        <v>171.25418443935928</v>
      </c>
      <c r="K581">
        <f>VLOOKUP(B581,'Test Data'!$A$1:$N$33,10,FALSE)</f>
        <v>84.107355201661079</v>
      </c>
      <c r="L581">
        <f>VLOOKUP(D581,'Test Data'!$A$1:$N$33,13,FALSE)</f>
        <v>18.195999999999998</v>
      </c>
      <c r="M581">
        <f>VLOOKUP(B581,'Test Data'!$A$1:$N$33,13,FALSE)</f>
        <v>17.076000000000001</v>
      </c>
      <c r="N581">
        <f>VLOOKUP(D581,'Test Data'!$A$1:$N$33,14,FALSE)</f>
        <v>13.857500000000002</v>
      </c>
      <c r="O581">
        <f>VLOOKUP(B581,'Test Data'!$A$1:$N$33,14,FALSE)</f>
        <v>4.0274999999999999</v>
      </c>
      <c r="P581">
        <f>VLOOKUP(B581,'Test Data'!$A$1:$G$33,7,FALSE)</f>
        <v>51.648499999999999</v>
      </c>
      <c r="Q581">
        <f>VLOOKUP(D581,'Test Data'!$A$1:$G$33,7,FALSE)</f>
        <v>55.733499999999992</v>
      </c>
    </row>
    <row r="582" spans="1:17" x14ac:dyDescent="0.3">
      <c r="A582" s="8">
        <v>44926</v>
      </c>
      <c r="B582" s="6" t="s">
        <v>28</v>
      </c>
      <c r="C582" s="6">
        <v>5</v>
      </c>
      <c r="D582" s="6" t="s">
        <v>10</v>
      </c>
      <c r="E582" s="6">
        <v>2</v>
      </c>
      <c r="F582" s="6"/>
      <c r="G582" s="6">
        <f t="shared" si="18"/>
        <v>-3</v>
      </c>
      <c r="H582">
        <f t="shared" si="19"/>
        <v>7</v>
      </c>
      <c r="J582">
        <f>VLOOKUP(D582,'Test Data'!$A$1:$N$33,10,FALSE)</f>
        <v>47.582180701754382</v>
      </c>
      <c r="K582">
        <f>VLOOKUP(B582,'Test Data'!$A$1:$N$33,10,FALSE)</f>
        <v>101.51640811560671</v>
      </c>
      <c r="L582">
        <f>VLOOKUP(D582,'Test Data'!$A$1:$N$33,13,FALSE)</f>
        <v>15.2</v>
      </c>
      <c r="M582">
        <f>VLOOKUP(B582,'Test Data'!$A$1:$N$33,13,FALSE)</f>
        <v>12.036000000000001</v>
      </c>
      <c r="N582">
        <f>VLOOKUP(D582,'Test Data'!$A$1:$N$33,14,FALSE)</f>
        <v>1.7224999999999966</v>
      </c>
      <c r="O582">
        <f>VLOOKUP(B582,'Test Data'!$A$1:$N$33,14,FALSE)</f>
        <v>8.0474999999999994</v>
      </c>
      <c r="P582">
        <f>VLOOKUP(B582,'Test Data'!$A$1:$G$33,7,FALSE)</f>
        <v>51.338499999999996</v>
      </c>
      <c r="Q582">
        <f>VLOOKUP(D582,'Test Data'!$A$1:$G$33,7,FALSE)</f>
        <v>45.459000000000003</v>
      </c>
    </row>
    <row r="583" spans="1:17" x14ac:dyDescent="0.3">
      <c r="A583" s="9">
        <v>44926</v>
      </c>
      <c r="B583" s="7" t="s">
        <v>25</v>
      </c>
      <c r="C583" s="7">
        <v>3</v>
      </c>
      <c r="D583" s="7" t="s">
        <v>7</v>
      </c>
      <c r="E583" s="7">
        <v>5</v>
      </c>
      <c r="F583" s="7"/>
      <c r="G583" s="6">
        <f t="shared" si="18"/>
        <v>2</v>
      </c>
      <c r="H583">
        <f t="shared" si="19"/>
        <v>8</v>
      </c>
      <c r="J583">
        <f>VLOOKUP(D583,'Test Data'!$A$1:$N$33,10,FALSE)</f>
        <v>109.36287253210591</v>
      </c>
      <c r="K583">
        <f>VLOOKUP(B583,'Test Data'!$A$1:$N$33,10,FALSE)</f>
        <v>51.313205668016195</v>
      </c>
      <c r="L583">
        <f>VLOOKUP(D583,'Test Data'!$A$1:$N$33,13,FALSE)</f>
        <v>1.0240000000000009</v>
      </c>
      <c r="M583">
        <f>VLOOKUP(B583,'Test Data'!$A$1:$N$33,13,FALSE)</f>
        <v>23.744</v>
      </c>
      <c r="N583">
        <f>VLOOKUP(D583,'Test Data'!$A$1:$N$33,14,FALSE)</f>
        <v>18.007499999999997</v>
      </c>
      <c r="O583">
        <f>VLOOKUP(B583,'Test Data'!$A$1:$N$33,14,FALSE)</f>
        <v>10.215</v>
      </c>
      <c r="P583">
        <f>VLOOKUP(B583,'Test Data'!$A$1:$G$33,7,FALSE)</f>
        <v>44.829499999999996</v>
      </c>
      <c r="Q583">
        <f>VLOOKUP(D583,'Test Data'!$A$1:$G$33,7,FALSE)</f>
        <v>51.97</v>
      </c>
    </row>
    <row r="584" spans="1:17" x14ac:dyDescent="0.3">
      <c r="A584" s="8">
        <v>44926</v>
      </c>
      <c r="B584" s="6" t="s">
        <v>21</v>
      </c>
      <c r="C584" s="6">
        <v>4</v>
      </c>
      <c r="D584" s="6" t="s">
        <v>27</v>
      </c>
      <c r="E584" s="6">
        <v>5</v>
      </c>
      <c r="F584" s="6" t="s">
        <v>36</v>
      </c>
      <c r="G584" s="6">
        <f t="shared" si="18"/>
        <v>1</v>
      </c>
      <c r="H584">
        <f t="shared" si="19"/>
        <v>9</v>
      </c>
      <c r="J584">
        <f>VLOOKUP(D584,'Test Data'!$A$1:$N$33,10,FALSE)</f>
        <v>145.75413290387775</v>
      </c>
      <c r="K584">
        <f>VLOOKUP(B584,'Test Data'!$A$1:$N$33,10,FALSE)</f>
        <v>67.44205870986076</v>
      </c>
      <c r="L584">
        <f>VLOOKUP(D584,'Test Data'!$A$1:$N$33,13,FALSE)</f>
        <v>55.58</v>
      </c>
      <c r="M584">
        <f>VLOOKUP(B584,'Test Data'!$A$1:$N$33,13,FALSE)</f>
        <v>34.236000000000004</v>
      </c>
      <c r="N584">
        <f>VLOOKUP(D584,'Test Data'!$A$1:$N$33,14,FALSE)</f>
        <v>12.107499999999998</v>
      </c>
      <c r="O584">
        <f>VLOOKUP(B584,'Test Data'!$A$1:$N$33,14,FALSE)</f>
        <v>9.18</v>
      </c>
      <c r="P584">
        <f>VLOOKUP(B584,'Test Data'!$A$1:$G$33,7,FALSE)</f>
        <v>50.528500000000001</v>
      </c>
      <c r="Q584">
        <f>VLOOKUP(D584,'Test Data'!$A$1:$G$33,7,FALSE)</f>
        <v>54.28</v>
      </c>
    </row>
    <row r="585" spans="1:17" x14ac:dyDescent="0.3">
      <c r="A585" s="9">
        <v>44926</v>
      </c>
      <c r="B585" s="7" t="s">
        <v>33</v>
      </c>
      <c r="C585" s="7">
        <v>2</v>
      </c>
      <c r="D585" s="7" t="s">
        <v>12</v>
      </c>
      <c r="E585" s="7">
        <v>9</v>
      </c>
      <c r="F585" s="7"/>
      <c r="G585" s="6">
        <f t="shared" si="18"/>
        <v>7</v>
      </c>
      <c r="H585">
        <f t="shared" si="19"/>
        <v>11</v>
      </c>
      <c r="J585">
        <f>VLOOKUP(D585,'Test Data'!$A$1:$N$33,10,FALSE)</f>
        <v>59.967467961405482</v>
      </c>
      <c r="K585">
        <f>VLOOKUP(B585,'Test Data'!$A$1:$N$33,10,FALSE)</f>
        <v>-8.4661676247310496</v>
      </c>
      <c r="L585">
        <f>VLOOKUP(D585,'Test Data'!$A$1:$N$33,13,FALSE)</f>
        <v>21.227999999999998</v>
      </c>
      <c r="M585">
        <f>VLOOKUP(B585,'Test Data'!$A$1:$N$33,13,FALSE)</f>
        <v>31.347999999999995</v>
      </c>
      <c r="N585">
        <f>VLOOKUP(D585,'Test Data'!$A$1:$N$33,14,FALSE)</f>
        <v>5.1224999999999987</v>
      </c>
      <c r="O585">
        <f>VLOOKUP(B585,'Test Data'!$A$1:$N$33,14,FALSE)</f>
        <v>2.9150000000000027</v>
      </c>
      <c r="P585">
        <f>VLOOKUP(B585,'Test Data'!$A$1:$G$33,7,FALSE)</f>
        <v>46.256500000000003</v>
      </c>
      <c r="Q585">
        <f>VLOOKUP(D585,'Test Data'!$A$1:$G$33,7,FALSE)</f>
        <v>48.64</v>
      </c>
    </row>
    <row r="586" spans="1:17" x14ac:dyDescent="0.3">
      <c r="A586" s="8">
        <v>44927</v>
      </c>
      <c r="B586" s="6" t="s">
        <v>24</v>
      </c>
      <c r="C586" s="6">
        <v>5</v>
      </c>
      <c r="D586" s="6" t="s">
        <v>6</v>
      </c>
      <c r="E586" s="6">
        <v>2</v>
      </c>
      <c r="F586" s="6"/>
      <c r="G586" s="6">
        <f t="shared" si="18"/>
        <v>-3</v>
      </c>
      <c r="H586">
        <f t="shared" si="19"/>
        <v>7</v>
      </c>
      <c r="J586">
        <f>VLOOKUP(D586,'Test Data'!$A$1:$N$33,10,FALSE)</f>
        <v>18.032943482008189</v>
      </c>
      <c r="K586">
        <f>VLOOKUP(B586,'Test Data'!$A$1:$N$33,10,FALSE)</f>
        <v>-15.427545272601769</v>
      </c>
      <c r="L586">
        <f>VLOOKUP(D586,'Test Data'!$A$1:$N$33,13,FALSE)</f>
        <v>12.236000000000001</v>
      </c>
      <c r="M586">
        <f>VLOOKUP(B586,'Test Data'!$A$1:$N$33,13,FALSE)</f>
        <v>-11.484000000000002</v>
      </c>
      <c r="N586">
        <f>VLOOKUP(D586,'Test Data'!$A$1:$N$33,14,FALSE)</f>
        <v>1.6050000000000004</v>
      </c>
      <c r="O586">
        <f>VLOOKUP(B586,'Test Data'!$A$1:$N$33,14,FALSE)</f>
        <v>7.0949999999999989</v>
      </c>
      <c r="P586">
        <f>VLOOKUP(B586,'Test Data'!$A$1:$G$33,7,FALSE)</f>
        <v>42.968000000000004</v>
      </c>
      <c r="Q586">
        <f>VLOOKUP(D586,'Test Data'!$A$1:$G$33,7,FALSE)</f>
        <v>40.024000000000001</v>
      </c>
    </row>
    <row r="587" spans="1:17" x14ac:dyDescent="0.3">
      <c r="A587" s="9">
        <v>44927</v>
      </c>
      <c r="B587" s="7" t="s">
        <v>17</v>
      </c>
      <c r="C587" s="7">
        <v>5</v>
      </c>
      <c r="D587" s="7" t="s">
        <v>31</v>
      </c>
      <c r="E587" s="7">
        <v>3</v>
      </c>
      <c r="F587" s="7"/>
      <c r="G587" s="6">
        <f t="shared" si="18"/>
        <v>-2</v>
      </c>
      <c r="H587">
        <f t="shared" si="19"/>
        <v>8</v>
      </c>
      <c r="J587">
        <f>VLOOKUP(D587,'Test Data'!$A$1:$N$33,10,FALSE)</f>
        <v>139.17838686868689</v>
      </c>
      <c r="K587">
        <f>VLOOKUP(B587,'Test Data'!$A$1:$N$33,10,FALSE)</f>
        <v>134.91292307692311</v>
      </c>
      <c r="L587">
        <f>VLOOKUP(D587,'Test Data'!$A$1:$N$33,13,FALSE)</f>
        <v>30.108000000000004</v>
      </c>
      <c r="M587">
        <f>VLOOKUP(B587,'Test Data'!$A$1:$N$33,13,FALSE)</f>
        <v>36.112000000000002</v>
      </c>
      <c r="N587">
        <f>VLOOKUP(D587,'Test Data'!$A$1:$N$33,14,FALSE)</f>
        <v>10.142499999999998</v>
      </c>
      <c r="O587">
        <f>VLOOKUP(B587,'Test Data'!$A$1:$N$33,14,FALSE)</f>
        <v>18.509999999999998</v>
      </c>
      <c r="P587">
        <f>VLOOKUP(B587,'Test Data'!$A$1:$G$33,7,FALSE)</f>
        <v>49.021500000000003</v>
      </c>
      <c r="Q587">
        <f>VLOOKUP(D587,'Test Data'!$A$1:$G$33,7,FALSE)</f>
        <v>54.883499999999998</v>
      </c>
    </row>
    <row r="588" spans="1:17" x14ac:dyDescent="0.3">
      <c r="A588" s="8">
        <v>44927</v>
      </c>
      <c r="B588" s="6" t="s">
        <v>18</v>
      </c>
      <c r="C588" s="6">
        <v>5</v>
      </c>
      <c r="D588" s="6" t="s">
        <v>15</v>
      </c>
      <c r="E588" s="6">
        <v>4</v>
      </c>
      <c r="F588" s="6" t="s">
        <v>35</v>
      </c>
      <c r="G588" s="6">
        <f t="shared" si="18"/>
        <v>-1</v>
      </c>
      <c r="H588">
        <f t="shared" si="19"/>
        <v>9</v>
      </c>
      <c r="J588">
        <f>VLOOKUP(D588,'Test Data'!$A$1:$N$33,10,FALSE)</f>
        <v>139.98145691150953</v>
      </c>
      <c r="K588">
        <f>VLOOKUP(B588,'Test Data'!$A$1:$N$33,10,FALSE)</f>
        <v>141.16987251053041</v>
      </c>
      <c r="L588">
        <f>VLOOKUP(D588,'Test Data'!$A$1:$N$33,13,FALSE)</f>
        <v>2.9200000000000017</v>
      </c>
      <c r="M588">
        <f>VLOOKUP(B588,'Test Data'!$A$1:$N$33,13,FALSE)</f>
        <v>-9.1679999999999993</v>
      </c>
      <c r="N588">
        <f>VLOOKUP(D588,'Test Data'!$A$1:$N$33,14,FALSE)</f>
        <v>16.695</v>
      </c>
      <c r="O588">
        <f>VLOOKUP(B588,'Test Data'!$A$1:$N$33,14,FALSE)</f>
        <v>11.067499999999995</v>
      </c>
      <c r="P588">
        <f>VLOOKUP(B588,'Test Data'!$A$1:$G$33,7,FALSE)</f>
        <v>55.566500000000005</v>
      </c>
      <c r="Q588">
        <f>VLOOKUP(D588,'Test Data'!$A$1:$G$33,7,FALSE)</f>
        <v>53.004999999999995</v>
      </c>
    </row>
    <row r="589" spans="1:17" x14ac:dyDescent="0.3">
      <c r="A589" s="9">
        <v>44927</v>
      </c>
      <c r="B589" s="7" t="s">
        <v>13</v>
      </c>
      <c r="C589" s="7">
        <v>1</v>
      </c>
      <c r="D589" s="7" t="s">
        <v>32</v>
      </c>
      <c r="E589" s="7">
        <v>3</v>
      </c>
      <c r="F589" s="7"/>
      <c r="G589" s="6">
        <f t="shared" si="18"/>
        <v>2</v>
      </c>
      <c r="H589">
        <f t="shared" si="19"/>
        <v>4</v>
      </c>
      <c r="J589">
        <f>VLOOKUP(D589,'Test Data'!$A$1:$N$33,10,FALSE)</f>
        <v>132.97877024111079</v>
      </c>
      <c r="K589">
        <f>VLOOKUP(B589,'Test Data'!$A$1:$N$33,10,FALSE)</f>
        <v>81.804757877261309</v>
      </c>
      <c r="L589">
        <f>VLOOKUP(D589,'Test Data'!$A$1:$N$33,13,FALSE)</f>
        <v>-4.2679999999999989</v>
      </c>
      <c r="M589">
        <f>VLOOKUP(B589,'Test Data'!$A$1:$N$33,13,FALSE)</f>
        <v>-4.4720000000000004</v>
      </c>
      <c r="N589">
        <f>VLOOKUP(D589,'Test Data'!$A$1:$N$33,14,FALSE)</f>
        <v>9.5024999999999977</v>
      </c>
      <c r="O589">
        <f>VLOOKUP(B589,'Test Data'!$A$1:$N$33,14,FALSE)</f>
        <v>7.3675000000000033</v>
      </c>
      <c r="P589">
        <f>VLOOKUP(B589,'Test Data'!$A$1:$G$33,7,FALSE)</f>
        <v>47.3035</v>
      </c>
      <c r="Q589">
        <f>VLOOKUP(D589,'Test Data'!$A$1:$G$33,7,FALSE)</f>
        <v>49.246000000000002</v>
      </c>
    </row>
    <row r="590" spans="1:17" x14ac:dyDescent="0.3">
      <c r="A590" s="8">
        <v>44927</v>
      </c>
      <c r="B590" s="6" t="s">
        <v>16</v>
      </c>
      <c r="C590" s="6">
        <v>1</v>
      </c>
      <c r="D590" s="6" t="s">
        <v>34</v>
      </c>
      <c r="E590" s="6">
        <v>4</v>
      </c>
      <c r="F590" s="6"/>
      <c r="G590" s="6">
        <f t="shared" si="18"/>
        <v>3</v>
      </c>
      <c r="H590">
        <f t="shared" si="19"/>
        <v>5</v>
      </c>
      <c r="J590">
        <f>VLOOKUP(D590,'Test Data'!$A$1:$N$33,10,FALSE)</f>
        <v>90.302779742729371</v>
      </c>
      <c r="K590">
        <f>VLOOKUP(B590,'Test Data'!$A$1:$N$33,10,FALSE)</f>
        <v>56.76357570850201</v>
      </c>
      <c r="L590">
        <f>VLOOKUP(D590,'Test Data'!$A$1:$N$33,13,FALSE)</f>
        <v>-1.9600000000000004</v>
      </c>
      <c r="M590">
        <f>VLOOKUP(B590,'Test Data'!$A$1:$N$33,13,FALSE)</f>
        <v>55.175999999999995</v>
      </c>
      <c r="N590">
        <f>VLOOKUP(D590,'Test Data'!$A$1:$N$33,14,FALSE)</f>
        <v>8.4699999999999989</v>
      </c>
      <c r="O590">
        <f>VLOOKUP(B590,'Test Data'!$A$1:$N$33,14,FALSE)</f>
        <v>8.8850000000000016</v>
      </c>
      <c r="P590">
        <f>VLOOKUP(B590,'Test Data'!$A$1:$G$33,7,FALSE)</f>
        <v>50.042000000000002</v>
      </c>
      <c r="Q590">
        <f>VLOOKUP(D590,'Test Data'!$A$1:$G$33,7,FALSE)</f>
        <v>48.930500000000002</v>
      </c>
    </row>
    <row r="591" spans="1:17" x14ac:dyDescent="0.3">
      <c r="A591" s="9">
        <v>44928</v>
      </c>
      <c r="B591" s="7" t="s">
        <v>4</v>
      </c>
      <c r="C591" s="7">
        <v>4</v>
      </c>
      <c r="D591" s="7" t="s">
        <v>26</v>
      </c>
      <c r="E591" s="7">
        <v>1</v>
      </c>
      <c r="F591" s="7"/>
      <c r="G591" s="6">
        <f t="shared" si="18"/>
        <v>-3</v>
      </c>
      <c r="H591">
        <f t="shared" si="19"/>
        <v>5</v>
      </c>
      <c r="J591">
        <f>VLOOKUP(D591,'Test Data'!$A$1:$N$33,10,FALSE)</f>
        <v>-5.9496865517784894</v>
      </c>
      <c r="K591">
        <f>VLOOKUP(B591,'Test Data'!$A$1:$N$33,10,FALSE)</f>
        <v>84.107355201661079</v>
      </c>
      <c r="L591">
        <f>VLOOKUP(D591,'Test Data'!$A$1:$N$33,13,FALSE)</f>
        <v>-1.972</v>
      </c>
      <c r="M591">
        <f>VLOOKUP(B591,'Test Data'!$A$1:$N$33,13,FALSE)</f>
        <v>17.076000000000001</v>
      </c>
      <c r="N591">
        <f>VLOOKUP(D591,'Test Data'!$A$1:$N$33,14,FALSE)</f>
        <v>7.1075000000000017</v>
      </c>
      <c r="O591">
        <f>VLOOKUP(B591,'Test Data'!$A$1:$N$33,14,FALSE)</f>
        <v>4.0274999999999999</v>
      </c>
      <c r="P591">
        <f>VLOOKUP(B591,'Test Data'!$A$1:$G$33,7,FALSE)</f>
        <v>51.648499999999999</v>
      </c>
      <c r="Q591">
        <f>VLOOKUP(D591,'Test Data'!$A$1:$G$33,7,FALSE)</f>
        <v>43.610500000000002</v>
      </c>
    </row>
    <row r="592" spans="1:17" x14ac:dyDescent="0.3">
      <c r="A592" s="8">
        <v>44928</v>
      </c>
      <c r="B592" s="6" t="s">
        <v>3</v>
      </c>
      <c r="C592" s="6">
        <v>1</v>
      </c>
      <c r="D592" s="6" t="s">
        <v>14</v>
      </c>
      <c r="E592" s="6">
        <v>2</v>
      </c>
      <c r="F592" s="6"/>
      <c r="G592" s="6">
        <f t="shared" si="18"/>
        <v>1</v>
      </c>
      <c r="H592">
        <f t="shared" si="19"/>
        <v>3</v>
      </c>
      <c r="J592">
        <f>VLOOKUP(D592,'Test Data'!$A$1:$N$33,10,FALSE)</f>
        <v>140.99029450549449</v>
      </c>
      <c r="K592">
        <f>VLOOKUP(B592,'Test Data'!$A$1:$N$33,10,FALSE)</f>
        <v>89.800166421813486</v>
      </c>
      <c r="L592">
        <f>VLOOKUP(D592,'Test Data'!$A$1:$N$33,13,FALSE)</f>
        <v>61.292000000000002</v>
      </c>
      <c r="M592">
        <f>VLOOKUP(B592,'Test Data'!$A$1:$N$33,13,FALSE)</f>
        <v>45.915999999999997</v>
      </c>
      <c r="N592">
        <f>VLOOKUP(D592,'Test Data'!$A$1:$N$33,14,FALSE)</f>
        <v>16.850000000000001</v>
      </c>
      <c r="O592">
        <f>VLOOKUP(B592,'Test Data'!$A$1:$N$33,14,FALSE)</f>
        <v>6.2475000000000023</v>
      </c>
      <c r="P592">
        <f>VLOOKUP(B592,'Test Data'!$A$1:$G$33,7,FALSE)</f>
        <v>53.747500000000002</v>
      </c>
      <c r="Q592">
        <f>VLOOKUP(D592,'Test Data'!$A$1:$G$33,7,FALSE)</f>
        <v>52.1905</v>
      </c>
    </row>
    <row r="593" spans="1:17" x14ac:dyDescent="0.3">
      <c r="A593" s="9">
        <v>44928</v>
      </c>
      <c r="B593" s="7" t="s">
        <v>27</v>
      </c>
      <c r="C593" s="7">
        <v>3</v>
      </c>
      <c r="D593" s="7" t="s">
        <v>11</v>
      </c>
      <c r="E593" s="7">
        <v>2</v>
      </c>
      <c r="F593" s="7"/>
      <c r="G593" s="6">
        <f t="shared" si="18"/>
        <v>-1</v>
      </c>
      <c r="H593">
        <f t="shared" si="19"/>
        <v>5</v>
      </c>
      <c r="J593">
        <f>VLOOKUP(D593,'Test Data'!$A$1:$N$33,10,FALSE)</f>
        <v>134.88358357487925</v>
      </c>
      <c r="K593">
        <f>VLOOKUP(B593,'Test Data'!$A$1:$N$33,10,FALSE)</f>
        <v>145.75413290387775</v>
      </c>
      <c r="L593">
        <f>VLOOKUP(D593,'Test Data'!$A$1:$N$33,13,FALSE)</f>
        <v>24.772000000000002</v>
      </c>
      <c r="M593">
        <f>VLOOKUP(B593,'Test Data'!$A$1:$N$33,13,FALSE)</f>
        <v>55.58</v>
      </c>
      <c r="N593">
        <f>VLOOKUP(D593,'Test Data'!$A$1:$N$33,14,FALSE)</f>
        <v>12.754999999999999</v>
      </c>
      <c r="O593">
        <f>VLOOKUP(B593,'Test Data'!$A$1:$N$33,14,FALSE)</f>
        <v>12.107499999999998</v>
      </c>
      <c r="P593">
        <f>VLOOKUP(B593,'Test Data'!$A$1:$G$33,7,FALSE)</f>
        <v>54.28</v>
      </c>
      <c r="Q593">
        <f>VLOOKUP(D593,'Test Data'!$A$1:$G$33,7,FALSE)</f>
        <v>52.792500000000004</v>
      </c>
    </row>
    <row r="594" spans="1:17" x14ac:dyDescent="0.3">
      <c r="A594" s="8">
        <v>44929</v>
      </c>
      <c r="B594" s="6" t="s">
        <v>7</v>
      </c>
      <c r="C594" s="6">
        <v>4</v>
      </c>
      <c r="D594" s="6" t="s">
        <v>6</v>
      </c>
      <c r="E594" s="6">
        <v>1</v>
      </c>
      <c r="F594" s="6"/>
      <c r="G594" s="6">
        <f t="shared" si="18"/>
        <v>-3</v>
      </c>
      <c r="H594">
        <f t="shared" si="19"/>
        <v>5</v>
      </c>
      <c r="J594">
        <f>VLOOKUP(D594,'Test Data'!$A$1:$N$33,10,FALSE)</f>
        <v>18.032943482008189</v>
      </c>
      <c r="K594">
        <f>VLOOKUP(B594,'Test Data'!$A$1:$N$33,10,FALSE)</f>
        <v>109.36287253210591</v>
      </c>
      <c r="L594">
        <f>VLOOKUP(D594,'Test Data'!$A$1:$N$33,13,FALSE)</f>
        <v>12.236000000000001</v>
      </c>
      <c r="M594">
        <f>VLOOKUP(B594,'Test Data'!$A$1:$N$33,13,FALSE)</f>
        <v>1.0240000000000009</v>
      </c>
      <c r="N594">
        <f>VLOOKUP(D594,'Test Data'!$A$1:$N$33,14,FALSE)</f>
        <v>1.6050000000000004</v>
      </c>
      <c r="O594">
        <f>VLOOKUP(B594,'Test Data'!$A$1:$N$33,14,FALSE)</f>
        <v>18.007499999999997</v>
      </c>
      <c r="P594">
        <f>VLOOKUP(B594,'Test Data'!$A$1:$G$33,7,FALSE)</f>
        <v>51.97</v>
      </c>
      <c r="Q594">
        <f>VLOOKUP(D594,'Test Data'!$A$1:$G$33,7,FALSE)</f>
        <v>40.024000000000001</v>
      </c>
    </row>
    <row r="595" spans="1:17" x14ac:dyDescent="0.3">
      <c r="A595" s="9">
        <v>44929</v>
      </c>
      <c r="B595" s="7" t="s">
        <v>34</v>
      </c>
      <c r="C595" s="7">
        <v>5</v>
      </c>
      <c r="D595" s="7" t="s">
        <v>9</v>
      </c>
      <c r="E595" s="7">
        <v>2</v>
      </c>
      <c r="F595" s="7"/>
      <c r="G595" s="6">
        <f t="shared" si="18"/>
        <v>-3</v>
      </c>
      <c r="H595">
        <f t="shared" si="19"/>
        <v>7</v>
      </c>
      <c r="J595">
        <f>VLOOKUP(D595,'Test Data'!$A$1:$N$33,10,FALSE)</f>
        <v>165.56027048054921</v>
      </c>
      <c r="K595">
        <f>VLOOKUP(B595,'Test Data'!$A$1:$N$33,10,FALSE)</f>
        <v>90.302779742729371</v>
      </c>
      <c r="L595">
        <f>VLOOKUP(D595,'Test Data'!$A$1:$N$33,13,FALSE)</f>
        <v>-11.727999999999998</v>
      </c>
      <c r="M595">
        <f>VLOOKUP(B595,'Test Data'!$A$1:$N$33,13,FALSE)</f>
        <v>-1.9600000000000004</v>
      </c>
      <c r="N595">
        <f>VLOOKUP(D595,'Test Data'!$A$1:$N$33,14,FALSE)</f>
        <v>19.220000000000002</v>
      </c>
      <c r="O595">
        <f>VLOOKUP(B595,'Test Data'!$A$1:$N$33,14,FALSE)</f>
        <v>8.4699999999999989</v>
      </c>
      <c r="P595">
        <f>VLOOKUP(B595,'Test Data'!$A$1:$G$33,7,FALSE)</f>
        <v>48.930500000000002</v>
      </c>
      <c r="Q595">
        <f>VLOOKUP(D595,'Test Data'!$A$1:$G$33,7,FALSE)</f>
        <v>58.155000000000001</v>
      </c>
    </row>
    <row r="596" spans="1:17" x14ac:dyDescent="0.3">
      <c r="A596" s="8">
        <v>44929</v>
      </c>
      <c r="B596" s="6" t="s">
        <v>25</v>
      </c>
      <c r="C596" s="6">
        <v>3</v>
      </c>
      <c r="D596" s="6" t="s">
        <v>31</v>
      </c>
      <c r="E596" s="6">
        <v>5</v>
      </c>
      <c r="F596" s="6"/>
      <c r="G596" s="6">
        <f t="shared" si="18"/>
        <v>2</v>
      </c>
      <c r="H596">
        <f t="shared" si="19"/>
        <v>8</v>
      </c>
      <c r="J596">
        <f>VLOOKUP(D596,'Test Data'!$A$1:$N$33,10,FALSE)</f>
        <v>139.17838686868689</v>
      </c>
      <c r="K596">
        <f>VLOOKUP(B596,'Test Data'!$A$1:$N$33,10,FALSE)</f>
        <v>51.313205668016195</v>
      </c>
      <c r="L596">
        <f>VLOOKUP(D596,'Test Data'!$A$1:$N$33,13,FALSE)</f>
        <v>30.108000000000004</v>
      </c>
      <c r="M596">
        <f>VLOOKUP(B596,'Test Data'!$A$1:$N$33,13,FALSE)</f>
        <v>23.744</v>
      </c>
      <c r="N596">
        <f>VLOOKUP(D596,'Test Data'!$A$1:$N$33,14,FALSE)</f>
        <v>10.142499999999998</v>
      </c>
      <c r="O596">
        <f>VLOOKUP(B596,'Test Data'!$A$1:$N$33,14,FALSE)</f>
        <v>10.215</v>
      </c>
      <c r="P596">
        <f>VLOOKUP(B596,'Test Data'!$A$1:$G$33,7,FALSE)</f>
        <v>44.829499999999996</v>
      </c>
      <c r="Q596">
        <f>VLOOKUP(D596,'Test Data'!$A$1:$G$33,7,FALSE)</f>
        <v>54.883499999999998</v>
      </c>
    </row>
    <row r="597" spans="1:17" x14ac:dyDescent="0.3">
      <c r="A597" s="9">
        <v>44929</v>
      </c>
      <c r="B597" s="7" t="s">
        <v>30</v>
      </c>
      <c r="C597" s="7">
        <v>2</v>
      </c>
      <c r="D597" s="7" t="s">
        <v>29</v>
      </c>
      <c r="E597" s="7">
        <v>3</v>
      </c>
      <c r="F597" s="7"/>
      <c r="G597" s="6">
        <f t="shared" si="18"/>
        <v>1</v>
      </c>
      <c r="H597">
        <f t="shared" si="19"/>
        <v>5</v>
      </c>
      <c r="J597">
        <f>VLOOKUP(D597,'Test Data'!$A$1:$N$33,10,FALSE)</f>
        <v>171.25418443935928</v>
      </c>
      <c r="K597">
        <f>VLOOKUP(B597,'Test Data'!$A$1:$N$33,10,FALSE)</f>
        <v>139.14223240238024</v>
      </c>
      <c r="L597">
        <f>VLOOKUP(D597,'Test Data'!$A$1:$N$33,13,FALSE)</f>
        <v>18.195999999999998</v>
      </c>
      <c r="M597">
        <f>VLOOKUP(B597,'Test Data'!$A$1:$N$33,13,FALSE)</f>
        <v>17.608000000000001</v>
      </c>
      <c r="N597">
        <f>VLOOKUP(D597,'Test Data'!$A$1:$N$33,14,FALSE)</f>
        <v>13.857500000000002</v>
      </c>
      <c r="O597">
        <f>VLOOKUP(B597,'Test Data'!$A$1:$N$33,14,FALSE)</f>
        <v>17.535</v>
      </c>
      <c r="P597">
        <f>VLOOKUP(B597,'Test Data'!$A$1:$G$33,7,FALSE)</f>
        <v>53.658999999999999</v>
      </c>
      <c r="Q597">
        <f>VLOOKUP(D597,'Test Data'!$A$1:$G$33,7,FALSE)</f>
        <v>55.733499999999992</v>
      </c>
    </row>
    <row r="598" spans="1:17" x14ac:dyDescent="0.3">
      <c r="A598" s="8">
        <v>44929</v>
      </c>
      <c r="B598" s="6" t="s">
        <v>33</v>
      </c>
      <c r="C598" s="6">
        <v>3</v>
      </c>
      <c r="D598" s="6" t="s">
        <v>21</v>
      </c>
      <c r="E598" s="6">
        <v>6</v>
      </c>
      <c r="F598" s="6"/>
      <c r="G598" s="6">
        <f t="shared" si="18"/>
        <v>3</v>
      </c>
      <c r="H598">
        <f t="shared" si="19"/>
        <v>9</v>
      </c>
      <c r="J598">
        <f>VLOOKUP(D598,'Test Data'!$A$1:$N$33,10,FALSE)</f>
        <v>67.44205870986076</v>
      </c>
      <c r="K598">
        <f>VLOOKUP(B598,'Test Data'!$A$1:$N$33,10,FALSE)</f>
        <v>-8.4661676247310496</v>
      </c>
      <c r="L598">
        <f>VLOOKUP(D598,'Test Data'!$A$1:$N$33,13,FALSE)</f>
        <v>34.236000000000004</v>
      </c>
      <c r="M598">
        <f>VLOOKUP(B598,'Test Data'!$A$1:$N$33,13,FALSE)</f>
        <v>31.347999999999995</v>
      </c>
      <c r="N598">
        <f>VLOOKUP(D598,'Test Data'!$A$1:$N$33,14,FALSE)</f>
        <v>9.18</v>
      </c>
      <c r="O598">
        <f>VLOOKUP(B598,'Test Data'!$A$1:$N$33,14,FALSE)</f>
        <v>2.9150000000000027</v>
      </c>
      <c r="P598">
        <f>VLOOKUP(B598,'Test Data'!$A$1:$G$33,7,FALSE)</f>
        <v>46.256500000000003</v>
      </c>
      <c r="Q598">
        <f>VLOOKUP(D598,'Test Data'!$A$1:$G$33,7,FALSE)</f>
        <v>50.528500000000001</v>
      </c>
    </row>
    <row r="599" spans="1:17" x14ac:dyDescent="0.3">
      <c r="A599" s="9">
        <v>44929</v>
      </c>
      <c r="B599" s="7" t="s">
        <v>18</v>
      </c>
      <c r="C599" s="7">
        <v>3</v>
      </c>
      <c r="D599" s="7" t="s">
        <v>17</v>
      </c>
      <c r="E599" s="7">
        <v>5</v>
      </c>
      <c r="F599" s="7"/>
      <c r="G599" s="6">
        <f t="shared" si="18"/>
        <v>2</v>
      </c>
      <c r="H599">
        <f t="shared" si="19"/>
        <v>8</v>
      </c>
      <c r="J599">
        <f>VLOOKUP(D599,'Test Data'!$A$1:$N$33,10,FALSE)</f>
        <v>134.91292307692311</v>
      </c>
      <c r="K599">
        <f>VLOOKUP(B599,'Test Data'!$A$1:$N$33,10,FALSE)</f>
        <v>141.16987251053041</v>
      </c>
      <c r="L599">
        <f>VLOOKUP(D599,'Test Data'!$A$1:$N$33,13,FALSE)</f>
        <v>36.112000000000002</v>
      </c>
      <c r="M599">
        <f>VLOOKUP(B599,'Test Data'!$A$1:$N$33,13,FALSE)</f>
        <v>-9.1679999999999993</v>
      </c>
      <c r="N599">
        <f>VLOOKUP(D599,'Test Data'!$A$1:$N$33,14,FALSE)</f>
        <v>18.509999999999998</v>
      </c>
      <c r="O599">
        <f>VLOOKUP(B599,'Test Data'!$A$1:$N$33,14,FALSE)</f>
        <v>11.067499999999995</v>
      </c>
      <c r="P599">
        <f>VLOOKUP(B599,'Test Data'!$A$1:$G$33,7,FALSE)</f>
        <v>55.566500000000005</v>
      </c>
      <c r="Q599">
        <f>VLOOKUP(D599,'Test Data'!$A$1:$G$33,7,FALSE)</f>
        <v>49.021500000000003</v>
      </c>
    </row>
    <row r="600" spans="1:17" x14ac:dyDescent="0.3">
      <c r="A600" s="8">
        <v>44929</v>
      </c>
      <c r="B600" s="6" t="s">
        <v>20</v>
      </c>
      <c r="C600" s="6">
        <v>0</v>
      </c>
      <c r="D600" s="6" t="s">
        <v>32</v>
      </c>
      <c r="E600" s="6">
        <v>4</v>
      </c>
      <c r="F600" s="6"/>
      <c r="G600" s="6">
        <f t="shared" si="18"/>
        <v>4</v>
      </c>
      <c r="H600">
        <f t="shared" si="19"/>
        <v>4</v>
      </c>
      <c r="J600">
        <f>VLOOKUP(D600,'Test Data'!$A$1:$N$33,10,FALSE)</f>
        <v>132.97877024111079</v>
      </c>
      <c r="K600">
        <f>VLOOKUP(B600,'Test Data'!$A$1:$N$33,10,FALSE)</f>
        <v>44.157383716429479</v>
      </c>
      <c r="L600">
        <f>VLOOKUP(D600,'Test Data'!$A$1:$N$33,13,FALSE)</f>
        <v>-4.2679999999999989</v>
      </c>
      <c r="M600">
        <f>VLOOKUP(B600,'Test Data'!$A$1:$N$33,13,FALSE)</f>
        <v>0.20799999999999841</v>
      </c>
      <c r="N600">
        <f>VLOOKUP(D600,'Test Data'!$A$1:$N$33,14,FALSE)</f>
        <v>9.5024999999999977</v>
      </c>
      <c r="O600">
        <f>VLOOKUP(B600,'Test Data'!$A$1:$N$33,14,FALSE)</f>
        <v>6.4574999999999996</v>
      </c>
      <c r="P600">
        <f>VLOOKUP(B600,'Test Data'!$A$1:$G$33,7,FALSE)</f>
        <v>45.418999999999997</v>
      </c>
      <c r="Q600">
        <f>VLOOKUP(D600,'Test Data'!$A$1:$G$33,7,FALSE)</f>
        <v>49.246000000000002</v>
      </c>
    </row>
    <row r="601" spans="1:17" x14ac:dyDescent="0.3">
      <c r="A601" s="9">
        <v>44929</v>
      </c>
      <c r="B601" s="7" t="s">
        <v>10</v>
      </c>
      <c r="C601" s="7">
        <v>6</v>
      </c>
      <c r="D601" s="7" t="s">
        <v>5</v>
      </c>
      <c r="E601" s="7">
        <v>5</v>
      </c>
      <c r="F601" s="7" t="s">
        <v>35</v>
      </c>
      <c r="G601" s="6">
        <f t="shared" si="18"/>
        <v>-1</v>
      </c>
      <c r="H601">
        <f t="shared" si="19"/>
        <v>11</v>
      </c>
      <c r="J601">
        <f>VLOOKUP(D601,'Test Data'!$A$1:$N$33,10,FALSE)</f>
        <v>104.48057142857141</v>
      </c>
      <c r="K601">
        <f>VLOOKUP(B601,'Test Data'!$A$1:$N$33,10,FALSE)</f>
        <v>47.582180701754382</v>
      </c>
      <c r="L601">
        <f>VLOOKUP(D601,'Test Data'!$A$1:$N$33,13,FALSE)</f>
        <v>26.248000000000001</v>
      </c>
      <c r="M601">
        <f>VLOOKUP(B601,'Test Data'!$A$1:$N$33,13,FALSE)</f>
        <v>15.2</v>
      </c>
      <c r="N601">
        <f>VLOOKUP(D601,'Test Data'!$A$1:$N$33,14,FALSE)</f>
        <v>15.994999999999997</v>
      </c>
      <c r="O601">
        <f>VLOOKUP(B601,'Test Data'!$A$1:$N$33,14,FALSE)</f>
        <v>1.7224999999999966</v>
      </c>
      <c r="P601">
        <f>VLOOKUP(B601,'Test Data'!$A$1:$G$33,7,FALSE)</f>
        <v>45.459000000000003</v>
      </c>
      <c r="Q601">
        <f>VLOOKUP(D601,'Test Data'!$A$1:$G$33,7,FALSE)</f>
        <v>50.814499999999995</v>
      </c>
    </row>
    <row r="602" spans="1:17" x14ac:dyDescent="0.3">
      <c r="A602" s="8">
        <v>44929</v>
      </c>
      <c r="B602" s="6" t="s">
        <v>16</v>
      </c>
      <c r="C602" s="6">
        <v>6</v>
      </c>
      <c r="D602" s="6" t="s">
        <v>8</v>
      </c>
      <c r="E602" s="6">
        <v>2</v>
      </c>
      <c r="F602" s="6"/>
      <c r="G602" s="6">
        <f t="shared" si="18"/>
        <v>-4</v>
      </c>
      <c r="H602">
        <f t="shared" si="19"/>
        <v>8</v>
      </c>
      <c r="J602">
        <f>VLOOKUP(D602,'Test Data'!$A$1:$N$33,10,FALSE)</f>
        <v>108.30611652138712</v>
      </c>
      <c r="K602">
        <f>VLOOKUP(B602,'Test Data'!$A$1:$N$33,10,FALSE)</f>
        <v>56.76357570850201</v>
      </c>
      <c r="L602">
        <f>VLOOKUP(D602,'Test Data'!$A$1:$N$33,13,FALSE)</f>
        <v>15.092000000000001</v>
      </c>
      <c r="M602">
        <f>VLOOKUP(B602,'Test Data'!$A$1:$N$33,13,FALSE)</f>
        <v>55.175999999999995</v>
      </c>
      <c r="N602">
        <f>VLOOKUP(D602,'Test Data'!$A$1:$N$33,14,FALSE)</f>
        <v>11.004999999999999</v>
      </c>
      <c r="O602">
        <f>VLOOKUP(B602,'Test Data'!$A$1:$N$33,14,FALSE)</f>
        <v>8.8850000000000016</v>
      </c>
      <c r="P602">
        <f>VLOOKUP(B602,'Test Data'!$A$1:$G$33,7,FALSE)</f>
        <v>50.042000000000002</v>
      </c>
      <c r="Q602">
        <f>VLOOKUP(D602,'Test Data'!$A$1:$G$33,7,FALSE)</f>
        <v>48.454999999999998</v>
      </c>
    </row>
    <row r="603" spans="1:17" x14ac:dyDescent="0.3">
      <c r="A603" s="9">
        <v>44929</v>
      </c>
      <c r="B603" s="7" t="s">
        <v>22</v>
      </c>
      <c r="C603" s="7">
        <v>2</v>
      </c>
      <c r="D603" s="7" t="s">
        <v>23</v>
      </c>
      <c r="E603" s="7">
        <v>3</v>
      </c>
      <c r="F603" s="7"/>
      <c r="G603" s="6">
        <f t="shared" si="18"/>
        <v>1</v>
      </c>
      <c r="H603">
        <f t="shared" si="19"/>
        <v>5</v>
      </c>
      <c r="J603">
        <f>VLOOKUP(D603,'Test Data'!$A$1:$N$33,10,FALSE)</f>
        <v>116.91584615384616</v>
      </c>
      <c r="K603">
        <f>VLOOKUP(B603,'Test Data'!$A$1:$N$33,10,FALSE)</f>
        <v>68.14996540259969</v>
      </c>
      <c r="L603">
        <f>VLOOKUP(D603,'Test Data'!$A$1:$N$33,13,FALSE)</f>
        <v>37.052</v>
      </c>
      <c r="M603">
        <f>VLOOKUP(B603,'Test Data'!$A$1:$N$33,13,FALSE)</f>
        <v>2.4839999999999995</v>
      </c>
      <c r="N603">
        <f>VLOOKUP(D603,'Test Data'!$A$1:$N$33,14,FALSE)</f>
        <v>7.9725000000000001</v>
      </c>
      <c r="O603">
        <f>VLOOKUP(B603,'Test Data'!$A$1:$N$33,14,FALSE)</f>
        <v>7.3599999999999994</v>
      </c>
      <c r="P603">
        <f>VLOOKUP(B603,'Test Data'!$A$1:$G$33,7,FALSE)</f>
        <v>52.957499999999996</v>
      </c>
      <c r="Q603">
        <f>VLOOKUP(D603,'Test Data'!$A$1:$G$33,7,FALSE)</f>
        <v>50.820999999999998</v>
      </c>
    </row>
    <row r="604" spans="1:17" x14ac:dyDescent="0.3">
      <c r="A604" s="8">
        <v>44929</v>
      </c>
      <c r="B604" s="6" t="s">
        <v>13</v>
      </c>
      <c r="C604" s="6">
        <v>5</v>
      </c>
      <c r="D604" s="6" t="s">
        <v>12</v>
      </c>
      <c r="E604" s="6">
        <v>4</v>
      </c>
      <c r="F604" s="6" t="s">
        <v>36</v>
      </c>
      <c r="G604" s="6">
        <f t="shared" si="18"/>
        <v>-1</v>
      </c>
      <c r="H604">
        <f t="shared" si="19"/>
        <v>9</v>
      </c>
      <c r="J604">
        <f>VLOOKUP(D604,'Test Data'!$A$1:$N$33,10,FALSE)</f>
        <v>59.967467961405482</v>
      </c>
      <c r="K604">
        <f>VLOOKUP(B604,'Test Data'!$A$1:$N$33,10,FALSE)</f>
        <v>81.804757877261309</v>
      </c>
      <c r="L604">
        <f>VLOOKUP(D604,'Test Data'!$A$1:$N$33,13,FALSE)</f>
        <v>21.227999999999998</v>
      </c>
      <c r="M604">
        <f>VLOOKUP(B604,'Test Data'!$A$1:$N$33,13,FALSE)</f>
        <v>-4.4720000000000004</v>
      </c>
      <c r="N604">
        <f>VLOOKUP(D604,'Test Data'!$A$1:$N$33,14,FALSE)</f>
        <v>5.1224999999999987</v>
      </c>
      <c r="O604">
        <f>VLOOKUP(B604,'Test Data'!$A$1:$N$33,14,FALSE)</f>
        <v>7.3675000000000033</v>
      </c>
      <c r="P604">
        <f>VLOOKUP(B604,'Test Data'!$A$1:$G$33,7,FALSE)</f>
        <v>47.3035</v>
      </c>
      <c r="Q604">
        <f>VLOOKUP(D604,'Test Data'!$A$1:$G$33,7,FALSE)</f>
        <v>48.64</v>
      </c>
    </row>
    <row r="605" spans="1:17" x14ac:dyDescent="0.3">
      <c r="A605" s="9">
        <v>44930</v>
      </c>
      <c r="B605" s="7" t="s">
        <v>30</v>
      </c>
      <c r="C605" s="7">
        <v>0</v>
      </c>
      <c r="D605" s="7" t="s">
        <v>26</v>
      </c>
      <c r="E605" s="7">
        <v>2</v>
      </c>
      <c r="F605" s="7"/>
      <c r="G605" s="6">
        <f t="shared" si="18"/>
        <v>2</v>
      </c>
      <c r="H605">
        <f t="shared" si="19"/>
        <v>2</v>
      </c>
      <c r="J605">
        <f>VLOOKUP(D605,'Test Data'!$A$1:$N$33,10,FALSE)</f>
        <v>-5.9496865517784894</v>
      </c>
      <c r="K605">
        <f>VLOOKUP(B605,'Test Data'!$A$1:$N$33,10,FALSE)</f>
        <v>139.14223240238024</v>
      </c>
      <c r="L605">
        <f>VLOOKUP(D605,'Test Data'!$A$1:$N$33,13,FALSE)</f>
        <v>-1.972</v>
      </c>
      <c r="M605">
        <f>VLOOKUP(B605,'Test Data'!$A$1:$N$33,13,FALSE)</f>
        <v>17.608000000000001</v>
      </c>
      <c r="N605">
        <f>VLOOKUP(D605,'Test Data'!$A$1:$N$33,14,FALSE)</f>
        <v>7.1075000000000017</v>
      </c>
      <c r="O605">
        <f>VLOOKUP(B605,'Test Data'!$A$1:$N$33,14,FALSE)</f>
        <v>17.535</v>
      </c>
      <c r="P605">
        <f>VLOOKUP(B605,'Test Data'!$A$1:$G$33,7,FALSE)</f>
        <v>53.658999999999999</v>
      </c>
      <c r="Q605">
        <f>VLOOKUP(D605,'Test Data'!$A$1:$G$33,7,FALSE)</f>
        <v>43.610500000000002</v>
      </c>
    </row>
    <row r="606" spans="1:17" x14ac:dyDescent="0.3">
      <c r="A606" s="8">
        <v>44930</v>
      </c>
      <c r="B606" s="6" t="s">
        <v>15</v>
      </c>
      <c r="C606" s="6">
        <v>5</v>
      </c>
      <c r="D606" s="6" t="s">
        <v>19</v>
      </c>
      <c r="E606" s="6">
        <v>1</v>
      </c>
      <c r="F606" s="6"/>
      <c r="G606" s="6">
        <f t="shared" si="18"/>
        <v>-4</v>
      </c>
      <c r="H606">
        <f t="shared" si="19"/>
        <v>6</v>
      </c>
      <c r="J606">
        <f>VLOOKUP(D606,'Test Data'!$A$1:$N$33,10,FALSE)</f>
        <v>82.045045228455763</v>
      </c>
      <c r="K606">
        <f>VLOOKUP(B606,'Test Data'!$A$1:$N$33,10,FALSE)</f>
        <v>139.98145691150953</v>
      </c>
      <c r="L606">
        <f>VLOOKUP(D606,'Test Data'!$A$1:$N$33,13,FALSE)</f>
        <v>15.204000000000004</v>
      </c>
      <c r="M606">
        <f>VLOOKUP(B606,'Test Data'!$A$1:$N$33,13,FALSE)</f>
        <v>2.9200000000000017</v>
      </c>
      <c r="N606">
        <f>VLOOKUP(D606,'Test Data'!$A$1:$N$33,14,FALSE)</f>
        <v>10.812500000000004</v>
      </c>
      <c r="O606">
        <f>VLOOKUP(B606,'Test Data'!$A$1:$N$33,14,FALSE)</f>
        <v>16.695</v>
      </c>
      <c r="P606">
        <f>VLOOKUP(B606,'Test Data'!$A$1:$G$33,7,FALSE)</f>
        <v>53.004999999999995</v>
      </c>
      <c r="Q606">
        <f>VLOOKUP(D606,'Test Data'!$A$1:$G$33,7,FALSE)</f>
        <v>46.548000000000002</v>
      </c>
    </row>
    <row r="607" spans="1:17" x14ac:dyDescent="0.3">
      <c r="A607" s="9">
        <v>44930</v>
      </c>
      <c r="B607" s="7" t="s">
        <v>7</v>
      </c>
      <c r="C607" s="7">
        <v>1</v>
      </c>
      <c r="D607" s="7" t="s">
        <v>28</v>
      </c>
      <c r="E607" s="7">
        <v>5</v>
      </c>
      <c r="F607" s="7"/>
      <c r="G607" s="6">
        <f t="shared" si="18"/>
        <v>4</v>
      </c>
      <c r="H607">
        <f t="shared" si="19"/>
        <v>6</v>
      </c>
      <c r="J607">
        <f>VLOOKUP(D607,'Test Data'!$A$1:$N$33,10,FALSE)</f>
        <v>101.51640811560671</v>
      </c>
      <c r="K607">
        <f>VLOOKUP(B607,'Test Data'!$A$1:$N$33,10,FALSE)</f>
        <v>109.36287253210591</v>
      </c>
      <c r="L607">
        <f>VLOOKUP(D607,'Test Data'!$A$1:$N$33,13,FALSE)</f>
        <v>12.036000000000001</v>
      </c>
      <c r="M607">
        <f>VLOOKUP(B607,'Test Data'!$A$1:$N$33,13,FALSE)</f>
        <v>1.0240000000000009</v>
      </c>
      <c r="N607">
        <f>VLOOKUP(D607,'Test Data'!$A$1:$N$33,14,FALSE)</f>
        <v>8.0474999999999994</v>
      </c>
      <c r="O607">
        <f>VLOOKUP(B607,'Test Data'!$A$1:$N$33,14,FALSE)</f>
        <v>18.007499999999997</v>
      </c>
      <c r="P607">
        <f>VLOOKUP(B607,'Test Data'!$A$1:$G$33,7,FALSE)</f>
        <v>51.97</v>
      </c>
      <c r="Q607">
        <f>VLOOKUP(D607,'Test Data'!$A$1:$G$33,7,FALSE)</f>
        <v>51.338499999999996</v>
      </c>
    </row>
    <row r="608" spans="1:17" x14ac:dyDescent="0.3">
      <c r="A608" s="8">
        <v>44931</v>
      </c>
      <c r="B608" s="6" t="s">
        <v>21</v>
      </c>
      <c r="C608" s="6">
        <v>5</v>
      </c>
      <c r="D608" s="6" t="s">
        <v>18</v>
      </c>
      <c r="E608" s="6">
        <v>3</v>
      </c>
      <c r="F608" s="6"/>
      <c r="G608" s="6">
        <f t="shared" si="18"/>
        <v>-2</v>
      </c>
      <c r="H608">
        <f t="shared" si="19"/>
        <v>8</v>
      </c>
      <c r="J608">
        <f>VLOOKUP(D608,'Test Data'!$A$1:$N$33,10,FALSE)</f>
        <v>141.16987251053041</v>
      </c>
      <c r="K608">
        <f>VLOOKUP(B608,'Test Data'!$A$1:$N$33,10,FALSE)</f>
        <v>67.44205870986076</v>
      </c>
      <c r="L608">
        <f>VLOOKUP(D608,'Test Data'!$A$1:$N$33,13,FALSE)</f>
        <v>-9.1679999999999993</v>
      </c>
      <c r="M608">
        <f>VLOOKUP(B608,'Test Data'!$A$1:$N$33,13,FALSE)</f>
        <v>34.236000000000004</v>
      </c>
      <c r="N608">
        <f>VLOOKUP(D608,'Test Data'!$A$1:$N$33,14,FALSE)</f>
        <v>11.067499999999995</v>
      </c>
      <c r="O608">
        <f>VLOOKUP(B608,'Test Data'!$A$1:$N$33,14,FALSE)</f>
        <v>9.18</v>
      </c>
      <c r="P608">
        <f>VLOOKUP(B608,'Test Data'!$A$1:$G$33,7,FALSE)</f>
        <v>50.528500000000001</v>
      </c>
      <c r="Q608">
        <f>VLOOKUP(D608,'Test Data'!$A$1:$G$33,7,FALSE)</f>
        <v>55.566500000000005</v>
      </c>
    </row>
    <row r="609" spans="1:17" x14ac:dyDescent="0.3">
      <c r="A609" s="9">
        <v>44931</v>
      </c>
      <c r="B609" s="7" t="s">
        <v>12</v>
      </c>
      <c r="C609" s="7">
        <v>6</v>
      </c>
      <c r="D609" s="7" t="s">
        <v>20</v>
      </c>
      <c r="E609" s="7">
        <v>2</v>
      </c>
      <c r="F609" s="7"/>
      <c r="G609" s="6">
        <f t="shared" si="18"/>
        <v>-4</v>
      </c>
      <c r="H609">
        <f t="shared" si="19"/>
        <v>8</v>
      </c>
      <c r="J609">
        <f>VLOOKUP(D609,'Test Data'!$A$1:$N$33,10,FALSE)</f>
        <v>44.157383716429479</v>
      </c>
      <c r="K609">
        <f>VLOOKUP(B609,'Test Data'!$A$1:$N$33,10,FALSE)</f>
        <v>59.967467961405482</v>
      </c>
      <c r="L609">
        <f>VLOOKUP(D609,'Test Data'!$A$1:$N$33,13,FALSE)</f>
        <v>0.20799999999999841</v>
      </c>
      <c r="M609">
        <f>VLOOKUP(B609,'Test Data'!$A$1:$N$33,13,FALSE)</f>
        <v>21.227999999999998</v>
      </c>
      <c r="N609">
        <f>VLOOKUP(D609,'Test Data'!$A$1:$N$33,14,FALSE)</f>
        <v>6.4574999999999996</v>
      </c>
      <c r="O609">
        <f>VLOOKUP(B609,'Test Data'!$A$1:$N$33,14,FALSE)</f>
        <v>5.1224999999999987</v>
      </c>
      <c r="P609">
        <f>VLOOKUP(B609,'Test Data'!$A$1:$G$33,7,FALSE)</f>
        <v>48.64</v>
      </c>
      <c r="Q609">
        <f>VLOOKUP(D609,'Test Data'!$A$1:$G$33,7,FALSE)</f>
        <v>45.418999999999997</v>
      </c>
    </row>
    <row r="610" spans="1:17" x14ac:dyDescent="0.3">
      <c r="A610" s="8">
        <v>44931</v>
      </c>
      <c r="B610" s="6" t="s">
        <v>16</v>
      </c>
      <c r="C610" s="6">
        <v>2</v>
      </c>
      <c r="D610" s="6" t="s">
        <v>9</v>
      </c>
      <c r="E610" s="6">
        <v>4</v>
      </c>
      <c r="F610" s="6"/>
      <c r="G610" s="6">
        <f t="shared" si="18"/>
        <v>2</v>
      </c>
      <c r="H610">
        <f t="shared" si="19"/>
        <v>6</v>
      </c>
      <c r="J610">
        <f>VLOOKUP(D610,'Test Data'!$A$1:$N$33,10,FALSE)</f>
        <v>165.56027048054921</v>
      </c>
      <c r="K610">
        <f>VLOOKUP(B610,'Test Data'!$A$1:$N$33,10,FALSE)</f>
        <v>56.76357570850201</v>
      </c>
      <c r="L610">
        <f>VLOOKUP(D610,'Test Data'!$A$1:$N$33,13,FALSE)</f>
        <v>-11.727999999999998</v>
      </c>
      <c r="M610">
        <f>VLOOKUP(B610,'Test Data'!$A$1:$N$33,13,FALSE)</f>
        <v>55.175999999999995</v>
      </c>
      <c r="N610">
        <f>VLOOKUP(D610,'Test Data'!$A$1:$N$33,14,FALSE)</f>
        <v>19.220000000000002</v>
      </c>
      <c r="O610">
        <f>VLOOKUP(B610,'Test Data'!$A$1:$N$33,14,FALSE)</f>
        <v>8.8850000000000016</v>
      </c>
      <c r="P610">
        <f>VLOOKUP(B610,'Test Data'!$A$1:$G$33,7,FALSE)</f>
        <v>50.042000000000002</v>
      </c>
      <c r="Q610">
        <f>VLOOKUP(D610,'Test Data'!$A$1:$G$33,7,FALSE)</f>
        <v>58.155000000000001</v>
      </c>
    </row>
    <row r="611" spans="1:17" x14ac:dyDescent="0.3">
      <c r="A611" s="9">
        <v>44931</v>
      </c>
      <c r="B611" s="7" t="s">
        <v>14</v>
      </c>
      <c r="C611" s="7">
        <v>5</v>
      </c>
      <c r="D611" s="7" t="s">
        <v>29</v>
      </c>
      <c r="E611" s="7">
        <v>2</v>
      </c>
      <c r="F611" s="7"/>
      <c r="G611" s="6">
        <f t="shared" si="18"/>
        <v>-3</v>
      </c>
      <c r="H611">
        <f t="shared" si="19"/>
        <v>7</v>
      </c>
      <c r="J611">
        <f>VLOOKUP(D611,'Test Data'!$A$1:$N$33,10,FALSE)</f>
        <v>171.25418443935928</v>
      </c>
      <c r="K611">
        <f>VLOOKUP(B611,'Test Data'!$A$1:$N$33,10,FALSE)</f>
        <v>140.99029450549449</v>
      </c>
      <c r="L611">
        <f>VLOOKUP(D611,'Test Data'!$A$1:$N$33,13,FALSE)</f>
        <v>18.195999999999998</v>
      </c>
      <c r="M611">
        <f>VLOOKUP(B611,'Test Data'!$A$1:$N$33,13,FALSE)</f>
        <v>61.292000000000002</v>
      </c>
      <c r="N611">
        <f>VLOOKUP(D611,'Test Data'!$A$1:$N$33,14,FALSE)</f>
        <v>13.857500000000002</v>
      </c>
      <c r="O611">
        <f>VLOOKUP(B611,'Test Data'!$A$1:$N$33,14,FALSE)</f>
        <v>16.850000000000001</v>
      </c>
      <c r="P611">
        <f>VLOOKUP(B611,'Test Data'!$A$1:$G$33,7,FALSE)</f>
        <v>52.1905</v>
      </c>
      <c r="Q611">
        <f>VLOOKUP(D611,'Test Data'!$A$1:$G$33,7,FALSE)</f>
        <v>55.733499999999992</v>
      </c>
    </row>
    <row r="612" spans="1:17" x14ac:dyDescent="0.3">
      <c r="A612" s="8">
        <v>44931</v>
      </c>
      <c r="B612" s="6" t="s">
        <v>17</v>
      </c>
      <c r="C612" s="6">
        <v>4</v>
      </c>
      <c r="D612" s="6" t="s">
        <v>33</v>
      </c>
      <c r="E612" s="6">
        <v>1</v>
      </c>
      <c r="F612" s="6"/>
      <c r="G612" s="6">
        <f t="shared" si="18"/>
        <v>-3</v>
      </c>
      <c r="H612">
        <f t="shared" si="19"/>
        <v>5</v>
      </c>
      <c r="J612">
        <f>VLOOKUP(D612,'Test Data'!$A$1:$N$33,10,FALSE)</f>
        <v>-8.4661676247310496</v>
      </c>
      <c r="K612">
        <f>VLOOKUP(B612,'Test Data'!$A$1:$N$33,10,FALSE)</f>
        <v>134.91292307692311</v>
      </c>
      <c r="L612">
        <f>VLOOKUP(D612,'Test Data'!$A$1:$N$33,13,FALSE)</f>
        <v>31.347999999999995</v>
      </c>
      <c r="M612">
        <f>VLOOKUP(B612,'Test Data'!$A$1:$N$33,13,FALSE)</f>
        <v>36.112000000000002</v>
      </c>
      <c r="N612">
        <f>VLOOKUP(D612,'Test Data'!$A$1:$N$33,14,FALSE)</f>
        <v>2.9150000000000027</v>
      </c>
      <c r="O612">
        <f>VLOOKUP(B612,'Test Data'!$A$1:$N$33,14,FALSE)</f>
        <v>18.509999999999998</v>
      </c>
      <c r="P612">
        <f>VLOOKUP(B612,'Test Data'!$A$1:$G$33,7,FALSE)</f>
        <v>49.021500000000003</v>
      </c>
      <c r="Q612">
        <f>VLOOKUP(D612,'Test Data'!$A$1:$G$33,7,FALSE)</f>
        <v>46.256500000000003</v>
      </c>
    </row>
    <row r="613" spans="1:17" x14ac:dyDescent="0.3">
      <c r="A613" s="9">
        <v>44931</v>
      </c>
      <c r="B613" s="7" t="s">
        <v>10</v>
      </c>
      <c r="C613" s="7">
        <v>5</v>
      </c>
      <c r="D613" s="7" t="s">
        <v>15</v>
      </c>
      <c r="E613" s="7">
        <v>3</v>
      </c>
      <c r="F613" s="7"/>
      <c r="G613" s="6">
        <f t="shared" si="18"/>
        <v>-2</v>
      </c>
      <c r="H613">
        <f t="shared" si="19"/>
        <v>8</v>
      </c>
      <c r="J613">
        <f>VLOOKUP(D613,'Test Data'!$A$1:$N$33,10,FALSE)</f>
        <v>139.98145691150953</v>
      </c>
      <c r="K613">
        <f>VLOOKUP(B613,'Test Data'!$A$1:$N$33,10,FALSE)</f>
        <v>47.582180701754382</v>
      </c>
      <c r="L613">
        <f>VLOOKUP(D613,'Test Data'!$A$1:$N$33,13,FALSE)</f>
        <v>2.9200000000000017</v>
      </c>
      <c r="M613">
        <f>VLOOKUP(B613,'Test Data'!$A$1:$N$33,13,FALSE)</f>
        <v>15.2</v>
      </c>
      <c r="N613">
        <f>VLOOKUP(D613,'Test Data'!$A$1:$N$33,14,FALSE)</f>
        <v>16.695</v>
      </c>
      <c r="O613">
        <f>VLOOKUP(B613,'Test Data'!$A$1:$N$33,14,FALSE)</f>
        <v>1.7224999999999966</v>
      </c>
      <c r="P613">
        <f>VLOOKUP(B613,'Test Data'!$A$1:$G$33,7,FALSE)</f>
        <v>45.459000000000003</v>
      </c>
      <c r="Q613">
        <f>VLOOKUP(D613,'Test Data'!$A$1:$G$33,7,FALSE)</f>
        <v>53.004999999999995</v>
      </c>
    </row>
    <row r="614" spans="1:17" x14ac:dyDescent="0.3">
      <c r="A614" s="8">
        <v>44931</v>
      </c>
      <c r="B614" s="6" t="s">
        <v>25</v>
      </c>
      <c r="C614" s="6">
        <v>2</v>
      </c>
      <c r="D614" s="6" t="s">
        <v>4</v>
      </c>
      <c r="E614" s="6">
        <v>6</v>
      </c>
      <c r="F614" s="6"/>
      <c r="G614" s="6">
        <f t="shared" si="18"/>
        <v>4</v>
      </c>
      <c r="H614">
        <f t="shared" si="19"/>
        <v>8</v>
      </c>
      <c r="J614">
        <f>VLOOKUP(D614,'Test Data'!$A$1:$N$33,10,FALSE)</f>
        <v>84.107355201661079</v>
      </c>
      <c r="K614">
        <f>VLOOKUP(B614,'Test Data'!$A$1:$N$33,10,FALSE)</f>
        <v>51.313205668016195</v>
      </c>
      <c r="L614">
        <f>VLOOKUP(D614,'Test Data'!$A$1:$N$33,13,FALSE)</f>
        <v>17.076000000000001</v>
      </c>
      <c r="M614">
        <f>VLOOKUP(B614,'Test Data'!$A$1:$N$33,13,FALSE)</f>
        <v>23.744</v>
      </c>
      <c r="N614">
        <f>VLOOKUP(D614,'Test Data'!$A$1:$N$33,14,FALSE)</f>
        <v>4.0274999999999999</v>
      </c>
      <c r="O614">
        <f>VLOOKUP(B614,'Test Data'!$A$1:$N$33,14,FALSE)</f>
        <v>10.215</v>
      </c>
      <c r="P614">
        <f>VLOOKUP(B614,'Test Data'!$A$1:$G$33,7,FALSE)</f>
        <v>44.829499999999996</v>
      </c>
      <c r="Q614">
        <f>VLOOKUP(D614,'Test Data'!$A$1:$G$33,7,FALSE)</f>
        <v>51.648499999999999</v>
      </c>
    </row>
    <row r="615" spans="1:17" x14ac:dyDescent="0.3">
      <c r="A615" s="9">
        <v>44931</v>
      </c>
      <c r="B615" s="7" t="s">
        <v>34</v>
      </c>
      <c r="C615" s="7">
        <v>5</v>
      </c>
      <c r="D615" s="7" t="s">
        <v>5</v>
      </c>
      <c r="E615" s="7">
        <v>1</v>
      </c>
      <c r="F615" s="7"/>
      <c r="G615" s="6">
        <f t="shared" si="18"/>
        <v>-4</v>
      </c>
      <c r="H615">
        <f t="shared" si="19"/>
        <v>6</v>
      </c>
      <c r="J615">
        <f>VLOOKUP(D615,'Test Data'!$A$1:$N$33,10,FALSE)</f>
        <v>104.48057142857141</v>
      </c>
      <c r="K615">
        <f>VLOOKUP(B615,'Test Data'!$A$1:$N$33,10,FALSE)</f>
        <v>90.302779742729371</v>
      </c>
      <c r="L615">
        <f>VLOOKUP(D615,'Test Data'!$A$1:$N$33,13,FALSE)</f>
        <v>26.248000000000001</v>
      </c>
      <c r="M615">
        <f>VLOOKUP(B615,'Test Data'!$A$1:$N$33,13,FALSE)</f>
        <v>-1.9600000000000004</v>
      </c>
      <c r="N615">
        <f>VLOOKUP(D615,'Test Data'!$A$1:$N$33,14,FALSE)</f>
        <v>15.994999999999997</v>
      </c>
      <c r="O615">
        <f>VLOOKUP(B615,'Test Data'!$A$1:$N$33,14,FALSE)</f>
        <v>8.4699999999999989</v>
      </c>
      <c r="P615">
        <f>VLOOKUP(B615,'Test Data'!$A$1:$G$33,7,FALSE)</f>
        <v>48.930500000000002</v>
      </c>
      <c r="Q615">
        <f>VLOOKUP(D615,'Test Data'!$A$1:$G$33,7,FALSE)</f>
        <v>50.814499999999995</v>
      </c>
    </row>
    <row r="616" spans="1:17" x14ac:dyDescent="0.3">
      <c r="A616" s="8">
        <v>44931</v>
      </c>
      <c r="B616" s="6" t="s">
        <v>11</v>
      </c>
      <c r="C616" s="6">
        <v>2</v>
      </c>
      <c r="D616" s="6" t="s">
        <v>8</v>
      </c>
      <c r="E616" s="6">
        <v>4</v>
      </c>
      <c r="F616" s="6"/>
      <c r="G616" s="6">
        <f t="shared" si="18"/>
        <v>2</v>
      </c>
      <c r="H616">
        <f t="shared" si="19"/>
        <v>6</v>
      </c>
      <c r="J616">
        <f>VLOOKUP(D616,'Test Data'!$A$1:$N$33,10,FALSE)</f>
        <v>108.30611652138712</v>
      </c>
      <c r="K616">
        <f>VLOOKUP(B616,'Test Data'!$A$1:$N$33,10,FALSE)</f>
        <v>134.88358357487925</v>
      </c>
      <c r="L616">
        <f>VLOOKUP(D616,'Test Data'!$A$1:$N$33,13,FALSE)</f>
        <v>15.092000000000001</v>
      </c>
      <c r="M616">
        <f>VLOOKUP(B616,'Test Data'!$A$1:$N$33,13,FALSE)</f>
        <v>24.772000000000002</v>
      </c>
      <c r="N616">
        <f>VLOOKUP(D616,'Test Data'!$A$1:$N$33,14,FALSE)</f>
        <v>11.004999999999999</v>
      </c>
      <c r="O616">
        <f>VLOOKUP(B616,'Test Data'!$A$1:$N$33,14,FALSE)</f>
        <v>12.754999999999999</v>
      </c>
      <c r="P616">
        <f>VLOOKUP(B616,'Test Data'!$A$1:$G$33,7,FALSE)</f>
        <v>52.792500000000004</v>
      </c>
      <c r="Q616">
        <f>VLOOKUP(D616,'Test Data'!$A$1:$G$33,7,FALSE)</f>
        <v>48.454999999999998</v>
      </c>
    </row>
    <row r="617" spans="1:17" x14ac:dyDescent="0.3">
      <c r="A617" s="9">
        <v>44931</v>
      </c>
      <c r="B617" s="7" t="s">
        <v>3</v>
      </c>
      <c r="C617" s="7">
        <v>2</v>
      </c>
      <c r="D617" s="7" t="s">
        <v>27</v>
      </c>
      <c r="E617" s="7">
        <v>5</v>
      </c>
      <c r="F617" s="7"/>
      <c r="G617" s="6">
        <f t="shared" si="18"/>
        <v>3</v>
      </c>
      <c r="H617">
        <f t="shared" si="19"/>
        <v>7</v>
      </c>
      <c r="J617">
        <f>VLOOKUP(D617,'Test Data'!$A$1:$N$33,10,FALSE)</f>
        <v>145.75413290387775</v>
      </c>
      <c r="K617">
        <f>VLOOKUP(B617,'Test Data'!$A$1:$N$33,10,FALSE)</f>
        <v>89.800166421813486</v>
      </c>
      <c r="L617">
        <f>VLOOKUP(D617,'Test Data'!$A$1:$N$33,13,FALSE)</f>
        <v>55.58</v>
      </c>
      <c r="M617">
        <f>VLOOKUP(B617,'Test Data'!$A$1:$N$33,13,FALSE)</f>
        <v>45.915999999999997</v>
      </c>
      <c r="N617">
        <f>VLOOKUP(D617,'Test Data'!$A$1:$N$33,14,FALSE)</f>
        <v>12.107499999999998</v>
      </c>
      <c r="O617">
        <f>VLOOKUP(B617,'Test Data'!$A$1:$N$33,14,FALSE)</f>
        <v>6.2475000000000023</v>
      </c>
      <c r="P617">
        <f>VLOOKUP(B617,'Test Data'!$A$1:$G$33,7,FALSE)</f>
        <v>53.747500000000002</v>
      </c>
      <c r="Q617">
        <f>VLOOKUP(D617,'Test Data'!$A$1:$G$33,7,FALSE)</f>
        <v>54.28</v>
      </c>
    </row>
    <row r="618" spans="1:17" x14ac:dyDescent="0.3">
      <c r="A618" s="8">
        <v>44932</v>
      </c>
      <c r="B618" s="6" t="s">
        <v>24</v>
      </c>
      <c r="C618" s="6">
        <v>4</v>
      </c>
      <c r="D618" s="6" t="s">
        <v>26</v>
      </c>
      <c r="E618" s="6">
        <v>5</v>
      </c>
      <c r="F618" s="6" t="s">
        <v>36</v>
      </c>
      <c r="G618" s="6">
        <f t="shared" si="18"/>
        <v>1</v>
      </c>
      <c r="H618">
        <f t="shared" si="19"/>
        <v>9</v>
      </c>
      <c r="J618">
        <f>VLOOKUP(D618,'Test Data'!$A$1:$N$33,10,FALSE)</f>
        <v>-5.9496865517784894</v>
      </c>
      <c r="K618">
        <f>VLOOKUP(B618,'Test Data'!$A$1:$N$33,10,FALSE)</f>
        <v>-15.427545272601769</v>
      </c>
      <c r="L618">
        <f>VLOOKUP(D618,'Test Data'!$A$1:$N$33,13,FALSE)</f>
        <v>-1.972</v>
      </c>
      <c r="M618">
        <f>VLOOKUP(B618,'Test Data'!$A$1:$N$33,13,FALSE)</f>
        <v>-11.484000000000002</v>
      </c>
      <c r="N618">
        <f>VLOOKUP(D618,'Test Data'!$A$1:$N$33,14,FALSE)</f>
        <v>7.1075000000000017</v>
      </c>
      <c r="O618">
        <f>VLOOKUP(B618,'Test Data'!$A$1:$N$33,14,FALSE)</f>
        <v>7.0949999999999989</v>
      </c>
      <c r="P618">
        <f>VLOOKUP(B618,'Test Data'!$A$1:$G$33,7,FALSE)</f>
        <v>42.968000000000004</v>
      </c>
      <c r="Q618">
        <f>VLOOKUP(D618,'Test Data'!$A$1:$G$33,7,FALSE)</f>
        <v>43.610500000000002</v>
      </c>
    </row>
    <row r="619" spans="1:17" x14ac:dyDescent="0.3">
      <c r="A619" s="9">
        <v>44932</v>
      </c>
      <c r="B619" s="7" t="s">
        <v>16</v>
      </c>
      <c r="C619" s="7">
        <v>1</v>
      </c>
      <c r="D619" s="7" t="s">
        <v>22</v>
      </c>
      <c r="E619" s="7">
        <v>4</v>
      </c>
      <c r="F619" s="7"/>
      <c r="G619" s="6">
        <f t="shared" si="18"/>
        <v>3</v>
      </c>
      <c r="H619">
        <f t="shared" si="19"/>
        <v>5</v>
      </c>
      <c r="J619">
        <f>VLOOKUP(D619,'Test Data'!$A$1:$N$33,10,FALSE)</f>
        <v>68.14996540259969</v>
      </c>
      <c r="K619">
        <f>VLOOKUP(B619,'Test Data'!$A$1:$N$33,10,FALSE)</f>
        <v>56.76357570850201</v>
      </c>
      <c r="L619">
        <f>VLOOKUP(D619,'Test Data'!$A$1:$N$33,13,FALSE)</f>
        <v>2.4839999999999995</v>
      </c>
      <c r="M619">
        <f>VLOOKUP(B619,'Test Data'!$A$1:$N$33,13,FALSE)</f>
        <v>55.175999999999995</v>
      </c>
      <c r="N619">
        <f>VLOOKUP(D619,'Test Data'!$A$1:$N$33,14,FALSE)</f>
        <v>7.3599999999999994</v>
      </c>
      <c r="O619">
        <f>VLOOKUP(B619,'Test Data'!$A$1:$N$33,14,FALSE)</f>
        <v>8.8850000000000016</v>
      </c>
      <c r="P619">
        <f>VLOOKUP(B619,'Test Data'!$A$1:$G$33,7,FALSE)</f>
        <v>50.042000000000002</v>
      </c>
      <c r="Q619">
        <f>VLOOKUP(D619,'Test Data'!$A$1:$G$33,7,FALSE)</f>
        <v>52.957499999999996</v>
      </c>
    </row>
    <row r="620" spans="1:17" x14ac:dyDescent="0.3">
      <c r="A620" s="8">
        <v>44932</v>
      </c>
      <c r="B620" s="6" t="s">
        <v>25</v>
      </c>
      <c r="C620" s="6">
        <v>0</v>
      </c>
      <c r="D620" s="6" t="s">
        <v>6</v>
      </c>
      <c r="E620" s="6">
        <v>2</v>
      </c>
      <c r="F620" s="6"/>
      <c r="G620" s="6">
        <f t="shared" si="18"/>
        <v>2</v>
      </c>
      <c r="H620">
        <f t="shared" si="19"/>
        <v>2</v>
      </c>
      <c r="J620">
        <f>VLOOKUP(D620,'Test Data'!$A$1:$N$33,10,FALSE)</f>
        <v>18.032943482008189</v>
      </c>
      <c r="K620">
        <f>VLOOKUP(B620,'Test Data'!$A$1:$N$33,10,FALSE)</f>
        <v>51.313205668016195</v>
      </c>
      <c r="L620">
        <f>VLOOKUP(D620,'Test Data'!$A$1:$N$33,13,FALSE)</f>
        <v>12.236000000000001</v>
      </c>
      <c r="M620">
        <f>VLOOKUP(B620,'Test Data'!$A$1:$N$33,13,FALSE)</f>
        <v>23.744</v>
      </c>
      <c r="N620">
        <f>VLOOKUP(D620,'Test Data'!$A$1:$N$33,14,FALSE)</f>
        <v>1.6050000000000004</v>
      </c>
      <c r="O620">
        <f>VLOOKUP(B620,'Test Data'!$A$1:$N$33,14,FALSE)</f>
        <v>10.215</v>
      </c>
      <c r="P620">
        <f>VLOOKUP(B620,'Test Data'!$A$1:$G$33,7,FALSE)</f>
        <v>44.829499999999996</v>
      </c>
      <c r="Q620">
        <f>VLOOKUP(D620,'Test Data'!$A$1:$G$33,7,FALSE)</f>
        <v>40.024000000000001</v>
      </c>
    </row>
    <row r="621" spans="1:17" x14ac:dyDescent="0.3">
      <c r="A621" s="9">
        <v>44932</v>
      </c>
      <c r="B621" s="7" t="s">
        <v>31</v>
      </c>
      <c r="C621" s="7">
        <v>3</v>
      </c>
      <c r="D621" s="7" t="s">
        <v>19</v>
      </c>
      <c r="E621" s="7">
        <v>2</v>
      </c>
      <c r="F621" s="7"/>
      <c r="G621" s="6">
        <f t="shared" ref="G621:G684" si="20">E621-C621</f>
        <v>-1</v>
      </c>
      <c r="H621">
        <f t="shared" si="19"/>
        <v>5</v>
      </c>
      <c r="J621">
        <f>VLOOKUP(D621,'Test Data'!$A$1:$N$33,10,FALSE)</f>
        <v>82.045045228455763</v>
      </c>
      <c r="K621">
        <f>VLOOKUP(B621,'Test Data'!$A$1:$N$33,10,FALSE)</f>
        <v>139.17838686868689</v>
      </c>
      <c r="L621">
        <f>VLOOKUP(D621,'Test Data'!$A$1:$N$33,13,FALSE)</f>
        <v>15.204000000000004</v>
      </c>
      <c r="M621">
        <f>VLOOKUP(B621,'Test Data'!$A$1:$N$33,13,FALSE)</f>
        <v>30.108000000000004</v>
      </c>
      <c r="N621">
        <f>VLOOKUP(D621,'Test Data'!$A$1:$N$33,14,FALSE)</f>
        <v>10.812500000000004</v>
      </c>
      <c r="O621">
        <f>VLOOKUP(B621,'Test Data'!$A$1:$N$33,14,FALSE)</f>
        <v>10.142499999999998</v>
      </c>
      <c r="P621">
        <f>VLOOKUP(B621,'Test Data'!$A$1:$G$33,7,FALSE)</f>
        <v>54.883499999999998</v>
      </c>
      <c r="Q621">
        <f>VLOOKUP(D621,'Test Data'!$A$1:$G$33,7,FALSE)</f>
        <v>46.548000000000002</v>
      </c>
    </row>
    <row r="622" spans="1:17" x14ac:dyDescent="0.3">
      <c r="A622" s="8">
        <v>44932</v>
      </c>
      <c r="B622" s="6" t="s">
        <v>7</v>
      </c>
      <c r="C622" s="6">
        <v>2</v>
      </c>
      <c r="D622" s="6" t="s">
        <v>23</v>
      </c>
      <c r="E622" s="6">
        <v>4</v>
      </c>
      <c r="F622" s="6"/>
      <c r="G622" s="6">
        <f t="shared" si="20"/>
        <v>2</v>
      </c>
      <c r="H622">
        <f t="shared" si="19"/>
        <v>6</v>
      </c>
      <c r="J622">
        <f>VLOOKUP(D622,'Test Data'!$A$1:$N$33,10,FALSE)</f>
        <v>116.91584615384616</v>
      </c>
      <c r="K622">
        <f>VLOOKUP(B622,'Test Data'!$A$1:$N$33,10,FALSE)</f>
        <v>109.36287253210591</v>
      </c>
      <c r="L622">
        <f>VLOOKUP(D622,'Test Data'!$A$1:$N$33,13,FALSE)</f>
        <v>37.052</v>
      </c>
      <c r="M622">
        <f>VLOOKUP(B622,'Test Data'!$A$1:$N$33,13,FALSE)</f>
        <v>1.0240000000000009</v>
      </c>
      <c r="N622">
        <f>VLOOKUP(D622,'Test Data'!$A$1:$N$33,14,FALSE)</f>
        <v>7.9725000000000001</v>
      </c>
      <c r="O622">
        <f>VLOOKUP(B622,'Test Data'!$A$1:$N$33,14,FALSE)</f>
        <v>18.007499999999997</v>
      </c>
      <c r="P622">
        <f>VLOOKUP(B622,'Test Data'!$A$1:$G$33,7,FALSE)</f>
        <v>51.97</v>
      </c>
      <c r="Q622">
        <f>VLOOKUP(D622,'Test Data'!$A$1:$G$33,7,FALSE)</f>
        <v>50.820999999999998</v>
      </c>
    </row>
    <row r="623" spans="1:17" x14ac:dyDescent="0.3">
      <c r="A623" s="9">
        <v>44932</v>
      </c>
      <c r="B623" s="7" t="s">
        <v>21</v>
      </c>
      <c r="C623" s="7">
        <v>3</v>
      </c>
      <c r="D623" s="7" t="s">
        <v>12</v>
      </c>
      <c r="E623" s="7">
        <v>2</v>
      </c>
      <c r="F623" s="7"/>
      <c r="G623" s="6">
        <f t="shared" si="20"/>
        <v>-1</v>
      </c>
      <c r="H623">
        <f t="shared" si="19"/>
        <v>5</v>
      </c>
      <c r="J623">
        <f>VLOOKUP(D623,'Test Data'!$A$1:$N$33,10,FALSE)</f>
        <v>59.967467961405482</v>
      </c>
      <c r="K623">
        <f>VLOOKUP(B623,'Test Data'!$A$1:$N$33,10,FALSE)</f>
        <v>67.44205870986076</v>
      </c>
      <c r="L623">
        <f>VLOOKUP(D623,'Test Data'!$A$1:$N$33,13,FALSE)</f>
        <v>21.227999999999998</v>
      </c>
      <c r="M623">
        <f>VLOOKUP(B623,'Test Data'!$A$1:$N$33,13,FALSE)</f>
        <v>34.236000000000004</v>
      </c>
      <c r="N623">
        <f>VLOOKUP(D623,'Test Data'!$A$1:$N$33,14,FALSE)</f>
        <v>5.1224999999999987</v>
      </c>
      <c r="O623">
        <f>VLOOKUP(B623,'Test Data'!$A$1:$N$33,14,FALSE)</f>
        <v>9.18</v>
      </c>
      <c r="P623">
        <f>VLOOKUP(B623,'Test Data'!$A$1:$G$33,7,FALSE)</f>
        <v>50.528500000000001</v>
      </c>
      <c r="Q623">
        <f>VLOOKUP(D623,'Test Data'!$A$1:$G$33,7,FALSE)</f>
        <v>48.64</v>
      </c>
    </row>
    <row r="624" spans="1:17" x14ac:dyDescent="0.3">
      <c r="A624" s="8">
        <v>44933</v>
      </c>
      <c r="B624" s="6" t="s">
        <v>28</v>
      </c>
      <c r="C624" s="6">
        <v>5</v>
      </c>
      <c r="D624" s="6" t="s">
        <v>13</v>
      </c>
      <c r="E624" s="6">
        <v>6</v>
      </c>
      <c r="F624" s="6" t="s">
        <v>36</v>
      </c>
      <c r="G624" s="6">
        <f t="shared" si="20"/>
        <v>1</v>
      </c>
      <c r="H624">
        <f t="shared" si="19"/>
        <v>11</v>
      </c>
      <c r="J624">
        <f>VLOOKUP(D624,'Test Data'!$A$1:$N$33,10,FALSE)</f>
        <v>81.804757877261309</v>
      </c>
      <c r="K624">
        <f>VLOOKUP(B624,'Test Data'!$A$1:$N$33,10,FALSE)</f>
        <v>101.51640811560671</v>
      </c>
      <c r="L624">
        <f>VLOOKUP(D624,'Test Data'!$A$1:$N$33,13,FALSE)</f>
        <v>-4.4720000000000004</v>
      </c>
      <c r="M624">
        <f>VLOOKUP(B624,'Test Data'!$A$1:$N$33,13,FALSE)</f>
        <v>12.036000000000001</v>
      </c>
      <c r="N624">
        <f>VLOOKUP(D624,'Test Data'!$A$1:$N$33,14,FALSE)</f>
        <v>7.3675000000000033</v>
      </c>
      <c r="O624">
        <f>VLOOKUP(B624,'Test Data'!$A$1:$N$33,14,FALSE)</f>
        <v>8.0474999999999994</v>
      </c>
      <c r="P624">
        <f>VLOOKUP(B624,'Test Data'!$A$1:$G$33,7,FALSE)</f>
        <v>51.338499999999996</v>
      </c>
      <c r="Q624">
        <f>VLOOKUP(D624,'Test Data'!$A$1:$G$33,7,FALSE)</f>
        <v>47.3035</v>
      </c>
    </row>
    <row r="625" spans="1:17" x14ac:dyDescent="0.3">
      <c r="A625" s="9">
        <v>44933</v>
      </c>
      <c r="B625" s="7" t="s">
        <v>18</v>
      </c>
      <c r="C625" s="7">
        <v>3</v>
      </c>
      <c r="D625" s="7" t="s">
        <v>20</v>
      </c>
      <c r="E625" s="7">
        <v>4</v>
      </c>
      <c r="F625" s="7" t="s">
        <v>35</v>
      </c>
      <c r="G625" s="6">
        <f t="shared" si="20"/>
        <v>1</v>
      </c>
      <c r="H625">
        <f t="shared" si="19"/>
        <v>7</v>
      </c>
      <c r="J625">
        <f>VLOOKUP(D625,'Test Data'!$A$1:$N$33,10,FALSE)</f>
        <v>44.157383716429479</v>
      </c>
      <c r="K625">
        <f>VLOOKUP(B625,'Test Data'!$A$1:$N$33,10,FALSE)</f>
        <v>141.16987251053041</v>
      </c>
      <c r="L625">
        <f>VLOOKUP(D625,'Test Data'!$A$1:$N$33,13,FALSE)</f>
        <v>0.20799999999999841</v>
      </c>
      <c r="M625">
        <f>VLOOKUP(B625,'Test Data'!$A$1:$N$33,13,FALSE)</f>
        <v>-9.1679999999999993</v>
      </c>
      <c r="N625">
        <f>VLOOKUP(D625,'Test Data'!$A$1:$N$33,14,FALSE)</f>
        <v>6.4574999999999996</v>
      </c>
      <c r="O625">
        <f>VLOOKUP(B625,'Test Data'!$A$1:$N$33,14,FALSE)</f>
        <v>11.067499999999995</v>
      </c>
      <c r="P625">
        <f>VLOOKUP(B625,'Test Data'!$A$1:$G$33,7,FALSE)</f>
        <v>55.566500000000005</v>
      </c>
      <c r="Q625">
        <f>VLOOKUP(D625,'Test Data'!$A$1:$G$33,7,FALSE)</f>
        <v>45.418999999999997</v>
      </c>
    </row>
    <row r="626" spans="1:17" x14ac:dyDescent="0.3">
      <c r="A626" s="8">
        <v>44933</v>
      </c>
      <c r="B626" s="6" t="s">
        <v>11</v>
      </c>
      <c r="C626" s="6">
        <v>3</v>
      </c>
      <c r="D626" s="6" t="s">
        <v>9</v>
      </c>
      <c r="E626" s="6">
        <v>2</v>
      </c>
      <c r="F626" s="6" t="s">
        <v>36</v>
      </c>
      <c r="G626" s="6">
        <f t="shared" si="20"/>
        <v>-1</v>
      </c>
      <c r="H626">
        <f t="shared" si="19"/>
        <v>5</v>
      </c>
      <c r="J626">
        <f>VLOOKUP(D626,'Test Data'!$A$1:$N$33,10,FALSE)</f>
        <v>165.56027048054921</v>
      </c>
      <c r="K626">
        <f>VLOOKUP(B626,'Test Data'!$A$1:$N$33,10,FALSE)</f>
        <v>134.88358357487925</v>
      </c>
      <c r="L626">
        <f>VLOOKUP(D626,'Test Data'!$A$1:$N$33,13,FALSE)</f>
        <v>-11.727999999999998</v>
      </c>
      <c r="M626">
        <f>VLOOKUP(B626,'Test Data'!$A$1:$N$33,13,FALSE)</f>
        <v>24.772000000000002</v>
      </c>
      <c r="N626">
        <f>VLOOKUP(D626,'Test Data'!$A$1:$N$33,14,FALSE)</f>
        <v>19.220000000000002</v>
      </c>
      <c r="O626">
        <f>VLOOKUP(B626,'Test Data'!$A$1:$N$33,14,FALSE)</f>
        <v>12.754999999999999</v>
      </c>
      <c r="P626">
        <f>VLOOKUP(B626,'Test Data'!$A$1:$G$33,7,FALSE)</f>
        <v>52.792500000000004</v>
      </c>
      <c r="Q626">
        <f>VLOOKUP(D626,'Test Data'!$A$1:$G$33,7,FALSE)</f>
        <v>58.155000000000001</v>
      </c>
    </row>
    <row r="627" spans="1:17" x14ac:dyDescent="0.3">
      <c r="A627" s="9">
        <v>44933</v>
      </c>
      <c r="B627" s="7" t="s">
        <v>10</v>
      </c>
      <c r="C627" s="7">
        <v>4</v>
      </c>
      <c r="D627" s="7" t="s">
        <v>33</v>
      </c>
      <c r="E627" s="7">
        <v>5</v>
      </c>
      <c r="F627" s="7"/>
      <c r="G627" s="6">
        <f t="shared" si="20"/>
        <v>1</v>
      </c>
      <c r="H627">
        <f t="shared" si="19"/>
        <v>9</v>
      </c>
      <c r="J627">
        <f>VLOOKUP(D627,'Test Data'!$A$1:$N$33,10,FALSE)</f>
        <v>-8.4661676247310496</v>
      </c>
      <c r="K627">
        <f>VLOOKUP(B627,'Test Data'!$A$1:$N$33,10,FALSE)</f>
        <v>47.582180701754382</v>
      </c>
      <c r="L627">
        <f>VLOOKUP(D627,'Test Data'!$A$1:$N$33,13,FALSE)</f>
        <v>31.347999999999995</v>
      </c>
      <c r="M627">
        <f>VLOOKUP(B627,'Test Data'!$A$1:$N$33,13,FALSE)</f>
        <v>15.2</v>
      </c>
      <c r="N627">
        <f>VLOOKUP(D627,'Test Data'!$A$1:$N$33,14,FALSE)</f>
        <v>2.9150000000000027</v>
      </c>
      <c r="O627">
        <f>VLOOKUP(B627,'Test Data'!$A$1:$N$33,14,FALSE)</f>
        <v>1.7224999999999966</v>
      </c>
      <c r="P627">
        <f>VLOOKUP(B627,'Test Data'!$A$1:$G$33,7,FALSE)</f>
        <v>45.459000000000003</v>
      </c>
      <c r="Q627">
        <f>VLOOKUP(D627,'Test Data'!$A$1:$G$33,7,FALSE)</f>
        <v>46.256500000000003</v>
      </c>
    </row>
    <row r="628" spans="1:17" x14ac:dyDescent="0.3">
      <c r="A628" s="8">
        <v>44933</v>
      </c>
      <c r="B628" s="6" t="s">
        <v>17</v>
      </c>
      <c r="C628" s="6">
        <v>3</v>
      </c>
      <c r="D628" s="6" t="s">
        <v>15</v>
      </c>
      <c r="E628" s="6">
        <v>4</v>
      </c>
      <c r="F628" s="6" t="s">
        <v>36</v>
      </c>
      <c r="G628" s="6">
        <f t="shared" si="20"/>
        <v>1</v>
      </c>
      <c r="H628">
        <f t="shared" si="19"/>
        <v>7</v>
      </c>
      <c r="J628">
        <f>VLOOKUP(D628,'Test Data'!$A$1:$N$33,10,FALSE)</f>
        <v>139.98145691150953</v>
      </c>
      <c r="K628">
        <f>VLOOKUP(B628,'Test Data'!$A$1:$N$33,10,FALSE)</f>
        <v>134.91292307692311</v>
      </c>
      <c r="L628">
        <f>VLOOKUP(D628,'Test Data'!$A$1:$N$33,13,FALSE)</f>
        <v>2.9200000000000017</v>
      </c>
      <c r="M628">
        <f>VLOOKUP(B628,'Test Data'!$A$1:$N$33,13,FALSE)</f>
        <v>36.112000000000002</v>
      </c>
      <c r="N628">
        <f>VLOOKUP(D628,'Test Data'!$A$1:$N$33,14,FALSE)</f>
        <v>16.695</v>
      </c>
      <c r="O628">
        <f>VLOOKUP(B628,'Test Data'!$A$1:$N$33,14,FALSE)</f>
        <v>18.509999999999998</v>
      </c>
      <c r="P628">
        <f>VLOOKUP(B628,'Test Data'!$A$1:$G$33,7,FALSE)</f>
        <v>49.021500000000003</v>
      </c>
      <c r="Q628">
        <f>VLOOKUP(D628,'Test Data'!$A$1:$G$33,7,FALSE)</f>
        <v>53.004999999999995</v>
      </c>
    </row>
    <row r="629" spans="1:17" x14ac:dyDescent="0.3">
      <c r="A629" s="9">
        <v>44933</v>
      </c>
      <c r="B629" s="7" t="s">
        <v>34</v>
      </c>
      <c r="C629" s="7">
        <v>8</v>
      </c>
      <c r="D629" s="7" t="s">
        <v>32</v>
      </c>
      <c r="E629" s="7">
        <v>4</v>
      </c>
      <c r="F629" s="7"/>
      <c r="G629" s="6">
        <f t="shared" si="20"/>
        <v>-4</v>
      </c>
      <c r="H629">
        <f t="shared" si="19"/>
        <v>12</v>
      </c>
      <c r="J629">
        <f>VLOOKUP(D629,'Test Data'!$A$1:$N$33,10,FALSE)</f>
        <v>132.97877024111079</v>
      </c>
      <c r="K629">
        <f>VLOOKUP(B629,'Test Data'!$A$1:$N$33,10,FALSE)</f>
        <v>90.302779742729371</v>
      </c>
      <c r="L629">
        <f>VLOOKUP(D629,'Test Data'!$A$1:$N$33,13,FALSE)</f>
        <v>-4.2679999999999989</v>
      </c>
      <c r="M629">
        <f>VLOOKUP(B629,'Test Data'!$A$1:$N$33,13,FALSE)</f>
        <v>-1.9600000000000004</v>
      </c>
      <c r="N629">
        <f>VLOOKUP(D629,'Test Data'!$A$1:$N$33,14,FALSE)</f>
        <v>9.5024999999999977</v>
      </c>
      <c r="O629">
        <f>VLOOKUP(B629,'Test Data'!$A$1:$N$33,14,FALSE)</f>
        <v>8.4699999999999989</v>
      </c>
      <c r="P629">
        <f>VLOOKUP(B629,'Test Data'!$A$1:$G$33,7,FALSE)</f>
        <v>48.930500000000002</v>
      </c>
      <c r="Q629">
        <f>VLOOKUP(D629,'Test Data'!$A$1:$G$33,7,FALSE)</f>
        <v>49.246000000000002</v>
      </c>
    </row>
    <row r="630" spans="1:17" x14ac:dyDescent="0.3">
      <c r="A630" s="8">
        <v>44933</v>
      </c>
      <c r="B630" s="6" t="s">
        <v>14</v>
      </c>
      <c r="C630" s="6">
        <v>4</v>
      </c>
      <c r="D630" s="6" t="s">
        <v>24</v>
      </c>
      <c r="E630" s="6">
        <v>2</v>
      </c>
      <c r="F630" s="6"/>
      <c r="G630" s="6">
        <f t="shared" si="20"/>
        <v>-2</v>
      </c>
      <c r="H630">
        <f t="shared" si="19"/>
        <v>6</v>
      </c>
      <c r="J630">
        <f>VLOOKUP(D630,'Test Data'!$A$1:$N$33,10,FALSE)</f>
        <v>-15.427545272601769</v>
      </c>
      <c r="K630">
        <f>VLOOKUP(B630,'Test Data'!$A$1:$N$33,10,FALSE)</f>
        <v>140.99029450549449</v>
      </c>
      <c r="L630">
        <f>VLOOKUP(D630,'Test Data'!$A$1:$N$33,13,FALSE)</f>
        <v>-11.484000000000002</v>
      </c>
      <c r="M630">
        <f>VLOOKUP(B630,'Test Data'!$A$1:$N$33,13,FALSE)</f>
        <v>61.292000000000002</v>
      </c>
      <c r="N630">
        <f>VLOOKUP(D630,'Test Data'!$A$1:$N$33,14,FALSE)</f>
        <v>7.0949999999999989</v>
      </c>
      <c r="O630">
        <f>VLOOKUP(B630,'Test Data'!$A$1:$N$33,14,FALSE)</f>
        <v>16.850000000000001</v>
      </c>
      <c r="P630">
        <f>VLOOKUP(B630,'Test Data'!$A$1:$G$33,7,FALSE)</f>
        <v>52.1905</v>
      </c>
      <c r="Q630">
        <f>VLOOKUP(D630,'Test Data'!$A$1:$G$33,7,FALSE)</f>
        <v>42.968000000000004</v>
      </c>
    </row>
    <row r="631" spans="1:17" x14ac:dyDescent="0.3">
      <c r="A631" s="9">
        <v>44933</v>
      </c>
      <c r="B631" s="7" t="s">
        <v>19</v>
      </c>
      <c r="C631" s="7">
        <v>1</v>
      </c>
      <c r="D631" s="7" t="s">
        <v>5</v>
      </c>
      <c r="E631" s="7">
        <v>4</v>
      </c>
      <c r="F631" s="7"/>
      <c r="G631" s="6">
        <f t="shared" si="20"/>
        <v>3</v>
      </c>
      <c r="H631">
        <f t="shared" si="19"/>
        <v>5</v>
      </c>
      <c r="J631">
        <f>VLOOKUP(D631,'Test Data'!$A$1:$N$33,10,FALSE)</f>
        <v>104.48057142857141</v>
      </c>
      <c r="K631">
        <f>VLOOKUP(B631,'Test Data'!$A$1:$N$33,10,FALSE)</f>
        <v>82.045045228455763</v>
      </c>
      <c r="L631">
        <f>VLOOKUP(D631,'Test Data'!$A$1:$N$33,13,FALSE)</f>
        <v>26.248000000000001</v>
      </c>
      <c r="M631">
        <f>VLOOKUP(B631,'Test Data'!$A$1:$N$33,13,FALSE)</f>
        <v>15.204000000000004</v>
      </c>
      <c r="N631">
        <f>VLOOKUP(D631,'Test Data'!$A$1:$N$33,14,FALSE)</f>
        <v>15.994999999999997</v>
      </c>
      <c r="O631">
        <f>VLOOKUP(B631,'Test Data'!$A$1:$N$33,14,FALSE)</f>
        <v>10.812500000000004</v>
      </c>
      <c r="P631">
        <f>VLOOKUP(B631,'Test Data'!$A$1:$G$33,7,FALSE)</f>
        <v>46.548000000000002</v>
      </c>
      <c r="Q631">
        <f>VLOOKUP(D631,'Test Data'!$A$1:$G$33,7,FALSE)</f>
        <v>50.814499999999995</v>
      </c>
    </row>
    <row r="632" spans="1:17" x14ac:dyDescent="0.3">
      <c r="A632" s="8">
        <v>44933</v>
      </c>
      <c r="B632" s="6" t="s">
        <v>29</v>
      </c>
      <c r="C632" s="6">
        <v>5</v>
      </c>
      <c r="D632" s="6" t="s">
        <v>27</v>
      </c>
      <c r="E632" s="6">
        <v>1</v>
      </c>
      <c r="F632" s="6"/>
      <c r="G632" s="6">
        <f t="shared" si="20"/>
        <v>-4</v>
      </c>
      <c r="H632">
        <f t="shared" si="19"/>
        <v>6</v>
      </c>
      <c r="J632">
        <f>VLOOKUP(D632,'Test Data'!$A$1:$N$33,10,FALSE)</f>
        <v>145.75413290387775</v>
      </c>
      <c r="K632">
        <f>VLOOKUP(B632,'Test Data'!$A$1:$N$33,10,FALSE)</f>
        <v>171.25418443935928</v>
      </c>
      <c r="L632">
        <f>VLOOKUP(D632,'Test Data'!$A$1:$N$33,13,FALSE)</f>
        <v>55.58</v>
      </c>
      <c r="M632">
        <f>VLOOKUP(B632,'Test Data'!$A$1:$N$33,13,FALSE)</f>
        <v>18.195999999999998</v>
      </c>
      <c r="N632">
        <f>VLOOKUP(D632,'Test Data'!$A$1:$N$33,14,FALSE)</f>
        <v>12.107499999999998</v>
      </c>
      <c r="O632">
        <f>VLOOKUP(B632,'Test Data'!$A$1:$N$33,14,FALSE)</f>
        <v>13.857500000000002</v>
      </c>
      <c r="P632">
        <f>VLOOKUP(B632,'Test Data'!$A$1:$G$33,7,FALSE)</f>
        <v>55.733499999999992</v>
      </c>
      <c r="Q632">
        <f>VLOOKUP(D632,'Test Data'!$A$1:$G$33,7,FALSE)</f>
        <v>54.28</v>
      </c>
    </row>
    <row r="633" spans="1:17" x14ac:dyDescent="0.3">
      <c r="A633" s="9">
        <v>44934</v>
      </c>
      <c r="B633" s="7" t="s">
        <v>14</v>
      </c>
      <c r="C633" s="7">
        <v>7</v>
      </c>
      <c r="D633" s="7" t="s">
        <v>26</v>
      </c>
      <c r="E633" s="7">
        <v>1</v>
      </c>
      <c r="F633" s="7"/>
      <c r="G633" s="6">
        <f t="shared" si="20"/>
        <v>-6</v>
      </c>
      <c r="H633">
        <f t="shared" si="19"/>
        <v>8</v>
      </c>
      <c r="J633">
        <f>VLOOKUP(D633,'Test Data'!$A$1:$N$33,10,FALSE)</f>
        <v>-5.9496865517784894</v>
      </c>
      <c r="K633">
        <f>VLOOKUP(B633,'Test Data'!$A$1:$N$33,10,FALSE)</f>
        <v>140.99029450549449</v>
      </c>
      <c r="L633">
        <f>VLOOKUP(D633,'Test Data'!$A$1:$N$33,13,FALSE)</f>
        <v>-1.972</v>
      </c>
      <c r="M633">
        <f>VLOOKUP(B633,'Test Data'!$A$1:$N$33,13,FALSE)</f>
        <v>61.292000000000002</v>
      </c>
      <c r="N633">
        <f>VLOOKUP(D633,'Test Data'!$A$1:$N$33,14,FALSE)</f>
        <v>7.1075000000000017</v>
      </c>
      <c r="O633">
        <f>VLOOKUP(B633,'Test Data'!$A$1:$N$33,14,FALSE)</f>
        <v>16.850000000000001</v>
      </c>
      <c r="P633">
        <f>VLOOKUP(B633,'Test Data'!$A$1:$G$33,7,FALSE)</f>
        <v>52.1905</v>
      </c>
      <c r="Q633">
        <f>VLOOKUP(D633,'Test Data'!$A$1:$G$33,7,FALSE)</f>
        <v>43.610500000000002</v>
      </c>
    </row>
    <row r="634" spans="1:17" x14ac:dyDescent="0.3">
      <c r="A634" s="8">
        <v>44934</v>
      </c>
      <c r="B634" s="6" t="s">
        <v>3</v>
      </c>
      <c r="C634" s="6">
        <v>4</v>
      </c>
      <c r="D634" s="6" t="s">
        <v>25</v>
      </c>
      <c r="E634" s="6">
        <v>1</v>
      </c>
      <c r="F634" s="6"/>
      <c r="G634" s="6">
        <f t="shared" si="20"/>
        <v>-3</v>
      </c>
      <c r="H634">
        <f t="shared" si="19"/>
        <v>5</v>
      </c>
      <c r="J634">
        <f>VLOOKUP(D634,'Test Data'!$A$1:$N$33,10,FALSE)</f>
        <v>51.313205668016195</v>
      </c>
      <c r="K634">
        <f>VLOOKUP(B634,'Test Data'!$A$1:$N$33,10,FALSE)</f>
        <v>89.800166421813486</v>
      </c>
      <c r="L634">
        <f>VLOOKUP(D634,'Test Data'!$A$1:$N$33,13,FALSE)</f>
        <v>23.744</v>
      </c>
      <c r="M634">
        <f>VLOOKUP(B634,'Test Data'!$A$1:$N$33,13,FALSE)</f>
        <v>45.915999999999997</v>
      </c>
      <c r="N634">
        <f>VLOOKUP(D634,'Test Data'!$A$1:$N$33,14,FALSE)</f>
        <v>10.215</v>
      </c>
      <c r="O634">
        <f>VLOOKUP(B634,'Test Data'!$A$1:$N$33,14,FALSE)</f>
        <v>6.2475000000000023</v>
      </c>
      <c r="P634">
        <f>VLOOKUP(B634,'Test Data'!$A$1:$G$33,7,FALSE)</f>
        <v>53.747500000000002</v>
      </c>
      <c r="Q634">
        <f>VLOOKUP(D634,'Test Data'!$A$1:$G$33,7,FALSE)</f>
        <v>44.829499999999996</v>
      </c>
    </row>
    <row r="635" spans="1:17" x14ac:dyDescent="0.3">
      <c r="A635" s="9">
        <v>44934</v>
      </c>
      <c r="B635" s="7" t="s">
        <v>22</v>
      </c>
      <c r="C635" s="7">
        <v>3</v>
      </c>
      <c r="D635" s="7" t="s">
        <v>6</v>
      </c>
      <c r="E635" s="7">
        <v>4</v>
      </c>
      <c r="F635" s="7" t="s">
        <v>36</v>
      </c>
      <c r="G635" s="6">
        <f t="shared" si="20"/>
        <v>1</v>
      </c>
      <c r="H635">
        <f t="shared" si="19"/>
        <v>7</v>
      </c>
      <c r="J635">
        <f>VLOOKUP(D635,'Test Data'!$A$1:$N$33,10,FALSE)</f>
        <v>18.032943482008189</v>
      </c>
      <c r="K635">
        <f>VLOOKUP(B635,'Test Data'!$A$1:$N$33,10,FALSE)</f>
        <v>68.14996540259969</v>
      </c>
      <c r="L635">
        <f>VLOOKUP(D635,'Test Data'!$A$1:$N$33,13,FALSE)</f>
        <v>12.236000000000001</v>
      </c>
      <c r="M635">
        <f>VLOOKUP(B635,'Test Data'!$A$1:$N$33,13,FALSE)</f>
        <v>2.4839999999999995</v>
      </c>
      <c r="N635">
        <f>VLOOKUP(D635,'Test Data'!$A$1:$N$33,14,FALSE)</f>
        <v>1.6050000000000004</v>
      </c>
      <c r="O635">
        <f>VLOOKUP(B635,'Test Data'!$A$1:$N$33,14,FALSE)</f>
        <v>7.3599999999999994</v>
      </c>
      <c r="P635">
        <f>VLOOKUP(B635,'Test Data'!$A$1:$G$33,7,FALSE)</f>
        <v>52.957499999999996</v>
      </c>
      <c r="Q635">
        <f>VLOOKUP(D635,'Test Data'!$A$1:$G$33,7,FALSE)</f>
        <v>40.024000000000001</v>
      </c>
    </row>
    <row r="636" spans="1:17" x14ac:dyDescent="0.3">
      <c r="A636" s="8">
        <v>44934</v>
      </c>
      <c r="B636" s="6" t="s">
        <v>31</v>
      </c>
      <c r="C636" s="6">
        <v>1</v>
      </c>
      <c r="D636" s="6" t="s">
        <v>30</v>
      </c>
      <c r="E636" s="6">
        <v>5</v>
      </c>
      <c r="F636" s="6"/>
      <c r="G636" s="6">
        <f t="shared" si="20"/>
        <v>4</v>
      </c>
      <c r="H636">
        <f t="shared" si="19"/>
        <v>6</v>
      </c>
      <c r="J636">
        <f>VLOOKUP(D636,'Test Data'!$A$1:$N$33,10,FALSE)</f>
        <v>139.14223240238024</v>
      </c>
      <c r="K636">
        <f>VLOOKUP(B636,'Test Data'!$A$1:$N$33,10,FALSE)</f>
        <v>139.17838686868689</v>
      </c>
      <c r="L636">
        <f>VLOOKUP(D636,'Test Data'!$A$1:$N$33,13,FALSE)</f>
        <v>17.608000000000001</v>
      </c>
      <c r="M636">
        <f>VLOOKUP(B636,'Test Data'!$A$1:$N$33,13,FALSE)</f>
        <v>30.108000000000004</v>
      </c>
      <c r="N636">
        <f>VLOOKUP(D636,'Test Data'!$A$1:$N$33,14,FALSE)</f>
        <v>17.535</v>
      </c>
      <c r="O636">
        <f>VLOOKUP(B636,'Test Data'!$A$1:$N$33,14,FALSE)</f>
        <v>10.142499999999998</v>
      </c>
      <c r="P636">
        <f>VLOOKUP(B636,'Test Data'!$A$1:$G$33,7,FALSE)</f>
        <v>54.883499999999998</v>
      </c>
      <c r="Q636">
        <f>VLOOKUP(D636,'Test Data'!$A$1:$G$33,7,FALSE)</f>
        <v>53.658999999999999</v>
      </c>
    </row>
    <row r="637" spans="1:17" x14ac:dyDescent="0.3">
      <c r="A637" s="9">
        <v>44934</v>
      </c>
      <c r="B637" s="7" t="s">
        <v>10</v>
      </c>
      <c r="C637" s="7">
        <v>3</v>
      </c>
      <c r="D637" s="7" t="s">
        <v>28</v>
      </c>
      <c r="E637" s="7">
        <v>0</v>
      </c>
      <c r="F637" s="7"/>
      <c r="G637" s="6">
        <f t="shared" si="20"/>
        <v>-3</v>
      </c>
      <c r="H637">
        <f t="shared" si="19"/>
        <v>3</v>
      </c>
      <c r="J637">
        <f>VLOOKUP(D637,'Test Data'!$A$1:$N$33,10,FALSE)</f>
        <v>101.51640811560671</v>
      </c>
      <c r="K637">
        <f>VLOOKUP(B637,'Test Data'!$A$1:$N$33,10,FALSE)</f>
        <v>47.582180701754382</v>
      </c>
      <c r="L637">
        <f>VLOOKUP(D637,'Test Data'!$A$1:$N$33,13,FALSE)</f>
        <v>12.036000000000001</v>
      </c>
      <c r="M637">
        <f>VLOOKUP(B637,'Test Data'!$A$1:$N$33,13,FALSE)</f>
        <v>15.2</v>
      </c>
      <c r="N637">
        <f>VLOOKUP(D637,'Test Data'!$A$1:$N$33,14,FALSE)</f>
        <v>8.0474999999999994</v>
      </c>
      <c r="O637">
        <f>VLOOKUP(B637,'Test Data'!$A$1:$N$33,14,FALSE)</f>
        <v>1.7224999999999966</v>
      </c>
      <c r="P637">
        <f>VLOOKUP(B637,'Test Data'!$A$1:$G$33,7,FALSE)</f>
        <v>45.459000000000003</v>
      </c>
      <c r="Q637">
        <f>VLOOKUP(D637,'Test Data'!$A$1:$G$33,7,FALSE)</f>
        <v>51.338499999999996</v>
      </c>
    </row>
    <row r="638" spans="1:17" x14ac:dyDescent="0.3">
      <c r="A638" s="8">
        <v>44934</v>
      </c>
      <c r="B638" s="6" t="s">
        <v>5</v>
      </c>
      <c r="C638" s="6">
        <v>6</v>
      </c>
      <c r="D638" s="6" t="s">
        <v>4</v>
      </c>
      <c r="E638" s="6">
        <v>2</v>
      </c>
      <c r="F638" s="6"/>
      <c r="G638" s="6">
        <f t="shared" si="20"/>
        <v>-4</v>
      </c>
      <c r="H638">
        <f t="shared" si="19"/>
        <v>8</v>
      </c>
      <c r="J638">
        <f>VLOOKUP(D638,'Test Data'!$A$1:$N$33,10,FALSE)</f>
        <v>84.107355201661079</v>
      </c>
      <c r="K638">
        <f>VLOOKUP(B638,'Test Data'!$A$1:$N$33,10,FALSE)</f>
        <v>104.48057142857141</v>
      </c>
      <c r="L638">
        <f>VLOOKUP(D638,'Test Data'!$A$1:$N$33,13,FALSE)</f>
        <v>17.076000000000001</v>
      </c>
      <c r="M638">
        <f>VLOOKUP(B638,'Test Data'!$A$1:$N$33,13,FALSE)</f>
        <v>26.248000000000001</v>
      </c>
      <c r="N638">
        <f>VLOOKUP(D638,'Test Data'!$A$1:$N$33,14,FALSE)</f>
        <v>4.0274999999999999</v>
      </c>
      <c r="O638">
        <f>VLOOKUP(B638,'Test Data'!$A$1:$N$33,14,FALSE)</f>
        <v>15.994999999999997</v>
      </c>
      <c r="P638">
        <f>VLOOKUP(B638,'Test Data'!$A$1:$G$33,7,FALSE)</f>
        <v>50.814499999999995</v>
      </c>
      <c r="Q638">
        <f>VLOOKUP(D638,'Test Data'!$A$1:$G$33,7,FALSE)</f>
        <v>51.648499999999999</v>
      </c>
    </row>
    <row r="639" spans="1:17" x14ac:dyDescent="0.3">
      <c r="A639" s="9">
        <v>44934</v>
      </c>
      <c r="B639" s="7" t="s">
        <v>8</v>
      </c>
      <c r="C639" s="7">
        <v>4</v>
      </c>
      <c r="D639" s="7" t="s">
        <v>23</v>
      </c>
      <c r="E639" s="7">
        <v>7</v>
      </c>
      <c r="F639" s="7"/>
      <c r="G639" s="6">
        <f t="shared" si="20"/>
        <v>3</v>
      </c>
      <c r="H639">
        <f t="shared" si="19"/>
        <v>11</v>
      </c>
      <c r="J639">
        <f>VLOOKUP(D639,'Test Data'!$A$1:$N$33,10,FALSE)</f>
        <v>116.91584615384616</v>
      </c>
      <c r="K639">
        <f>VLOOKUP(B639,'Test Data'!$A$1:$N$33,10,FALSE)</f>
        <v>108.30611652138712</v>
      </c>
      <c r="L639">
        <f>VLOOKUP(D639,'Test Data'!$A$1:$N$33,13,FALSE)</f>
        <v>37.052</v>
      </c>
      <c r="M639">
        <f>VLOOKUP(B639,'Test Data'!$A$1:$N$33,13,FALSE)</f>
        <v>15.092000000000001</v>
      </c>
      <c r="N639">
        <f>VLOOKUP(D639,'Test Data'!$A$1:$N$33,14,FALSE)</f>
        <v>7.9725000000000001</v>
      </c>
      <c r="O639">
        <f>VLOOKUP(B639,'Test Data'!$A$1:$N$33,14,FALSE)</f>
        <v>11.004999999999999</v>
      </c>
      <c r="P639">
        <f>VLOOKUP(B639,'Test Data'!$A$1:$G$33,7,FALSE)</f>
        <v>48.454999999999998</v>
      </c>
      <c r="Q639">
        <f>VLOOKUP(D639,'Test Data'!$A$1:$G$33,7,FALSE)</f>
        <v>50.820999999999998</v>
      </c>
    </row>
    <row r="640" spans="1:17" x14ac:dyDescent="0.3">
      <c r="A640" s="8">
        <v>44934</v>
      </c>
      <c r="B640" s="6" t="s">
        <v>20</v>
      </c>
      <c r="C640" s="6">
        <v>0</v>
      </c>
      <c r="D640" s="6" t="s">
        <v>12</v>
      </c>
      <c r="E640" s="6">
        <v>1</v>
      </c>
      <c r="F640" s="6"/>
      <c r="G640" s="6">
        <f t="shared" si="20"/>
        <v>1</v>
      </c>
      <c r="H640">
        <f t="shared" si="19"/>
        <v>1</v>
      </c>
      <c r="J640">
        <f>VLOOKUP(D640,'Test Data'!$A$1:$N$33,10,FALSE)</f>
        <v>59.967467961405482</v>
      </c>
      <c r="K640">
        <f>VLOOKUP(B640,'Test Data'!$A$1:$N$33,10,FALSE)</f>
        <v>44.157383716429479</v>
      </c>
      <c r="L640">
        <f>VLOOKUP(D640,'Test Data'!$A$1:$N$33,13,FALSE)</f>
        <v>21.227999999999998</v>
      </c>
      <c r="M640">
        <f>VLOOKUP(B640,'Test Data'!$A$1:$N$33,13,FALSE)</f>
        <v>0.20799999999999841</v>
      </c>
      <c r="N640">
        <f>VLOOKUP(D640,'Test Data'!$A$1:$N$33,14,FALSE)</f>
        <v>5.1224999999999987</v>
      </c>
      <c r="O640">
        <f>VLOOKUP(B640,'Test Data'!$A$1:$N$33,14,FALSE)</f>
        <v>6.4574999999999996</v>
      </c>
      <c r="P640">
        <f>VLOOKUP(B640,'Test Data'!$A$1:$G$33,7,FALSE)</f>
        <v>45.418999999999997</v>
      </c>
      <c r="Q640">
        <f>VLOOKUP(D640,'Test Data'!$A$1:$G$33,7,FALSE)</f>
        <v>48.64</v>
      </c>
    </row>
    <row r="641" spans="1:17" x14ac:dyDescent="0.3">
      <c r="A641" s="9">
        <v>44935</v>
      </c>
      <c r="B641" s="7" t="s">
        <v>4</v>
      </c>
      <c r="C641" s="7">
        <v>4</v>
      </c>
      <c r="D641" s="7" t="s">
        <v>13</v>
      </c>
      <c r="E641" s="7">
        <v>0</v>
      </c>
      <c r="F641" s="7"/>
      <c r="G641" s="6">
        <f t="shared" si="20"/>
        <v>-4</v>
      </c>
      <c r="H641">
        <f t="shared" si="19"/>
        <v>4</v>
      </c>
      <c r="J641">
        <f>VLOOKUP(D641,'Test Data'!$A$1:$N$33,10,FALSE)</f>
        <v>81.804757877261309</v>
      </c>
      <c r="K641">
        <f>VLOOKUP(B641,'Test Data'!$A$1:$N$33,10,FALSE)</f>
        <v>84.107355201661079</v>
      </c>
      <c r="L641">
        <f>VLOOKUP(D641,'Test Data'!$A$1:$N$33,13,FALSE)</f>
        <v>-4.4720000000000004</v>
      </c>
      <c r="M641">
        <f>VLOOKUP(B641,'Test Data'!$A$1:$N$33,13,FALSE)</f>
        <v>17.076000000000001</v>
      </c>
      <c r="N641">
        <f>VLOOKUP(D641,'Test Data'!$A$1:$N$33,14,FALSE)</f>
        <v>7.3675000000000033</v>
      </c>
      <c r="O641">
        <f>VLOOKUP(B641,'Test Data'!$A$1:$N$33,14,FALSE)</f>
        <v>4.0274999999999999</v>
      </c>
      <c r="P641">
        <f>VLOOKUP(B641,'Test Data'!$A$1:$G$33,7,FALSE)</f>
        <v>51.648499999999999</v>
      </c>
      <c r="Q641">
        <f>VLOOKUP(D641,'Test Data'!$A$1:$G$33,7,FALSE)</f>
        <v>47.3035</v>
      </c>
    </row>
    <row r="642" spans="1:17" x14ac:dyDescent="0.3">
      <c r="A642" s="8">
        <v>44935</v>
      </c>
      <c r="B642" s="6" t="s">
        <v>9</v>
      </c>
      <c r="C642" s="6">
        <v>3</v>
      </c>
      <c r="D642" s="6" t="s">
        <v>29</v>
      </c>
      <c r="E642" s="6">
        <v>6</v>
      </c>
      <c r="F642" s="6"/>
      <c r="G642" s="6">
        <f t="shared" si="20"/>
        <v>3</v>
      </c>
      <c r="H642">
        <f t="shared" si="19"/>
        <v>9</v>
      </c>
      <c r="J642">
        <f>VLOOKUP(D642,'Test Data'!$A$1:$N$33,10,FALSE)</f>
        <v>171.25418443935928</v>
      </c>
      <c r="K642">
        <f>VLOOKUP(B642,'Test Data'!$A$1:$N$33,10,FALSE)</f>
        <v>165.56027048054921</v>
      </c>
      <c r="L642">
        <f>VLOOKUP(D642,'Test Data'!$A$1:$N$33,13,FALSE)</f>
        <v>18.195999999999998</v>
      </c>
      <c r="M642">
        <f>VLOOKUP(B642,'Test Data'!$A$1:$N$33,13,FALSE)</f>
        <v>-11.727999999999998</v>
      </c>
      <c r="N642">
        <f>VLOOKUP(D642,'Test Data'!$A$1:$N$33,14,FALSE)</f>
        <v>13.857500000000002</v>
      </c>
      <c r="O642">
        <f>VLOOKUP(B642,'Test Data'!$A$1:$N$33,14,FALSE)</f>
        <v>19.220000000000002</v>
      </c>
      <c r="P642">
        <f>VLOOKUP(B642,'Test Data'!$A$1:$G$33,7,FALSE)</f>
        <v>58.155000000000001</v>
      </c>
      <c r="Q642">
        <f>VLOOKUP(D642,'Test Data'!$A$1:$G$33,7,FALSE)</f>
        <v>55.733499999999992</v>
      </c>
    </row>
    <row r="643" spans="1:17" x14ac:dyDescent="0.3">
      <c r="A643" s="9">
        <v>44935</v>
      </c>
      <c r="B643" s="7" t="s">
        <v>34</v>
      </c>
      <c r="C643" s="7">
        <v>4</v>
      </c>
      <c r="D643" s="7" t="s">
        <v>33</v>
      </c>
      <c r="E643" s="7">
        <v>0</v>
      </c>
      <c r="F643" s="7"/>
      <c r="G643" s="6">
        <f t="shared" si="20"/>
        <v>-4</v>
      </c>
      <c r="H643">
        <f t="shared" ref="H643:H706" si="21">E643+C643</f>
        <v>4</v>
      </c>
      <c r="J643">
        <f>VLOOKUP(D643,'Test Data'!$A$1:$N$33,10,FALSE)</f>
        <v>-8.4661676247310496</v>
      </c>
      <c r="K643">
        <f>VLOOKUP(B643,'Test Data'!$A$1:$N$33,10,FALSE)</f>
        <v>90.302779742729371</v>
      </c>
      <c r="L643">
        <f>VLOOKUP(D643,'Test Data'!$A$1:$N$33,13,FALSE)</f>
        <v>31.347999999999995</v>
      </c>
      <c r="M643">
        <f>VLOOKUP(B643,'Test Data'!$A$1:$N$33,13,FALSE)</f>
        <v>-1.9600000000000004</v>
      </c>
      <c r="N643">
        <f>VLOOKUP(D643,'Test Data'!$A$1:$N$33,14,FALSE)</f>
        <v>2.9150000000000027</v>
      </c>
      <c r="O643">
        <f>VLOOKUP(B643,'Test Data'!$A$1:$N$33,14,FALSE)</f>
        <v>8.4699999999999989</v>
      </c>
      <c r="P643">
        <f>VLOOKUP(B643,'Test Data'!$A$1:$G$33,7,FALSE)</f>
        <v>48.930500000000002</v>
      </c>
      <c r="Q643">
        <f>VLOOKUP(D643,'Test Data'!$A$1:$G$33,7,FALSE)</f>
        <v>46.256500000000003</v>
      </c>
    </row>
    <row r="644" spans="1:17" x14ac:dyDescent="0.3">
      <c r="A644" s="8">
        <v>44935</v>
      </c>
      <c r="B644" s="6" t="s">
        <v>21</v>
      </c>
      <c r="C644" s="6">
        <v>3</v>
      </c>
      <c r="D644" s="6" t="s">
        <v>32</v>
      </c>
      <c r="E644" s="6">
        <v>0</v>
      </c>
      <c r="F644" s="6"/>
      <c r="G644" s="6">
        <f t="shared" si="20"/>
        <v>-3</v>
      </c>
      <c r="H644">
        <f t="shared" si="21"/>
        <v>3</v>
      </c>
      <c r="J644">
        <f>VLOOKUP(D644,'Test Data'!$A$1:$N$33,10,FALSE)</f>
        <v>132.97877024111079</v>
      </c>
      <c r="K644">
        <f>VLOOKUP(B644,'Test Data'!$A$1:$N$33,10,FALSE)</f>
        <v>67.44205870986076</v>
      </c>
      <c r="L644">
        <f>VLOOKUP(D644,'Test Data'!$A$1:$N$33,13,FALSE)</f>
        <v>-4.2679999999999989</v>
      </c>
      <c r="M644">
        <f>VLOOKUP(B644,'Test Data'!$A$1:$N$33,13,FALSE)</f>
        <v>34.236000000000004</v>
      </c>
      <c r="N644">
        <f>VLOOKUP(D644,'Test Data'!$A$1:$N$33,14,FALSE)</f>
        <v>9.5024999999999977</v>
      </c>
      <c r="O644">
        <f>VLOOKUP(B644,'Test Data'!$A$1:$N$33,14,FALSE)</f>
        <v>9.18</v>
      </c>
      <c r="P644">
        <f>VLOOKUP(B644,'Test Data'!$A$1:$G$33,7,FALSE)</f>
        <v>50.528500000000001</v>
      </c>
      <c r="Q644">
        <f>VLOOKUP(D644,'Test Data'!$A$1:$G$33,7,FALSE)</f>
        <v>49.246000000000002</v>
      </c>
    </row>
    <row r="645" spans="1:17" x14ac:dyDescent="0.3">
      <c r="A645" s="9">
        <v>44936</v>
      </c>
      <c r="B645" s="7" t="s">
        <v>24</v>
      </c>
      <c r="C645" s="7">
        <v>4</v>
      </c>
      <c r="D645" s="7" t="s">
        <v>25</v>
      </c>
      <c r="E645" s="7">
        <v>2</v>
      </c>
      <c r="F645" s="7"/>
      <c r="G645" s="6">
        <f t="shared" si="20"/>
        <v>-2</v>
      </c>
      <c r="H645">
        <f t="shared" si="21"/>
        <v>6</v>
      </c>
      <c r="J645">
        <f>VLOOKUP(D645,'Test Data'!$A$1:$N$33,10,FALSE)</f>
        <v>51.313205668016195</v>
      </c>
      <c r="K645">
        <f>VLOOKUP(B645,'Test Data'!$A$1:$N$33,10,FALSE)</f>
        <v>-15.427545272601769</v>
      </c>
      <c r="L645">
        <f>VLOOKUP(D645,'Test Data'!$A$1:$N$33,13,FALSE)</f>
        <v>23.744</v>
      </c>
      <c r="M645">
        <f>VLOOKUP(B645,'Test Data'!$A$1:$N$33,13,FALSE)</f>
        <v>-11.484000000000002</v>
      </c>
      <c r="N645">
        <f>VLOOKUP(D645,'Test Data'!$A$1:$N$33,14,FALSE)</f>
        <v>10.215</v>
      </c>
      <c r="O645">
        <f>VLOOKUP(B645,'Test Data'!$A$1:$N$33,14,FALSE)</f>
        <v>7.0949999999999989</v>
      </c>
      <c r="P645">
        <f>VLOOKUP(B645,'Test Data'!$A$1:$G$33,7,FALSE)</f>
        <v>42.968000000000004</v>
      </c>
      <c r="Q645">
        <f>VLOOKUP(D645,'Test Data'!$A$1:$G$33,7,FALSE)</f>
        <v>44.829499999999996</v>
      </c>
    </row>
    <row r="646" spans="1:17" x14ac:dyDescent="0.3">
      <c r="A646" s="8">
        <v>44936</v>
      </c>
      <c r="B646" s="6" t="s">
        <v>34</v>
      </c>
      <c r="C646" s="6">
        <v>4</v>
      </c>
      <c r="D646" s="6" t="s">
        <v>13</v>
      </c>
      <c r="E646" s="6">
        <v>3</v>
      </c>
      <c r="F646" s="6"/>
      <c r="G646" s="6">
        <f t="shared" si="20"/>
        <v>-1</v>
      </c>
      <c r="H646">
        <f t="shared" si="21"/>
        <v>7</v>
      </c>
      <c r="J646">
        <f>VLOOKUP(D646,'Test Data'!$A$1:$N$33,10,FALSE)</f>
        <v>81.804757877261309</v>
      </c>
      <c r="K646">
        <f>VLOOKUP(B646,'Test Data'!$A$1:$N$33,10,FALSE)</f>
        <v>90.302779742729371</v>
      </c>
      <c r="L646">
        <f>VLOOKUP(D646,'Test Data'!$A$1:$N$33,13,FALSE)</f>
        <v>-4.4720000000000004</v>
      </c>
      <c r="M646">
        <f>VLOOKUP(B646,'Test Data'!$A$1:$N$33,13,FALSE)</f>
        <v>-1.9600000000000004</v>
      </c>
      <c r="N646">
        <f>VLOOKUP(D646,'Test Data'!$A$1:$N$33,14,FALSE)</f>
        <v>7.3675000000000033</v>
      </c>
      <c r="O646">
        <f>VLOOKUP(B646,'Test Data'!$A$1:$N$33,14,FALSE)</f>
        <v>8.4699999999999989</v>
      </c>
      <c r="P646">
        <f>VLOOKUP(B646,'Test Data'!$A$1:$G$33,7,FALSE)</f>
        <v>48.930500000000002</v>
      </c>
      <c r="Q646">
        <f>VLOOKUP(D646,'Test Data'!$A$1:$G$33,7,FALSE)</f>
        <v>47.3035</v>
      </c>
    </row>
    <row r="647" spans="1:17" x14ac:dyDescent="0.3">
      <c r="A647" s="9">
        <v>44936</v>
      </c>
      <c r="B647" s="7" t="s">
        <v>15</v>
      </c>
      <c r="C647" s="7">
        <v>5</v>
      </c>
      <c r="D647" s="7" t="s">
        <v>18</v>
      </c>
      <c r="E647" s="7">
        <v>3</v>
      </c>
      <c r="F647" s="7"/>
      <c r="G647" s="6">
        <f t="shared" si="20"/>
        <v>-2</v>
      </c>
      <c r="H647">
        <f t="shared" si="21"/>
        <v>8</v>
      </c>
      <c r="J647">
        <f>VLOOKUP(D647,'Test Data'!$A$1:$N$33,10,FALSE)</f>
        <v>141.16987251053041</v>
      </c>
      <c r="K647">
        <f>VLOOKUP(B647,'Test Data'!$A$1:$N$33,10,FALSE)</f>
        <v>139.98145691150953</v>
      </c>
      <c r="L647">
        <f>VLOOKUP(D647,'Test Data'!$A$1:$N$33,13,FALSE)</f>
        <v>-9.1679999999999993</v>
      </c>
      <c r="M647">
        <f>VLOOKUP(B647,'Test Data'!$A$1:$N$33,13,FALSE)</f>
        <v>2.9200000000000017</v>
      </c>
      <c r="N647">
        <f>VLOOKUP(D647,'Test Data'!$A$1:$N$33,14,FALSE)</f>
        <v>11.067499999999995</v>
      </c>
      <c r="O647">
        <f>VLOOKUP(B647,'Test Data'!$A$1:$N$33,14,FALSE)</f>
        <v>16.695</v>
      </c>
      <c r="P647">
        <f>VLOOKUP(B647,'Test Data'!$A$1:$G$33,7,FALSE)</f>
        <v>53.004999999999995</v>
      </c>
      <c r="Q647">
        <f>VLOOKUP(D647,'Test Data'!$A$1:$G$33,7,FALSE)</f>
        <v>55.566500000000005</v>
      </c>
    </row>
    <row r="648" spans="1:17" x14ac:dyDescent="0.3">
      <c r="A648" s="8">
        <v>44936</v>
      </c>
      <c r="B648" s="6" t="s">
        <v>31</v>
      </c>
      <c r="C648" s="6">
        <v>5</v>
      </c>
      <c r="D648" s="6" t="s">
        <v>11</v>
      </c>
      <c r="E648" s="6">
        <v>4</v>
      </c>
      <c r="F648" s="6"/>
      <c r="G648" s="6">
        <f t="shared" si="20"/>
        <v>-1</v>
      </c>
      <c r="H648">
        <f t="shared" si="21"/>
        <v>9</v>
      </c>
      <c r="J648">
        <f>VLOOKUP(D648,'Test Data'!$A$1:$N$33,10,FALSE)</f>
        <v>134.88358357487925</v>
      </c>
      <c r="K648">
        <f>VLOOKUP(B648,'Test Data'!$A$1:$N$33,10,FALSE)</f>
        <v>139.17838686868689</v>
      </c>
      <c r="L648">
        <f>VLOOKUP(D648,'Test Data'!$A$1:$N$33,13,FALSE)</f>
        <v>24.772000000000002</v>
      </c>
      <c r="M648">
        <f>VLOOKUP(B648,'Test Data'!$A$1:$N$33,13,FALSE)</f>
        <v>30.108000000000004</v>
      </c>
      <c r="N648">
        <f>VLOOKUP(D648,'Test Data'!$A$1:$N$33,14,FALSE)</f>
        <v>12.754999999999999</v>
      </c>
      <c r="O648">
        <f>VLOOKUP(B648,'Test Data'!$A$1:$N$33,14,FALSE)</f>
        <v>10.142499999999998</v>
      </c>
      <c r="P648">
        <f>VLOOKUP(B648,'Test Data'!$A$1:$G$33,7,FALSE)</f>
        <v>54.883499999999998</v>
      </c>
      <c r="Q648">
        <f>VLOOKUP(D648,'Test Data'!$A$1:$G$33,7,FALSE)</f>
        <v>52.792500000000004</v>
      </c>
    </row>
    <row r="649" spans="1:17" x14ac:dyDescent="0.3">
      <c r="A649" s="9">
        <v>44936</v>
      </c>
      <c r="B649" s="7" t="s">
        <v>23</v>
      </c>
      <c r="C649" s="7">
        <v>5</v>
      </c>
      <c r="D649" s="7" t="s">
        <v>19</v>
      </c>
      <c r="E649" s="7">
        <v>7</v>
      </c>
      <c r="F649" s="7"/>
      <c r="G649" s="6">
        <f t="shared" si="20"/>
        <v>2</v>
      </c>
      <c r="H649">
        <f t="shared" si="21"/>
        <v>12</v>
      </c>
      <c r="J649">
        <f>VLOOKUP(D649,'Test Data'!$A$1:$N$33,10,FALSE)</f>
        <v>82.045045228455763</v>
      </c>
      <c r="K649">
        <f>VLOOKUP(B649,'Test Data'!$A$1:$N$33,10,FALSE)</f>
        <v>116.91584615384616</v>
      </c>
      <c r="L649">
        <f>VLOOKUP(D649,'Test Data'!$A$1:$N$33,13,FALSE)</f>
        <v>15.204000000000004</v>
      </c>
      <c r="M649">
        <f>VLOOKUP(B649,'Test Data'!$A$1:$N$33,13,FALSE)</f>
        <v>37.052</v>
      </c>
      <c r="N649">
        <f>VLOOKUP(D649,'Test Data'!$A$1:$N$33,14,FALSE)</f>
        <v>10.812500000000004</v>
      </c>
      <c r="O649">
        <f>VLOOKUP(B649,'Test Data'!$A$1:$N$33,14,FALSE)</f>
        <v>7.9725000000000001</v>
      </c>
      <c r="P649">
        <f>VLOOKUP(B649,'Test Data'!$A$1:$G$33,7,FALSE)</f>
        <v>50.820999999999998</v>
      </c>
      <c r="Q649">
        <f>VLOOKUP(D649,'Test Data'!$A$1:$G$33,7,FALSE)</f>
        <v>46.548000000000002</v>
      </c>
    </row>
    <row r="650" spans="1:17" x14ac:dyDescent="0.3">
      <c r="A650" s="8">
        <v>44936</v>
      </c>
      <c r="B650" s="6" t="s">
        <v>30</v>
      </c>
      <c r="C650" s="6">
        <v>2</v>
      </c>
      <c r="D650" s="6" t="s">
        <v>16</v>
      </c>
      <c r="E650" s="6">
        <v>1</v>
      </c>
      <c r="F650" s="6" t="s">
        <v>35</v>
      </c>
      <c r="G650" s="6">
        <f t="shared" si="20"/>
        <v>-1</v>
      </c>
      <c r="H650">
        <f t="shared" si="21"/>
        <v>3</v>
      </c>
      <c r="J650">
        <f>VLOOKUP(D650,'Test Data'!$A$1:$N$33,10,FALSE)</f>
        <v>56.76357570850201</v>
      </c>
      <c r="K650">
        <f>VLOOKUP(B650,'Test Data'!$A$1:$N$33,10,FALSE)</f>
        <v>139.14223240238024</v>
      </c>
      <c r="L650">
        <f>VLOOKUP(D650,'Test Data'!$A$1:$N$33,13,FALSE)</f>
        <v>55.175999999999995</v>
      </c>
      <c r="M650">
        <f>VLOOKUP(B650,'Test Data'!$A$1:$N$33,13,FALSE)</f>
        <v>17.608000000000001</v>
      </c>
      <c r="N650">
        <f>VLOOKUP(D650,'Test Data'!$A$1:$N$33,14,FALSE)</f>
        <v>8.8850000000000016</v>
      </c>
      <c r="O650">
        <f>VLOOKUP(B650,'Test Data'!$A$1:$N$33,14,FALSE)</f>
        <v>17.535</v>
      </c>
      <c r="P650">
        <f>VLOOKUP(B650,'Test Data'!$A$1:$G$33,7,FALSE)</f>
        <v>53.658999999999999</v>
      </c>
      <c r="Q650">
        <f>VLOOKUP(D650,'Test Data'!$A$1:$G$33,7,FALSE)</f>
        <v>50.042000000000002</v>
      </c>
    </row>
    <row r="651" spans="1:17" x14ac:dyDescent="0.3">
      <c r="A651" s="9">
        <v>44936</v>
      </c>
      <c r="B651" s="7" t="s">
        <v>28</v>
      </c>
      <c r="C651" s="7">
        <v>3</v>
      </c>
      <c r="D651" s="7" t="s">
        <v>17</v>
      </c>
      <c r="E651" s="7">
        <v>4</v>
      </c>
      <c r="F651" s="7" t="s">
        <v>35</v>
      </c>
      <c r="G651" s="6">
        <f t="shared" si="20"/>
        <v>1</v>
      </c>
      <c r="H651">
        <f t="shared" si="21"/>
        <v>7</v>
      </c>
      <c r="J651">
        <f>VLOOKUP(D651,'Test Data'!$A$1:$N$33,10,FALSE)</f>
        <v>134.91292307692311</v>
      </c>
      <c r="K651">
        <f>VLOOKUP(B651,'Test Data'!$A$1:$N$33,10,FALSE)</f>
        <v>101.51640811560671</v>
      </c>
      <c r="L651">
        <f>VLOOKUP(D651,'Test Data'!$A$1:$N$33,13,FALSE)</f>
        <v>36.112000000000002</v>
      </c>
      <c r="M651">
        <f>VLOOKUP(B651,'Test Data'!$A$1:$N$33,13,FALSE)</f>
        <v>12.036000000000001</v>
      </c>
      <c r="N651">
        <f>VLOOKUP(D651,'Test Data'!$A$1:$N$33,14,FALSE)</f>
        <v>18.509999999999998</v>
      </c>
      <c r="O651">
        <f>VLOOKUP(B651,'Test Data'!$A$1:$N$33,14,FALSE)</f>
        <v>8.0474999999999994</v>
      </c>
      <c r="P651">
        <f>VLOOKUP(B651,'Test Data'!$A$1:$G$33,7,FALSE)</f>
        <v>51.338499999999996</v>
      </c>
      <c r="Q651">
        <f>VLOOKUP(D651,'Test Data'!$A$1:$G$33,7,FALSE)</f>
        <v>49.021500000000003</v>
      </c>
    </row>
    <row r="652" spans="1:17" x14ac:dyDescent="0.3">
      <c r="A652" s="8">
        <v>44936</v>
      </c>
      <c r="B652" s="6" t="s">
        <v>8</v>
      </c>
      <c r="C652" s="6">
        <v>4</v>
      </c>
      <c r="D652" s="6" t="s">
        <v>3</v>
      </c>
      <c r="E652" s="6">
        <v>5</v>
      </c>
      <c r="F652" s="6"/>
      <c r="G652" s="6">
        <f t="shared" si="20"/>
        <v>1</v>
      </c>
      <c r="H652">
        <f t="shared" si="21"/>
        <v>9</v>
      </c>
      <c r="J652">
        <f>VLOOKUP(D652,'Test Data'!$A$1:$N$33,10,FALSE)</f>
        <v>89.800166421813486</v>
      </c>
      <c r="K652">
        <f>VLOOKUP(B652,'Test Data'!$A$1:$N$33,10,FALSE)</f>
        <v>108.30611652138712</v>
      </c>
      <c r="L652">
        <f>VLOOKUP(D652,'Test Data'!$A$1:$N$33,13,FALSE)</f>
        <v>45.915999999999997</v>
      </c>
      <c r="M652">
        <f>VLOOKUP(B652,'Test Data'!$A$1:$N$33,13,FALSE)</f>
        <v>15.092000000000001</v>
      </c>
      <c r="N652">
        <f>VLOOKUP(D652,'Test Data'!$A$1:$N$33,14,FALSE)</f>
        <v>6.2475000000000023</v>
      </c>
      <c r="O652">
        <f>VLOOKUP(B652,'Test Data'!$A$1:$N$33,14,FALSE)</f>
        <v>11.004999999999999</v>
      </c>
      <c r="P652">
        <f>VLOOKUP(B652,'Test Data'!$A$1:$G$33,7,FALSE)</f>
        <v>48.454999999999998</v>
      </c>
      <c r="Q652">
        <f>VLOOKUP(D652,'Test Data'!$A$1:$G$33,7,FALSE)</f>
        <v>53.747500000000002</v>
      </c>
    </row>
    <row r="653" spans="1:17" x14ac:dyDescent="0.3">
      <c r="A653" s="9">
        <v>44936</v>
      </c>
      <c r="B653" s="7" t="s">
        <v>22</v>
      </c>
      <c r="C653" s="7">
        <v>3</v>
      </c>
      <c r="D653" s="7" t="s">
        <v>10</v>
      </c>
      <c r="E653" s="7">
        <v>4</v>
      </c>
      <c r="F653" s="7" t="s">
        <v>36</v>
      </c>
      <c r="G653" s="6">
        <f t="shared" si="20"/>
        <v>1</v>
      </c>
      <c r="H653">
        <f t="shared" si="21"/>
        <v>7</v>
      </c>
      <c r="J653">
        <f>VLOOKUP(D653,'Test Data'!$A$1:$N$33,10,FALSE)</f>
        <v>47.582180701754382</v>
      </c>
      <c r="K653">
        <f>VLOOKUP(B653,'Test Data'!$A$1:$N$33,10,FALSE)</f>
        <v>68.14996540259969</v>
      </c>
      <c r="L653">
        <f>VLOOKUP(D653,'Test Data'!$A$1:$N$33,13,FALSE)</f>
        <v>15.2</v>
      </c>
      <c r="M653">
        <f>VLOOKUP(B653,'Test Data'!$A$1:$N$33,13,FALSE)</f>
        <v>2.4839999999999995</v>
      </c>
      <c r="N653">
        <f>VLOOKUP(D653,'Test Data'!$A$1:$N$33,14,FALSE)</f>
        <v>1.7224999999999966</v>
      </c>
      <c r="O653">
        <f>VLOOKUP(B653,'Test Data'!$A$1:$N$33,14,FALSE)</f>
        <v>7.3599999999999994</v>
      </c>
      <c r="P653">
        <f>VLOOKUP(B653,'Test Data'!$A$1:$G$33,7,FALSE)</f>
        <v>52.957499999999996</v>
      </c>
      <c r="Q653">
        <f>VLOOKUP(D653,'Test Data'!$A$1:$G$33,7,FALSE)</f>
        <v>45.459000000000003</v>
      </c>
    </row>
    <row r="654" spans="1:17" x14ac:dyDescent="0.3">
      <c r="A654" s="8">
        <v>44936</v>
      </c>
      <c r="B654" s="6" t="s">
        <v>20</v>
      </c>
      <c r="C654" s="6">
        <v>3</v>
      </c>
      <c r="D654" s="6" t="s">
        <v>7</v>
      </c>
      <c r="E654" s="6">
        <v>6</v>
      </c>
      <c r="F654" s="6"/>
      <c r="G654" s="6">
        <f t="shared" si="20"/>
        <v>3</v>
      </c>
      <c r="H654">
        <f t="shared" si="21"/>
        <v>9</v>
      </c>
      <c r="J654">
        <f>VLOOKUP(D654,'Test Data'!$A$1:$N$33,10,FALSE)</f>
        <v>109.36287253210591</v>
      </c>
      <c r="K654">
        <f>VLOOKUP(B654,'Test Data'!$A$1:$N$33,10,FALSE)</f>
        <v>44.157383716429479</v>
      </c>
      <c r="L654">
        <f>VLOOKUP(D654,'Test Data'!$A$1:$N$33,13,FALSE)</f>
        <v>1.0240000000000009</v>
      </c>
      <c r="M654">
        <f>VLOOKUP(B654,'Test Data'!$A$1:$N$33,13,FALSE)</f>
        <v>0.20799999999999841</v>
      </c>
      <c r="N654">
        <f>VLOOKUP(D654,'Test Data'!$A$1:$N$33,14,FALSE)</f>
        <v>18.007499999999997</v>
      </c>
      <c r="O654">
        <f>VLOOKUP(B654,'Test Data'!$A$1:$N$33,14,FALSE)</f>
        <v>6.4574999999999996</v>
      </c>
      <c r="P654">
        <f>VLOOKUP(B654,'Test Data'!$A$1:$G$33,7,FALSE)</f>
        <v>45.418999999999997</v>
      </c>
      <c r="Q654">
        <f>VLOOKUP(D654,'Test Data'!$A$1:$G$33,7,FALSE)</f>
        <v>51.97</v>
      </c>
    </row>
    <row r="655" spans="1:17" x14ac:dyDescent="0.3">
      <c r="A655" s="9">
        <v>44937</v>
      </c>
      <c r="B655" s="7" t="s">
        <v>9</v>
      </c>
      <c r="C655" s="7">
        <v>6</v>
      </c>
      <c r="D655" s="7" t="s">
        <v>26</v>
      </c>
      <c r="E655" s="7">
        <v>2</v>
      </c>
      <c r="F655" s="7"/>
      <c r="G655" s="6">
        <f t="shared" si="20"/>
        <v>-4</v>
      </c>
      <c r="H655">
        <f t="shared" si="21"/>
        <v>8</v>
      </c>
      <c r="J655">
        <f>VLOOKUP(D655,'Test Data'!$A$1:$N$33,10,FALSE)</f>
        <v>-5.9496865517784894</v>
      </c>
      <c r="K655">
        <f>VLOOKUP(B655,'Test Data'!$A$1:$N$33,10,FALSE)</f>
        <v>165.56027048054921</v>
      </c>
      <c r="L655">
        <f>VLOOKUP(D655,'Test Data'!$A$1:$N$33,13,FALSE)</f>
        <v>-1.972</v>
      </c>
      <c r="M655">
        <f>VLOOKUP(B655,'Test Data'!$A$1:$N$33,13,FALSE)</f>
        <v>-11.727999999999998</v>
      </c>
      <c r="N655">
        <f>VLOOKUP(D655,'Test Data'!$A$1:$N$33,14,FALSE)</f>
        <v>7.1075000000000017</v>
      </c>
      <c r="O655">
        <f>VLOOKUP(B655,'Test Data'!$A$1:$N$33,14,FALSE)</f>
        <v>19.220000000000002</v>
      </c>
      <c r="P655">
        <f>VLOOKUP(B655,'Test Data'!$A$1:$G$33,7,FALSE)</f>
        <v>58.155000000000001</v>
      </c>
      <c r="Q655">
        <f>VLOOKUP(D655,'Test Data'!$A$1:$G$33,7,FALSE)</f>
        <v>43.610500000000002</v>
      </c>
    </row>
    <row r="656" spans="1:17" x14ac:dyDescent="0.3">
      <c r="A656" s="8">
        <v>44937</v>
      </c>
      <c r="B656" s="6" t="s">
        <v>24</v>
      </c>
      <c r="C656" s="6">
        <v>3</v>
      </c>
      <c r="D656" s="6" t="s">
        <v>29</v>
      </c>
      <c r="E656" s="6">
        <v>4</v>
      </c>
      <c r="F656" s="6"/>
      <c r="G656" s="6">
        <f t="shared" si="20"/>
        <v>1</v>
      </c>
      <c r="H656">
        <f t="shared" si="21"/>
        <v>7</v>
      </c>
      <c r="J656">
        <f>VLOOKUP(D656,'Test Data'!$A$1:$N$33,10,FALSE)</f>
        <v>171.25418443935928</v>
      </c>
      <c r="K656">
        <f>VLOOKUP(B656,'Test Data'!$A$1:$N$33,10,FALSE)</f>
        <v>-15.427545272601769</v>
      </c>
      <c r="L656">
        <f>VLOOKUP(D656,'Test Data'!$A$1:$N$33,13,FALSE)</f>
        <v>18.195999999999998</v>
      </c>
      <c r="M656">
        <f>VLOOKUP(B656,'Test Data'!$A$1:$N$33,13,FALSE)</f>
        <v>-11.484000000000002</v>
      </c>
      <c r="N656">
        <f>VLOOKUP(D656,'Test Data'!$A$1:$N$33,14,FALSE)</f>
        <v>13.857500000000002</v>
      </c>
      <c r="O656">
        <f>VLOOKUP(B656,'Test Data'!$A$1:$N$33,14,FALSE)</f>
        <v>7.0949999999999989</v>
      </c>
      <c r="P656">
        <f>VLOOKUP(B656,'Test Data'!$A$1:$G$33,7,FALSE)</f>
        <v>42.968000000000004</v>
      </c>
      <c r="Q656">
        <f>VLOOKUP(D656,'Test Data'!$A$1:$G$33,7,FALSE)</f>
        <v>55.733499999999992</v>
      </c>
    </row>
    <row r="657" spans="1:17" x14ac:dyDescent="0.3">
      <c r="A657" s="9">
        <v>44937</v>
      </c>
      <c r="B657" s="7" t="s">
        <v>12</v>
      </c>
      <c r="C657" s="7">
        <v>3</v>
      </c>
      <c r="D657" s="7" t="s">
        <v>4</v>
      </c>
      <c r="E657" s="7">
        <v>5</v>
      </c>
      <c r="F657" s="7"/>
      <c r="G657" s="6">
        <f t="shared" si="20"/>
        <v>2</v>
      </c>
      <c r="H657">
        <f t="shared" si="21"/>
        <v>8</v>
      </c>
      <c r="J657">
        <f>VLOOKUP(D657,'Test Data'!$A$1:$N$33,10,FALSE)</f>
        <v>84.107355201661079</v>
      </c>
      <c r="K657">
        <f>VLOOKUP(B657,'Test Data'!$A$1:$N$33,10,FALSE)</f>
        <v>59.967467961405482</v>
      </c>
      <c r="L657">
        <f>VLOOKUP(D657,'Test Data'!$A$1:$N$33,13,FALSE)</f>
        <v>17.076000000000001</v>
      </c>
      <c r="M657">
        <f>VLOOKUP(B657,'Test Data'!$A$1:$N$33,13,FALSE)</f>
        <v>21.227999999999998</v>
      </c>
      <c r="N657">
        <f>VLOOKUP(D657,'Test Data'!$A$1:$N$33,14,FALSE)</f>
        <v>4.0274999999999999</v>
      </c>
      <c r="O657">
        <f>VLOOKUP(B657,'Test Data'!$A$1:$N$33,14,FALSE)</f>
        <v>5.1224999999999987</v>
      </c>
      <c r="P657">
        <f>VLOOKUP(B657,'Test Data'!$A$1:$G$33,7,FALSE)</f>
        <v>48.64</v>
      </c>
      <c r="Q657">
        <f>VLOOKUP(D657,'Test Data'!$A$1:$G$33,7,FALSE)</f>
        <v>51.648499999999999</v>
      </c>
    </row>
    <row r="658" spans="1:17" x14ac:dyDescent="0.3">
      <c r="A658" s="8">
        <v>44937</v>
      </c>
      <c r="B658" s="6" t="s">
        <v>21</v>
      </c>
      <c r="C658" s="6">
        <v>1</v>
      </c>
      <c r="D658" s="6" t="s">
        <v>5</v>
      </c>
      <c r="E658" s="6">
        <v>2</v>
      </c>
      <c r="F658" s="6"/>
      <c r="G658" s="6">
        <f t="shared" si="20"/>
        <v>1</v>
      </c>
      <c r="H658">
        <f t="shared" si="21"/>
        <v>3</v>
      </c>
      <c r="J658">
        <f>VLOOKUP(D658,'Test Data'!$A$1:$N$33,10,FALSE)</f>
        <v>104.48057142857141</v>
      </c>
      <c r="K658">
        <f>VLOOKUP(B658,'Test Data'!$A$1:$N$33,10,FALSE)</f>
        <v>67.44205870986076</v>
      </c>
      <c r="L658">
        <f>VLOOKUP(D658,'Test Data'!$A$1:$N$33,13,FALSE)</f>
        <v>26.248000000000001</v>
      </c>
      <c r="M658">
        <f>VLOOKUP(B658,'Test Data'!$A$1:$N$33,13,FALSE)</f>
        <v>34.236000000000004</v>
      </c>
      <c r="N658">
        <f>VLOOKUP(D658,'Test Data'!$A$1:$N$33,14,FALSE)</f>
        <v>15.994999999999997</v>
      </c>
      <c r="O658">
        <f>VLOOKUP(B658,'Test Data'!$A$1:$N$33,14,FALSE)</f>
        <v>9.18</v>
      </c>
      <c r="P658">
        <f>VLOOKUP(B658,'Test Data'!$A$1:$G$33,7,FALSE)</f>
        <v>50.528500000000001</v>
      </c>
      <c r="Q658">
        <f>VLOOKUP(D658,'Test Data'!$A$1:$G$33,7,FALSE)</f>
        <v>50.814499999999995</v>
      </c>
    </row>
    <row r="659" spans="1:17" x14ac:dyDescent="0.3">
      <c r="A659" s="9">
        <v>44938</v>
      </c>
      <c r="B659" s="7" t="s">
        <v>32</v>
      </c>
      <c r="C659" s="7">
        <v>5</v>
      </c>
      <c r="D659" s="7" t="s">
        <v>25</v>
      </c>
      <c r="E659" s="7">
        <v>3</v>
      </c>
      <c r="F659" s="7"/>
      <c r="G659" s="6">
        <f t="shared" si="20"/>
        <v>-2</v>
      </c>
      <c r="H659">
        <f t="shared" si="21"/>
        <v>8</v>
      </c>
      <c r="J659">
        <f>VLOOKUP(D659,'Test Data'!$A$1:$N$33,10,FALSE)</f>
        <v>51.313205668016195</v>
      </c>
      <c r="K659">
        <f>VLOOKUP(B659,'Test Data'!$A$1:$N$33,10,FALSE)</f>
        <v>132.97877024111079</v>
      </c>
      <c r="L659">
        <f>VLOOKUP(D659,'Test Data'!$A$1:$N$33,13,FALSE)</f>
        <v>23.744</v>
      </c>
      <c r="M659">
        <f>VLOOKUP(B659,'Test Data'!$A$1:$N$33,13,FALSE)</f>
        <v>-4.2679999999999989</v>
      </c>
      <c r="N659">
        <f>VLOOKUP(D659,'Test Data'!$A$1:$N$33,14,FALSE)</f>
        <v>10.215</v>
      </c>
      <c r="O659">
        <f>VLOOKUP(B659,'Test Data'!$A$1:$N$33,14,FALSE)</f>
        <v>9.5024999999999977</v>
      </c>
      <c r="P659">
        <f>VLOOKUP(B659,'Test Data'!$A$1:$G$33,7,FALSE)</f>
        <v>49.246000000000002</v>
      </c>
      <c r="Q659">
        <f>VLOOKUP(D659,'Test Data'!$A$1:$G$33,7,FALSE)</f>
        <v>44.829499999999996</v>
      </c>
    </row>
    <row r="660" spans="1:17" x14ac:dyDescent="0.3">
      <c r="A660" s="8">
        <v>44938</v>
      </c>
      <c r="B660" s="6" t="s">
        <v>34</v>
      </c>
      <c r="C660" s="6">
        <v>3</v>
      </c>
      <c r="D660" s="6" t="s">
        <v>14</v>
      </c>
      <c r="E660" s="6">
        <v>0</v>
      </c>
      <c r="F660" s="6"/>
      <c r="G660" s="6">
        <f t="shared" si="20"/>
        <v>-3</v>
      </c>
      <c r="H660">
        <f t="shared" si="21"/>
        <v>3</v>
      </c>
      <c r="J660">
        <f>VLOOKUP(D660,'Test Data'!$A$1:$N$33,10,FALSE)</f>
        <v>140.99029450549449</v>
      </c>
      <c r="K660">
        <f>VLOOKUP(B660,'Test Data'!$A$1:$N$33,10,FALSE)</f>
        <v>90.302779742729371</v>
      </c>
      <c r="L660">
        <f>VLOOKUP(D660,'Test Data'!$A$1:$N$33,13,FALSE)</f>
        <v>61.292000000000002</v>
      </c>
      <c r="M660">
        <f>VLOOKUP(B660,'Test Data'!$A$1:$N$33,13,FALSE)</f>
        <v>-1.9600000000000004</v>
      </c>
      <c r="N660">
        <f>VLOOKUP(D660,'Test Data'!$A$1:$N$33,14,FALSE)</f>
        <v>16.850000000000001</v>
      </c>
      <c r="O660">
        <f>VLOOKUP(B660,'Test Data'!$A$1:$N$33,14,FALSE)</f>
        <v>8.4699999999999989</v>
      </c>
      <c r="P660">
        <f>VLOOKUP(B660,'Test Data'!$A$1:$G$33,7,FALSE)</f>
        <v>48.930500000000002</v>
      </c>
      <c r="Q660">
        <f>VLOOKUP(D660,'Test Data'!$A$1:$G$33,7,FALSE)</f>
        <v>52.1905</v>
      </c>
    </row>
    <row r="661" spans="1:17" x14ac:dyDescent="0.3">
      <c r="A661" s="9">
        <v>44938</v>
      </c>
      <c r="B661" s="7" t="s">
        <v>23</v>
      </c>
      <c r="C661" s="7">
        <v>4</v>
      </c>
      <c r="D661" s="7" t="s">
        <v>13</v>
      </c>
      <c r="E661" s="7">
        <v>2</v>
      </c>
      <c r="F661" s="7"/>
      <c r="G661" s="6">
        <f t="shared" si="20"/>
        <v>-2</v>
      </c>
      <c r="H661">
        <f t="shared" si="21"/>
        <v>6</v>
      </c>
      <c r="J661">
        <f>VLOOKUP(D661,'Test Data'!$A$1:$N$33,10,FALSE)</f>
        <v>81.804757877261309</v>
      </c>
      <c r="K661">
        <f>VLOOKUP(B661,'Test Data'!$A$1:$N$33,10,FALSE)</f>
        <v>116.91584615384616</v>
      </c>
      <c r="L661">
        <f>VLOOKUP(D661,'Test Data'!$A$1:$N$33,13,FALSE)</f>
        <v>-4.4720000000000004</v>
      </c>
      <c r="M661">
        <f>VLOOKUP(B661,'Test Data'!$A$1:$N$33,13,FALSE)</f>
        <v>37.052</v>
      </c>
      <c r="N661">
        <f>VLOOKUP(D661,'Test Data'!$A$1:$N$33,14,FALSE)</f>
        <v>7.3675000000000033</v>
      </c>
      <c r="O661">
        <f>VLOOKUP(B661,'Test Data'!$A$1:$N$33,14,FALSE)</f>
        <v>7.9725000000000001</v>
      </c>
      <c r="P661">
        <f>VLOOKUP(B661,'Test Data'!$A$1:$G$33,7,FALSE)</f>
        <v>50.820999999999998</v>
      </c>
      <c r="Q661">
        <f>VLOOKUP(D661,'Test Data'!$A$1:$G$33,7,FALSE)</f>
        <v>47.3035</v>
      </c>
    </row>
    <row r="662" spans="1:17" x14ac:dyDescent="0.3">
      <c r="A662" s="8">
        <v>44938</v>
      </c>
      <c r="B662" s="6" t="s">
        <v>18</v>
      </c>
      <c r="C662" s="6">
        <v>6</v>
      </c>
      <c r="D662" s="6" t="s">
        <v>20</v>
      </c>
      <c r="E662" s="6">
        <v>2</v>
      </c>
      <c r="F662" s="6"/>
      <c r="G662" s="6">
        <f t="shared" si="20"/>
        <v>-4</v>
      </c>
      <c r="H662">
        <f t="shared" si="21"/>
        <v>8</v>
      </c>
      <c r="J662">
        <f>VLOOKUP(D662,'Test Data'!$A$1:$N$33,10,FALSE)</f>
        <v>44.157383716429479</v>
      </c>
      <c r="K662">
        <f>VLOOKUP(B662,'Test Data'!$A$1:$N$33,10,FALSE)</f>
        <v>141.16987251053041</v>
      </c>
      <c r="L662">
        <f>VLOOKUP(D662,'Test Data'!$A$1:$N$33,13,FALSE)</f>
        <v>0.20799999999999841</v>
      </c>
      <c r="M662">
        <f>VLOOKUP(B662,'Test Data'!$A$1:$N$33,13,FALSE)</f>
        <v>-9.1679999999999993</v>
      </c>
      <c r="N662">
        <f>VLOOKUP(D662,'Test Data'!$A$1:$N$33,14,FALSE)</f>
        <v>6.4574999999999996</v>
      </c>
      <c r="O662">
        <f>VLOOKUP(B662,'Test Data'!$A$1:$N$33,14,FALSE)</f>
        <v>11.067499999999995</v>
      </c>
      <c r="P662">
        <f>VLOOKUP(B662,'Test Data'!$A$1:$G$33,7,FALSE)</f>
        <v>55.566500000000005</v>
      </c>
      <c r="Q662">
        <f>VLOOKUP(D662,'Test Data'!$A$1:$G$33,7,FALSE)</f>
        <v>45.418999999999997</v>
      </c>
    </row>
    <row r="663" spans="1:17" x14ac:dyDescent="0.3">
      <c r="A663" s="9">
        <v>44938</v>
      </c>
      <c r="B663" s="7" t="s">
        <v>11</v>
      </c>
      <c r="C663" s="7">
        <v>2</v>
      </c>
      <c r="D663" s="7" t="s">
        <v>6</v>
      </c>
      <c r="E663" s="7">
        <v>3</v>
      </c>
      <c r="F663" s="7"/>
      <c r="G663" s="6">
        <f t="shared" si="20"/>
        <v>1</v>
      </c>
      <c r="H663">
        <f t="shared" si="21"/>
        <v>5</v>
      </c>
      <c r="J663">
        <f>VLOOKUP(D663,'Test Data'!$A$1:$N$33,10,FALSE)</f>
        <v>18.032943482008189</v>
      </c>
      <c r="K663">
        <f>VLOOKUP(B663,'Test Data'!$A$1:$N$33,10,FALSE)</f>
        <v>134.88358357487925</v>
      </c>
      <c r="L663">
        <f>VLOOKUP(D663,'Test Data'!$A$1:$N$33,13,FALSE)</f>
        <v>12.236000000000001</v>
      </c>
      <c r="M663">
        <f>VLOOKUP(B663,'Test Data'!$A$1:$N$33,13,FALSE)</f>
        <v>24.772000000000002</v>
      </c>
      <c r="N663">
        <f>VLOOKUP(D663,'Test Data'!$A$1:$N$33,14,FALSE)</f>
        <v>1.6050000000000004</v>
      </c>
      <c r="O663">
        <f>VLOOKUP(B663,'Test Data'!$A$1:$N$33,14,FALSE)</f>
        <v>12.754999999999999</v>
      </c>
      <c r="P663">
        <f>VLOOKUP(B663,'Test Data'!$A$1:$G$33,7,FALSE)</f>
        <v>52.792500000000004</v>
      </c>
      <c r="Q663">
        <f>VLOOKUP(D663,'Test Data'!$A$1:$G$33,7,FALSE)</f>
        <v>40.024000000000001</v>
      </c>
    </row>
    <row r="664" spans="1:17" x14ac:dyDescent="0.3">
      <c r="A664" s="8">
        <v>44938</v>
      </c>
      <c r="B664" s="6" t="s">
        <v>5</v>
      </c>
      <c r="C664" s="6">
        <v>1</v>
      </c>
      <c r="D664" s="6" t="s">
        <v>19</v>
      </c>
      <c r="E664" s="6">
        <v>4</v>
      </c>
      <c r="F664" s="6"/>
      <c r="G664" s="6">
        <f t="shared" si="20"/>
        <v>3</v>
      </c>
      <c r="H664">
        <f t="shared" si="21"/>
        <v>5</v>
      </c>
      <c r="J664">
        <f>VLOOKUP(D664,'Test Data'!$A$1:$N$33,10,FALSE)</f>
        <v>82.045045228455763</v>
      </c>
      <c r="K664">
        <f>VLOOKUP(B664,'Test Data'!$A$1:$N$33,10,FALSE)</f>
        <v>104.48057142857141</v>
      </c>
      <c r="L664">
        <f>VLOOKUP(D664,'Test Data'!$A$1:$N$33,13,FALSE)</f>
        <v>15.204000000000004</v>
      </c>
      <c r="M664">
        <f>VLOOKUP(B664,'Test Data'!$A$1:$N$33,13,FALSE)</f>
        <v>26.248000000000001</v>
      </c>
      <c r="N664">
        <f>VLOOKUP(D664,'Test Data'!$A$1:$N$33,14,FALSE)</f>
        <v>10.812500000000004</v>
      </c>
      <c r="O664">
        <f>VLOOKUP(B664,'Test Data'!$A$1:$N$33,14,FALSE)</f>
        <v>15.994999999999997</v>
      </c>
      <c r="P664">
        <f>VLOOKUP(B664,'Test Data'!$A$1:$G$33,7,FALSE)</f>
        <v>50.814499999999995</v>
      </c>
      <c r="Q664">
        <f>VLOOKUP(D664,'Test Data'!$A$1:$G$33,7,FALSE)</f>
        <v>46.548000000000002</v>
      </c>
    </row>
    <row r="665" spans="1:17" x14ac:dyDescent="0.3">
      <c r="A665" s="9">
        <v>44938</v>
      </c>
      <c r="B665" s="7" t="s">
        <v>21</v>
      </c>
      <c r="C665" s="7">
        <v>3</v>
      </c>
      <c r="D665" s="7" t="s">
        <v>33</v>
      </c>
      <c r="E665" s="7">
        <v>4</v>
      </c>
      <c r="F665" s="7"/>
      <c r="G665" s="6">
        <f t="shared" si="20"/>
        <v>1</v>
      </c>
      <c r="H665">
        <f t="shared" si="21"/>
        <v>7</v>
      </c>
      <c r="J665">
        <f>VLOOKUP(D665,'Test Data'!$A$1:$N$33,10,FALSE)</f>
        <v>-8.4661676247310496</v>
      </c>
      <c r="K665">
        <f>VLOOKUP(B665,'Test Data'!$A$1:$N$33,10,FALSE)</f>
        <v>67.44205870986076</v>
      </c>
      <c r="L665">
        <f>VLOOKUP(D665,'Test Data'!$A$1:$N$33,13,FALSE)</f>
        <v>31.347999999999995</v>
      </c>
      <c r="M665">
        <f>VLOOKUP(B665,'Test Data'!$A$1:$N$33,13,FALSE)</f>
        <v>34.236000000000004</v>
      </c>
      <c r="N665">
        <f>VLOOKUP(D665,'Test Data'!$A$1:$N$33,14,FALSE)</f>
        <v>2.9150000000000027</v>
      </c>
      <c r="O665">
        <f>VLOOKUP(B665,'Test Data'!$A$1:$N$33,14,FALSE)</f>
        <v>9.18</v>
      </c>
      <c r="P665">
        <f>VLOOKUP(B665,'Test Data'!$A$1:$G$33,7,FALSE)</f>
        <v>50.528500000000001</v>
      </c>
      <c r="Q665">
        <f>VLOOKUP(D665,'Test Data'!$A$1:$G$33,7,FALSE)</f>
        <v>46.256500000000003</v>
      </c>
    </row>
    <row r="666" spans="1:17" x14ac:dyDescent="0.3">
      <c r="A666" s="8">
        <v>44938</v>
      </c>
      <c r="B666" s="6" t="s">
        <v>28</v>
      </c>
      <c r="C666" s="6">
        <v>3</v>
      </c>
      <c r="D666" s="6" t="s">
        <v>16</v>
      </c>
      <c r="E666" s="6">
        <v>1</v>
      </c>
      <c r="F666" s="6"/>
      <c r="G666" s="6">
        <f t="shared" si="20"/>
        <v>-2</v>
      </c>
      <c r="H666">
        <f t="shared" si="21"/>
        <v>4</v>
      </c>
      <c r="J666">
        <f>VLOOKUP(D666,'Test Data'!$A$1:$N$33,10,FALSE)</f>
        <v>56.76357570850201</v>
      </c>
      <c r="K666">
        <f>VLOOKUP(B666,'Test Data'!$A$1:$N$33,10,FALSE)</f>
        <v>101.51640811560671</v>
      </c>
      <c r="L666">
        <f>VLOOKUP(D666,'Test Data'!$A$1:$N$33,13,FALSE)</f>
        <v>55.175999999999995</v>
      </c>
      <c r="M666">
        <f>VLOOKUP(B666,'Test Data'!$A$1:$N$33,13,FALSE)</f>
        <v>12.036000000000001</v>
      </c>
      <c r="N666">
        <f>VLOOKUP(D666,'Test Data'!$A$1:$N$33,14,FALSE)</f>
        <v>8.8850000000000016</v>
      </c>
      <c r="O666">
        <f>VLOOKUP(B666,'Test Data'!$A$1:$N$33,14,FALSE)</f>
        <v>8.0474999999999994</v>
      </c>
      <c r="P666">
        <f>VLOOKUP(B666,'Test Data'!$A$1:$G$33,7,FALSE)</f>
        <v>51.338499999999996</v>
      </c>
      <c r="Q666">
        <f>VLOOKUP(D666,'Test Data'!$A$1:$G$33,7,FALSE)</f>
        <v>50.042000000000002</v>
      </c>
    </row>
    <row r="667" spans="1:17" x14ac:dyDescent="0.3">
      <c r="A667" s="9">
        <v>44938</v>
      </c>
      <c r="B667" s="7" t="s">
        <v>30</v>
      </c>
      <c r="C667" s="7">
        <v>1</v>
      </c>
      <c r="D667" s="7" t="s">
        <v>17</v>
      </c>
      <c r="E667" s="7">
        <v>2</v>
      </c>
      <c r="F667" s="7" t="s">
        <v>36</v>
      </c>
      <c r="G667" s="6">
        <f t="shared" si="20"/>
        <v>1</v>
      </c>
      <c r="H667">
        <f t="shared" si="21"/>
        <v>3</v>
      </c>
      <c r="J667">
        <f>VLOOKUP(D667,'Test Data'!$A$1:$N$33,10,FALSE)</f>
        <v>134.91292307692311</v>
      </c>
      <c r="K667">
        <f>VLOOKUP(B667,'Test Data'!$A$1:$N$33,10,FALSE)</f>
        <v>139.14223240238024</v>
      </c>
      <c r="L667">
        <f>VLOOKUP(D667,'Test Data'!$A$1:$N$33,13,FALSE)</f>
        <v>36.112000000000002</v>
      </c>
      <c r="M667">
        <f>VLOOKUP(B667,'Test Data'!$A$1:$N$33,13,FALSE)</f>
        <v>17.608000000000001</v>
      </c>
      <c r="N667">
        <f>VLOOKUP(D667,'Test Data'!$A$1:$N$33,14,FALSE)</f>
        <v>18.509999999999998</v>
      </c>
      <c r="O667">
        <f>VLOOKUP(B667,'Test Data'!$A$1:$N$33,14,FALSE)</f>
        <v>17.535</v>
      </c>
      <c r="P667">
        <f>VLOOKUP(B667,'Test Data'!$A$1:$G$33,7,FALSE)</f>
        <v>53.658999999999999</v>
      </c>
      <c r="Q667">
        <f>VLOOKUP(D667,'Test Data'!$A$1:$G$33,7,FALSE)</f>
        <v>49.021500000000003</v>
      </c>
    </row>
    <row r="668" spans="1:17" x14ac:dyDescent="0.3">
      <c r="A668" s="8">
        <v>44938</v>
      </c>
      <c r="B668" s="6" t="s">
        <v>22</v>
      </c>
      <c r="C668" s="6">
        <v>4</v>
      </c>
      <c r="D668" s="6" t="s">
        <v>10</v>
      </c>
      <c r="E668" s="6">
        <v>1</v>
      </c>
      <c r="F668" s="6"/>
      <c r="G668" s="6">
        <f t="shared" si="20"/>
        <v>-3</v>
      </c>
      <c r="H668">
        <f t="shared" si="21"/>
        <v>5</v>
      </c>
      <c r="J668">
        <f>VLOOKUP(D668,'Test Data'!$A$1:$N$33,10,FALSE)</f>
        <v>47.582180701754382</v>
      </c>
      <c r="K668">
        <f>VLOOKUP(B668,'Test Data'!$A$1:$N$33,10,FALSE)</f>
        <v>68.14996540259969</v>
      </c>
      <c r="L668">
        <f>VLOOKUP(D668,'Test Data'!$A$1:$N$33,13,FALSE)</f>
        <v>15.2</v>
      </c>
      <c r="M668">
        <f>VLOOKUP(B668,'Test Data'!$A$1:$N$33,13,FALSE)</f>
        <v>2.4839999999999995</v>
      </c>
      <c r="N668">
        <f>VLOOKUP(D668,'Test Data'!$A$1:$N$33,14,FALSE)</f>
        <v>1.7224999999999966</v>
      </c>
      <c r="O668">
        <f>VLOOKUP(B668,'Test Data'!$A$1:$N$33,14,FALSE)</f>
        <v>7.3599999999999994</v>
      </c>
      <c r="P668">
        <f>VLOOKUP(B668,'Test Data'!$A$1:$G$33,7,FALSE)</f>
        <v>52.957499999999996</v>
      </c>
      <c r="Q668">
        <f>VLOOKUP(D668,'Test Data'!$A$1:$G$33,7,FALSE)</f>
        <v>45.459000000000003</v>
      </c>
    </row>
    <row r="669" spans="1:17" x14ac:dyDescent="0.3">
      <c r="A669" s="9">
        <v>44938</v>
      </c>
      <c r="B669" s="7" t="s">
        <v>8</v>
      </c>
      <c r="C669" s="7">
        <v>4</v>
      </c>
      <c r="D669" s="7" t="s">
        <v>7</v>
      </c>
      <c r="E669" s="7">
        <v>5</v>
      </c>
      <c r="F669" s="7"/>
      <c r="G669" s="6">
        <f t="shared" si="20"/>
        <v>1</v>
      </c>
      <c r="H669">
        <f t="shared" si="21"/>
        <v>9</v>
      </c>
      <c r="J669">
        <f>VLOOKUP(D669,'Test Data'!$A$1:$N$33,10,FALSE)</f>
        <v>109.36287253210591</v>
      </c>
      <c r="K669">
        <f>VLOOKUP(B669,'Test Data'!$A$1:$N$33,10,FALSE)</f>
        <v>108.30611652138712</v>
      </c>
      <c r="L669">
        <f>VLOOKUP(D669,'Test Data'!$A$1:$N$33,13,FALSE)</f>
        <v>1.0240000000000009</v>
      </c>
      <c r="M669">
        <f>VLOOKUP(B669,'Test Data'!$A$1:$N$33,13,FALSE)</f>
        <v>15.092000000000001</v>
      </c>
      <c r="N669">
        <f>VLOOKUP(D669,'Test Data'!$A$1:$N$33,14,FALSE)</f>
        <v>18.007499999999997</v>
      </c>
      <c r="O669">
        <f>VLOOKUP(B669,'Test Data'!$A$1:$N$33,14,FALSE)</f>
        <v>11.004999999999999</v>
      </c>
      <c r="P669">
        <f>VLOOKUP(B669,'Test Data'!$A$1:$G$33,7,FALSE)</f>
        <v>48.454999999999998</v>
      </c>
      <c r="Q669">
        <f>VLOOKUP(D669,'Test Data'!$A$1:$G$33,7,FALSE)</f>
        <v>51.97</v>
      </c>
    </row>
    <row r="670" spans="1:17" x14ac:dyDescent="0.3">
      <c r="A670" s="8">
        <v>44938</v>
      </c>
      <c r="B670" s="6" t="s">
        <v>31</v>
      </c>
      <c r="C670" s="6">
        <v>2</v>
      </c>
      <c r="D670" s="6" t="s">
        <v>27</v>
      </c>
      <c r="E670" s="6">
        <v>4</v>
      </c>
      <c r="F670" s="6"/>
      <c r="G670" s="6">
        <f t="shared" si="20"/>
        <v>2</v>
      </c>
      <c r="H670">
        <f t="shared" si="21"/>
        <v>6</v>
      </c>
      <c r="J670">
        <f>VLOOKUP(D670,'Test Data'!$A$1:$N$33,10,FALSE)</f>
        <v>145.75413290387775</v>
      </c>
      <c r="K670">
        <f>VLOOKUP(B670,'Test Data'!$A$1:$N$33,10,FALSE)</f>
        <v>139.17838686868689</v>
      </c>
      <c r="L670">
        <f>VLOOKUP(D670,'Test Data'!$A$1:$N$33,13,FALSE)</f>
        <v>55.58</v>
      </c>
      <c r="M670">
        <f>VLOOKUP(B670,'Test Data'!$A$1:$N$33,13,FALSE)</f>
        <v>30.108000000000004</v>
      </c>
      <c r="N670">
        <f>VLOOKUP(D670,'Test Data'!$A$1:$N$33,14,FALSE)</f>
        <v>12.107499999999998</v>
      </c>
      <c r="O670">
        <f>VLOOKUP(B670,'Test Data'!$A$1:$N$33,14,FALSE)</f>
        <v>10.142499999999998</v>
      </c>
      <c r="P670">
        <f>VLOOKUP(B670,'Test Data'!$A$1:$G$33,7,FALSE)</f>
        <v>54.883499999999998</v>
      </c>
      <c r="Q670">
        <f>VLOOKUP(D670,'Test Data'!$A$1:$G$33,7,FALSE)</f>
        <v>54.28</v>
      </c>
    </row>
    <row r="671" spans="1:17" x14ac:dyDescent="0.3">
      <c r="A671" s="9">
        <v>44939</v>
      </c>
      <c r="B671" s="7" t="s">
        <v>15</v>
      </c>
      <c r="C671" s="7">
        <v>6</v>
      </c>
      <c r="D671" s="7" t="s">
        <v>26</v>
      </c>
      <c r="E671" s="7">
        <v>2</v>
      </c>
      <c r="F671" s="7"/>
      <c r="G671" s="6">
        <f t="shared" si="20"/>
        <v>-4</v>
      </c>
      <c r="H671">
        <f t="shared" si="21"/>
        <v>8</v>
      </c>
      <c r="J671">
        <f>VLOOKUP(D671,'Test Data'!$A$1:$N$33,10,FALSE)</f>
        <v>-5.9496865517784894</v>
      </c>
      <c r="K671">
        <f>VLOOKUP(B671,'Test Data'!$A$1:$N$33,10,FALSE)</f>
        <v>139.98145691150953</v>
      </c>
      <c r="L671">
        <f>VLOOKUP(D671,'Test Data'!$A$1:$N$33,13,FALSE)</f>
        <v>-1.972</v>
      </c>
      <c r="M671">
        <f>VLOOKUP(B671,'Test Data'!$A$1:$N$33,13,FALSE)</f>
        <v>2.9200000000000017</v>
      </c>
      <c r="N671">
        <f>VLOOKUP(D671,'Test Data'!$A$1:$N$33,14,FALSE)</f>
        <v>7.1075000000000017</v>
      </c>
      <c r="O671">
        <f>VLOOKUP(B671,'Test Data'!$A$1:$N$33,14,FALSE)</f>
        <v>16.695</v>
      </c>
      <c r="P671">
        <f>VLOOKUP(B671,'Test Data'!$A$1:$G$33,7,FALSE)</f>
        <v>53.004999999999995</v>
      </c>
      <c r="Q671">
        <f>VLOOKUP(D671,'Test Data'!$A$1:$G$33,7,FALSE)</f>
        <v>43.610500000000002</v>
      </c>
    </row>
    <row r="672" spans="1:17" x14ac:dyDescent="0.3">
      <c r="A672" s="8">
        <v>44939</v>
      </c>
      <c r="B672" s="6" t="s">
        <v>23</v>
      </c>
      <c r="C672" s="6">
        <v>4</v>
      </c>
      <c r="D672" s="6" t="s">
        <v>3</v>
      </c>
      <c r="E672" s="6">
        <v>1</v>
      </c>
      <c r="F672" s="6"/>
      <c r="G672" s="6">
        <f t="shared" si="20"/>
        <v>-3</v>
      </c>
      <c r="H672">
        <f t="shared" si="21"/>
        <v>5</v>
      </c>
      <c r="J672">
        <f>VLOOKUP(D672,'Test Data'!$A$1:$N$33,10,FALSE)</f>
        <v>89.800166421813486</v>
      </c>
      <c r="K672">
        <f>VLOOKUP(B672,'Test Data'!$A$1:$N$33,10,FALSE)</f>
        <v>116.91584615384616</v>
      </c>
      <c r="L672">
        <f>VLOOKUP(D672,'Test Data'!$A$1:$N$33,13,FALSE)</f>
        <v>45.915999999999997</v>
      </c>
      <c r="M672">
        <f>VLOOKUP(B672,'Test Data'!$A$1:$N$33,13,FALSE)</f>
        <v>37.052</v>
      </c>
      <c r="N672">
        <f>VLOOKUP(D672,'Test Data'!$A$1:$N$33,14,FALSE)</f>
        <v>6.2475000000000023</v>
      </c>
      <c r="O672">
        <f>VLOOKUP(B672,'Test Data'!$A$1:$N$33,14,FALSE)</f>
        <v>7.9725000000000001</v>
      </c>
      <c r="P672">
        <f>VLOOKUP(B672,'Test Data'!$A$1:$G$33,7,FALSE)</f>
        <v>50.820999999999998</v>
      </c>
      <c r="Q672">
        <f>VLOOKUP(D672,'Test Data'!$A$1:$G$33,7,FALSE)</f>
        <v>53.747500000000002</v>
      </c>
    </row>
    <row r="673" spans="1:17" x14ac:dyDescent="0.3">
      <c r="A673" s="9">
        <v>44939</v>
      </c>
      <c r="B673" s="7" t="s">
        <v>9</v>
      </c>
      <c r="C673" s="7">
        <v>7</v>
      </c>
      <c r="D673" s="7" t="s">
        <v>24</v>
      </c>
      <c r="E673" s="7">
        <v>1</v>
      </c>
      <c r="F673" s="7"/>
      <c r="G673" s="6">
        <f t="shared" si="20"/>
        <v>-6</v>
      </c>
      <c r="H673">
        <f t="shared" si="21"/>
        <v>8</v>
      </c>
      <c r="J673">
        <f>VLOOKUP(D673,'Test Data'!$A$1:$N$33,10,FALSE)</f>
        <v>-15.427545272601769</v>
      </c>
      <c r="K673">
        <f>VLOOKUP(B673,'Test Data'!$A$1:$N$33,10,FALSE)</f>
        <v>165.56027048054921</v>
      </c>
      <c r="L673">
        <f>VLOOKUP(D673,'Test Data'!$A$1:$N$33,13,FALSE)</f>
        <v>-11.484000000000002</v>
      </c>
      <c r="M673">
        <f>VLOOKUP(B673,'Test Data'!$A$1:$N$33,13,FALSE)</f>
        <v>-11.727999999999998</v>
      </c>
      <c r="N673">
        <f>VLOOKUP(D673,'Test Data'!$A$1:$N$33,14,FALSE)</f>
        <v>7.0949999999999989</v>
      </c>
      <c r="O673">
        <f>VLOOKUP(B673,'Test Data'!$A$1:$N$33,14,FALSE)</f>
        <v>19.220000000000002</v>
      </c>
      <c r="P673">
        <f>VLOOKUP(B673,'Test Data'!$A$1:$G$33,7,FALSE)</f>
        <v>58.155000000000001</v>
      </c>
      <c r="Q673">
        <f>VLOOKUP(D673,'Test Data'!$A$1:$G$33,7,FALSE)</f>
        <v>42.968000000000004</v>
      </c>
    </row>
    <row r="674" spans="1:17" x14ac:dyDescent="0.3">
      <c r="A674" s="8">
        <v>44940</v>
      </c>
      <c r="B674" s="6" t="s">
        <v>5</v>
      </c>
      <c r="C674" s="6">
        <v>3</v>
      </c>
      <c r="D674" s="6" t="s">
        <v>14</v>
      </c>
      <c r="E674" s="6">
        <v>4</v>
      </c>
      <c r="F674" s="6"/>
      <c r="G674" s="6">
        <f t="shared" si="20"/>
        <v>1</v>
      </c>
      <c r="H674">
        <f t="shared" si="21"/>
        <v>7</v>
      </c>
      <c r="J674">
        <f>VLOOKUP(D674,'Test Data'!$A$1:$N$33,10,FALSE)</f>
        <v>140.99029450549449</v>
      </c>
      <c r="K674">
        <f>VLOOKUP(B674,'Test Data'!$A$1:$N$33,10,FALSE)</f>
        <v>104.48057142857141</v>
      </c>
      <c r="L674">
        <f>VLOOKUP(D674,'Test Data'!$A$1:$N$33,13,FALSE)</f>
        <v>61.292000000000002</v>
      </c>
      <c r="M674">
        <f>VLOOKUP(B674,'Test Data'!$A$1:$N$33,13,FALSE)</f>
        <v>26.248000000000001</v>
      </c>
      <c r="N674">
        <f>VLOOKUP(D674,'Test Data'!$A$1:$N$33,14,FALSE)</f>
        <v>16.850000000000001</v>
      </c>
      <c r="O674">
        <f>VLOOKUP(B674,'Test Data'!$A$1:$N$33,14,FALSE)</f>
        <v>15.994999999999997</v>
      </c>
      <c r="P674">
        <f>VLOOKUP(B674,'Test Data'!$A$1:$G$33,7,FALSE)</f>
        <v>50.814499999999995</v>
      </c>
      <c r="Q674">
        <f>VLOOKUP(D674,'Test Data'!$A$1:$G$33,7,FALSE)</f>
        <v>52.1905</v>
      </c>
    </row>
    <row r="675" spans="1:17" x14ac:dyDescent="0.3">
      <c r="A675" s="9">
        <v>44940</v>
      </c>
      <c r="B675" s="7" t="s">
        <v>3</v>
      </c>
      <c r="C675" s="7">
        <v>1</v>
      </c>
      <c r="D675" s="7" t="s">
        <v>18</v>
      </c>
      <c r="E675" s="7">
        <v>2</v>
      </c>
      <c r="F675" s="7"/>
      <c r="G675" s="6">
        <f t="shared" si="20"/>
        <v>1</v>
      </c>
      <c r="H675">
        <f t="shared" si="21"/>
        <v>3</v>
      </c>
      <c r="J675">
        <f>VLOOKUP(D675,'Test Data'!$A$1:$N$33,10,FALSE)</f>
        <v>141.16987251053041</v>
      </c>
      <c r="K675">
        <f>VLOOKUP(B675,'Test Data'!$A$1:$N$33,10,FALSE)</f>
        <v>89.800166421813486</v>
      </c>
      <c r="L675">
        <f>VLOOKUP(D675,'Test Data'!$A$1:$N$33,13,FALSE)</f>
        <v>-9.1679999999999993</v>
      </c>
      <c r="M675">
        <f>VLOOKUP(B675,'Test Data'!$A$1:$N$33,13,FALSE)</f>
        <v>45.915999999999997</v>
      </c>
      <c r="N675">
        <f>VLOOKUP(D675,'Test Data'!$A$1:$N$33,14,FALSE)</f>
        <v>11.067499999999995</v>
      </c>
      <c r="O675">
        <f>VLOOKUP(B675,'Test Data'!$A$1:$N$33,14,FALSE)</f>
        <v>6.2475000000000023</v>
      </c>
      <c r="P675">
        <f>VLOOKUP(B675,'Test Data'!$A$1:$G$33,7,FALSE)</f>
        <v>53.747500000000002</v>
      </c>
      <c r="Q675">
        <f>VLOOKUP(D675,'Test Data'!$A$1:$G$33,7,FALSE)</f>
        <v>55.566500000000005</v>
      </c>
    </row>
    <row r="676" spans="1:17" x14ac:dyDescent="0.3">
      <c r="A676" s="8">
        <v>44940</v>
      </c>
      <c r="B676" s="6" t="s">
        <v>34</v>
      </c>
      <c r="C676" s="6">
        <v>8</v>
      </c>
      <c r="D676" s="6" t="s">
        <v>6</v>
      </c>
      <c r="E676" s="6">
        <v>5</v>
      </c>
      <c r="F676" s="6"/>
      <c r="G676" s="6">
        <f t="shared" si="20"/>
        <v>-3</v>
      </c>
      <c r="H676">
        <f t="shared" si="21"/>
        <v>13</v>
      </c>
      <c r="J676">
        <f>VLOOKUP(D676,'Test Data'!$A$1:$N$33,10,FALSE)</f>
        <v>18.032943482008189</v>
      </c>
      <c r="K676">
        <f>VLOOKUP(B676,'Test Data'!$A$1:$N$33,10,FALSE)</f>
        <v>90.302779742729371</v>
      </c>
      <c r="L676">
        <f>VLOOKUP(D676,'Test Data'!$A$1:$N$33,13,FALSE)</f>
        <v>12.236000000000001</v>
      </c>
      <c r="M676">
        <f>VLOOKUP(B676,'Test Data'!$A$1:$N$33,13,FALSE)</f>
        <v>-1.9600000000000004</v>
      </c>
      <c r="N676">
        <f>VLOOKUP(D676,'Test Data'!$A$1:$N$33,14,FALSE)</f>
        <v>1.6050000000000004</v>
      </c>
      <c r="O676">
        <f>VLOOKUP(B676,'Test Data'!$A$1:$N$33,14,FALSE)</f>
        <v>8.4699999999999989</v>
      </c>
      <c r="P676">
        <f>VLOOKUP(B676,'Test Data'!$A$1:$G$33,7,FALSE)</f>
        <v>48.930500000000002</v>
      </c>
      <c r="Q676">
        <f>VLOOKUP(D676,'Test Data'!$A$1:$G$33,7,FALSE)</f>
        <v>40.024000000000001</v>
      </c>
    </row>
    <row r="677" spans="1:17" x14ac:dyDescent="0.3">
      <c r="A677" s="9">
        <v>44940</v>
      </c>
      <c r="B677" s="7" t="s">
        <v>32</v>
      </c>
      <c r="C677" s="7">
        <v>0</v>
      </c>
      <c r="D677" s="7" t="s">
        <v>11</v>
      </c>
      <c r="E677" s="7">
        <v>7</v>
      </c>
      <c r="F677" s="7"/>
      <c r="G677" s="6">
        <f t="shared" si="20"/>
        <v>7</v>
      </c>
      <c r="H677">
        <f t="shared" si="21"/>
        <v>7</v>
      </c>
      <c r="J677">
        <f>VLOOKUP(D677,'Test Data'!$A$1:$N$33,10,FALSE)</f>
        <v>134.88358357487925</v>
      </c>
      <c r="K677">
        <f>VLOOKUP(B677,'Test Data'!$A$1:$N$33,10,FALSE)</f>
        <v>132.97877024111079</v>
      </c>
      <c r="L677">
        <f>VLOOKUP(D677,'Test Data'!$A$1:$N$33,13,FALSE)</f>
        <v>24.772000000000002</v>
      </c>
      <c r="M677">
        <f>VLOOKUP(B677,'Test Data'!$A$1:$N$33,13,FALSE)</f>
        <v>-4.2679999999999989</v>
      </c>
      <c r="N677">
        <f>VLOOKUP(D677,'Test Data'!$A$1:$N$33,14,FALSE)</f>
        <v>12.754999999999999</v>
      </c>
      <c r="O677">
        <f>VLOOKUP(B677,'Test Data'!$A$1:$N$33,14,FALSE)</f>
        <v>9.5024999999999977</v>
      </c>
      <c r="P677">
        <f>VLOOKUP(B677,'Test Data'!$A$1:$G$33,7,FALSE)</f>
        <v>49.246000000000002</v>
      </c>
      <c r="Q677">
        <f>VLOOKUP(D677,'Test Data'!$A$1:$G$33,7,FALSE)</f>
        <v>52.792500000000004</v>
      </c>
    </row>
    <row r="678" spans="1:17" x14ac:dyDescent="0.3">
      <c r="A678" s="8">
        <v>44940</v>
      </c>
      <c r="B678" s="6" t="s">
        <v>22</v>
      </c>
      <c r="C678" s="6">
        <v>6</v>
      </c>
      <c r="D678" s="6" t="s">
        <v>30</v>
      </c>
      <c r="E678" s="6">
        <v>5</v>
      </c>
      <c r="F678" s="6"/>
      <c r="G678" s="6">
        <f t="shared" si="20"/>
        <v>-1</v>
      </c>
      <c r="H678">
        <f t="shared" si="21"/>
        <v>11</v>
      </c>
      <c r="J678">
        <f>VLOOKUP(D678,'Test Data'!$A$1:$N$33,10,FALSE)</f>
        <v>139.14223240238024</v>
      </c>
      <c r="K678">
        <f>VLOOKUP(B678,'Test Data'!$A$1:$N$33,10,FALSE)</f>
        <v>68.14996540259969</v>
      </c>
      <c r="L678">
        <f>VLOOKUP(D678,'Test Data'!$A$1:$N$33,13,FALSE)</f>
        <v>17.608000000000001</v>
      </c>
      <c r="M678">
        <f>VLOOKUP(B678,'Test Data'!$A$1:$N$33,13,FALSE)</f>
        <v>2.4839999999999995</v>
      </c>
      <c r="N678">
        <f>VLOOKUP(D678,'Test Data'!$A$1:$N$33,14,FALSE)</f>
        <v>17.535</v>
      </c>
      <c r="O678">
        <f>VLOOKUP(B678,'Test Data'!$A$1:$N$33,14,FALSE)</f>
        <v>7.3599999999999994</v>
      </c>
      <c r="P678">
        <f>VLOOKUP(B678,'Test Data'!$A$1:$G$33,7,FALSE)</f>
        <v>52.957499999999996</v>
      </c>
      <c r="Q678">
        <f>VLOOKUP(D678,'Test Data'!$A$1:$G$33,7,FALSE)</f>
        <v>53.658999999999999</v>
      </c>
    </row>
    <row r="679" spans="1:17" x14ac:dyDescent="0.3">
      <c r="A679" s="9">
        <v>44940</v>
      </c>
      <c r="B679" s="7" t="s">
        <v>20</v>
      </c>
      <c r="C679" s="7">
        <v>4</v>
      </c>
      <c r="D679" s="7" t="s">
        <v>19</v>
      </c>
      <c r="E679" s="7">
        <v>3</v>
      </c>
      <c r="F679" s="7"/>
      <c r="G679" s="6">
        <f t="shared" si="20"/>
        <v>-1</v>
      </c>
      <c r="H679">
        <f t="shared" si="21"/>
        <v>7</v>
      </c>
      <c r="J679">
        <f>VLOOKUP(D679,'Test Data'!$A$1:$N$33,10,FALSE)</f>
        <v>82.045045228455763</v>
      </c>
      <c r="K679">
        <f>VLOOKUP(B679,'Test Data'!$A$1:$N$33,10,FALSE)</f>
        <v>44.157383716429479</v>
      </c>
      <c r="L679">
        <f>VLOOKUP(D679,'Test Data'!$A$1:$N$33,13,FALSE)</f>
        <v>15.204000000000004</v>
      </c>
      <c r="M679">
        <f>VLOOKUP(B679,'Test Data'!$A$1:$N$33,13,FALSE)</f>
        <v>0.20799999999999841</v>
      </c>
      <c r="N679">
        <f>VLOOKUP(D679,'Test Data'!$A$1:$N$33,14,FALSE)</f>
        <v>10.812500000000004</v>
      </c>
      <c r="O679">
        <f>VLOOKUP(B679,'Test Data'!$A$1:$N$33,14,FALSE)</f>
        <v>6.4574999999999996</v>
      </c>
      <c r="P679">
        <f>VLOOKUP(B679,'Test Data'!$A$1:$G$33,7,FALSE)</f>
        <v>45.418999999999997</v>
      </c>
      <c r="Q679">
        <f>VLOOKUP(D679,'Test Data'!$A$1:$G$33,7,FALSE)</f>
        <v>46.548000000000002</v>
      </c>
    </row>
    <row r="680" spans="1:17" x14ac:dyDescent="0.3">
      <c r="A680" s="8">
        <v>44940</v>
      </c>
      <c r="B680" s="6" t="s">
        <v>8</v>
      </c>
      <c r="C680" s="6">
        <v>3</v>
      </c>
      <c r="D680" s="6" t="s">
        <v>31</v>
      </c>
      <c r="E680" s="6">
        <v>4</v>
      </c>
      <c r="F680" s="6"/>
      <c r="G680" s="6">
        <f t="shared" si="20"/>
        <v>1</v>
      </c>
      <c r="H680">
        <f t="shared" si="21"/>
        <v>7</v>
      </c>
      <c r="J680">
        <f>VLOOKUP(D680,'Test Data'!$A$1:$N$33,10,FALSE)</f>
        <v>139.17838686868689</v>
      </c>
      <c r="K680">
        <f>VLOOKUP(B680,'Test Data'!$A$1:$N$33,10,FALSE)</f>
        <v>108.30611652138712</v>
      </c>
      <c r="L680">
        <f>VLOOKUP(D680,'Test Data'!$A$1:$N$33,13,FALSE)</f>
        <v>30.108000000000004</v>
      </c>
      <c r="M680">
        <f>VLOOKUP(B680,'Test Data'!$A$1:$N$33,13,FALSE)</f>
        <v>15.092000000000001</v>
      </c>
      <c r="N680">
        <f>VLOOKUP(D680,'Test Data'!$A$1:$N$33,14,FALSE)</f>
        <v>10.142499999999998</v>
      </c>
      <c r="O680">
        <f>VLOOKUP(B680,'Test Data'!$A$1:$N$33,14,FALSE)</f>
        <v>11.004999999999999</v>
      </c>
      <c r="P680">
        <f>VLOOKUP(B680,'Test Data'!$A$1:$G$33,7,FALSE)</f>
        <v>48.454999999999998</v>
      </c>
      <c r="Q680">
        <f>VLOOKUP(D680,'Test Data'!$A$1:$G$33,7,FALSE)</f>
        <v>54.883499999999998</v>
      </c>
    </row>
    <row r="681" spans="1:17" x14ac:dyDescent="0.3">
      <c r="A681" s="9">
        <v>44940</v>
      </c>
      <c r="B681" s="7" t="s">
        <v>15</v>
      </c>
      <c r="C681" s="7">
        <v>5</v>
      </c>
      <c r="D681" s="7" t="s">
        <v>29</v>
      </c>
      <c r="E681" s="7">
        <v>2</v>
      </c>
      <c r="F681" s="7"/>
      <c r="G681" s="6">
        <f t="shared" si="20"/>
        <v>-3</v>
      </c>
      <c r="H681">
        <f t="shared" si="21"/>
        <v>7</v>
      </c>
      <c r="J681">
        <f>VLOOKUP(D681,'Test Data'!$A$1:$N$33,10,FALSE)</f>
        <v>171.25418443935928</v>
      </c>
      <c r="K681">
        <f>VLOOKUP(B681,'Test Data'!$A$1:$N$33,10,FALSE)</f>
        <v>139.98145691150953</v>
      </c>
      <c r="L681">
        <f>VLOOKUP(D681,'Test Data'!$A$1:$N$33,13,FALSE)</f>
        <v>18.195999999999998</v>
      </c>
      <c r="M681">
        <f>VLOOKUP(B681,'Test Data'!$A$1:$N$33,13,FALSE)</f>
        <v>2.9200000000000017</v>
      </c>
      <c r="N681">
        <f>VLOOKUP(D681,'Test Data'!$A$1:$N$33,14,FALSE)</f>
        <v>13.857500000000002</v>
      </c>
      <c r="O681">
        <f>VLOOKUP(B681,'Test Data'!$A$1:$N$33,14,FALSE)</f>
        <v>16.695</v>
      </c>
      <c r="P681">
        <f>VLOOKUP(B681,'Test Data'!$A$1:$G$33,7,FALSE)</f>
        <v>53.004999999999995</v>
      </c>
      <c r="Q681">
        <f>VLOOKUP(D681,'Test Data'!$A$1:$G$33,7,FALSE)</f>
        <v>55.733499999999992</v>
      </c>
    </row>
    <row r="682" spans="1:17" x14ac:dyDescent="0.3">
      <c r="A682" s="8">
        <v>44940</v>
      </c>
      <c r="B682" s="6" t="s">
        <v>25</v>
      </c>
      <c r="C682" s="6">
        <v>1</v>
      </c>
      <c r="D682" s="6" t="s">
        <v>28</v>
      </c>
      <c r="E682" s="6">
        <v>2</v>
      </c>
      <c r="F682" s="6"/>
      <c r="G682" s="6">
        <f t="shared" si="20"/>
        <v>1</v>
      </c>
      <c r="H682">
        <f t="shared" si="21"/>
        <v>3</v>
      </c>
      <c r="J682">
        <f>VLOOKUP(D682,'Test Data'!$A$1:$N$33,10,FALSE)</f>
        <v>101.51640811560671</v>
      </c>
      <c r="K682">
        <f>VLOOKUP(B682,'Test Data'!$A$1:$N$33,10,FALSE)</f>
        <v>51.313205668016195</v>
      </c>
      <c r="L682">
        <f>VLOOKUP(D682,'Test Data'!$A$1:$N$33,13,FALSE)</f>
        <v>12.036000000000001</v>
      </c>
      <c r="M682">
        <f>VLOOKUP(B682,'Test Data'!$A$1:$N$33,13,FALSE)</f>
        <v>23.744</v>
      </c>
      <c r="N682">
        <f>VLOOKUP(D682,'Test Data'!$A$1:$N$33,14,FALSE)</f>
        <v>8.0474999999999994</v>
      </c>
      <c r="O682">
        <f>VLOOKUP(B682,'Test Data'!$A$1:$N$33,14,FALSE)</f>
        <v>10.215</v>
      </c>
      <c r="P682">
        <f>VLOOKUP(B682,'Test Data'!$A$1:$G$33,7,FALSE)</f>
        <v>44.829499999999996</v>
      </c>
      <c r="Q682">
        <f>VLOOKUP(D682,'Test Data'!$A$1:$G$33,7,FALSE)</f>
        <v>51.338499999999996</v>
      </c>
    </row>
    <row r="683" spans="1:17" x14ac:dyDescent="0.3">
      <c r="A683" s="9">
        <v>44940</v>
      </c>
      <c r="B683" s="7" t="s">
        <v>13</v>
      </c>
      <c r="C683" s="7">
        <v>5</v>
      </c>
      <c r="D683" s="7" t="s">
        <v>21</v>
      </c>
      <c r="E683" s="7">
        <v>3</v>
      </c>
      <c r="F683" s="7"/>
      <c r="G683" s="6">
        <f t="shared" si="20"/>
        <v>-2</v>
      </c>
      <c r="H683">
        <f t="shared" si="21"/>
        <v>8</v>
      </c>
      <c r="J683">
        <f>VLOOKUP(D683,'Test Data'!$A$1:$N$33,10,FALSE)</f>
        <v>67.44205870986076</v>
      </c>
      <c r="K683">
        <f>VLOOKUP(B683,'Test Data'!$A$1:$N$33,10,FALSE)</f>
        <v>81.804757877261309</v>
      </c>
      <c r="L683">
        <f>VLOOKUP(D683,'Test Data'!$A$1:$N$33,13,FALSE)</f>
        <v>34.236000000000004</v>
      </c>
      <c r="M683">
        <f>VLOOKUP(B683,'Test Data'!$A$1:$N$33,13,FALSE)</f>
        <v>-4.4720000000000004</v>
      </c>
      <c r="N683">
        <f>VLOOKUP(D683,'Test Data'!$A$1:$N$33,14,FALSE)</f>
        <v>9.18</v>
      </c>
      <c r="O683">
        <f>VLOOKUP(B683,'Test Data'!$A$1:$N$33,14,FALSE)</f>
        <v>7.3675000000000033</v>
      </c>
      <c r="P683">
        <f>VLOOKUP(B683,'Test Data'!$A$1:$G$33,7,FALSE)</f>
        <v>47.3035</v>
      </c>
      <c r="Q683">
        <f>VLOOKUP(D683,'Test Data'!$A$1:$G$33,7,FALSE)</f>
        <v>50.528500000000001</v>
      </c>
    </row>
    <row r="684" spans="1:17" x14ac:dyDescent="0.3">
      <c r="A684" s="8">
        <v>44940</v>
      </c>
      <c r="B684" s="6" t="s">
        <v>33</v>
      </c>
      <c r="C684" s="6">
        <v>1</v>
      </c>
      <c r="D684" s="6" t="s">
        <v>16</v>
      </c>
      <c r="E684" s="6">
        <v>2</v>
      </c>
      <c r="F684" s="6"/>
      <c r="G684" s="6">
        <f t="shared" si="20"/>
        <v>1</v>
      </c>
      <c r="H684">
        <f t="shared" si="21"/>
        <v>3</v>
      </c>
      <c r="J684">
        <f>VLOOKUP(D684,'Test Data'!$A$1:$N$33,10,FALSE)</f>
        <v>56.76357570850201</v>
      </c>
      <c r="K684">
        <f>VLOOKUP(B684,'Test Data'!$A$1:$N$33,10,FALSE)</f>
        <v>-8.4661676247310496</v>
      </c>
      <c r="L684">
        <f>VLOOKUP(D684,'Test Data'!$A$1:$N$33,13,FALSE)</f>
        <v>55.175999999999995</v>
      </c>
      <c r="M684">
        <f>VLOOKUP(B684,'Test Data'!$A$1:$N$33,13,FALSE)</f>
        <v>31.347999999999995</v>
      </c>
      <c r="N684">
        <f>VLOOKUP(D684,'Test Data'!$A$1:$N$33,14,FALSE)</f>
        <v>8.8850000000000016</v>
      </c>
      <c r="O684">
        <f>VLOOKUP(B684,'Test Data'!$A$1:$N$33,14,FALSE)</f>
        <v>2.9150000000000027</v>
      </c>
      <c r="P684">
        <f>VLOOKUP(B684,'Test Data'!$A$1:$G$33,7,FALSE)</f>
        <v>46.256500000000003</v>
      </c>
      <c r="Q684">
        <f>VLOOKUP(D684,'Test Data'!$A$1:$G$33,7,FALSE)</f>
        <v>50.042000000000002</v>
      </c>
    </row>
    <row r="685" spans="1:17" x14ac:dyDescent="0.3">
      <c r="A685" s="9">
        <v>44940</v>
      </c>
      <c r="B685" s="7" t="s">
        <v>7</v>
      </c>
      <c r="C685" s="7">
        <v>4</v>
      </c>
      <c r="D685" s="7" t="s">
        <v>10</v>
      </c>
      <c r="E685" s="7">
        <v>2</v>
      </c>
      <c r="F685" s="7"/>
      <c r="G685" s="6">
        <f t="shared" ref="G685:G748" si="22">E685-C685</f>
        <v>-2</v>
      </c>
      <c r="H685">
        <f t="shared" si="21"/>
        <v>6</v>
      </c>
      <c r="J685">
        <f>VLOOKUP(D685,'Test Data'!$A$1:$N$33,10,FALSE)</f>
        <v>47.582180701754382</v>
      </c>
      <c r="K685">
        <f>VLOOKUP(B685,'Test Data'!$A$1:$N$33,10,FALSE)</f>
        <v>109.36287253210591</v>
      </c>
      <c r="L685">
        <f>VLOOKUP(D685,'Test Data'!$A$1:$N$33,13,FALSE)</f>
        <v>15.2</v>
      </c>
      <c r="M685">
        <f>VLOOKUP(B685,'Test Data'!$A$1:$N$33,13,FALSE)</f>
        <v>1.0240000000000009</v>
      </c>
      <c r="N685">
        <f>VLOOKUP(D685,'Test Data'!$A$1:$N$33,14,FALSE)</f>
        <v>1.7224999999999966</v>
      </c>
      <c r="O685">
        <f>VLOOKUP(B685,'Test Data'!$A$1:$N$33,14,FALSE)</f>
        <v>18.007499999999997</v>
      </c>
      <c r="P685">
        <f>VLOOKUP(B685,'Test Data'!$A$1:$G$33,7,FALSE)</f>
        <v>51.97</v>
      </c>
      <c r="Q685">
        <f>VLOOKUP(D685,'Test Data'!$A$1:$G$33,7,FALSE)</f>
        <v>45.459000000000003</v>
      </c>
    </row>
    <row r="686" spans="1:17" x14ac:dyDescent="0.3">
      <c r="A686" s="8">
        <v>44940</v>
      </c>
      <c r="B686" s="6" t="s">
        <v>9</v>
      </c>
      <c r="C686" s="6">
        <v>4</v>
      </c>
      <c r="D686" s="6" t="s">
        <v>27</v>
      </c>
      <c r="E686" s="6">
        <v>3</v>
      </c>
      <c r="F686" s="6"/>
      <c r="G686" s="6">
        <f t="shared" si="22"/>
        <v>-1</v>
      </c>
      <c r="H686">
        <f t="shared" si="21"/>
        <v>7</v>
      </c>
      <c r="J686">
        <f>VLOOKUP(D686,'Test Data'!$A$1:$N$33,10,FALSE)</f>
        <v>145.75413290387775</v>
      </c>
      <c r="K686">
        <f>VLOOKUP(B686,'Test Data'!$A$1:$N$33,10,FALSE)</f>
        <v>165.56027048054921</v>
      </c>
      <c r="L686">
        <f>VLOOKUP(D686,'Test Data'!$A$1:$N$33,13,FALSE)</f>
        <v>55.58</v>
      </c>
      <c r="M686">
        <f>VLOOKUP(B686,'Test Data'!$A$1:$N$33,13,FALSE)</f>
        <v>-11.727999999999998</v>
      </c>
      <c r="N686">
        <f>VLOOKUP(D686,'Test Data'!$A$1:$N$33,14,FALSE)</f>
        <v>12.107499999999998</v>
      </c>
      <c r="O686">
        <f>VLOOKUP(B686,'Test Data'!$A$1:$N$33,14,FALSE)</f>
        <v>19.220000000000002</v>
      </c>
      <c r="P686">
        <f>VLOOKUP(B686,'Test Data'!$A$1:$G$33,7,FALSE)</f>
        <v>58.155000000000001</v>
      </c>
      <c r="Q686">
        <f>VLOOKUP(D686,'Test Data'!$A$1:$G$33,7,FALSE)</f>
        <v>54.28</v>
      </c>
    </row>
    <row r="687" spans="1:17" x14ac:dyDescent="0.3">
      <c r="A687" s="9">
        <v>44940</v>
      </c>
      <c r="B687" s="7" t="s">
        <v>4</v>
      </c>
      <c r="C687" s="7">
        <v>3</v>
      </c>
      <c r="D687" s="7" t="s">
        <v>12</v>
      </c>
      <c r="E687" s="7">
        <v>1</v>
      </c>
      <c r="F687" s="7"/>
      <c r="G687" s="6">
        <f t="shared" si="22"/>
        <v>-2</v>
      </c>
      <c r="H687">
        <f t="shared" si="21"/>
        <v>4</v>
      </c>
      <c r="J687">
        <f>VLOOKUP(D687,'Test Data'!$A$1:$N$33,10,FALSE)</f>
        <v>59.967467961405482</v>
      </c>
      <c r="K687">
        <f>VLOOKUP(B687,'Test Data'!$A$1:$N$33,10,FALSE)</f>
        <v>84.107355201661079</v>
      </c>
      <c r="L687">
        <f>VLOOKUP(D687,'Test Data'!$A$1:$N$33,13,FALSE)</f>
        <v>21.227999999999998</v>
      </c>
      <c r="M687">
        <f>VLOOKUP(B687,'Test Data'!$A$1:$N$33,13,FALSE)</f>
        <v>17.076000000000001</v>
      </c>
      <c r="N687">
        <f>VLOOKUP(D687,'Test Data'!$A$1:$N$33,14,FALSE)</f>
        <v>5.1224999999999987</v>
      </c>
      <c r="O687">
        <f>VLOOKUP(B687,'Test Data'!$A$1:$N$33,14,FALSE)</f>
        <v>4.0274999999999999</v>
      </c>
      <c r="P687">
        <f>VLOOKUP(B687,'Test Data'!$A$1:$G$33,7,FALSE)</f>
        <v>51.648499999999999</v>
      </c>
      <c r="Q687">
        <f>VLOOKUP(D687,'Test Data'!$A$1:$G$33,7,FALSE)</f>
        <v>48.64</v>
      </c>
    </row>
    <row r="688" spans="1:17" x14ac:dyDescent="0.3">
      <c r="A688" s="8">
        <v>44941</v>
      </c>
      <c r="B688" s="6" t="s">
        <v>8</v>
      </c>
      <c r="C688" s="6">
        <v>4</v>
      </c>
      <c r="D688" s="6" t="s">
        <v>18</v>
      </c>
      <c r="E688" s="6">
        <v>3</v>
      </c>
      <c r="F688" s="6" t="s">
        <v>35</v>
      </c>
      <c r="G688" s="6">
        <f t="shared" si="22"/>
        <v>-1</v>
      </c>
      <c r="H688">
        <f t="shared" si="21"/>
        <v>7</v>
      </c>
      <c r="J688">
        <f>VLOOKUP(D688,'Test Data'!$A$1:$N$33,10,FALSE)</f>
        <v>141.16987251053041</v>
      </c>
      <c r="K688">
        <f>VLOOKUP(B688,'Test Data'!$A$1:$N$33,10,FALSE)</f>
        <v>108.30611652138712</v>
      </c>
      <c r="L688">
        <f>VLOOKUP(D688,'Test Data'!$A$1:$N$33,13,FALSE)</f>
        <v>-9.1679999999999993</v>
      </c>
      <c r="M688">
        <f>VLOOKUP(B688,'Test Data'!$A$1:$N$33,13,FALSE)</f>
        <v>15.092000000000001</v>
      </c>
      <c r="N688">
        <f>VLOOKUP(D688,'Test Data'!$A$1:$N$33,14,FALSE)</f>
        <v>11.067499999999995</v>
      </c>
      <c r="O688">
        <f>VLOOKUP(B688,'Test Data'!$A$1:$N$33,14,FALSE)</f>
        <v>11.004999999999999</v>
      </c>
      <c r="P688">
        <f>VLOOKUP(B688,'Test Data'!$A$1:$G$33,7,FALSE)</f>
        <v>48.454999999999998</v>
      </c>
      <c r="Q688">
        <f>VLOOKUP(D688,'Test Data'!$A$1:$G$33,7,FALSE)</f>
        <v>55.566500000000005</v>
      </c>
    </row>
    <row r="689" spans="1:17" x14ac:dyDescent="0.3">
      <c r="A689" s="9">
        <v>44941</v>
      </c>
      <c r="B689" s="7" t="s">
        <v>33</v>
      </c>
      <c r="C689" s="7">
        <v>2</v>
      </c>
      <c r="D689" s="7" t="s">
        <v>17</v>
      </c>
      <c r="E689" s="7">
        <v>1</v>
      </c>
      <c r="F689" s="7"/>
      <c r="G689" s="6">
        <f t="shared" si="22"/>
        <v>-1</v>
      </c>
      <c r="H689">
        <f t="shared" si="21"/>
        <v>3</v>
      </c>
      <c r="J689">
        <f>VLOOKUP(D689,'Test Data'!$A$1:$N$33,10,FALSE)</f>
        <v>134.91292307692311</v>
      </c>
      <c r="K689">
        <f>VLOOKUP(B689,'Test Data'!$A$1:$N$33,10,FALSE)</f>
        <v>-8.4661676247310496</v>
      </c>
      <c r="L689">
        <f>VLOOKUP(D689,'Test Data'!$A$1:$N$33,13,FALSE)</f>
        <v>36.112000000000002</v>
      </c>
      <c r="M689">
        <f>VLOOKUP(B689,'Test Data'!$A$1:$N$33,13,FALSE)</f>
        <v>31.347999999999995</v>
      </c>
      <c r="N689">
        <f>VLOOKUP(D689,'Test Data'!$A$1:$N$33,14,FALSE)</f>
        <v>18.509999999999998</v>
      </c>
      <c r="O689">
        <f>VLOOKUP(B689,'Test Data'!$A$1:$N$33,14,FALSE)</f>
        <v>2.9150000000000027</v>
      </c>
      <c r="P689">
        <f>VLOOKUP(B689,'Test Data'!$A$1:$G$33,7,FALSE)</f>
        <v>46.256500000000003</v>
      </c>
      <c r="Q689">
        <f>VLOOKUP(D689,'Test Data'!$A$1:$G$33,7,FALSE)</f>
        <v>49.021500000000003</v>
      </c>
    </row>
    <row r="690" spans="1:17" x14ac:dyDescent="0.3">
      <c r="A690" s="8">
        <v>44941</v>
      </c>
      <c r="B690" s="6" t="s">
        <v>25</v>
      </c>
      <c r="C690" s="6">
        <v>1</v>
      </c>
      <c r="D690" s="6" t="s">
        <v>23</v>
      </c>
      <c r="E690" s="6">
        <v>2</v>
      </c>
      <c r="F690" s="6"/>
      <c r="G690" s="6">
        <f t="shared" si="22"/>
        <v>1</v>
      </c>
      <c r="H690">
        <f t="shared" si="21"/>
        <v>3</v>
      </c>
      <c r="J690">
        <f>VLOOKUP(D690,'Test Data'!$A$1:$N$33,10,FALSE)</f>
        <v>116.91584615384616</v>
      </c>
      <c r="K690">
        <f>VLOOKUP(B690,'Test Data'!$A$1:$N$33,10,FALSE)</f>
        <v>51.313205668016195</v>
      </c>
      <c r="L690">
        <f>VLOOKUP(D690,'Test Data'!$A$1:$N$33,13,FALSE)</f>
        <v>37.052</v>
      </c>
      <c r="M690">
        <f>VLOOKUP(B690,'Test Data'!$A$1:$N$33,13,FALSE)</f>
        <v>23.744</v>
      </c>
      <c r="N690">
        <f>VLOOKUP(D690,'Test Data'!$A$1:$N$33,14,FALSE)</f>
        <v>7.9725000000000001</v>
      </c>
      <c r="O690">
        <f>VLOOKUP(B690,'Test Data'!$A$1:$N$33,14,FALSE)</f>
        <v>10.215</v>
      </c>
      <c r="P690">
        <f>VLOOKUP(B690,'Test Data'!$A$1:$G$33,7,FALSE)</f>
        <v>44.829499999999996</v>
      </c>
      <c r="Q690">
        <f>VLOOKUP(D690,'Test Data'!$A$1:$G$33,7,FALSE)</f>
        <v>50.820999999999998</v>
      </c>
    </row>
    <row r="691" spans="1:17" x14ac:dyDescent="0.3">
      <c r="A691" s="9">
        <v>44942</v>
      </c>
      <c r="B691" s="7" t="s">
        <v>4</v>
      </c>
      <c r="C691" s="7">
        <v>0</v>
      </c>
      <c r="D691" s="7" t="s">
        <v>14</v>
      </c>
      <c r="E691" s="7">
        <v>6</v>
      </c>
      <c r="F691" s="7"/>
      <c r="G691" s="6">
        <f t="shared" si="22"/>
        <v>6</v>
      </c>
      <c r="H691">
        <f t="shared" si="21"/>
        <v>6</v>
      </c>
      <c r="J691">
        <f>VLOOKUP(D691,'Test Data'!$A$1:$N$33,10,FALSE)</f>
        <v>140.99029450549449</v>
      </c>
      <c r="K691">
        <f>VLOOKUP(B691,'Test Data'!$A$1:$N$33,10,FALSE)</f>
        <v>84.107355201661079</v>
      </c>
      <c r="L691">
        <f>VLOOKUP(D691,'Test Data'!$A$1:$N$33,13,FALSE)</f>
        <v>61.292000000000002</v>
      </c>
      <c r="M691">
        <f>VLOOKUP(B691,'Test Data'!$A$1:$N$33,13,FALSE)</f>
        <v>17.076000000000001</v>
      </c>
      <c r="N691">
        <f>VLOOKUP(D691,'Test Data'!$A$1:$N$33,14,FALSE)</f>
        <v>16.850000000000001</v>
      </c>
      <c r="O691">
        <f>VLOOKUP(B691,'Test Data'!$A$1:$N$33,14,FALSE)</f>
        <v>4.0274999999999999</v>
      </c>
      <c r="P691">
        <f>VLOOKUP(B691,'Test Data'!$A$1:$G$33,7,FALSE)</f>
        <v>51.648499999999999</v>
      </c>
      <c r="Q691">
        <f>VLOOKUP(D691,'Test Data'!$A$1:$G$33,7,FALSE)</f>
        <v>52.1905</v>
      </c>
    </row>
    <row r="692" spans="1:17" x14ac:dyDescent="0.3">
      <c r="A692" s="8">
        <v>44942</v>
      </c>
      <c r="B692" s="6" t="s">
        <v>31</v>
      </c>
      <c r="C692" s="6">
        <v>4</v>
      </c>
      <c r="D692" s="6" t="s">
        <v>13</v>
      </c>
      <c r="E692" s="6">
        <v>1</v>
      </c>
      <c r="F692" s="6"/>
      <c r="G692" s="6">
        <f t="shared" si="22"/>
        <v>-3</v>
      </c>
      <c r="H692">
        <f t="shared" si="21"/>
        <v>5</v>
      </c>
      <c r="J692">
        <f>VLOOKUP(D692,'Test Data'!$A$1:$N$33,10,FALSE)</f>
        <v>81.804757877261309</v>
      </c>
      <c r="K692">
        <f>VLOOKUP(B692,'Test Data'!$A$1:$N$33,10,FALSE)</f>
        <v>139.17838686868689</v>
      </c>
      <c r="L692">
        <f>VLOOKUP(D692,'Test Data'!$A$1:$N$33,13,FALSE)</f>
        <v>-4.4720000000000004</v>
      </c>
      <c r="M692">
        <f>VLOOKUP(B692,'Test Data'!$A$1:$N$33,13,FALSE)</f>
        <v>30.108000000000004</v>
      </c>
      <c r="N692">
        <f>VLOOKUP(D692,'Test Data'!$A$1:$N$33,14,FALSE)</f>
        <v>7.3675000000000033</v>
      </c>
      <c r="O692">
        <f>VLOOKUP(B692,'Test Data'!$A$1:$N$33,14,FALSE)</f>
        <v>10.142499999999998</v>
      </c>
      <c r="P692">
        <f>VLOOKUP(B692,'Test Data'!$A$1:$G$33,7,FALSE)</f>
        <v>54.883499999999998</v>
      </c>
      <c r="Q692">
        <f>VLOOKUP(D692,'Test Data'!$A$1:$G$33,7,FALSE)</f>
        <v>47.3035</v>
      </c>
    </row>
    <row r="693" spans="1:17" x14ac:dyDescent="0.3">
      <c r="A693" s="9">
        <v>44942</v>
      </c>
      <c r="B693" s="7" t="s">
        <v>17</v>
      </c>
      <c r="C693" s="7">
        <v>3</v>
      </c>
      <c r="D693" s="7" t="s">
        <v>20</v>
      </c>
      <c r="E693" s="7">
        <v>1</v>
      </c>
      <c r="F693" s="7"/>
      <c r="G693" s="6">
        <f t="shared" si="22"/>
        <v>-2</v>
      </c>
      <c r="H693">
        <f t="shared" si="21"/>
        <v>4</v>
      </c>
      <c r="J693">
        <f>VLOOKUP(D693,'Test Data'!$A$1:$N$33,10,FALSE)</f>
        <v>44.157383716429479</v>
      </c>
      <c r="K693">
        <f>VLOOKUP(B693,'Test Data'!$A$1:$N$33,10,FALSE)</f>
        <v>134.91292307692311</v>
      </c>
      <c r="L693">
        <f>VLOOKUP(D693,'Test Data'!$A$1:$N$33,13,FALSE)</f>
        <v>0.20799999999999841</v>
      </c>
      <c r="M693">
        <f>VLOOKUP(B693,'Test Data'!$A$1:$N$33,13,FALSE)</f>
        <v>36.112000000000002</v>
      </c>
      <c r="N693">
        <f>VLOOKUP(D693,'Test Data'!$A$1:$N$33,14,FALSE)</f>
        <v>6.4574999999999996</v>
      </c>
      <c r="O693">
        <f>VLOOKUP(B693,'Test Data'!$A$1:$N$33,14,FALSE)</f>
        <v>18.509999999999998</v>
      </c>
      <c r="P693">
        <f>VLOOKUP(B693,'Test Data'!$A$1:$G$33,7,FALSE)</f>
        <v>49.021500000000003</v>
      </c>
      <c r="Q693">
        <f>VLOOKUP(D693,'Test Data'!$A$1:$G$33,7,FALSE)</f>
        <v>45.418999999999997</v>
      </c>
    </row>
    <row r="694" spans="1:17" x14ac:dyDescent="0.3">
      <c r="A694" s="8">
        <v>44942</v>
      </c>
      <c r="B694" s="6" t="s">
        <v>19</v>
      </c>
      <c r="C694" s="6">
        <v>3</v>
      </c>
      <c r="D694" s="6" t="s">
        <v>11</v>
      </c>
      <c r="E694" s="6">
        <v>6</v>
      </c>
      <c r="F694" s="6"/>
      <c r="G694" s="6">
        <f t="shared" si="22"/>
        <v>3</v>
      </c>
      <c r="H694">
        <f t="shared" si="21"/>
        <v>9</v>
      </c>
      <c r="J694">
        <f>VLOOKUP(D694,'Test Data'!$A$1:$N$33,10,FALSE)</f>
        <v>134.88358357487925</v>
      </c>
      <c r="K694">
        <f>VLOOKUP(B694,'Test Data'!$A$1:$N$33,10,FALSE)</f>
        <v>82.045045228455763</v>
      </c>
      <c r="L694">
        <f>VLOOKUP(D694,'Test Data'!$A$1:$N$33,13,FALSE)</f>
        <v>24.772000000000002</v>
      </c>
      <c r="M694">
        <f>VLOOKUP(B694,'Test Data'!$A$1:$N$33,13,FALSE)</f>
        <v>15.204000000000004</v>
      </c>
      <c r="N694">
        <f>VLOOKUP(D694,'Test Data'!$A$1:$N$33,14,FALSE)</f>
        <v>12.754999999999999</v>
      </c>
      <c r="O694">
        <f>VLOOKUP(B694,'Test Data'!$A$1:$N$33,14,FALSE)</f>
        <v>10.812500000000004</v>
      </c>
      <c r="P694">
        <f>VLOOKUP(B694,'Test Data'!$A$1:$G$33,7,FALSE)</f>
        <v>46.548000000000002</v>
      </c>
      <c r="Q694">
        <f>VLOOKUP(D694,'Test Data'!$A$1:$G$33,7,FALSE)</f>
        <v>52.792500000000004</v>
      </c>
    </row>
    <row r="695" spans="1:17" x14ac:dyDescent="0.3">
      <c r="A695" s="9">
        <v>44942</v>
      </c>
      <c r="B695" s="7" t="s">
        <v>22</v>
      </c>
      <c r="C695" s="7">
        <v>1</v>
      </c>
      <c r="D695" s="7" t="s">
        <v>21</v>
      </c>
      <c r="E695" s="7">
        <v>2</v>
      </c>
      <c r="F695" s="7"/>
      <c r="G695" s="6">
        <f t="shared" si="22"/>
        <v>1</v>
      </c>
      <c r="H695">
        <f t="shared" si="21"/>
        <v>3</v>
      </c>
      <c r="J695">
        <f>VLOOKUP(D695,'Test Data'!$A$1:$N$33,10,FALSE)</f>
        <v>67.44205870986076</v>
      </c>
      <c r="K695">
        <f>VLOOKUP(B695,'Test Data'!$A$1:$N$33,10,FALSE)</f>
        <v>68.14996540259969</v>
      </c>
      <c r="L695">
        <f>VLOOKUP(D695,'Test Data'!$A$1:$N$33,13,FALSE)</f>
        <v>34.236000000000004</v>
      </c>
      <c r="M695">
        <f>VLOOKUP(B695,'Test Data'!$A$1:$N$33,13,FALSE)</f>
        <v>2.4839999999999995</v>
      </c>
      <c r="N695">
        <f>VLOOKUP(D695,'Test Data'!$A$1:$N$33,14,FALSE)</f>
        <v>9.18</v>
      </c>
      <c r="O695">
        <f>VLOOKUP(B695,'Test Data'!$A$1:$N$33,14,FALSE)</f>
        <v>7.3599999999999994</v>
      </c>
      <c r="P695">
        <f>VLOOKUP(B695,'Test Data'!$A$1:$G$33,7,FALSE)</f>
        <v>52.957499999999996</v>
      </c>
      <c r="Q695">
        <f>VLOOKUP(D695,'Test Data'!$A$1:$G$33,7,FALSE)</f>
        <v>50.528500000000001</v>
      </c>
    </row>
    <row r="696" spans="1:17" x14ac:dyDescent="0.3">
      <c r="A696" s="8">
        <v>44942</v>
      </c>
      <c r="B696" s="6" t="s">
        <v>12</v>
      </c>
      <c r="C696" s="6">
        <v>4</v>
      </c>
      <c r="D696" s="6" t="s">
        <v>16</v>
      </c>
      <c r="E696" s="6">
        <v>3</v>
      </c>
      <c r="F696" s="6" t="s">
        <v>36</v>
      </c>
      <c r="G696" s="6">
        <f t="shared" si="22"/>
        <v>-1</v>
      </c>
      <c r="H696">
        <f t="shared" si="21"/>
        <v>7</v>
      </c>
      <c r="J696">
        <f>VLOOKUP(D696,'Test Data'!$A$1:$N$33,10,FALSE)</f>
        <v>56.76357570850201</v>
      </c>
      <c r="K696">
        <f>VLOOKUP(B696,'Test Data'!$A$1:$N$33,10,FALSE)</f>
        <v>59.967467961405482</v>
      </c>
      <c r="L696">
        <f>VLOOKUP(D696,'Test Data'!$A$1:$N$33,13,FALSE)</f>
        <v>55.175999999999995</v>
      </c>
      <c r="M696">
        <f>VLOOKUP(B696,'Test Data'!$A$1:$N$33,13,FALSE)</f>
        <v>21.227999999999998</v>
      </c>
      <c r="N696">
        <f>VLOOKUP(D696,'Test Data'!$A$1:$N$33,14,FALSE)</f>
        <v>8.8850000000000016</v>
      </c>
      <c r="O696">
        <f>VLOOKUP(B696,'Test Data'!$A$1:$N$33,14,FALSE)</f>
        <v>5.1224999999999987</v>
      </c>
      <c r="P696">
        <f>VLOOKUP(B696,'Test Data'!$A$1:$G$33,7,FALSE)</f>
        <v>48.64</v>
      </c>
      <c r="Q696">
        <f>VLOOKUP(D696,'Test Data'!$A$1:$G$33,7,FALSE)</f>
        <v>50.042000000000002</v>
      </c>
    </row>
    <row r="697" spans="1:17" x14ac:dyDescent="0.3">
      <c r="A697" s="9">
        <v>44942</v>
      </c>
      <c r="B697" s="7" t="s">
        <v>26</v>
      </c>
      <c r="C697" s="7">
        <v>3</v>
      </c>
      <c r="D697" s="7" t="s">
        <v>3</v>
      </c>
      <c r="E697" s="7">
        <v>4</v>
      </c>
      <c r="F697" s="7" t="s">
        <v>36</v>
      </c>
      <c r="G697" s="6">
        <f t="shared" si="22"/>
        <v>1</v>
      </c>
      <c r="H697">
        <f t="shared" si="21"/>
        <v>7</v>
      </c>
      <c r="J697">
        <f>VLOOKUP(D697,'Test Data'!$A$1:$N$33,10,FALSE)</f>
        <v>89.800166421813486</v>
      </c>
      <c r="K697">
        <f>VLOOKUP(B697,'Test Data'!$A$1:$N$33,10,FALSE)</f>
        <v>-5.9496865517784894</v>
      </c>
      <c r="L697">
        <f>VLOOKUP(D697,'Test Data'!$A$1:$N$33,13,FALSE)</f>
        <v>45.915999999999997</v>
      </c>
      <c r="M697">
        <f>VLOOKUP(B697,'Test Data'!$A$1:$N$33,13,FALSE)</f>
        <v>-1.972</v>
      </c>
      <c r="N697">
        <f>VLOOKUP(D697,'Test Data'!$A$1:$N$33,14,FALSE)</f>
        <v>6.2475000000000023</v>
      </c>
      <c r="O697">
        <f>VLOOKUP(B697,'Test Data'!$A$1:$N$33,14,FALSE)</f>
        <v>7.1075000000000017</v>
      </c>
      <c r="P697">
        <f>VLOOKUP(B697,'Test Data'!$A$1:$G$33,7,FALSE)</f>
        <v>43.610500000000002</v>
      </c>
      <c r="Q697">
        <f>VLOOKUP(D697,'Test Data'!$A$1:$G$33,7,FALSE)</f>
        <v>53.747500000000002</v>
      </c>
    </row>
    <row r="698" spans="1:17" x14ac:dyDescent="0.3">
      <c r="A698" s="8">
        <v>44942</v>
      </c>
      <c r="B698" s="6" t="s">
        <v>7</v>
      </c>
      <c r="C698" s="6">
        <v>4</v>
      </c>
      <c r="D698" s="6" t="s">
        <v>34</v>
      </c>
      <c r="E698" s="6">
        <v>1</v>
      </c>
      <c r="F698" s="6"/>
      <c r="G698" s="6">
        <f t="shared" si="22"/>
        <v>-3</v>
      </c>
      <c r="H698">
        <f t="shared" si="21"/>
        <v>5</v>
      </c>
      <c r="J698">
        <f>VLOOKUP(D698,'Test Data'!$A$1:$N$33,10,FALSE)</f>
        <v>90.302779742729371</v>
      </c>
      <c r="K698">
        <f>VLOOKUP(B698,'Test Data'!$A$1:$N$33,10,FALSE)</f>
        <v>109.36287253210591</v>
      </c>
      <c r="L698">
        <f>VLOOKUP(D698,'Test Data'!$A$1:$N$33,13,FALSE)</f>
        <v>-1.9600000000000004</v>
      </c>
      <c r="M698">
        <f>VLOOKUP(B698,'Test Data'!$A$1:$N$33,13,FALSE)</f>
        <v>1.0240000000000009</v>
      </c>
      <c r="N698">
        <f>VLOOKUP(D698,'Test Data'!$A$1:$N$33,14,FALSE)</f>
        <v>8.4699999999999989</v>
      </c>
      <c r="O698">
        <f>VLOOKUP(B698,'Test Data'!$A$1:$N$33,14,FALSE)</f>
        <v>18.007499999999997</v>
      </c>
      <c r="P698">
        <f>VLOOKUP(B698,'Test Data'!$A$1:$G$33,7,FALSE)</f>
        <v>51.97</v>
      </c>
      <c r="Q698">
        <f>VLOOKUP(D698,'Test Data'!$A$1:$G$33,7,FALSE)</f>
        <v>48.930500000000002</v>
      </c>
    </row>
    <row r="699" spans="1:17" x14ac:dyDescent="0.3">
      <c r="A699" s="9">
        <v>44942</v>
      </c>
      <c r="B699" s="7" t="s">
        <v>15</v>
      </c>
      <c r="C699" s="7">
        <v>4</v>
      </c>
      <c r="D699" s="7" t="s">
        <v>24</v>
      </c>
      <c r="E699" s="7">
        <v>3</v>
      </c>
      <c r="F699" s="7" t="s">
        <v>35</v>
      </c>
      <c r="G699" s="6">
        <f t="shared" si="22"/>
        <v>-1</v>
      </c>
      <c r="H699">
        <f t="shared" si="21"/>
        <v>7</v>
      </c>
      <c r="J699">
        <f>VLOOKUP(D699,'Test Data'!$A$1:$N$33,10,FALSE)</f>
        <v>-15.427545272601769</v>
      </c>
      <c r="K699">
        <f>VLOOKUP(B699,'Test Data'!$A$1:$N$33,10,FALSE)</f>
        <v>139.98145691150953</v>
      </c>
      <c r="L699">
        <f>VLOOKUP(D699,'Test Data'!$A$1:$N$33,13,FALSE)</f>
        <v>-11.484000000000002</v>
      </c>
      <c r="M699">
        <f>VLOOKUP(B699,'Test Data'!$A$1:$N$33,13,FALSE)</f>
        <v>2.9200000000000017</v>
      </c>
      <c r="N699">
        <f>VLOOKUP(D699,'Test Data'!$A$1:$N$33,14,FALSE)</f>
        <v>7.0949999999999989</v>
      </c>
      <c r="O699">
        <f>VLOOKUP(B699,'Test Data'!$A$1:$N$33,14,FALSE)</f>
        <v>16.695</v>
      </c>
      <c r="P699">
        <f>VLOOKUP(B699,'Test Data'!$A$1:$G$33,7,FALSE)</f>
        <v>53.004999999999995</v>
      </c>
      <c r="Q699">
        <f>VLOOKUP(D699,'Test Data'!$A$1:$G$33,7,FALSE)</f>
        <v>42.968000000000004</v>
      </c>
    </row>
    <row r="700" spans="1:17" x14ac:dyDescent="0.3">
      <c r="A700" s="8">
        <v>44942</v>
      </c>
      <c r="B700" s="6" t="s">
        <v>32</v>
      </c>
      <c r="C700" s="6">
        <v>1</v>
      </c>
      <c r="D700" s="6" t="s">
        <v>10</v>
      </c>
      <c r="E700" s="6">
        <v>2</v>
      </c>
      <c r="F700" s="6"/>
      <c r="G700" s="6">
        <f t="shared" si="22"/>
        <v>1</v>
      </c>
      <c r="H700">
        <f t="shared" si="21"/>
        <v>3</v>
      </c>
      <c r="J700">
        <f>VLOOKUP(D700,'Test Data'!$A$1:$N$33,10,FALSE)</f>
        <v>47.582180701754382</v>
      </c>
      <c r="K700">
        <f>VLOOKUP(B700,'Test Data'!$A$1:$N$33,10,FALSE)</f>
        <v>132.97877024111079</v>
      </c>
      <c r="L700">
        <f>VLOOKUP(D700,'Test Data'!$A$1:$N$33,13,FALSE)</f>
        <v>15.2</v>
      </c>
      <c r="M700">
        <f>VLOOKUP(B700,'Test Data'!$A$1:$N$33,13,FALSE)</f>
        <v>-4.2679999999999989</v>
      </c>
      <c r="N700">
        <f>VLOOKUP(D700,'Test Data'!$A$1:$N$33,14,FALSE)</f>
        <v>1.7224999999999966</v>
      </c>
      <c r="O700">
        <f>VLOOKUP(B700,'Test Data'!$A$1:$N$33,14,FALSE)</f>
        <v>9.5024999999999977</v>
      </c>
      <c r="P700">
        <f>VLOOKUP(B700,'Test Data'!$A$1:$G$33,7,FALSE)</f>
        <v>49.246000000000002</v>
      </c>
      <c r="Q700">
        <f>VLOOKUP(D700,'Test Data'!$A$1:$G$33,7,FALSE)</f>
        <v>45.459000000000003</v>
      </c>
    </row>
    <row r="701" spans="1:17" x14ac:dyDescent="0.3">
      <c r="A701" s="9">
        <v>44942</v>
      </c>
      <c r="B701" s="7" t="s">
        <v>30</v>
      </c>
      <c r="C701" s="7">
        <v>4</v>
      </c>
      <c r="D701" s="7" t="s">
        <v>27</v>
      </c>
      <c r="E701" s="7">
        <v>0</v>
      </c>
      <c r="F701" s="7"/>
      <c r="G701" s="6">
        <f t="shared" si="22"/>
        <v>-4</v>
      </c>
      <c r="H701">
        <f t="shared" si="21"/>
        <v>4</v>
      </c>
      <c r="J701">
        <f>VLOOKUP(D701,'Test Data'!$A$1:$N$33,10,FALSE)</f>
        <v>145.75413290387775</v>
      </c>
      <c r="K701">
        <f>VLOOKUP(B701,'Test Data'!$A$1:$N$33,10,FALSE)</f>
        <v>139.14223240238024</v>
      </c>
      <c r="L701">
        <f>VLOOKUP(D701,'Test Data'!$A$1:$N$33,13,FALSE)</f>
        <v>55.58</v>
      </c>
      <c r="M701">
        <f>VLOOKUP(B701,'Test Data'!$A$1:$N$33,13,FALSE)</f>
        <v>17.608000000000001</v>
      </c>
      <c r="N701">
        <f>VLOOKUP(D701,'Test Data'!$A$1:$N$33,14,FALSE)</f>
        <v>12.107499999999998</v>
      </c>
      <c r="O701">
        <f>VLOOKUP(B701,'Test Data'!$A$1:$N$33,14,FALSE)</f>
        <v>17.535</v>
      </c>
      <c r="P701">
        <f>VLOOKUP(B701,'Test Data'!$A$1:$G$33,7,FALSE)</f>
        <v>53.658999999999999</v>
      </c>
      <c r="Q701">
        <f>VLOOKUP(D701,'Test Data'!$A$1:$G$33,7,FALSE)</f>
        <v>54.28</v>
      </c>
    </row>
    <row r="702" spans="1:17" x14ac:dyDescent="0.3">
      <c r="A702" s="8">
        <v>44943</v>
      </c>
      <c r="B702" s="6" t="s">
        <v>19</v>
      </c>
      <c r="C702" s="6">
        <v>3</v>
      </c>
      <c r="D702" s="6" t="s">
        <v>25</v>
      </c>
      <c r="E702" s="6">
        <v>4</v>
      </c>
      <c r="F702" s="6" t="s">
        <v>35</v>
      </c>
      <c r="G702" s="6">
        <f t="shared" si="22"/>
        <v>1</v>
      </c>
      <c r="H702">
        <f t="shared" si="21"/>
        <v>7</v>
      </c>
      <c r="J702">
        <f>VLOOKUP(D702,'Test Data'!$A$1:$N$33,10,FALSE)</f>
        <v>51.313205668016195</v>
      </c>
      <c r="K702">
        <f>VLOOKUP(B702,'Test Data'!$A$1:$N$33,10,FALSE)</f>
        <v>82.045045228455763</v>
      </c>
      <c r="L702">
        <f>VLOOKUP(D702,'Test Data'!$A$1:$N$33,13,FALSE)</f>
        <v>23.744</v>
      </c>
      <c r="M702">
        <f>VLOOKUP(B702,'Test Data'!$A$1:$N$33,13,FALSE)</f>
        <v>15.204000000000004</v>
      </c>
      <c r="N702">
        <f>VLOOKUP(D702,'Test Data'!$A$1:$N$33,14,FALSE)</f>
        <v>10.215</v>
      </c>
      <c r="O702">
        <f>VLOOKUP(B702,'Test Data'!$A$1:$N$33,14,FALSE)</f>
        <v>10.812500000000004</v>
      </c>
      <c r="P702">
        <f>VLOOKUP(B702,'Test Data'!$A$1:$G$33,7,FALSE)</f>
        <v>46.548000000000002</v>
      </c>
      <c r="Q702">
        <f>VLOOKUP(D702,'Test Data'!$A$1:$G$33,7,FALSE)</f>
        <v>44.829499999999996</v>
      </c>
    </row>
    <row r="703" spans="1:17" x14ac:dyDescent="0.3">
      <c r="A703" s="9">
        <v>44943</v>
      </c>
      <c r="B703" s="7" t="s">
        <v>13</v>
      </c>
      <c r="C703" s="7">
        <v>3</v>
      </c>
      <c r="D703" s="7" t="s">
        <v>6</v>
      </c>
      <c r="E703" s="7">
        <v>4</v>
      </c>
      <c r="F703" s="7" t="s">
        <v>36</v>
      </c>
      <c r="G703" s="6">
        <f t="shared" si="22"/>
        <v>1</v>
      </c>
      <c r="H703">
        <f t="shared" si="21"/>
        <v>7</v>
      </c>
      <c r="J703">
        <f>VLOOKUP(D703,'Test Data'!$A$1:$N$33,10,FALSE)</f>
        <v>18.032943482008189</v>
      </c>
      <c r="K703">
        <f>VLOOKUP(B703,'Test Data'!$A$1:$N$33,10,FALSE)</f>
        <v>81.804757877261309</v>
      </c>
      <c r="L703">
        <f>VLOOKUP(D703,'Test Data'!$A$1:$N$33,13,FALSE)</f>
        <v>12.236000000000001</v>
      </c>
      <c r="M703">
        <f>VLOOKUP(B703,'Test Data'!$A$1:$N$33,13,FALSE)</f>
        <v>-4.4720000000000004</v>
      </c>
      <c r="N703">
        <f>VLOOKUP(D703,'Test Data'!$A$1:$N$33,14,FALSE)</f>
        <v>1.6050000000000004</v>
      </c>
      <c r="O703">
        <f>VLOOKUP(B703,'Test Data'!$A$1:$N$33,14,FALSE)</f>
        <v>7.3675000000000033</v>
      </c>
      <c r="P703">
        <f>VLOOKUP(B703,'Test Data'!$A$1:$G$33,7,FALSE)</f>
        <v>47.3035</v>
      </c>
      <c r="Q703">
        <f>VLOOKUP(D703,'Test Data'!$A$1:$G$33,7,FALSE)</f>
        <v>40.024000000000001</v>
      </c>
    </row>
    <row r="704" spans="1:17" x14ac:dyDescent="0.3">
      <c r="A704" s="8">
        <v>44943</v>
      </c>
      <c r="B704" s="6" t="s">
        <v>34</v>
      </c>
      <c r="C704" s="6">
        <v>2</v>
      </c>
      <c r="D704" s="6" t="s">
        <v>9</v>
      </c>
      <c r="E704" s="6">
        <v>5</v>
      </c>
      <c r="F704" s="6"/>
      <c r="G704" s="6">
        <f t="shared" si="22"/>
        <v>3</v>
      </c>
      <c r="H704">
        <f t="shared" si="21"/>
        <v>7</v>
      </c>
      <c r="J704">
        <f>VLOOKUP(D704,'Test Data'!$A$1:$N$33,10,FALSE)</f>
        <v>165.56027048054921</v>
      </c>
      <c r="K704">
        <f>VLOOKUP(B704,'Test Data'!$A$1:$N$33,10,FALSE)</f>
        <v>90.302779742729371</v>
      </c>
      <c r="L704">
        <f>VLOOKUP(D704,'Test Data'!$A$1:$N$33,13,FALSE)</f>
        <v>-11.727999999999998</v>
      </c>
      <c r="M704">
        <f>VLOOKUP(B704,'Test Data'!$A$1:$N$33,13,FALSE)</f>
        <v>-1.9600000000000004</v>
      </c>
      <c r="N704">
        <f>VLOOKUP(D704,'Test Data'!$A$1:$N$33,14,FALSE)</f>
        <v>19.220000000000002</v>
      </c>
      <c r="O704">
        <f>VLOOKUP(B704,'Test Data'!$A$1:$N$33,14,FALSE)</f>
        <v>8.4699999999999989</v>
      </c>
      <c r="P704">
        <f>VLOOKUP(B704,'Test Data'!$A$1:$G$33,7,FALSE)</f>
        <v>48.930500000000002</v>
      </c>
      <c r="Q704">
        <f>VLOOKUP(D704,'Test Data'!$A$1:$G$33,7,FALSE)</f>
        <v>58.155000000000001</v>
      </c>
    </row>
    <row r="705" spans="1:17" x14ac:dyDescent="0.3">
      <c r="A705" s="9">
        <v>44943</v>
      </c>
      <c r="B705" s="7" t="s">
        <v>23</v>
      </c>
      <c r="C705" s="7">
        <v>1</v>
      </c>
      <c r="D705" s="7" t="s">
        <v>33</v>
      </c>
      <c r="E705" s="7">
        <v>4</v>
      </c>
      <c r="F705" s="7"/>
      <c r="G705" s="6">
        <f t="shared" si="22"/>
        <v>3</v>
      </c>
      <c r="H705">
        <f t="shared" si="21"/>
        <v>5</v>
      </c>
      <c r="J705">
        <f>VLOOKUP(D705,'Test Data'!$A$1:$N$33,10,FALSE)</f>
        <v>-8.4661676247310496</v>
      </c>
      <c r="K705">
        <f>VLOOKUP(B705,'Test Data'!$A$1:$N$33,10,FALSE)</f>
        <v>116.91584615384616</v>
      </c>
      <c r="L705">
        <f>VLOOKUP(D705,'Test Data'!$A$1:$N$33,13,FALSE)</f>
        <v>31.347999999999995</v>
      </c>
      <c r="M705">
        <f>VLOOKUP(B705,'Test Data'!$A$1:$N$33,13,FALSE)</f>
        <v>37.052</v>
      </c>
      <c r="N705">
        <f>VLOOKUP(D705,'Test Data'!$A$1:$N$33,14,FALSE)</f>
        <v>2.9150000000000027</v>
      </c>
      <c r="O705">
        <f>VLOOKUP(B705,'Test Data'!$A$1:$N$33,14,FALSE)</f>
        <v>7.9725000000000001</v>
      </c>
      <c r="P705">
        <f>VLOOKUP(B705,'Test Data'!$A$1:$G$33,7,FALSE)</f>
        <v>50.820999999999998</v>
      </c>
      <c r="Q705">
        <f>VLOOKUP(D705,'Test Data'!$A$1:$G$33,7,FALSE)</f>
        <v>46.256500000000003</v>
      </c>
    </row>
    <row r="706" spans="1:17" x14ac:dyDescent="0.3">
      <c r="A706" s="8">
        <v>44943</v>
      </c>
      <c r="B706" s="6" t="s">
        <v>20</v>
      </c>
      <c r="C706" s="6">
        <v>1</v>
      </c>
      <c r="D706" s="6" t="s">
        <v>21</v>
      </c>
      <c r="E706" s="6">
        <v>2</v>
      </c>
      <c r="F706" s="6"/>
      <c r="G706" s="6">
        <f t="shared" si="22"/>
        <v>1</v>
      </c>
      <c r="H706">
        <f t="shared" si="21"/>
        <v>3</v>
      </c>
      <c r="J706">
        <f>VLOOKUP(D706,'Test Data'!$A$1:$N$33,10,FALSE)</f>
        <v>67.44205870986076</v>
      </c>
      <c r="K706">
        <f>VLOOKUP(B706,'Test Data'!$A$1:$N$33,10,FALSE)</f>
        <v>44.157383716429479</v>
      </c>
      <c r="L706">
        <f>VLOOKUP(D706,'Test Data'!$A$1:$N$33,13,FALSE)</f>
        <v>34.236000000000004</v>
      </c>
      <c r="M706">
        <f>VLOOKUP(B706,'Test Data'!$A$1:$N$33,13,FALSE)</f>
        <v>0.20799999999999841</v>
      </c>
      <c r="N706">
        <f>VLOOKUP(D706,'Test Data'!$A$1:$N$33,14,FALSE)</f>
        <v>9.18</v>
      </c>
      <c r="O706">
        <f>VLOOKUP(B706,'Test Data'!$A$1:$N$33,14,FALSE)</f>
        <v>6.4574999999999996</v>
      </c>
      <c r="P706">
        <f>VLOOKUP(B706,'Test Data'!$A$1:$G$33,7,FALSE)</f>
        <v>45.418999999999997</v>
      </c>
      <c r="Q706">
        <f>VLOOKUP(D706,'Test Data'!$A$1:$G$33,7,FALSE)</f>
        <v>50.528500000000001</v>
      </c>
    </row>
    <row r="707" spans="1:17" x14ac:dyDescent="0.3">
      <c r="A707" s="9">
        <v>44943</v>
      </c>
      <c r="B707" s="7" t="s">
        <v>26</v>
      </c>
      <c r="C707" s="7">
        <v>2</v>
      </c>
      <c r="D707" s="7" t="s">
        <v>4</v>
      </c>
      <c r="E707" s="7">
        <v>5</v>
      </c>
      <c r="F707" s="7"/>
      <c r="G707" s="6">
        <f t="shared" si="22"/>
        <v>3</v>
      </c>
      <c r="H707">
        <f t="shared" ref="H707:H770" si="23">E707+C707</f>
        <v>7</v>
      </c>
      <c r="J707">
        <f>VLOOKUP(D707,'Test Data'!$A$1:$N$33,10,FALSE)</f>
        <v>84.107355201661079</v>
      </c>
      <c r="K707">
        <f>VLOOKUP(B707,'Test Data'!$A$1:$N$33,10,FALSE)</f>
        <v>-5.9496865517784894</v>
      </c>
      <c r="L707">
        <f>VLOOKUP(D707,'Test Data'!$A$1:$N$33,13,FALSE)</f>
        <v>17.076000000000001</v>
      </c>
      <c r="M707">
        <f>VLOOKUP(B707,'Test Data'!$A$1:$N$33,13,FALSE)</f>
        <v>-1.972</v>
      </c>
      <c r="N707">
        <f>VLOOKUP(D707,'Test Data'!$A$1:$N$33,14,FALSE)</f>
        <v>4.0274999999999999</v>
      </c>
      <c r="O707">
        <f>VLOOKUP(B707,'Test Data'!$A$1:$N$33,14,FALSE)</f>
        <v>7.1075000000000017</v>
      </c>
      <c r="P707">
        <f>VLOOKUP(B707,'Test Data'!$A$1:$G$33,7,FALSE)</f>
        <v>43.610500000000002</v>
      </c>
      <c r="Q707">
        <f>VLOOKUP(D707,'Test Data'!$A$1:$G$33,7,FALSE)</f>
        <v>51.648499999999999</v>
      </c>
    </row>
    <row r="708" spans="1:17" x14ac:dyDescent="0.3">
      <c r="A708" s="8">
        <v>44943</v>
      </c>
      <c r="B708" s="6" t="s">
        <v>31</v>
      </c>
      <c r="C708" s="6">
        <v>4</v>
      </c>
      <c r="D708" s="6" t="s">
        <v>5</v>
      </c>
      <c r="E708" s="6">
        <v>5</v>
      </c>
      <c r="F708" s="6" t="s">
        <v>36</v>
      </c>
      <c r="G708" s="6">
        <f t="shared" si="22"/>
        <v>1</v>
      </c>
      <c r="H708">
        <f t="shared" si="23"/>
        <v>9</v>
      </c>
      <c r="J708">
        <f>VLOOKUP(D708,'Test Data'!$A$1:$N$33,10,FALSE)</f>
        <v>104.48057142857141</v>
      </c>
      <c r="K708">
        <f>VLOOKUP(B708,'Test Data'!$A$1:$N$33,10,FALSE)</f>
        <v>139.17838686868689</v>
      </c>
      <c r="L708">
        <f>VLOOKUP(D708,'Test Data'!$A$1:$N$33,13,FALSE)</f>
        <v>26.248000000000001</v>
      </c>
      <c r="M708">
        <f>VLOOKUP(B708,'Test Data'!$A$1:$N$33,13,FALSE)</f>
        <v>30.108000000000004</v>
      </c>
      <c r="N708">
        <f>VLOOKUP(D708,'Test Data'!$A$1:$N$33,14,FALSE)</f>
        <v>15.994999999999997</v>
      </c>
      <c r="O708">
        <f>VLOOKUP(B708,'Test Data'!$A$1:$N$33,14,FALSE)</f>
        <v>10.142499999999998</v>
      </c>
      <c r="P708">
        <f>VLOOKUP(B708,'Test Data'!$A$1:$G$33,7,FALSE)</f>
        <v>54.883499999999998</v>
      </c>
      <c r="Q708">
        <f>VLOOKUP(D708,'Test Data'!$A$1:$G$33,7,FALSE)</f>
        <v>50.814499999999995</v>
      </c>
    </row>
    <row r="709" spans="1:17" x14ac:dyDescent="0.3">
      <c r="A709" s="9">
        <v>44943</v>
      </c>
      <c r="B709" s="7" t="s">
        <v>28</v>
      </c>
      <c r="C709" s="7">
        <v>4</v>
      </c>
      <c r="D709" s="7" t="s">
        <v>12</v>
      </c>
      <c r="E709" s="7">
        <v>2</v>
      </c>
      <c r="F709" s="7"/>
      <c r="G709" s="6">
        <f t="shared" si="22"/>
        <v>-2</v>
      </c>
      <c r="H709">
        <f t="shared" si="23"/>
        <v>6</v>
      </c>
      <c r="J709">
        <f>VLOOKUP(D709,'Test Data'!$A$1:$N$33,10,FALSE)</f>
        <v>59.967467961405482</v>
      </c>
      <c r="K709">
        <f>VLOOKUP(B709,'Test Data'!$A$1:$N$33,10,FALSE)</f>
        <v>101.51640811560671</v>
      </c>
      <c r="L709">
        <f>VLOOKUP(D709,'Test Data'!$A$1:$N$33,13,FALSE)</f>
        <v>21.227999999999998</v>
      </c>
      <c r="M709">
        <f>VLOOKUP(B709,'Test Data'!$A$1:$N$33,13,FALSE)</f>
        <v>12.036000000000001</v>
      </c>
      <c r="N709">
        <f>VLOOKUP(D709,'Test Data'!$A$1:$N$33,14,FALSE)</f>
        <v>5.1224999999999987</v>
      </c>
      <c r="O709">
        <f>VLOOKUP(B709,'Test Data'!$A$1:$N$33,14,FALSE)</f>
        <v>8.0474999999999994</v>
      </c>
      <c r="P709">
        <f>VLOOKUP(B709,'Test Data'!$A$1:$G$33,7,FALSE)</f>
        <v>51.338499999999996</v>
      </c>
      <c r="Q709">
        <f>VLOOKUP(D709,'Test Data'!$A$1:$G$33,7,FALSE)</f>
        <v>48.64</v>
      </c>
    </row>
    <row r="710" spans="1:17" x14ac:dyDescent="0.3">
      <c r="A710" s="8">
        <v>44944</v>
      </c>
      <c r="B710" s="6" t="s">
        <v>11</v>
      </c>
      <c r="C710" s="6">
        <v>4</v>
      </c>
      <c r="D710" s="6" t="s">
        <v>22</v>
      </c>
      <c r="E710" s="6">
        <v>1</v>
      </c>
      <c r="F710" s="6"/>
      <c r="G710" s="6">
        <f t="shared" si="22"/>
        <v>-3</v>
      </c>
      <c r="H710">
        <f t="shared" si="23"/>
        <v>5</v>
      </c>
      <c r="J710">
        <f>VLOOKUP(D710,'Test Data'!$A$1:$N$33,10,FALSE)</f>
        <v>68.14996540259969</v>
      </c>
      <c r="K710">
        <f>VLOOKUP(B710,'Test Data'!$A$1:$N$33,10,FALSE)</f>
        <v>134.88358357487925</v>
      </c>
      <c r="L710">
        <f>VLOOKUP(D710,'Test Data'!$A$1:$N$33,13,FALSE)</f>
        <v>2.4839999999999995</v>
      </c>
      <c r="M710">
        <f>VLOOKUP(B710,'Test Data'!$A$1:$N$33,13,FALSE)</f>
        <v>24.772000000000002</v>
      </c>
      <c r="N710">
        <f>VLOOKUP(D710,'Test Data'!$A$1:$N$33,14,FALSE)</f>
        <v>7.3599999999999994</v>
      </c>
      <c r="O710">
        <f>VLOOKUP(B710,'Test Data'!$A$1:$N$33,14,FALSE)</f>
        <v>12.754999999999999</v>
      </c>
      <c r="P710">
        <f>VLOOKUP(B710,'Test Data'!$A$1:$G$33,7,FALSE)</f>
        <v>52.792500000000004</v>
      </c>
      <c r="Q710">
        <f>VLOOKUP(D710,'Test Data'!$A$1:$G$33,7,FALSE)</f>
        <v>52.957499999999996</v>
      </c>
    </row>
    <row r="711" spans="1:17" x14ac:dyDescent="0.3">
      <c r="A711" s="9">
        <v>44944</v>
      </c>
      <c r="B711" s="7" t="s">
        <v>14</v>
      </c>
      <c r="C711" s="7">
        <v>4</v>
      </c>
      <c r="D711" s="7" t="s">
        <v>16</v>
      </c>
      <c r="E711" s="7">
        <v>1</v>
      </c>
      <c r="F711" s="7"/>
      <c r="G711" s="6">
        <f t="shared" si="22"/>
        <v>-3</v>
      </c>
      <c r="H711">
        <f t="shared" si="23"/>
        <v>5</v>
      </c>
      <c r="J711">
        <f>VLOOKUP(D711,'Test Data'!$A$1:$N$33,10,FALSE)</f>
        <v>56.76357570850201</v>
      </c>
      <c r="K711">
        <f>VLOOKUP(B711,'Test Data'!$A$1:$N$33,10,FALSE)</f>
        <v>140.99029450549449</v>
      </c>
      <c r="L711">
        <f>VLOOKUP(D711,'Test Data'!$A$1:$N$33,13,FALSE)</f>
        <v>55.175999999999995</v>
      </c>
      <c r="M711">
        <f>VLOOKUP(B711,'Test Data'!$A$1:$N$33,13,FALSE)</f>
        <v>61.292000000000002</v>
      </c>
      <c r="N711">
        <f>VLOOKUP(D711,'Test Data'!$A$1:$N$33,14,FALSE)</f>
        <v>8.8850000000000016</v>
      </c>
      <c r="O711">
        <f>VLOOKUP(B711,'Test Data'!$A$1:$N$33,14,FALSE)</f>
        <v>16.850000000000001</v>
      </c>
      <c r="P711">
        <f>VLOOKUP(B711,'Test Data'!$A$1:$G$33,7,FALSE)</f>
        <v>52.1905</v>
      </c>
      <c r="Q711">
        <f>VLOOKUP(D711,'Test Data'!$A$1:$G$33,7,FALSE)</f>
        <v>50.042000000000002</v>
      </c>
    </row>
    <row r="712" spans="1:17" x14ac:dyDescent="0.3">
      <c r="A712" s="8">
        <v>44944</v>
      </c>
      <c r="B712" s="6" t="s">
        <v>3</v>
      </c>
      <c r="C712" s="6">
        <v>4</v>
      </c>
      <c r="D712" s="6" t="s">
        <v>32</v>
      </c>
      <c r="E712" s="6">
        <v>5</v>
      </c>
      <c r="F712" s="6" t="s">
        <v>36</v>
      </c>
      <c r="G712" s="6">
        <f t="shared" si="22"/>
        <v>1</v>
      </c>
      <c r="H712">
        <f t="shared" si="23"/>
        <v>9</v>
      </c>
      <c r="J712">
        <f>VLOOKUP(D712,'Test Data'!$A$1:$N$33,10,FALSE)</f>
        <v>132.97877024111079</v>
      </c>
      <c r="K712">
        <f>VLOOKUP(B712,'Test Data'!$A$1:$N$33,10,FALSE)</f>
        <v>89.800166421813486</v>
      </c>
      <c r="L712">
        <f>VLOOKUP(D712,'Test Data'!$A$1:$N$33,13,FALSE)</f>
        <v>-4.2679999999999989</v>
      </c>
      <c r="M712">
        <f>VLOOKUP(B712,'Test Data'!$A$1:$N$33,13,FALSE)</f>
        <v>45.915999999999997</v>
      </c>
      <c r="N712">
        <f>VLOOKUP(D712,'Test Data'!$A$1:$N$33,14,FALSE)</f>
        <v>9.5024999999999977</v>
      </c>
      <c r="O712">
        <f>VLOOKUP(B712,'Test Data'!$A$1:$N$33,14,FALSE)</f>
        <v>6.2475000000000023</v>
      </c>
      <c r="P712">
        <f>VLOOKUP(B712,'Test Data'!$A$1:$G$33,7,FALSE)</f>
        <v>53.747500000000002</v>
      </c>
      <c r="Q712">
        <f>VLOOKUP(D712,'Test Data'!$A$1:$G$33,7,FALSE)</f>
        <v>49.246000000000002</v>
      </c>
    </row>
    <row r="713" spans="1:17" x14ac:dyDescent="0.3">
      <c r="A713" s="9">
        <v>44944</v>
      </c>
      <c r="B713" s="7" t="s">
        <v>30</v>
      </c>
      <c r="C713" s="7">
        <v>3</v>
      </c>
      <c r="D713" s="7" t="s">
        <v>24</v>
      </c>
      <c r="E713" s="7">
        <v>5</v>
      </c>
      <c r="F713" s="7"/>
      <c r="G713" s="6">
        <f t="shared" si="22"/>
        <v>2</v>
      </c>
      <c r="H713">
        <f t="shared" si="23"/>
        <v>8</v>
      </c>
      <c r="J713">
        <f>VLOOKUP(D713,'Test Data'!$A$1:$N$33,10,FALSE)</f>
        <v>-15.427545272601769</v>
      </c>
      <c r="K713">
        <f>VLOOKUP(B713,'Test Data'!$A$1:$N$33,10,FALSE)</f>
        <v>139.14223240238024</v>
      </c>
      <c r="L713">
        <f>VLOOKUP(D713,'Test Data'!$A$1:$N$33,13,FALSE)</f>
        <v>-11.484000000000002</v>
      </c>
      <c r="M713">
        <f>VLOOKUP(B713,'Test Data'!$A$1:$N$33,13,FALSE)</f>
        <v>17.608000000000001</v>
      </c>
      <c r="N713">
        <f>VLOOKUP(D713,'Test Data'!$A$1:$N$33,14,FALSE)</f>
        <v>7.0949999999999989</v>
      </c>
      <c r="O713">
        <f>VLOOKUP(B713,'Test Data'!$A$1:$N$33,14,FALSE)</f>
        <v>17.535</v>
      </c>
      <c r="P713">
        <f>VLOOKUP(B713,'Test Data'!$A$1:$G$33,7,FALSE)</f>
        <v>53.658999999999999</v>
      </c>
      <c r="Q713">
        <f>VLOOKUP(D713,'Test Data'!$A$1:$G$33,7,FALSE)</f>
        <v>42.968000000000004</v>
      </c>
    </row>
    <row r="714" spans="1:17" x14ac:dyDescent="0.3">
      <c r="A714" s="8">
        <v>44944</v>
      </c>
      <c r="B714" s="6" t="s">
        <v>7</v>
      </c>
      <c r="C714" s="6">
        <v>5</v>
      </c>
      <c r="D714" s="6" t="s">
        <v>8</v>
      </c>
      <c r="E714" s="6">
        <v>2</v>
      </c>
      <c r="F714" s="6"/>
      <c r="G714" s="6">
        <f t="shared" si="22"/>
        <v>-3</v>
      </c>
      <c r="H714">
        <f t="shared" si="23"/>
        <v>7</v>
      </c>
      <c r="J714">
        <f>VLOOKUP(D714,'Test Data'!$A$1:$N$33,10,FALSE)</f>
        <v>108.30611652138712</v>
      </c>
      <c r="K714">
        <f>VLOOKUP(B714,'Test Data'!$A$1:$N$33,10,FALSE)</f>
        <v>109.36287253210591</v>
      </c>
      <c r="L714">
        <f>VLOOKUP(D714,'Test Data'!$A$1:$N$33,13,FALSE)</f>
        <v>15.092000000000001</v>
      </c>
      <c r="M714">
        <f>VLOOKUP(B714,'Test Data'!$A$1:$N$33,13,FALSE)</f>
        <v>1.0240000000000009</v>
      </c>
      <c r="N714">
        <f>VLOOKUP(D714,'Test Data'!$A$1:$N$33,14,FALSE)</f>
        <v>11.004999999999999</v>
      </c>
      <c r="O714">
        <f>VLOOKUP(B714,'Test Data'!$A$1:$N$33,14,FALSE)</f>
        <v>18.007499999999997</v>
      </c>
      <c r="P714">
        <f>VLOOKUP(B714,'Test Data'!$A$1:$G$33,7,FALSE)</f>
        <v>51.97</v>
      </c>
      <c r="Q714">
        <f>VLOOKUP(D714,'Test Data'!$A$1:$G$33,7,FALSE)</f>
        <v>48.454999999999998</v>
      </c>
    </row>
    <row r="715" spans="1:17" x14ac:dyDescent="0.3">
      <c r="A715" s="9">
        <v>44945</v>
      </c>
      <c r="B715" s="7" t="s">
        <v>12</v>
      </c>
      <c r="C715" s="7">
        <v>4</v>
      </c>
      <c r="D715" s="7" t="s">
        <v>25</v>
      </c>
      <c r="E715" s="7">
        <v>0</v>
      </c>
      <c r="F715" s="7"/>
      <c r="G715" s="6">
        <f t="shared" si="22"/>
        <v>-4</v>
      </c>
      <c r="H715">
        <f t="shared" si="23"/>
        <v>4</v>
      </c>
      <c r="J715">
        <f>VLOOKUP(D715,'Test Data'!$A$1:$N$33,10,FALSE)</f>
        <v>51.313205668016195</v>
      </c>
      <c r="K715">
        <f>VLOOKUP(B715,'Test Data'!$A$1:$N$33,10,FALSE)</f>
        <v>59.967467961405482</v>
      </c>
      <c r="L715">
        <f>VLOOKUP(D715,'Test Data'!$A$1:$N$33,13,FALSE)</f>
        <v>23.744</v>
      </c>
      <c r="M715">
        <f>VLOOKUP(B715,'Test Data'!$A$1:$N$33,13,FALSE)</f>
        <v>21.227999999999998</v>
      </c>
      <c r="N715">
        <f>VLOOKUP(D715,'Test Data'!$A$1:$N$33,14,FALSE)</f>
        <v>10.215</v>
      </c>
      <c r="O715">
        <f>VLOOKUP(B715,'Test Data'!$A$1:$N$33,14,FALSE)</f>
        <v>5.1224999999999987</v>
      </c>
      <c r="P715">
        <f>VLOOKUP(B715,'Test Data'!$A$1:$G$33,7,FALSE)</f>
        <v>48.64</v>
      </c>
      <c r="Q715">
        <f>VLOOKUP(D715,'Test Data'!$A$1:$G$33,7,FALSE)</f>
        <v>44.829499999999996</v>
      </c>
    </row>
    <row r="716" spans="1:17" x14ac:dyDescent="0.3">
      <c r="A716" s="8">
        <v>44945</v>
      </c>
      <c r="B716" s="6" t="s">
        <v>16</v>
      </c>
      <c r="C716" s="6">
        <v>2</v>
      </c>
      <c r="D716" s="6" t="s">
        <v>13</v>
      </c>
      <c r="E716" s="6">
        <v>3</v>
      </c>
      <c r="F716" s="6" t="s">
        <v>36</v>
      </c>
      <c r="G716" s="6">
        <f t="shared" si="22"/>
        <v>1</v>
      </c>
      <c r="H716">
        <f t="shared" si="23"/>
        <v>5</v>
      </c>
      <c r="J716">
        <f>VLOOKUP(D716,'Test Data'!$A$1:$N$33,10,FALSE)</f>
        <v>81.804757877261309</v>
      </c>
      <c r="K716">
        <f>VLOOKUP(B716,'Test Data'!$A$1:$N$33,10,FALSE)</f>
        <v>56.76357570850201</v>
      </c>
      <c r="L716">
        <f>VLOOKUP(D716,'Test Data'!$A$1:$N$33,13,FALSE)</f>
        <v>-4.4720000000000004</v>
      </c>
      <c r="M716">
        <f>VLOOKUP(B716,'Test Data'!$A$1:$N$33,13,FALSE)</f>
        <v>55.175999999999995</v>
      </c>
      <c r="N716">
        <f>VLOOKUP(D716,'Test Data'!$A$1:$N$33,14,FALSE)</f>
        <v>7.3675000000000033</v>
      </c>
      <c r="O716">
        <f>VLOOKUP(B716,'Test Data'!$A$1:$N$33,14,FALSE)</f>
        <v>8.8850000000000016</v>
      </c>
      <c r="P716">
        <f>VLOOKUP(B716,'Test Data'!$A$1:$G$33,7,FALSE)</f>
        <v>50.042000000000002</v>
      </c>
      <c r="Q716">
        <f>VLOOKUP(D716,'Test Data'!$A$1:$G$33,7,FALSE)</f>
        <v>47.3035</v>
      </c>
    </row>
    <row r="717" spans="1:17" x14ac:dyDescent="0.3">
      <c r="A717" s="9">
        <v>44945</v>
      </c>
      <c r="B717" s="7" t="s">
        <v>28</v>
      </c>
      <c r="C717" s="7">
        <v>2</v>
      </c>
      <c r="D717" s="7" t="s">
        <v>18</v>
      </c>
      <c r="E717" s="7">
        <v>5</v>
      </c>
      <c r="F717" s="7"/>
      <c r="G717" s="6">
        <f t="shared" si="22"/>
        <v>3</v>
      </c>
      <c r="H717">
        <f t="shared" si="23"/>
        <v>7</v>
      </c>
      <c r="J717">
        <f>VLOOKUP(D717,'Test Data'!$A$1:$N$33,10,FALSE)</f>
        <v>141.16987251053041</v>
      </c>
      <c r="K717">
        <f>VLOOKUP(B717,'Test Data'!$A$1:$N$33,10,FALSE)</f>
        <v>101.51640811560671</v>
      </c>
      <c r="L717">
        <f>VLOOKUP(D717,'Test Data'!$A$1:$N$33,13,FALSE)</f>
        <v>-9.1679999999999993</v>
      </c>
      <c r="M717">
        <f>VLOOKUP(B717,'Test Data'!$A$1:$N$33,13,FALSE)</f>
        <v>12.036000000000001</v>
      </c>
      <c r="N717">
        <f>VLOOKUP(D717,'Test Data'!$A$1:$N$33,14,FALSE)</f>
        <v>11.067499999999995</v>
      </c>
      <c r="O717">
        <f>VLOOKUP(B717,'Test Data'!$A$1:$N$33,14,FALSE)</f>
        <v>8.0474999999999994</v>
      </c>
      <c r="P717">
        <f>VLOOKUP(B717,'Test Data'!$A$1:$G$33,7,FALSE)</f>
        <v>51.338499999999996</v>
      </c>
      <c r="Q717">
        <f>VLOOKUP(D717,'Test Data'!$A$1:$G$33,7,FALSE)</f>
        <v>55.566500000000005</v>
      </c>
    </row>
    <row r="718" spans="1:17" x14ac:dyDescent="0.3">
      <c r="A718" s="8">
        <v>44945</v>
      </c>
      <c r="B718" s="6" t="s">
        <v>26</v>
      </c>
      <c r="C718" s="6">
        <v>5</v>
      </c>
      <c r="D718" s="6" t="s">
        <v>20</v>
      </c>
      <c r="E718" s="6">
        <v>3</v>
      </c>
      <c r="F718" s="6"/>
      <c r="G718" s="6">
        <f t="shared" si="22"/>
        <v>-2</v>
      </c>
      <c r="H718">
        <f t="shared" si="23"/>
        <v>8</v>
      </c>
      <c r="J718">
        <f>VLOOKUP(D718,'Test Data'!$A$1:$N$33,10,FALSE)</f>
        <v>44.157383716429479</v>
      </c>
      <c r="K718">
        <f>VLOOKUP(B718,'Test Data'!$A$1:$N$33,10,FALSE)</f>
        <v>-5.9496865517784894</v>
      </c>
      <c r="L718">
        <f>VLOOKUP(D718,'Test Data'!$A$1:$N$33,13,FALSE)</f>
        <v>0.20799999999999841</v>
      </c>
      <c r="M718">
        <f>VLOOKUP(B718,'Test Data'!$A$1:$N$33,13,FALSE)</f>
        <v>-1.972</v>
      </c>
      <c r="N718">
        <f>VLOOKUP(D718,'Test Data'!$A$1:$N$33,14,FALSE)</f>
        <v>6.4574999999999996</v>
      </c>
      <c r="O718">
        <f>VLOOKUP(B718,'Test Data'!$A$1:$N$33,14,FALSE)</f>
        <v>7.1075000000000017</v>
      </c>
      <c r="P718">
        <f>VLOOKUP(B718,'Test Data'!$A$1:$G$33,7,FALSE)</f>
        <v>43.610500000000002</v>
      </c>
      <c r="Q718">
        <f>VLOOKUP(D718,'Test Data'!$A$1:$G$33,7,FALSE)</f>
        <v>45.418999999999997</v>
      </c>
    </row>
    <row r="719" spans="1:17" x14ac:dyDescent="0.3">
      <c r="A719" s="9">
        <v>44945</v>
      </c>
      <c r="B719" s="7" t="s">
        <v>7</v>
      </c>
      <c r="C719" s="7">
        <v>3</v>
      </c>
      <c r="D719" s="7" t="s">
        <v>9</v>
      </c>
      <c r="E719" s="7">
        <v>5</v>
      </c>
      <c r="F719" s="7"/>
      <c r="G719" s="6">
        <f t="shared" si="22"/>
        <v>2</v>
      </c>
      <c r="H719">
        <f t="shared" si="23"/>
        <v>8</v>
      </c>
      <c r="J719">
        <f>VLOOKUP(D719,'Test Data'!$A$1:$N$33,10,FALSE)</f>
        <v>165.56027048054921</v>
      </c>
      <c r="K719">
        <f>VLOOKUP(B719,'Test Data'!$A$1:$N$33,10,FALSE)</f>
        <v>109.36287253210591</v>
      </c>
      <c r="L719">
        <f>VLOOKUP(D719,'Test Data'!$A$1:$N$33,13,FALSE)</f>
        <v>-11.727999999999998</v>
      </c>
      <c r="M719">
        <f>VLOOKUP(B719,'Test Data'!$A$1:$N$33,13,FALSE)</f>
        <v>1.0240000000000009</v>
      </c>
      <c r="N719">
        <f>VLOOKUP(D719,'Test Data'!$A$1:$N$33,14,FALSE)</f>
        <v>19.220000000000002</v>
      </c>
      <c r="O719">
        <f>VLOOKUP(B719,'Test Data'!$A$1:$N$33,14,FALSE)</f>
        <v>18.007499999999997</v>
      </c>
      <c r="P719">
        <f>VLOOKUP(B719,'Test Data'!$A$1:$G$33,7,FALSE)</f>
        <v>51.97</v>
      </c>
      <c r="Q719">
        <f>VLOOKUP(D719,'Test Data'!$A$1:$G$33,7,FALSE)</f>
        <v>58.155000000000001</v>
      </c>
    </row>
    <row r="720" spans="1:17" x14ac:dyDescent="0.3">
      <c r="A720" s="8">
        <v>44945</v>
      </c>
      <c r="B720" s="6" t="s">
        <v>30</v>
      </c>
      <c r="C720" s="6">
        <v>4</v>
      </c>
      <c r="D720" s="6" t="s">
        <v>29</v>
      </c>
      <c r="E720" s="6">
        <v>0</v>
      </c>
      <c r="F720" s="6"/>
      <c r="G720" s="6">
        <f t="shared" si="22"/>
        <v>-4</v>
      </c>
      <c r="H720">
        <f t="shared" si="23"/>
        <v>4</v>
      </c>
      <c r="J720">
        <f>VLOOKUP(D720,'Test Data'!$A$1:$N$33,10,FALSE)</f>
        <v>171.25418443935928</v>
      </c>
      <c r="K720">
        <f>VLOOKUP(B720,'Test Data'!$A$1:$N$33,10,FALSE)</f>
        <v>139.14223240238024</v>
      </c>
      <c r="L720">
        <f>VLOOKUP(D720,'Test Data'!$A$1:$N$33,13,FALSE)</f>
        <v>18.195999999999998</v>
      </c>
      <c r="M720">
        <f>VLOOKUP(B720,'Test Data'!$A$1:$N$33,13,FALSE)</f>
        <v>17.608000000000001</v>
      </c>
      <c r="N720">
        <f>VLOOKUP(D720,'Test Data'!$A$1:$N$33,14,FALSE)</f>
        <v>13.857500000000002</v>
      </c>
      <c r="O720">
        <f>VLOOKUP(B720,'Test Data'!$A$1:$N$33,14,FALSE)</f>
        <v>17.535</v>
      </c>
      <c r="P720">
        <f>VLOOKUP(B720,'Test Data'!$A$1:$G$33,7,FALSE)</f>
        <v>53.658999999999999</v>
      </c>
      <c r="Q720">
        <f>VLOOKUP(D720,'Test Data'!$A$1:$G$33,7,FALSE)</f>
        <v>55.733499999999992</v>
      </c>
    </row>
    <row r="721" spans="1:17" x14ac:dyDescent="0.3">
      <c r="A721" s="9">
        <v>44945</v>
      </c>
      <c r="B721" s="7" t="s">
        <v>31</v>
      </c>
      <c r="C721" s="7">
        <v>6</v>
      </c>
      <c r="D721" s="7" t="s">
        <v>33</v>
      </c>
      <c r="E721" s="7">
        <v>2</v>
      </c>
      <c r="F721" s="7"/>
      <c r="G721" s="6">
        <f t="shared" si="22"/>
        <v>-4</v>
      </c>
      <c r="H721">
        <f t="shared" si="23"/>
        <v>8</v>
      </c>
      <c r="J721">
        <f>VLOOKUP(D721,'Test Data'!$A$1:$N$33,10,FALSE)</f>
        <v>-8.4661676247310496</v>
      </c>
      <c r="K721">
        <f>VLOOKUP(B721,'Test Data'!$A$1:$N$33,10,FALSE)</f>
        <v>139.17838686868689</v>
      </c>
      <c r="L721">
        <f>VLOOKUP(D721,'Test Data'!$A$1:$N$33,13,FALSE)</f>
        <v>31.347999999999995</v>
      </c>
      <c r="M721">
        <f>VLOOKUP(B721,'Test Data'!$A$1:$N$33,13,FALSE)</f>
        <v>30.108000000000004</v>
      </c>
      <c r="N721">
        <f>VLOOKUP(D721,'Test Data'!$A$1:$N$33,14,FALSE)</f>
        <v>2.9150000000000027</v>
      </c>
      <c r="O721">
        <f>VLOOKUP(B721,'Test Data'!$A$1:$N$33,14,FALSE)</f>
        <v>10.142499999999998</v>
      </c>
      <c r="P721">
        <f>VLOOKUP(B721,'Test Data'!$A$1:$G$33,7,FALSE)</f>
        <v>54.883499999999998</v>
      </c>
      <c r="Q721">
        <f>VLOOKUP(D721,'Test Data'!$A$1:$G$33,7,FALSE)</f>
        <v>46.256500000000003</v>
      </c>
    </row>
    <row r="722" spans="1:17" x14ac:dyDescent="0.3">
      <c r="A722" s="8">
        <v>44945</v>
      </c>
      <c r="B722" s="6" t="s">
        <v>14</v>
      </c>
      <c r="C722" s="6">
        <v>3</v>
      </c>
      <c r="D722" s="6" t="s">
        <v>17</v>
      </c>
      <c r="E722" s="6">
        <v>1</v>
      </c>
      <c r="F722" s="6"/>
      <c r="G722" s="6">
        <f t="shared" si="22"/>
        <v>-2</v>
      </c>
      <c r="H722">
        <f t="shared" si="23"/>
        <v>4</v>
      </c>
      <c r="J722">
        <f>VLOOKUP(D722,'Test Data'!$A$1:$N$33,10,FALSE)</f>
        <v>134.91292307692311</v>
      </c>
      <c r="K722">
        <f>VLOOKUP(B722,'Test Data'!$A$1:$N$33,10,FALSE)</f>
        <v>140.99029450549449</v>
      </c>
      <c r="L722">
        <f>VLOOKUP(D722,'Test Data'!$A$1:$N$33,13,FALSE)</f>
        <v>36.112000000000002</v>
      </c>
      <c r="M722">
        <f>VLOOKUP(B722,'Test Data'!$A$1:$N$33,13,FALSE)</f>
        <v>61.292000000000002</v>
      </c>
      <c r="N722">
        <f>VLOOKUP(D722,'Test Data'!$A$1:$N$33,14,FALSE)</f>
        <v>18.509999999999998</v>
      </c>
      <c r="O722">
        <f>VLOOKUP(B722,'Test Data'!$A$1:$N$33,14,FALSE)</f>
        <v>16.850000000000001</v>
      </c>
      <c r="P722">
        <f>VLOOKUP(B722,'Test Data'!$A$1:$G$33,7,FALSE)</f>
        <v>52.1905</v>
      </c>
      <c r="Q722">
        <f>VLOOKUP(D722,'Test Data'!$A$1:$G$33,7,FALSE)</f>
        <v>49.021500000000003</v>
      </c>
    </row>
    <row r="723" spans="1:17" x14ac:dyDescent="0.3">
      <c r="A723" s="9">
        <v>44945</v>
      </c>
      <c r="B723" s="7" t="s">
        <v>6</v>
      </c>
      <c r="C723" s="7">
        <v>4</v>
      </c>
      <c r="D723" s="7" t="s">
        <v>4</v>
      </c>
      <c r="E723" s="7">
        <v>1</v>
      </c>
      <c r="F723" s="7"/>
      <c r="G723" s="6">
        <f t="shared" si="22"/>
        <v>-3</v>
      </c>
      <c r="H723">
        <f t="shared" si="23"/>
        <v>5</v>
      </c>
      <c r="J723">
        <f>VLOOKUP(D723,'Test Data'!$A$1:$N$33,10,FALSE)</f>
        <v>84.107355201661079</v>
      </c>
      <c r="K723">
        <f>VLOOKUP(B723,'Test Data'!$A$1:$N$33,10,FALSE)</f>
        <v>18.032943482008189</v>
      </c>
      <c r="L723">
        <f>VLOOKUP(D723,'Test Data'!$A$1:$N$33,13,FALSE)</f>
        <v>17.076000000000001</v>
      </c>
      <c r="M723">
        <f>VLOOKUP(B723,'Test Data'!$A$1:$N$33,13,FALSE)</f>
        <v>12.236000000000001</v>
      </c>
      <c r="N723">
        <f>VLOOKUP(D723,'Test Data'!$A$1:$N$33,14,FALSE)</f>
        <v>4.0274999999999999</v>
      </c>
      <c r="O723">
        <f>VLOOKUP(B723,'Test Data'!$A$1:$N$33,14,FALSE)</f>
        <v>1.6050000000000004</v>
      </c>
      <c r="P723">
        <f>VLOOKUP(B723,'Test Data'!$A$1:$G$33,7,FALSE)</f>
        <v>40.024000000000001</v>
      </c>
      <c r="Q723">
        <f>VLOOKUP(D723,'Test Data'!$A$1:$G$33,7,FALSE)</f>
        <v>51.648499999999999</v>
      </c>
    </row>
    <row r="724" spans="1:17" x14ac:dyDescent="0.3">
      <c r="A724" s="8">
        <v>44945</v>
      </c>
      <c r="B724" s="6" t="s">
        <v>15</v>
      </c>
      <c r="C724" s="6">
        <v>3</v>
      </c>
      <c r="D724" s="6" t="s">
        <v>34</v>
      </c>
      <c r="E724" s="6">
        <v>4</v>
      </c>
      <c r="F724" s="6" t="s">
        <v>36</v>
      </c>
      <c r="G724" s="6">
        <f t="shared" si="22"/>
        <v>1</v>
      </c>
      <c r="H724">
        <f t="shared" si="23"/>
        <v>7</v>
      </c>
      <c r="J724">
        <f>VLOOKUP(D724,'Test Data'!$A$1:$N$33,10,FALSE)</f>
        <v>90.302779742729371</v>
      </c>
      <c r="K724">
        <f>VLOOKUP(B724,'Test Data'!$A$1:$N$33,10,FALSE)</f>
        <v>139.98145691150953</v>
      </c>
      <c r="L724">
        <f>VLOOKUP(D724,'Test Data'!$A$1:$N$33,13,FALSE)</f>
        <v>-1.9600000000000004</v>
      </c>
      <c r="M724">
        <f>VLOOKUP(B724,'Test Data'!$A$1:$N$33,13,FALSE)</f>
        <v>2.9200000000000017</v>
      </c>
      <c r="N724">
        <f>VLOOKUP(D724,'Test Data'!$A$1:$N$33,14,FALSE)</f>
        <v>8.4699999999999989</v>
      </c>
      <c r="O724">
        <f>VLOOKUP(B724,'Test Data'!$A$1:$N$33,14,FALSE)</f>
        <v>16.695</v>
      </c>
      <c r="P724">
        <f>VLOOKUP(B724,'Test Data'!$A$1:$G$33,7,FALSE)</f>
        <v>53.004999999999995</v>
      </c>
      <c r="Q724">
        <f>VLOOKUP(D724,'Test Data'!$A$1:$G$33,7,FALSE)</f>
        <v>48.930500000000002</v>
      </c>
    </row>
    <row r="725" spans="1:17" x14ac:dyDescent="0.3">
      <c r="A725" s="9">
        <v>44945</v>
      </c>
      <c r="B725" s="7" t="s">
        <v>21</v>
      </c>
      <c r="C725" s="7">
        <v>2</v>
      </c>
      <c r="D725" s="7" t="s">
        <v>10</v>
      </c>
      <c r="E725" s="7">
        <v>5</v>
      </c>
      <c r="F725" s="7"/>
      <c r="G725" s="6">
        <f t="shared" si="22"/>
        <v>3</v>
      </c>
      <c r="H725">
        <f t="shared" si="23"/>
        <v>7</v>
      </c>
      <c r="J725">
        <f>VLOOKUP(D725,'Test Data'!$A$1:$N$33,10,FALSE)</f>
        <v>47.582180701754382</v>
      </c>
      <c r="K725">
        <f>VLOOKUP(B725,'Test Data'!$A$1:$N$33,10,FALSE)</f>
        <v>67.44205870986076</v>
      </c>
      <c r="L725">
        <f>VLOOKUP(D725,'Test Data'!$A$1:$N$33,13,FALSE)</f>
        <v>15.2</v>
      </c>
      <c r="M725">
        <f>VLOOKUP(B725,'Test Data'!$A$1:$N$33,13,FALSE)</f>
        <v>34.236000000000004</v>
      </c>
      <c r="N725">
        <f>VLOOKUP(D725,'Test Data'!$A$1:$N$33,14,FALSE)</f>
        <v>1.7224999999999966</v>
      </c>
      <c r="O725">
        <f>VLOOKUP(B725,'Test Data'!$A$1:$N$33,14,FALSE)</f>
        <v>9.18</v>
      </c>
      <c r="P725">
        <f>VLOOKUP(B725,'Test Data'!$A$1:$G$33,7,FALSE)</f>
        <v>50.528500000000001</v>
      </c>
      <c r="Q725">
        <f>VLOOKUP(D725,'Test Data'!$A$1:$G$33,7,FALSE)</f>
        <v>45.459000000000003</v>
      </c>
    </row>
    <row r="726" spans="1:17" x14ac:dyDescent="0.3">
      <c r="A726" s="8">
        <v>44945</v>
      </c>
      <c r="B726" s="6" t="s">
        <v>23</v>
      </c>
      <c r="C726" s="6">
        <v>1</v>
      </c>
      <c r="D726" s="6" t="s">
        <v>5</v>
      </c>
      <c r="E726" s="6">
        <v>4</v>
      </c>
      <c r="F726" s="6"/>
      <c r="G726" s="6">
        <f t="shared" si="22"/>
        <v>3</v>
      </c>
      <c r="H726">
        <f t="shared" si="23"/>
        <v>5</v>
      </c>
      <c r="J726">
        <f>VLOOKUP(D726,'Test Data'!$A$1:$N$33,10,FALSE)</f>
        <v>104.48057142857141</v>
      </c>
      <c r="K726">
        <f>VLOOKUP(B726,'Test Data'!$A$1:$N$33,10,FALSE)</f>
        <v>116.91584615384616</v>
      </c>
      <c r="L726">
        <f>VLOOKUP(D726,'Test Data'!$A$1:$N$33,13,FALSE)</f>
        <v>26.248000000000001</v>
      </c>
      <c r="M726">
        <f>VLOOKUP(B726,'Test Data'!$A$1:$N$33,13,FALSE)</f>
        <v>37.052</v>
      </c>
      <c r="N726">
        <f>VLOOKUP(D726,'Test Data'!$A$1:$N$33,14,FALSE)</f>
        <v>15.994999999999997</v>
      </c>
      <c r="O726">
        <f>VLOOKUP(B726,'Test Data'!$A$1:$N$33,14,FALSE)</f>
        <v>7.9725000000000001</v>
      </c>
      <c r="P726">
        <f>VLOOKUP(B726,'Test Data'!$A$1:$G$33,7,FALSE)</f>
        <v>50.820999999999998</v>
      </c>
      <c r="Q726">
        <f>VLOOKUP(D726,'Test Data'!$A$1:$G$33,7,FALSE)</f>
        <v>50.814499999999995</v>
      </c>
    </row>
    <row r="727" spans="1:17" x14ac:dyDescent="0.3">
      <c r="A727" s="9">
        <v>44945</v>
      </c>
      <c r="B727" s="7" t="s">
        <v>19</v>
      </c>
      <c r="C727" s="7">
        <v>3</v>
      </c>
      <c r="D727" s="7" t="s">
        <v>27</v>
      </c>
      <c r="E727" s="7">
        <v>2</v>
      </c>
      <c r="F727" s="7"/>
      <c r="G727" s="6">
        <f t="shared" si="22"/>
        <v>-1</v>
      </c>
      <c r="H727">
        <f t="shared" si="23"/>
        <v>5</v>
      </c>
      <c r="J727">
        <f>VLOOKUP(D727,'Test Data'!$A$1:$N$33,10,FALSE)</f>
        <v>145.75413290387775</v>
      </c>
      <c r="K727">
        <f>VLOOKUP(B727,'Test Data'!$A$1:$N$33,10,FALSE)</f>
        <v>82.045045228455763</v>
      </c>
      <c r="L727">
        <f>VLOOKUP(D727,'Test Data'!$A$1:$N$33,13,FALSE)</f>
        <v>55.58</v>
      </c>
      <c r="M727">
        <f>VLOOKUP(B727,'Test Data'!$A$1:$N$33,13,FALSE)</f>
        <v>15.204000000000004</v>
      </c>
      <c r="N727">
        <f>VLOOKUP(D727,'Test Data'!$A$1:$N$33,14,FALSE)</f>
        <v>12.107499999999998</v>
      </c>
      <c r="O727">
        <f>VLOOKUP(B727,'Test Data'!$A$1:$N$33,14,FALSE)</f>
        <v>10.812500000000004</v>
      </c>
      <c r="P727">
        <f>VLOOKUP(B727,'Test Data'!$A$1:$G$33,7,FALSE)</f>
        <v>46.548000000000002</v>
      </c>
      <c r="Q727">
        <f>VLOOKUP(D727,'Test Data'!$A$1:$G$33,7,FALSE)</f>
        <v>54.28</v>
      </c>
    </row>
    <row r="728" spans="1:17" x14ac:dyDescent="0.3">
      <c r="A728" s="8">
        <v>44946</v>
      </c>
      <c r="B728" s="6" t="s">
        <v>32</v>
      </c>
      <c r="C728" s="6">
        <v>1</v>
      </c>
      <c r="D728" s="6" t="s">
        <v>3</v>
      </c>
      <c r="E728" s="6">
        <v>4</v>
      </c>
      <c r="F728" s="6"/>
      <c r="G728" s="6">
        <f t="shared" si="22"/>
        <v>3</v>
      </c>
      <c r="H728">
        <f t="shared" si="23"/>
        <v>5</v>
      </c>
      <c r="J728">
        <f>VLOOKUP(D728,'Test Data'!$A$1:$N$33,10,FALSE)</f>
        <v>89.800166421813486</v>
      </c>
      <c r="K728">
        <f>VLOOKUP(B728,'Test Data'!$A$1:$N$33,10,FALSE)</f>
        <v>132.97877024111079</v>
      </c>
      <c r="L728">
        <f>VLOOKUP(D728,'Test Data'!$A$1:$N$33,13,FALSE)</f>
        <v>45.915999999999997</v>
      </c>
      <c r="M728">
        <f>VLOOKUP(B728,'Test Data'!$A$1:$N$33,13,FALSE)</f>
        <v>-4.2679999999999989</v>
      </c>
      <c r="N728">
        <f>VLOOKUP(D728,'Test Data'!$A$1:$N$33,14,FALSE)</f>
        <v>6.2475000000000023</v>
      </c>
      <c r="O728">
        <f>VLOOKUP(B728,'Test Data'!$A$1:$N$33,14,FALSE)</f>
        <v>9.5024999999999977</v>
      </c>
      <c r="P728">
        <f>VLOOKUP(B728,'Test Data'!$A$1:$G$33,7,FALSE)</f>
        <v>49.246000000000002</v>
      </c>
      <c r="Q728">
        <f>VLOOKUP(D728,'Test Data'!$A$1:$G$33,7,FALSE)</f>
        <v>53.747500000000002</v>
      </c>
    </row>
    <row r="729" spans="1:17" x14ac:dyDescent="0.3">
      <c r="A729" s="9">
        <v>44946</v>
      </c>
      <c r="B729" s="7" t="s">
        <v>11</v>
      </c>
      <c r="C729" s="7">
        <v>4</v>
      </c>
      <c r="D729" s="7" t="s">
        <v>8</v>
      </c>
      <c r="E729" s="7">
        <v>1</v>
      </c>
      <c r="F729" s="7"/>
      <c r="G729" s="6">
        <f t="shared" si="22"/>
        <v>-3</v>
      </c>
      <c r="H729">
        <f t="shared" si="23"/>
        <v>5</v>
      </c>
      <c r="J729">
        <f>VLOOKUP(D729,'Test Data'!$A$1:$N$33,10,FALSE)</f>
        <v>108.30611652138712</v>
      </c>
      <c r="K729">
        <f>VLOOKUP(B729,'Test Data'!$A$1:$N$33,10,FALSE)</f>
        <v>134.88358357487925</v>
      </c>
      <c r="L729">
        <f>VLOOKUP(D729,'Test Data'!$A$1:$N$33,13,FALSE)</f>
        <v>15.092000000000001</v>
      </c>
      <c r="M729">
        <f>VLOOKUP(B729,'Test Data'!$A$1:$N$33,13,FALSE)</f>
        <v>24.772000000000002</v>
      </c>
      <c r="N729">
        <f>VLOOKUP(D729,'Test Data'!$A$1:$N$33,14,FALSE)</f>
        <v>11.004999999999999</v>
      </c>
      <c r="O729">
        <f>VLOOKUP(B729,'Test Data'!$A$1:$N$33,14,FALSE)</f>
        <v>12.754999999999999</v>
      </c>
      <c r="P729">
        <f>VLOOKUP(B729,'Test Data'!$A$1:$G$33,7,FALSE)</f>
        <v>52.792500000000004</v>
      </c>
      <c r="Q729">
        <f>VLOOKUP(D729,'Test Data'!$A$1:$G$33,7,FALSE)</f>
        <v>48.454999999999998</v>
      </c>
    </row>
    <row r="730" spans="1:17" x14ac:dyDescent="0.3">
      <c r="A730" s="8">
        <v>44947</v>
      </c>
      <c r="B730" s="6" t="s">
        <v>26</v>
      </c>
      <c r="C730" s="6">
        <v>3</v>
      </c>
      <c r="D730" s="6" t="s">
        <v>13</v>
      </c>
      <c r="E730" s="6">
        <v>6</v>
      </c>
      <c r="F730" s="6"/>
      <c r="G730" s="6">
        <f t="shared" si="22"/>
        <v>3</v>
      </c>
      <c r="H730">
        <f t="shared" si="23"/>
        <v>9</v>
      </c>
      <c r="J730">
        <f>VLOOKUP(D730,'Test Data'!$A$1:$N$33,10,FALSE)</f>
        <v>81.804757877261309</v>
      </c>
      <c r="K730">
        <f>VLOOKUP(B730,'Test Data'!$A$1:$N$33,10,FALSE)</f>
        <v>-5.9496865517784894</v>
      </c>
      <c r="L730">
        <f>VLOOKUP(D730,'Test Data'!$A$1:$N$33,13,FALSE)</f>
        <v>-4.4720000000000004</v>
      </c>
      <c r="M730">
        <f>VLOOKUP(B730,'Test Data'!$A$1:$N$33,13,FALSE)</f>
        <v>-1.972</v>
      </c>
      <c r="N730">
        <f>VLOOKUP(D730,'Test Data'!$A$1:$N$33,14,FALSE)</f>
        <v>7.3675000000000033</v>
      </c>
      <c r="O730">
        <f>VLOOKUP(B730,'Test Data'!$A$1:$N$33,14,FALSE)</f>
        <v>7.1075000000000017</v>
      </c>
      <c r="P730">
        <f>VLOOKUP(B730,'Test Data'!$A$1:$G$33,7,FALSE)</f>
        <v>43.610500000000002</v>
      </c>
      <c r="Q730">
        <f>VLOOKUP(D730,'Test Data'!$A$1:$G$33,7,FALSE)</f>
        <v>47.3035</v>
      </c>
    </row>
    <row r="731" spans="1:17" x14ac:dyDescent="0.3">
      <c r="A731" s="9">
        <v>44947</v>
      </c>
      <c r="B731" s="7" t="s">
        <v>24</v>
      </c>
      <c r="C731" s="7">
        <v>3</v>
      </c>
      <c r="D731" s="7" t="s">
        <v>20</v>
      </c>
      <c r="E731" s="7">
        <v>5</v>
      </c>
      <c r="F731" s="7"/>
      <c r="G731" s="6">
        <f t="shared" si="22"/>
        <v>2</v>
      </c>
      <c r="H731">
        <f t="shared" si="23"/>
        <v>8</v>
      </c>
      <c r="J731">
        <f>VLOOKUP(D731,'Test Data'!$A$1:$N$33,10,FALSE)</f>
        <v>44.157383716429479</v>
      </c>
      <c r="K731">
        <f>VLOOKUP(B731,'Test Data'!$A$1:$N$33,10,FALSE)</f>
        <v>-15.427545272601769</v>
      </c>
      <c r="L731">
        <f>VLOOKUP(D731,'Test Data'!$A$1:$N$33,13,FALSE)</f>
        <v>0.20799999999999841</v>
      </c>
      <c r="M731">
        <f>VLOOKUP(B731,'Test Data'!$A$1:$N$33,13,FALSE)</f>
        <v>-11.484000000000002</v>
      </c>
      <c r="N731">
        <f>VLOOKUP(D731,'Test Data'!$A$1:$N$33,14,FALSE)</f>
        <v>6.4574999999999996</v>
      </c>
      <c r="O731">
        <f>VLOOKUP(B731,'Test Data'!$A$1:$N$33,14,FALSE)</f>
        <v>7.0949999999999989</v>
      </c>
      <c r="P731">
        <f>VLOOKUP(B731,'Test Data'!$A$1:$G$33,7,FALSE)</f>
        <v>42.968000000000004</v>
      </c>
      <c r="Q731">
        <f>VLOOKUP(D731,'Test Data'!$A$1:$G$33,7,FALSE)</f>
        <v>45.418999999999997</v>
      </c>
    </row>
    <row r="732" spans="1:17" x14ac:dyDescent="0.3">
      <c r="A732" s="8">
        <v>44947</v>
      </c>
      <c r="B732" s="6" t="s">
        <v>7</v>
      </c>
      <c r="C732" s="6">
        <v>3</v>
      </c>
      <c r="D732" s="6" t="s">
        <v>22</v>
      </c>
      <c r="E732" s="6">
        <v>6</v>
      </c>
      <c r="F732" s="6"/>
      <c r="G732" s="6">
        <f t="shared" si="22"/>
        <v>3</v>
      </c>
      <c r="H732">
        <f t="shared" si="23"/>
        <v>9</v>
      </c>
      <c r="J732">
        <f>VLOOKUP(D732,'Test Data'!$A$1:$N$33,10,FALSE)</f>
        <v>68.14996540259969</v>
      </c>
      <c r="K732">
        <f>VLOOKUP(B732,'Test Data'!$A$1:$N$33,10,FALSE)</f>
        <v>109.36287253210591</v>
      </c>
      <c r="L732">
        <f>VLOOKUP(D732,'Test Data'!$A$1:$N$33,13,FALSE)</f>
        <v>2.4839999999999995</v>
      </c>
      <c r="M732">
        <f>VLOOKUP(B732,'Test Data'!$A$1:$N$33,13,FALSE)</f>
        <v>1.0240000000000009</v>
      </c>
      <c r="N732">
        <f>VLOOKUP(D732,'Test Data'!$A$1:$N$33,14,FALSE)</f>
        <v>7.3599999999999994</v>
      </c>
      <c r="O732">
        <f>VLOOKUP(B732,'Test Data'!$A$1:$N$33,14,FALSE)</f>
        <v>18.007499999999997</v>
      </c>
      <c r="P732">
        <f>VLOOKUP(B732,'Test Data'!$A$1:$G$33,7,FALSE)</f>
        <v>51.97</v>
      </c>
      <c r="Q732">
        <f>VLOOKUP(D732,'Test Data'!$A$1:$G$33,7,FALSE)</f>
        <v>52.957499999999996</v>
      </c>
    </row>
    <row r="733" spans="1:17" x14ac:dyDescent="0.3">
      <c r="A733" s="9">
        <v>44947</v>
      </c>
      <c r="B733" s="7" t="s">
        <v>25</v>
      </c>
      <c r="C733" s="7">
        <v>0</v>
      </c>
      <c r="D733" s="7" t="s">
        <v>30</v>
      </c>
      <c r="E733" s="7">
        <v>4</v>
      </c>
      <c r="F733" s="7"/>
      <c r="G733" s="6">
        <f t="shared" si="22"/>
        <v>4</v>
      </c>
      <c r="H733">
        <f t="shared" si="23"/>
        <v>4</v>
      </c>
      <c r="J733">
        <f>VLOOKUP(D733,'Test Data'!$A$1:$N$33,10,FALSE)</f>
        <v>139.14223240238024</v>
      </c>
      <c r="K733">
        <f>VLOOKUP(B733,'Test Data'!$A$1:$N$33,10,FALSE)</f>
        <v>51.313205668016195</v>
      </c>
      <c r="L733">
        <f>VLOOKUP(D733,'Test Data'!$A$1:$N$33,13,FALSE)</f>
        <v>17.608000000000001</v>
      </c>
      <c r="M733">
        <f>VLOOKUP(B733,'Test Data'!$A$1:$N$33,13,FALSE)</f>
        <v>23.744</v>
      </c>
      <c r="N733">
        <f>VLOOKUP(D733,'Test Data'!$A$1:$N$33,14,FALSE)</f>
        <v>17.535</v>
      </c>
      <c r="O733">
        <f>VLOOKUP(B733,'Test Data'!$A$1:$N$33,14,FALSE)</f>
        <v>10.215</v>
      </c>
      <c r="P733">
        <f>VLOOKUP(B733,'Test Data'!$A$1:$G$33,7,FALSE)</f>
        <v>44.829499999999996</v>
      </c>
      <c r="Q733">
        <f>VLOOKUP(D733,'Test Data'!$A$1:$G$33,7,FALSE)</f>
        <v>53.658999999999999</v>
      </c>
    </row>
    <row r="734" spans="1:17" x14ac:dyDescent="0.3">
      <c r="A734" s="8">
        <v>44947</v>
      </c>
      <c r="B734" s="6" t="s">
        <v>4</v>
      </c>
      <c r="C734" s="6">
        <v>2</v>
      </c>
      <c r="D734" s="6" t="s">
        <v>19</v>
      </c>
      <c r="E734" s="6">
        <v>1</v>
      </c>
      <c r="F734" s="6"/>
      <c r="G734" s="6">
        <f t="shared" si="22"/>
        <v>-1</v>
      </c>
      <c r="H734">
        <f t="shared" si="23"/>
        <v>3</v>
      </c>
      <c r="J734">
        <f>VLOOKUP(D734,'Test Data'!$A$1:$N$33,10,FALSE)</f>
        <v>82.045045228455763</v>
      </c>
      <c r="K734">
        <f>VLOOKUP(B734,'Test Data'!$A$1:$N$33,10,FALSE)</f>
        <v>84.107355201661079</v>
      </c>
      <c r="L734">
        <f>VLOOKUP(D734,'Test Data'!$A$1:$N$33,13,FALSE)</f>
        <v>15.204000000000004</v>
      </c>
      <c r="M734">
        <f>VLOOKUP(B734,'Test Data'!$A$1:$N$33,13,FALSE)</f>
        <v>17.076000000000001</v>
      </c>
      <c r="N734">
        <f>VLOOKUP(D734,'Test Data'!$A$1:$N$33,14,FALSE)</f>
        <v>10.812500000000004</v>
      </c>
      <c r="O734">
        <f>VLOOKUP(B734,'Test Data'!$A$1:$N$33,14,FALSE)</f>
        <v>4.0274999999999999</v>
      </c>
      <c r="P734">
        <f>VLOOKUP(B734,'Test Data'!$A$1:$G$33,7,FALSE)</f>
        <v>51.648499999999999</v>
      </c>
      <c r="Q734">
        <f>VLOOKUP(D734,'Test Data'!$A$1:$G$33,7,FALSE)</f>
        <v>46.548000000000002</v>
      </c>
    </row>
    <row r="735" spans="1:17" x14ac:dyDescent="0.3">
      <c r="A735" s="9">
        <v>44947</v>
      </c>
      <c r="B735" s="7" t="s">
        <v>28</v>
      </c>
      <c r="C735" s="7">
        <v>3</v>
      </c>
      <c r="D735" s="7" t="s">
        <v>31</v>
      </c>
      <c r="E735" s="7">
        <v>5</v>
      </c>
      <c r="F735" s="7"/>
      <c r="G735" s="6">
        <f t="shared" si="22"/>
        <v>2</v>
      </c>
      <c r="H735">
        <f t="shared" si="23"/>
        <v>8</v>
      </c>
      <c r="J735">
        <f>VLOOKUP(D735,'Test Data'!$A$1:$N$33,10,FALSE)</f>
        <v>139.17838686868689</v>
      </c>
      <c r="K735">
        <f>VLOOKUP(B735,'Test Data'!$A$1:$N$33,10,FALSE)</f>
        <v>101.51640811560671</v>
      </c>
      <c r="L735">
        <f>VLOOKUP(D735,'Test Data'!$A$1:$N$33,13,FALSE)</f>
        <v>30.108000000000004</v>
      </c>
      <c r="M735">
        <f>VLOOKUP(B735,'Test Data'!$A$1:$N$33,13,FALSE)</f>
        <v>12.036000000000001</v>
      </c>
      <c r="N735">
        <f>VLOOKUP(D735,'Test Data'!$A$1:$N$33,14,FALSE)</f>
        <v>10.142499999999998</v>
      </c>
      <c r="O735">
        <f>VLOOKUP(B735,'Test Data'!$A$1:$N$33,14,FALSE)</f>
        <v>8.0474999999999994</v>
      </c>
      <c r="P735">
        <f>VLOOKUP(B735,'Test Data'!$A$1:$G$33,7,FALSE)</f>
        <v>51.338499999999996</v>
      </c>
      <c r="Q735">
        <f>VLOOKUP(D735,'Test Data'!$A$1:$G$33,7,FALSE)</f>
        <v>54.883499999999998</v>
      </c>
    </row>
    <row r="736" spans="1:17" x14ac:dyDescent="0.3">
      <c r="A736" s="8">
        <v>44947</v>
      </c>
      <c r="B736" s="6" t="s">
        <v>5</v>
      </c>
      <c r="C736" s="6">
        <v>2</v>
      </c>
      <c r="D736" s="6" t="s">
        <v>33</v>
      </c>
      <c r="E736" s="6">
        <v>3</v>
      </c>
      <c r="F736" s="6" t="s">
        <v>36</v>
      </c>
      <c r="G736" s="6">
        <f t="shared" si="22"/>
        <v>1</v>
      </c>
      <c r="H736">
        <f t="shared" si="23"/>
        <v>5</v>
      </c>
      <c r="J736">
        <f>VLOOKUP(D736,'Test Data'!$A$1:$N$33,10,FALSE)</f>
        <v>-8.4661676247310496</v>
      </c>
      <c r="K736">
        <f>VLOOKUP(B736,'Test Data'!$A$1:$N$33,10,FALSE)</f>
        <v>104.48057142857141</v>
      </c>
      <c r="L736">
        <f>VLOOKUP(D736,'Test Data'!$A$1:$N$33,13,FALSE)</f>
        <v>31.347999999999995</v>
      </c>
      <c r="M736">
        <f>VLOOKUP(B736,'Test Data'!$A$1:$N$33,13,FALSE)</f>
        <v>26.248000000000001</v>
      </c>
      <c r="N736">
        <f>VLOOKUP(D736,'Test Data'!$A$1:$N$33,14,FALSE)</f>
        <v>2.9150000000000027</v>
      </c>
      <c r="O736">
        <f>VLOOKUP(B736,'Test Data'!$A$1:$N$33,14,FALSE)</f>
        <v>15.994999999999997</v>
      </c>
      <c r="P736">
        <f>VLOOKUP(B736,'Test Data'!$A$1:$G$33,7,FALSE)</f>
        <v>50.814499999999995</v>
      </c>
      <c r="Q736">
        <f>VLOOKUP(D736,'Test Data'!$A$1:$G$33,7,FALSE)</f>
        <v>46.256500000000003</v>
      </c>
    </row>
    <row r="737" spans="1:17" x14ac:dyDescent="0.3">
      <c r="A737" s="9">
        <v>44947</v>
      </c>
      <c r="B737" s="7" t="s">
        <v>29</v>
      </c>
      <c r="C737" s="7">
        <v>3</v>
      </c>
      <c r="D737" s="7" t="s">
        <v>21</v>
      </c>
      <c r="E737" s="7">
        <v>5</v>
      </c>
      <c r="F737" s="7"/>
      <c r="G737" s="6">
        <f t="shared" si="22"/>
        <v>2</v>
      </c>
      <c r="H737">
        <f t="shared" si="23"/>
        <v>8</v>
      </c>
      <c r="J737">
        <f>VLOOKUP(D737,'Test Data'!$A$1:$N$33,10,FALSE)</f>
        <v>67.44205870986076</v>
      </c>
      <c r="K737">
        <f>VLOOKUP(B737,'Test Data'!$A$1:$N$33,10,FALSE)</f>
        <v>171.25418443935928</v>
      </c>
      <c r="L737">
        <f>VLOOKUP(D737,'Test Data'!$A$1:$N$33,13,FALSE)</f>
        <v>34.236000000000004</v>
      </c>
      <c r="M737">
        <f>VLOOKUP(B737,'Test Data'!$A$1:$N$33,13,FALSE)</f>
        <v>18.195999999999998</v>
      </c>
      <c r="N737">
        <f>VLOOKUP(D737,'Test Data'!$A$1:$N$33,14,FALSE)</f>
        <v>9.18</v>
      </c>
      <c r="O737">
        <f>VLOOKUP(B737,'Test Data'!$A$1:$N$33,14,FALSE)</f>
        <v>13.857500000000002</v>
      </c>
      <c r="P737">
        <f>VLOOKUP(B737,'Test Data'!$A$1:$G$33,7,FALSE)</f>
        <v>55.733499999999992</v>
      </c>
      <c r="Q737">
        <f>VLOOKUP(D737,'Test Data'!$A$1:$G$33,7,FALSE)</f>
        <v>50.528500000000001</v>
      </c>
    </row>
    <row r="738" spans="1:17" x14ac:dyDescent="0.3">
      <c r="A738" s="8">
        <v>44947</v>
      </c>
      <c r="B738" s="6" t="s">
        <v>18</v>
      </c>
      <c r="C738" s="6">
        <v>5</v>
      </c>
      <c r="D738" s="6" t="s">
        <v>16</v>
      </c>
      <c r="E738" s="6">
        <v>2</v>
      </c>
      <c r="F738" s="6"/>
      <c r="G738" s="6">
        <f t="shared" si="22"/>
        <v>-3</v>
      </c>
      <c r="H738">
        <f t="shared" si="23"/>
        <v>7</v>
      </c>
      <c r="J738">
        <f>VLOOKUP(D738,'Test Data'!$A$1:$N$33,10,FALSE)</f>
        <v>56.76357570850201</v>
      </c>
      <c r="K738">
        <f>VLOOKUP(B738,'Test Data'!$A$1:$N$33,10,FALSE)</f>
        <v>141.16987251053041</v>
      </c>
      <c r="L738">
        <f>VLOOKUP(D738,'Test Data'!$A$1:$N$33,13,FALSE)</f>
        <v>55.175999999999995</v>
      </c>
      <c r="M738">
        <f>VLOOKUP(B738,'Test Data'!$A$1:$N$33,13,FALSE)</f>
        <v>-9.1679999999999993</v>
      </c>
      <c r="N738">
        <f>VLOOKUP(D738,'Test Data'!$A$1:$N$33,14,FALSE)</f>
        <v>8.8850000000000016</v>
      </c>
      <c r="O738">
        <f>VLOOKUP(B738,'Test Data'!$A$1:$N$33,14,FALSE)</f>
        <v>11.067499999999995</v>
      </c>
      <c r="P738">
        <f>VLOOKUP(B738,'Test Data'!$A$1:$G$33,7,FALSE)</f>
        <v>55.566500000000005</v>
      </c>
      <c r="Q738">
        <f>VLOOKUP(D738,'Test Data'!$A$1:$G$33,7,FALSE)</f>
        <v>50.042000000000002</v>
      </c>
    </row>
    <row r="739" spans="1:17" x14ac:dyDescent="0.3">
      <c r="A739" s="9">
        <v>44947</v>
      </c>
      <c r="B739" s="7" t="s">
        <v>23</v>
      </c>
      <c r="C739" s="7">
        <v>5</v>
      </c>
      <c r="D739" s="7" t="s">
        <v>32</v>
      </c>
      <c r="E739" s="7">
        <v>1</v>
      </c>
      <c r="F739" s="7"/>
      <c r="G739" s="6">
        <f t="shared" si="22"/>
        <v>-4</v>
      </c>
      <c r="H739">
        <f t="shared" si="23"/>
        <v>6</v>
      </c>
      <c r="J739">
        <f>VLOOKUP(D739,'Test Data'!$A$1:$N$33,10,FALSE)</f>
        <v>132.97877024111079</v>
      </c>
      <c r="K739">
        <f>VLOOKUP(B739,'Test Data'!$A$1:$N$33,10,FALSE)</f>
        <v>116.91584615384616</v>
      </c>
      <c r="L739">
        <f>VLOOKUP(D739,'Test Data'!$A$1:$N$33,13,FALSE)</f>
        <v>-4.2679999999999989</v>
      </c>
      <c r="M739">
        <f>VLOOKUP(B739,'Test Data'!$A$1:$N$33,13,FALSE)</f>
        <v>37.052</v>
      </c>
      <c r="N739">
        <f>VLOOKUP(D739,'Test Data'!$A$1:$N$33,14,FALSE)</f>
        <v>9.5024999999999977</v>
      </c>
      <c r="O739">
        <f>VLOOKUP(B739,'Test Data'!$A$1:$N$33,14,FALSE)</f>
        <v>7.9725000000000001</v>
      </c>
      <c r="P739">
        <f>VLOOKUP(B739,'Test Data'!$A$1:$G$33,7,FALSE)</f>
        <v>50.820999999999998</v>
      </c>
      <c r="Q739">
        <f>VLOOKUP(D739,'Test Data'!$A$1:$G$33,7,FALSE)</f>
        <v>49.246000000000002</v>
      </c>
    </row>
    <row r="740" spans="1:17" x14ac:dyDescent="0.3">
      <c r="A740" s="8">
        <v>44947</v>
      </c>
      <c r="B740" s="6" t="s">
        <v>11</v>
      </c>
      <c r="C740" s="6">
        <v>2</v>
      </c>
      <c r="D740" s="6" t="s">
        <v>34</v>
      </c>
      <c r="E740" s="6">
        <v>1</v>
      </c>
      <c r="F740" s="6" t="s">
        <v>35</v>
      </c>
      <c r="G740" s="6">
        <f t="shared" si="22"/>
        <v>-1</v>
      </c>
      <c r="H740">
        <f t="shared" si="23"/>
        <v>3</v>
      </c>
      <c r="J740">
        <f>VLOOKUP(D740,'Test Data'!$A$1:$N$33,10,FALSE)</f>
        <v>90.302779742729371</v>
      </c>
      <c r="K740">
        <f>VLOOKUP(B740,'Test Data'!$A$1:$N$33,10,FALSE)</f>
        <v>134.88358357487925</v>
      </c>
      <c r="L740">
        <f>VLOOKUP(D740,'Test Data'!$A$1:$N$33,13,FALSE)</f>
        <v>-1.9600000000000004</v>
      </c>
      <c r="M740">
        <f>VLOOKUP(B740,'Test Data'!$A$1:$N$33,13,FALSE)</f>
        <v>24.772000000000002</v>
      </c>
      <c r="N740">
        <f>VLOOKUP(D740,'Test Data'!$A$1:$N$33,14,FALSE)</f>
        <v>8.4699999999999989</v>
      </c>
      <c r="O740">
        <f>VLOOKUP(B740,'Test Data'!$A$1:$N$33,14,FALSE)</f>
        <v>12.754999999999999</v>
      </c>
      <c r="P740">
        <f>VLOOKUP(B740,'Test Data'!$A$1:$G$33,7,FALSE)</f>
        <v>52.792500000000004</v>
      </c>
      <c r="Q740">
        <f>VLOOKUP(D740,'Test Data'!$A$1:$G$33,7,FALSE)</f>
        <v>48.930500000000002</v>
      </c>
    </row>
    <row r="741" spans="1:17" x14ac:dyDescent="0.3">
      <c r="A741" s="9">
        <v>44947</v>
      </c>
      <c r="B741" s="7" t="s">
        <v>6</v>
      </c>
      <c r="C741" s="7">
        <v>5</v>
      </c>
      <c r="D741" s="7" t="s">
        <v>10</v>
      </c>
      <c r="E741" s="7">
        <v>3</v>
      </c>
      <c r="F741" s="7"/>
      <c r="G741" s="6">
        <f t="shared" si="22"/>
        <v>-2</v>
      </c>
      <c r="H741">
        <f t="shared" si="23"/>
        <v>8</v>
      </c>
      <c r="J741">
        <f>VLOOKUP(D741,'Test Data'!$A$1:$N$33,10,FALSE)</f>
        <v>47.582180701754382</v>
      </c>
      <c r="K741">
        <f>VLOOKUP(B741,'Test Data'!$A$1:$N$33,10,FALSE)</f>
        <v>18.032943482008189</v>
      </c>
      <c r="L741">
        <f>VLOOKUP(D741,'Test Data'!$A$1:$N$33,13,FALSE)</f>
        <v>15.2</v>
      </c>
      <c r="M741">
        <f>VLOOKUP(B741,'Test Data'!$A$1:$N$33,13,FALSE)</f>
        <v>12.236000000000001</v>
      </c>
      <c r="N741">
        <f>VLOOKUP(D741,'Test Data'!$A$1:$N$33,14,FALSE)</f>
        <v>1.7224999999999966</v>
      </c>
      <c r="O741">
        <f>VLOOKUP(B741,'Test Data'!$A$1:$N$33,14,FALSE)</f>
        <v>1.6050000000000004</v>
      </c>
      <c r="P741">
        <f>VLOOKUP(B741,'Test Data'!$A$1:$G$33,7,FALSE)</f>
        <v>40.024000000000001</v>
      </c>
      <c r="Q741">
        <f>VLOOKUP(D741,'Test Data'!$A$1:$G$33,7,FALSE)</f>
        <v>45.459000000000003</v>
      </c>
    </row>
    <row r="742" spans="1:17" x14ac:dyDescent="0.3">
      <c r="A742" s="8">
        <v>44947</v>
      </c>
      <c r="B742" s="6" t="s">
        <v>9</v>
      </c>
      <c r="C742" s="6">
        <v>4</v>
      </c>
      <c r="D742" s="6" t="s">
        <v>8</v>
      </c>
      <c r="E742" s="6">
        <v>2</v>
      </c>
      <c r="F742" s="6"/>
      <c r="G742" s="6">
        <f t="shared" si="22"/>
        <v>-2</v>
      </c>
      <c r="H742">
        <f t="shared" si="23"/>
        <v>6</v>
      </c>
      <c r="J742">
        <f>VLOOKUP(D742,'Test Data'!$A$1:$N$33,10,FALSE)</f>
        <v>108.30611652138712</v>
      </c>
      <c r="K742">
        <f>VLOOKUP(B742,'Test Data'!$A$1:$N$33,10,FALSE)</f>
        <v>165.56027048054921</v>
      </c>
      <c r="L742">
        <f>VLOOKUP(D742,'Test Data'!$A$1:$N$33,13,FALSE)</f>
        <v>15.092000000000001</v>
      </c>
      <c r="M742">
        <f>VLOOKUP(B742,'Test Data'!$A$1:$N$33,13,FALSE)</f>
        <v>-11.727999999999998</v>
      </c>
      <c r="N742">
        <f>VLOOKUP(D742,'Test Data'!$A$1:$N$33,14,FALSE)</f>
        <v>11.004999999999999</v>
      </c>
      <c r="O742">
        <f>VLOOKUP(B742,'Test Data'!$A$1:$N$33,14,FALSE)</f>
        <v>19.220000000000002</v>
      </c>
      <c r="P742">
        <f>VLOOKUP(B742,'Test Data'!$A$1:$G$33,7,FALSE)</f>
        <v>58.155000000000001</v>
      </c>
      <c r="Q742">
        <f>VLOOKUP(D742,'Test Data'!$A$1:$G$33,7,FALSE)</f>
        <v>48.454999999999998</v>
      </c>
    </row>
    <row r="743" spans="1:17" x14ac:dyDescent="0.3">
      <c r="A743" s="9">
        <v>44947</v>
      </c>
      <c r="B743" s="7" t="s">
        <v>12</v>
      </c>
      <c r="C743" s="7">
        <v>2</v>
      </c>
      <c r="D743" s="7" t="s">
        <v>27</v>
      </c>
      <c r="E743" s="7">
        <v>6</v>
      </c>
      <c r="F743" s="7"/>
      <c r="G743" s="6">
        <f t="shared" si="22"/>
        <v>4</v>
      </c>
      <c r="H743">
        <f t="shared" si="23"/>
        <v>8</v>
      </c>
      <c r="J743">
        <f>VLOOKUP(D743,'Test Data'!$A$1:$N$33,10,FALSE)</f>
        <v>145.75413290387775</v>
      </c>
      <c r="K743">
        <f>VLOOKUP(B743,'Test Data'!$A$1:$N$33,10,FALSE)</f>
        <v>59.967467961405482</v>
      </c>
      <c r="L743">
        <f>VLOOKUP(D743,'Test Data'!$A$1:$N$33,13,FALSE)</f>
        <v>55.58</v>
      </c>
      <c r="M743">
        <f>VLOOKUP(B743,'Test Data'!$A$1:$N$33,13,FALSE)</f>
        <v>21.227999999999998</v>
      </c>
      <c r="N743">
        <f>VLOOKUP(D743,'Test Data'!$A$1:$N$33,14,FALSE)</f>
        <v>12.107499999999998</v>
      </c>
      <c r="O743">
        <f>VLOOKUP(B743,'Test Data'!$A$1:$N$33,14,FALSE)</f>
        <v>5.1224999999999987</v>
      </c>
      <c r="P743">
        <f>VLOOKUP(B743,'Test Data'!$A$1:$G$33,7,FALSE)</f>
        <v>48.64</v>
      </c>
      <c r="Q743">
        <f>VLOOKUP(D743,'Test Data'!$A$1:$G$33,7,FALSE)</f>
        <v>54.28</v>
      </c>
    </row>
    <row r="744" spans="1:17" x14ac:dyDescent="0.3">
      <c r="A744" s="8">
        <v>44948</v>
      </c>
      <c r="B744" s="6" t="s">
        <v>27</v>
      </c>
      <c r="C744" s="6">
        <v>1</v>
      </c>
      <c r="D744" s="6" t="s">
        <v>25</v>
      </c>
      <c r="E744" s="6">
        <v>4</v>
      </c>
      <c r="F744" s="6"/>
      <c r="G744" s="6">
        <f t="shared" si="22"/>
        <v>3</v>
      </c>
      <c r="H744">
        <f t="shared" si="23"/>
        <v>5</v>
      </c>
      <c r="J744">
        <f>VLOOKUP(D744,'Test Data'!$A$1:$N$33,10,FALSE)</f>
        <v>51.313205668016195</v>
      </c>
      <c r="K744">
        <f>VLOOKUP(B744,'Test Data'!$A$1:$N$33,10,FALSE)</f>
        <v>145.75413290387775</v>
      </c>
      <c r="L744">
        <f>VLOOKUP(D744,'Test Data'!$A$1:$N$33,13,FALSE)</f>
        <v>23.744</v>
      </c>
      <c r="M744">
        <f>VLOOKUP(B744,'Test Data'!$A$1:$N$33,13,FALSE)</f>
        <v>55.58</v>
      </c>
      <c r="N744">
        <f>VLOOKUP(D744,'Test Data'!$A$1:$N$33,14,FALSE)</f>
        <v>10.215</v>
      </c>
      <c r="O744">
        <f>VLOOKUP(B744,'Test Data'!$A$1:$N$33,14,FALSE)</f>
        <v>12.107499999999998</v>
      </c>
      <c r="P744">
        <f>VLOOKUP(B744,'Test Data'!$A$1:$G$33,7,FALSE)</f>
        <v>54.28</v>
      </c>
      <c r="Q744">
        <f>VLOOKUP(D744,'Test Data'!$A$1:$G$33,7,FALSE)</f>
        <v>44.829499999999996</v>
      </c>
    </row>
    <row r="745" spans="1:17" x14ac:dyDescent="0.3">
      <c r="A745" s="9">
        <v>44948</v>
      </c>
      <c r="B745" s="7" t="s">
        <v>24</v>
      </c>
      <c r="C745" s="7">
        <v>0</v>
      </c>
      <c r="D745" s="7" t="s">
        <v>14</v>
      </c>
      <c r="E745" s="7">
        <v>4</v>
      </c>
      <c r="F745" s="7"/>
      <c r="G745" s="6">
        <f t="shared" si="22"/>
        <v>4</v>
      </c>
      <c r="H745">
        <f t="shared" si="23"/>
        <v>4</v>
      </c>
      <c r="J745">
        <f>VLOOKUP(D745,'Test Data'!$A$1:$N$33,10,FALSE)</f>
        <v>140.99029450549449</v>
      </c>
      <c r="K745">
        <f>VLOOKUP(B745,'Test Data'!$A$1:$N$33,10,FALSE)</f>
        <v>-15.427545272601769</v>
      </c>
      <c r="L745">
        <f>VLOOKUP(D745,'Test Data'!$A$1:$N$33,13,FALSE)</f>
        <v>61.292000000000002</v>
      </c>
      <c r="M745">
        <f>VLOOKUP(B745,'Test Data'!$A$1:$N$33,13,FALSE)</f>
        <v>-11.484000000000002</v>
      </c>
      <c r="N745">
        <f>VLOOKUP(D745,'Test Data'!$A$1:$N$33,14,FALSE)</f>
        <v>16.850000000000001</v>
      </c>
      <c r="O745">
        <f>VLOOKUP(B745,'Test Data'!$A$1:$N$33,14,FALSE)</f>
        <v>7.0949999999999989</v>
      </c>
      <c r="P745">
        <f>VLOOKUP(B745,'Test Data'!$A$1:$G$33,7,FALSE)</f>
        <v>42.968000000000004</v>
      </c>
      <c r="Q745">
        <f>VLOOKUP(D745,'Test Data'!$A$1:$G$33,7,FALSE)</f>
        <v>52.1905</v>
      </c>
    </row>
    <row r="746" spans="1:17" x14ac:dyDescent="0.3">
      <c r="A746" s="8">
        <v>44948</v>
      </c>
      <c r="B746" s="6" t="s">
        <v>29</v>
      </c>
      <c r="C746" s="6">
        <v>2</v>
      </c>
      <c r="D746" s="6" t="s">
        <v>6</v>
      </c>
      <c r="E746" s="6">
        <v>1</v>
      </c>
      <c r="F746" s="6"/>
      <c r="G746" s="6">
        <f t="shared" si="22"/>
        <v>-1</v>
      </c>
      <c r="H746">
        <f t="shared" si="23"/>
        <v>3</v>
      </c>
      <c r="J746">
        <f>VLOOKUP(D746,'Test Data'!$A$1:$N$33,10,FALSE)</f>
        <v>18.032943482008189</v>
      </c>
      <c r="K746">
        <f>VLOOKUP(B746,'Test Data'!$A$1:$N$33,10,FALSE)</f>
        <v>171.25418443935928</v>
      </c>
      <c r="L746">
        <f>VLOOKUP(D746,'Test Data'!$A$1:$N$33,13,FALSE)</f>
        <v>12.236000000000001</v>
      </c>
      <c r="M746">
        <f>VLOOKUP(B746,'Test Data'!$A$1:$N$33,13,FALSE)</f>
        <v>18.195999999999998</v>
      </c>
      <c r="N746">
        <f>VLOOKUP(D746,'Test Data'!$A$1:$N$33,14,FALSE)</f>
        <v>1.6050000000000004</v>
      </c>
      <c r="O746">
        <f>VLOOKUP(B746,'Test Data'!$A$1:$N$33,14,FALSE)</f>
        <v>13.857500000000002</v>
      </c>
      <c r="P746">
        <f>VLOOKUP(B746,'Test Data'!$A$1:$G$33,7,FALSE)</f>
        <v>55.733499999999992</v>
      </c>
      <c r="Q746">
        <f>VLOOKUP(D746,'Test Data'!$A$1:$G$33,7,FALSE)</f>
        <v>40.024000000000001</v>
      </c>
    </row>
    <row r="747" spans="1:17" x14ac:dyDescent="0.3">
      <c r="A747" s="9">
        <v>44948</v>
      </c>
      <c r="B747" s="7" t="s">
        <v>3</v>
      </c>
      <c r="C747" s="7">
        <v>1</v>
      </c>
      <c r="D747" s="7" t="s">
        <v>15</v>
      </c>
      <c r="E747" s="7">
        <v>2</v>
      </c>
      <c r="F747" s="7" t="s">
        <v>36</v>
      </c>
      <c r="G747" s="6">
        <f t="shared" si="22"/>
        <v>1</v>
      </c>
      <c r="H747">
        <f t="shared" si="23"/>
        <v>3</v>
      </c>
      <c r="J747">
        <f>VLOOKUP(D747,'Test Data'!$A$1:$N$33,10,FALSE)</f>
        <v>139.98145691150953</v>
      </c>
      <c r="K747">
        <f>VLOOKUP(B747,'Test Data'!$A$1:$N$33,10,FALSE)</f>
        <v>89.800166421813486</v>
      </c>
      <c r="L747">
        <f>VLOOKUP(D747,'Test Data'!$A$1:$N$33,13,FALSE)</f>
        <v>2.9200000000000017</v>
      </c>
      <c r="M747">
        <f>VLOOKUP(B747,'Test Data'!$A$1:$N$33,13,FALSE)</f>
        <v>45.915999999999997</v>
      </c>
      <c r="N747">
        <f>VLOOKUP(D747,'Test Data'!$A$1:$N$33,14,FALSE)</f>
        <v>16.695</v>
      </c>
      <c r="O747">
        <f>VLOOKUP(B747,'Test Data'!$A$1:$N$33,14,FALSE)</f>
        <v>6.2475000000000023</v>
      </c>
      <c r="P747">
        <f>VLOOKUP(B747,'Test Data'!$A$1:$G$33,7,FALSE)</f>
        <v>53.747500000000002</v>
      </c>
      <c r="Q747">
        <f>VLOOKUP(D747,'Test Data'!$A$1:$G$33,7,FALSE)</f>
        <v>53.004999999999995</v>
      </c>
    </row>
    <row r="748" spans="1:17" x14ac:dyDescent="0.3">
      <c r="A748" s="8">
        <v>44948</v>
      </c>
      <c r="B748" s="6" t="s">
        <v>23</v>
      </c>
      <c r="C748" s="6">
        <v>5</v>
      </c>
      <c r="D748" s="6" t="s">
        <v>4</v>
      </c>
      <c r="E748" s="6">
        <v>3</v>
      </c>
      <c r="F748" s="6"/>
      <c r="G748" s="6">
        <f t="shared" si="22"/>
        <v>-2</v>
      </c>
      <c r="H748">
        <f t="shared" si="23"/>
        <v>8</v>
      </c>
      <c r="J748">
        <f>VLOOKUP(D748,'Test Data'!$A$1:$N$33,10,FALSE)</f>
        <v>84.107355201661079</v>
      </c>
      <c r="K748">
        <f>VLOOKUP(B748,'Test Data'!$A$1:$N$33,10,FALSE)</f>
        <v>116.91584615384616</v>
      </c>
      <c r="L748">
        <f>VLOOKUP(D748,'Test Data'!$A$1:$N$33,13,FALSE)</f>
        <v>17.076000000000001</v>
      </c>
      <c r="M748">
        <f>VLOOKUP(B748,'Test Data'!$A$1:$N$33,13,FALSE)</f>
        <v>37.052</v>
      </c>
      <c r="N748">
        <f>VLOOKUP(D748,'Test Data'!$A$1:$N$33,14,FALSE)</f>
        <v>4.0274999999999999</v>
      </c>
      <c r="O748">
        <f>VLOOKUP(B748,'Test Data'!$A$1:$N$33,14,FALSE)</f>
        <v>7.9725000000000001</v>
      </c>
      <c r="P748">
        <f>VLOOKUP(B748,'Test Data'!$A$1:$G$33,7,FALSE)</f>
        <v>50.820999999999998</v>
      </c>
      <c r="Q748">
        <f>VLOOKUP(D748,'Test Data'!$A$1:$G$33,7,FALSE)</f>
        <v>51.648499999999999</v>
      </c>
    </row>
    <row r="749" spans="1:17" x14ac:dyDescent="0.3">
      <c r="A749" s="9">
        <v>44949</v>
      </c>
      <c r="B749" s="7" t="s">
        <v>20</v>
      </c>
      <c r="C749" s="7">
        <v>3</v>
      </c>
      <c r="D749" s="7" t="s">
        <v>22</v>
      </c>
      <c r="E749" s="7">
        <v>4</v>
      </c>
      <c r="F749" s="7" t="s">
        <v>36</v>
      </c>
      <c r="G749" s="6">
        <f t="shared" ref="G749:G812" si="24">E749-C749</f>
        <v>1</v>
      </c>
      <c r="H749">
        <f t="shared" si="23"/>
        <v>7</v>
      </c>
      <c r="J749">
        <f>VLOOKUP(D749,'Test Data'!$A$1:$N$33,10,FALSE)</f>
        <v>68.14996540259969</v>
      </c>
      <c r="K749">
        <f>VLOOKUP(B749,'Test Data'!$A$1:$N$33,10,FALSE)</f>
        <v>44.157383716429479</v>
      </c>
      <c r="L749">
        <f>VLOOKUP(D749,'Test Data'!$A$1:$N$33,13,FALSE)</f>
        <v>2.4839999999999995</v>
      </c>
      <c r="M749">
        <f>VLOOKUP(B749,'Test Data'!$A$1:$N$33,13,FALSE)</f>
        <v>0.20799999999999841</v>
      </c>
      <c r="N749">
        <f>VLOOKUP(D749,'Test Data'!$A$1:$N$33,14,FALSE)</f>
        <v>7.3599999999999994</v>
      </c>
      <c r="O749">
        <f>VLOOKUP(B749,'Test Data'!$A$1:$N$33,14,FALSE)</f>
        <v>6.4574999999999996</v>
      </c>
      <c r="P749">
        <f>VLOOKUP(B749,'Test Data'!$A$1:$G$33,7,FALSE)</f>
        <v>45.418999999999997</v>
      </c>
      <c r="Q749">
        <f>VLOOKUP(D749,'Test Data'!$A$1:$G$33,7,FALSE)</f>
        <v>52.957499999999996</v>
      </c>
    </row>
    <row r="750" spans="1:17" x14ac:dyDescent="0.3">
      <c r="A750" s="8">
        <v>44949</v>
      </c>
      <c r="B750" s="6" t="s">
        <v>13</v>
      </c>
      <c r="C750" s="6">
        <v>3</v>
      </c>
      <c r="D750" s="6" t="s">
        <v>30</v>
      </c>
      <c r="E750" s="6">
        <v>2</v>
      </c>
      <c r="F750" s="6" t="s">
        <v>36</v>
      </c>
      <c r="G750" s="6">
        <f t="shared" si="24"/>
        <v>-1</v>
      </c>
      <c r="H750">
        <f t="shared" si="23"/>
        <v>5</v>
      </c>
      <c r="J750">
        <f>VLOOKUP(D750,'Test Data'!$A$1:$N$33,10,FALSE)</f>
        <v>139.14223240238024</v>
      </c>
      <c r="K750">
        <f>VLOOKUP(B750,'Test Data'!$A$1:$N$33,10,FALSE)</f>
        <v>81.804757877261309</v>
      </c>
      <c r="L750">
        <f>VLOOKUP(D750,'Test Data'!$A$1:$N$33,13,FALSE)</f>
        <v>17.608000000000001</v>
      </c>
      <c r="M750">
        <f>VLOOKUP(B750,'Test Data'!$A$1:$N$33,13,FALSE)</f>
        <v>-4.4720000000000004</v>
      </c>
      <c r="N750">
        <f>VLOOKUP(D750,'Test Data'!$A$1:$N$33,14,FALSE)</f>
        <v>17.535</v>
      </c>
      <c r="O750">
        <f>VLOOKUP(B750,'Test Data'!$A$1:$N$33,14,FALSE)</f>
        <v>7.3675000000000033</v>
      </c>
      <c r="P750">
        <f>VLOOKUP(B750,'Test Data'!$A$1:$G$33,7,FALSE)</f>
        <v>47.3035</v>
      </c>
      <c r="Q750">
        <f>VLOOKUP(D750,'Test Data'!$A$1:$G$33,7,FALSE)</f>
        <v>53.658999999999999</v>
      </c>
    </row>
    <row r="751" spans="1:17" x14ac:dyDescent="0.3">
      <c r="A751" s="9">
        <v>44949</v>
      </c>
      <c r="B751" s="7" t="s">
        <v>31</v>
      </c>
      <c r="C751" s="7">
        <v>2</v>
      </c>
      <c r="D751" s="7" t="s">
        <v>17</v>
      </c>
      <c r="E751" s="7">
        <v>6</v>
      </c>
      <c r="F751" s="7"/>
      <c r="G751" s="6">
        <f t="shared" si="24"/>
        <v>4</v>
      </c>
      <c r="H751">
        <f t="shared" si="23"/>
        <v>8</v>
      </c>
      <c r="J751">
        <f>VLOOKUP(D751,'Test Data'!$A$1:$N$33,10,FALSE)</f>
        <v>134.91292307692311</v>
      </c>
      <c r="K751">
        <f>VLOOKUP(B751,'Test Data'!$A$1:$N$33,10,FALSE)</f>
        <v>139.17838686868689</v>
      </c>
      <c r="L751">
        <f>VLOOKUP(D751,'Test Data'!$A$1:$N$33,13,FALSE)</f>
        <v>36.112000000000002</v>
      </c>
      <c r="M751">
        <f>VLOOKUP(B751,'Test Data'!$A$1:$N$33,13,FALSE)</f>
        <v>30.108000000000004</v>
      </c>
      <c r="N751">
        <f>VLOOKUP(D751,'Test Data'!$A$1:$N$33,14,FALSE)</f>
        <v>18.509999999999998</v>
      </c>
      <c r="O751">
        <f>VLOOKUP(B751,'Test Data'!$A$1:$N$33,14,FALSE)</f>
        <v>10.142499999999998</v>
      </c>
      <c r="P751">
        <f>VLOOKUP(B751,'Test Data'!$A$1:$G$33,7,FALSE)</f>
        <v>54.883499999999998</v>
      </c>
      <c r="Q751">
        <f>VLOOKUP(D751,'Test Data'!$A$1:$G$33,7,FALSE)</f>
        <v>49.021500000000003</v>
      </c>
    </row>
    <row r="752" spans="1:17" x14ac:dyDescent="0.3">
      <c r="A752" s="8">
        <v>44949</v>
      </c>
      <c r="B752" s="6" t="s">
        <v>16</v>
      </c>
      <c r="C752" s="6">
        <v>2</v>
      </c>
      <c r="D752" s="6" t="s">
        <v>5</v>
      </c>
      <c r="E752" s="6">
        <v>5</v>
      </c>
      <c r="F752" s="6"/>
      <c r="G752" s="6">
        <f t="shared" si="24"/>
        <v>3</v>
      </c>
      <c r="H752">
        <f t="shared" si="23"/>
        <v>7</v>
      </c>
      <c r="J752">
        <f>VLOOKUP(D752,'Test Data'!$A$1:$N$33,10,FALSE)</f>
        <v>104.48057142857141</v>
      </c>
      <c r="K752">
        <f>VLOOKUP(B752,'Test Data'!$A$1:$N$33,10,FALSE)</f>
        <v>56.76357570850201</v>
      </c>
      <c r="L752">
        <f>VLOOKUP(D752,'Test Data'!$A$1:$N$33,13,FALSE)</f>
        <v>26.248000000000001</v>
      </c>
      <c r="M752">
        <f>VLOOKUP(B752,'Test Data'!$A$1:$N$33,13,FALSE)</f>
        <v>55.175999999999995</v>
      </c>
      <c r="N752">
        <f>VLOOKUP(D752,'Test Data'!$A$1:$N$33,14,FALSE)</f>
        <v>15.994999999999997</v>
      </c>
      <c r="O752">
        <f>VLOOKUP(B752,'Test Data'!$A$1:$N$33,14,FALSE)</f>
        <v>8.8850000000000016</v>
      </c>
      <c r="P752">
        <f>VLOOKUP(B752,'Test Data'!$A$1:$G$33,7,FALSE)</f>
        <v>50.042000000000002</v>
      </c>
      <c r="Q752">
        <f>VLOOKUP(D752,'Test Data'!$A$1:$G$33,7,FALSE)</f>
        <v>50.814499999999995</v>
      </c>
    </row>
    <row r="753" spans="1:17" x14ac:dyDescent="0.3">
      <c r="A753" s="9">
        <v>44950</v>
      </c>
      <c r="B753" s="7" t="s">
        <v>26</v>
      </c>
      <c r="C753" s="7">
        <v>5</v>
      </c>
      <c r="D753" s="7" t="s">
        <v>25</v>
      </c>
      <c r="E753" s="7">
        <v>2</v>
      </c>
      <c r="F753" s="7"/>
      <c r="G753" s="6">
        <f t="shared" si="24"/>
        <v>-3</v>
      </c>
      <c r="H753">
        <f t="shared" si="23"/>
        <v>7</v>
      </c>
      <c r="J753">
        <f>VLOOKUP(D753,'Test Data'!$A$1:$N$33,10,FALSE)</f>
        <v>51.313205668016195</v>
      </c>
      <c r="K753">
        <f>VLOOKUP(B753,'Test Data'!$A$1:$N$33,10,FALSE)</f>
        <v>-5.9496865517784894</v>
      </c>
      <c r="L753">
        <f>VLOOKUP(D753,'Test Data'!$A$1:$N$33,13,FALSE)</f>
        <v>23.744</v>
      </c>
      <c r="M753">
        <f>VLOOKUP(B753,'Test Data'!$A$1:$N$33,13,FALSE)</f>
        <v>-1.972</v>
      </c>
      <c r="N753">
        <f>VLOOKUP(D753,'Test Data'!$A$1:$N$33,14,FALSE)</f>
        <v>10.215</v>
      </c>
      <c r="O753">
        <f>VLOOKUP(B753,'Test Data'!$A$1:$N$33,14,FALSE)</f>
        <v>7.1075000000000017</v>
      </c>
      <c r="P753">
        <f>VLOOKUP(B753,'Test Data'!$A$1:$G$33,7,FALSE)</f>
        <v>43.610500000000002</v>
      </c>
      <c r="Q753">
        <f>VLOOKUP(D753,'Test Data'!$A$1:$G$33,7,FALSE)</f>
        <v>44.829499999999996</v>
      </c>
    </row>
    <row r="754" spans="1:17" x14ac:dyDescent="0.3">
      <c r="A754" s="8">
        <v>44950</v>
      </c>
      <c r="B754" s="6" t="s">
        <v>12</v>
      </c>
      <c r="C754" s="6">
        <v>2</v>
      </c>
      <c r="D754" s="6" t="s">
        <v>11</v>
      </c>
      <c r="E754" s="6">
        <v>3</v>
      </c>
      <c r="F754" s="6"/>
      <c r="G754" s="6">
        <f t="shared" si="24"/>
        <v>1</v>
      </c>
      <c r="H754">
        <f t="shared" si="23"/>
        <v>5</v>
      </c>
      <c r="J754">
        <f>VLOOKUP(D754,'Test Data'!$A$1:$N$33,10,FALSE)</f>
        <v>134.88358357487925</v>
      </c>
      <c r="K754">
        <f>VLOOKUP(B754,'Test Data'!$A$1:$N$33,10,FALSE)</f>
        <v>59.967467961405482</v>
      </c>
      <c r="L754">
        <f>VLOOKUP(D754,'Test Data'!$A$1:$N$33,13,FALSE)</f>
        <v>24.772000000000002</v>
      </c>
      <c r="M754">
        <f>VLOOKUP(B754,'Test Data'!$A$1:$N$33,13,FALSE)</f>
        <v>21.227999999999998</v>
      </c>
      <c r="N754">
        <f>VLOOKUP(D754,'Test Data'!$A$1:$N$33,14,FALSE)</f>
        <v>12.754999999999999</v>
      </c>
      <c r="O754">
        <f>VLOOKUP(B754,'Test Data'!$A$1:$N$33,14,FALSE)</f>
        <v>5.1224999999999987</v>
      </c>
      <c r="P754">
        <f>VLOOKUP(B754,'Test Data'!$A$1:$G$33,7,FALSE)</f>
        <v>48.64</v>
      </c>
      <c r="Q754">
        <f>VLOOKUP(D754,'Test Data'!$A$1:$G$33,7,FALSE)</f>
        <v>52.792500000000004</v>
      </c>
    </row>
    <row r="755" spans="1:17" x14ac:dyDescent="0.3">
      <c r="A755" s="9">
        <v>44950</v>
      </c>
      <c r="B755" s="7" t="s">
        <v>24</v>
      </c>
      <c r="C755" s="7">
        <v>2</v>
      </c>
      <c r="D755" s="7" t="s">
        <v>19</v>
      </c>
      <c r="E755" s="7">
        <v>3</v>
      </c>
      <c r="F755" s="7" t="s">
        <v>36</v>
      </c>
      <c r="G755" s="6">
        <f t="shared" si="24"/>
        <v>1</v>
      </c>
      <c r="H755">
        <f t="shared" si="23"/>
        <v>5</v>
      </c>
      <c r="J755">
        <f>VLOOKUP(D755,'Test Data'!$A$1:$N$33,10,FALSE)</f>
        <v>82.045045228455763</v>
      </c>
      <c r="K755">
        <f>VLOOKUP(B755,'Test Data'!$A$1:$N$33,10,FALSE)</f>
        <v>-15.427545272601769</v>
      </c>
      <c r="L755">
        <f>VLOOKUP(D755,'Test Data'!$A$1:$N$33,13,FALSE)</f>
        <v>15.204000000000004</v>
      </c>
      <c r="M755">
        <f>VLOOKUP(B755,'Test Data'!$A$1:$N$33,13,FALSE)</f>
        <v>-11.484000000000002</v>
      </c>
      <c r="N755">
        <f>VLOOKUP(D755,'Test Data'!$A$1:$N$33,14,FALSE)</f>
        <v>10.812500000000004</v>
      </c>
      <c r="O755">
        <f>VLOOKUP(B755,'Test Data'!$A$1:$N$33,14,FALSE)</f>
        <v>7.0949999999999989</v>
      </c>
      <c r="P755">
        <f>VLOOKUP(B755,'Test Data'!$A$1:$G$33,7,FALSE)</f>
        <v>42.968000000000004</v>
      </c>
      <c r="Q755">
        <f>VLOOKUP(D755,'Test Data'!$A$1:$G$33,7,FALSE)</f>
        <v>46.548000000000002</v>
      </c>
    </row>
    <row r="756" spans="1:17" x14ac:dyDescent="0.3">
      <c r="A756" s="8">
        <v>44950</v>
      </c>
      <c r="B756" s="6" t="s">
        <v>14</v>
      </c>
      <c r="C756" s="6">
        <v>4</v>
      </c>
      <c r="D756" s="6" t="s">
        <v>33</v>
      </c>
      <c r="E756" s="6">
        <v>2</v>
      </c>
      <c r="F756" s="6"/>
      <c r="G756" s="6">
        <f t="shared" si="24"/>
        <v>-2</v>
      </c>
      <c r="H756">
        <f t="shared" si="23"/>
        <v>6</v>
      </c>
      <c r="J756">
        <f>VLOOKUP(D756,'Test Data'!$A$1:$N$33,10,FALSE)</f>
        <v>-8.4661676247310496</v>
      </c>
      <c r="K756">
        <f>VLOOKUP(B756,'Test Data'!$A$1:$N$33,10,FALSE)</f>
        <v>140.99029450549449</v>
      </c>
      <c r="L756">
        <f>VLOOKUP(D756,'Test Data'!$A$1:$N$33,13,FALSE)</f>
        <v>31.347999999999995</v>
      </c>
      <c r="M756">
        <f>VLOOKUP(B756,'Test Data'!$A$1:$N$33,13,FALSE)</f>
        <v>61.292000000000002</v>
      </c>
      <c r="N756">
        <f>VLOOKUP(D756,'Test Data'!$A$1:$N$33,14,FALSE)</f>
        <v>2.9150000000000027</v>
      </c>
      <c r="O756">
        <f>VLOOKUP(B756,'Test Data'!$A$1:$N$33,14,FALSE)</f>
        <v>16.850000000000001</v>
      </c>
      <c r="P756">
        <f>VLOOKUP(B756,'Test Data'!$A$1:$G$33,7,FALSE)</f>
        <v>52.1905</v>
      </c>
      <c r="Q756">
        <f>VLOOKUP(D756,'Test Data'!$A$1:$G$33,7,FALSE)</f>
        <v>46.256500000000003</v>
      </c>
    </row>
    <row r="757" spans="1:17" x14ac:dyDescent="0.3">
      <c r="A757" s="9">
        <v>44950</v>
      </c>
      <c r="B757" s="7" t="s">
        <v>27</v>
      </c>
      <c r="C757" s="7">
        <v>2</v>
      </c>
      <c r="D757" s="7" t="s">
        <v>15</v>
      </c>
      <c r="E757" s="7">
        <v>3</v>
      </c>
      <c r="F757" s="7" t="s">
        <v>36</v>
      </c>
      <c r="G757" s="6">
        <f t="shared" si="24"/>
        <v>1</v>
      </c>
      <c r="H757">
        <f t="shared" si="23"/>
        <v>5</v>
      </c>
      <c r="J757">
        <f>VLOOKUP(D757,'Test Data'!$A$1:$N$33,10,FALSE)</f>
        <v>139.98145691150953</v>
      </c>
      <c r="K757">
        <f>VLOOKUP(B757,'Test Data'!$A$1:$N$33,10,FALSE)</f>
        <v>145.75413290387775</v>
      </c>
      <c r="L757">
        <f>VLOOKUP(D757,'Test Data'!$A$1:$N$33,13,FALSE)</f>
        <v>2.9200000000000017</v>
      </c>
      <c r="M757">
        <f>VLOOKUP(B757,'Test Data'!$A$1:$N$33,13,FALSE)</f>
        <v>55.58</v>
      </c>
      <c r="N757">
        <f>VLOOKUP(D757,'Test Data'!$A$1:$N$33,14,FALSE)</f>
        <v>16.695</v>
      </c>
      <c r="O757">
        <f>VLOOKUP(B757,'Test Data'!$A$1:$N$33,14,FALSE)</f>
        <v>12.107499999999998</v>
      </c>
      <c r="P757">
        <f>VLOOKUP(B757,'Test Data'!$A$1:$G$33,7,FALSE)</f>
        <v>54.28</v>
      </c>
      <c r="Q757">
        <f>VLOOKUP(D757,'Test Data'!$A$1:$G$33,7,FALSE)</f>
        <v>53.004999999999995</v>
      </c>
    </row>
    <row r="758" spans="1:17" x14ac:dyDescent="0.3">
      <c r="A758" s="8">
        <v>44950</v>
      </c>
      <c r="B758" s="6" t="s">
        <v>23</v>
      </c>
      <c r="C758" s="6">
        <v>1</v>
      </c>
      <c r="D758" s="6" t="s">
        <v>21</v>
      </c>
      <c r="E758" s="6">
        <v>2</v>
      </c>
      <c r="F758" s="6"/>
      <c r="G758" s="6">
        <f t="shared" si="24"/>
        <v>1</v>
      </c>
      <c r="H758">
        <f t="shared" si="23"/>
        <v>3</v>
      </c>
      <c r="J758">
        <f>VLOOKUP(D758,'Test Data'!$A$1:$N$33,10,FALSE)</f>
        <v>67.44205870986076</v>
      </c>
      <c r="K758">
        <f>VLOOKUP(B758,'Test Data'!$A$1:$N$33,10,FALSE)</f>
        <v>116.91584615384616</v>
      </c>
      <c r="L758">
        <f>VLOOKUP(D758,'Test Data'!$A$1:$N$33,13,FALSE)</f>
        <v>34.236000000000004</v>
      </c>
      <c r="M758">
        <f>VLOOKUP(B758,'Test Data'!$A$1:$N$33,13,FALSE)</f>
        <v>37.052</v>
      </c>
      <c r="N758">
        <f>VLOOKUP(D758,'Test Data'!$A$1:$N$33,14,FALSE)</f>
        <v>9.18</v>
      </c>
      <c r="O758">
        <f>VLOOKUP(B758,'Test Data'!$A$1:$N$33,14,FALSE)</f>
        <v>7.9725000000000001</v>
      </c>
      <c r="P758">
        <f>VLOOKUP(B758,'Test Data'!$A$1:$G$33,7,FALSE)</f>
        <v>50.820999999999998</v>
      </c>
      <c r="Q758">
        <f>VLOOKUP(D758,'Test Data'!$A$1:$G$33,7,FALSE)</f>
        <v>50.528500000000001</v>
      </c>
    </row>
    <row r="759" spans="1:17" x14ac:dyDescent="0.3">
      <c r="A759" s="9">
        <v>44950</v>
      </c>
      <c r="B759" s="7" t="s">
        <v>29</v>
      </c>
      <c r="C759" s="7">
        <v>4</v>
      </c>
      <c r="D759" s="7" t="s">
        <v>4</v>
      </c>
      <c r="E759" s="7">
        <v>3</v>
      </c>
      <c r="F759" s="7" t="s">
        <v>36</v>
      </c>
      <c r="G759" s="6">
        <f t="shared" si="24"/>
        <v>-1</v>
      </c>
      <c r="H759">
        <f t="shared" si="23"/>
        <v>7</v>
      </c>
      <c r="J759">
        <f>VLOOKUP(D759,'Test Data'!$A$1:$N$33,10,FALSE)</f>
        <v>84.107355201661079</v>
      </c>
      <c r="K759">
        <f>VLOOKUP(B759,'Test Data'!$A$1:$N$33,10,FALSE)</f>
        <v>171.25418443935928</v>
      </c>
      <c r="L759">
        <f>VLOOKUP(D759,'Test Data'!$A$1:$N$33,13,FALSE)</f>
        <v>17.076000000000001</v>
      </c>
      <c r="M759">
        <f>VLOOKUP(B759,'Test Data'!$A$1:$N$33,13,FALSE)</f>
        <v>18.195999999999998</v>
      </c>
      <c r="N759">
        <f>VLOOKUP(D759,'Test Data'!$A$1:$N$33,14,FALSE)</f>
        <v>4.0274999999999999</v>
      </c>
      <c r="O759">
        <f>VLOOKUP(B759,'Test Data'!$A$1:$N$33,14,FALSE)</f>
        <v>13.857500000000002</v>
      </c>
      <c r="P759">
        <f>VLOOKUP(B759,'Test Data'!$A$1:$G$33,7,FALSE)</f>
        <v>55.733499999999992</v>
      </c>
      <c r="Q759">
        <f>VLOOKUP(D759,'Test Data'!$A$1:$G$33,7,FALSE)</f>
        <v>51.648499999999999</v>
      </c>
    </row>
    <row r="760" spans="1:17" x14ac:dyDescent="0.3">
      <c r="A760" s="8">
        <v>44950</v>
      </c>
      <c r="B760" s="6" t="s">
        <v>31</v>
      </c>
      <c r="C760" s="6">
        <v>6</v>
      </c>
      <c r="D760" s="6" t="s">
        <v>3</v>
      </c>
      <c r="E760" s="6">
        <v>7</v>
      </c>
      <c r="F760" s="6" t="s">
        <v>36</v>
      </c>
      <c r="G760" s="6">
        <f t="shared" si="24"/>
        <v>1</v>
      </c>
      <c r="H760">
        <f t="shared" si="23"/>
        <v>13</v>
      </c>
      <c r="J760">
        <f>VLOOKUP(D760,'Test Data'!$A$1:$N$33,10,FALSE)</f>
        <v>89.800166421813486</v>
      </c>
      <c r="K760">
        <f>VLOOKUP(B760,'Test Data'!$A$1:$N$33,10,FALSE)</f>
        <v>139.17838686868689</v>
      </c>
      <c r="L760">
        <f>VLOOKUP(D760,'Test Data'!$A$1:$N$33,13,FALSE)</f>
        <v>45.915999999999997</v>
      </c>
      <c r="M760">
        <f>VLOOKUP(B760,'Test Data'!$A$1:$N$33,13,FALSE)</f>
        <v>30.108000000000004</v>
      </c>
      <c r="N760">
        <f>VLOOKUP(D760,'Test Data'!$A$1:$N$33,14,FALSE)</f>
        <v>6.2475000000000023</v>
      </c>
      <c r="O760">
        <f>VLOOKUP(B760,'Test Data'!$A$1:$N$33,14,FALSE)</f>
        <v>10.142499999999998</v>
      </c>
      <c r="P760">
        <f>VLOOKUP(B760,'Test Data'!$A$1:$G$33,7,FALSE)</f>
        <v>54.883499999999998</v>
      </c>
      <c r="Q760">
        <f>VLOOKUP(D760,'Test Data'!$A$1:$G$33,7,FALSE)</f>
        <v>53.747500000000002</v>
      </c>
    </row>
    <row r="761" spans="1:17" x14ac:dyDescent="0.3">
      <c r="A761" s="9">
        <v>44950</v>
      </c>
      <c r="B761" s="7" t="s">
        <v>13</v>
      </c>
      <c r="C761" s="7">
        <v>5</v>
      </c>
      <c r="D761" s="7" t="s">
        <v>10</v>
      </c>
      <c r="E761" s="7">
        <v>3</v>
      </c>
      <c r="F761" s="7"/>
      <c r="G761" s="6">
        <f t="shared" si="24"/>
        <v>-2</v>
      </c>
      <c r="H761">
        <f t="shared" si="23"/>
        <v>8</v>
      </c>
      <c r="J761">
        <f>VLOOKUP(D761,'Test Data'!$A$1:$N$33,10,FALSE)</f>
        <v>47.582180701754382</v>
      </c>
      <c r="K761">
        <f>VLOOKUP(B761,'Test Data'!$A$1:$N$33,10,FALSE)</f>
        <v>81.804757877261309</v>
      </c>
      <c r="L761">
        <f>VLOOKUP(D761,'Test Data'!$A$1:$N$33,13,FALSE)</f>
        <v>15.2</v>
      </c>
      <c r="M761">
        <f>VLOOKUP(B761,'Test Data'!$A$1:$N$33,13,FALSE)</f>
        <v>-4.4720000000000004</v>
      </c>
      <c r="N761">
        <f>VLOOKUP(D761,'Test Data'!$A$1:$N$33,14,FALSE)</f>
        <v>1.7224999999999966</v>
      </c>
      <c r="O761">
        <f>VLOOKUP(B761,'Test Data'!$A$1:$N$33,14,FALSE)</f>
        <v>7.3675000000000033</v>
      </c>
      <c r="P761">
        <f>VLOOKUP(B761,'Test Data'!$A$1:$G$33,7,FALSE)</f>
        <v>47.3035</v>
      </c>
      <c r="Q761">
        <f>VLOOKUP(D761,'Test Data'!$A$1:$G$33,7,FALSE)</f>
        <v>45.459000000000003</v>
      </c>
    </row>
    <row r="762" spans="1:17" x14ac:dyDescent="0.3">
      <c r="A762" s="8">
        <v>44950</v>
      </c>
      <c r="B762" s="6" t="s">
        <v>28</v>
      </c>
      <c r="C762" s="6">
        <v>2</v>
      </c>
      <c r="D762" s="6" t="s">
        <v>7</v>
      </c>
      <c r="E762" s="6">
        <v>4</v>
      </c>
      <c r="F762" s="6"/>
      <c r="G762" s="6">
        <f t="shared" si="24"/>
        <v>2</v>
      </c>
      <c r="H762">
        <f t="shared" si="23"/>
        <v>6</v>
      </c>
      <c r="J762">
        <f>VLOOKUP(D762,'Test Data'!$A$1:$N$33,10,FALSE)</f>
        <v>109.36287253210591</v>
      </c>
      <c r="K762">
        <f>VLOOKUP(B762,'Test Data'!$A$1:$N$33,10,FALSE)</f>
        <v>101.51640811560671</v>
      </c>
      <c r="L762">
        <f>VLOOKUP(D762,'Test Data'!$A$1:$N$33,13,FALSE)</f>
        <v>1.0240000000000009</v>
      </c>
      <c r="M762">
        <f>VLOOKUP(B762,'Test Data'!$A$1:$N$33,13,FALSE)</f>
        <v>12.036000000000001</v>
      </c>
      <c r="N762">
        <f>VLOOKUP(D762,'Test Data'!$A$1:$N$33,14,FALSE)</f>
        <v>18.007499999999997</v>
      </c>
      <c r="O762">
        <f>VLOOKUP(B762,'Test Data'!$A$1:$N$33,14,FALSE)</f>
        <v>8.0474999999999994</v>
      </c>
      <c r="P762">
        <f>VLOOKUP(B762,'Test Data'!$A$1:$G$33,7,FALSE)</f>
        <v>51.338499999999996</v>
      </c>
      <c r="Q762">
        <f>VLOOKUP(D762,'Test Data'!$A$1:$G$33,7,FALSE)</f>
        <v>51.97</v>
      </c>
    </row>
    <row r="763" spans="1:17" x14ac:dyDescent="0.3">
      <c r="A763" s="9">
        <v>44950</v>
      </c>
      <c r="B763" s="7" t="s">
        <v>6</v>
      </c>
      <c r="C763" s="7">
        <v>2</v>
      </c>
      <c r="D763" s="7" t="s">
        <v>8</v>
      </c>
      <c r="E763" s="7">
        <v>5</v>
      </c>
      <c r="F763" s="7"/>
      <c r="G763" s="6">
        <f t="shared" si="24"/>
        <v>3</v>
      </c>
      <c r="H763">
        <f t="shared" si="23"/>
        <v>7</v>
      </c>
      <c r="J763">
        <f>VLOOKUP(D763,'Test Data'!$A$1:$N$33,10,FALSE)</f>
        <v>108.30611652138712</v>
      </c>
      <c r="K763">
        <f>VLOOKUP(B763,'Test Data'!$A$1:$N$33,10,FALSE)</f>
        <v>18.032943482008189</v>
      </c>
      <c r="L763">
        <f>VLOOKUP(D763,'Test Data'!$A$1:$N$33,13,FALSE)</f>
        <v>15.092000000000001</v>
      </c>
      <c r="M763">
        <f>VLOOKUP(B763,'Test Data'!$A$1:$N$33,13,FALSE)</f>
        <v>12.236000000000001</v>
      </c>
      <c r="N763">
        <f>VLOOKUP(D763,'Test Data'!$A$1:$N$33,14,FALSE)</f>
        <v>11.004999999999999</v>
      </c>
      <c r="O763">
        <f>VLOOKUP(B763,'Test Data'!$A$1:$N$33,14,FALSE)</f>
        <v>1.6050000000000004</v>
      </c>
      <c r="P763">
        <f>VLOOKUP(B763,'Test Data'!$A$1:$G$33,7,FALSE)</f>
        <v>40.024000000000001</v>
      </c>
      <c r="Q763">
        <f>VLOOKUP(D763,'Test Data'!$A$1:$G$33,7,FALSE)</f>
        <v>48.454999999999998</v>
      </c>
    </row>
    <row r="764" spans="1:17" x14ac:dyDescent="0.3">
      <c r="A764" s="8">
        <v>44951</v>
      </c>
      <c r="B764" s="6" t="s">
        <v>18</v>
      </c>
      <c r="C764" s="6">
        <v>3</v>
      </c>
      <c r="D764" s="6" t="s">
        <v>30</v>
      </c>
      <c r="E764" s="6">
        <v>2</v>
      </c>
      <c r="F764" s="6" t="s">
        <v>36</v>
      </c>
      <c r="G764" s="6">
        <f t="shared" si="24"/>
        <v>-1</v>
      </c>
      <c r="H764">
        <f t="shared" si="23"/>
        <v>5</v>
      </c>
      <c r="J764">
        <f>VLOOKUP(D764,'Test Data'!$A$1:$N$33,10,FALSE)</f>
        <v>139.14223240238024</v>
      </c>
      <c r="K764">
        <f>VLOOKUP(B764,'Test Data'!$A$1:$N$33,10,FALSE)</f>
        <v>141.16987251053041</v>
      </c>
      <c r="L764">
        <f>VLOOKUP(D764,'Test Data'!$A$1:$N$33,13,FALSE)</f>
        <v>17.608000000000001</v>
      </c>
      <c r="M764">
        <f>VLOOKUP(B764,'Test Data'!$A$1:$N$33,13,FALSE)</f>
        <v>-9.1679999999999993</v>
      </c>
      <c r="N764">
        <f>VLOOKUP(D764,'Test Data'!$A$1:$N$33,14,FALSE)</f>
        <v>17.535</v>
      </c>
      <c r="O764">
        <f>VLOOKUP(B764,'Test Data'!$A$1:$N$33,14,FALSE)</f>
        <v>11.067499999999995</v>
      </c>
      <c r="P764">
        <f>VLOOKUP(B764,'Test Data'!$A$1:$G$33,7,FALSE)</f>
        <v>55.566500000000005</v>
      </c>
      <c r="Q764">
        <f>VLOOKUP(D764,'Test Data'!$A$1:$G$33,7,FALSE)</f>
        <v>53.658999999999999</v>
      </c>
    </row>
    <row r="765" spans="1:17" x14ac:dyDescent="0.3">
      <c r="A765" s="9">
        <v>44951</v>
      </c>
      <c r="B765" s="7" t="s">
        <v>20</v>
      </c>
      <c r="C765" s="7">
        <v>3</v>
      </c>
      <c r="D765" s="7" t="s">
        <v>9</v>
      </c>
      <c r="E765" s="7">
        <v>2</v>
      </c>
      <c r="F765" s="7" t="s">
        <v>36</v>
      </c>
      <c r="G765" s="6">
        <f t="shared" si="24"/>
        <v>-1</v>
      </c>
      <c r="H765">
        <f t="shared" si="23"/>
        <v>5</v>
      </c>
      <c r="J765">
        <f>VLOOKUP(D765,'Test Data'!$A$1:$N$33,10,FALSE)</f>
        <v>165.56027048054921</v>
      </c>
      <c r="K765">
        <f>VLOOKUP(B765,'Test Data'!$A$1:$N$33,10,FALSE)</f>
        <v>44.157383716429479</v>
      </c>
      <c r="L765">
        <f>VLOOKUP(D765,'Test Data'!$A$1:$N$33,13,FALSE)</f>
        <v>-11.727999999999998</v>
      </c>
      <c r="M765">
        <f>VLOOKUP(B765,'Test Data'!$A$1:$N$33,13,FALSE)</f>
        <v>0.20799999999999841</v>
      </c>
      <c r="N765">
        <f>VLOOKUP(D765,'Test Data'!$A$1:$N$33,14,FALSE)</f>
        <v>19.220000000000002</v>
      </c>
      <c r="O765">
        <f>VLOOKUP(B765,'Test Data'!$A$1:$N$33,14,FALSE)</f>
        <v>6.4574999999999996</v>
      </c>
      <c r="P765">
        <f>VLOOKUP(B765,'Test Data'!$A$1:$G$33,7,FALSE)</f>
        <v>45.418999999999997</v>
      </c>
      <c r="Q765">
        <f>VLOOKUP(D765,'Test Data'!$A$1:$G$33,7,FALSE)</f>
        <v>58.155000000000001</v>
      </c>
    </row>
    <row r="766" spans="1:17" x14ac:dyDescent="0.3">
      <c r="A766" s="8">
        <v>44951</v>
      </c>
      <c r="B766" s="6" t="s">
        <v>16</v>
      </c>
      <c r="C766" s="6">
        <v>1</v>
      </c>
      <c r="D766" s="6" t="s">
        <v>32</v>
      </c>
      <c r="E766" s="6">
        <v>2</v>
      </c>
      <c r="F766" s="6"/>
      <c r="G766" s="6">
        <f t="shared" si="24"/>
        <v>1</v>
      </c>
      <c r="H766">
        <f t="shared" si="23"/>
        <v>3</v>
      </c>
      <c r="J766">
        <f>VLOOKUP(D766,'Test Data'!$A$1:$N$33,10,FALSE)</f>
        <v>132.97877024111079</v>
      </c>
      <c r="K766">
        <f>VLOOKUP(B766,'Test Data'!$A$1:$N$33,10,FALSE)</f>
        <v>56.76357570850201</v>
      </c>
      <c r="L766">
        <f>VLOOKUP(D766,'Test Data'!$A$1:$N$33,13,FALSE)</f>
        <v>-4.2679999999999989</v>
      </c>
      <c r="M766">
        <f>VLOOKUP(B766,'Test Data'!$A$1:$N$33,13,FALSE)</f>
        <v>55.175999999999995</v>
      </c>
      <c r="N766">
        <f>VLOOKUP(D766,'Test Data'!$A$1:$N$33,14,FALSE)</f>
        <v>9.5024999999999977</v>
      </c>
      <c r="O766">
        <f>VLOOKUP(B766,'Test Data'!$A$1:$N$33,14,FALSE)</f>
        <v>8.8850000000000016</v>
      </c>
      <c r="P766">
        <f>VLOOKUP(B766,'Test Data'!$A$1:$G$33,7,FALSE)</f>
        <v>50.042000000000002</v>
      </c>
      <c r="Q766">
        <f>VLOOKUP(D766,'Test Data'!$A$1:$G$33,7,FALSE)</f>
        <v>49.246000000000002</v>
      </c>
    </row>
    <row r="767" spans="1:17" x14ac:dyDescent="0.3">
      <c r="A767" s="9">
        <v>44951</v>
      </c>
      <c r="B767" s="7" t="s">
        <v>8</v>
      </c>
      <c r="C767" s="7">
        <v>1</v>
      </c>
      <c r="D767" s="7" t="s">
        <v>34</v>
      </c>
      <c r="E767" s="7">
        <v>6</v>
      </c>
      <c r="F767" s="7"/>
      <c r="G767" s="6">
        <f t="shared" si="24"/>
        <v>5</v>
      </c>
      <c r="H767">
        <f t="shared" si="23"/>
        <v>7</v>
      </c>
      <c r="J767">
        <f>VLOOKUP(D767,'Test Data'!$A$1:$N$33,10,FALSE)</f>
        <v>90.302779742729371</v>
      </c>
      <c r="K767">
        <f>VLOOKUP(B767,'Test Data'!$A$1:$N$33,10,FALSE)</f>
        <v>108.30611652138712</v>
      </c>
      <c r="L767">
        <f>VLOOKUP(D767,'Test Data'!$A$1:$N$33,13,FALSE)</f>
        <v>-1.9600000000000004</v>
      </c>
      <c r="M767">
        <f>VLOOKUP(B767,'Test Data'!$A$1:$N$33,13,FALSE)</f>
        <v>15.092000000000001</v>
      </c>
      <c r="N767">
        <f>VLOOKUP(D767,'Test Data'!$A$1:$N$33,14,FALSE)</f>
        <v>8.4699999999999989</v>
      </c>
      <c r="O767">
        <f>VLOOKUP(B767,'Test Data'!$A$1:$N$33,14,FALSE)</f>
        <v>11.004999999999999</v>
      </c>
      <c r="P767">
        <f>VLOOKUP(B767,'Test Data'!$A$1:$G$33,7,FALSE)</f>
        <v>48.454999999999998</v>
      </c>
      <c r="Q767">
        <f>VLOOKUP(D767,'Test Data'!$A$1:$G$33,7,FALSE)</f>
        <v>48.930500000000002</v>
      </c>
    </row>
    <row r="768" spans="1:17" x14ac:dyDescent="0.3">
      <c r="A768" s="8">
        <v>44951</v>
      </c>
      <c r="B768" s="6" t="s">
        <v>17</v>
      </c>
      <c r="C768" s="6">
        <v>2</v>
      </c>
      <c r="D768" s="6" t="s">
        <v>5</v>
      </c>
      <c r="E768" s="6">
        <v>3</v>
      </c>
      <c r="F768" s="6" t="s">
        <v>36</v>
      </c>
      <c r="G768" s="6">
        <f t="shared" si="24"/>
        <v>1</v>
      </c>
      <c r="H768">
        <f t="shared" si="23"/>
        <v>5</v>
      </c>
      <c r="J768">
        <f>VLOOKUP(D768,'Test Data'!$A$1:$N$33,10,FALSE)</f>
        <v>104.48057142857141</v>
      </c>
      <c r="K768">
        <f>VLOOKUP(B768,'Test Data'!$A$1:$N$33,10,FALSE)</f>
        <v>134.91292307692311</v>
      </c>
      <c r="L768">
        <f>VLOOKUP(D768,'Test Data'!$A$1:$N$33,13,FALSE)</f>
        <v>26.248000000000001</v>
      </c>
      <c r="M768">
        <f>VLOOKUP(B768,'Test Data'!$A$1:$N$33,13,FALSE)</f>
        <v>36.112000000000002</v>
      </c>
      <c r="N768">
        <f>VLOOKUP(D768,'Test Data'!$A$1:$N$33,14,FALSE)</f>
        <v>15.994999999999997</v>
      </c>
      <c r="O768">
        <f>VLOOKUP(B768,'Test Data'!$A$1:$N$33,14,FALSE)</f>
        <v>18.509999999999998</v>
      </c>
      <c r="P768">
        <f>VLOOKUP(B768,'Test Data'!$A$1:$G$33,7,FALSE)</f>
        <v>49.021500000000003</v>
      </c>
      <c r="Q768">
        <f>VLOOKUP(D768,'Test Data'!$A$1:$G$33,7,FALSE)</f>
        <v>50.814499999999995</v>
      </c>
    </row>
    <row r="769" spans="1:17" x14ac:dyDescent="0.3">
      <c r="A769" s="9">
        <v>44952</v>
      </c>
      <c r="B769" s="7" t="s">
        <v>10</v>
      </c>
      <c r="C769" s="7">
        <v>0</v>
      </c>
      <c r="D769" s="7" t="s">
        <v>25</v>
      </c>
      <c r="E769" s="7">
        <v>5</v>
      </c>
      <c r="F769" s="7"/>
      <c r="G769" s="6">
        <f t="shared" si="24"/>
        <v>5</v>
      </c>
      <c r="H769">
        <f t="shared" si="23"/>
        <v>5</v>
      </c>
      <c r="J769">
        <f>VLOOKUP(D769,'Test Data'!$A$1:$N$33,10,FALSE)</f>
        <v>51.313205668016195</v>
      </c>
      <c r="K769">
        <f>VLOOKUP(B769,'Test Data'!$A$1:$N$33,10,FALSE)</f>
        <v>47.582180701754382</v>
      </c>
      <c r="L769">
        <f>VLOOKUP(D769,'Test Data'!$A$1:$N$33,13,FALSE)</f>
        <v>23.744</v>
      </c>
      <c r="M769">
        <f>VLOOKUP(B769,'Test Data'!$A$1:$N$33,13,FALSE)</f>
        <v>15.2</v>
      </c>
      <c r="N769">
        <f>VLOOKUP(D769,'Test Data'!$A$1:$N$33,14,FALSE)</f>
        <v>10.215</v>
      </c>
      <c r="O769">
        <f>VLOOKUP(B769,'Test Data'!$A$1:$N$33,14,FALSE)</f>
        <v>1.7224999999999966</v>
      </c>
      <c r="P769">
        <f>VLOOKUP(B769,'Test Data'!$A$1:$G$33,7,FALSE)</f>
        <v>45.459000000000003</v>
      </c>
      <c r="Q769">
        <f>VLOOKUP(D769,'Test Data'!$A$1:$G$33,7,FALSE)</f>
        <v>44.829499999999996</v>
      </c>
    </row>
    <row r="770" spans="1:17" x14ac:dyDescent="0.3">
      <c r="A770" s="8">
        <v>44952</v>
      </c>
      <c r="B770" s="6" t="s">
        <v>6</v>
      </c>
      <c r="C770" s="6">
        <v>5</v>
      </c>
      <c r="D770" s="6" t="s">
        <v>22</v>
      </c>
      <c r="E770" s="6">
        <v>1</v>
      </c>
      <c r="F770" s="6"/>
      <c r="G770" s="6">
        <f t="shared" si="24"/>
        <v>-4</v>
      </c>
      <c r="H770">
        <f t="shared" si="23"/>
        <v>6</v>
      </c>
      <c r="J770">
        <f>VLOOKUP(D770,'Test Data'!$A$1:$N$33,10,FALSE)</f>
        <v>68.14996540259969</v>
      </c>
      <c r="K770">
        <f>VLOOKUP(B770,'Test Data'!$A$1:$N$33,10,FALSE)</f>
        <v>18.032943482008189</v>
      </c>
      <c r="L770">
        <f>VLOOKUP(D770,'Test Data'!$A$1:$N$33,13,FALSE)</f>
        <v>2.4839999999999995</v>
      </c>
      <c r="M770">
        <f>VLOOKUP(B770,'Test Data'!$A$1:$N$33,13,FALSE)</f>
        <v>12.236000000000001</v>
      </c>
      <c r="N770">
        <f>VLOOKUP(D770,'Test Data'!$A$1:$N$33,14,FALSE)</f>
        <v>7.3599999999999994</v>
      </c>
      <c r="O770">
        <f>VLOOKUP(B770,'Test Data'!$A$1:$N$33,14,FALSE)</f>
        <v>1.6050000000000004</v>
      </c>
      <c r="P770">
        <f>VLOOKUP(B770,'Test Data'!$A$1:$G$33,7,FALSE)</f>
        <v>40.024000000000001</v>
      </c>
      <c r="Q770">
        <f>VLOOKUP(D770,'Test Data'!$A$1:$G$33,7,FALSE)</f>
        <v>52.957499999999996</v>
      </c>
    </row>
    <row r="771" spans="1:17" x14ac:dyDescent="0.3">
      <c r="A771" s="9">
        <v>44952</v>
      </c>
      <c r="B771" s="7" t="s">
        <v>26</v>
      </c>
      <c r="C771" s="7">
        <v>5</v>
      </c>
      <c r="D771" s="7" t="s">
        <v>11</v>
      </c>
      <c r="E771" s="7">
        <v>3</v>
      </c>
      <c r="F771" s="7"/>
      <c r="G771" s="6">
        <f t="shared" si="24"/>
        <v>-2</v>
      </c>
      <c r="H771">
        <f t="shared" ref="H771:H834" si="25">E771+C771</f>
        <v>8</v>
      </c>
      <c r="J771">
        <f>VLOOKUP(D771,'Test Data'!$A$1:$N$33,10,FALSE)</f>
        <v>134.88358357487925</v>
      </c>
      <c r="K771">
        <f>VLOOKUP(B771,'Test Data'!$A$1:$N$33,10,FALSE)</f>
        <v>-5.9496865517784894</v>
      </c>
      <c r="L771">
        <f>VLOOKUP(D771,'Test Data'!$A$1:$N$33,13,FALSE)</f>
        <v>24.772000000000002</v>
      </c>
      <c r="M771">
        <f>VLOOKUP(B771,'Test Data'!$A$1:$N$33,13,FALSE)</f>
        <v>-1.972</v>
      </c>
      <c r="N771">
        <f>VLOOKUP(D771,'Test Data'!$A$1:$N$33,14,FALSE)</f>
        <v>12.754999999999999</v>
      </c>
      <c r="O771">
        <f>VLOOKUP(B771,'Test Data'!$A$1:$N$33,14,FALSE)</f>
        <v>7.1075000000000017</v>
      </c>
      <c r="P771">
        <f>VLOOKUP(B771,'Test Data'!$A$1:$G$33,7,FALSE)</f>
        <v>43.610500000000002</v>
      </c>
      <c r="Q771">
        <f>VLOOKUP(D771,'Test Data'!$A$1:$G$33,7,FALSE)</f>
        <v>52.792500000000004</v>
      </c>
    </row>
    <row r="772" spans="1:17" x14ac:dyDescent="0.3">
      <c r="A772" s="8">
        <v>44952</v>
      </c>
      <c r="B772" s="6" t="s">
        <v>4</v>
      </c>
      <c r="C772" s="6">
        <v>2</v>
      </c>
      <c r="D772" s="6" t="s">
        <v>28</v>
      </c>
      <c r="E772" s="6">
        <v>3</v>
      </c>
      <c r="F772" s="6" t="s">
        <v>36</v>
      </c>
      <c r="G772" s="6">
        <f t="shared" si="24"/>
        <v>1</v>
      </c>
      <c r="H772">
        <f t="shared" si="25"/>
        <v>5</v>
      </c>
      <c r="J772">
        <f>VLOOKUP(D772,'Test Data'!$A$1:$N$33,10,FALSE)</f>
        <v>101.51640811560671</v>
      </c>
      <c r="K772">
        <f>VLOOKUP(B772,'Test Data'!$A$1:$N$33,10,FALSE)</f>
        <v>84.107355201661079</v>
      </c>
      <c r="L772">
        <f>VLOOKUP(D772,'Test Data'!$A$1:$N$33,13,FALSE)</f>
        <v>12.036000000000001</v>
      </c>
      <c r="M772">
        <f>VLOOKUP(B772,'Test Data'!$A$1:$N$33,13,FALSE)</f>
        <v>17.076000000000001</v>
      </c>
      <c r="N772">
        <f>VLOOKUP(D772,'Test Data'!$A$1:$N$33,14,FALSE)</f>
        <v>8.0474999999999994</v>
      </c>
      <c r="O772">
        <f>VLOOKUP(B772,'Test Data'!$A$1:$N$33,14,FALSE)</f>
        <v>4.0274999999999999</v>
      </c>
      <c r="P772">
        <f>VLOOKUP(B772,'Test Data'!$A$1:$G$33,7,FALSE)</f>
        <v>51.648499999999999</v>
      </c>
      <c r="Q772">
        <f>VLOOKUP(D772,'Test Data'!$A$1:$G$33,7,FALSE)</f>
        <v>51.338499999999996</v>
      </c>
    </row>
    <row r="773" spans="1:17" x14ac:dyDescent="0.3">
      <c r="A773" s="9">
        <v>44952</v>
      </c>
      <c r="B773" s="7" t="s">
        <v>19</v>
      </c>
      <c r="C773" s="7">
        <v>4</v>
      </c>
      <c r="D773" s="7" t="s">
        <v>33</v>
      </c>
      <c r="E773" s="7">
        <v>3</v>
      </c>
      <c r="F773" s="7" t="s">
        <v>36</v>
      </c>
      <c r="G773" s="6">
        <f t="shared" si="24"/>
        <v>-1</v>
      </c>
      <c r="H773">
        <f t="shared" si="25"/>
        <v>7</v>
      </c>
      <c r="J773">
        <f>VLOOKUP(D773,'Test Data'!$A$1:$N$33,10,FALSE)</f>
        <v>-8.4661676247310496</v>
      </c>
      <c r="K773">
        <f>VLOOKUP(B773,'Test Data'!$A$1:$N$33,10,FALSE)</f>
        <v>82.045045228455763</v>
      </c>
      <c r="L773">
        <f>VLOOKUP(D773,'Test Data'!$A$1:$N$33,13,FALSE)</f>
        <v>31.347999999999995</v>
      </c>
      <c r="M773">
        <f>VLOOKUP(B773,'Test Data'!$A$1:$N$33,13,FALSE)</f>
        <v>15.204000000000004</v>
      </c>
      <c r="N773">
        <f>VLOOKUP(D773,'Test Data'!$A$1:$N$33,14,FALSE)</f>
        <v>2.9150000000000027</v>
      </c>
      <c r="O773">
        <f>VLOOKUP(B773,'Test Data'!$A$1:$N$33,14,FALSE)</f>
        <v>10.812500000000004</v>
      </c>
      <c r="P773">
        <f>VLOOKUP(B773,'Test Data'!$A$1:$G$33,7,FALSE)</f>
        <v>46.548000000000002</v>
      </c>
      <c r="Q773">
        <f>VLOOKUP(D773,'Test Data'!$A$1:$G$33,7,FALSE)</f>
        <v>46.256500000000003</v>
      </c>
    </row>
    <row r="774" spans="1:17" x14ac:dyDescent="0.3">
      <c r="A774" s="8">
        <v>44952</v>
      </c>
      <c r="B774" s="6" t="s">
        <v>15</v>
      </c>
      <c r="C774" s="6">
        <v>4</v>
      </c>
      <c r="D774" s="6" t="s">
        <v>21</v>
      </c>
      <c r="E774" s="6">
        <v>6</v>
      </c>
      <c r="F774" s="6"/>
      <c r="G774" s="6">
        <f t="shared" si="24"/>
        <v>2</v>
      </c>
      <c r="H774">
        <f t="shared" si="25"/>
        <v>10</v>
      </c>
      <c r="J774">
        <f>VLOOKUP(D774,'Test Data'!$A$1:$N$33,10,FALSE)</f>
        <v>67.44205870986076</v>
      </c>
      <c r="K774">
        <f>VLOOKUP(B774,'Test Data'!$A$1:$N$33,10,FALSE)</f>
        <v>139.98145691150953</v>
      </c>
      <c r="L774">
        <f>VLOOKUP(D774,'Test Data'!$A$1:$N$33,13,FALSE)</f>
        <v>34.236000000000004</v>
      </c>
      <c r="M774">
        <f>VLOOKUP(B774,'Test Data'!$A$1:$N$33,13,FALSE)</f>
        <v>2.9200000000000017</v>
      </c>
      <c r="N774">
        <f>VLOOKUP(D774,'Test Data'!$A$1:$N$33,14,FALSE)</f>
        <v>9.18</v>
      </c>
      <c r="O774">
        <f>VLOOKUP(B774,'Test Data'!$A$1:$N$33,14,FALSE)</f>
        <v>16.695</v>
      </c>
      <c r="P774">
        <f>VLOOKUP(B774,'Test Data'!$A$1:$G$33,7,FALSE)</f>
        <v>53.004999999999995</v>
      </c>
      <c r="Q774">
        <f>VLOOKUP(D774,'Test Data'!$A$1:$G$33,7,FALSE)</f>
        <v>50.528500000000001</v>
      </c>
    </row>
    <row r="775" spans="1:17" x14ac:dyDescent="0.3">
      <c r="A775" s="9">
        <v>44952</v>
      </c>
      <c r="B775" s="7" t="s">
        <v>14</v>
      </c>
      <c r="C775" s="7">
        <v>2</v>
      </c>
      <c r="D775" s="7" t="s">
        <v>7</v>
      </c>
      <c r="E775" s="7">
        <v>3</v>
      </c>
      <c r="F775" s="7"/>
      <c r="G775" s="6">
        <f t="shared" si="24"/>
        <v>1</v>
      </c>
      <c r="H775">
        <f t="shared" si="25"/>
        <v>5</v>
      </c>
      <c r="J775">
        <f>VLOOKUP(D775,'Test Data'!$A$1:$N$33,10,FALSE)</f>
        <v>109.36287253210591</v>
      </c>
      <c r="K775">
        <f>VLOOKUP(B775,'Test Data'!$A$1:$N$33,10,FALSE)</f>
        <v>140.99029450549449</v>
      </c>
      <c r="L775">
        <f>VLOOKUP(D775,'Test Data'!$A$1:$N$33,13,FALSE)</f>
        <v>1.0240000000000009</v>
      </c>
      <c r="M775">
        <f>VLOOKUP(B775,'Test Data'!$A$1:$N$33,13,FALSE)</f>
        <v>61.292000000000002</v>
      </c>
      <c r="N775">
        <f>VLOOKUP(D775,'Test Data'!$A$1:$N$33,14,FALSE)</f>
        <v>18.007499999999997</v>
      </c>
      <c r="O775">
        <f>VLOOKUP(B775,'Test Data'!$A$1:$N$33,14,FALSE)</f>
        <v>16.850000000000001</v>
      </c>
      <c r="P775">
        <f>VLOOKUP(B775,'Test Data'!$A$1:$G$33,7,FALSE)</f>
        <v>52.1905</v>
      </c>
      <c r="Q775">
        <f>VLOOKUP(D775,'Test Data'!$A$1:$G$33,7,FALSE)</f>
        <v>51.97</v>
      </c>
    </row>
    <row r="776" spans="1:17" x14ac:dyDescent="0.3">
      <c r="A776" s="8">
        <v>44952</v>
      </c>
      <c r="B776" s="6" t="s">
        <v>13</v>
      </c>
      <c r="C776" s="6">
        <v>3</v>
      </c>
      <c r="D776" s="6" t="s">
        <v>23</v>
      </c>
      <c r="E776" s="6">
        <v>2</v>
      </c>
      <c r="F776" s="6"/>
      <c r="G776" s="6">
        <f t="shared" si="24"/>
        <v>-1</v>
      </c>
      <c r="H776">
        <f t="shared" si="25"/>
        <v>5</v>
      </c>
      <c r="J776">
        <f>VLOOKUP(D776,'Test Data'!$A$1:$N$33,10,FALSE)</f>
        <v>116.91584615384616</v>
      </c>
      <c r="K776">
        <f>VLOOKUP(B776,'Test Data'!$A$1:$N$33,10,FALSE)</f>
        <v>81.804757877261309</v>
      </c>
      <c r="L776">
        <f>VLOOKUP(D776,'Test Data'!$A$1:$N$33,13,FALSE)</f>
        <v>37.052</v>
      </c>
      <c r="M776">
        <f>VLOOKUP(B776,'Test Data'!$A$1:$N$33,13,FALSE)</f>
        <v>-4.4720000000000004</v>
      </c>
      <c r="N776">
        <f>VLOOKUP(D776,'Test Data'!$A$1:$N$33,14,FALSE)</f>
        <v>7.9725000000000001</v>
      </c>
      <c r="O776">
        <f>VLOOKUP(B776,'Test Data'!$A$1:$N$33,14,FALSE)</f>
        <v>7.3675000000000033</v>
      </c>
      <c r="P776">
        <f>VLOOKUP(B776,'Test Data'!$A$1:$G$33,7,FALSE)</f>
        <v>47.3035</v>
      </c>
      <c r="Q776">
        <f>VLOOKUP(D776,'Test Data'!$A$1:$G$33,7,FALSE)</f>
        <v>50.820999999999998</v>
      </c>
    </row>
    <row r="777" spans="1:17" x14ac:dyDescent="0.3">
      <c r="A777" s="9">
        <v>44952</v>
      </c>
      <c r="B777" s="7" t="s">
        <v>3</v>
      </c>
      <c r="C777" s="7">
        <v>2</v>
      </c>
      <c r="D777" s="7" t="s">
        <v>12</v>
      </c>
      <c r="E777" s="7">
        <v>3</v>
      </c>
      <c r="F777" s="7" t="s">
        <v>35</v>
      </c>
      <c r="G777" s="6">
        <f t="shared" si="24"/>
        <v>1</v>
      </c>
      <c r="H777">
        <f t="shared" si="25"/>
        <v>5</v>
      </c>
      <c r="J777">
        <f>VLOOKUP(D777,'Test Data'!$A$1:$N$33,10,FALSE)</f>
        <v>59.967467961405482</v>
      </c>
      <c r="K777">
        <f>VLOOKUP(B777,'Test Data'!$A$1:$N$33,10,FALSE)</f>
        <v>89.800166421813486</v>
      </c>
      <c r="L777">
        <f>VLOOKUP(D777,'Test Data'!$A$1:$N$33,13,FALSE)</f>
        <v>21.227999999999998</v>
      </c>
      <c r="M777">
        <f>VLOOKUP(B777,'Test Data'!$A$1:$N$33,13,FALSE)</f>
        <v>45.915999999999997</v>
      </c>
      <c r="N777">
        <f>VLOOKUP(D777,'Test Data'!$A$1:$N$33,14,FALSE)</f>
        <v>5.1224999999999987</v>
      </c>
      <c r="O777">
        <f>VLOOKUP(B777,'Test Data'!$A$1:$N$33,14,FALSE)</f>
        <v>6.2475000000000023</v>
      </c>
      <c r="P777">
        <f>VLOOKUP(B777,'Test Data'!$A$1:$G$33,7,FALSE)</f>
        <v>53.747500000000002</v>
      </c>
      <c r="Q777">
        <f>VLOOKUP(D777,'Test Data'!$A$1:$G$33,7,FALSE)</f>
        <v>48.64</v>
      </c>
    </row>
    <row r="778" spans="1:17" x14ac:dyDescent="0.3">
      <c r="A778" s="8">
        <v>44953</v>
      </c>
      <c r="B778" s="6" t="s">
        <v>24</v>
      </c>
      <c r="C778" s="6">
        <v>4</v>
      </c>
      <c r="D778" s="6" t="s">
        <v>18</v>
      </c>
      <c r="E778" s="6">
        <v>5</v>
      </c>
      <c r="F778" s="6" t="s">
        <v>36</v>
      </c>
      <c r="G778" s="6">
        <f t="shared" si="24"/>
        <v>1</v>
      </c>
      <c r="H778">
        <f t="shared" si="25"/>
        <v>9</v>
      </c>
      <c r="J778">
        <f>VLOOKUP(D778,'Test Data'!$A$1:$N$33,10,FALSE)</f>
        <v>141.16987251053041</v>
      </c>
      <c r="K778">
        <f>VLOOKUP(B778,'Test Data'!$A$1:$N$33,10,FALSE)</f>
        <v>-15.427545272601769</v>
      </c>
      <c r="L778">
        <f>VLOOKUP(D778,'Test Data'!$A$1:$N$33,13,FALSE)</f>
        <v>-9.1679999999999993</v>
      </c>
      <c r="M778">
        <f>VLOOKUP(B778,'Test Data'!$A$1:$N$33,13,FALSE)</f>
        <v>-11.484000000000002</v>
      </c>
      <c r="N778">
        <f>VLOOKUP(D778,'Test Data'!$A$1:$N$33,14,FALSE)</f>
        <v>11.067499999999995</v>
      </c>
      <c r="O778">
        <f>VLOOKUP(B778,'Test Data'!$A$1:$N$33,14,FALSE)</f>
        <v>7.0949999999999989</v>
      </c>
      <c r="P778">
        <f>VLOOKUP(B778,'Test Data'!$A$1:$G$33,7,FALSE)</f>
        <v>42.968000000000004</v>
      </c>
      <c r="Q778">
        <f>VLOOKUP(D778,'Test Data'!$A$1:$G$33,7,FALSE)</f>
        <v>55.566500000000005</v>
      </c>
    </row>
    <row r="779" spans="1:17" x14ac:dyDescent="0.3">
      <c r="A779" s="9">
        <v>44953</v>
      </c>
      <c r="B779" s="7" t="s">
        <v>15</v>
      </c>
      <c r="C779" s="7">
        <v>3</v>
      </c>
      <c r="D779" s="7" t="s">
        <v>30</v>
      </c>
      <c r="E779" s="7">
        <v>2</v>
      </c>
      <c r="F779" s="7" t="s">
        <v>36</v>
      </c>
      <c r="G779" s="6">
        <f t="shared" si="24"/>
        <v>-1</v>
      </c>
      <c r="H779">
        <f t="shared" si="25"/>
        <v>5</v>
      </c>
      <c r="J779">
        <f>VLOOKUP(D779,'Test Data'!$A$1:$N$33,10,FALSE)</f>
        <v>139.14223240238024</v>
      </c>
      <c r="K779">
        <f>VLOOKUP(B779,'Test Data'!$A$1:$N$33,10,FALSE)</f>
        <v>139.98145691150953</v>
      </c>
      <c r="L779">
        <f>VLOOKUP(D779,'Test Data'!$A$1:$N$33,13,FALSE)</f>
        <v>17.608000000000001</v>
      </c>
      <c r="M779">
        <f>VLOOKUP(B779,'Test Data'!$A$1:$N$33,13,FALSE)</f>
        <v>2.9200000000000017</v>
      </c>
      <c r="N779">
        <f>VLOOKUP(D779,'Test Data'!$A$1:$N$33,14,FALSE)</f>
        <v>17.535</v>
      </c>
      <c r="O779">
        <f>VLOOKUP(B779,'Test Data'!$A$1:$N$33,14,FALSE)</f>
        <v>16.695</v>
      </c>
      <c r="P779">
        <f>VLOOKUP(B779,'Test Data'!$A$1:$G$33,7,FALSE)</f>
        <v>53.004999999999995</v>
      </c>
      <c r="Q779">
        <f>VLOOKUP(D779,'Test Data'!$A$1:$G$33,7,FALSE)</f>
        <v>53.658999999999999</v>
      </c>
    </row>
    <row r="780" spans="1:17" x14ac:dyDescent="0.3">
      <c r="A780" s="8">
        <v>44953</v>
      </c>
      <c r="B780" s="6" t="s">
        <v>29</v>
      </c>
      <c r="C780" s="6">
        <v>4</v>
      </c>
      <c r="D780" s="6" t="s">
        <v>31</v>
      </c>
      <c r="E780" s="6">
        <v>3</v>
      </c>
      <c r="F780" s="6"/>
      <c r="G780" s="6">
        <f t="shared" si="24"/>
        <v>-1</v>
      </c>
      <c r="H780">
        <f t="shared" si="25"/>
        <v>7</v>
      </c>
      <c r="J780">
        <f>VLOOKUP(D780,'Test Data'!$A$1:$N$33,10,FALSE)</f>
        <v>139.17838686868689</v>
      </c>
      <c r="K780">
        <f>VLOOKUP(B780,'Test Data'!$A$1:$N$33,10,FALSE)</f>
        <v>171.25418443935928</v>
      </c>
      <c r="L780">
        <f>VLOOKUP(D780,'Test Data'!$A$1:$N$33,13,FALSE)</f>
        <v>30.108000000000004</v>
      </c>
      <c r="M780">
        <f>VLOOKUP(B780,'Test Data'!$A$1:$N$33,13,FALSE)</f>
        <v>18.195999999999998</v>
      </c>
      <c r="N780">
        <f>VLOOKUP(D780,'Test Data'!$A$1:$N$33,14,FALSE)</f>
        <v>10.142499999999998</v>
      </c>
      <c r="O780">
        <f>VLOOKUP(B780,'Test Data'!$A$1:$N$33,14,FALSE)</f>
        <v>13.857500000000002</v>
      </c>
      <c r="P780">
        <f>VLOOKUP(B780,'Test Data'!$A$1:$G$33,7,FALSE)</f>
        <v>55.733499999999992</v>
      </c>
      <c r="Q780">
        <f>VLOOKUP(D780,'Test Data'!$A$1:$G$33,7,FALSE)</f>
        <v>54.883499999999998</v>
      </c>
    </row>
    <row r="781" spans="1:17" x14ac:dyDescent="0.3">
      <c r="A781" s="9">
        <v>44953</v>
      </c>
      <c r="B781" s="7" t="s">
        <v>19</v>
      </c>
      <c r="C781" s="7">
        <v>0</v>
      </c>
      <c r="D781" s="7" t="s">
        <v>16</v>
      </c>
      <c r="E781" s="7">
        <v>2</v>
      </c>
      <c r="F781" s="7"/>
      <c r="G781" s="6">
        <f t="shared" si="24"/>
        <v>2</v>
      </c>
      <c r="H781">
        <f t="shared" si="25"/>
        <v>2</v>
      </c>
      <c r="J781">
        <f>VLOOKUP(D781,'Test Data'!$A$1:$N$33,10,FALSE)</f>
        <v>56.76357570850201</v>
      </c>
      <c r="K781">
        <f>VLOOKUP(B781,'Test Data'!$A$1:$N$33,10,FALSE)</f>
        <v>82.045045228455763</v>
      </c>
      <c r="L781">
        <f>VLOOKUP(D781,'Test Data'!$A$1:$N$33,13,FALSE)</f>
        <v>55.175999999999995</v>
      </c>
      <c r="M781">
        <f>VLOOKUP(B781,'Test Data'!$A$1:$N$33,13,FALSE)</f>
        <v>15.204000000000004</v>
      </c>
      <c r="N781">
        <f>VLOOKUP(D781,'Test Data'!$A$1:$N$33,14,FALSE)</f>
        <v>8.8850000000000016</v>
      </c>
      <c r="O781">
        <f>VLOOKUP(B781,'Test Data'!$A$1:$N$33,14,FALSE)</f>
        <v>10.812500000000004</v>
      </c>
      <c r="P781">
        <f>VLOOKUP(B781,'Test Data'!$A$1:$G$33,7,FALSE)</f>
        <v>46.548000000000002</v>
      </c>
      <c r="Q781">
        <f>VLOOKUP(D781,'Test Data'!$A$1:$G$33,7,FALSE)</f>
        <v>50.042000000000002</v>
      </c>
    </row>
    <row r="782" spans="1:17" x14ac:dyDescent="0.3">
      <c r="A782" s="8">
        <v>44953</v>
      </c>
      <c r="B782" s="6" t="s">
        <v>27</v>
      </c>
      <c r="C782" s="6">
        <v>1</v>
      </c>
      <c r="D782" s="6" t="s">
        <v>17</v>
      </c>
      <c r="E782" s="6">
        <v>4</v>
      </c>
      <c r="F782" s="6"/>
      <c r="G782" s="6">
        <f t="shared" si="24"/>
        <v>3</v>
      </c>
      <c r="H782">
        <f t="shared" si="25"/>
        <v>5</v>
      </c>
      <c r="J782">
        <f>VLOOKUP(D782,'Test Data'!$A$1:$N$33,10,FALSE)</f>
        <v>134.91292307692311</v>
      </c>
      <c r="K782">
        <f>VLOOKUP(B782,'Test Data'!$A$1:$N$33,10,FALSE)</f>
        <v>145.75413290387775</v>
      </c>
      <c r="L782">
        <f>VLOOKUP(D782,'Test Data'!$A$1:$N$33,13,FALSE)</f>
        <v>36.112000000000002</v>
      </c>
      <c r="M782">
        <f>VLOOKUP(B782,'Test Data'!$A$1:$N$33,13,FALSE)</f>
        <v>55.58</v>
      </c>
      <c r="N782">
        <f>VLOOKUP(D782,'Test Data'!$A$1:$N$33,14,FALSE)</f>
        <v>18.509999999999998</v>
      </c>
      <c r="O782">
        <f>VLOOKUP(B782,'Test Data'!$A$1:$N$33,14,FALSE)</f>
        <v>12.107499999999998</v>
      </c>
      <c r="P782">
        <f>VLOOKUP(B782,'Test Data'!$A$1:$G$33,7,FALSE)</f>
        <v>54.28</v>
      </c>
      <c r="Q782">
        <f>VLOOKUP(D782,'Test Data'!$A$1:$G$33,7,FALSE)</f>
        <v>49.021500000000003</v>
      </c>
    </row>
    <row r="783" spans="1:17" x14ac:dyDescent="0.3">
      <c r="A783" s="9">
        <v>44953</v>
      </c>
      <c r="B783" s="7" t="s">
        <v>22</v>
      </c>
      <c r="C783" s="7">
        <v>5</v>
      </c>
      <c r="D783" s="7" t="s">
        <v>34</v>
      </c>
      <c r="E783" s="7">
        <v>2</v>
      </c>
      <c r="F783" s="7"/>
      <c r="G783" s="6">
        <f t="shared" si="24"/>
        <v>-3</v>
      </c>
      <c r="H783">
        <f t="shared" si="25"/>
        <v>7</v>
      </c>
      <c r="J783">
        <f>VLOOKUP(D783,'Test Data'!$A$1:$N$33,10,FALSE)</f>
        <v>90.302779742729371</v>
      </c>
      <c r="K783">
        <f>VLOOKUP(B783,'Test Data'!$A$1:$N$33,10,FALSE)</f>
        <v>68.14996540259969</v>
      </c>
      <c r="L783">
        <f>VLOOKUP(D783,'Test Data'!$A$1:$N$33,13,FALSE)</f>
        <v>-1.9600000000000004</v>
      </c>
      <c r="M783">
        <f>VLOOKUP(B783,'Test Data'!$A$1:$N$33,13,FALSE)</f>
        <v>2.4839999999999995</v>
      </c>
      <c r="N783">
        <f>VLOOKUP(D783,'Test Data'!$A$1:$N$33,14,FALSE)</f>
        <v>8.4699999999999989</v>
      </c>
      <c r="O783">
        <f>VLOOKUP(B783,'Test Data'!$A$1:$N$33,14,FALSE)</f>
        <v>7.3599999999999994</v>
      </c>
      <c r="P783">
        <f>VLOOKUP(B783,'Test Data'!$A$1:$G$33,7,FALSE)</f>
        <v>52.957499999999996</v>
      </c>
      <c r="Q783">
        <f>VLOOKUP(D783,'Test Data'!$A$1:$G$33,7,FALSE)</f>
        <v>48.930500000000002</v>
      </c>
    </row>
    <row r="784" spans="1:17" x14ac:dyDescent="0.3">
      <c r="A784" s="8">
        <v>44953</v>
      </c>
      <c r="B784" s="6" t="s">
        <v>32</v>
      </c>
      <c r="C784" s="6">
        <v>6</v>
      </c>
      <c r="D784" s="6" t="s">
        <v>5</v>
      </c>
      <c r="E784" s="6">
        <v>2</v>
      </c>
      <c r="F784" s="6"/>
      <c r="G784" s="6">
        <f t="shared" si="24"/>
        <v>-4</v>
      </c>
      <c r="H784">
        <f t="shared" si="25"/>
        <v>8</v>
      </c>
      <c r="J784">
        <f>VLOOKUP(D784,'Test Data'!$A$1:$N$33,10,FALSE)</f>
        <v>104.48057142857141</v>
      </c>
      <c r="K784">
        <f>VLOOKUP(B784,'Test Data'!$A$1:$N$33,10,FALSE)</f>
        <v>132.97877024111079</v>
      </c>
      <c r="L784">
        <f>VLOOKUP(D784,'Test Data'!$A$1:$N$33,13,FALSE)</f>
        <v>26.248000000000001</v>
      </c>
      <c r="M784">
        <f>VLOOKUP(B784,'Test Data'!$A$1:$N$33,13,FALSE)</f>
        <v>-4.2679999999999989</v>
      </c>
      <c r="N784">
        <f>VLOOKUP(D784,'Test Data'!$A$1:$N$33,14,FALSE)</f>
        <v>15.994999999999997</v>
      </c>
      <c r="O784">
        <f>VLOOKUP(B784,'Test Data'!$A$1:$N$33,14,FALSE)</f>
        <v>9.5024999999999977</v>
      </c>
      <c r="P784">
        <f>VLOOKUP(B784,'Test Data'!$A$1:$G$33,7,FALSE)</f>
        <v>49.246000000000002</v>
      </c>
      <c r="Q784">
        <f>VLOOKUP(D784,'Test Data'!$A$1:$G$33,7,FALSE)</f>
        <v>50.814499999999995</v>
      </c>
    </row>
    <row r="785" spans="1:17" x14ac:dyDescent="0.3">
      <c r="A785" s="9">
        <v>44953</v>
      </c>
      <c r="B785" s="7" t="s">
        <v>20</v>
      </c>
      <c r="C785" s="7">
        <v>2</v>
      </c>
      <c r="D785" s="7" t="s">
        <v>8</v>
      </c>
      <c r="E785" s="7">
        <v>5</v>
      </c>
      <c r="F785" s="7"/>
      <c r="G785" s="6">
        <f t="shared" si="24"/>
        <v>3</v>
      </c>
      <c r="H785">
        <f t="shared" si="25"/>
        <v>7</v>
      </c>
      <c r="J785">
        <f>VLOOKUP(D785,'Test Data'!$A$1:$N$33,10,FALSE)</f>
        <v>108.30611652138712</v>
      </c>
      <c r="K785">
        <f>VLOOKUP(B785,'Test Data'!$A$1:$N$33,10,FALSE)</f>
        <v>44.157383716429479</v>
      </c>
      <c r="L785">
        <f>VLOOKUP(D785,'Test Data'!$A$1:$N$33,13,FALSE)</f>
        <v>15.092000000000001</v>
      </c>
      <c r="M785">
        <f>VLOOKUP(B785,'Test Data'!$A$1:$N$33,13,FALSE)</f>
        <v>0.20799999999999841</v>
      </c>
      <c r="N785">
        <f>VLOOKUP(D785,'Test Data'!$A$1:$N$33,14,FALSE)</f>
        <v>11.004999999999999</v>
      </c>
      <c r="O785">
        <f>VLOOKUP(B785,'Test Data'!$A$1:$N$33,14,FALSE)</f>
        <v>6.4574999999999996</v>
      </c>
      <c r="P785">
        <f>VLOOKUP(B785,'Test Data'!$A$1:$G$33,7,FALSE)</f>
        <v>45.418999999999997</v>
      </c>
      <c r="Q785">
        <f>VLOOKUP(D785,'Test Data'!$A$1:$G$33,7,FALSE)</f>
        <v>48.454999999999998</v>
      </c>
    </row>
    <row r="786" spans="1:17" x14ac:dyDescent="0.3">
      <c r="A786" s="8">
        <v>44954</v>
      </c>
      <c r="B786" s="6" t="s">
        <v>25</v>
      </c>
      <c r="C786" s="6">
        <v>1</v>
      </c>
      <c r="D786" s="6" t="s">
        <v>26</v>
      </c>
      <c r="E786" s="6">
        <v>2</v>
      </c>
      <c r="F786" s="6" t="s">
        <v>36</v>
      </c>
      <c r="G786" s="6">
        <f t="shared" si="24"/>
        <v>1</v>
      </c>
      <c r="H786">
        <f t="shared" si="25"/>
        <v>3</v>
      </c>
      <c r="J786">
        <f>VLOOKUP(D786,'Test Data'!$A$1:$N$33,10,FALSE)</f>
        <v>-5.9496865517784894</v>
      </c>
      <c r="K786">
        <f>VLOOKUP(B786,'Test Data'!$A$1:$N$33,10,FALSE)</f>
        <v>51.313205668016195</v>
      </c>
      <c r="L786">
        <f>VLOOKUP(D786,'Test Data'!$A$1:$N$33,13,FALSE)</f>
        <v>-1.972</v>
      </c>
      <c r="M786">
        <f>VLOOKUP(B786,'Test Data'!$A$1:$N$33,13,FALSE)</f>
        <v>23.744</v>
      </c>
      <c r="N786">
        <f>VLOOKUP(D786,'Test Data'!$A$1:$N$33,14,FALSE)</f>
        <v>7.1075000000000017</v>
      </c>
      <c r="O786">
        <f>VLOOKUP(B786,'Test Data'!$A$1:$N$33,14,FALSE)</f>
        <v>10.215</v>
      </c>
      <c r="P786">
        <f>VLOOKUP(B786,'Test Data'!$A$1:$G$33,7,FALSE)</f>
        <v>44.829499999999996</v>
      </c>
      <c r="Q786">
        <f>VLOOKUP(D786,'Test Data'!$A$1:$G$33,7,FALSE)</f>
        <v>43.610500000000002</v>
      </c>
    </row>
    <row r="787" spans="1:17" x14ac:dyDescent="0.3">
      <c r="A787" s="9">
        <v>44954</v>
      </c>
      <c r="B787" s="7" t="s">
        <v>10</v>
      </c>
      <c r="C787" s="7">
        <v>2</v>
      </c>
      <c r="D787" s="7" t="s">
        <v>11</v>
      </c>
      <c r="E787" s="7">
        <v>4</v>
      </c>
      <c r="F787" s="7"/>
      <c r="G787" s="6">
        <f t="shared" si="24"/>
        <v>2</v>
      </c>
      <c r="H787">
        <f t="shared" si="25"/>
        <v>6</v>
      </c>
      <c r="J787">
        <f>VLOOKUP(D787,'Test Data'!$A$1:$N$33,10,FALSE)</f>
        <v>134.88358357487925</v>
      </c>
      <c r="K787">
        <f>VLOOKUP(B787,'Test Data'!$A$1:$N$33,10,FALSE)</f>
        <v>47.582180701754382</v>
      </c>
      <c r="L787">
        <f>VLOOKUP(D787,'Test Data'!$A$1:$N$33,13,FALSE)</f>
        <v>24.772000000000002</v>
      </c>
      <c r="M787">
        <f>VLOOKUP(B787,'Test Data'!$A$1:$N$33,13,FALSE)</f>
        <v>15.2</v>
      </c>
      <c r="N787">
        <f>VLOOKUP(D787,'Test Data'!$A$1:$N$33,14,FALSE)</f>
        <v>12.754999999999999</v>
      </c>
      <c r="O787">
        <f>VLOOKUP(B787,'Test Data'!$A$1:$N$33,14,FALSE)</f>
        <v>1.7224999999999966</v>
      </c>
      <c r="P787">
        <f>VLOOKUP(B787,'Test Data'!$A$1:$G$33,7,FALSE)</f>
        <v>45.459000000000003</v>
      </c>
      <c r="Q787">
        <f>VLOOKUP(D787,'Test Data'!$A$1:$G$33,7,FALSE)</f>
        <v>52.792500000000004</v>
      </c>
    </row>
    <row r="788" spans="1:17" x14ac:dyDescent="0.3">
      <c r="A788" s="8">
        <v>44954</v>
      </c>
      <c r="B788" s="6" t="s">
        <v>6</v>
      </c>
      <c r="C788" s="6">
        <v>3</v>
      </c>
      <c r="D788" s="6" t="s">
        <v>9</v>
      </c>
      <c r="E788" s="6">
        <v>7</v>
      </c>
      <c r="F788" s="6"/>
      <c r="G788" s="6">
        <f t="shared" si="24"/>
        <v>4</v>
      </c>
      <c r="H788">
        <f t="shared" si="25"/>
        <v>10</v>
      </c>
      <c r="J788">
        <f>VLOOKUP(D788,'Test Data'!$A$1:$N$33,10,FALSE)</f>
        <v>165.56027048054921</v>
      </c>
      <c r="K788">
        <f>VLOOKUP(B788,'Test Data'!$A$1:$N$33,10,FALSE)</f>
        <v>18.032943482008189</v>
      </c>
      <c r="L788">
        <f>VLOOKUP(D788,'Test Data'!$A$1:$N$33,13,FALSE)</f>
        <v>-11.727999999999998</v>
      </c>
      <c r="M788">
        <f>VLOOKUP(B788,'Test Data'!$A$1:$N$33,13,FALSE)</f>
        <v>12.236000000000001</v>
      </c>
      <c r="N788">
        <f>VLOOKUP(D788,'Test Data'!$A$1:$N$33,14,FALSE)</f>
        <v>19.220000000000002</v>
      </c>
      <c r="O788">
        <f>VLOOKUP(B788,'Test Data'!$A$1:$N$33,14,FALSE)</f>
        <v>1.6050000000000004</v>
      </c>
      <c r="P788">
        <f>VLOOKUP(B788,'Test Data'!$A$1:$G$33,7,FALSE)</f>
        <v>40.024000000000001</v>
      </c>
      <c r="Q788">
        <f>VLOOKUP(D788,'Test Data'!$A$1:$G$33,7,FALSE)</f>
        <v>58.155000000000001</v>
      </c>
    </row>
    <row r="789" spans="1:17" x14ac:dyDescent="0.3">
      <c r="A789" s="9">
        <v>44954</v>
      </c>
      <c r="B789" s="7" t="s">
        <v>14</v>
      </c>
      <c r="C789" s="7">
        <v>3</v>
      </c>
      <c r="D789" s="7" t="s">
        <v>31</v>
      </c>
      <c r="E789" s="7">
        <v>4</v>
      </c>
      <c r="F789" s="7" t="s">
        <v>36</v>
      </c>
      <c r="G789" s="6">
        <f t="shared" si="24"/>
        <v>1</v>
      </c>
      <c r="H789">
        <f t="shared" si="25"/>
        <v>7</v>
      </c>
      <c r="J789">
        <f>VLOOKUP(D789,'Test Data'!$A$1:$N$33,10,FALSE)</f>
        <v>139.17838686868689</v>
      </c>
      <c r="K789">
        <f>VLOOKUP(B789,'Test Data'!$A$1:$N$33,10,FALSE)</f>
        <v>140.99029450549449</v>
      </c>
      <c r="L789">
        <f>VLOOKUP(D789,'Test Data'!$A$1:$N$33,13,FALSE)</f>
        <v>30.108000000000004</v>
      </c>
      <c r="M789">
        <f>VLOOKUP(B789,'Test Data'!$A$1:$N$33,13,FALSE)</f>
        <v>61.292000000000002</v>
      </c>
      <c r="N789">
        <f>VLOOKUP(D789,'Test Data'!$A$1:$N$33,14,FALSE)</f>
        <v>10.142499999999998</v>
      </c>
      <c r="O789">
        <f>VLOOKUP(B789,'Test Data'!$A$1:$N$33,14,FALSE)</f>
        <v>16.850000000000001</v>
      </c>
      <c r="P789">
        <f>VLOOKUP(B789,'Test Data'!$A$1:$G$33,7,FALSE)</f>
        <v>52.1905</v>
      </c>
      <c r="Q789">
        <f>VLOOKUP(D789,'Test Data'!$A$1:$G$33,7,FALSE)</f>
        <v>54.883499999999998</v>
      </c>
    </row>
    <row r="790" spans="1:17" x14ac:dyDescent="0.3">
      <c r="A790" s="8">
        <v>44954</v>
      </c>
      <c r="B790" s="6" t="s">
        <v>13</v>
      </c>
      <c r="C790" s="6">
        <v>2</v>
      </c>
      <c r="D790" s="6" t="s">
        <v>28</v>
      </c>
      <c r="E790" s="6">
        <v>3</v>
      </c>
      <c r="F790" s="6" t="s">
        <v>35</v>
      </c>
      <c r="G790" s="6">
        <f t="shared" si="24"/>
        <v>1</v>
      </c>
      <c r="H790">
        <f t="shared" si="25"/>
        <v>5</v>
      </c>
      <c r="J790">
        <f>VLOOKUP(D790,'Test Data'!$A$1:$N$33,10,FALSE)</f>
        <v>101.51640811560671</v>
      </c>
      <c r="K790">
        <f>VLOOKUP(B790,'Test Data'!$A$1:$N$33,10,FALSE)</f>
        <v>81.804757877261309</v>
      </c>
      <c r="L790">
        <f>VLOOKUP(D790,'Test Data'!$A$1:$N$33,13,FALSE)</f>
        <v>12.036000000000001</v>
      </c>
      <c r="M790">
        <f>VLOOKUP(B790,'Test Data'!$A$1:$N$33,13,FALSE)</f>
        <v>-4.4720000000000004</v>
      </c>
      <c r="N790">
        <f>VLOOKUP(D790,'Test Data'!$A$1:$N$33,14,FALSE)</f>
        <v>8.0474999999999994</v>
      </c>
      <c r="O790">
        <f>VLOOKUP(B790,'Test Data'!$A$1:$N$33,14,FALSE)</f>
        <v>7.3675000000000033</v>
      </c>
      <c r="P790">
        <f>VLOOKUP(B790,'Test Data'!$A$1:$G$33,7,FALSE)</f>
        <v>47.3035</v>
      </c>
      <c r="Q790">
        <f>VLOOKUP(D790,'Test Data'!$A$1:$G$33,7,FALSE)</f>
        <v>51.338499999999996</v>
      </c>
    </row>
    <row r="791" spans="1:17" x14ac:dyDescent="0.3">
      <c r="A791" s="9">
        <v>44954</v>
      </c>
      <c r="B791" s="7" t="s">
        <v>27</v>
      </c>
      <c r="C791" s="7">
        <v>1</v>
      </c>
      <c r="D791" s="7" t="s">
        <v>16</v>
      </c>
      <c r="E791" s="7">
        <v>2</v>
      </c>
      <c r="F791" s="7" t="s">
        <v>36</v>
      </c>
      <c r="G791" s="6">
        <f t="shared" si="24"/>
        <v>1</v>
      </c>
      <c r="H791">
        <f t="shared" si="25"/>
        <v>3</v>
      </c>
      <c r="J791">
        <f>VLOOKUP(D791,'Test Data'!$A$1:$N$33,10,FALSE)</f>
        <v>56.76357570850201</v>
      </c>
      <c r="K791">
        <f>VLOOKUP(B791,'Test Data'!$A$1:$N$33,10,FALSE)</f>
        <v>145.75413290387775</v>
      </c>
      <c r="L791">
        <f>VLOOKUP(D791,'Test Data'!$A$1:$N$33,13,FALSE)</f>
        <v>55.175999999999995</v>
      </c>
      <c r="M791">
        <f>VLOOKUP(B791,'Test Data'!$A$1:$N$33,13,FALSE)</f>
        <v>55.58</v>
      </c>
      <c r="N791">
        <f>VLOOKUP(D791,'Test Data'!$A$1:$N$33,14,FALSE)</f>
        <v>8.8850000000000016</v>
      </c>
      <c r="O791">
        <f>VLOOKUP(B791,'Test Data'!$A$1:$N$33,14,FALSE)</f>
        <v>12.107499999999998</v>
      </c>
      <c r="P791">
        <f>VLOOKUP(B791,'Test Data'!$A$1:$G$33,7,FALSE)</f>
        <v>54.28</v>
      </c>
      <c r="Q791">
        <f>VLOOKUP(D791,'Test Data'!$A$1:$G$33,7,FALSE)</f>
        <v>50.042000000000002</v>
      </c>
    </row>
    <row r="792" spans="1:17" x14ac:dyDescent="0.3">
      <c r="A792" s="8">
        <v>44954</v>
      </c>
      <c r="B792" s="6" t="s">
        <v>33</v>
      </c>
      <c r="C792" s="6">
        <v>0</v>
      </c>
      <c r="D792" s="6" t="s">
        <v>32</v>
      </c>
      <c r="E792" s="6">
        <v>5</v>
      </c>
      <c r="F792" s="6"/>
      <c r="G792" s="6">
        <f t="shared" si="24"/>
        <v>5</v>
      </c>
      <c r="H792">
        <f t="shared" si="25"/>
        <v>5</v>
      </c>
      <c r="J792">
        <f>VLOOKUP(D792,'Test Data'!$A$1:$N$33,10,FALSE)</f>
        <v>132.97877024111079</v>
      </c>
      <c r="K792">
        <f>VLOOKUP(B792,'Test Data'!$A$1:$N$33,10,FALSE)</f>
        <v>-8.4661676247310496</v>
      </c>
      <c r="L792">
        <f>VLOOKUP(D792,'Test Data'!$A$1:$N$33,13,FALSE)</f>
        <v>-4.2679999999999989</v>
      </c>
      <c r="M792">
        <f>VLOOKUP(B792,'Test Data'!$A$1:$N$33,13,FALSE)</f>
        <v>31.347999999999995</v>
      </c>
      <c r="N792">
        <f>VLOOKUP(D792,'Test Data'!$A$1:$N$33,14,FALSE)</f>
        <v>9.5024999999999977</v>
      </c>
      <c r="O792">
        <f>VLOOKUP(B792,'Test Data'!$A$1:$N$33,14,FALSE)</f>
        <v>2.9150000000000027</v>
      </c>
      <c r="P792">
        <f>VLOOKUP(B792,'Test Data'!$A$1:$G$33,7,FALSE)</f>
        <v>46.256500000000003</v>
      </c>
      <c r="Q792">
        <f>VLOOKUP(D792,'Test Data'!$A$1:$G$33,7,FALSE)</f>
        <v>49.246000000000002</v>
      </c>
    </row>
    <row r="793" spans="1:17" x14ac:dyDescent="0.3">
      <c r="A793" s="9">
        <v>44954</v>
      </c>
      <c r="B793" s="7" t="s">
        <v>24</v>
      </c>
      <c r="C793" s="7">
        <v>6</v>
      </c>
      <c r="D793" s="7" t="s">
        <v>3</v>
      </c>
      <c r="E793" s="7">
        <v>4</v>
      </c>
      <c r="F793" s="7"/>
      <c r="G793" s="6">
        <f t="shared" si="24"/>
        <v>-2</v>
      </c>
      <c r="H793">
        <f t="shared" si="25"/>
        <v>10</v>
      </c>
      <c r="J793">
        <f>VLOOKUP(D793,'Test Data'!$A$1:$N$33,10,FALSE)</f>
        <v>89.800166421813486</v>
      </c>
      <c r="K793">
        <f>VLOOKUP(B793,'Test Data'!$A$1:$N$33,10,FALSE)</f>
        <v>-15.427545272601769</v>
      </c>
      <c r="L793">
        <f>VLOOKUP(D793,'Test Data'!$A$1:$N$33,13,FALSE)</f>
        <v>45.915999999999997</v>
      </c>
      <c r="M793">
        <f>VLOOKUP(B793,'Test Data'!$A$1:$N$33,13,FALSE)</f>
        <v>-11.484000000000002</v>
      </c>
      <c r="N793">
        <f>VLOOKUP(D793,'Test Data'!$A$1:$N$33,14,FALSE)</f>
        <v>6.2475000000000023</v>
      </c>
      <c r="O793">
        <f>VLOOKUP(B793,'Test Data'!$A$1:$N$33,14,FALSE)</f>
        <v>7.0949999999999989</v>
      </c>
      <c r="P793">
        <f>VLOOKUP(B793,'Test Data'!$A$1:$G$33,7,FALSE)</f>
        <v>42.968000000000004</v>
      </c>
      <c r="Q793">
        <f>VLOOKUP(D793,'Test Data'!$A$1:$G$33,7,FALSE)</f>
        <v>53.747500000000002</v>
      </c>
    </row>
    <row r="794" spans="1:17" x14ac:dyDescent="0.3">
      <c r="A794" s="8">
        <v>44954</v>
      </c>
      <c r="B794" s="6" t="s">
        <v>20</v>
      </c>
      <c r="C794" s="6">
        <v>1</v>
      </c>
      <c r="D794" s="6" t="s">
        <v>34</v>
      </c>
      <c r="E794" s="6">
        <v>3</v>
      </c>
      <c r="F794" s="6"/>
      <c r="G794" s="6">
        <f t="shared" si="24"/>
        <v>2</v>
      </c>
      <c r="H794">
        <f t="shared" si="25"/>
        <v>4</v>
      </c>
      <c r="J794">
        <f>VLOOKUP(D794,'Test Data'!$A$1:$N$33,10,FALSE)</f>
        <v>90.302779742729371</v>
      </c>
      <c r="K794">
        <f>VLOOKUP(B794,'Test Data'!$A$1:$N$33,10,FALSE)</f>
        <v>44.157383716429479</v>
      </c>
      <c r="L794">
        <f>VLOOKUP(D794,'Test Data'!$A$1:$N$33,13,FALSE)</f>
        <v>-1.9600000000000004</v>
      </c>
      <c r="M794">
        <f>VLOOKUP(B794,'Test Data'!$A$1:$N$33,13,FALSE)</f>
        <v>0.20799999999999841</v>
      </c>
      <c r="N794">
        <f>VLOOKUP(D794,'Test Data'!$A$1:$N$33,14,FALSE)</f>
        <v>8.4699999999999989</v>
      </c>
      <c r="O794">
        <f>VLOOKUP(B794,'Test Data'!$A$1:$N$33,14,FALSE)</f>
        <v>6.4574999999999996</v>
      </c>
      <c r="P794">
        <f>VLOOKUP(B794,'Test Data'!$A$1:$G$33,7,FALSE)</f>
        <v>45.418999999999997</v>
      </c>
      <c r="Q794">
        <f>VLOOKUP(D794,'Test Data'!$A$1:$G$33,7,FALSE)</f>
        <v>48.930500000000002</v>
      </c>
    </row>
    <row r="795" spans="1:17" x14ac:dyDescent="0.3">
      <c r="A795" s="9">
        <v>44954</v>
      </c>
      <c r="B795" s="7" t="s">
        <v>29</v>
      </c>
      <c r="C795" s="7">
        <v>2</v>
      </c>
      <c r="D795" s="7" t="s">
        <v>7</v>
      </c>
      <c r="E795" s="7">
        <v>5</v>
      </c>
      <c r="F795" s="7"/>
      <c r="G795" s="6">
        <f t="shared" si="24"/>
        <v>3</v>
      </c>
      <c r="H795">
        <f t="shared" si="25"/>
        <v>7</v>
      </c>
      <c r="J795">
        <f>VLOOKUP(D795,'Test Data'!$A$1:$N$33,10,FALSE)</f>
        <v>109.36287253210591</v>
      </c>
      <c r="K795">
        <f>VLOOKUP(B795,'Test Data'!$A$1:$N$33,10,FALSE)</f>
        <v>171.25418443935928</v>
      </c>
      <c r="L795">
        <f>VLOOKUP(D795,'Test Data'!$A$1:$N$33,13,FALSE)</f>
        <v>1.0240000000000009</v>
      </c>
      <c r="M795">
        <f>VLOOKUP(B795,'Test Data'!$A$1:$N$33,13,FALSE)</f>
        <v>18.195999999999998</v>
      </c>
      <c r="N795">
        <f>VLOOKUP(D795,'Test Data'!$A$1:$N$33,14,FALSE)</f>
        <v>18.007499999999997</v>
      </c>
      <c r="O795">
        <f>VLOOKUP(B795,'Test Data'!$A$1:$N$33,14,FALSE)</f>
        <v>13.857500000000002</v>
      </c>
      <c r="P795">
        <f>VLOOKUP(B795,'Test Data'!$A$1:$G$33,7,FALSE)</f>
        <v>55.733499999999992</v>
      </c>
      <c r="Q795">
        <f>VLOOKUP(D795,'Test Data'!$A$1:$G$33,7,FALSE)</f>
        <v>51.97</v>
      </c>
    </row>
    <row r="796" spans="1:17" x14ac:dyDescent="0.3">
      <c r="A796" s="8">
        <v>44954</v>
      </c>
      <c r="B796" s="6" t="s">
        <v>4</v>
      </c>
      <c r="C796" s="6">
        <v>4</v>
      </c>
      <c r="D796" s="6" t="s">
        <v>23</v>
      </c>
      <c r="E796" s="6">
        <v>0</v>
      </c>
      <c r="F796" s="6"/>
      <c r="G796" s="6">
        <f t="shared" si="24"/>
        <v>-4</v>
      </c>
      <c r="H796">
        <f t="shared" si="25"/>
        <v>4</v>
      </c>
      <c r="J796">
        <f>VLOOKUP(D796,'Test Data'!$A$1:$N$33,10,FALSE)</f>
        <v>116.91584615384616</v>
      </c>
      <c r="K796">
        <f>VLOOKUP(B796,'Test Data'!$A$1:$N$33,10,FALSE)</f>
        <v>84.107355201661079</v>
      </c>
      <c r="L796">
        <f>VLOOKUP(D796,'Test Data'!$A$1:$N$33,13,FALSE)</f>
        <v>37.052</v>
      </c>
      <c r="M796">
        <f>VLOOKUP(B796,'Test Data'!$A$1:$N$33,13,FALSE)</f>
        <v>17.076000000000001</v>
      </c>
      <c r="N796">
        <f>VLOOKUP(D796,'Test Data'!$A$1:$N$33,14,FALSE)</f>
        <v>7.9725000000000001</v>
      </c>
      <c r="O796">
        <f>VLOOKUP(B796,'Test Data'!$A$1:$N$33,14,FALSE)</f>
        <v>4.0274999999999999</v>
      </c>
      <c r="P796">
        <f>VLOOKUP(B796,'Test Data'!$A$1:$G$33,7,FALSE)</f>
        <v>51.648499999999999</v>
      </c>
      <c r="Q796">
        <f>VLOOKUP(D796,'Test Data'!$A$1:$G$33,7,FALSE)</f>
        <v>50.820999999999998</v>
      </c>
    </row>
    <row r="797" spans="1:17" x14ac:dyDescent="0.3">
      <c r="A797" s="9">
        <v>44955</v>
      </c>
      <c r="B797" s="7" t="s">
        <v>14</v>
      </c>
      <c r="C797" s="7">
        <v>1</v>
      </c>
      <c r="D797" s="7" t="s">
        <v>18</v>
      </c>
      <c r="E797" s="7">
        <v>4</v>
      </c>
      <c r="F797" s="7"/>
      <c r="G797" s="6">
        <f t="shared" si="24"/>
        <v>3</v>
      </c>
      <c r="H797">
        <f t="shared" si="25"/>
        <v>5</v>
      </c>
      <c r="J797">
        <f>VLOOKUP(D797,'Test Data'!$A$1:$N$33,10,FALSE)</f>
        <v>141.16987251053041</v>
      </c>
      <c r="K797">
        <f>VLOOKUP(B797,'Test Data'!$A$1:$N$33,10,FALSE)</f>
        <v>140.99029450549449</v>
      </c>
      <c r="L797">
        <f>VLOOKUP(D797,'Test Data'!$A$1:$N$33,13,FALSE)</f>
        <v>-9.1679999999999993</v>
      </c>
      <c r="M797">
        <f>VLOOKUP(B797,'Test Data'!$A$1:$N$33,13,FALSE)</f>
        <v>61.292000000000002</v>
      </c>
      <c r="N797">
        <f>VLOOKUP(D797,'Test Data'!$A$1:$N$33,14,FALSE)</f>
        <v>11.067499999999995</v>
      </c>
      <c r="O797">
        <f>VLOOKUP(B797,'Test Data'!$A$1:$N$33,14,FALSE)</f>
        <v>16.850000000000001</v>
      </c>
      <c r="P797">
        <f>VLOOKUP(B797,'Test Data'!$A$1:$G$33,7,FALSE)</f>
        <v>52.1905</v>
      </c>
      <c r="Q797">
        <f>VLOOKUP(D797,'Test Data'!$A$1:$G$33,7,FALSE)</f>
        <v>55.566500000000005</v>
      </c>
    </row>
    <row r="798" spans="1:17" x14ac:dyDescent="0.3">
      <c r="A798" s="8">
        <v>44955</v>
      </c>
      <c r="B798" s="6" t="s">
        <v>12</v>
      </c>
      <c r="C798" s="6">
        <v>1</v>
      </c>
      <c r="D798" s="6" t="s">
        <v>5</v>
      </c>
      <c r="E798" s="6">
        <v>5</v>
      </c>
      <c r="F798" s="6"/>
      <c r="G798" s="6">
        <f t="shared" si="24"/>
        <v>4</v>
      </c>
      <c r="H798">
        <f t="shared" si="25"/>
        <v>6</v>
      </c>
      <c r="J798">
        <f>VLOOKUP(D798,'Test Data'!$A$1:$N$33,10,FALSE)</f>
        <v>104.48057142857141</v>
      </c>
      <c r="K798">
        <f>VLOOKUP(B798,'Test Data'!$A$1:$N$33,10,FALSE)</f>
        <v>59.967467961405482</v>
      </c>
      <c r="L798">
        <f>VLOOKUP(D798,'Test Data'!$A$1:$N$33,13,FALSE)</f>
        <v>26.248000000000001</v>
      </c>
      <c r="M798">
        <f>VLOOKUP(B798,'Test Data'!$A$1:$N$33,13,FALSE)</f>
        <v>21.227999999999998</v>
      </c>
      <c r="N798">
        <f>VLOOKUP(D798,'Test Data'!$A$1:$N$33,14,FALSE)</f>
        <v>15.994999999999997</v>
      </c>
      <c r="O798">
        <f>VLOOKUP(B798,'Test Data'!$A$1:$N$33,14,FALSE)</f>
        <v>5.1224999999999987</v>
      </c>
      <c r="P798">
        <f>VLOOKUP(B798,'Test Data'!$A$1:$G$33,7,FALSE)</f>
        <v>48.64</v>
      </c>
      <c r="Q798">
        <f>VLOOKUP(D798,'Test Data'!$A$1:$G$33,7,FALSE)</f>
        <v>50.814499999999995</v>
      </c>
    </row>
    <row r="799" spans="1:17" x14ac:dyDescent="0.3">
      <c r="A799" s="9">
        <v>44956</v>
      </c>
      <c r="B799" s="7" t="s">
        <v>10</v>
      </c>
      <c r="C799" s="7">
        <v>2</v>
      </c>
      <c r="D799" s="7" t="s">
        <v>23</v>
      </c>
      <c r="E799" s="7">
        <v>4</v>
      </c>
      <c r="F799" s="7"/>
      <c r="G799" s="6">
        <f t="shared" si="24"/>
        <v>2</v>
      </c>
      <c r="H799">
        <f t="shared" si="25"/>
        <v>6</v>
      </c>
      <c r="J799">
        <f>VLOOKUP(D799,'Test Data'!$A$1:$N$33,10,FALSE)</f>
        <v>116.91584615384616</v>
      </c>
      <c r="K799">
        <f>VLOOKUP(B799,'Test Data'!$A$1:$N$33,10,FALSE)</f>
        <v>47.582180701754382</v>
      </c>
      <c r="L799">
        <f>VLOOKUP(D799,'Test Data'!$A$1:$N$33,13,FALSE)</f>
        <v>37.052</v>
      </c>
      <c r="M799">
        <f>VLOOKUP(B799,'Test Data'!$A$1:$N$33,13,FALSE)</f>
        <v>15.2</v>
      </c>
      <c r="N799">
        <f>VLOOKUP(D799,'Test Data'!$A$1:$N$33,14,FALSE)</f>
        <v>7.9725000000000001</v>
      </c>
      <c r="O799">
        <f>VLOOKUP(B799,'Test Data'!$A$1:$N$33,14,FALSE)</f>
        <v>1.7224999999999966</v>
      </c>
      <c r="P799">
        <f>VLOOKUP(B799,'Test Data'!$A$1:$G$33,7,FALSE)</f>
        <v>45.459000000000003</v>
      </c>
      <c r="Q799">
        <f>VLOOKUP(D799,'Test Data'!$A$1:$G$33,7,FALSE)</f>
        <v>50.820999999999998</v>
      </c>
    </row>
    <row r="800" spans="1:17" x14ac:dyDescent="0.3">
      <c r="A800" s="8">
        <v>44957</v>
      </c>
      <c r="B800" s="6" t="s">
        <v>29</v>
      </c>
      <c r="C800" s="6">
        <v>4</v>
      </c>
      <c r="D800" s="6" t="s">
        <v>18</v>
      </c>
      <c r="E800" s="6">
        <v>5</v>
      </c>
      <c r="F800" s="6" t="s">
        <v>36</v>
      </c>
      <c r="G800" s="6">
        <f t="shared" si="24"/>
        <v>1</v>
      </c>
      <c r="H800">
        <f t="shared" si="25"/>
        <v>9</v>
      </c>
      <c r="J800">
        <f>VLOOKUP(D800,'Test Data'!$A$1:$N$33,10,FALSE)</f>
        <v>141.16987251053041</v>
      </c>
      <c r="K800">
        <f>VLOOKUP(B800,'Test Data'!$A$1:$N$33,10,FALSE)</f>
        <v>171.25418443935928</v>
      </c>
      <c r="L800">
        <f>VLOOKUP(D800,'Test Data'!$A$1:$N$33,13,FALSE)</f>
        <v>-9.1679999999999993</v>
      </c>
      <c r="M800">
        <f>VLOOKUP(B800,'Test Data'!$A$1:$N$33,13,FALSE)</f>
        <v>18.195999999999998</v>
      </c>
      <c r="N800">
        <f>VLOOKUP(D800,'Test Data'!$A$1:$N$33,14,FALSE)</f>
        <v>11.067499999999995</v>
      </c>
      <c r="O800">
        <f>VLOOKUP(B800,'Test Data'!$A$1:$N$33,14,FALSE)</f>
        <v>13.857500000000002</v>
      </c>
      <c r="P800">
        <f>VLOOKUP(B800,'Test Data'!$A$1:$G$33,7,FALSE)</f>
        <v>55.733499999999992</v>
      </c>
      <c r="Q800">
        <f>VLOOKUP(D800,'Test Data'!$A$1:$G$33,7,FALSE)</f>
        <v>55.566500000000005</v>
      </c>
    </row>
    <row r="801" spans="1:17" x14ac:dyDescent="0.3">
      <c r="A801" s="9">
        <v>44957</v>
      </c>
      <c r="B801" s="7" t="s">
        <v>12</v>
      </c>
      <c r="C801" s="7">
        <v>4</v>
      </c>
      <c r="D801" s="7" t="s">
        <v>20</v>
      </c>
      <c r="E801" s="7">
        <v>3</v>
      </c>
      <c r="F801" s="7" t="s">
        <v>36</v>
      </c>
      <c r="G801" s="6">
        <f t="shared" si="24"/>
        <v>-1</v>
      </c>
      <c r="H801">
        <f t="shared" si="25"/>
        <v>7</v>
      </c>
      <c r="J801">
        <f>VLOOKUP(D801,'Test Data'!$A$1:$N$33,10,FALSE)</f>
        <v>44.157383716429479</v>
      </c>
      <c r="K801">
        <f>VLOOKUP(B801,'Test Data'!$A$1:$N$33,10,FALSE)</f>
        <v>59.967467961405482</v>
      </c>
      <c r="L801">
        <f>VLOOKUP(D801,'Test Data'!$A$1:$N$33,13,FALSE)</f>
        <v>0.20799999999999841</v>
      </c>
      <c r="M801">
        <f>VLOOKUP(B801,'Test Data'!$A$1:$N$33,13,FALSE)</f>
        <v>21.227999999999998</v>
      </c>
      <c r="N801">
        <f>VLOOKUP(D801,'Test Data'!$A$1:$N$33,14,FALSE)</f>
        <v>6.4574999999999996</v>
      </c>
      <c r="O801">
        <f>VLOOKUP(B801,'Test Data'!$A$1:$N$33,14,FALSE)</f>
        <v>5.1224999999999987</v>
      </c>
      <c r="P801">
        <f>VLOOKUP(B801,'Test Data'!$A$1:$G$33,7,FALSE)</f>
        <v>48.64</v>
      </c>
      <c r="Q801">
        <f>VLOOKUP(D801,'Test Data'!$A$1:$G$33,7,FALSE)</f>
        <v>45.418999999999997</v>
      </c>
    </row>
    <row r="802" spans="1:17" x14ac:dyDescent="0.3">
      <c r="A802" s="8">
        <v>44957</v>
      </c>
      <c r="B802" s="6" t="s">
        <v>32</v>
      </c>
      <c r="C802" s="6">
        <v>5</v>
      </c>
      <c r="D802" s="6" t="s">
        <v>33</v>
      </c>
      <c r="E802" s="6">
        <v>4</v>
      </c>
      <c r="F802" s="6"/>
      <c r="G802" s="6">
        <f t="shared" si="24"/>
        <v>-1</v>
      </c>
      <c r="H802">
        <f t="shared" si="25"/>
        <v>9</v>
      </c>
      <c r="J802">
        <f>VLOOKUP(D802,'Test Data'!$A$1:$N$33,10,FALSE)</f>
        <v>-8.4661676247310496</v>
      </c>
      <c r="K802">
        <f>VLOOKUP(B802,'Test Data'!$A$1:$N$33,10,FALSE)</f>
        <v>132.97877024111079</v>
      </c>
      <c r="L802">
        <f>VLOOKUP(D802,'Test Data'!$A$1:$N$33,13,FALSE)</f>
        <v>31.347999999999995</v>
      </c>
      <c r="M802">
        <f>VLOOKUP(B802,'Test Data'!$A$1:$N$33,13,FALSE)</f>
        <v>-4.2679999999999989</v>
      </c>
      <c r="N802">
        <f>VLOOKUP(D802,'Test Data'!$A$1:$N$33,14,FALSE)</f>
        <v>2.9150000000000027</v>
      </c>
      <c r="O802">
        <f>VLOOKUP(B802,'Test Data'!$A$1:$N$33,14,FALSE)</f>
        <v>9.5024999999999977</v>
      </c>
      <c r="P802">
        <f>VLOOKUP(B802,'Test Data'!$A$1:$G$33,7,FALSE)</f>
        <v>49.246000000000002</v>
      </c>
      <c r="Q802">
        <f>VLOOKUP(D802,'Test Data'!$A$1:$G$33,7,FALSE)</f>
        <v>46.256500000000003</v>
      </c>
    </row>
    <row r="803" spans="1:17" x14ac:dyDescent="0.3">
      <c r="A803" s="9">
        <v>44958</v>
      </c>
      <c r="B803" s="7" t="s">
        <v>18</v>
      </c>
      <c r="C803" s="7">
        <v>5</v>
      </c>
      <c r="D803" s="7" t="s">
        <v>13</v>
      </c>
      <c r="E803" s="7">
        <v>1</v>
      </c>
      <c r="F803" s="7"/>
      <c r="G803" s="6">
        <f t="shared" si="24"/>
        <v>-4</v>
      </c>
      <c r="H803">
        <f t="shared" si="25"/>
        <v>6</v>
      </c>
      <c r="J803">
        <f>VLOOKUP(D803,'Test Data'!$A$1:$N$33,10,FALSE)</f>
        <v>81.804757877261309</v>
      </c>
      <c r="K803">
        <f>VLOOKUP(B803,'Test Data'!$A$1:$N$33,10,FALSE)</f>
        <v>141.16987251053041</v>
      </c>
      <c r="L803">
        <f>VLOOKUP(D803,'Test Data'!$A$1:$N$33,13,FALSE)</f>
        <v>-4.4720000000000004</v>
      </c>
      <c r="M803">
        <f>VLOOKUP(B803,'Test Data'!$A$1:$N$33,13,FALSE)</f>
        <v>-9.1679999999999993</v>
      </c>
      <c r="N803">
        <f>VLOOKUP(D803,'Test Data'!$A$1:$N$33,14,FALSE)</f>
        <v>7.3675000000000033</v>
      </c>
      <c r="O803">
        <f>VLOOKUP(B803,'Test Data'!$A$1:$N$33,14,FALSE)</f>
        <v>11.067499999999995</v>
      </c>
      <c r="P803">
        <f>VLOOKUP(B803,'Test Data'!$A$1:$G$33,7,FALSE)</f>
        <v>55.566500000000005</v>
      </c>
      <c r="Q803">
        <f>VLOOKUP(D803,'Test Data'!$A$1:$G$33,7,FALSE)</f>
        <v>47.3035</v>
      </c>
    </row>
    <row r="804" spans="1:17" x14ac:dyDescent="0.3">
      <c r="A804" s="8">
        <v>44958</v>
      </c>
      <c r="B804" s="6" t="s">
        <v>14</v>
      </c>
      <c r="C804" s="6">
        <v>5</v>
      </c>
      <c r="D804" s="6" t="s">
        <v>5</v>
      </c>
      <c r="E804" s="6">
        <v>2</v>
      </c>
      <c r="F804" s="6"/>
      <c r="G804" s="6">
        <f t="shared" si="24"/>
        <v>-3</v>
      </c>
      <c r="H804">
        <f t="shared" si="25"/>
        <v>7</v>
      </c>
      <c r="J804">
        <f>VLOOKUP(D804,'Test Data'!$A$1:$N$33,10,FALSE)</f>
        <v>104.48057142857141</v>
      </c>
      <c r="K804">
        <f>VLOOKUP(B804,'Test Data'!$A$1:$N$33,10,FALSE)</f>
        <v>140.99029450549449</v>
      </c>
      <c r="L804">
        <f>VLOOKUP(D804,'Test Data'!$A$1:$N$33,13,FALSE)</f>
        <v>26.248000000000001</v>
      </c>
      <c r="M804">
        <f>VLOOKUP(B804,'Test Data'!$A$1:$N$33,13,FALSE)</f>
        <v>61.292000000000002</v>
      </c>
      <c r="N804">
        <f>VLOOKUP(D804,'Test Data'!$A$1:$N$33,14,FALSE)</f>
        <v>15.994999999999997</v>
      </c>
      <c r="O804">
        <f>VLOOKUP(B804,'Test Data'!$A$1:$N$33,14,FALSE)</f>
        <v>16.850000000000001</v>
      </c>
      <c r="P804">
        <f>VLOOKUP(B804,'Test Data'!$A$1:$G$33,7,FALSE)</f>
        <v>52.1905</v>
      </c>
      <c r="Q804">
        <f>VLOOKUP(D804,'Test Data'!$A$1:$G$33,7,FALSE)</f>
        <v>50.814499999999995</v>
      </c>
    </row>
    <row r="805" spans="1:17" x14ac:dyDescent="0.3">
      <c r="A805" s="9">
        <v>44963</v>
      </c>
      <c r="B805" s="7" t="s">
        <v>28</v>
      </c>
      <c r="C805" s="7">
        <v>2</v>
      </c>
      <c r="D805" s="7" t="s">
        <v>25</v>
      </c>
      <c r="E805" s="7">
        <v>3</v>
      </c>
      <c r="F805" s="7"/>
      <c r="G805" s="6">
        <f t="shared" si="24"/>
        <v>1</v>
      </c>
      <c r="H805">
        <f t="shared" si="25"/>
        <v>5</v>
      </c>
      <c r="J805">
        <f>VLOOKUP(D805,'Test Data'!$A$1:$N$33,10,FALSE)</f>
        <v>51.313205668016195</v>
      </c>
      <c r="K805">
        <f>VLOOKUP(B805,'Test Data'!$A$1:$N$33,10,FALSE)</f>
        <v>101.51640811560671</v>
      </c>
      <c r="L805">
        <f>VLOOKUP(D805,'Test Data'!$A$1:$N$33,13,FALSE)</f>
        <v>23.744</v>
      </c>
      <c r="M805">
        <f>VLOOKUP(B805,'Test Data'!$A$1:$N$33,13,FALSE)</f>
        <v>12.036000000000001</v>
      </c>
      <c r="N805">
        <f>VLOOKUP(D805,'Test Data'!$A$1:$N$33,14,FALSE)</f>
        <v>10.215</v>
      </c>
      <c r="O805">
        <f>VLOOKUP(B805,'Test Data'!$A$1:$N$33,14,FALSE)</f>
        <v>8.0474999999999994</v>
      </c>
      <c r="P805">
        <f>VLOOKUP(B805,'Test Data'!$A$1:$G$33,7,FALSE)</f>
        <v>51.338499999999996</v>
      </c>
      <c r="Q805">
        <f>VLOOKUP(D805,'Test Data'!$A$1:$G$33,7,FALSE)</f>
        <v>44.829499999999996</v>
      </c>
    </row>
    <row r="806" spans="1:17" x14ac:dyDescent="0.3">
      <c r="A806" s="8">
        <v>44963</v>
      </c>
      <c r="B806" s="6" t="s">
        <v>26</v>
      </c>
      <c r="C806" s="6">
        <v>2</v>
      </c>
      <c r="D806" s="6" t="s">
        <v>30</v>
      </c>
      <c r="E806" s="6">
        <v>3</v>
      </c>
      <c r="F806" s="6" t="s">
        <v>35</v>
      </c>
      <c r="G806" s="6">
        <f t="shared" si="24"/>
        <v>1</v>
      </c>
      <c r="H806">
        <f t="shared" si="25"/>
        <v>5</v>
      </c>
      <c r="J806">
        <f>VLOOKUP(D806,'Test Data'!$A$1:$N$33,10,FALSE)</f>
        <v>139.14223240238024</v>
      </c>
      <c r="K806">
        <f>VLOOKUP(B806,'Test Data'!$A$1:$N$33,10,FALSE)</f>
        <v>-5.9496865517784894</v>
      </c>
      <c r="L806">
        <f>VLOOKUP(D806,'Test Data'!$A$1:$N$33,13,FALSE)</f>
        <v>17.608000000000001</v>
      </c>
      <c r="M806">
        <f>VLOOKUP(B806,'Test Data'!$A$1:$N$33,13,FALSE)</f>
        <v>-1.972</v>
      </c>
      <c r="N806">
        <f>VLOOKUP(D806,'Test Data'!$A$1:$N$33,14,FALSE)</f>
        <v>17.535</v>
      </c>
      <c r="O806">
        <f>VLOOKUP(B806,'Test Data'!$A$1:$N$33,14,FALSE)</f>
        <v>7.1075000000000017</v>
      </c>
      <c r="P806">
        <f>VLOOKUP(B806,'Test Data'!$A$1:$G$33,7,FALSE)</f>
        <v>43.610500000000002</v>
      </c>
      <c r="Q806">
        <f>VLOOKUP(D806,'Test Data'!$A$1:$G$33,7,FALSE)</f>
        <v>53.658999999999999</v>
      </c>
    </row>
    <row r="807" spans="1:17" x14ac:dyDescent="0.3">
      <c r="A807" s="9">
        <v>44963</v>
      </c>
      <c r="B807" s="7" t="s">
        <v>7</v>
      </c>
      <c r="C807" s="7">
        <v>1</v>
      </c>
      <c r="D807" s="7" t="s">
        <v>31</v>
      </c>
      <c r="E807" s="7">
        <v>7</v>
      </c>
      <c r="F807" s="7"/>
      <c r="G807" s="6">
        <f t="shared" si="24"/>
        <v>6</v>
      </c>
      <c r="H807">
        <f t="shared" si="25"/>
        <v>8</v>
      </c>
      <c r="J807">
        <f>VLOOKUP(D807,'Test Data'!$A$1:$N$33,10,FALSE)</f>
        <v>139.17838686868689</v>
      </c>
      <c r="K807">
        <f>VLOOKUP(B807,'Test Data'!$A$1:$N$33,10,FALSE)</f>
        <v>109.36287253210591</v>
      </c>
      <c r="L807">
        <f>VLOOKUP(D807,'Test Data'!$A$1:$N$33,13,FALSE)</f>
        <v>30.108000000000004</v>
      </c>
      <c r="M807">
        <f>VLOOKUP(B807,'Test Data'!$A$1:$N$33,13,FALSE)</f>
        <v>1.0240000000000009</v>
      </c>
      <c r="N807">
        <f>VLOOKUP(D807,'Test Data'!$A$1:$N$33,14,FALSE)</f>
        <v>10.142499999999998</v>
      </c>
      <c r="O807">
        <f>VLOOKUP(B807,'Test Data'!$A$1:$N$33,14,FALSE)</f>
        <v>18.007499999999997</v>
      </c>
      <c r="P807">
        <f>VLOOKUP(B807,'Test Data'!$A$1:$G$33,7,FALSE)</f>
        <v>51.97</v>
      </c>
      <c r="Q807">
        <f>VLOOKUP(D807,'Test Data'!$A$1:$G$33,7,FALSE)</f>
        <v>54.883499999999998</v>
      </c>
    </row>
    <row r="808" spans="1:17" x14ac:dyDescent="0.3">
      <c r="A808" s="8">
        <v>44963</v>
      </c>
      <c r="B808" s="6" t="s">
        <v>8</v>
      </c>
      <c r="C808" s="6">
        <v>4</v>
      </c>
      <c r="D808" s="6" t="s">
        <v>15</v>
      </c>
      <c r="E808" s="6">
        <v>5</v>
      </c>
      <c r="F808" s="6" t="s">
        <v>36</v>
      </c>
      <c r="G808" s="6">
        <f t="shared" si="24"/>
        <v>1</v>
      </c>
      <c r="H808">
        <f t="shared" si="25"/>
        <v>9</v>
      </c>
      <c r="J808">
        <f>VLOOKUP(D808,'Test Data'!$A$1:$N$33,10,FALSE)</f>
        <v>139.98145691150953</v>
      </c>
      <c r="K808">
        <f>VLOOKUP(B808,'Test Data'!$A$1:$N$33,10,FALSE)</f>
        <v>108.30611652138712</v>
      </c>
      <c r="L808">
        <f>VLOOKUP(D808,'Test Data'!$A$1:$N$33,13,FALSE)</f>
        <v>2.9200000000000017</v>
      </c>
      <c r="M808">
        <f>VLOOKUP(B808,'Test Data'!$A$1:$N$33,13,FALSE)</f>
        <v>15.092000000000001</v>
      </c>
      <c r="N808">
        <f>VLOOKUP(D808,'Test Data'!$A$1:$N$33,14,FALSE)</f>
        <v>16.695</v>
      </c>
      <c r="O808">
        <f>VLOOKUP(B808,'Test Data'!$A$1:$N$33,14,FALSE)</f>
        <v>11.004999999999999</v>
      </c>
      <c r="P808">
        <f>VLOOKUP(B808,'Test Data'!$A$1:$G$33,7,FALSE)</f>
        <v>48.454999999999998</v>
      </c>
      <c r="Q808">
        <f>VLOOKUP(D808,'Test Data'!$A$1:$G$33,7,FALSE)</f>
        <v>53.004999999999995</v>
      </c>
    </row>
    <row r="809" spans="1:17" x14ac:dyDescent="0.3">
      <c r="A809" s="9">
        <v>44963</v>
      </c>
      <c r="B809" s="7" t="s">
        <v>22</v>
      </c>
      <c r="C809" s="7">
        <v>4</v>
      </c>
      <c r="D809" s="7" t="s">
        <v>17</v>
      </c>
      <c r="E809" s="7">
        <v>5</v>
      </c>
      <c r="F809" s="7" t="s">
        <v>36</v>
      </c>
      <c r="G809" s="6">
        <f t="shared" si="24"/>
        <v>1</v>
      </c>
      <c r="H809">
        <f t="shared" si="25"/>
        <v>9</v>
      </c>
      <c r="J809">
        <f>VLOOKUP(D809,'Test Data'!$A$1:$N$33,10,FALSE)</f>
        <v>134.91292307692311</v>
      </c>
      <c r="K809">
        <f>VLOOKUP(B809,'Test Data'!$A$1:$N$33,10,FALSE)</f>
        <v>68.14996540259969</v>
      </c>
      <c r="L809">
        <f>VLOOKUP(D809,'Test Data'!$A$1:$N$33,13,FALSE)</f>
        <v>36.112000000000002</v>
      </c>
      <c r="M809">
        <f>VLOOKUP(B809,'Test Data'!$A$1:$N$33,13,FALSE)</f>
        <v>2.4839999999999995</v>
      </c>
      <c r="N809">
        <f>VLOOKUP(D809,'Test Data'!$A$1:$N$33,14,FALSE)</f>
        <v>18.509999999999998</v>
      </c>
      <c r="O809">
        <f>VLOOKUP(B809,'Test Data'!$A$1:$N$33,14,FALSE)</f>
        <v>7.3599999999999994</v>
      </c>
      <c r="P809">
        <f>VLOOKUP(B809,'Test Data'!$A$1:$G$33,7,FALSE)</f>
        <v>52.957499999999996</v>
      </c>
      <c r="Q809">
        <f>VLOOKUP(D809,'Test Data'!$A$1:$G$33,7,FALSE)</f>
        <v>49.021500000000003</v>
      </c>
    </row>
    <row r="810" spans="1:17" x14ac:dyDescent="0.3">
      <c r="A810" s="8">
        <v>44963</v>
      </c>
      <c r="B810" s="6" t="s">
        <v>16</v>
      </c>
      <c r="C810" s="6">
        <v>2</v>
      </c>
      <c r="D810" s="6" t="s">
        <v>4</v>
      </c>
      <c r="E810" s="6">
        <v>1</v>
      </c>
      <c r="F810" s="6"/>
      <c r="G810" s="6">
        <f t="shared" si="24"/>
        <v>-1</v>
      </c>
      <c r="H810">
        <f t="shared" si="25"/>
        <v>3</v>
      </c>
      <c r="J810">
        <f>VLOOKUP(D810,'Test Data'!$A$1:$N$33,10,FALSE)</f>
        <v>84.107355201661079</v>
      </c>
      <c r="K810">
        <f>VLOOKUP(B810,'Test Data'!$A$1:$N$33,10,FALSE)</f>
        <v>56.76357570850201</v>
      </c>
      <c r="L810">
        <f>VLOOKUP(D810,'Test Data'!$A$1:$N$33,13,FALSE)</f>
        <v>17.076000000000001</v>
      </c>
      <c r="M810">
        <f>VLOOKUP(B810,'Test Data'!$A$1:$N$33,13,FALSE)</f>
        <v>55.175999999999995</v>
      </c>
      <c r="N810">
        <f>VLOOKUP(D810,'Test Data'!$A$1:$N$33,14,FALSE)</f>
        <v>4.0274999999999999</v>
      </c>
      <c r="O810">
        <f>VLOOKUP(B810,'Test Data'!$A$1:$N$33,14,FALSE)</f>
        <v>8.8850000000000016</v>
      </c>
      <c r="P810">
        <f>VLOOKUP(B810,'Test Data'!$A$1:$G$33,7,FALSE)</f>
        <v>50.042000000000002</v>
      </c>
      <c r="Q810">
        <f>VLOOKUP(D810,'Test Data'!$A$1:$G$33,7,FALSE)</f>
        <v>51.648499999999999</v>
      </c>
    </row>
    <row r="811" spans="1:17" x14ac:dyDescent="0.3">
      <c r="A811" s="9">
        <v>44964</v>
      </c>
      <c r="B811" s="7" t="s">
        <v>26</v>
      </c>
      <c r="C811" s="7">
        <v>3</v>
      </c>
      <c r="D811" s="7" t="s">
        <v>6</v>
      </c>
      <c r="E811" s="7">
        <v>2</v>
      </c>
      <c r="F811" s="7" t="s">
        <v>36</v>
      </c>
      <c r="G811" s="6">
        <f t="shared" si="24"/>
        <v>-1</v>
      </c>
      <c r="H811">
        <f t="shared" si="25"/>
        <v>5</v>
      </c>
      <c r="J811">
        <f>VLOOKUP(D811,'Test Data'!$A$1:$N$33,10,FALSE)</f>
        <v>18.032943482008189</v>
      </c>
      <c r="K811">
        <f>VLOOKUP(B811,'Test Data'!$A$1:$N$33,10,FALSE)</f>
        <v>-5.9496865517784894</v>
      </c>
      <c r="L811">
        <f>VLOOKUP(D811,'Test Data'!$A$1:$N$33,13,FALSE)</f>
        <v>12.236000000000001</v>
      </c>
      <c r="M811">
        <f>VLOOKUP(B811,'Test Data'!$A$1:$N$33,13,FALSE)</f>
        <v>-1.972</v>
      </c>
      <c r="N811">
        <f>VLOOKUP(D811,'Test Data'!$A$1:$N$33,14,FALSE)</f>
        <v>1.6050000000000004</v>
      </c>
      <c r="O811">
        <f>VLOOKUP(B811,'Test Data'!$A$1:$N$33,14,FALSE)</f>
        <v>7.1075000000000017</v>
      </c>
      <c r="P811">
        <f>VLOOKUP(B811,'Test Data'!$A$1:$G$33,7,FALSE)</f>
        <v>43.610500000000002</v>
      </c>
      <c r="Q811">
        <f>VLOOKUP(D811,'Test Data'!$A$1:$G$33,7,FALSE)</f>
        <v>40.024000000000001</v>
      </c>
    </row>
    <row r="812" spans="1:17" x14ac:dyDescent="0.3">
      <c r="A812" s="8">
        <v>44964</v>
      </c>
      <c r="B812" s="6" t="s">
        <v>9</v>
      </c>
      <c r="C812" s="6">
        <v>5</v>
      </c>
      <c r="D812" s="6" t="s">
        <v>19</v>
      </c>
      <c r="E812" s="6">
        <v>2</v>
      </c>
      <c r="F812" s="6"/>
      <c r="G812" s="6">
        <f t="shared" si="24"/>
        <v>-3</v>
      </c>
      <c r="H812">
        <f t="shared" si="25"/>
        <v>7</v>
      </c>
      <c r="J812">
        <f>VLOOKUP(D812,'Test Data'!$A$1:$N$33,10,FALSE)</f>
        <v>82.045045228455763</v>
      </c>
      <c r="K812">
        <f>VLOOKUP(B812,'Test Data'!$A$1:$N$33,10,FALSE)</f>
        <v>165.56027048054921</v>
      </c>
      <c r="L812">
        <f>VLOOKUP(D812,'Test Data'!$A$1:$N$33,13,FALSE)</f>
        <v>15.204000000000004</v>
      </c>
      <c r="M812">
        <f>VLOOKUP(B812,'Test Data'!$A$1:$N$33,13,FALSE)</f>
        <v>-11.727999999999998</v>
      </c>
      <c r="N812">
        <f>VLOOKUP(D812,'Test Data'!$A$1:$N$33,14,FALSE)</f>
        <v>10.812500000000004</v>
      </c>
      <c r="O812">
        <f>VLOOKUP(B812,'Test Data'!$A$1:$N$33,14,FALSE)</f>
        <v>19.220000000000002</v>
      </c>
      <c r="P812">
        <f>VLOOKUP(B812,'Test Data'!$A$1:$G$33,7,FALSE)</f>
        <v>58.155000000000001</v>
      </c>
      <c r="Q812">
        <f>VLOOKUP(D812,'Test Data'!$A$1:$G$33,7,FALSE)</f>
        <v>46.548000000000002</v>
      </c>
    </row>
    <row r="813" spans="1:17" x14ac:dyDescent="0.3">
      <c r="A813" s="9">
        <v>44964</v>
      </c>
      <c r="B813" s="7" t="s">
        <v>27</v>
      </c>
      <c r="C813" s="7">
        <v>5</v>
      </c>
      <c r="D813" s="7" t="s">
        <v>21</v>
      </c>
      <c r="E813" s="7">
        <v>1</v>
      </c>
      <c r="F813" s="7"/>
      <c r="G813" s="6">
        <f t="shared" ref="G813:G876" si="26">E813-C813</f>
        <v>-4</v>
      </c>
      <c r="H813">
        <f t="shared" si="25"/>
        <v>6</v>
      </c>
      <c r="J813">
        <f>VLOOKUP(D813,'Test Data'!$A$1:$N$33,10,FALSE)</f>
        <v>67.44205870986076</v>
      </c>
      <c r="K813">
        <f>VLOOKUP(B813,'Test Data'!$A$1:$N$33,10,FALSE)</f>
        <v>145.75413290387775</v>
      </c>
      <c r="L813">
        <f>VLOOKUP(D813,'Test Data'!$A$1:$N$33,13,FALSE)</f>
        <v>34.236000000000004</v>
      </c>
      <c r="M813">
        <f>VLOOKUP(B813,'Test Data'!$A$1:$N$33,13,FALSE)</f>
        <v>55.58</v>
      </c>
      <c r="N813">
        <f>VLOOKUP(D813,'Test Data'!$A$1:$N$33,14,FALSE)</f>
        <v>9.18</v>
      </c>
      <c r="O813">
        <f>VLOOKUP(B813,'Test Data'!$A$1:$N$33,14,FALSE)</f>
        <v>12.107499999999998</v>
      </c>
      <c r="P813">
        <f>VLOOKUP(B813,'Test Data'!$A$1:$G$33,7,FALSE)</f>
        <v>54.28</v>
      </c>
      <c r="Q813">
        <f>VLOOKUP(D813,'Test Data'!$A$1:$G$33,7,FALSE)</f>
        <v>50.528500000000001</v>
      </c>
    </row>
    <row r="814" spans="1:17" x14ac:dyDescent="0.3">
      <c r="A814" s="8">
        <v>44964</v>
      </c>
      <c r="B814" s="6" t="s">
        <v>34</v>
      </c>
      <c r="C814" s="6">
        <v>0</v>
      </c>
      <c r="D814" s="6" t="s">
        <v>16</v>
      </c>
      <c r="E814" s="6">
        <v>4</v>
      </c>
      <c r="F814" s="6"/>
      <c r="G814" s="6">
        <f t="shared" si="26"/>
        <v>4</v>
      </c>
      <c r="H814">
        <f t="shared" si="25"/>
        <v>4</v>
      </c>
      <c r="J814">
        <f>VLOOKUP(D814,'Test Data'!$A$1:$N$33,10,FALSE)</f>
        <v>56.76357570850201</v>
      </c>
      <c r="K814">
        <f>VLOOKUP(B814,'Test Data'!$A$1:$N$33,10,FALSE)</f>
        <v>90.302779742729371</v>
      </c>
      <c r="L814">
        <f>VLOOKUP(D814,'Test Data'!$A$1:$N$33,13,FALSE)</f>
        <v>55.175999999999995</v>
      </c>
      <c r="M814">
        <f>VLOOKUP(B814,'Test Data'!$A$1:$N$33,13,FALSE)</f>
        <v>-1.9600000000000004</v>
      </c>
      <c r="N814">
        <f>VLOOKUP(D814,'Test Data'!$A$1:$N$33,14,FALSE)</f>
        <v>8.8850000000000016</v>
      </c>
      <c r="O814">
        <f>VLOOKUP(B814,'Test Data'!$A$1:$N$33,14,FALSE)</f>
        <v>8.4699999999999989</v>
      </c>
      <c r="P814">
        <f>VLOOKUP(B814,'Test Data'!$A$1:$G$33,7,FALSE)</f>
        <v>48.930500000000002</v>
      </c>
      <c r="Q814">
        <f>VLOOKUP(D814,'Test Data'!$A$1:$G$33,7,FALSE)</f>
        <v>50.042000000000002</v>
      </c>
    </row>
    <row r="815" spans="1:17" x14ac:dyDescent="0.3">
      <c r="A815" s="9">
        <v>44964</v>
      </c>
      <c r="B815" s="7" t="s">
        <v>11</v>
      </c>
      <c r="C815" s="7">
        <v>1</v>
      </c>
      <c r="D815" s="7" t="s">
        <v>3</v>
      </c>
      <c r="E815" s="7">
        <v>2</v>
      </c>
      <c r="F815" s="7" t="s">
        <v>36</v>
      </c>
      <c r="G815" s="6">
        <f t="shared" si="26"/>
        <v>1</v>
      </c>
      <c r="H815">
        <f t="shared" si="25"/>
        <v>3</v>
      </c>
      <c r="J815">
        <f>VLOOKUP(D815,'Test Data'!$A$1:$N$33,10,FALSE)</f>
        <v>89.800166421813486</v>
      </c>
      <c r="K815">
        <f>VLOOKUP(B815,'Test Data'!$A$1:$N$33,10,FALSE)</f>
        <v>134.88358357487925</v>
      </c>
      <c r="L815">
        <f>VLOOKUP(D815,'Test Data'!$A$1:$N$33,13,FALSE)</f>
        <v>45.915999999999997</v>
      </c>
      <c r="M815">
        <f>VLOOKUP(B815,'Test Data'!$A$1:$N$33,13,FALSE)</f>
        <v>24.772000000000002</v>
      </c>
      <c r="N815">
        <f>VLOOKUP(D815,'Test Data'!$A$1:$N$33,14,FALSE)</f>
        <v>6.2475000000000023</v>
      </c>
      <c r="O815">
        <f>VLOOKUP(B815,'Test Data'!$A$1:$N$33,14,FALSE)</f>
        <v>12.754999999999999</v>
      </c>
      <c r="P815">
        <f>VLOOKUP(B815,'Test Data'!$A$1:$G$33,7,FALSE)</f>
        <v>52.792500000000004</v>
      </c>
      <c r="Q815">
        <f>VLOOKUP(D815,'Test Data'!$A$1:$G$33,7,FALSE)</f>
        <v>53.747500000000002</v>
      </c>
    </row>
    <row r="816" spans="1:17" x14ac:dyDescent="0.3">
      <c r="A816" s="8">
        <v>44964</v>
      </c>
      <c r="B816" s="6" t="s">
        <v>24</v>
      </c>
      <c r="C816" s="6">
        <v>4</v>
      </c>
      <c r="D816" s="6" t="s">
        <v>7</v>
      </c>
      <c r="E816" s="6">
        <v>3</v>
      </c>
      <c r="F816" s="6" t="s">
        <v>36</v>
      </c>
      <c r="G816" s="6">
        <f t="shared" si="26"/>
        <v>-1</v>
      </c>
      <c r="H816">
        <f t="shared" si="25"/>
        <v>7</v>
      </c>
      <c r="J816">
        <f>VLOOKUP(D816,'Test Data'!$A$1:$N$33,10,FALSE)</f>
        <v>109.36287253210591</v>
      </c>
      <c r="K816">
        <f>VLOOKUP(B816,'Test Data'!$A$1:$N$33,10,FALSE)</f>
        <v>-15.427545272601769</v>
      </c>
      <c r="L816">
        <f>VLOOKUP(D816,'Test Data'!$A$1:$N$33,13,FALSE)</f>
        <v>1.0240000000000009</v>
      </c>
      <c r="M816">
        <f>VLOOKUP(B816,'Test Data'!$A$1:$N$33,13,FALSE)</f>
        <v>-11.484000000000002</v>
      </c>
      <c r="N816">
        <f>VLOOKUP(D816,'Test Data'!$A$1:$N$33,14,FALSE)</f>
        <v>18.007499999999997</v>
      </c>
      <c r="O816">
        <f>VLOOKUP(B816,'Test Data'!$A$1:$N$33,14,FALSE)</f>
        <v>7.0949999999999989</v>
      </c>
      <c r="P816">
        <f>VLOOKUP(B816,'Test Data'!$A$1:$G$33,7,FALSE)</f>
        <v>42.968000000000004</v>
      </c>
      <c r="Q816">
        <f>VLOOKUP(D816,'Test Data'!$A$1:$G$33,7,FALSE)</f>
        <v>51.97</v>
      </c>
    </row>
    <row r="817" spans="1:17" x14ac:dyDescent="0.3">
      <c r="A817" s="9">
        <v>44965</v>
      </c>
      <c r="B817" s="7" t="s">
        <v>28</v>
      </c>
      <c r="C817" s="7">
        <v>1</v>
      </c>
      <c r="D817" s="7" t="s">
        <v>30</v>
      </c>
      <c r="E817" s="7">
        <v>4</v>
      </c>
      <c r="F817" s="7"/>
      <c r="G817" s="6">
        <f t="shared" si="26"/>
        <v>3</v>
      </c>
      <c r="H817">
        <f t="shared" si="25"/>
        <v>5</v>
      </c>
      <c r="J817">
        <f>VLOOKUP(D817,'Test Data'!$A$1:$N$33,10,FALSE)</f>
        <v>139.14223240238024</v>
      </c>
      <c r="K817">
        <f>VLOOKUP(B817,'Test Data'!$A$1:$N$33,10,FALSE)</f>
        <v>101.51640811560671</v>
      </c>
      <c r="L817">
        <f>VLOOKUP(D817,'Test Data'!$A$1:$N$33,13,FALSE)</f>
        <v>17.608000000000001</v>
      </c>
      <c r="M817">
        <f>VLOOKUP(B817,'Test Data'!$A$1:$N$33,13,FALSE)</f>
        <v>12.036000000000001</v>
      </c>
      <c r="N817">
        <f>VLOOKUP(D817,'Test Data'!$A$1:$N$33,14,FALSE)</f>
        <v>17.535</v>
      </c>
      <c r="O817">
        <f>VLOOKUP(B817,'Test Data'!$A$1:$N$33,14,FALSE)</f>
        <v>8.0474999999999994</v>
      </c>
      <c r="P817">
        <f>VLOOKUP(B817,'Test Data'!$A$1:$G$33,7,FALSE)</f>
        <v>51.338499999999996</v>
      </c>
      <c r="Q817">
        <f>VLOOKUP(D817,'Test Data'!$A$1:$G$33,7,FALSE)</f>
        <v>53.658999999999999</v>
      </c>
    </row>
    <row r="818" spans="1:17" x14ac:dyDescent="0.3">
      <c r="A818" s="8">
        <v>44965</v>
      </c>
      <c r="B818" s="6" t="s">
        <v>8</v>
      </c>
      <c r="C818" s="6">
        <v>3</v>
      </c>
      <c r="D818" s="6" t="s">
        <v>17</v>
      </c>
      <c r="E818" s="6">
        <v>4</v>
      </c>
      <c r="F818" s="6"/>
      <c r="G818" s="6">
        <f t="shared" si="26"/>
        <v>1</v>
      </c>
      <c r="H818">
        <f t="shared" si="25"/>
        <v>7</v>
      </c>
      <c r="J818">
        <f>VLOOKUP(D818,'Test Data'!$A$1:$N$33,10,FALSE)</f>
        <v>134.91292307692311</v>
      </c>
      <c r="K818">
        <f>VLOOKUP(B818,'Test Data'!$A$1:$N$33,10,FALSE)</f>
        <v>108.30611652138712</v>
      </c>
      <c r="L818">
        <f>VLOOKUP(D818,'Test Data'!$A$1:$N$33,13,FALSE)</f>
        <v>36.112000000000002</v>
      </c>
      <c r="M818">
        <f>VLOOKUP(B818,'Test Data'!$A$1:$N$33,13,FALSE)</f>
        <v>15.092000000000001</v>
      </c>
      <c r="N818">
        <f>VLOOKUP(D818,'Test Data'!$A$1:$N$33,14,FALSE)</f>
        <v>18.509999999999998</v>
      </c>
      <c r="O818">
        <f>VLOOKUP(B818,'Test Data'!$A$1:$N$33,14,FALSE)</f>
        <v>11.004999999999999</v>
      </c>
      <c r="P818">
        <f>VLOOKUP(B818,'Test Data'!$A$1:$G$33,7,FALSE)</f>
        <v>48.454999999999998</v>
      </c>
      <c r="Q818">
        <f>VLOOKUP(D818,'Test Data'!$A$1:$G$33,7,FALSE)</f>
        <v>49.021500000000003</v>
      </c>
    </row>
    <row r="819" spans="1:17" x14ac:dyDescent="0.3">
      <c r="A819" s="9">
        <v>44966</v>
      </c>
      <c r="B819" s="7" t="s">
        <v>22</v>
      </c>
      <c r="C819" s="7">
        <v>1</v>
      </c>
      <c r="D819" s="7" t="s">
        <v>19</v>
      </c>
      <c r="E819" s="7">
        <v>2</v>
      </c>
      <c r="F819" s="7"/>
      <c r="G819" s="6">
        <f t="shared" si="26"/>
        <v>1</v>
      </c>
      <c r="H819">
        <f t="shared" si="25"/>
        <v>3</v>
      </c>
      <c r="J819">
        <f>VLOOKUP(D819,'Test Data'!$A$1:$N$33,10,FALSE)</f>
        <v>82.045045228455763</v>
      </c>
      <c r="K819">
        <f>VLOOKUP(B819,'Test Data'!$A$1:$N$33,10,FALSE)</f>
        <v>68.14996540259969</v>
      </c>
      <c r="L819">
        <f>VLOOKUP(D819,'Test Data'!$A$1:$N$33,13,FALSE)</f>
        <v>15.204000000000004</v>
      </c>
      <c r="M819">
        <f>VLOOKUP(B819,'Test Data'!$A$1:$N$33,13,FALSE)</f>
        <v>2.4839999999999995</v>
      </c>
      <c r="N819">
        <f>VLOOKUP(D819,'Test Data'!$A$1:$N$33,14,FALSE)</f>
        <v>10.812500000000004</v>
      </c>
      <c r="O819">
        <f>VLOOKUP(B819,'Test Data'!$A$1:$N$33,14,FALSE)</f>
        <v>7.3599999999999994</v>
      </c>
      <c r="P819">
        <f>VLOOKUP(B819,'Test Data'!$A$1:$G$33,7,FALSE)</f>
        <v>52.957499999999996</v>
      </c>
      <c r="Q819">
        <f>VLOOKUP(D819,'Test Data'!$A$1:$G$33,7,FALSE)</f>
        <v>46.548000000000002</v>
      </c>
    </row>
    <row r="820" spans="1:17" x14ac:dyDescent="0.3">
      <c r="A820" s="8">
        <v>44966</v>
      </c>
      <c r="B820" s="6" t="s">
        <v>24</v>
      </c>
      <c r="C820" s="6">
        <v>1</v>
      </c>
      <c r="D820" s="6" t="s">
        <v>31</v>
      </c>
      <c r="E820" s="6">
        <v>4</v>
      </c>
      <c r="F820" s="6"/>
      <c r="G820" s="6">
        <f t="shared" si="26"/>
        <v>3</v>
      </c>
      <c r="H820">
        <f t="shared" si="25"/>
        <v>5</v>
      </c>
      <c r="J820">
        <f>VLOOKUP(D820,'Test Data'!$A$1:$N$33,10,FALSE)</f>
        <v>139.17838686868689</v>
      </c>
      <c r="K820">
        <f>VLOOKUP(B820,'Test Data'!$A$1:$N$33,10,FALSE)</f>
        <v>-15.427545272601769</v>
      </c>
      <c r="L820">
        <f>VLOOKUP(D820,'Test Data'!$A$1:$N$33,13,FALSE)</f>
        <v>30.108000000000004</v>
      </c>
      <c r="M820">
        <f>VLOOKUP(B820,'Test Data'!$A$1:$N$33,13,FALSE)</f>
        <v>-11.484000000000002</v>
      </c>
      <c r="N820">
        <f>VLOOKUP(D820,'Test Data'!$A$1:$N$33,14,FALSE)</f>
        <v>10.142499999999998</v>
      </c>
      <c r="O820">
        <f>VLOOKUP(B820,'Test Data'!$A$1:$N$33,14,FALSE)</f>
        <v>7.0949999999999989</v>
      </c>
      <c r="P820">
        <f>VLOOKUP(B820,'Test Data'!$A$1:$G$33,7,FALSE)</f>
        <v>42.968000000000004</v>
      </c>
      <c r="Q820">
        <f>VLOOKUP(D820,'Test Data'!$A$1:$G$33,7,FALSE)</f>
        <v>54.883499999999998</v>
      </c>
    </row>
    <row r="821" spans="1:17" x14ac:dyDescent="0.3">
      <c r="A821" s="9">
        <v>44966</v>
      </c>
      <c r="B821" s="7" t="s">
        <v>27</v>
      </c>
      <c r="C821" s="7">
        <v>5</v>
      </c>
      <c r="D821" s="7" t="s">
        <v>28</v>
      </c>
      <c r="E821" s="7">
        <v>1</v>
      </c>
      <c r="F821" s="7"/>
      <c r="G821" s="6">
        <f t="shared" si="26"/>
        <v>-4</v>
      </c>
      <c r="H821">
        <f t="shared" si="25"/>
        <v>6</v>
      </c>
      <c r="J821">
        <f>VLOOKUP(D821,'Test Data'!$A$1:$N$33,10,FALSE)</f>
        <v>101.51640811560671</v>
      </c>
      <c r="K821">
        <f>VLOOKUP(B821,'Test Data'!$A$1:$N$33,10,FALSE)</f>
        <v>145.75413290387775</v>
      </c>
      <c r="L821">
        <f>VLOOKUP(D821,'Test Data'!$A$1:$N$33,13,FALSE)</f>
        <v>12.036000000000001</v>
      </c>
      <c r="M821">
        <f>VLOOKUP(B821,'Test Data'!$A$1:$N$33,13,FALSE)</f>
        <v>55.58</v>
      </c>
      <c r="N821">
        <f>VLOOKUP(D821,'Test Data'!$A$1:$N$33,14,FALSE)</f>
        <v>8.0474999999999994</v>
      </c>
      <c r="O821">
        <f>VLOOKUP(B821,'Test Data'!$A$1:$N$33,14,FALSE)</f>
        <v>12.107499999999998</v>
      </c>
      <c r="P821">
        <f>VLOOKUP(B821,'Test Data'!$A$1:$G$33,7,FALSE)</f>
        <v>54.28</v>
      </c>
      <c r="Q821">
        <f>VLOOKUP(D821,'Test Data'!$A$1:$G$33,7,FALSE)</f>
        <v>51.338499999999996</v>
      </c>
    </row>
    <row r="822" spans="1:17" x14ac:dyDescent="0.3">
      <c r="A822" s="8">
        <v>44966</v>
      </c>
      <c r="B822" s="6" t="s">
        <v>34</v>
      </c>
      <c r="C822" s="6">
        <v>1</v>
      </c>
      <c r="D822" s="6" t="s">
        <v>15</v>
      </c>
      <c r="E822" s="6">
        <v>3</v>
      </c>
      <c r="F822" s="6"/>
      <c r="G822" s="6">
        <f t="shared" si="26"/>
        <v>2</v>
      </c>
      <c r="H822">
        <f t="shared" si="25"/>
        <v>4</v>
      </c>
      <c r="J822">
        <f>VLOOKUP(D822,'Test Data'!$A$1:$N$33,10,FALSE)</f>
        <v>139.98145691150953</v>
      </c>
      <c r="K822">
        <f>VLOOKUP(B822,'Test Data'!$A$1:$N$33,10,FALSE)</f>
        <v>90.302779742729371</v>
      </c>
      <c r="L822">
        <f>VLOOKUP(D822,'Test Data'!$A$1:$N$33,13,FALSE)</f>
        <v>2.9200000000000017</v>
      </c>
      <c r="M822">
        <f>VLOOKUP(B822,'Test Data'!$A$1:$N$33,13,FALSE)</f>
        <v>-1.9600000000000004</v>
      </c>
      <c r="N822">
        <f>VLOOKUP(D822,'Test Data'!$A$1:$N$33,14,FALSE)</f>
        <v>16.695</v>
      </c>
      <c r="O822">
        <f>VLOOKUP(B822,'Test Data'!$A$1:$N$33,14,FALSE)</f>
        <v>8.4699999999999989</v>
      </c>
      <c r="P822">
        <f>VLOOKUP(B822,'Test Data'!$A$1:$G$33,7,FALSE)</f>
        <v>48.930500000000002</v>
      </c>
      <c r="Q822">
        <f>VLOOKUP(D822,'Test Data'!$A$1:$G$33,7,FALSE)</f>
        <v>53.004999999999995</v>
      </c>
    </row>
    <row r="823" spans="1:17" x14ac:dyDescent="0.3">
      <c r="A823" s="9">
        <v>44966</v>
      </c>
      <c r="B823" s="7" t="s">
        <v>8</v>
      </c>
      <c r="C823" s="7">
        <v>6</v>
      </c>
      <c r="D823" s="7" t="s">
        <v>16</v>
      </c>
      <c r="E823" s="7">
        <v>5</v>
      </c>
      <c r="F823" s="7"/>
      <c r="G823" s="6">
        <f t="shared" si="26"/>
        <v>-1</v>
      </c>
      <c r="H823">
        <f t="shared" si="25"/>
        <v>11</v>
      </c>
      <c r="J823">
        <f>VLOOKUP(D823,'Test Data'!$A$1:$N$33,10,FALSE)</f>
        <v>56.76357570850201</v>
      </c>
      <c r="K823">
        <f>VLOOKUP(B823,'Test Data'!$A$1:$N$33,10,FALSE)</f>
        <v>108.30611652138712</v>
      </c>
      <c r="L823">
        <f>VLOOKUP(D823,'Test Data'!$A$1:$N$33,13,FALSE)</f>
        <v>55.175999999999995</v>
      </c>
      <c r="M823">
        <f>VLOOKUP(B823,'Test Data'!$A$1:$N$33,13,FALSE)</f>
        <v>15.092000000000001</v>
      </c>
      <c r="N823">
        <f>VLOOKUP(D823,'Test Data'!$A$1:$N$33,14,FALSE)</f>
        <v>8.8850000000000016</v>
      </c>
      <c r="O823">
        <f>VLOOKUP(B823,'Test Data'!$A$1:$N$33,14,FALSE)</f>
        <v>11.004999999999999</v>
      </c>
      <c r="P823">
        <f>VLOOKUP(B823,'Test Data'!$A$1:$G$33,7,FALSE)</f>
        <v>48.454999999999998</v>
      </c>
      <c r="Q823">
        <f>VLOOKUP(D823,'Test Data'!$A$1:$G$33,7,FALSE)</f>
        <v>50.042000000000002</v>
      </c>
    </row>
    <row r="824" spans="1:17" x14ac:dyDescent="0.3">
      <c r="A824" s="8">
        <v>44966</v>
      </c>
      <c r="B824" s="6" t="s">
        <v>9</v>
      </c>
      <c r="C824" s="6">
        <v>1</v>
      </c>
      <c r="D824" s="6" t="s">
        <v>4</v>
      </c>
      <c r="E824" s="6">
        <v>2</v>
      </c>
      <c r="F824" s="6" t="s">
        <v>35</v>
      </c>
      <c r="G824" s="6">
        <f t="shared" si="26"/>
        <v>1</v>
      </c>
      <c r="H824">
        <f t="shared" si="25"/>
        <v>3</v>
      </c>
      <c r="J824">
        <f>VLOOKUP(D824,'Test Data'!$A$1:$N$33,10,FALSE)</f>
        <v>84.107355201661079</v>
      </c>
      <c r="K824">
        <f>VLOOKUP(B824,'Test Data'!$A$1:$N$33,10,FALSE)</f>
        <v>165.56027048054921</v>
      </c>
      <c r="L824">
        <f>VLOOKUP(D824,'Test Data'!$A$1:$N$33,13,FALSE)</f>
        <v>17.076000000000001</v>
      </c>
      <c r="M824">
        <f>VLOOKUP(B824,'Test Data'!$A$1:$N$33,13,FALSE)</f>
        <v>-11.727999999999998</v>
      </c>
      <c r="N824">
        <f>VLOOKUP(D824,'Test Data'!$A$1:$N$33,14,FALSE)</f>
        <v>4.0274999999999999</v>
      </c>
      <c r="O824">
        <f>VLOOKUP(B824,'Test Data'!$A$1:$N$33,14,FALSE)</f>
        <v>19.220000000000002</v>
      </c>
      <c r="P824">
        <f>VLOOKUP(B824,'Test Data'!$A$1:$G$33,7,FALSE)</f>
        <v>58.155000000000001</v>
      </c>
      <c r="Q824">
        <f>VLOOKUP(D824,'Test Data'!$A$1:$G$33,7,FALSE)</f>
        <v>51.648499999999999</v>
      </c>
    </row>
    <row r="825" spans="1:17" x14ac:dyDescent="0.3">
      <c r="A825" s="9">
        <v>44966</v>
      </c>
      <c r="B825" s="7" t="s">
        <v>11</v>
      </c>
      <c r="C825" s="7">
        <v>0</v>
      </c>
      <c r="D825" s="7" t="s">
        <v>7</v>
      </c>
      <c r="E825" s="7">
        <v>5</v>
      </c>
      <c r="F825" s="7"/>
      <c r="G825" s="6">
        <f t="shared" si="26"/>
        <v>5</v>
      </c>
      <c r="H825">
        <f t="shared" si="25"/>
        <v>5</v>
      </c>
      <c r="J825">
        <f>VLOOKUP(D825,'Test Data'!$A$1:$N$33,10,FALSE)</f>
        <v>109.36287253210591</v>
      </c>
      <c r="K825">
        <f>VLOOKUP(B825,'Test Data'!$A$1:$N$33,10,FALSE)</f>
        <v>134.88358357487925</v>
      </c>
      <c r="L825">
        <f>VLOOKUP(D825,'Test Data'!$A$1:$N$33,13,FALSE)</f>
        <v>1.0240000000000009</v>
      </c>
      <c r="M825">
        <f>VLOOKUP(B825,'Test Data'!$A$1:$N$33,13,FALSE)</f>
        <v>24.772000000000002</v>
      </c>
      <c r="N825">
        <f>VLOOKUP(D825,'Test Data'!$A$1:$N$33,14,FALSE)</f>
        <v>18.007499999999997</v>
      </c>
      <c r="O825">
        <f>VLOOKUP(B825,'Test Data'!$A$1:$N$33,14,FALSE)</f>
        <v>12.754999999999999</v>
      </c>
      <c r="P825">
        <f>VLOOKUP(B825,'Test Data'!$A$1:$G$33,7,FALSE)</f>
        <v>52.792500000000004</v>
      </c>
      <c r="Q825">
        <f>VLOOKUP(D825,'Test Data'!$A$1:$G$33,7,FALSE)</f>
        <v>51.97</v>
      </c>
    </row>
    <row r="826" spans="1:17" x14ac:dyDescent="0.3">
      <c r="A826" s="8">
        <v>44967</v>
      </c>
      <c r="B826" s="6" t="s">
        <v>3</v>
      </c>
      <c r="C826" s="6">
        <v>6</v>
      </c>
      <c r="D826" s="6" t="s">
        <v>26</v>
      </c>
      <c r="E826" s="6">
        <v>3</v>
      </c>
      <c r="F826" s="6"/>
      <c r="G826" s="6">
        <f t="shared" si="26"/>
        <v>-3</v>
      </c>
      <c r="H826">
        <f t="shared" si="25"/>
        <v>9</v>
      </c>
      <c r="J826">
        <f>VLOOKUP(D826,'Test Data'!$A$1:$N$33,10,FALSE)</f>
        <v>-5.9496865517784894</v>
      </c>
      <c r="K826">
        <f>VLOOKUP(B826,'Test Data'!$A$1:$N$33,10,FALSE)</f>
        <v>89.800166421813486</v>
      </c>
      <c r="L826">
        <f>VLOOKUP(D826,'Test Data'!$A$1:$N$33,13,FALSE)</f>
        <v>-1.972</v>
      </c>
      <c r="M826">
        <f>VLOOKUP(B826,'Test Data'!$A$1:$N$33,13,FALSE)</f>
        <v>45.915999999999997</v>
      </c>
      <c r="N826">
        <f>VLOOKUP(D826,'Test Data'!$A$1:$N$33,14,FALSE)</f>
        <v>7.1075000000000017</v>
      </c>
      <c r="O826">
        <f>VLOOKUP(B826,'Test Data'!$A$1:$N$33,14,FALSE)</f>
        <v>6.2475000000000023</v>
      </c>
      <c r="P826">
        <f>VLOOKUP(B826,'Test Data'!$A$1:$G$33,7,FALSE)</f>
        <v>53.747500000000002</v>
      </c>
      <c r="Q826">
        <f>VLOOKUP(D826,'Test Data'!$A$1:$G$33,7,FALSE)</f>
        <v>43.610500000000002</v>
      </c>
    </row>
    <row r="827" spans="1:17" x14ac:dyDescent="0.3">
      <c r="A827" s="9">
        <v>44967</v>
      </c>
      <c r="B827" s="7" t="s">
        <v>5</v>
      </c>
      <c r="C827" s="7">
        <v>3</v>
      </c>
      <c r="D827" s="7" t="s">
        <v>20</v>
      </c>
      <c r="E827" s="7">
        <v>0</v>
      </c>
      <c r="F827" s="7"/>
      <c r="G827" s="6">
        <f t="shared" si="26"/>
        <v>-3</v>
      </c>
      <c r="H827">
        <f t="shared" si="25"/>
        <v>3</v>
      </c>
      <c r="J827">
        <f>VLOOKUP(D827,'Test Data'!$A$1:$N$33,10,FALSE)</f>
        <v>44.157383716429479</v>
      </c>
      <c r="K827">
        <f>VLOOKUP(B827,'Test Data'!$A$1:$N$33,10,FALSE)</f>
        <v>104.48057142857141</v>
      </c>
      <c r="L827">
        <f>VLOOKUP(D827,'Test Data'!$A$1:$N$33,13,FALSE)</f>
        <v>0.20799999999999841</v>
      </c>
      <c r="M827">
        <f>VLOOKUP(B827,'Test Data'!$A$1:$N$33,13,FALSE)</f>
        <v>26.248000000000001</v>
      </c>
      <c r="N827">
        <f>VLOOKUP(D827,'Test Data'!$A$1:$N$33,14,FALSE)</f>
        <v>6.4574999999999996</v>
      </c>
      <c r="O827">
        <f>VLOOKUP(B827,'Test Data'!$A$1:$N$33,14,FALSE)</f>
        <v>15.994999999999997</v>
      </c>
      <c r="P827">
        <f>VLOOKUP(B827,'Test Data'!$A$1:$G$33,7,FALSE)</f>
        <v>50.814499999999995</v>
      </c>
      <c r="Q827">
        <f>VLOOKUP(D827,'Test Data'!$A$1:$G$33,7,FALSE)</f>
        <v>45.418999999999997</v>
      </c>
    </row>
    <row r="828" spans="1:17" x14ac:dyDescent="0.3">
      <c r="A828" s="8">
        <v>44967</v>
      </c>
      <c r="B828" s="6" t="s">
        <v>25</v>
      </c>
      <c r="C828" s="6">
        <v>3</v>
      </c>
      <c r="D828" s="6" t="s">
        <v>6</v>
      </c>
      <c r="E828" s="6">
        <v>4</v>
      </c>
      <c r="F828" s="6" t="s">
        <v>36</v>
      </c>
      <c r="G828" s="6">
        <f t="shared" si="26"/>
        <v>1</v>
      </c>
      <c r="H828">
        <f t="shared" si="25"/>
        <v>7</v>
      </c>
      <c r="J828">
        <f>VLOOKUP(D828,'Test Data'!$A$1:$N$33,10,FALSE)</f>
        <v>18.032943482008189</v>
      </c>
      <c r="K828">
        <f>VLOOKUP(B828,'Test Data'!$A$1:$N$33,10,FALSE)</f>
        <v>51.313205668016195</v>
      </c>
      <c r="L828">
        <f>VLOOKUP(D828,'Test Data'!$A$1:$N$33,13,FALSE)</f>
        <v>12.236000000000001</v>
      </c>
      <c r="M828">
        <f>VLOOKUP(B828,'Test Data'!$A$1:$N$33,13,FALSE)</f>
        <v>23.744</v>
      </c>
      <c r="N828">
        <f>VLOOKUP(D828,'Test Data'!$A$1:$N$33,14,FALSE)</f>
        <v>1.6050000000000004</v>
      </c>
      <c r="O828">
        <f>VLOOKUP(B828,'Test Data'!$A$1:$N$33,14,FALSE)</f>
        <v>10.215</v>
      </c>
      <c r="P828">
        <f>VLOOKUP(B828,'Test Data'!$A$1:$G$33,7,FALSE)</f>
        <v>44.829499999999996</v>
      </c>
      <c r="Q828">
        <f>VLOOKUP(D828,'Test Data'!$A$1:$G$33,7,FALSE)</f>
        <v>40.024000000000001</v>
      </c>
    </row>
    <row r="829" spans="1:17" x14ac:dyDescent="0.3">
      <c r="A829" s="9">
        <v>44967</v>
      </c>
      <c r="B829" s="7" t="s">
        <v>34</v>
      </c>
      <c r="C829" s="7">
        <v>3</v>
      </c>
      <c r="D829" s="7" t="s">
        <v>17</v>
      </c>
      <c r="E829" s="7">
        <v>6</v>
      </c>
      <c r="F829" s="7"/>
      <c r="G829" s="6">
        <f t="shared" si="26"/>
        <v>3</v>
      </c>
      <c r="H829">
        <f t="shared" si="25"/>
        <v>9</v>
      </c>
      <c r="J829">
        <f>VLOOKUP(D829,'Test Data'!$A$1:$N$33,10,FALSE)</f>
        <v>134.91292307692311</v>
      </c>
      <c r="K829">
        <f>VLOOKUP(B829,'Test Data'!$A$1:$N$33,10,FALSE)</f>
        <v>90.302779742729371</v>
      </c>
      <c r="L829">
        <f>VLOOKUP(D829,'Test Data'!$A$1:$N$33,13,FALSE)</f>
        <v>36.112000000000002</v>
      </c>
      <c r="M829">
        <f>VLOOKUP(B829,'Test Data'!$A$1:$N$33,13,FALSE)</f>
        <v>-1.9600000000000004</v>
      </c>
      <c r="N829">
        <f>VLOOKUP(D829,'Test Data'!$A$1:$N$33,14,FALSE)</f>
        <v>18.509999999999998</v>
      </c>
      <c r="O829">
        <f>VLOOKUP(B829,'Test Data'!$A$1:$N$33,14,FALSE)</f>
        <v>8.4699999999999989</v>
      </c>
      <c r="P829">
        <f>VLOOKUP(B829,'Test Data'!$A$1:$G$33,7,FALSE)</f>
        <v>48.930500000000002</v>
      </c>
      <c r="Q829">
        <f>VLOOKUP(D829,'Test Data'!$A$1:$G$33,7,FALSE)</f>
        <v>49.021500000000003</v>
      </c>
    </row>
    <row r="830" spans="1:17" x14ac:dyDescent="0.3">
      <c r="A830" s="8">
        <v>44968</v>
      </c>
      <c r="B830" s="6" t="s">
        <v>12</v>
      </c>
      <c r="C830" s="6">
        <v>2</v>
      </c>
      <c r="D830" s="6" t="s">
        <v>14</v>
      </c>
      <c r="E830" s="6">
        <v>1</v>
      </c>
      <c r="F830" s="6"/>
      <c r="G830" s="6">
        <f t="shared" si="26"/>
        <v>-1</v>
      </c>
      <c r="H830">
        <f t="shared" si="25"/>
        <v>3</v>
      </c>
      <c r="J830">
        <f>VLOOKUP(D830,'Test Data'!$A$1:$N$33,10,FALSE)</f>
        <v>140.99029450549449</v>
      </c>
      <c r="K830">
        <f>VLOOKUP(B830,'Test Data'!$A$1:$N$33,10,FALSE)</f>
        <v>59.967467961405482</v>
      </c>
      <c r="L830">
        <f>VLOOKUP(D830,'Test Data'!$A$1:$N$33,13,FALSE)</f>
        <v>61.292000000000002</v>
      </c>
      <c r="M830">
        <f>VLOOKUP(B830,'Test Data'!$A$1:$N$33,13,FALSE)</f>
        <v>21.227999999999998</v>
      </c>
      <c r="N830">
        <f>VLOOKUP(D830,'Test Data'!$A$1:$N$33,14,FALSE)</f>
        <v>16.850000000000001</v>
      </c>
      <c r="O830">
        <f>VLOOKUP(B830,'Test Data'!$A$1:$N$33,14,FALSE)</f>
        <v>5.1224999999999987</v>
      </c>
      <c r="P830">
        <f>VLOOKUP(B830,'Test Data'!$A$1:$G$33,7,FALSE)</f>
        <v>48.64</v>
      </c>
      <c r="Q830">
        <f>VLOOKUP(D830,'Test Data'!$A$1:$G$33,7,FALSE)</f>
        <v>52.1905</v>
      </c>
    </row>
    <row r="831" spans="1:17" x14ac:dyDescent="0.3">
      <c r="A831" s="9">
        <v>44968</v>
      </c>
      <c r="B831" s="7" t="s">
        <v>22</v>
      </c>
      <c r="C831" s="7">
        <v>7</v>
      </c>
      <c r="D831" s="7" t="s">
        <v>13</v>
      </c>
      <c r="E831" s="7">
        <v>2</v>
      </c>
      <c r="F831" s="7"/>
      <c r="G831" s="6">
        <f t="shared" si="26"/>
        <v>-5</v>
      </c>
      <c r="H831">
        <f t="shared" si="25"/>
        <v>9</v>
      </c>
      <c r="J831">
        <f>VLOOKUP(D831,'Test Data'!$A$1:$N$33,10,FALSE)</f>
        <v>81.804757877261309</v>
      </c>
      <c r="K831">
        <f>VLOOKUP(B831,'Test Data'!$A$1:$N$33,10,FALSE)</f>
        <v>68.14996540259969</v>
      </c>
      <c r="L831">
        <f>VLOOKUP(D831,'Test Data'!$A$1:$N$33,13,FALSE)</f>
        <v>-4.4720000000000004</v>
      </c>
      <c r="M831">
        <f>VLOOKUP(B831,'Test Data'!$A$1:$N$33,13,FALSE)</f>
        <v>2.4839999999999995</v>
      </c>
      <c r="N831">
        <f>VLOOKUP(D831,'Test Data'!$A$1:$N$33,14,FALSE)</f>
        <v>7.3675000000000033</v>
      </c>
      <c r="O831">
        <f>VLOOKUP(B831,'Test Data'!$A$1:$N$33,14,FALSE)</f>
        <v>7.3599999999999994</v>
      </c>
      <c r="P831">
        <f>VLOOKUP(B831,'Test Data'!$A$1:$G$33,7,FALSE)</f>
        <v>52.957499999999996</v>
      </c>
      <c r="Q831">
        <f>VLOOKUP(D831,'Test Data'!$A$1:$G$33,7,FALSE)</f>
        <v>47.3035</v>
      </c>
    </row>
    <row r="832" spans="1:17" x14ac:dyDescent="0.3">
      <c r="A832" s="8">
        <v>44968</v>
      </c>
      <c r="B832" s="6" t="s">
        <v>17</v>
      </c>
      <c r="C832" s="6">
        <v>6</v>
      </c>
      <c r="D832" s="6" t="s">
        <v>18</v>
      </c>
      <c r="E832" s="6">
        <v>2</v>
      </c>
      <c r="F832" s="6"/>
      <c r="G832" s="6">
        <f t="shared" si="26"/>
        <v>-4</v>
      </c>
      <c r="H832">
        <f t="shared" si="25"/>
        <v>8</v>
      </c>
      <c r="J832">
        <f>VLOOKUP(D832,'Test Data'!$A$1:$N$33,10,FALSE)</f>
        <v>141.16987251053041</v>
      </c>
      <c r="K832">
        <f>VLOOKUP(B832,'Test Data'!$A$1:$N$33,10,FALSE)</f>
        <v>134.91292307692311</v>
      </c>
      <c r="L832">
        <f>VLOOKUP(D832,'Test Data'!$A$1:$N$33,13,FALSE)</f>
        <v>-9.1679999999999993</v>
      </c>
      <c r="M832">
        <f>VLOOKUP(B832,'Test Data'!$A$1:$N$33,13,FALSE)</f>
        <v>36.112000000000002</v>
      </c>
      <c r="N832">
        <f>VLOOKUP(D832,'Test Data'!$A$1:$N$33,14,FALSE)</f>
        <v>11.067499999999995</v>
      </c>
      <c r="O832">
        <f>VLOOKUP(B832,'Test Data'!$A$1:$N$33,14,FALSE)</f>
        <v>18.509999999999998</v>
      </c>
      <c r="P832">
        <f>VLOOKUP(B832,'Test Data'!$A$1:$G$33,7,FALSE)</f>
        <v>49.021500000000003</v>
      </c>
      <c r="Q832">
        <f>VLOOKUP(D832,'Test Data'!$A$1:$G$33,7,FALSE)</f>
        <v>55.566500000000005</v>
      </c>
    </row>
    <row r="833" spans="1:17" x14ac:dyDescent="0.3">
      <c r="A833" s="9">
        <v>44968</v>
      </c>
      <c r="B833" s="7" t="s">
        <v>7</v>
      </c>
      <c r="C833" s="7">
        <v>3</v>
      </c>
      <c r="D833" s="7" t="s">
        <v>30</v>
      </c>
      <c r="E833" s="7">
        <v>1</v>
      </c>
      <c r="F833" s="7"/>
      <c r="G833" s="6">
        <f t="shared" si="26"/>
        <v>-2</v>
      </c>
      <c r="H833">
        <f t="shared" si="25"/>
        <v>4</v>
      </c>
      <c r="J833">
        <f>VLOOKUP(D833,'Test Data'!$A$1:$N$33,10,FALSE)</f>
        <v>139.14223240238024</v>
      </c>
      <c r="K833">
        <f>VLOOKUP(B833,'Test Data'!$A$1:$N$33,10,FALSE)</f>
        <v>109.36287253210591</v>
      </c>
      <c r="L833">
        <f>VLOOKUP(D833,'Test Data'!$A$1:$N$33,13,FALSE)</f>
        <v>17.608000000000001</v>
      </c>
      <c r="M833">
        <f>VLOOKUP(B833,'Test Data'!$A$1:$N$33,13,FALSE)</f>
        <v>1.0240000000000009</v>
      </c>
      <c r="N833">
        <f>VLOOKUP(D833,'Test Data'!$A$1:$N$33,14,FALSE)</f>
        <v>17.535</v>
      </c>
      <c r="O833">
        <f>VLOOKUP(B833,'Test Data'!$A$1:$N$33,14,FALSE)</f>
        <v>18.007499999999997</v>
      </c>
      <c r="P833">
        <f>VLOOKUP(B833,'Test Data'!$A$1:$G$33,7,FALSE)</f>
        <v>51.97</v>
      </c>
      <c r="Q833">
        <f>VLOOKUP(D833,'Test Data'!$A$1:$G$33,7,FALSE)</f>
        <v>53.658999999999999</v>
      </c>
    </row>
    <row r="834" spans="1:17" x14ac:dyDescent="0.3">
      <c r="A834" s="8">
        <v>44968</v>
      </c>
      <c r="B834" s="6" t="s">
        <v>8</v>
      </c>
      <c r="C834" s="6">
        <v>2</v>
      </c>
      <c r="D834" s="6" t="s">
        <v>19</v>
      </c>
      <c r="E834" s="6">
        <v>5</v>
      </c>
      <c r="F834" s="6"/>
      <c r="G834" s="6">
        <f t="shared" si="26"/>
        <v>3</v>
      </c>
      <c r="H834">
        <f t="shared" si="25"/>
        <v>7</v>
      </c>
      <c r="J834">
        <f>VLOOKUP(D834,'Test Data'!$A$1:$N$33,10,FALSE)</f>
        <v>82.045045228455763</v>
      </c>
      <c r="K834">
        <f>VLOOKUP(B834,'Test Data'!$A$1:$N$33,10,FALSE)</f>
        <v>108.30611652138712</v>
      </c>
      <c r="L834">
        <f>VLOOKUP(D834,'Test Data'!$A$1:$N$33,13,FALSE)</f>
        <v>15.204000000000004</v>
      </c>
      <c r="M834">
        <f>VLOOKUP(B834,'Test Data'!$A$1:$N$33,13,FALSE)</f>
        <v>15.092000000000001</v>
      </c>
      <c r="N834">
        <f>VLOOKUP(D834,'Test Data'!$A$1:$N$33,14,FALSE)</f>
        <v>10.812500000000004</v>
      </c>
      <c r="O834">
        <f>VLOOKUP(B834,'Test Data'!$A$1:$N$33,14,FALSE)</f>
        <v>11.004999999999999</v>
      </c>
      <c r="P834">
        <f>VLOOKUP(B834,'Test Data'!$A$1:$G$33,7,FALSE)</f>
        <v>48.454999999999998</v>
      </c>
      <c r="Q834">
        <f>VLOOKUP(D834,'Test Data'!$A$1:$G$33,7,FALSE)</f>
        <v>46.548000000000002</v>
      </c>
    </row>
    <row r="835" spans="1:17" x14ac:dyDescent="0.3">
      <c r="A835" s="9">
        <v>44968</v>
      </c>
      <c r="B835" s="7" t="s">
        <v>11</v>
      </c>
      <c r="C835" s="7">
        <v>5</v>
      </c>
      <c r="D835" s="7" t="s">
        <v>31</v>
      </c>
      <c r="E835" s="7">
        <v>3</v>
      </c>
      <c r="F835" s="7"/>
      <c r="G835" s="6">
        <f t="shared" si="26"/>
        <v>-2</v>
      </c>
      <c r="H835">
        <f t="shared" ref="H835:H898" si="27">E835+C835</f>
        <v>8</v>
      </c>
      <c r="J835">
        <f>VLOOKUP(D835,'Test Data'!$A$1:$N$33,10,FALSE)</f>
        <v>139.17838686868689</v>
      </c>
      <c r="K835">
        <f>VLOOKUP(B835,'Test Data'!$A$1:$N$33,10,FALSE)</f>
        <v>134.88358357487925</v>
      </c>
      <c r="L835">
        <f>VLOOKUP(D835,'Test Data'!$A$1:$N$33,13,FALSE)</f>
        <v>30.108000000000004</v>
      </c>
      <c r="M835">
        <f>VLOOKUP(B835,'Test Data'!$A$1:$N$33,13,FALSE)</f>
        <v>24.772000000000002</v>
      </c>
      <c r="N835">
        <f>VLOOKUP(D835,'Test Data'!$A$1:$N$33,14,FALSE)</f>
        <v>10.142499999999998</v>
      </c>
      <c r="O835">
        <f>VLOOKUP(B835,'Test Data'!$A$1:$N$33,14,FALSE)</f>
        <v>12.754999999999999</v>
      </c>
      <c r="P835">
        <f>VLOOKUP(B835,'Test Data'!$A$1:$G$33,7,FALSE)</f>
        <v>52.792500000000004</v>
      </c>
      <c r="Q835">
        <f>VLOOKUP(D835,'Test Data'!$A$1:$G$33,7,FALSE)</f>
        <v>54.883499999999998</v>
      </c>
    </row>
    <row r="836" spans="1:17" x14ac:dyDescent="0.3">
      <c r="A836" s="8">
        <v>44968</v>
      </c>
      <c r="B836" s="6" t="s">
        <v>3</v>
      </c>
      <c r="C836" s="6">
        <v>0</v>
      </c>
      <c r="D836" s="6" t="s">
        <v>29</v>
      </c>
      <c r="E836" s="6">
        <v>6</v>
      </c>
      <c r="F836" s="6"/>
      <c r="G836" s="6">
        <f t="shared" si="26"/>
        <v>6</v>
      </c>
      <c r="H836">
        <f t="shared" si="27"/>
        <v>6</v>
      </c>
      <c r="J836">
        <f>VLOOKUP(D836,'Test Data'!$A$1:$N$33,10,FALSE)</f>
        <v>171.25418443935928</v>
      </c>
      <c r="K836">
        <f>VLOOKUP(B836,'Test Data'!$A$1:$N$33,10,FALSE)</f>
        <v>89.800166421813486</v>
      </c>
      <c r="L836">
        <f>VLOOKUP(D836,'Test Data'!$A$1:$N$33,13,FALSE)</f>
        <v>18.195999999999998</v>
      </c>
      <c r="M836">
        <f>VLOOKUP(B836,'Test Data'!$A$1:$N$33,13,FALSE)</f>
        <v>45.915999999999997</v>
      </c>
      <c r="N836">
        <f>VLOOKUP(D836,'Test Data'!$A$1:$N$33,14,FALSE)</f>
        <v>13.857500000000002</v>
      </c>
      <c r="O836">
        <f>VLOOKUP(B836,'Test Data'!$A$1:$N$33,14,FALSE)</f>
        <v>6.2475000000000023</v>
      </c>
      <c r="P836">
        <f>VLOOKUP(B836,'Test Data'!$A$1:$G$33,7,FALSE)</f>
        <v>53.747500000000002</v>
      </c>
      <c r="Q836">
        <f>VLOOKUP(D836,'Test Data'!$A$1:$G$33,7,FALSE)</f>
        <v>55.733499999999992</v>
      </c>
    </row>
    <row r="837" spans="1:17" x14ac:dyDescent="0.3">
      <c r="A837" s="9">
        <v>44968</v>
      </c>
      <c r="B837" s="7" t="s">
        <v>15</v>
      </c>
      <c r="C837" s="7">
        <v>2</v>
      </c>
      <c r="D837" s="7" t="s">
        <v>28</v>
      </c>
      <c r="E837" s="7">
        <v>3</v>
      </c>
      <c r="F837" s="7" t="s">
        <v>35</v>
      </c>
      <c r="G837" s="6">
        <f t="shared" si="26"/>
        <v>1</v>
      </c>
      <c r="H837">
        <f t="shared" si="27"/>
        <v>5</v>
      </c>
      <c r="J837">
        <f>VLOOKUP(D837,'Test Data'!$A$1:$N$33,10,FALSE)</f>
        <v>101.51640811560671</v>
      </c>
      <c r="K837">
        <f>VLOOKUP(B837,'Test Data'!$A$1:$N$33,10,FALSE)</f>
        <v>139.98145691150953</v>
      </c>
      <c r="L837">
        <f>VLOOKUP(D837,'Test Data'!$A$1:$N$33,13,FALSE)</f>
        <v>12.036000000000001</v>
      </c>
      <c r="M837">
        <f>VLOOKUP(B837,'Test Data'!$A$1:$N$33,13,FALSE)</f>
        <v>2.9200000000000017</v>
      </c>
      <c r="N837">
        <f>VLOOKUP(D837,'Test Data'!$A$1:$N$33,14,FALSE)</f>
        <v>8.0474999999999994</v>
      </c>
      <c r="O837">
        <f>VLOOKUP(B837,'Test Data'!$A$1:$N$33,14,FALSE)</f>
        <v>16.695</v>
      </c>
      <c r="P837">
        <f>VLOOKUP(B837,'Test Data'!$A$1:$G$33,7,FALSE)</f>
        <v>53.004999999999995</v>
      </c>
      <c r="Q837">
        <f>VLOOKUP(D837,'Test Data'!$A$1:$G$33,7,FALSE)</f>
        <v>51.338499999999996</v>
      </c>
    </row>
    <row r="838" spans="1:17" x14ac:dyDescent="0.3">
      <c r="A838" s="8">
        <v>44968</v>
      </c>
      <c r="B838" s="6" t="s">
        <v>16</v>
      </c>
      <c r="C838" s="6">
        <v>3</v>
      </c>
      <c r="D838" s="6" t="s">
        <v>33</v>
      </c>
      <c r="E838" s="6">
        <v>4</v>
      </c>
      <c r="F838" s="6" t="s">
        <v>36</v>
      </c>
      <c r="G838" s="6">
        <f t="shared" si="26"/>
        <v>1</v>
      </c>
      <c r="H838">
        <f t="shared" si="27"/>
        <v>7</v>
      </c>
      <c r="J838">
        <f>VLOOKUP(D838,'Test Data'!$A$1:$N$33,10,FALSE)</f>
        <v>-8.4661676247310496</v>
      </c>
      <c r="K838">
        <f>VLOOKUP(B838,'Test Data'!$A$1:$N$33,10,FALSE)</f>
        <v>56.76357570850201</v>
      </c>
      <c r="L838">
        <f>VLOOKUP(D838,'Test Data'!$A$1:$N$33,13,FALSE)</f>
        <v>31.347999999999995</v>
      </c>
      <c r="M838">
        <f>VLOOKUP(B838,'Test Data'!$A$1:$N$33,13,FALSE)</f>
        <v>55.175999999999995</v>
      </c>
      <c r="N838">
        <f>VLOOKUP(D838,'Test Data'!$A$1:$N$33,14,FALSE)</f>
        <v>2.9150000000000027</v>
      </c>
      <c r="O838">
        <f>VLOOKUP(B838,'Test Data'!$A$1:$N$33,14,FALSE)</f>
        <v>8.8850000000000016</v>
      </c>
      <c r="P838">
        <f>VLOOKUP(B838,'Test Data'!$A$1:$G$33,7,FALSE)</f>
        <v>50.042000000000002</v>
      </c>
      <c r="Q838">
        <f>VLOOKUP(D838,'Test Data'!$A$1:$G$33,7,FALSE)</f>
        <v>46.256500000000003</v>
      </c>
    </row>
    <row r="839" spans="1:17" x14ac:dyDescent="0.3">
      <c r="A839" s="9">
        <v>44968</v>
      </c>
      <c r="B839" s="7" t="s">
        <v>9</v>
      </c>
      <c r="C839" s="7">
        <v>6</v>
      </c>
      <c r="D839" s="7" t="s">
        <v>32</v>
      </c>
      <c r="E839" s="7">
        <v>3</v>
      </c>
      <c r="F839" s="7"/>
      <c r="G839" s="6">
        <f t="shared" si="26"/>
        <v>-3</v>
      </c>
      <c r="H839">
        <f t="shared" si="27"/>
        <v>9</v>
      </c>
      <c r="J839">
        <f>VLOOKUP(D839,'Test Data'!$A$1:$N$33,10,FALSE)</f>
        <v>132.97877024111079</v>
      </c>
      <c r="K839">
        <f>VLOOKUP(B839,'Test Data'!$A$1:$N$33,10,FALSE)</f>
        <v>165.56027048054921</v>
      </c>
      <c r="L839">
        <f>VLOOKUP(D839,'Test Data'!$A$1:$N$33,13,FALSE)</f>
        <v>-4.2679999999999989</v>
      </c>
      <c r="M839">
        <f>VLOOKUP(B839,'Test Data'!$A$1:$N$33,13,FALSE)</f>
        <v>-11.727999999999998</v>
      </c>
      <c r="N839">
        <f>VLOOKUP(D839,'Test Data'!$A$1:$N$33,14,FALSE)</f>
        <v>9.5024999999999977</v>
      </c>
      <c r="O839">
        <f>VLOOKUP(B839,'Test Data'!$A$1:$N$33,14,FALSE)</f>
        <v>19.220000000000002</v>
      </c>
      <c r="P839">
        <f>VLOOKUP(B839,'Test Data'!$A$1:$G$33,7,FALSE)</f>
        <v>58.155000000000001</v>
      </c>
      <c r="Q839">
        <f>VLOOKUP(D839,'Test Data'!$A$1:$G$33,7,FALSE)</f>
        <v>49.246000000000002</v>
      </c>
    </row>
    <row r="840" spans="1:17" x14ac:dyDescent="0.3">
      <c r="A840" s="8">
        <v>44968</v>
      </c>
      <c r="B840" s="6" t="s">
        <v>21</v>
      </c>
      <c r="C840" s="6">
        <v>2</v>
      </c>
      <c r="D840" s="6" t="s">
        <v>4</v>
      </c>
      <c r="E840" s="6">
        <v>1</v>
      </c>
      <c r="F840" s="6" t="s">
        <v>36</v>
      </c>
      <c r="G840" s="6">
        <f t="shared" si="26"/>
        <v>-1</v>
      </c>
      <c r="H840">
        <f t="shared" si="27"/>
        <v>3</v>
      </c>
      <c r="J840">
        <f>VLOOKUP(D840,'Test Data'!$A$1:$N$33,10,FALSE)</f>
        <v>84.107355201661079</v>
      </c>
      <c r="K840">
        <f>VLOOKUP(B840,'Test Data'!$A$1:$N$33,10,FALSE)</f>
        <v>67.44205870986076</v>
      </c>
      <c r="L840">
        <f>VLOOKUP(D840,'Test Data'!$A$1:$N$33,13,FALSE)</f>
        <v>17.076000000000001</v>
      </c>
      <c r="M840">
        <f>VLOOKUP(B840,'Test Data'!$A$1:$N$33,13,FALSE)</f>
        <v>34.236000000000004</v>
      </c>
      <c r="N840">
        <f>VLOOKUP(D840,'Test Data'!$A$1:$N$33,14,FALSE)</f>
        <v>4.0274999999999999</v>
      </c>
      <c r="O840">
        <f>VLOOKUP(B840,'Test Data'!$A$1:$N$33,14,FALSE)</f>
        <v>9.18</v>
      </c>
      <c r="P840">
        <f>VLOOKUP(B840,'Test Data'!$A$1:$G$33,7,FALSE)</f>
        <v>50.528500000000001</v>
      </c>
      <c r="Q840">
        <f>VLOOKUP(D840,'Test Data'!$A$1:$G$33,7,FALSE)</f>
        <v>51.648499999999999</v>
      </c>
    </row>
    <row r="841" spans="1:17" x14ac:dyDescent="0.3">
      <c r="A841" s="9">
        <v>44968</v>
      </c>
      <c r="B841" s="7" t="s">
        <v>25</v>
      </c>
      <c r="C841" s="7">
        <v>5</v>
      </c>
      <c r="D841" s="7" t="s">
        <v>10</v>
      </c>
      <c r="E841" s="7">
        <v>6</v>
      </c>
      <c r="F841" s="7" t="s">
        <v>36</v>
      </c>
      <c r="G841" s="6">
        <f t="shared" si="26"/>
        <v>1</v>
      </c>
      <c r="H841">
        <f t="shared" si="27"/>
        <v>11</v>
      </c>
      <c r="J841">
        <f>VLOOKUP(D841,'Test Data'!$A$1:$N$33,10,FALSE)</f>
        <v>47.582180701754382</v>
      </c>
      <c r="K841">
        <f>VLOOKUP(B841,'Test Data'!$A$1:$N$33,10,FALSE)</f>
        <v>51.313205668016195</v>
      </c>
      <c r="L841">
        <f>VLOOKUP(D841,'Test Data'!$A$1:$N$33,13,FALSE)</f>
        <v>15.2</v>
      </c>
      <c r="M841">
        <f>VLOOKUP(B841,'Test Data'!$A$1:$N$33,13,FALSE)</f>
        <v>23.744</v>
      </c>
      <c r="N841">
        <f>VLOOKUP(D841,'Test Data'!$A$1:$N$33,14,FALSE)</f>
        <v>1.7224999999999966</v>
      </c>
      <c r="O841">
        <f>VLOOKUP(B841,'Test Data'!$A$1:$N$33,14,FALSE)</f>
        <v>10.215</v>
      </c>
      <c r="P841">
        <f>VLOOKUP(B841,'Test Data'!$A$1:$G$33,7,FALSE)</f>
        <v>44.829499999999996</v>
      </c>
      <c r="Q841">
        <f>VLOOKUP(D841,'Test Data'!$A$1:$G$33,7,FALSE)</f>
        <v>45.459000000000003</v>
      </c>
    </row>
    <row r="842" spans="1:17" x14ac:dyDescent="0.3">
      <c r="A842" s="8">
        <v>44968</v>
      </c>
      <c r="B842" s="6" t="s">
        <v>20</v>
      </c>
      <c r="C842" s="6">
        <v>4</v>
      </c>
      <c r="D842" s="6" t="s">
        <v>5</v>
      </c>
      <c r="E842" s="6">
        <v>3</v>
      </c>
      <c r="F842" s="6"/>
      <c r="G842" s="6">
        <f t="shared" si="26"/>
        <v>-1</v>
      </c>
      <c r="H842">
        <f t="shared" si="27"/>
        <v>7</v>
      </c>
      <c r="J842">
        <f>VLOOKUP(D842,'Test Data'!$A$1:$N$33,10,FALSE)</f>
        <v>104.48057142857141</v>
      </c>
      <c r="K842">
        <f>VLOOKUP(B842,'Test Data'!$A$1:$N$33,10,FALSE)</f>
        <v>44.157383716429479</v>
      </c>
      <c r="L842">
        <f>VLOOKUP(D842,'Test Data'!$A$1:$N$33,13,FALSE)</f>
        <v>26.248000000000001</v>
      </c>
      <c r="M842">
        <f>VLOOKUP(B842,'Test Data'!$A$1:$N$33,13,FALSE)</f>
        <v>0.20799999999999841</v>
      </c>
      <c r="N842">
        <f>VLOOKUP(D842,'Test Data'!$A$1:$N$33,14,FALSE)</f>
        <v>15.994999999999997</v>
      </c>
      <c r="O842">
        <f>VLOOKUP(B842,'Test Data'!$A$1:$N$33,14,FALSE)</f>
        <v>6.4574999999999996</v>
      </c>
      <c r="P842">
        <f>VLOOKUP(B842,'Test Data'!$A$1:$G$33,7,FALSE)</f>
        <v>45.418999999999997</v>
      </c>
      <c r="Q842">
        <f>VLOOKUP(D842,'Test Data'!$A$1:$G$33,7,FALSE)</f>
        <v>50.814499999999995</v>
      </c>
    </row>
    <row r="843" spans="1:17" x14ac:dyDescent="0.3">
      <c r="A843" s="9">
        <v>44968</v>
      </c>
      <c r="B843" s="7" t="s">
        <v>6</v>
      </c>
      <c r="C843" s="7">
        <v>1</v>
      </c>
      <c r="D843" s="7" t="s">
        <v>23</v>
      </c>
      <c r="E843" s="7">
        <v>4</v>
      </c>
      <c r="F843" s="7"/>
      <c r="G843" s="6">
        <f t="shared" si="26"/>
        <v>3</v>
      </c>
      <c r="H843">
        <f t="shared" si="27"/>
        <v>5</v>
      </c>
      <c r="J843">
        <f>VLOOKUP(D843,'Test Data'!$A$1:$N$33,10,FALSE)</f>
        <v>116.91584615384616</v>
      </c>
      <c r="K843">
        <f>VLOOKUP(B843,'Test Data'!$A$1:$N$33,10,FALSE)</f>
        <v>18.032943482008189</v>
      </c>
      <c r="L843">
        <f>VLOOKUP(D843,'Test Data'!$A$1:$N$33,13,FALSE)</f>
        <v>37.052</v>
      </c>
      <c r="M843">
        <f>VLOOKUP(B843,'Test Data'!$A$1:$N$33,13,FALSE)</f>
        <v>12.236000000000001</v>
      </c>
      <c r="N843">
        <f>VLOOKUP(D843,'Test Data'!$A$1:$N$33,14,FALSE)</f>
        <v>7.9725000000000001</v>
      </c>
      <c r="O843">
        <f>VLOOKUP(B843,'Test Data'!$A$1:$N$33,14,FALSE)</f>
        <v>1.6050000000000004</v>
      </c>
      <c r="P843">
        <f>VLOOKUP(B843,'Test Data'!$A$1:$G$33,7,FALSE)</f>
        <v>40.024000000000001</v>
      </c>
      <c r="Q843">
        <f>VLOOKUP(D843,'Test Data'!$A$1:$G$33,7,FALSE)</f>
        <v>50.820999999999998</v>
      </c>
    </row>
    <row r="844" spans="1:17" x14ac:dyDescent="0.3">
      <c r="A844" s="8">
        <v>44969</v>
      </c>
      <c r="B844" s="6" t="s">
        <v>9</v>
      </c>
      <c r="C844" s="6">
        <v>2</v>
      </c>
      <c r="D844" s="6" t="s">
        <v>33</v>
      </c>
      <c r="E844" s="6">
        <v>6</v>
      </c>
      <c r="F844" s="6"/>
      <c r="G844" s="6">
        <f t="shared" si="26"/>
        <v>4</v>
      </c>
      <c r="H844">
        <f t="shared" si="27"/>
        <v>8</v>
      </c>
      <c r="J844">
        <f>VLOOKUP(D844,'Test Data'!$A$1:$N$33,10,FALSE)</f>
        <v>-8.4661676247310496</v>
      </c>
      <c r="K844">
        <f>VLOOKUP(B844,'Test Data'!$A$1:$N$33,10,FALSE)</f>
        <v>165.56027048054921</v>
      </c>
      <c r="L844">
        <f>VLOOKUP(D844,'Test Data'!$A$1:$N$33,13,FALSE)</f>
        <v>31.347999999999995</v>
      </c>
      <c r="M844">
        <f>VLOOKUP(B844,'Test Data'!$A$1:$N$33,13,FALSE)</f>
        <v>-11.727999999999998</v>
      </c>
      <c r="N844">
        <f>VLOOKUP(D844,'Test Data'!$A$1:$N$33,14,FALSE)</f>
        <v>2.9150000000000027</v>
      </c>
      <c r="O844">
        <f>VLOOKUP(B844,'Test Data'!$A$1:$N$33,14,FALSE)</f>
        <v>19.220000000000002</v>
      </c>
      <c r="P844">
        <f>VLOOKUP(B844,'Test Data'!$A$1:$G$33,7,FALSE)</f>
        <v>58.155000000000001</v>
      </c>
      <c r="Q844">
        <f>VLOOKUP(D844,'Test Data'!$A$1:$G$33,7,FALSE)</f>
        <v>46.256500000000003</v>
      </c>
    </row>
    <row r="845" spans="1:17" x14ac:dyDescent="0.3">
      <c r="A845" s="9">
        <v>44969</v>
      </c>
      <c r="B845" s="7" t="s">
        <v>34</v>
      </c>
      <c r="C845" s="7">
        <v>4</v>
      </c>
      <c r="D845" s="7" t="s">
        <v>4</v>
      </c>
      <c r="E845" s="7">
        <v>3</v>
      </c>
      <c r="F845" s="7"/>
      <c r="G845" s="6">
        <f t="shared" si="26"/>
        <v>-1</v>
      </c>
      <c r="H845">
        <f t="shared" si="27"/>
        <v>7</v>
      </c>
      <c r="J845">
        <f>VLOOKUP(D845,'Test Data'!$A$1:$N$33,10,FALSE)</f>
        <v>84.107355201661079</v>
      </c>
      <c r="K845">
        <f>VLOOKUP(B845,'Test Data'!$A$1:$N$33,10,FALSE)</f>
        <v>90.302779742729371</v>
      </c>
      <c r="L845">
        <f>VLOOKUP(D845,'Test Data'!$A$1:$N$33,13,FALSE)</f>
        <v>17.076000000000001</v>
      </c>
      <c r="M845">
        <f>VLOOKUP(B845,'Test Data'!$A$1:$N$33,13,FALSE)</f>
        <v>-1.9600000000000004</v>
      </c>
      <c r="N845">
        <f>VLOOKUP(D845,'Test Data'!$A$1:$N$33,14,FALSE)</f>
        <v>4.0274999999999999</v>
      </c>
      <c r="O845">
        <f>VLOOKUP(B845,'Test Data'!$A$1:$N$33,14,FALSE)</f>
        <v>8.4699999999999989</v>
      </c>
      <c r="P845">
        <f>VLOOKUP(B845,'Test Data'!$A$1:$G$33,7,FALSE)</f>
        <v>48.930500000000002</v>
      </c>
      <c r="Q845">
        <f>VLOOKUP(D845,'Test Data'!$A$1:$G$33,7,FALSE)</f>
        <v>51.648499999999999</v>
      </c>
    </row>
    <row r="846" spans="1:17" x14ac:dyDescent="0.3">
      <c r="A846" s="8">
        <v>44969</v>
      </c>
      <c r="B846" s="6" t="s">
        <v>26</v>
      </c>
      <c r="C846" s="6">
        <v>2</v>
      </c>
      <c r="D846" s="6" t="s">
        <v>27</v>
      </c>
      <c r="E846" s="6">
        <v>7</v>
      </c>
      <c r="F846" s="6"/>
      <c r="G846" s="6">
        <f t="shared" si="26"/>
        <v>5</v>
      </c>
      <c r="H846">
        <f t="shared" si="27"/>
        <v>9</v>
      </c>
      <c r="J846">
        <f>VLOOKUP(D846,'Test Data'!$A$1:$N$33,10,FALSE)</f>
        <v>145.75413290387775</v>
      </c>
      <c r="K846">
        <f>VLOOKUP(B846,'Test Data'!$A$1:$N$33,10,FALSE)</f>
        <v>-5.9496865517784894</v>
      </c>
      <c r="L846">
        <f>VLOOKUP(D846,'Test Data'!$A$1:$N$33,13,FALSE)</f>
        <v>55.58</v>
      </c>
      <c r="M846">
        <f>VLOOKUP(B846,'Test Data'!$A$1:$N$33,13,FALSE)</f>
        <v>-1.972</v>
      </c>
      <c r="N846">
        <f>VLOOKUP(D846,'Test Data'!$A$1:$N$33,14,FALSE)</f>
        <v>12.107499999999998</v>
      </c>
      <c r="O846">
        <f>VLOOKUP(B846,'Test Data'!$A$1:$N$33,14,FALSE)</f>
        <v>7.1075000000000017</v>
      </c>
      <c r="P846">
        <f>VLOOKUP(B846,'Test Data'!$A$1:$G$33,7,FALSE)</f>
        <v>43.610500000000002</v>
      </c>
      <c r="Q846">
        <f>VLOOKUP(D846,'Test Data'!$A$1:$G$33,7,FALSE)</f>
        <v>54.28</v>
      </c>
    </row>
    <row r="847" spans="1:17" x14ac:dyDescent="0.3">
      <c r="A847" s="9">
        <v>44969</v>
      </c>
      <c r="B847" s="7" t="s">
        <v>24</v>
      </c>
      <c r="C847" s="7">
        <v>4</v>
      </c>
      <c r="D847" s="7" t="s">
        <v>12</v>
      </c>
      <c r="E847" s="7">
        <v>1</v>
      </c>
      <c r="F847" s="7"/>
      <c r="G847" s="6">
        <f t="shared" si="26"/>
        <v>-3</v>
      </c>
      <c r="H847">
        <f t="shared" si="27"/>
        <v>5</v>
      </c>
      <c r="J847">
        <f>VLOOKUP(D847,'Test Data'!$A$1:$N$33,10,FALSE)</f>
        <v>59.967467961405482</v>
      </c>
      <c r="K847">
        <f>VLOOKUP(B847,'Test Data'!$A$1:$N$33,10,FALSE)</f>
        <v>-15.427545272601769</v>
      </c>
      <c r="L847">
        <f>VLOOKUP(D847,'Test Data'!$A$1:$N$33,13,FALSE)</f>
        <v>21.227999999999998</v>
      </c>
      <c r="M847">
        <f>VLOOKUP(B847,'Test Data'!$A$1:$N$33,13,FALSE)</f>
        <v>-11.484000000000002</v>
      </c>
      <c r="N847">
        <f>VLOOKUP(D847,'Test Data'!$A$1:$N$33,14,FALSE)</f>
        <v>5.1224999999999987</v>
      </c>
      <c r="O847">
        <f>VLOOKUP(B847,'Test Data'!$A$1:$N$33,14,FALSE)</f>
        <v>7.0949999999999989</v>
      </c>
      <c r="P847">
        <f>VLOOKUP(B847,'Test Data'!$A$1:$G$33,7,FALSE)</f>
        <v>42.968000000000004</v>
      </c>
      <c r="Q847">
        <f>VLOOKUP(D847,'Test Data'!$A$1:$G$33,7,FALSE)</f>
        <v>48.64</v>
      </c>
    </row>
    <row r="848" spans="1:17" x14ac:dyDescent="0.3">
      <c r="A848" s="8">
        <v>44970</v>
      </c>
      <c r="B848" s="6" t="s">
        <v>13</v>
      </c>
      <c r="C848" s="6">
        <v>2</v>
      </c>
      <c r="D848" s="6" t="s">
        <v>29</v>
      </c>
      <c r="E848" s="6">
        <v>5</v>
      </c>
      <c r="F848" s="6"/>
      <c r="G848" s="6">
        <f t="shared" si="26"/>
        <v>3</v>
      </c>
      <c r="H848">
        <f t="shared" si="27"/>
        <v>7</v>
      </c>
      <c r="J848">
        <f>VLOOKUP(D848,'Test Data'!$A$1:$N$33,10,FALSE)</f>
        <v>171.25418443935928</v>
      </c>
      <c r="K848">
        <f>VLOOKUP(B848,'Test Data'!$A$1:$N$33,10,FALSE)</f>
        <v>81.804757877261309</v>
      </c>
      <c r="L848">
        <f>VLOOKUP(D848,'Test Data'!$A$1:$N$33,13,FALSE)</f>
        <v>18.195999999999998</v>
      </c>
      <c r="M848">
        <f>VLOOKUP(B848,'Test Data'!$A$1:$N$33,13,FALSE)</f>
        <v>-4.4720000000000004</v>
      </c>
      <c r="N848">
        <f>VLOOKUP(D848,'Test Data'!$A$1:$N$33,14,FALSE)</f>
        <v>13.857500000000002</v>
      </c>
      <c r="O848">
        <f>VLOOKUP(B848,'Test Data'!$A$1:$N$33,14,FALSE)</f>
        <v>7.3675000000000033</v>
      </c>
      <c r="P848">
        <f>VLOOKUP(B848,'Test Data'!$A$1:$G$33,7,FALSE)</f>
        <v>47.3035</v>
      </c>
      <c r="Q848">
        <f>VLOOKUP(D848,'Test Data'!$A$1:$G$33,7,FALSE)</f>
        <v>55.733499999999992</v>
      </c>
    </row>
    <row r="849" spans="1:17" x14ac:dyDescent="0.3">
      <c r="A849" s="9">
        <v>44970</v>
      </c>
      <c r="B849" s="7" t="s">
        <v>31</v>
      </c>
      <c r="C849" s="7">
        <v>2</v>
      </c>
      <c r="D849" s="7" t="s">
        <v>28</v>
      </c>
      <c r="E849" s="7">
        <v>1</v>
      </c>
      <c r="F849" s="7" t="s">
        <v>35</v>
      </c>
      <c r="G849" s="6">
        <f t="shared" si="26"/>
        <v>-1</v>
      </c>
      <c r="H849">
        <f t="shared" si="27"/>
        <v>3</v>
      </c>
      <c r="J849">
        <f>VLOOKUP(D849,'Test Data'!$A$1:$N$33,10,FALSE)</f>
        <v>101.51640811560671</v>
      </c>
      <c r="K849">
        <f>VLOOKUP(B849,'Test Data'!$A$1:$N$33,10,FALSE)</f>
        <v>139.17838686868689</v>
      </c>
      <c r="L849">
        <f>VLOOKUP(D849,'Test Data'!$A$1:$N$33,13,FALSE)</f>
        <v>12.036000000000001</v>
      </c>
      <c r="M849">
        <f>VLOOKUP(B849,'Test Data'!$A$1:$N$33,13,FALSE)</f>
        <v>30.108000000000004</v>
      </c>
      <c r="N849">
        <f>VLOOKUP(D849,'Test Data'!$A$1:$N$33,14,FALSE)</f>
        <v>8.0474999999999994</v>
      </c>
      <c r="O849">
        <f>VLOOKUP(B849,'Test Data'!$A$1:$N$33,14,FALSE)</f>
        <v>10.142499999999998</v>
      </c>
      <c r="P849">
        <f>VLOOKUP(B849,'Test Data'!$A$1:$G$33,7,FALSE)</f>
        <v>54.883499999999998</v>
      </c>
      <c r="Q849">
        <f>VLOOKUP(D849,'Test Data'!$A$1:$G$33,7,FALSE)</f>
        <v>51.338499999999996</v>
      </c>
    </row>
    <row r="850" spans="1:17" x14ac:dyDescent="0.3">
      <c r="A850" s="8">
        <v>44970</v>
      </c>
      <c r="B850" s="6" t="s">
        <v>25</v>
      </c>
      <c r="C850" s="6">
        <v>4</v>
      </c>
      <c r="D850" s="6" t="s">
        <v>21</v>
      </c>
      <c r="E850" s="6">
        <v>2</v>
      </c>
      <c r="F850" s="6"/>
      <c r="G850" s="6">
        <f t="shared" si="26"/>
        <v>-2</v>
      </c>
      <c r="H850">
        <f t="shared" si="27"/>
        <v>6</v>
      </c>
      <c r="J850">
        <f>VLOOKUP(D850,'Test Data'!$A$1:$N$33,10,FALSE)</f>
        <v>67.44205870986076</v>
      </c>
      <c r="K850">
        <f>VLOOKUP(B850,'Test Data'!$A$1:$N$33,10,FALSE)</f>
        <v>51.313205668016195</v>
      </c>
      <c r="L850">
        <f>VLOOKUP(D850,'Test Data'!$A$1:$N$33,13,FALSE)</f>
        <v>34.236000000000004</v>
      </c>
      <c r="M850">
        <f>VLOOKUP(B850,'Test Data'!$A$1:$N$33,13,FALSE)</f>
        <v>23.744</v>
      </c>
      <c r="N850">
        <f>VLOOKUP(D850,'Test Data'!$A$1:$N$33,14,FALSE)</f>
        <v>9.18</v>
      </c>
      <c r="O850">
        <f>VLOOKUP(B850,'Test Data'!$A$1:$N$33,14,FALSE)</f>
        <v>10.215</v>
      </c>
      <c r="P850">
        <f>VLOOKUP(B850,'Test Data'!$A$1:$G$33,7,FALSE)</f>
        <v>44.829499999999996</v>
      </c>
      <c r="Q850">
        <f>VLOOKUP(D850,'Test Data'!$A$1:$G$33,7,FALSE)</f>
        <v>50.528500000000001</v>
      </c>
    </row>
    <row r="851" spans="1:17" x14ac:dyDescent="0.3">
      <c r="A851" s="9">
        <v>44970</v>
      </c>
      <c r="B851" s="7" t="s">
        <v>22</v>
      </c>
      <c r="C851" s="7">
        <v>3</v>
      </c>
      <c r="D851" s="7" t="s">
        <v>32</v>
      </c>
      <c r="E851" s="7">
        <v>4</v>
      </c>
      <c r="F851" s="7" t="s">
        <v>36</v>
      </c>
      <c r="G851" s="6">
        <f t="shared" si="26"/>
        <v>1</v>
      </c>
      <c r="H851">
        <f t="shared" si="27"/>
        <v>7</v>
      </c>
      <c r="J851">
        <f>VLOOKUP(D851,'Test Data'!$A$1:$N$33,10,FALSE)</f>
        <v>132.97877024111079</v>
      </c>
      <c r="K851">
        <f>VLOOKUP(B851,'Test Data'!$A$1:$N$33,10,FALSE)</f>
        <v>68.14996540259969</v>
      </c>
      <c r="L851">
        <f>VLOOKUP(D851,'Test Data'!$A$1:$N$33,13,FALSE)</f>
        <v>-4.2679999999999989</v>
      </c>
      <c r="M851">
        <f>VLOOKUP(B851,'Test Data'!$A$1:$N$33,13,FALSE)</f>
        <v>2.4839999999999995</v>
      </c>
      <c r="N851">
        <f>VLOOKUP(D851,'Test Data'!$A$1:$N$33,14,FALSE)</f>
        <v>9.5024999999999977</v>
      </c>
      <c r="O851">
        <f>VLOOKUP(B851,'Test Data'!$A$1:$N$33,14,FALSE)</f>
        <v>7.3599999999999994</v>
      </c>
      <c r="P851">
        <f>VLOOKUP(B851,'Test Data'!$A$1:$G$33,7,FALSE)</f>
        <v>52.957499999999996</v>
      </c>
      <c r="Q851">
        <f>VLOOKUP(D851,'Test Data'!$A$1:$G$33,7,FALSE)</f>
        <v>49.246000000000002</v>
      </c>
    </row>
    <row r="852" spans="1:17" x14ac:dyDescent="0.3">
      <c r="A852" s="8">
        <v>44970</v>
      </c>
      <c r="B852" s="6" t="s">
        <v>19</v>
      </c>
      <c r="C852" s="6">
        <v>6</v>
      </c>
      <c r="D852" s="6" t="s">
        <v>8</v>
      </c>
      <c r="E852" s="6">
        <v>1</v>
      </c>
      <c r="F852" s="6"/>
      <c r="G852" s="6">
        <f t="shared" si="26"/>
        <v>-5</v>
      </c>
      <c r="H852">
        <f t="shared" si="27"/>
        <v>7</v>
      </c>
      <c r="J852">
        <f>VLOOKUP(D852,'Test Data'!$A$1:$N$33,10,FALSE)</f>
        <v>108.30611652138712</v>
      </c>
      <c r="K852">
        <f>VLOOKUP(B852,'Test Data'!$A$1:$N$33,10,FALSE)</f>
        <v>82.045045228455763</v>
      </c>
      <c r="L852">
        <f>VLOOKUP(D852,'Test Data'!$A$1:$N$33,13,FALSE)</f>
        <v>15.092000000000001</v>
      </c>
      <c r="M852">
        <f>VLOOKUP(B852,'Test Data'!$A$1:$N$33,13,FALSE)</f>
        <v>15.204000000000004</v>
      </c>
      <c r="N852">
        <f>VLOOKUP(D852,'Test Data'!$A$1:$N$33,14,FALSE)</f>
        <v>11.004999999999999</v>
      </c>
      <c r="O852">
        <f>VLOOKUP(B852,'Test Data'!$A$1:$N$33,14,FALSE)</f>
        <v>10.812500000000004</v>
      </c>
      <c r="P852">
        <f>VLOOKUP(B852,'Test Data'!$A$1:$G$33,7,FALSE)</f>
        <v>46.548000000000002</v>
      </c>
      <c r="Q852">
        <f>VLOOKUP(D852,'Test Data'!$A$1:$G$33,7,FALSE)</f>
        <v>48.454999999999998</v>
      </c>
    </row>
    <row r="853" spans="1:17" x14ac:dyDescent="0.3">
      <c r="A853" s="9">
        <v>44971</v>
      </c>
      <c r="B853" s="7" t="s">
        <v>15</v>
      </c>
      <c r="C853" s="7">
        <v>3</v>
      </c>
      <c r="D853" s="7" t="s">
        <v>20</v>
      </c>
      <c r="E853" s="7">
        <v>2</v>
      </c>
      <c r="F853" s="7"/>
      <c r="G853" s="6">
        <f t="shared" si="26"/>
        <v>-1</v>
      </c>
      <c r="H853">
        <f t="shared" si="27"/>
        <v>5</v>
      </c>
      <c r="J853">
        <f>VLOOKUP(D853,'Test Data'!$A$1:$N$33,10,FALSE)</f>
        <v>44.157383716429479</v>
      </c>
      <c r="K853">
        <f>VLOOKUP(B853,'Test Data'!$A$1:$N$33,10,FALSE)</f>
        <v>139.98145691150953</v>
      </c>
      <c r="L853">
        <f>VLOOKUP(D853,'Test Data'!$A$1:$N$33,13,FALSE)</f>
        <v>0.20799999999999841</v>
      </c>
      <c r="M853">
        <f>VLOOKUP(B853,'Test Data'!$A$1:$N$33,13,FALSE)</f>
        <v>2.9200000000000017</v>
      </c>
      <c r="N853">
        <f>VLOOKUP(D853,'Test Data'!$A$1:$N$33,14,FALSE)</f>
        <v>6.4574999999999996</v>
      </c>
      <c r="O853">
        <f>VLOOKUP(B853,'Test Data'!$A$1:$N$33,14,FALSE)</f>
        <v>16.695</v>
      </c>
      <c r="P853">
        <f>VLOOKUP(B853,'Test Data'!$A$1:$G$33,7,FALSE)</f>
        <v>53.004999999999995</v>
      </c>
      <c r="Q853">
        <f>VLOOKUP(D853,'Test Data'!$A$1:$G$33,7,FALSE)</f>
        <v>45.418999999999997</v>
      </c>
    </row>
    <row r="854" spans="1:17" x14ac:dyDescent="0.3">
      <c r="A854" s="8">
        <v>44971</v>
      </c>
      <c r="B854" s="6" t="s">
        <v>7</v>
      </c>
      <c r="C854" s="6">
        <v>4</v>
      </c>
      <c r="D854" s="6" t="s">
        <v>11</v>
      </c>
      <c r="E854" s="6">
        <v>3</v>
      </c>
      <c r="F854" s="6" t="s">
        <v>35</v>
      </c>
      <c r="G854" s="6">
        <f t="shared" si="26"/>
        <v>-1</v>
      </c>
      <c r="H854">
        <f t="shared" si="27"/>
        <v>7</v>
      </c>
      <c r="J854">
        <f>VLOOKUP(D854,'Test Data'!$A$1:$N$33,10,FALSE)</f>
        <v>134.88358357487925</v>
      </c>
      <c r="K854">
        <f>VLOOKUP(B854,'Test Data'!$A$1:$N$33,10,FALSE)</f>
        <v>109.36287253210591</v>
      </c>
      <c r="L854">
        <f>VLOOKUP(D854,'Test Data'!$A$1:$N$33,13,FALSE)</f>
        <v>24.772000000000002</v>
      </c>
      <c r="M854">
        <f>VLOOKUP(B854,'Test Data'!$A$1:$N$33,13,FALSE)</f>
        <v>1.0240000000000009</v>
      </c>
      <c r="N854">
        <f>VLOOKUP(D854,'Test Data'!$A$1:$N$33,14,FALSE)</f>
        <v>12.754999999999999</v>
      </c>
      <c r="O854">
        <f>VLOOKUP(B854,'Test Data'!$A$1:$N$33,14,FALSE)</f>
        <v>18.007499999999997</v>
      </c>
      <c r="P854">
        <f>VLOOKUP(B854,'Test Data'!$A$1:$G$33,7,FALSE)</f>
        <v>51.97</v>
      </c>
      <c r="Q854">
        <f>VLOOKUP(D854,'Test Data'!$A$1:$G$33,7,FALSE)</f>
        <v>52.792500000000004</v>
      </c>
    </row>
    <row r="855" spans="1:17" x14ac:dyDescent="0.3">
      <c r="A855" s="9">
        <v>44971</v>
      </c>
      <c r="B855" s="7" t="s">
        <v>14</v>
      </c>
      <c r="C855" s="7">
        <v>3</v>
      </c>
      <c r="D855" s="7" t="s">
        <v>30</v>
      </c>
      <c r="E855" s="7">
        <v>2</v>
      </c>
      <c r="F855" s="7" t="s">
        <v>36</v>
      </c>
      <c r="G855" s="6">
        <f t="shared" si="26"/>
        <v>-1</v>
      </c>
      <c r="H855">
        <f t="shared" si="27"/>
        <v>5</v>
      </c>
      <c r="J855">
        <f>VLOOKUP(D855,'Test Data'!$A$1:$N$33,10,FALSE)</f>
        <v>139.14223240238024</v>
      </c>
      <c r="K855">
        <f>VLOOKUP(B855,'Test Data'!$A$1:$N$33,10,FALSE)</f>
        <v>140.99029450549449</v>
      </c>
      <c r="L855">
        <f>VLOOKUP(D855,'Test Data'!$A$1:$N$33,13,FALSE)</f>
        <v>17.608000000000001</v>
      </c>
      <c r="M855">
        <f>VLOOKUP(B855,'Test Data'!$A$1:$N$33,13,FALSE)</f>
        <v>61.292000000000002</v>
      </c>
      <c r="N855">
        <f>VLOOKUP(D855,'Test Data'!$A$1:$N$33,14,FALSE)</f>
        <v>17.535</v>
      </c>
      <c r="O855">
        <f>VLOOKUP(B855,'Test Data'!$A$1:$N$33,14,FALSE)</f>
        <v>16.850000000000001</v>
      </c>
      <c r="P855">
        <f>VLOOKUP(B855,'Test Data'!$A$1:$G$33,7,FALSE)</f>
        <v>52.1905</v>
      </c>
      <c r="Q855">
        <f>VLOOKUP(D855,'Test Data'!$A$1:$G$33,7,FALSE)</f>
        <v>53.658999999999999</v>
      </c>
    </row>
    <row r="856" spans="1:17" x14ac:dyDescent="0.3">
      <c r="A856" s="8">
        <v>44971</v>
      </c>
      <c r="B856" s="6" t="s">
        <v>6</v>
      </c>
      <c r="C856" s="6">
        <v>0</v>
      </c>
      <c r="D856" s="6" t="s">
        <v>33</v>
      </c>
      <c r="E856" s="6">
        <v>4</v>
      </c>
      <c r="F856" s="6"/>
      <c r="G856" s="6">
        <f t="shared" si="26"/>
        <v>4</v>
      </c>
      <c r="H856">
        <f t="shared" si="27"/>
        <v>4</v>
      </c>
      <c r="J856">
        <f>VLOOKUP(D856,'Test Data'!$A$1:$N$33,10,FALSE)</f>
        <v>-8.4661676247310496</v>
      </c>
      <c r="K856">
        <f>VLOOKUP(B856,'Test Data'!$A$1:$N$33,10,FALSE)</f>
        <v>18.032943482008189</v>
      </c>
      <c r="L856">
        <f>VLOOKUP(D856,'Test Data'!$A$1:$N$33,13,FALSE)</f>
        <v>31.347999999999995</v>
      </c>
      <c r="M856">
        <f>VLOOKUP(B856,'Test Data'!$A$1:$N$33,13,FALSE)</f>
        <v>12.236000000000001</v>
      </c>
      <c r="N856">
        <f>VLOOKUP(D856,'Test Data'!$A$1:$N$33,14,FALSE)</f>
        <v>2.9150000000000027</v>
      </c>
      <c r="O856">
        <f>VLOOKUP(B856,'Test Data'!$A$1:$N$33,14,FALSE)</f>
        <v>1.6050000000000004</v>
      </c>
      <c r="P856">
        <f>VLOOKUP(B856,'Test Data'!$A$1:$G$33,7,FALSE)</f>
        <v>40.024000000000001</v>
      </c>
      <c r="Q856">
        <f>VLOOKUP(D856,'Test Data'!$A$1:$G$33,7,FALSE)</f>
        <v>46.256500000000003</v>
      </c>
    </row>
    <row r="857" spans="1:17" x14ac:dyDescent="0.3">
      <c r="A857" s="9">
        <v>44971</v>
      </c>
      <c r="B857" s="7" t="s">
        <v>32</v>
      </c>
      <c r="C857" s="7">
        <v>3</v>
      </c>
      <c r="D857" s="7" t="s">
        <v>16</v>
      </c>
      <c r="E857" s="7">
        <v>2</v>
      </c>
      <c r="F857" s="7" t="s">
        <v>35</v>
      </c>
      <c r="G857" s="6">
        <f t="shared" si="26"/>
        <v>-1</v>
      </c>
      <c r="H857">
        <f t="shared" si="27"/>
        <v>5</v>
      </c>
      <c r="J857">
        <f>VLOOKUP(D857,'Test Data'!$A$1:$N$33,10,FALSE)</f>
        <v>56.76357570850201</v>
      </c>
      <c r="K857">
        <f>VLOOKUP(B857,'Test Data'!$A$1:$N$33,10,FALSE)</f>
        <v>132.97877024111079</v>
      </c>
      <c r="L857">
        <f>VLOOKUP(D857,'Test Data'!$A$1:$N$33,13,FALSE)</f>
        <v>55.175999999999995</v>
      </c>
      <c r="M857">
        <f>VLOOKUP(B857,'Test Data'!$A$1:$N$33,13,FALSE)</f>
        <v>-4.2679999999999989</v>
      </c>
      <c r="N857">
        <f>VLOOKUP(D857,'Test Data'!$A$1:$N$33,14,FALSE)</f>
        <v>8.8850000000000016</v>
      </c>
      <c r="O857">
        <f>VLOOKUP(B857,'Test Data'!$A$1:$N$33,14,FALSE)</f>
        <v>9.5024999999999977</v>
      </c>
      <c r="P857">
        <f>VLOOKUP(B857,'Test Data'!$A$1:$G$33,7,FALSE)</f>
        <v>49.246000000000002</v>
      </c>
      <c r="Q857">
        <f>VLOOKUP(D857,'Test Data'!$A$1:$G$33,7,FALSE)</f>
        <v>50.042000000000002</v>
      </c>
    </row>
    <row r="858" spans="1:17" x14ac:dyDescent="0.3">
      <c r="A858" s="8">
        <v>44971</v>
      </c>
      <c r="B858" s="6" t="s">
        <v>3</v>
      </c>
      <c r="C858" s="6">
        <v>3</v>
      </c>
      <c r="D858" s="6" t="s">
        <v>24</v>
      </c>
      <c r="E858" s="6">
        <v>1</v>
      </c>
      <c r="F858" s="6"/>
      <c r="G858" s="6">
        <f t="shared" si="26"/>
        <v>-2</v>
      </c>
      <c r="H858">
        <f t="shared" si="27"/>
        <v>4</v>
      </c>
      <c r="J858">
        <f>VLOOKUP(D858,'Test Data'!$A$1:$N$33,10,FALSE)</f>
        <v>-15.427545272601769</v>
      </c>
      <c r="K858">
        <f>VLOOKUP(B858,'Test Data'!$A$1:$N$33,10,FALSE)</f>
        <v>89.800166421813486</v>
      </c>
      <c r="L858">
        <f>VLOOKUP(D858,'Test Data'!$A$1:$N$33,13,FALSE)</f>
        <v>-11.484000000000002</v>
      </c>
      <c r="M858">
        <f>VLOOKUP(B858,'Test Data'!$A$1:$N$33,13,FALSE)</f>
        <v>45.915999999999997</v>
      </c>
      <c r="N858">
        <f>VLOOKUP(D858,'Test Data'!$A$1:$N$33,14,FALSE)</f>
        <v>7.0949999999999989</v>
      </c>
      <c r="O858">
        <f>VLOOKUP(B858,'Test Data'!$A$1:$N$33,14,FALSE)</f>
        <v>6.2475000000000023</v>
      </c>
      <c r="P858">
        <f>VLOOKUP(B858,'Test Data'!$A$1:$G$33,7,FALSE)</f>
        <v>53.747500000000002</v>
      </c>
      <c r="Q858">
        <f>VLOOKUP(D858,'Test Data'!$A$1:$G$33,7,FALSE)</f>
        <v>42.968000000000004</v>
      </c>
    </row>
    <row r="859" spans="1:17" x14ac:dyDescent="0.3">
      <c r="A859" s="9">
        <v>44971</v>
      </c>
      <c r="B859" s="7" t="s">
        <v>31</v>
      </c>
      <c r="C859" s="7">
        <v>2</v>
      </c>
      <c r="D859" s="7" t="s">
        <v>10</v>
      </c>
      <c r="E859" s="7">
        <v>6</v>
      </c>
      <c r="F859" s="7"/>
      <c r="G859" s="6">
        <f t="shared" si="26"/>
        <v>4</v>
      </c>
      <c r="H859">
        <f t="shared" si="27"/>
        <v>8</v>
      </c>
      <c r="J859">
        <f>VLOOKUP(D859,'Test Data'!$A$1:$N$33,10,FALSE)</f>
        <v>47.582180701754382</v>
      </c>
      <c r="K859">
        <f>VLOOKUP(B859,'Test Data'!$A$1:$N$33,10,FALSE)</f>
        <v>139.17838686868689</v>
      </c>
      <c r="L859">
        <f>VLOOKUP(D859,'Test Data'!$A$1:$N$33,13,FALSE)</f>
        <v>15.2</v>
      </c>
      <c r="M859">
        <f>VLOOKUP(B859,'Test Data'!$A$1:$N$33,13,FALSE)</f>
        <v>30.108000000000004</v>
      </c>
      <c r="N859">
        <f>VLOOKUP(D859,'Test Data'!$A$1:$N$33,14,FALSE)</f>
        <v>1.7224999999999966</v>
      </c>
      <c r="O859">
        <f>VLOOKUP(B859,'Test Data'!$A$1:$N$33,14,FALSE)</f>
        <v>10.142499999999998</v>
      </c>
      <c r="P859">
        <f>VLOOKUP(B859,'Test Data'!$A$1:$G$33,7,FALSE)</f>
        <v>54.883499999999998</v>
      </c>
      <c r="Q859">
        <f>VLOOKUP(D859,'Test Data'!$A$1:$G$33,7,FALSE)</f>
        <v>45.459000000000003</v>
      </c>
    </row>
    <row r="860" spans="1:17" x14ac:dyDescent="0.3">
      <c r="A860" s="8">
        <v>44971</v>
      </c>
      <c r="B860" s="6" t="s">
        <v>34</v>
      </c>
      <c r="C860" s="6">
        <v>2</v>
      </c>
      <c r="D860" s="6" t="s">
        <v>23</v>
      </c>
      <c r="E860" s="6">
        <v>3</v>
      </c>
      <c r="F860" s="6" t="s">
        <v>35</v>
      </c>
      <c r="G860" s="6">
        <f t="shared" si="26"/>
        <v>1</v>
      </c>
      <c r="H860">
        <f t="shared" si="27"/>
        <v>5</v>
      </c>
      <c r="J860">
        <f>VLOOKUP(D860,'Test Data'!$A$1:$N$33,10,FALSE)</f>
        <v>116.91584615384616</v>
      </c>
      <c r="K860">
        <f>VLOOKUP(B860,'Test Data'!$A$1:$N$33,10,FALSE)</f>
        <v>90.302779742729371</v>
      </c>
      <c r="L860">
        <f>VLOOKUP(D860,'Test Data'!$A$1:$N$33,13,FALSE)</f>
        <v>37.052</v>
      </c>
      <c r="M860">
        <f>VLOOKUP(B860,'Test Data'!$A$1:$N$33,13,FALSE)</f>
        <v>-1.9600000000000004</v>
      </c>
      <c r="N860">
        <f>VLOOKUP(D860,'Test Data'!$A$1:$N$33,14,FALSE)</f>
        <v>7.9725000000000001</v>
      </c>
      <c r="O860">
        <f>VLOOKUP(B860,'Test Data'!$A$1:$N$33,14,FALSE)</f>
        <v>8.4699999999999989</v>
      </c>
      <c r="P860">
        <f>VLOOKUP(B860,'Test Data'!$A$1:$G$33,7,FALSE)</f>
        <v>48.930500000000002</v>
      </c>
      <c r="Q860">
        <f>VLOOKUP(D860,'Test Data'!$A$1:$G$33,7,FALSE)</f>
        <v>50.820999999999998</v>
      </c>
    </row>
    <row r="861" spans="1:17" x14ac:dyDescent="0.3">
      <c r="A861" s="9">
        <v>44971</v>
      </c>
      <c r="B861" s="7" t="s">
        <v>18</v>
      </c>
      <c r="C861" s="7">
        <v>3</v>
      </c>
      <c r="D861" s="7" t="s">
        <v>12</v>
      </c>
      <c r="E861" s="7">
        <v>2</v>
      </c>
      <c r="F861" s="7"/>
      <c r="G861" s="6">
        <f t="shared" si="26"/>
        <v>-1</v>
      </c>
      <c r="H861">
        <f t="shared" si="27"/>
        <v>5</v>
      </c>
      <c r="J861">
        <f>VLOOKUP(D861,'Test Data'!$A$1:$N$33,10,FALSE)</f>
        <v>59.967467961405482</v>
      </c>
      <c r="K861">
        <f>VLOOKUP(B861,'Test Data'!$A$1:$N$33,10,FALSE)</f>
        <v>141.16987251053041</v>
      </c>
      <c r="L861">
        <f>VLOOKUP(D861,'Test Data'!$A$1:$N$33,13,FALSE)</f>
        <v>21.227999999999998</v>
      </c>
      <c r="M861">
        <f>VLOOKUP(B861,'Test Data'!$A$1:$N$33,13,FALSE)</f>
        <v>-9.1679999999999993</v>
      </c>
      <c r="N861">
        <f>VLOOKUP(D861,'Test Data'!$A$1:$N$33,14,FALSE)</f>
        <v>5.1224999999999987</v>
      </c>
      <c r="O861">
        <f>VLOOKUP(B861,'Test Data'!$A$1:$N$33,14,FALSE)</f>
        <v>11.067499999999995</v>
      </c>
      <c r="P861">
        <f>VLOOKUP(B861,'Test Data'!$A$1:$G$33,7,FALSE)</f>
        <v>55.566500000000005</v>
      </c>
      <c r="Q861">
        <f>VLOOKUP(D861,'Test Data'!$A$1:$G$33,7,FALSE)</f>
        <v>48.64</v>
      </c>
    </row>
    <row r="862" spans="1:17" x14ac:dyDescent="0.3">
      <c r="A862" s="8">
        <v>44972</v>
      </c>
      <c r="B862" s="6" t="s">
        <v>13</v>
      </c>
      <c r="C862" s="6">
        <v>7</v>
      </c>
      <c r="D862" s="6" t="s">
        <v>26</v>
      </c>
      <c r="E862" s="6">
        <v>3</v>
      </c>
      <c r="F862" s="6"/>
      <c r="G862" s="6">
        <f t="shared" si="26"/>
        <v>-4</v>
      </c>
      <c r="H862">
        <f t="shared" si="27"/>
        <v>10</v>
      </c>
      <c r="J862">
        <f>VLOOKUP(D862,'Test Data'!$A$1:$N$33,10,FALSE)</f>
        <v>-5.9496865517784894</v>
      </c>
      <c r="K862">
        <f>VLOOKUP(B862,'Test Data'!$A$1:$N$33,10,FALSE)</f>
        <v>81.804757877261309</v>
      </c>
      <c r="L862">
        <f>VLOOKUP(D862,'Test Data'!$A$1:$N$33,13,FALSE)</f>
        <v>-1.972</v>
      </c>
      <c r="M862">
        <f>VLOOKUP(B862,'Test Data'!$A$1:$N$33,13,FALSE)</f>
        <v>-4.4720000000000004</v>
      </c>
      <c r="N862">
        <f>VLOOKUP(D862,'Test Data'!$A$1:$N$33,14,FALSE)</f>
        <v>7.1075000000000017</v>
      </c>
      <c r="O862">
        <f>VLOOKUP(B862,'Test Data'!$A$1:$N$33,14,FALSE)</f>
        <v>7.3675000000000033</v>
      </c>
      <c r="P862">
        <f>VLOOKUP(B862,'Test Data'!$A$1:$G$33,7,FALSE)</f>
        <v>47.3035</v>
      </c>
      <c r="Q862">
        <f>VLOOKUP(D862,'Test Data'!$A$1:$G$33,7,FALSE)</f>
        <v>43.610500000000002</v>
      </c>
    </row>
    <row r="863" spans="1:17" x14ac:dyDescent="0.3">
      <c r="A863" s="9">
        <v>44972</v>
      </c>
      <c r="B863" s="7" t="s">
        <v>7</v>
      </c>
      <c r="C863" s="7">
        <v>0</v>
      </c>
      <c r="D863" s="7" t="s">
        <v>25</v>
      </c>
      <c r="E863" s="7">
        <v>1</v>
      </c>
      <c r="F863" s="7" t="s">
        <v>35</v>
      </c>
      <c r="G863" s="6">
        <f t="shared" si="26"/>
        <v>1</v>
      </c>
      <c r="H863">
        <f t="shared" si="27"/>
        <v>1</v>
      </c>
      <c r="J863">
        <f>VLOOKUP(D863,'Test Data'!$A$1:$N$33,10,FALSE)</f>
        <v>51.313205668016195</v>
      </c>
      <c r="K863">
        <f>VLOOKUP(B863,'Test Data'!$A$1:$N$33,10,FALSE)</f>
        <v>109.36287253210591</v>
      </c>
      <c r="L863">
        <f>VLOOKUP(D863,'Test Data'!$A$1:$N$33,13,FALSE)</f>
        <v>23.744</v>
      </c>
      <c r="M863">
        <f>VLOOKUP(B863,'Test Data'!$A$1:$N$33,13,FALSE)</f>
        <v>1.0240000000000009</v>
      </c>
      <c r="N863">
        <f>VLOOKUP(D863,'Test Data'!$A$1:$N$33,14,FALSE)</f>
        <v>10.215</v>
      </c>
      <c r="O863">
        <f>VLOOKUP(B863,'Test Data'!$A$1:$N$33,14,FALSE)</f>
        <v>18.007499999999997</v>
      </c>
      <c r="P863">
        <f>VLOOKUP(B863,'Test Data'!$A$1:$G$33,7,FALSE)</f>
        <v>51.97</v>
      </c>
      <c r="Q863">
        <f>VLOOKUP(D863,'Test Data'!$A$1:$G$33,7,FALSE)</f>
        <v>44.829499999999996</v>
      </c>
    </row>
    <row r="864" spans="1:17" x14ac:dyDescent="0.3">
      <c r="A864" s="8">
        <v>44972</v>
      </c>
      <c r="B864" s="6" t="s">
        <v>19</v>
      </c>
      <c r="C864" s="6">
        <v>5</v>
      </c>
      <c r="D864" s="6" t="s">
        <v>9</v>
      </c>
      <c r="E864" s="6">
        <v>4</v>
      </c>
      <c r="F864" s="6" t="s">
        <v>35</v>
      </c>
      <c r="G864" s="6">
        <f t="shared" si="26"/>
        <v>-1</v>
      </c>
      <c r="H864">
        <f t="shared" si="27"/>
        <v>9</v>
      </c>
      <c r="J864">
        <f>VLOOKUP(D864,'Test Data'!$A$1:$N$33,10,FALSE)</f>
        <v>165.56027048054921</v>
      </c>
      <c r="K864">
        <f>VLOOKUP(B864,'Test Data'!$A$1:$N$33,10,FALSE)</f>
        <v>82.045045228455763</v>
      </c>
      <c r="L864">
        <f>VLOOKUP(D864,'Test Data'!$A$1:$N$33,13,FALSE)</f>
        <v>-11.727999999999998</v>
      </c>
      <c r="M864">
        <f>VLOOKUP(B864,'Test Data'!$A$1:$N$33,13,FALSE)</f>
        <v>15.204000000000004</v>
      </c>
      <c r="N864">
        <f>VLOOKUP(D864,'Test Data'!$A$1:$N$33,14,FALSE)</f>
        <v>19.220000000000002</v>
      </c>
      <c r="O864">
        <f>VLOOKUP(B864,'Test Data'!$A$1:$N$33,14,FALSE)</f>
        <v>10.812500000000004</v>
      </c>
      <c r="P864">
        <f>VLOOKUP(B864,'Test Data'!$A$1:$G$33,7,FALSE)</f>
        <v>46.548000000000002</v>
      </c>
      <c r="Q864">
        <f>VLOOKUP(D864,'Test Data'!$A$1:$G$33,7,FALSE)</f>
        <v>58.155000000000001</v>
      </c>
    </row>
    <row r="865" spans="1:17" x14ac:dyDescent="0.3">
      <c r="A865" s="9">
        <v>44972</v>
      </c>
      <c r="B865" s="7" t="s">
        <v>11</v>
      </c>
      <c r="C865" s="7">
        <v>3</v>
      </c>
      <c r="D865" s="7" t="s">
        <v>28</v>
      </c>
      <c r="E865" s="7">
        <v>2</v>
      </c>
      <c r="F865" s="7"/>
      <c r="G865" s="6">
        <f t="shared" si="26"/>
        <v>-1</v>
      </c>
      <c r="H865">
        <f t="shared" si="27"/>
        <v>5</v>
      </c>
      <c r="J865">
        <f>VLOOKUP(D865,'Test Data'!$A$1:$N$33,10,FALSE)</f>
        <v>101.51640811560671</v>
      </c>
      <c r="K865">
        <f>VLOOKUP(B865,'Test Data'!$A$1:$N$33,10,FALSE)</f>
        <v>134.88358357487925</v>
      </c>
      <c r="L865">
        <f>VLOOKUP(D865,'Test Data'!$A$1:$N$33,13,FALSE)</f>
        <v>12.036000000000001</v>
      </c>
      <c r="M865">
        <f>VLOOKUP(B865,'Test Data'!$A$1:$N$33,13,FALSE)</f>
        <v>24.772000000000002</v>
      </c>
      <c r="N865">
        <f>VLOOKUP(D865,'Test Data'!$A$1:$N$33,14,FALSE)</f>
        <v>8.0474999999999994</v>
      </c>
      <c r="O865">
        <f>VLOOKUP(B865,'Test Data'!$A$1:$N$33,14,FALSE)</f>
        <v>12.754999999999999</v>
      </c>
      <c r="P865">
        <f>VLOOKUP(B865,'Test Data'!$A$1:$G$33,7,FALSE)</f>
        <v>52.792500000000004</v>
      </c>
      <c r="Q865">
        <f>VLOOKUP(D865,'Test Data'!$A$1:$G$33,7,FALSE)</f>
        <v>51.338499999999996</v>
      </c>
    </row>
    <row r="866" spans="1:17" x14ac:dyDescent="0.3">
      <c r="A866" s="8">
        <v>44972</v>
      </c>
      <c r="B866" s="6" t="s">
        <v>6</v>
      </c>
      <c r="C866" s="6">
        <v>2</v>
      </c>
      <c r="D866" s="6" t="s">
        <v>5</v>
      </c>
      <c r="E866" s="6">
        <v>5</v>
      </c>
      <c r="F866" s="6"/>
      <c r="G866" s="6">
        <f t="shared" si="26"/>
        <v>3</v>
      </c>
      <c r="H866">
        <f t="shared" si="27"/>
        <v>7</v>
      </c>
      <c r="J866">
        <f>VLOOKUP(D866,'Test Data'!$A$1:$N$33,10,FALSE)</f>
        <v>104.48057142857141</v>
      </c>
      <c r="K866">
        <f>VLOOKUP(B866,'Test Data'!$A$1:$N$33,10,FALSE)</f>
        <v>18.032943482008189</v>
      </c>
      <c r="L866">
        <f>VLOOKUP(D866,'Test Data'!$A$1:$N$33,13,FALSE)</f>
        <v>26.248000000000001</v>
      </c>
      <c r="M866">
        <f>VLOOKUP(B866,'Test Data'!$A$1:$N$33,13,FALSE)</f>
        <v>12.236000000000001</v>
      </c>
      <c r="N866">
        <f>VLOOKUP(D866,'Test Data'!$A$1:$N$33,14,FALSE)</f>
        <v>15.994999999999997</v>
      </c>
      <c r="O866">
        <f>VLOOKUP(B866,'Test Data'!$A$1:$N$33,14,FALSE)</f>
        <v>1.6050000000000004</v>
      </c>
      <c r="P866">
        <f>VLOOKUP(B866,'Test Data'!$A$1:$G$33,7,FALSE)</f>
        <v>40.024000000000001</v>
      </c>
      <c r="Q866">
        <f>VLOOKUP(D866,'Test Data'!$A$1:$G$33,7,FALSE)</f>
        <v>50.814499999999995</v>
      </c>
    </row>
    <row r="867" spans="1:17" x14ac:dyDescent="0.3">
      <c r="A867" s="9">
        <v>44972</v>
      </c>
      <c r="B867" s="7" t="s">
        <v>17</v>
      </c>
      <c r="C867" s="7">
        <v>6</v>
      </c>
      <c r="D867" s="7" t="s">
        <v>8</v>
      </c>
      <c r="E867" s="7">
        <v>4</v>
      </c>
      <c r="F867" s="7"/>
      <c r="G867" s="6">
        <f t="shared" si="26"/>
        <v>-2</v>
      </c>
      <c r="H867">
        <f t="shared" si="27"/>
        <v>10</v>
      </c>
      <c r="J867">
        <f>VLOOKUP(D867,'Test Data'!$A$1:$N$33,10,FALSE)</f>
        <v>108.30611652138712</v>
      </c>
      <c r="K867">
        <f>VLOOKUP(B867,'Test Data'!$A$1:$N$33,10,FALSE)</f>
        <v>134.91292307692311</v>
      </c>
      <c r="L867">
        <f>VLOOKUP(D867,'Test Data'!$A$1:$N$33,13,FALSE)</f>
        <v>15.092000000000001</v>
      </c>
      <c r="M867">
        <f>VLOOKUP(B867,'Test Data'!$A$1:$N$33,13,FALSE)</f>
        <v>36.112000000000002</v>
      </c>
      <c r="N867">
        <f>VLOOKUP(D867,'Test Data'!$A$1:$N$33,14,FALSE)</f>
        <v>11.004999999999999</v>
      </c>
      <c r="O867">
        <f>VLOOKUP(B867,'Test Data'!$A$1:$N$33,14,FALSE)</f>
        <v>18.509999999999998</v>
      </c>
      <c r="P867">
        <f>VLOOKUP(B867,'Test Data'!$A$1:$G$33,7,FALSE)</f>
        <v>49.021500000000003</v>
      </c>
      <c r="Q867">
        <f>VLOOKUP(D867,'Test Data'!$A$1:$G$33,7,FALSE)</f>
        <v>48.454999999999998</v>
      </c>
    </row>
    <row r="868" spans="1:17" x14ac:dyDescent="0.3">
      <c r="A868" s="8">
        <v>44973</v>
      </c>
      <c r="B868" s="6" t="s">
        <v>33</v>
      </c>
      <c r="C868" s="6">
        <v>2</v>
      </c>
      <c r="D868" s="6" t="s">
        <v>18</v>
      </c>
      <c r="E868" s="6">
        <v>6</v>
      </c>
      <c r="F868" s="6"/>
      <c r="G868" s="6">
        <f t="shared" si="26"/>
        <v>4</v>
      </c>
      <c r="H868">
        <f t="shared" si="27"/>
        <v>8</v>
      </c>
      <c r="J868">
        <f>VLOOKUP(D868,'Test Data'!$A$1:$N$33,10,FALSE)</f>
        <v>141.16987251053041</v>
      </c>
      <c r="K868">
        <f>VLOOKUP(B868,'Test Data'!$A$1:$N$33,10,FALSE)</f>
        <v>-8.4661676247310496</v>
      </c>
      <c r="L868">
        <f>VLOOKUP(D868,'Test Data'!$A$1:$N$33,13,FALSE)</f>
        <v>-9.1679999999999993</v>
      </c>
      <c r="M868">
        <f>VLOOKUP(B868,'Test Data'!$A$1:$N$33,13,FALSE)</f>
        <v>31.347999999999995</v>
      </c>
      <c r="N868">
        <f>VLOOKUP(D868,'Test Data'!$A$1:$N$33,14,FALSE)</f>
        <v>11.067499999999995</v>
      </c>
      <c r="O868">
        <f>VLOOKUP(B868,'Test Data'!$A$1:$N$33,14,FALSE)</f>
        <v>2.9150000000000027</v>
      </c>
      <c r="P868">
        <f>VLOOKUP(B868,'Test Data'!$A$1:$G$33,7,FALSE)</f>
        <v>46.256500000000003</v>
      </c>
      <c r="Q868">
        <f>VLOOKUP(D868,'Test Data'!$A$1:$G$33,7,FALSE)</f>
        <v>55.566500000000005</v>
      </c>
    </row>
    <row r="869" spans="1:17" x14ac:dyDescent="0.3">
      <c r="A869" s="9">
        <v>44973</v>
      </c>
      <c r="B869" s="7" t="s">
        <v>23</v>
      </c>
      <c r="C869" s="7">
        <v>1</v>
      </c>
      <c r="D869" s="7" t="s">
        <v>20</v>
      </c>
      <c r="E869" s="7">
        <v>3</v>
      </c>
      <c r="F869" s="7"/>
      <c r="G869" s="6">
        <f t="shared" si="26"/>
        <v>2</v>
      </c>
      <c r="H869">
        <f t="shared" si="27"/>
        <v>4</v>
      </c>
      <c r="J869">
        <f>VLOOKUP(D869,'Test Data'!$A$1:$N$33,10,FALSE)</f>
        <v>44.157383716429479</v>
      </c>
      <c r="K869">
        <f>VLOOKUP(B869,'Test Data'!$A$1:$N$33,10,FALSE)</f>
        <v>116.91584615384616</v>
      </c>
      <c r="L869">
        <f>VLOOKUP(D869,'Test Data'!$A$1:$N$33,13,FALSE)</f>
        <v>0.20799999999999841</v>
      </c>
      <c r="M869">
        <f>VLOOKUP(B869,'Test Data'!$A$1:$N$33,13,FALSE)</f>
        <v>37.052</v>
      </c>
      <c r="N869">
        <f>VLOOKUP(D869,'Test Data'!$A$1:$N$33,14,FALSE)</f>
        <v>6.4574999999999996</v>
      </c>
      <c r="O869">
        <f>VLOOKUP(B869,'Test Data'!$A$1:$N$33,14,FALSE)</f>
        <v>7.9725000000000001</v>
      </c>
      <c r="P869">
        <f>VLOOKUP(B869,'Test Data'!$A$1:$G$33,7,FALSE)</f>
        <v>50.820999999999998</v>
      </c>
      <c r="Q869">
        <f>VLOOKUP(D869,'Test Data'!$A$1:$G$33,7,FALSE)</f>
        <v>45.418999999999997</v>
      </c>
    </row>
    <row r="870" spans="1:17" x14ac:dyDescent="0.3">
      <c r="A870" s="8">
        <v>44973</v>
      </c>
      <c r="B870" s="6" t="s">
        <v>19</v>
      </c>
      <c r="C870" s="6">
        <v>5</v>
      </c>
      <c r="D870" s="6" t="s">
        <v>22</v>
      </c>
      <c r="E870" s="6">
        <v>2</v>
      </c>
      <c r="F870" s="6"/>
      <c r="G870" s="6">
        <f t="shared" si="26"/>
        <v>-3</v>
      </c>
      <c r="H870">
        <f t="shared" si="27"/>
        <v>7</v>
      </c>
      <c r="J870">
        <f>VLOOKUP(D870,'Test Data'!$A$1:$N$33,10,FALSE)</f>
        <v>68.14996540259969</v>
      </c>
      <c r="K870">
        <f>VLOOKUP(B870,'Test Data'!$A$1:$N$33,10,FALSE)</f>
        <v>82.045045228455763</v>
      </c>
      <c r="L870">
        <f>VLOOKUP(D870,'Test Data'!$A$1:$N$33,13,FALSE)</f>
        <v>2.4839999999999995</v>
      </c>
      <c r="M870">
        <f>VLOOKUP(B870,'Test Data'!$A$1:$N$33,13,FALSE)</f>
        <v>15.204000000000004</v>
      </c>
      <c r="N870">
        <f>VLOOKUP(D870,'Test Data'!$A$1:$N$33,14,FALSE)</f>
        <v>7.3599999999999994</v>
      </c>
      <c r="O870">
        <f>VLOOKUP(B870,'Test Data'!$A$1:$N$33,14,FALSE)</f>
        <v>10.812500000000004</v>
      </c>
      <c r="P870">
        <f>VLOOKUP(B870,'Test Data'!$A$1:$G$33,7,FALSE)</f>
        <v>46.548000000000002</v>
      </c>
      <c r="Q870">
        <f>VLOOKUP(D870,'Test Data'!$A$1:$G$33,7,FALSE)</f>
        <v>52.957499999999996</v>
      </c>
    </row>
    <row r="871" spans="1:17" x14ac:dyDescent="0.3">
      <c r="A871" s="9">
        <v>44973</v>
      </c>
      <c r="B871" s="7" t="s">
        <v>14</v>
      </c>
      <c r="C871" s="7">
        <v>5</v>
      </c>
      <c r="D871" s="7" t="s">
        <v>21</v>
      </c>
      <c r="E871" s="7">
        <v>0</v>
      </c>
      <c r="F871" s="7"/>
      <c r="G871" s="6">
        <f t="shared" si="26"/>
        <v>-5</v>
      </c>
      <c r="H871">
        <f t="shared" si="27"/>
        <v>5</v>
      </c>
      <c r="J871">
        <f>VLOOKUP(D871,'Test Data'!$A$1:$N$33,10,FALSE)</f>
        <v>67.44205870986076</v>
      </c>
      <c r="K871">
        <f>VLOOKUP(B871,'Test Data'!$A$1:$N$33,10,FALSE)</f>
        <v>140.99029450549449</v>
      </c>
      <c r="L871">
        <f>VLOOKUP(D871,'Test Data'!$A$1:$N$33,13,FALSE)</f>
        <v>34.236000000000004</v>
      </c>
      <c r="M871">
        <f>VLOOKUP(B871,'Test Data'!$A$1:$N$33,13,FALSE)</f>
        <v>61.292000000000002</v>
      </c>
      <c r="N871">
        <f>VLOOKUP(D871,'Test Data'!$A$1:$N$33,14,FALSE)</f>
        <v>9.18</v>
      </c>
      <c r="O871">
        <f>VLOOKUP(B871,'Test Data'!$A$1:$N$33,14,FALSE)</f>
        <v>16.850000000000001</v>
      </c>
      <c r="P871">
        <f>VLOOKUP(B871,'Test Data'!$A$1:$G$33,7,FALSE)</f>
        <v>52.1905</v>
      </c>
      <c r="Q871">
        <f>VLOOKUP(D871,'Test Data'!$A$1:$G$33,7,FALSE)</f>
        <v>50.528500000000001</v>
      </c>
    </row>
    <row r="872" spans="1:17" x14ac:dyDescent="0.3">
      <c r="A872" s="8">
        <v>44973</v>
      </c>
      <c r="B872" s="6" t="s">
        <v>4</v>
      </c>
      <c r="C872" s="6">
        <v>2</v>
      </c>
      <c r="D872" s="6" t="s">
        <v>34</v>
      </c>
      <c r="E872" s="6">
        <v>6</v>
      </c>
      <c r="F872" s="6"/>
      <c r="G872" s="6">
        <f t="shared" si="26"/>
        <v>4</v>
      </c>
      <c r="H872">
        <f t="shared" si="27"/>
        <v>8</v>
      </c>
      <c r="J872">
        <f>VLOOKUP(D872,'Test Data'!$A$1:$N$33,10,FALSE)</f>
        <v>90.302779742729371</v>
      </c>
      <c r="K872">
        <f>VLOOKUP(B872,'Test Data'!$A$1:$N$33,10,FALSE)</f>
        <v>84.107355201661079</v>
      </c>
      <c r="L872">
        <f>VLOOKUP(D872,'Test Data'!$A$1:$N$33,13,FALSE)</f>
        <v>-1.9600000000000004</v>
      </c>
      <c r="M872">
        <f>VLOOKUP(B872,'Test Data'!$A$1:$N$33,13,FALSE)</f>
        <v>17.076000000000001</v>
      </c>
      <c r="N872">
        <f>VLOOKUP(D872,'Test Data'!$A$1:$N$33,14,FALSE)</f>
        <v>8.4699999999999989</v>
      </c>
      <c r="O872">
        <f>VLOOKUP(B872,'Test Data'!$A$1:$N$33,14,FALSE)</f>
        <v>4.0274999999999999</v>
      </c>
      <c r="P872">
        <f>VLOOKUP(B872,'Test Data'!$A$1:$G$33,7,FALSE)</f>
        <v>51.648499999999999</v>
      </c>
      <c r="Q872">
        <f>VLOOKUP(D872,'Test Data'!$A$1:$G$33,7,FALSE)</f>
        <v>48.930500000000002</v>
      </c>
    </row>
    <row r="873" spans="1:17" x14ac:dyDescent="0.3">
      <c r="A873" s="9">
        <v>44973</v>
      </c>
      <c r="B873" s="7" t="s">
        <v>15</v>
      </c>
      <c r="C873" s="7">
        <v>2</v>
      </c>
      <c r="D873" s="7" t="s">
        <v>10</v>
      </c>
      <c r="E873" s="7">
        <v>4</v>
      </c>
      <c r="F873" s="7"/>
      <c r="G873" s="6">
        <f t="shared" si="26"/>
        <v>2</v>
      </c>
      <c r="H873">
        <f t="shared" si="27"/>
        <v>6</v>
      </c>
      <c r="J873">
        <f>VLOOKUP(D873,'Test Data'!$A$1:$N$33,10,FALSE)</f>
        <v>47.582180701754382</v>
      </c>
      <c r="K873">
        <f>VLOOKUP(B873,'Test Data'!$A$1:$N$33,10,FALSE)</f>
        <v>139.98145691150953</v>
      </c>
      <c r="L873">
        <f>VLOOKUP(D873,'Test Data'!$A$1:$N$33,13,FALSE)</f>
        <v>15.2</v>
      </c>
      <c r="M873">
        <f>VLOOKUP(B873,'Test Data'!$A$1:$N$33,13,FALSE)</f>
        <v>2.9200000000000017</v>
      </c>
      <c r="N873">
        <f>VLOOKUP(D873,'Test Data'!$A$1:$N$33,14,FALSE)</f>
        <v>1.7224999999999966</v>
      </c>
      <c r="O873">
        <f>VLOOKUP(B873,'Test Data'!$A$1:$N$33,14,FALSE)</f>
        <v>16.695</v>
      </c>
      <c r="P873">
        <f>VLOOKUP(B873,'Test Data'!$A$1:$G$33,7,FALSE)</f>
        <v>53.004999999999995</v>
      </c>
      <c r="Q873">
        <f>VLOOKUP(D873,'Test Data'!$A$1:$G$33,7,FALSE)</f>
        <v>45.459000000000003</v>
      </c>
    </row>
    <row r="874" spans="1:17" x14ac:dyDescent="0.3">
      <c r="A874" s="8">
        <v>44973</v>
      </c>
      <c r="B874" s="6" t="s">
        <v>24</v>
      </c>
      <c r="C874" s="6">
        <v>1</v>
      </c>
      <c r="D874" s="6" t="s">
        <v>27</v>
      </c>
      <c r="E874" s="6">
        <v>2</v>
      </c>
      <c r="F874" s="6"/>
      <c r="G874" s="6">
        <f t="shared" si="26"/>
        <v>1</v>
      </c>
      <c r="H874">
        <f t="shared" si="27"/>
        <v>3</v>
      </c>
      <c r="J874">
        <f>VLOOKUP(D874,'Test Data'!$A$1:$N$33,10,FALSE)</f>
        <v>145.75413290387775</v>
      </c>
      <c r="K874">
        <f>VLOOKUP(B874,'Test Data'!$A$1:$N$33,10,FALSE)</f>
        <v>-15.427545272601769</v>
      </c>
      <c r="L874">
        <f>VLOOKUP(D874,'Test Data'!$A$1:$N$33,13,FALSE)</f>
        <v>55.58</v>
      </c>
      <c r="M874">
        <f>VLOOKUP(B874,'Test Data'!$A$1:$N$33,13,FALSE)</f>
        <v>-11.484000000000002</v>
      </c>
      <c r="N874">
        <f>VLOOKUP(D874,'Test Data'!$A$1:$N$33,14,FALSE)</f>
        <v>12.107499999999998</v>
      </c>
      <c r="O874">
        <f>VLOOKUP(B874,'Test Data'!$A$1:$N$33,14,FALSE)</f>
        <v>7.0949999999999989</v>
      </c>
      <c r="P874">
        <f>VLOOKUP(B874,'Test Data'!$A$1:$G$33,7,FALSE)</f>
        <v>42.968000000000004</v>
      </c>
      <c r="Q874">
        <f>VLOOKUP(D874,'Test Data'!$A$1:$G$33,7,FALSE)</f>
        <v>54.28</v>
      </c>
    </row>
    <row r="875" spans="1:17" x14ac:dyDescent="0.3">
      <c r="A875" s="9">
        <v>44973</v>
      </c>
      <c r="B875" s="7" t="s">
        <v>31</v>
      </c>
      <c r="C875" s="7">
        <v>6</v>
      </c>
      <c r="D875" s="7" t="s">
        <v>12</v>
      </c>
      <c r="E875" s="7">
        <v>3</v>
      </c>
      <c r="F875" s="7"/>
      <c r="G875" s="6">
        <f t="shared" si="26"/>
        <v>-3</v>
      </c>
      <c r="H875">
        <f t="shared" si="27"/>
        <v>9</v>
      </c>
      <c r="J875">
        <f>VLOOKUP(D875,'Test Data'!$A$1:$N$33,10,FALSE)</f>
        <v>59.967467961405482</v>
      </c>
      <c r="K875">
        <f>VLOOKUP(B875,'Test Data'!$A$1:$N$33,10,FALSE)</f>
        <v>139.17838686868689</v>
      </c>
      <c r="L875">
        <f>VLOOKUP(D875,'Test Data'!$A$1:$N$33,13,FALSE)</f>
        <v>21.227999999999998</v>
      </c>
      <c r="M875">
        <f>VLOOKUP(B875,'Test Data'!$A$1:$N$33,13,FALSE)</f>
        <v>30.108000000000004</v>
      </c>
      <c r="N875">
        <f>VLOOKUP(D875,'Test Data'!$A$1:$N$33,14,FALSE)</f>
        <v>5.1224999999999987</v>
      </c>
      <c r="O875">
        <f>VLOOKUP(B875,'Test Data'!$A$1:$N$33,14,FALSE)</f>
        <v>10.142499999999998</v>
      </c>
      <c r="P875">
        <f>VLOOKUP(B875,'Test Data'!$A$1:$G$33,7,FALSE)</f>
        <v>54.883499999999998</v>
      </c>
      <c r="Q875">
        <f>VLOOKUP(D875,'Test Data'!$A$1:$G$33,7,FALSE)</f>
        <v>48.64</v>
      </c>
    </row>
    <row r="876" spans="1:17" x14ac:dyDescent="0.3">
      <c r="A876" s="8">
        <v>44974</v>
      </c>
      <c r="B876" s="6" t="s">
        <v>29</v>
      </c>
      <c r="C876" s="6">
        <v>6</v>
      </c>
      <c r="D876" s="6" t="s">
        <v>26</v>
      </c>
      <c r="E876" s="6">
        <v>3</v>
      </c>
      <c r="F876" s="6"/>
      <c r="G876" s="6">
        <f t="shared" si="26"/>
        <v>-3</v>
      </c>
      <c r="H876">
        <f t="shared" si="27"/>
        <v>9</v>
      </c>
      <c r="J876">
        <f>VLOOKUP(D876,'Test Data'!$A$1:$N$33,10,FALSE)</f>
        <v>-5.9496865517784894</v>
      </c>
      <c r="K876">
        <f>VLOOKUP(B876,'Test Data'!$A$1:$N$33,10,FALSE)</f>
        <v>171.25418443935928</v>
      </c>
      <c r="L876">
        <f>VLOOKUP(D876,'Test Data'!$A$1:$N$33,13,FALSE)</f>
        <v>-1.972</v>
      </c>
      <c r="M876">
        <f>VLOOKUP(B876,'Test Data'!$A$1:$N$33,13,FALSE)</f>
        <v>18.195999999999998</v>
      </c>
      <c r="N876">
        <f>VLOOKUP(D876,'Test Data'!$A$1:$N$33,14,FALSE)</f>
        <v>7.1075000000000017</v>
      </c>
      <c r="O876">
        <f>VLOOKUP(B876,'Test Data'!$A$1:$N$33,14,FALSE)</f>
        <v>13.857500000000002</v>
      </c>
      <c r="P876">
        <f>VLOOKUP(B876,'Test Data'!$A$1:$G$33,7,FALSE)</f>
        <v>55.733499999999992</v>
      </c>
      <c r="Q876">
        <f>VLOOKUP(D876,'Test Data'!$A$1:$G$33,7,FALSE)</f>
        <v>43.610500000000002</v>
      </c>
    </row>
    <row r="877" spans="1:17" x14ac:dyDescent="0.3">
      <c r="A877" s="9">
        <v>44974</v>
      </c>
      <c r="B877" s="7" t="s">
        <v>17</v>
      </c>
      <c r="C877" s="7">
        <v>5</v>
      </c>
      <c r="D877" s="7" t="s">
        <v>9</v>
      </c>
      <c r="E877" s="7">
        <v>4</v>
      </c>
      <c r="F877" s="7" t="s">
        <v>35</v>
      </c>
      <c r="G877" s="6">
        <f t="shared" ref="G877:G940" si="28">E877-C877</f>
        <v>-1</v>
      </c>
      <c r="H877">
        <f t="shared" si="27"/>
        <v>9</v>
      </c>
      <c r="J877">
        <f>VLOOKUP(D877,'Test Data'!$A$1:$N$33,10,FALSE)</f>
        <v>165.56027048054921</v>
      </c>
      <c r="K877">
        <f>VLOOKUP(B877,'Test Data'!$A$1:$N$33,10,FALSE)</f>
        <v>134.91292307692311</v>
      </c>
      <c r="L877">
        <f>VLOOKUP(D877,'Test Data'!$A$1:$N$33,13,FALSE)</f>
        <v>-11.727999999999998</v>
      </c>
      <c r="M877">
        <f>VLOOKUP(B877,'Test Data'!$A$1:$N$33,13,FALSE)</f>
        <v>36.112000000000002</v>
      </c>
      <c r="N877">
        <f>VLOOKUP(D877,'Test Data'!$A$1:$N$33,14,FALSE)</f>
        <v>19.220000000000002</v>
      </c>
      <c r="O877">
        <f>VLOOKUP(B877,'Test Data'!$A$1:$N$33,14,FALSE)</f>
        <v>18.509999999999998</v>
      </c>
      <c r="P877">
        <f>VLOOKUP(B877,'Test Data'!$A$1:$G$33,7,FALSE)</f>
        <v>49.021500000000003</v>
      </c>
      <c r="Q877">
        <f>VLOOKUP(D877,'Test Data'!$A$1:$G$33,7,FALSE)</f>
        <v>58.155000000000001</v>
      </c>
    </row>
    <row r="878" spans="1:17" x14ac:dyDescent="0.3">
      <c r="A878" s="8">
        <v>44974</v>
      </c>
      <c r="B878" s="6" t="s">
        <v>30</v>
      </c>
      <c r="C878" s="6">
        <v>1</v>
      </c>
      <c r="D878" s="6" t="s">
        <v>28</v>
      </c>
      <c r="E878" s="6">
        <v>2</v>
      </c>
      <c r="F878" s="6" t="s">
        <v>35</v>
      </c>
      <c r="G878" s="6">
        <f t="shared" si="28"/>
        <v>1</v>
      </c>
      <c r="H878">
        <f t="shared" si="27"/>
        <v>3</v>
      </c>
      <c r="J878">
        <f>VLOOKUP(D878,'Test Data'!$A$1:$N$33,10,FALSE)</f>
        <v>101.51640811560671</v>
      </c>
      <c r="K878">
        <f>VLOOKUP(B878,'Test Data'!$A$1:$N$33,10,FALSE)</f>
        <v>139.14223240238024</v>
      </c>
      <c r="L878">
        <f>VLOOKUP(D878,'Test Data'!$A$1:$N$33,13,FALSE)</f>
        <v>12.036000000000001</v>
      </c>
      <c r="M878">
        <f>VLOOKUP(B878,'Test Data'!$A$1:$N$33,13,FALSE)</f>
        <v>17.608000000000001</v>
      </c>
      <c r="N878">
        <f>VLOOKUP(D878,'Test Data'!$A$1:$N$33,14,FALSE)</f>
        <v>8.0474999999999994</v>
      </c>
      <c r="O878">
        <f>VLOOKUP(B878,'Test Data'!$A$1:$N$33,14,FALSE)</f>
        <v>17.535</v>
      </c>
      <c r="P878">
        <f>VLOOKUP(B878,'Test Data'!$A$1:$G$33,7,FALSE)</f>
        <v>53.658999999999999</v>
      </c>
      <c r="Q878">
        <f>VLOOKUP(D878,'Test Data'!$A$1:$G$33,7,FALSE)</f>
        <v>51.338499999999996</v>
      </c>
    </row>
    <row r="879" spans="1:17" x14ac:dyDescent="0.3">
      <c r="A879" s="9">
        <v>44974</v>
      </c>
      <c r="B879" s="7" t="s">
        <v>3</v>
      </c>
      <c r="C879" s="7">
        <v>4</v>
      </c>
      <c r="D879" s="7" t="s">
        <v>16</v>
      </c>
      <c r="E879" s="7">
        <v>5</v>
      </c>
      <c r="F879" s="7"/>
      <c r="G879" s="6">
        <f t="shared" si="28"/>
        <v>1</v>
      </c>
      <c r="H879">
        <f t="shared" si="27"/>
        <v>9</v>
      </c>
      <c r="J879">
        <f>VLOOKUP(D879,'Test Data'!$A$1:$N$33,10,FALSE)</f>
        <v>56.76357570850201</v>
      </c>
      <c r="K879">
        <f>VLOOKUP(B879,'Test Data'!$A$1:$N$33,10,FALSE)</f>
        <v>89.800166421813486</v>
      </c>
      <c r="L879">
        <f>VLOOKUP(D879,'Test Data'!$A$1:$N$33,13,FALSE)</f>
        <v>55.175999999999995</v>
      </c>
      <c r="M879">
        <f>VLOOKUP(B879,'Test Data'!$A$1:$N$33,13,FALSE)</f>
        <v>45.915999999999997</v>
      </c>
      <c r="N879">
        <f>VLOOKUP(D879,'Test Data'!$A$1:$N$33,14,FALSE)</f>
        <v>8.8850000000000016</v>
      </c>
      <c r="O879">
        <f>VLOOKUP(B879,'Test Data'!$A$1:$N$33,14,FALSE)</f>
        <v>6.2475000000000023</v>
      </c>
      <c r="P879">
        <f>VLOOKUP(B879,'Test Data'!$A$1:$G$33,7,FALSE)</f>
        <v>53.747500000000002</v>
      </c>
      <c r="Q879">
        <f>VLOOKUP(D879,'Test Data'!$A$1:$G$33,7,FALSE)</f>
        <v>50.042000000000002</v>
      </c>
    </row>
    <row r="880" spans="1:17" x14ac:dyDescent="0.3">
      <c r="A880" s="8">
        <v>44974</v>
      </c>
      <c r="B880" s="6" t="s">
        <v>6</v>
      </c>
      <c r="C880" s="6">
        <v>4</v>
      </c>
      <c r="D880" s="6" t="s">
        <v>32</v>
      </c>
      <c r="E880" s="6">
        <v>3</v>
      </c>
      <c r="F880" s="6" t="s">
        <v>36</v>
      </c>
      <c r="G880" s="6">
        <f t="shared" si="28"/>
        <v>-1</v>
      </c>
      <c r="H880">
        <f t="shared" si="27"/>
        <v>7</v>
      </c>
      <c r="J880">
        <f>VLOOKUP(D880,'Test Data'!$A$1:$N$33,10,FALSE)</f>
        <v>132.97877024111079</v>
      </c>
      <c r="K880">
        <f>VLOOKUP(B880,'Test Data'!$A$1:$N$33,10,FALSE)</f>
        <v>18.032943482008189</v>
      </c>
      <c r="L880">
        <f>VLOOKUP(D880,'Test Data'!$A$1:$N$33,13,FALSE)</f>
        <v>-4.2679999999999989</v>
      </c>
      <c r="M880">
        <f>VLOOKUP(B880,'Test Data'!$A$1:$N$33,13,FALSE)</f>
        <v>12.236000000000001</v>
      </c>
      <c r="N880">
        <f>VLOOKUP(D880,'Test Data'!$A$1:$N$33,14,FALSE)</f>
        <v>9.5024999999999977</v>
      </c>
      <c r="O880">
        <f>VLOOKUP(B880,'Test Data'!$A$1:$N$33,14,FALSE)</f>
        <v>1.6050000000000004</v>
      </c>
      <c r="P880">
        <f>VLOOKUP(B880,'Test Data'!$A$1:$G$33,7,FALSE)</f>
        <v>40.024000000000001</v>
      </c>
      <c r="Q880">
        <f>VLOOKUP(D880,'Test Data'!$A$1:$G$33,7,FALSE)</f>
        <v>49.246000000000002</v>
      </c>
    </row>
    <row r="881" spans="1:17" x14ac:dyDescent="0.3">
      <c r="A881" s="9">
        <v>44975</v>
      </c>
      <c r="B881" s="7" t="s">
        <v>16</v>
      </c>
      <c r="C881" s="7">
        <v>2</v>
      </c>
      <c r="D881" s="7" t="s">
        <v>14</v>
      </c>
      <c r="E881" s="7">
        <v>6</v>
      </c>
      <c r="F881" s="7"/>
      <c r="G881" s="6">
        <f t="shared" si="28"/>
        <v>4</v>
      </c>
      <c r="H881">
        <f t="shared" si="27"/>
        <v>8</v>
      </c>
      <c r="J881">
        <f>VLOOKUP(D881,'Test Data'!$A$1:$N$33,10,FALSE)</f>
        <v>140.99029450549449</v>
      </c>
      <c r="K881">
        <f>VLOOKUP(B881,'Test Data'!$A$1:$N$33,10,FALSE)</f>
        <v>56.76357570850201</v>
      </c>
      <c r="L881">
        <f>VLOOKUP(D881,'Test Data'!$A$1:$N$33,13,FALSE)</f>
        <v>61.292000000000002</v>
      </c>
      <c r="M881">
        <f>VLOOKUP(B881,'Test Data'!$A$1:$N$33,13,FALSE)</f>
        <v>55.175999999999995</v>
      </c>
      <c r="N881">
        <f>VLOOKUP(D881,'Test Data'!$A$1:$N$33,14,FALSE)</f>
        <v>16.850000000000001</v>
      </c>
      <c r="O881">
        <f>VLOOKUP(B881,'Test Data'!$A$1:$N$33,14,FALSE)</f>
        <v>8.8850000000000016</v>
      </c>
      <c r="P881">
        <f>VLOOKUP(B881,'Test Data'!$A$1:$G$33,7,FALSE)</f>
        <v>50.042000000000002</v>
      </c>
      <c r="Q881">
        <f>VLOOKUP(D881,'Test Data'!$A$1:$G$33,7,FALSE)</f>
        <v>52.1905</v>
      </c>
    </row>
    <row r="882" spans="1:17" x14ac:dyDescent="0.3">
      <c r="A882" s="8">
        <v>44975</v>
      </c>
      <c r="B882" s="6" t="s">
        <v>12</v>
      </c>
      <c r="C882" s="6">
        <v>1</v>
      </c>
      <c r="D882" s="6" t="s">
        <v>18</v>
      </c>
      <c r="E882" s="6">
        <v>4</v>
      </c>
      <c r="F882" s="6"/>
      <c r="G882" s="6">
        <f t="shared" si="28"/>
        <v>3</v>
      </c>
      <c r="H882">
        <f t="shared" si="27"/>
        <v>5</v>
      </c>
      <c r="J882">
        <f>VLOOKUP(D882,'Test Data'!$A$1:$N$33,10,FALSE)</f>
        <v>141.16987251053041</v>
      </c>
      <c r="K882">
        <f>VLOOKUP(B882,'Test Data'!$A$1:$N$33,10,FALSE)</f>
        <v>59.967467961405482</v>
      </c>
      <c r="L882">
        <f>VLOOKUP(D882,'Test Data'!$A$1:$N$33,13,FALSE)</f>
        <v>-9.1679999999999993</v>
      </c>
      <c r="M882">
        <f>VLOOKUP(B882,'Test Data'!$A$1:$N$33,13,FALSE)</f>
        <v>21.227999999999998</v>
      </c>
      <c r="N882">
        <f>VLOOKUP(D882,'Test Data'!$A$1:$N$33,14,FALSE)</f>
        <v>11.067499999999995</v>
      </c>
      <c r="O882">
        <f>VLOOKUP(B882,'Test Data'!$A$1:$N$33,14,FALSE)</f>
        <v>5.1224999999999987</v>
      </c>
      <c r="P882">
        <f>VLOOKUP(B882,'Test Data'!$A$1:$G$33,7,FALSE)</f>
        <v>48.64</v>
      </c>
      <c r="Q882">
        <f>VLOOKUP(D882,'Test Data'!$A$1:$G$33,7,FALSE)</f>
        <v>55.566500000000005</v>
      </c>
    </row>
    <row r="883" spans="1:17" x14ac:dyDescent="0.3">
      <c r="A883" s="9">
        <v>44975</v>
      </c>
      <c r="B883" s="7" t="s">
        <v>17</v>
      </c>
      <c r="C883" s="7">
        <v>2</v>
      </c>
      <c r="D883" s="7" t="s">
        <v>22</v>
      </c>
      <c r="E883" s="7">
        <v>3</v>
      </c>
      <c r="F883" s="7" t="s">
        <v>36</v>
      </c>
      <c r="G883" s="6">
        <f t="shared" si="28"/>
        <v>1</v>
      </c>
      <c r="H883">
        <f t="shared" si="27"/>
        <v>5</v>
      </c>
      <c r="J883">
        <f>VLOOKUP(D883,'Test Data'!$A$1:$N$33,10,FALSE)</f>
        <v>68.14996540259969</v>
      </c>
      <c r="K883">
        <f>VLOOKUP(B883,'Test Data'!$A$1:$N$33,10,FALSE)</f>
        <v>134.91292307692311</v>
      </c>
      <c r="L883">
        <f>VLOOKUP(D883,'Test Data'!$A$1:$N$33,13,FALSE)</f>
        <v>2.4839999999999995</v>
      </c>
      <c r="M883">
        <f>VLOOKUP(B883,'Test Data'!$A$1:$N$33,13,FALSE)</f>
        <v>36.112000000000002</v>
      </c>
      <c r="N883">
        <f>VLOOKUP(D883,'Test Data'!$A$1:$N$33,14,FALSE)</f>
        <v>7.3599999999999994</v>
      </c>
      <c r="O883">
        <f>VLOOKUP(B883,'Test Data'!$A$1:$N$33,14,FALSE)</f>
        <v>18.509999999999998</v>
      </c>
      <c r="P883">
        <f>VLOOKUP(B883,'Test Data'!$A$1:$G$33,7,FALSE)</f>
        <v>49.021500000000003</v>
      </c>
      <c r="Q883">
        <f>VLOOKUP(D883,'Test Data'!$A$1:$G$33,7,FALSE)</f>
        <v>52.957499999999996</v>
      </c>
    </row>
    <row r="884" spans="1:17" x14ac:dyDescent="0.3">
      <c r="A884" s="8">
        <v>44975</v>
      </c>
      <c r="B884" s="6" t="s">
        <v>20</v>
      </c>
      <c r="C884" s="6">
        <v>4</v>
      </c>
      <c r="D884" s="6" t="s">
        <v>30</v>
      </c>
      <c r="E884" s="6">
        <v>1</v>
      </c>
      <c r="F884" s="6"/>
      <c r="G884" s="6">
        <f t="shared" si="28"/>
        <v>-3</v>
      </c>
      <c r="H884">
        <f t="shared" si="27"/>
        <v>5</v>
      </c>
      <c r="J884">
        <f>VLOOKUP(D884,'Test Data'!$A$1:$N$33,10,FALSE)</f>
        <v>139.14223240238024</v>
      </c>
      <c r="K884">
        <f>VLOOKUP(B884,'Test Data'!$A$1:$N$33,10,FALSE)</f>
        <v>44.157383716429479</v>
      </c>
      <c r="L884">
        <f>VLOOKUP(D884,'Test Data'!$A$1:$N$33,13,FALSE)</f>
        <v>17.608000000000001</v>
      </c>
      <c r="M884">
        <f>VLOOKUP(B884,'Test Data'!$A$1:$N$33,13,FALSE)</f>
        <v>0.20799999999999841</v>
      </c>
      <c r="N884">
        <f>VLOOKUP(D884,'Test Data'!$A$1:$N$33,14,FALSE)</f>
        <v>17.535</v>
      </c>
      <c r="O884">
        <f>VLOOKUP(B884,'Test Data'!$A$1:$N$33,14,FALSE)</f>
        <v>6.4574999999999996</v>
      </c>
      <c r="P884">
        <f>VLOOKUP(B884,'Test Data'!$A$1:$G$33,7,FALSE)</f>
        <v>45.418999999999997</v>
      </c>
      <c r="Q884">
        <f>VLOOKUP(D884,'Test Data'!$A$1:$G$33,7,FALSE)</f>
        <v>53.658999999999999</v>
      </c>
    </row>
    <row r="885" spans="1:17" x14ac:dyDescent="0.3">
      <c r="A885" s="9">
        <v>44975</v>
      </c>
      <c r="B885" s="7" t="s">
        <v>25</v>
      </c>
      <c r="C885" s="7">
        <v>5</v>
      </c>
      <c r="D885" s="7" t="s">
        <v>29</v>
      </c>
      <c r="E885" s="7">
        <v>6</v>
      </c>
      <c r="F885" s="7" t="s">
        <v>35</v>
      </c>
      <c r="G885" s="6">
        <f t="shared" si="28"/>
        <v>1</v>
      </c>
      <c r="H885">
        <f t="shared" si="27"/>
        <v>11</v>
      </c>
      <c r="J885">
        <f>VLOOKUP(D885,'Test Data'!$A$1:$N$33,10,FALSE)</f>
        <v>171.25418443935928</v>
      </c>
      <c r="K885">
        <f>VLOOKUP(B885,'Test Data'!$A$1:$N$33,10,FALSE)</f>
        <v>51.313205668016195</v>
      </c>
      <c r="L885">
        <f>VLOOKUP(D885,'Test Data'!$A$1:$N$33,13,FALSE)</f>
        <v>18.195999999999998</v>
      </c>
      <c r="M885">
        <f>VLOOKUP(B885,'Test Data'!$A$1:$N$33,13,FALSE)</f>
        <v>23.744</v>
      </c>
      <c r="N885">
        <f>VLOOKUP(D885,'Test Data'!$A$1:$N$33,14,FALSE)</f>
        <v>13.857500000000002</v>
      </c>
      <c r="O885">
        <f>VLOOKUP(B885,'Test Data'!$A$1:$N$33,14,FALSE)</f>
        <v>10.215</v>
      </c>
      <c r="P885">
        <f>VLOOKUP(B885,'Test Data'!$A$1:$G$33,7,FALSE)</f>
        <v>44.829499999999996</v>
      </c>
      <c r="Q885">
        <f>VLOOKUP(D885,'Test Data'!$A$1:$G$33,7,FALSE)</f>
        <v>55.733499999999992</v>
      </c>
    </row>
    <row r="886" spans="1:17" x14ac:dyDescent="0.3">
      <c r="A886" s="8">
        <v>44975</v>
      </c>
      <c r="B886" s="6" t="s">
        <v>31</v>
      </c>
      <c r="C886" s="6">
        <v>3</v>
      </c>
      <c r="D886" s="6" t="s">
        <v>21</v>
      </c>
      <c r="E886" s="6">
        <v>7</v>
      </c>
      <c r="F886" s="6"/>
      <c r="G886" s="6">
        <f t="shared" si="28"/>
        <v>4</v>
      </c>
      <c r="H886">
        <f t="shared" si="27"/>
        <v>10</v>
      </c>
      <c r="J886">
        <f>VLOOKUP(D886,'Test Data'!$A$1:$N$33,10,FALSE)</f>
        <v>67.44205870986076</v>
      </c>
      <c r="K886">
        <f>VLOOKUP(B886,'Test Data'!$A$1:$N$33,10,FALSE)</f>
        <v>139.17838686868689</v>
      </c>
      <c r="L886">
        <f>VLOOKUP(D886,'Test Data'!$A$1:$N$33,13,FALSE)</f>
        <v>34.236000000000004</v>
      </c>
      <c r="M886">
        <f>VLOOKUP(B886,'Test Data'!$A$1:$N$33,13,FALSE)</f>
        <v>30.108000000000004</v>
      </c>
      <c r="N886">
        <f>VLOOKUP(D886,'Test Data'!$A$1:$N$33,14,FALSE)</f>
        <v>9.18</v>
      </c>
      <c r="O886">
        <f>VLOOKUP(B886,'Test Data'!$A$1:$N$33,14,FALSE)</f>
        <v>10.142499999999998</v>
      </c>
      <c r="P886">
        <f>VLOOKUP(B886,'Test Data'!$A$1:$G$33,7,FALSE)</f>
        <v>54.883499999999998</v>
      </c>
      <c r="Q886">
        <f>VLOOKUP(D886,'Test Data'!$A$1:$G$33,7,FALSE)</f>
        <v>50.528500000000001</v>
      </c>
    </row>
    <row r="887" spans="1:17" x14ac:dyDescent="0.3">
      <c r="A887" s="9">
        <v>44975</v>
      </c>
      <c r="B887" s="7" t="s">
        <v>15</v>
      </c>
      <c r="C887" s="7">
        <v>5</v>
      </c>
      <c r="D887" s="7" t="s">
        <v>3</v>
      </c>
      <c r="E887" s="7">
        <v>2</v>
      </c>
      <c r="F887" s="7"/>
      <c r="G887" s="6">
        <f t="shared" si="28"/>
        <v>-3</v>
      </c>
      <c r="H887">
        <f t="shared" si="27"/>
        <v>7</v>
      </c>
      <c r="J887">
        <f>VLOOKUP(D887,'Test Data'!$A$1:$N$33,10,FALSE)</f>
        <v>89.800166421813486</v>
      </c>
      <c r="K887">
        <f>VLOOKUP(B887,'Test Data'!$A$1:$N$33,10,FALSE)</f>
        <v>139.98145691150953</v>
      </c>
      <c r="L887">
        <f>VLOOKUP(D887,'Test Data'!$A$1:$N$33,13,FALSE)</f>
        <v>45.915999999999997</v>
      </c>
      <c r="M887">
        <f>VLOOKUP(B887,'Test Data'!$A$1:$N$33,13,FALSE)</f>
        <v>2.9200000000000017</v>
      </c>
      <c r="N887">
        <f>VLOOKUP(D887,'Test Data'!$A$1:$N$33,14,FALSE)</f>
        <v>6.2475000000000023</v>
      </c>
      <c r="O887">
        <f>VLOOKUP(B887,'Test Data'!$A$1:$N$33,14,FALSE)</f>
        <v>16.695</v>
      </c>
      <c r="P887">
        <f>VLOOKUP(B887,'Test Data'!$A$1:$G$33,7,FALSE)</f>
        <v>53.004999999999995</v>
      </c>
      <c r="Q887">
        <f>VLOOKUP(D887,'Test Data'!$A$1:$G$33,7,FALSE)</f>
        <v>53.747500000000002</v>
      </c>
    </row>
    <row r="888" spans="1:17" x14ac:dyDescent="0.3">
      <c r="A888" s="8">
        <v>44975</v>
      </c>
      <c r="B888" s="6" t="s">
        <v>19</v>
      </c>
      <c r="C888" s="6">
        <v>2</v>
      </c>
      <c r="D888" s="6" t="s">
        <v>34</v>
      </c>
      <c r="E888" s="6">
        <v>4</v>
      </c>
      <c r="F888" s="6"/>
      <c r="G888" s="6">
        <f t="shared" si="28"/>
        <v>2</v>
      </c>
      <c r="H888">
        <f t="shared" si="27"/>
        <v>6</v>
      </c>
      <c r="J888">
        <f>VLOOKUP(D888,'Test Data'!$A$1:$N$33,10,FALSE)</f>
        <v>90.302779742729371</v>
      </c>
      <c r="K888">
        <f>VLOOKUP(B888,'Test Data'!$A$1:$N$33,10,FALSE)</f>
        <v>82.045045228455763</v>
      </c>
      <c r="L888">
        <f>VLOOKUP(D888,'Test Data'!$A$1:$N$33,13,FALSE)</f>
        <v>-1.9600000000000004</v>
      </c>
      <c r="M888">
        <f>VLOOKUP(B888,'Test Data'!$A$1:$N$33,13,FALSE)</f>
        <v>15.204000000000004</v>
      </c>
      <c r="N888">
        <f>VLOOKUP(D888,'Test Data'!$A$1:$N$33,14,FALSE)</f>
        <v>8.4699999999999989</v>
      </c>
      <c r="O888">
        <f>VLOOKUP(B888,'Test Data'!$A$1:$N$33,14,FALSE)</f>
        <v>10.812500000000004</v>
      </c>
      <c r="P888">
        <f>VLOOKUP(B888,'Test Data'!$A$1:$G$33,7,FALSE)</f>
        <v>46.548000000000002</v>
      </c>
      <c r="Q888">
        <f>VLOOKUP(D888,'Test Data'!$A$1:$G$33,7,FALSE)</f>
        <v>48.930500000000002</v>
      </c>
    </row>
    <row r="889" spans="1:17" x14ac:dyDescent="0.3">
      <c r="A889" s="9">
        <v>44975</v>
      </c>
      <c r="B889" s="7" t="s">
        <v>13</v>
      </c>
      <c r="C889" s="7">
        <v>4</v>
      </c>
      <c r="D889" s="7" t="s">
        <v>24</v>
      </c>
      <c r="E889" s="7">
        <v>2</v>
      </c>
      <c r="F889" s="7"/>
      <c r="G889" s="6">
        <f t="shared" si="28"/>
        <v>-2</v>
      </c>
      <c r="H889">
        <f t="shared" si="27"/>
        <v>6</v>
      </c>
      <c r="J889">
        <f>VLOOKUP(D889,'Test Data'!$A$1:$N$33,10,FALSE)</f>
        <v>-15.427545272601769</v>
      </c>
      <c r="K889">
        <f>VLOOKUP(B889,'Test Data'!$A$1:$N$33,10,FALSE)</f>
        <v>81.804757877261309</v>
      </c>
      <c r="L889">
        <f>VLOOKUP(D889,'Test Data'!$A$1:$N$33,13,FALSE)</f>
        <v>-11.484000000000002</v>
      </c>
      <c r="M889">
        <f>VLOOKUP(B889,'Test Data'!$A$1:$N$33,13,FALSE)</f>
        <v>-4.4720000000000004</v>
      </c>
      <c r="N889">
        <f>VLOOKUP(D889,'Test Data'!$A$1:$N$33,14,FALSE)</f>
        <v>7.0949999999999989</v>
      </c>
      <c r="O889">
        <f>VLOOKUP(B889,'Test Data'!$A$1:$N$33,14,FALSE)</f>
        <v>7.3675000000000033</v>
      </c>
      <c r="P889">
        <f>VLOOKUP(B889,'Test Data'!$A$1:$G$33,7,FALSE)</f>
        <v>47.3035</v>
      </c>
      <c r="Q889">
        <f>VLOOKUP(D889,'Test Data'!$A$1:$G$33,7,FALSE)</f>
        <v>42.968000000000004</v>
      </c>
    </row>
    <row r="890" spans="1:17" x14ac:dyDescent="0.3">
      <c r="A890" s="8">
        <v>44975</v>
      </c>
      <c r="B890" s="6" t="s">
        <v>11</v>
      </c>
      <c r="C890" s="6">
        <v>4</v>
      </c>
      <c r="D890" s="6" t="s">
        <v>10</v>
      </c>
      <c r="E890" s="6">
        <v>1</v>
      </c>
      <c r="F890" s="6"/>
      <c r="G890" s="6">
        <f t="shared" si="28"/>
        <v>-3</v>
      </c>
      <c r="H890">
        <f t="shared" si="27"/>
        <v>5</v>
      </c>
      <c r="J890">
        <f>VLOOKUP(D890,'Test Data'!$A$1:$N$33,10,FALSE)</f>
        <v>47.582180701754382</v>
      </c>
      <c r="K890">
        <f>VLOOKUP(B890,'Test Data'!$A$1:$N$33,10,FALSE)</f>
        <v>134.88358357487925</v>
      </c>
      <c r="L890">
        <f>VLOOKUP(D890,'Test Data'!$A$1:$N$33,13,FALSE)</f>
        <v>15.2</v>
      </c>
      <c r="M890">
        <f>VLOOKUP(B890,'Test Data'!$A$1:$N$33,13,FALSE)</f>
        <v>24.772000000000002</v>
      </c>
      <c r="N890">
        <f>VLOOKUP(D890,'Test Data'!$A$1:$N$33,14,FALSE)</f>
        <v>1.7224999999999966</v>
      </c>
      <c r="O890">
        <f>VLOOKUP(B890,'Test Data'!$A$1:$N$33,14,FALSE)</f>
        <v>12.754999999999999</v>
      </c>
      <c r="P890">
        <f>VLOOKUP(B890,'Test Data'!$A$1:$G$33,7,FALSE)</f>
        <v>52.792500000000004</v>
      </c>
      <c r="Q890">
        <f>VLOOKUP(D890,'Test Data'!$A$1:$G$33,7,FALSE)</f>
        <v>45.459000000000003</v>
      </c>
    </row>
    <row r="891" spans="1:17" x14ac:dyDescent="0.3">
      <c r="A891" s="9">
        <v>44975</v>
      </c>
      <c r="B891" s="7" t="s">
        <v>33</v>
      </c>
      <c r="C891" s="7">
        <v>1</v>
      </c>
      <c r="D891" s="7" t="s">
        <v>5</v>
      </c>
      <c r="E891" s="7">
        <v>5</v>
      </c>
      <c r="F891" s="7"/>
      <c r="G891" s="6">
        <f t="shared" si="28"/>
        <v>4</v>
      </c>
      <c r="H891">
        <f t="shared" si="27"/>
        <v>6</v>
      </c>
      <c r="J891">
        <f>VLOOKUP(D891,'Test Data'!$A$1:$N$33,10,FALSE)</f>
        <v>104.48057142857141</v>
      </c>
      <c r="K891">
        <f>VLOOKUP(B891,'Test Data'!$A$1:$N$33,10,FALSE)</f>
        <v>-8.4661676247310496</v>
      </c>
      <c r="L891">
        <f>VLOOKUP(D891,'Test Data'!$A$1:$N$33,13,FALSE)</f>
        <v>26.248000000000001</v>
      </c>
      <c r="M891">
        <f>VLOOKUP(B891,'Test Data'!$A$1:$N$33,13,FALSE)</f>
        <v>31.347999999999995</v>
      </c>
      <c r="N891">
        <f>VLOOKUP(D891,'Test Data'!$A$1:$N$33,14,FALSE)</f>
        <v>15.994999999999997</v>
      </c>
      <c r="O891">
        <f>VLOOKUP(B891,'Test Data'!$A$1:$N$33,14,FALSE)</f>
        <v>2.9150000000000027</v>
      </c>
      <c r="P891">
        <f>VLOOKUP(B891,'Test Data'!$A$1:$G$33,7,FALSE)</f>
        <v>46.256500000000003</v>
      </c>
      <c r="Q891">
        <f>VLOOKUP(D891,'Test Data'!$A$1:$G$33,7,FALSE)</f>
        <v>50.814499999999995</v>
      </c>
    </row>
    <row r="892" spans="1:17" x14ac:dyDescent="0.3">
      <c r="A892" s="8">
        <v>44975</v>
      </c>
      <c r="B892" s="6" t="s">
        <v>4</v>
      </c>
      <c r="C892" s="6">
        <v>2</v>
      </c>
      <c r="D892" s="6" t="s">
        <v>8</v>
      </c>
      <c r="E892" s="6">
        <v>6</v>
      </c>
      <c r="F892" s="6"/>
      <c r="G892" s="6">
        <f t="shared" si="28"/>
        <v>4</v>
      </c>
      <c r="H892">
        <f t="shared" si="27"/>
        <v>8</v>
      </c>
      <c r="J892">
        <f>VLOOKUP(D892,'Test Data'!$A$1:$N$33,10,FALSE)</f>
        <v>108.30611652138712</v>
      </c>
      <c r="K892">
        <f>VLOOKUP(B892,'Test Data'!$A$1:$N$33,10,FALSE)</f>
        <v>84.107355201661079</v>
      </c>
      <c r="L892">
        <f>VLOOKUP(D892,'Test Data'!$A$1:$N$33,13,FALSE)</f>
        <v>15.092000000000001</v>
      </c>
      <c r="M892">
        <f>VLOOKUP(B892,'Test Data'!$A$1:$N$33,13,FALSE)</f>
        <v>17.076000000000001</v>
      </c>
      <c r="N892">
        <f>VLOOKUP(D892,'Test Data'!$A$1:$N$33,14,FALSE)</f>
        <v>11.004999999999999</v>
      </c>
      <c r="O892">
        <f>VLOOKUP(B892,'Test Data'!$A$1:$N$33,14,FALSE)</f>
        <v>4.0274999999999999</v>
      </c>
      <c r="P892">
        <f>VLOOKUP(B892,'Test Data'!$A$1:$G$33,7,FALSE)</f>
        <v>51.648499999999999</v>
      </c>
      <c r="Q892">
        <f>VLOOKUP(D892,'Test Data'!$A$1:$G$33,7,FALSE)</f>
        <v>48.454999999999998</v>
      </c>
    </row>
    <row r="893" spans="1:17" x14ac:dyDescent="0.3">
      <c r="A893" s="9">
        <v>44975</v>
      </c>
      <c r="B893" s="7" t="s">
        <v>7</v>
      </c>
      <c r="C893" s="7">
        <v>4</v>
      </c>
      <c r="D893" s="7" t="s">
        <v>27</v>
      </c>
      <c r="E893" s="7">
        <v>5</v>
      </c>
      <c r="F893" s="7"/>
      <c r="G893" s="6">
        <f t="shared" si="28"/>
        <v>1</v>
      </c>
      <c r="H893">
        <f t="shared" si="27"/>
        <v>9</v>
      </c>
      <c r="J893">
        <f>VLOOKUP(D893,'Test Data'!$A$1:$N$33,10,FALSE)</f>
        <v>145.75413290387775</v>
      </c>
      <c r="K893">
        <f>VLOOKUP(B893,'Test Data'!$A$1:$N$33,10,FALSE)</f>
        <v>109.36287253210591</v>
      </c>
      <c r="L893">
        <f>VLOOKUP(D893,'Test Data'!$A$1:$N$33,13,FALSE)</f>
        <v>55.58</v>
      </c>
      <c r="M893">
        <f>VLOOKUP(B893,'Test Data'!$A$1:$N$33,13,FALSE)</f>
        <v>1.0240000000000009</v>
      </c>
      <c r="N893">
        <f>VLOOKUP(D893,'Test Data'!$A$1:$N$33,14,FALSE)</f>
        <v>12.107499999999998</v>
      </c>
      <c r="O893">
        <f>VLOOKUP(B893,'Test Data'!$A$1:$N$33,14,FALSE)</f>
        <v>18.007499999999997</v>
      </c>
      <c r="P893">
        <f>VLOOKUP(B893,'Test Data'!$A$1:$G$33,7,FALSE)</f>
        <v>51.97</v>
      </c>
      <c r="Q893">
        <f>VLOOKUP(D893,'Test Data'!$A$1:$G$33,7,FALSE)</f>
        <v>54.28</v>
      </c>
    </row>
    <row r="894" spans="1:17" x14ac:dyDescent="0.3">
      <c r="A894" s="8">
        <v>44976</v>
      </c>
      <c r="B894" s="6" t="s">
        <v>20</v>
      </c>
      <c r="C894" s="6">
        <v>2</v>
      </c>
      <c r="D894" s="6" t="s">
        <v>25</v>
      </c>
      <c r="E894" s="6">
        <v>3</v>
      </c>
      <c r="F894" s="6" t="s">
        <v>36</v>
      </c>
      <c r="G894" s="6">
        <f t="shared" si="28"/>
        <v>1</v>
      </c>
      <c r="H894">
        <f t="shared" si="27"/>
        <v>5</v>
      </c>
      <c r="J894">
        <f>VLOOKUP(D894,'Test Data'!$A$1:$N$33,10,FALSE)</f>
        <v>51.313205668016195</v>
      </c>
      <c r="K894">
        <f>VLOOKUP(B894,'Test Data'!$A$1:$N$33,10,FALSE)</f>
        <v>44.157383716429479</v>
      </c>
      <c r="L894">
        <f>VLOOKUP(D894,'Test Data'!$A$1:$N$33,13,FALSE)</f>
        <v>23.744</v>
      </c>
      <c r="M894">
        <f>VLOOKUP(B894,'Test Data'!$A$1:$N$33,13,FALSE)</f>
        <v>0.20799999999999841</v>
      </c>
      <c r="N894">
        <f>VLOOKUP(D894,'Test Data'!$A$1:$N$33,14,FALSE)</f>
        <v>10.215</v>
      </c>
      <c r="O894">
        <f>VLOOKUP(B894,'Test Data'!$A$1:$N$33,14,FALSE)</f>
        <v>6.4574999999999996</v>
      </c>
      <c r="P894">
        <f>VLOOKUP(B894,'Test Data'!$A$1:$G$33,7,FALSE)</f>
        <v>45.418999999999997</v>
      </c>
      <c r="Q894">
        <f>VLOOKUP(D894,'Test Data'!$A$1:$G$33,7,FALSE)</f>
        <v>44.829499999999996</v>
      </c>
    </row>
    <row r="895" spans="1:17" x14ac:dyDescent="0.3">
      <c r="A895" s="9">
        <v>44976</v>
      </c>
      <c r="B895" s="7" t="s">
        <v>5</v>
      </c>
      <c r="C895" s="7">
        <v>3</v>
      </c>
      <c r="D895" s="7" t="s">
        <v>6</v>
      </c>
      <c r="E895" s="7">
        <v>5</v>
      </c>
      <c r="F895" s="7"/>
      <c r="G895" s="6">
        <f t="shared" si="28"/>
        <v>2</v>
      </c>
      <c r="H895">
        <f t="shared" si="27"/>
        <v>8</v>
      </c>
      <c r="J895">
        <f>VLOOKUP(D895,'Test Data'!$A$1:$N$33,10,FALSE)</f>
        <v>18.032943482008189</v>
      </c>
      <c r="K895">
        <f>VLOOKUP(B895,'Test Data'!$A$1:$N$33,10,FALSE)</f>
        <v>104.48057142857141</v>
      </c>
      <c r="L895">
        <f>VLOOKUP(D895,'Test Data'!$A$1:$N$33,13,FALSE)</f>
        <v>12.236000000000001</v>
      </c>
      <c r="M895">
        <f>VLOOKUP(B895,'Test Data'!$A$1:$N$33,13,FALSE)</f>
        <v>26.248000000000001</v>
      </c>
      <c r="N895">
        <f>VLOOKUP(D895,'Test Data'!$A$1:$N$33,14,FALSE)</f>
        <v>1.6050000000000004</v>
      </c>
      <c r="O895">
        <f>VLOOKUP(B895,'Test Data'!$A$1:$N$33,14,FALSE)</f>
        <v>15.994999999999997</v>
      </c>
      <c r="P895">
        <f>VLOOKUP(B895,'Test Data'!$A$1:$G$33,7,FALSE)</f>
        <v>50.814499999999995</v>
      </c>
      <c r="Q895">
        <f>VLOOKUP(D895,'Test Data'!$A$1:$G$33,7,FALSE)</f>
        <v>40.024000000000001</v>
      </c>
    </row>
    <row r="896" spans="1:17" x14ac:dyDescent="0.3">
      <c r="A896" s="8">
        <v>44976</v>
      </c>
      <c r="B896" s="6" t="s">
        <v>9</v>
      </c>
      <c r="C896" s="6">
        <v>5</v>
      </c>
      <c r="D896" s="6" t="s">
        <v>11</v>
      </c>
      <c r="E896" s="6">
        <v>6</v>
      </c>
      <c r="F896" s="6" t="s">
        <v>36</v>
      </c>
      <c r="G896" s="6">
        <f t="shared" si="28"/>
        <v>1</v>
      </c>
      <c r="H896">
        <f t="shared" si="27"/>
        <v>11</v>
      </c>
      <c r="J896">
        <f>VLOOKUP(D896,'Test Data'!$A$1:$N$33,10,FALSE)</f>
        <v>134.88358357487925</v>
      </c>
      <c r="K896">
        <f>VLOOKUP(B896,'Test Data'!$A$1:$N$33,10,FALSE)</f>
        <v>165.56027048054921</v>
      </c>
      <c r="L896">
        <f>VLOOKUP(D896,'Test Data'!$A$1:$N$33,13,FALSE)</f>
        <v>24.772000000000002</v>
      </c>
      <c r="M896">
        <f>VLOOKUP(B896,'Test Data'!$A$1:$N$33,13,FALSE)</f>
        <v>-11.727999999999998</v>
      </c>
      <c r="N896">
        <f>VLOOKUP(D896,'Test Data'!$A$1:$N$33,14,FALSE)</f>
        <v>12.754999999999999</v>
      </c>
      <c r="O896">
        <f>VLOOKUP(B896,'Test Data'!$A$1:$N$33,14,FALSE)</f>
        <v>19.220000000000002</v>
      </c>
      <c r="P896">
        <f>VLOOKUP(B896,'Test Data'!$A$1:$G$33,7,FALSE)</f>
        <v>58.155000000000001</v>
      </c>
      <c r="Q896">
        <f>VLOOKUP(D896,'Test Data'!$A$1:$G$33,7,FALSE)</f>
        <v>52.792500000000004</v>
      </c>
    </row>
    <row r="897" spans="1:17" x14ac:dyDescent="0.3">
      <c r="A897" s="9">
        <v>44976</v>
      </c>
      <c r="B897" s="7" t="s">
        <v>21</v>
      </c>
      <c r="C897" s="7">
        <v>3</v>
      </c>
      <c r="D897" s="7" t="s">
        <v>28</v>
      </c>
      <c r="E897" s="7">
        <v>4</v>
      </c>
      <c r="F897" s="7"/>
      <c r="G897" s="6">
        <f t="shared" si="28"/>
        <v>1</v>
      </c>
      <c r="H897">
        <f t="shared" si="27"/>
        <v>7</v>
      </c>
      <c r="J897">
        <f>VLOOKUP(D897,'Test Data'!$A$1:$N$33,10,FALSE)</f>
        <v>101.51640811560671</v>
      </c>
      <c r="K897">
        <f>VLOOKUP(B897,'Test Data'!$A$1:$N$33,10,FALSE)</f>
        <v>67.44205870986076</v>
      </c>
      <c r="L897">
        <f>VLOOKUP(D897,'Test Data'!$A$1:$N$33,13,FALSE)</f>
        <v>12.036000000000001</v>
      </c>
      <c r="M897">
        <f>VLOOKUP(B897,'Test Data'!$A$1:$N$33,13,FALSE)</f>
        <v>34.236000000000004</v>
      </c>
      <c r="N897">
        <f>VLOOKUP(D897,'Test Data'!$A$1:$N$33,14,FALSE)</f>
        <v>8.0474999999999994</v>
      </c>
      <c r="O897">
        <f>VLOOKUP(B897,'Test Data'!$A$1:$N$33,14,FALSE)</f>
        <v>9.18</v>
      </c>
      <c r="P897">
        <f>VLOOKUP(B897,'Test Data'!$A$1:$G$33,7,FALSE)</f>
        <v>50.528500000000001</v>
      </c>
      <c r="Q897">
        <f>VLOOKUP(D897,'Test Data'!$A$1:$G$33,7,FALSE)</f>
        <v>51.338499999999996</v>
      </c>
    </row>
    <row r="898" spans="1:17" x14ac:dyDescent="0.3">
      <c r="A898" s="8">
        <v>44976</v>
      </c>
      <c r="B898" s="6" t="s">
        <v>23</v>
      </c>
      <c r="C898" s="6">
        <v>2</v>
      </c>
      <c r="D898" s="6" t="s">
        <v>15</v>
      </c>
      <c r="E898" s="6">
        <v>4</v>
      </c>
      <c r="F898" s="6"/>
      <c r="G898" s="6">
        <f t="shared" si="28"/>
        <v>2</v>
      </c>
      <c r="H898">
        <f t="shared" si="27"/>
        <v>6</v>
      </c>
      <c r="J898">
        <f>VLOOKUP(D898,'Test Data'!$A$1:$N$33,10,FALSE)</f>
        <v>139.98145691150953</v>
      </c>
      <c r="K898">
        <f>VLOOKUP(B898,'Test Data'!$A$1:$N$33,10,FALSE)</f>
        <v>116.91584615384616</v>
      </c>
      <c r="L898">
        <f>VLOOKUP(D898,'Test Data'!$A$1:$N$33,13,FALSE)</f>
        <v>2.9200000000000017</v>
      </c>
      <c r="M898">
        <f>VLOOKUP(B898,'Test Data'!$A$1:$N$33,13,FALSE)</f>
        <v>37.052</v>
      </c>
      <c r="N898">
        <f>VLOOKUP(D898,'Test Data'!$A$1:$N$33,14,FALSE)</f>
        <v>16.695</v>
      </c>
      <c r="O898">
        <f>VLOOKUP(B898,'Test Data'!$A$1:$N$33,14,FALSE)</f>
        <v>7.9725000000000001</v>
      </c>
      <c r="P898">
        <f>VLOOKUP(B898,'Test Data'!$A$1:$G$33,7,FALSE)</f>
        <v>50.820999999999998</v>
      </c>
      <c r="Q898">
        <f>VLOOKUP(D898,'Test Data'!$A$1:$G$33,7,FALSE)</f>
        <v>53.004999999999995</v>
      </c>
    </row>
    <row r="899" spans="1:17" x14ac:dyDescent="0.3">
      <c r="A899" s="9">
        <v>44976</v>
      </c>
      <c r="B899" s="7" t="s">
        <v>10</v>
      </c>
      <c r="C899" s="7">
        <v>2</v>
      </c>
      <c r="D899" s="7" t="s">
        <v>32</v>
      </c>
      <c r="E899" s="7">
        <v>7</v>
      </c>
      <c r="F899" s="7"/>
      <c r="G899" s="6">
        <f t="shared" si="28"/>
        <v>5</v>
      </c>
      <c r="H899">
        <f t="shared" ref="H899:H962" si="29">E899+C899</f>
        <v>9</v>
      </c>
      <c r="J899">
        <f>VLOOKUP(D899,'Test Data'!$A$1:$N$33,10,FALSE)</f>
        <v>132.97877024111079</v>
      </c>
      <c r="K899">
        <f>VLOOKUP(B899,'Test Data'!$A$1:$N$33,10,FALSE)</f>
        <v>47.582180701754382</v>
      </c>
      <c r="L899">
        <f>VLOOKUP(D899,'Test Data'!$A$1:$N$33,13,FALSE)</f>
        <v>-4.2679999999999989</v>
      </c>
      <c r="M899">
        <f>VLOOKUP(B899,'Test Data'!$A$1:$N$33,13,FALSE)</f>
        <v>15.2</v>
      </c>
      <c r="N899">
        <f>VLOOKUP(D899,'Test Data'!$A$1:$N$33,14,FALSE)</f>
        <v>9.5024999999999977</v>
      </c>
      <c r="O899">
        <f>VLOOKUP(B899,'Test Data'!$A$1:$N$33,14,FALSE)</f>
        <v>1.7224999999999966</v>
      </c>
      <c r="P899">
        <f>VLOOKUP(B899,'Test Data'!$A$1:$G$33,7,FALSE)</f>
        <v>45.459000000000003</v>
      </c>
      <c r="Q899">
        <f>VLOOKUP(D899,'Test Data'!$A$1:$G$33,7,FALSE)</f>
        <v>49.246000000000002</v>
      </c>
    </row>
    <row r="900" spans="1:17" x14ac:dyDescent="0.3">
      <c r="A900" s="8">
        <v>44977</v>
      </c>
      <c r="B900" s="6" t="s">
        <v>32</v>
      </c>
      <c r="C900" s="6">
        <v>1</v>
      </c>
      <c r="D900" s="6" t="s">
        <v>14</v>
      </c>
      <c r="E900" s="6">
        <v>3</v>
      </c>
      <c r="F900" s="6"/>
      <c r="G900" s="6">
        <f t="shared" si="28"/>
        <v>2</v>
      </c>
      <c r="H900">
        <f t="shared" si="29"/>
        <v>4</v>
      </c>
      <c r="J900">
        <f>VLOOKUP(D900,'Test Data'!$A$1:$N$33,10,FALSE)</f>
        <v>140.99029450549449</v>
      </c>
      <c r="K900">
        <f>VLOOKUP(B900,'Test Data'!$A$1:$N$33,10,FALSE)</f>
        <v>132.97877024111079</v>
      </c>
      <c r="L900">
        <f>VLOOKUP(D900,'Test Data'!$A$1:$N$33,13,FALSE)</f>
        <v>61.292000000000002</v>
      </c>
      <c r="M900">
        <f>VLOOKUP(B900,'Test Data'!$A$1:$N$33,13,FALSE)</f>
        <v>-4.2679999999999989</v>
      </c>
      <c r="N900">
        <f>VLOOKUP(D900,'Test Data'!$A$1:$N$33,14,FALSE)</f>
        <v>16.850000000000001</v>
      </c>
      <c r="O900">
        <f>VLOOKUP(B900,'Test Data'!$A$1:$N$33,14,FALSE)</f>
        <v>9.5024999999999977</v>
      </c>
      <c r="P900">
        <f>VLOOKUP(B900,'Test Data'!$A$1:$G$33,7,FALSE)</f>
        <v>49.246000000000002</v>
      </c>
      <c r="Q900">
        <f>VLOOKUP(D900,'Test Data'!$A$1:$G$33,7,FALSE)</f>
        <v>52.1905</v>
      </c>
    </row>
    <row r="901" spans="1:17" x14ac:dyDescent="0.3">
      <c r="A901" s="9">
        <v>44977</v>
      </c>
      <c r="B901" s="7" t="s">
        <v>4</v>
      </c>
      <c r="C901" s="7">
        <v>4</v>
      </c>
      <c r="D901" s="7" t="s">
        <v>22</v>
      </c>
      <c r="E901" s="7">
        <v>3</v>
      </c>
      <c r="F901" s="7"/>
      <c r="G901" s="6">
        <f t="shared" si="28"/>
        <v>-1</v>
      </c>
      <c r="H901">
        <f t="shared" si="29"/>
        <v>7</v>
      </c>
      <c r="J901">
        <f>VLOOKUP(D901,'Test Data'!$A$1:$N$33,10,FALSE)</f>
        <v>68.14996540259969</v>
      </c>
      <c r="K901">
        <f>VLOOKUP(B901,'Test Data'!$A$1:$N$33,10,FALSE)</f>
        <v>84.107355201661079</v>
      </c>
      <c r="L901">
        <f>VLOOKUP(D901,'Test Data'!$A$1:$N$33,13,FALSE)</f>
        <v>2.4839999999999995</v>
      </c>
      <c r="M901">
        <f>VLOOKUP(B901,'Test Data'!$A$1:$N$33,13,FALSE)</f>
        <v>17.076000000000001</v>
      </c>
      <c r="N901">
        <f>VLOOKUP(D901,'Test Data'!$A$1:$N$33,14,FALSE)</f>
        <v>7.3599999999999994</v>
      </c>
      <c r="O901">
        <f>VLOOKUP(B901,'Test Data'!$A$1:$N$33,14,FALSE)</f>
        <v>4.0274999999999999</v>
      </c>
      <c r="P901">
        <f>VLOOKUP(B901,'Test Data'!$A$1:$G$33,7,FALSE)</f>
        <v>51.648499999999999</v>
      </c>
      <c r="Q901">
        <f>VLOOKUP(D901,'Test Data'!$A$1:$G$33,7,FALSE)</f>
        <v>52.957499999999996</v>
      </c>
    </row>
    <row r="902" spans="1:17" x14ac:dyDescent="0.3">
      <c r="A902" s="8">
        <v>44977</v>
      </c>
      <c r="B902" s="6" t="s">
        <v>26</v>
      </c>
      <c r="C902" s="6">
        <v>3</v>
      </c>
      <c r="D902" s="6" t="s">
        <v>31</v>
      </c>
      <c r="E902" s="6">
        <v>4</v>
      </c>
      <c r="F902" s="6" t="s">
        <v>36</v>
      </c>
      <c r="G902" s="6">
        <f t="shared" si="28"/>
        <v>1</v>
      </c>
      <c r="H902">
        <f t="shared" si="29"/>
        <v>7</v>
      </c>
      <c r="J902">
        <f>VLOOKUP(D902,'Test Data'!$A$1:$N$33,10,FALSE)</f>
        <v>139.17838686868689</v>
      </c>
      <c r="K902">
        <f>VLOOKUP(B902,'Test Data'!$A$1:$N$33,10,FALSE)</f>
        <v>-5.9496865517784894</v>
      </c>
      <c r="L902">
        <f>VLOOKUP(D902,'Test Data'!$A$1:$N$33,13,FALSE)</f>
        <v>30.108000000000004</v>
      </c>
      <c r="M902">
        <f>VLOOKUP(B902,'Test Data'!$A$1:$N$33,13,FALSE)</f>
        <v>-1.972</v>
      </c>
      <c r="N902">
        <f>VLOOKUP(D902,'Test Data'!$A$1:$N$33,14,FALSE)</f>
        <v>10.142499999999998</v>
      </c>
      <c r="O902">
        <f>VLOOKUP(B902,'Test Data'!$A$1:$N$33,14,FALSE)</f>
        <v>7.1075000000000017</v>
      </c>
      <c r="P902">
        <f>VLOOKUP(B902,'Test Data'!$A$1:$G$33,7,FALSE)</f>
        <v>43.610500000000002</v>
      </c>
      <c r="Q902">
        <f>VLOOKUP(D902,'Test Data'!$A$1:$G$33,7,FALSE)</f>
        <v>54.883499999999998</v>
      </c>
    </row>
    <row r="903" spans="1:17" x14ac:dyDescent="0.3">
      <c r="A903" s="9">
        <v>44977</v>
      </c>
      <c r="B903" s="7" t="s">
        <v>23</v>
      </c>
      <c r="C903" s="7">
        <v>4</v>
      </c>
      <c r="D903" s="7" t="s">
        <v>17</v>
      </c>
      <c r="E903" s="7">
        <v>1</v>
      </c>
      <c r="F903" s="7"/>
      <c r="G903" s="6">
        <f t="shared" si="28"/>
        <v>-3</v>
      </c>
      <c r="H903">
        <f t="shared" si="29"/>
        <v>5</v>
      </c>
      <c r="J903">
        <f>VLOOKUP(D903,'Test Data'!$A$1:$N$33,10,FALSE)</f>
        <v>134.91292307692311</v>
      </c>
      <c r="K903">
        <f>VLOOKUP(B903,'Test Data'!$A$1:$N$33,10,FALSE)</f>
        <v>116.91584615384616</v>
      </c>
      <c r="L903">
        <f>VLOOKUP(D903,'Test Data'!$A$1:$N$33,13,FALSE)</f>
        <v>36.112000000000002</v>
      </c>
      <c r="M903">
        <f>VLOOKUP(B903,'Test Data'!$A$1:$N$33,13,FALSE)</f>
        <v>37.052</v>
      </c>
      <c r="N903">
        <f>VLOOKUP(D903,'Test Data'!$A$1:$N$33,14,FALSE)</f>
        <v>18.509999999999998</v>
      </c>
      <c r="O903">
        <f>VLOOKUP(B903,'Test Data'!$A$1:$N$33,14,FALSE)</f>
        <v>7.9725000000000001</v>
      </c>
      <c r="P903">
        <f>VLOOKUP(B903,'Test Data'!$A$1:$G$33,7,FALSE)</f>
        <v>50.820999999999998</v>
      </c>
      <c r="Q903">
        <f>VLOOKUP(D903,'Test Data'!$A$1:$G$33,7,FALSE)</f>
        <v>49.021500000000003</v>
      </c>
    </row>
    <row r="904" spans="1:17" x14ac:dyDescent="0.3">
      <c r="A904" s="8">
        <v>44977</v>
      </c>
      <c r="B904" s="6" t="s">
        <v>16</v>
      </c>
      <c r="C904" s="6">
        <v>4</v>
      </c>
      <c r="D904" s="6" t="s">
        <v>3</v>
      </c>
      <c r="E904" s="6">
        <v>2</v>
      </c>
      <c r="F904" s="6"/>
      <c r="G904" s="6">
        <f t="shared" si="28"/>
        <v>-2</v>
      </c>
      <c r="H904">
        <f t="shared" si="29"/>
        <v>6</v>
      </c>
      <c r="J904">
        <f>VLOOKUP(D904,'Test Data'!$A$1:$N$33,10,FALSE)</f>
        <v>89.800166421813486</v>
      </c>
      <c r="K904">
        <f>VLOOKUP(B904,'Test Data'!$A$1:$N$33,10,FALSE)</f>
        <v>56.76357570850201</v>
      </c>
      <c r="L904">
        <f>VLOOKUP(D904,'Test Data'!$A$1:$N$33,13,FALSE)</f>
        <v>45.915999999999997</v>
      </c>
      <c r="M904">
        <f>VLOOKUP(B904,'Test Data'!$A$1:$N$33,13,FALSE)</f>
        <v>55.175999999999995</v>
      </c>
      <c r="N904">
        <f>VLOOKUP(D904,'Test Data'!$A$1:$N$33,14,FALSE)</f>
        <v>6.2475000000000023</v>
      </c>
      <c r="O904">
        <f>VLOOKUP(B904,'Test Data'!$A$1:$N$33,14,FALSE)</f>
        <v>8.8850000000000016</v>
      </c>
      <c r="P904">
        <f>VLOOKUP(B904,'Test Data'!$A$1:$G$33,7,FALSE)</f>
        <v>50.042000000000002</v>
      </c>
      <c r="Q904">
        <f>VLOOKUP(D904,'Test Data'!$A$1:$G$33,7,FALSE)</f>
        <v>53.747500000000002</v>
      </c>
    </row>
    <row r="905" spans="1:17" x14ac:dyDescent="0.3">
      <c r="A905" s="9">
        <v>44977</v>
      </c>
      <c r="B905" s="7" t="s">
        <v>34</v>
      </c>
      <c r="C905" s="7">
        <v>0</v>
      </c>
      <c r="D905" s="7" t="s">
        <v>24</v>
      </c>
      <c r="E905" s="7">
        <v>4</v>
      </c>
      <c r="F905" s="7"/>
      <c r="G905" s="6">
        <f t="shared" si="28"/>
        <v>4</v>
      </c>
      <c r="H905">
        <f t="shared" si="29"/>
        <v>4</v>
      </c>
      <c r="J905">
        <f>VLOOKUP(D905,'Test Data'!$A$1:$N$33,10,FALSE)</f>
        <v>-15.427545272601769</v>
      </c>
      <c r="K905">
        <f>VLOOKUP(B905,'Test Data'!$A$1:$N$33,10,FALSE)</f>
        <v>90.302779742729371</v>
      </c>
      <c r="L905">
        <f>VLOOKUP(D905,'Test Data'!$A$1:$N$33,13,FALSE)</f>
        <v>-11.484000000000002</v>
      </c>
      <c r="M905">
        <f>VLOOKUP(B905,'Test Data'!$A$1:$N$33,13,FALSE)</f>
        <v>-1.9600000000000004</v>
      </c>
      <c r="N905">
        <f>VLOOKUP(D905,'Test Data'!$A$1:$N$33,14,FALSE)</f>
        <v>7.0949999999999989</v>
      </c>
      <c r="O905">
        <f>VLOOKUP(B905,'Test Data'!$A$1:$N$33,14,FALSE)</f>
        <v>8.4699999999999989</v>
      </c>
      <c r="P905">
        <f>VLOOKUP(B905,'Test Data'!$A$1:$G$33,7,FALSE)</f>
        <v>48.930500000000002</v>
      </c>
      <c r="Q905">
        <f>VLOOKUP(D905,'Test Data'!$A$1:$G$33,7,FALSE)</f>
        <v>42.968000000000004</v>
      </c>
    </row>
    <row r="906" spans="1:17" x14ac:dyDescent="0.3">
      <c r="A906" s="8">
        <v>44978</v>
      </c>
      <c r="B906" s="6" t="s">
        <v>5</v>
      </c>
      <c r="C906" s="6">
        <v>6</v>
      </c>
      <c r="D906" s="6" t="s">
        <v>13</v>
      </c>
      <c r="E906" s="6">
        <v>3</v>
      </c>
      <c r="F906" s="6"/>
      <c r="G906" s="6">
        <f t="shared" si="28"/>
        <v>-3</v>
      </c>
      <c r="H906">
        <f t="shared" si="29"/>
        <v>9</v>
      </c>
      <c r="J906">
        <f>VLOOKUP(D906,'Test Data'!$A$1:$N$33,10,FALSE)</f>
        <v>81.804757877261309</v>
      </c>
      <c r="K906">
        <f>VLOOKUP(B906,'Test Data'!$A$1:$N$33,10,FALSE)</f>
        <v>104.48057142857141</v>
      </c>
      <c r="L906">
        <f>VLOOKUP(D906,'Test Data'!$A$1:$N$33,13,FALSE)</f>
        <v>-4.4720000000000004</v>
      </c>
      <c r="M906">
        <f>VLOOKUP(B906,'Test Data'!$A$1:$N$33,13,FALSE)</f>
        <v>26.248000000000001</v>
      </c>
      <c r="N906">
        <f>VLOOKUP(D906,'Test Data'!$A$1:$N$33,14,FALSE)</f>
        <v>7.3675000000000033</v>
      </c>
      <c r="O906">
        <f>VLOOKUP(B906,'Test Data'!$A$1:$N$33,14,FALSE)</f>
        <v>15.994999999999997</v>
      </c>
      <c r="P906">
        <f>VLOOKUP(B906,'Test Data'!$A$1:$G$33,7,FALSE)</f>
        <v>50.814499999999995</v>
      </c>
      <c r="Q906">
        <f>VLOOKUP(D906,'Test Data'!$A$1:$G$33,7,FALSE)</f>
        <v>47.3035</v>
      </c>
    </row>
    <row r="907" spans="1:17" x14ac:dyDescent="0.3">
      <c r="A907" s="9">
        <v>44978</v>
      </c>
      <c r="B907" s="7" t="s">
        <v>10</v>
      </c>
      <c r="C907" s="7">
        <v>1</v>
      </c>
      <c r="D907" s="7" t="s">
        <v>18</v>
      </c>
      <c r="E907" s="7">
        <v>4</v>
      </c>
      <c r="F907" s="7"/>
      <c r="G907" s="6">
        <f t="shared" si="28"/>
        <v>3</v>
      </c>
      <c r="H907">
        <f t="shared" si="29"/>
        <v>5</v>
      </c>
      <c r="J907">
        <f>VLOOKUP(D907,'Test Data'!$A$1:$N$33,10,FALSE)</f>
        <v>141.16987251053041</v>
      </c>
      <c r="K907">
        <f>VLOOKUP(B907,'Test Data'!$A$1:$N$33,10,FALSE)</f>
        <v>47.582180701754382</v>
      </c>
      <c r="L907">
        <f>VLOOKUP(D907,'Test Data'!$A$1:$N$33,13,FALSE)</f>
        <v>-9.1679999999999993</v>
      </c>
      <c r="M907">
        <f>VLOOKUP(B907,'Test Data'!$A$1:$N$33,13,FALSE)</f>
        <v>15.2</v>
      </c>
      <c r="N907">
        <f>VLOOKUP(D907,'Test Data'!$A$1:$N$33,14,FALSE)</f>
        <v>11.067499999999995</v>
      </c>
      <c r="O907">
        <f>VLOOKUP(B907,'Test Data'!$A$1:$N$33,14,FALSE)</f>
        <v>1.7224999999999966</v>
      </c>
      <c r="P907">
        <f>VLOOKUP(B907,'Test Data'!$A$1:$G$33,7,FALSE)</f>
        <v>45.459000000000003</v>
      </c>
      <c r="Q907">
        <f>VLOOKUP(D907,'Test Data'!$A$1:$G$33,7,FALSE)</f>
        <v>55.566500000000005</v>
      </c>
    </row>
    <row r="908" spans="1:17" x14ac:dyDescent="0.3">
      <c r="A908" s="8">
        <v>44978</v>
      </c>
      <c r="B908" s="6" t="s">
        <v>27</v>
      </c>
      <c r="C908" s="6">
        <v>2</v>
      </c>
      <c r="D908" s="6" t="s">
        <v>6</v>
      </c>
      <c r="E908" s="6">
        <v>3</v>
      </c>
      <c r="F908" s="6" t="s">
        <v>35</v>
      </c>
      <c r="G908" s="6">
        <f t="shared" si="28"/>
        <v>1</v>
      </c>
      <c r="H908">
        <f t="shared" si="29"/>
        <v>5</v>
      </c>
      <c r="J908">
        <f>VLOOKUP(D908,'Test Data'!$A$1:$N$33,10,FALSE)</f>
        <v>18.032943482008189</v>
      </c>
      <c r="K908">
        <f>VLOOKUP(B908,'Test Data'!$A$1:$N$33,10,FALSE)</f>
        <v>145.75413290387775</v>
      </c>
      <c r="L908">
        <f>VLOOKUP(D908,'Test Data'!$A$1:$N$33,13,FALSE)</f>
        <v>12.236000000000001</v>
      </c>
      <c r="M908">
        <f>VLOOKUP(B908,'Test Data'!$A$1:$N$33,13,FALSE)</f>
        <v>55.58</v>
      </c>
      <c r="N908">
        <f>VLOOKUP(D908,'Test Data'!$A$1:$N$33,14,FALSE)</f>
        <v>1.6050000000000004</v>
      </c>
      <c r="O908">
        <f>VLOOKUP(B908,'Test Data'!$A$1:$N$33,14,FALSE)</f>
        <v>12.107499999999998</v>
      </c>
      <c r="P908">
        <f>VLOOKUP(B908,'Test Data'!$A$1:$G$33,7,FALSE)</f>
        <v>54.28</v>
      </c>
      <c r="Q908">
        <f>VLOOKUP(D908,'Test Data'!$A$1:$G$33,7,FALSE)</f>
        <v>40.024000000000001</v>
      </c>
    </row>
    <row r="909" spans="1:17" x14ac:dyDescent="0.3">
      <c r="A909" s="9">
        <v>44978</v>
      </c>
      <c r="B909" s="7" t="s">
        <v>4</v>
      </c>
      <c r="C909" s="7">
        <v>2</v>
      </c>
      <c r="D909" s="7" t="s">
        <v>9</v>
      </c>
      <c r="E909" s="7">
        <v>4</v>
      </c>
      <c r="F909" s="7"/>
      <c r="G909" s="6">
        <f t="shared" si="28"/>
        <v>2</v>
      </c>
      <c r="H909">
        <f t="shared" si="29"/>
        <v>6</v>
      </c>
      <c r="J909">
        <f>VLOOKUP(D909,'Test Data'!$A$1:$N$33,10,FALSE)</f>
        <v>165.56027048054921</v>
      </c>
      <c r="K909">
        <f>VLOOKUP(B909,'Test Data'!$A$1:$N$33,10,FALSE)</f>
        <v>84.107355201661079</v>
      </c>
      <c r="L909">
        <f>VLOOKUP(D909,'Test Data'!$A$1:$N$33,13,FALSE)</f>
        <v>-11.727999999999998</v>
      </c>
      <c r="M909">
        <f>VLOOKUP(B909,'Test Data'!$A$1:$N$33,13,FALSE)</f>
        <v>17.076000000000001</v>
      </c>
      <c r="N909">
        <f>VLOOKUP(D909,'Test Data'!$A$1:$N$33,14,FALSE)</f>
        <v>19.220000000000002</v>
      </c>
      <c r="O909">
        <f>VLOOKUP(B909,'Test Data'!$A$1:$N$33,14,FALSE)</f>
        <v>4.0274999999999999</v>
      </c>
      <c r="P909">
        <f>VLOOKUP(B909,'Test Data'!$A$1:$G$33,7,FALSE)</f>
        <v>51.648499999999999</v>
      </c>
      <c r="Q909">
        <f>VLOOKUP(D909,'Test Data'!$A$1:$G$33,7,FALSE)</f>
        <v>58.155000000000001</v>
      </c>
    </row>
    <row r="910" spans="1:17" x14ac:dyDescent="0.3">
      <c r="A910" s="8">
        <v>44978</v>
      </c>
      <c r="B910" s="6" t="s">
        <v>29</v>
      </c>
      <c r="C910" s="6">
        <v>1</v>
      </c>
      <c r="D910" s="6" t="s">
        <v>28</v>
      </c>
      <c r="E910" s="6">
        <v>2</v>
      </c>
      <c r="F910" s="6"/>
      <c r="G910" s="6">
        <f t="shared" si="28"/>
        <v>1</v>
      </c>
      <c r="H910">
        <f t="shared" si="29"/>
        <v>3</v>
      </c>
      <c r="J910">
        <f>VLOOKUP(D910,'Test Data'!$A$1:$N$33,10,FALSE)</f>
        <v>101.51640811560671</v>
      </c>
      <c r="K910">
        <f>VLOOKUP(B910,'Test Data'!$A$1:$N$33,10,FALSE)</f>
        <v>171.25418443935928</v>
      </c>
      <c r="L910">
        <f>VLOOKUP(D910,'Test Data'!$A$1:$N$33,13,FALSE)</f>
        <v>12.036000000000001</v>
      </c>
      <c r="M910">
        <f>VLOOKUP(B910,'Test Data'!$A$1:$N$33,13,FALSE)</f>
        <v>18.195999999999998</v>
      </c>
      <c r="N910">
        <f>VLOOKUP(D910,'Test Data'!$A$1:$N$33,14,FALSE)</f>
        <v>8.0474999999999994</v>
      </c>
      <c r="O910">
        <f>VLOOKUP(B910,'Test Data'!$A$1:$N$33,14,FALSE)</f>
        <v>13.857500000000002</v>
      </c>
      <c r="P910">
        <f>VLOOKUP(B910,'Test Data'!$A$1:$G$33,7,FALSE)</f>
        <v>55.733499999999992</v>
      </c>
      <c r="Q910">
        <f>VLOOKUP(D910,'Test Data'!$A$1:$G$33,7,FALSE)</f>
        <v>51.338499999999996</v>
      </c>
    </row>
    <row r="911" spans="1:17" x14ac:dyDescent="0.3">
      <c r="A911" s="9">
        <v>44978</v>
      </c>
      <c r="B911" s="7" t="s">
        <v>33</v>
      </c>
      <c r="C911" s="7">
        <v>5</v>
      </c>
      <c r="D911" s="7" t="s">
        <v>15</v>
      </c>
      <c r="E911" s="7">
        <v>2</v>
      </c>
      <c r="F911" s="7"/>
      <c r="G911" s="6">
        <f t="shared" si="28"/>
        <v>-3</v>
      </c>
      <c r="H911">
        <f t="shared" si="29"/>
        <v>7</v>
      </c>
      <c r="J911">
        <f>VLOOKUP(D911,'Test Data'!$A$1:$N$33,10,FALSE)</f>
        <v>139.98145691150953</v>
      </c>
      <c r="K911">
        <f>VLOOKUP(B911,'Test Data'!$A$1:$N$33,10,FALSE)</f>
        <v>-8.4661676247310496</v>
      </c>
      <c r="L911">
        <f>VLOOKUP(D911,'Test Data'!$A$1:$N$33,13,FALSE)</f>
        <v>2.9200000000000017</v>
      </c>
      <c r="M911">
        <f>VLOOKUP(B911,'Test Data'!$A$1:$N$33,13,FALSE)</f>
        <v>31.347999999999995</v>
      </c>
      <c r="N911">
        <f>VLOOKUP(D911,'Test Data'!$A$1:$N$33,14,FALSE)</f>
        <v>16.695</v>
      </c>
      <c r="O911">
        <f>VLOOKUP(B911,'Test Data'!$A$1:$N$33,14,FALSE)</f>
        <v>2.9150000000000027</v>
      </c>
      <c r="P911">
        <f>VLOOKUP(B911,'Test Data'!$A$1:$G$33,7,FALSE)</f>
        <v>46.256500000000003</v>
      </c>
      <c r="Q911">
        <f>VLOOKUP(D911,'Test Data'!$A$1:$G$33,7,FALSE)</f>
        <v>53.004999999999995</v>
      </c>
    </row>
    <row r="912" spans="1:17" x14ac:dyDescent="0.3">
      <c r="A912" s="8">
        <v>44978</v>
      </c>
      <c r="B912" s="6" t="s">
        <v>8</v>
      </c>
      <c r="C912" s="6">
        <v>4</v>
      </c>
      <c r="D912" s="6" t="s">
        <v>21</v>
      </c>
      <c r="E912" s="6">
        <v>5</v>
      </c>
      <c r="F912" s="6" t="s">
        <v>35</v>
      </c>
      <c r="G912" s="6">
        <f t="shared" si="28"/>
        <v>1</v>
      </c>
      <c r="H912">
        <f t="shared" si="29"/>
        <v>9</v>
      </c>
      <c r="J912">
        <f>VLOOKUP(D912,'Test Data'!$A$1:$N$33,10,FALSE)</f>
        <v>67.44205870986076</v>
      </c>
      <c r="K912">
        <f>VLOOKUP(B912,'Test Data'!$A$1:$N$33,10,FALSE)</f>
        <v>108.30611652138712</v>
      </c>
      <c r="L912">
        <f>VLOOKUP(D912,'Test Data'!$A$1:$N$33,13,FALSE)</f>
        <v>34.236000000000004</v>
      </c>
      <c r="M912">
        <f>VLOOKUP(B912,'Test Data'!$A$1:$N$33,13,FALSE)</f>
        <v>15.092000000000001</v>
      </c>
      <c r="N912">
        <f>VLOOKUP(D912,'Test Data'!$A$1:$N$33,14,FALSE)</f>
        <v>9.18</v>
      </c>
      <c r="O912">
        <f>VLOOKUP(B912,'Test Data'!$A$1:$N$33,14,FALSE)</f>
        <v>11.004999999999999</v>
      </c>
      <c r="P912">
        <f>VLOOKUP(B912,'Test Data'!$A$1:$G$33,7,FALSE)</f>
        <v>48.454999999999998</v>
      </c>
      <c r="Q912">
        <f>VLOOKUP(D912,'Test Data'!$A$1:$G$33,7,FALSE)</f>
        <v>50.528500000000001</v>
      </c>
    </row>
    <row r="913" spans="1:17" x14ac:dyDescent="0.3">
      <c r="A913" s="9">
        <v>44978</v>
      </c>
      <c r="B913" s="7" t="s">
        <v>26</v>
      </c>
      <c r="C913" s="7">
        <v>1</v>
      </c>
      <c r="D913" s="7" t="s">
        <v>7</v>
      </c>
      <c r="E913" s="7">
        <v>6</v>
      </c>
      <c r="F913" s="7"/>
      <c r="G913" s="6">
        <f t="shared" si="28"/>
        <v>5</v>
      </c>
      <c r="H913">
        <f t="shared" si="29"/>
        <v>7</v>
      </c>
      <c r="J913">
        <f>VLOOKUP(D913,'Test Data'!$A$1:$N$33,10,FALSE)</f>
        <v>109.36287253210591</v>
      </c>
      <c r="K913">
        <f>VLOOKUP(B913,'Test Data'!$A$1:$N$33,10,FALSE)</f>
        <v>-5.9496865517784894</v>
      </c>
      <c r="L913">
        <f>VLOOKUP(D913,'Test Data'!$A$1:$N$33,13,FALSE)</f>
        <v>1.0240000000000009</v>
      </c>
      <c r="M913">
        <f>VLOOKUP(B913,'Test Data'!$A$1:$N$33,13,FALSE)</f>
        <v>-1.972</v>
      </c>
      <c r="N913">
        <f>VLOOKUP(D913,'Test Data'!$A$1:$N$33,14,FALSE)</f>
        <v>18.007499999999997</v>
      </c>
      <c r="O913">
        <f>VLOOKUP(B913,'Test Data'!$A$1:$N$33,14,FALSE)</f>
        <v>7.1075000000000017</v>
      </c>
      <c r="P913">
        <f>VLOOKUP(B913,'Test Data'!$A$1:$G$33,7,FALSE)</f>
        <v>43.610500000000002</v>
      </c>
      <c r="Q913">
        <f>VLOOKUP(D913,'Test Data'!$A$1:$G$33,7,FALSE)</f>
        <v>51.97</v>
      </c>
    </row>
    <row r="914" spans="1:17" x14ac:dyDescent="0.3">
      <c r="A914" s="8">
        <v>44978</v>
      </c>
      <c r="B914" s="6" t="s">
        <v>19</v>
      </c>
      <c r="C914" s="6">
        <v>3</v>
      </c>
      <c r="D914" s="6" t="s">
        <v>12</v>
      </c>
      <c r="E914" s="6">
        <v>1</v>
      </c>
      <c r="F914" s="6"/>
      <c r="G914" s="6">
        <f t="shared" si="28"/>
        <v>-2</v>
      </c>
      <c r="H914">
        <f t="shared" si="29"/>
        <v>4</v>
      </c>
      <c r="J914">
        <f>VLOOKUP(D914,'Test Data'!$A$1:$N$33,10,FALSE)</f>
        <v>59.967467961405482</v>
      </c>
      <c r="K914">
        <f>VLOOKUP(B914,'Test Data'!$A$1:$N$33,10,FALSE)</f>
        <v>82.045045228455763</v>
      </c>
      <c r="L914">
        <f>VLOOKUP(D914,'Test Data'!$A$1:$N$33,13,FALSE)</f>
        <v>21.227999999999998</v>
      </c>
      <c r="M914">
        <f>VLOOKUP(B914,'Test Data'!$A$1:$N$33,13,FALSE)</f>
        <v>15.204000000000004</v>
      </c>
      <c r="N914">
        <f>VLOOKUP(D914,'Test Data'!$A$1:$N$33,14,FALSE)</f>
        <v>5.1224999999999987</v>
      </c>
      <c r="O914">
        <f>VLOOKUP(B914,'Test Data'!$A$1:$N$33,14,FALSE)</f>
        <v>10.812500000000004</v>
      </c>
      <c r="P914">
        <f>VLOOKUP(B914,'Test Data'!$A$1:$G$33,7,FALSE)</f>
        <v>46.548000000000002</v>
      </c>
      <c r="Q914">
        <f>VLOOKUP(D914,'Test Data'!$A$1:$G$33,7,FALSE)</f>
        <v>48.64</v>
      </c>
    </row>
    <row r="915" spans="1:17" x14ac:dyDescent="0.3">
      <c r="A915" s="9">
        <v>44979</v>
      </c>
      <c r="B915" s="7" t="s">
        <v>22</v>
      </c>
      <c r="C915" s="7">
        <v>6</v>
      </c>
      <c r="D915" s="7" t="s">
        <v>25</v>
      </c>
      <c r="E915" s="7">
        <v>3</v>
      </c>
      <c r="F915" s="7"/>
      <c r="G915" s="6">
        <f t="shared" si="28"/>
        <v>-3</v>
      </c>
      <c r="H915">
        <f t="shared" si="29"/>
        <v>9</v>
      </c>
      <c r="J915">
        <f>VLOOKUP(D915,'Test Data'!$A$1:$N$33,10,FALSE)</f>
        <v>51.313205668016195</v>
      </c>
      <c r="K915">
        <f>VLOOKUP(B915,'Test Data'!$A$1:$N$33,10,FALSE)</f>
        <v>68.14996540259969</v>
      </c>
      <c r="L915">
        <f>VLOOKUP(D915,'Test Data'!$A$1:$N$33,13,FALSE)</f>
        <v>23.744</v>
      </c>
      <c r="M915">
        <f>VLOOKUP(B915,'Test Data'!$A$1:$N$33,13,FALSE)</f>
        <v>2.4839999999999995</v>
      </c>
      <c r="N915">
        <f>VLOOKUP(D915,'Test Data'!$A$1:$N$33,14,FALSE)</f>
        <v>10.215</v>
      </c>
      <c r="O915">
        <f>VLOOKUP(B915,'Test Data'!$A$1:$N$33,14,FALSE)</f>
        <v>7.3599999999999994</v>
      </c>
      <c r="P915">
        <f>VLOOKUP(B915,'Test Data'!$A$1:$G$33,7,FALSE)</f>
        <v>52.957499999999996</v>
      </c>
      <c r="Q915">
        <f>VLOOKUP(D915,'Test Data'!$A$1:$G$33,7,FALSE)</f>
        <v>44.829499999999996</v>
      </c>
    </row>
    <row r="916" spans="1:17" x14ac:dyDescent="0.3">
      <c r="A916" s="8">
        <v>44979</v>
      </c>
      <c r="B916" s="6" t="s">
        <v>6</v>
      </c>
      <c r="C916" s="6">
        <v>4</v>
      </c>
      <c r="D916" s="6" t="s">
        <v>30</v>
      </c>
      <c r="E916" s="6">
        <v>3</v>
      </c>
      <c r="F916" s="6"/>
      <c r="G916" s="6">
        <f t="shared" si="28"/>
        <v>-1</v>
      </c>
      <c r="H916">
        <f t="shared" si="29"/>
        <v>7</v>
      </c>
      <c r="J916">
        <f>VLOOKUP(D916,'Test Data'!$A$1:$N$33,10,FALSE)</f>
        <v>139.14223240238024</v>
      </c>
      <c r="K916">
        <f>VLOOKUP(B916,'Test Data'!$A$1:$N$33,10,FALSE)</f>
        <v>18.032943482008189</v>
      </c>
      <c r="L916">
        <f>VLOOKUP(D916,'Test Data'!$A$1:$N$33,13,FALSE)</f>
        <v>17.608000000000001</v>
      </c>
      <c r="M916">
        <f>VLOOKUP(B916,'Test Data'!$A$1:$N$33,13,FALSE)</f>
        <v>12.236000000000001</v>
      </c>
      <c r="N916">
        <f>VLOOKUP(D916,'Test Data'!$A$1:$N$33,14,FALSE)</f>
        <v>17.535</v>
      </c>
      <c r="O916">
        <f>VLOOKUP(B916,'Test Data'!$A$1:$N$33,14,FALSE)</f>
        <v>1.6050000000000004</v>
      </c>
      <c r="P916">
        <f>VLOOKUP(B916,'Test Data'!$A$1:$G$33,7,FALSE)</f>
        <v>40.024000000000001</v>
      </c>
      <c r="Q916">
        <f>VLOOKUP(D916,'Test Data'!$A$1:$G$33,7,FALSE)</f>
        <v>53.658999999999999</v>
      </c>
    </row>
    <row r="917" spans="1:17" x14ac:dyDescent="0.3">
      <c r="A917" s="9">
        <v>44979</v>
      </c>
      <c r="B917" s="7" t="s">
        <v>23</v>
      </c>
      <c r="C917" s="7">
        <v>1</v>
      </c>
      <c r="D917" s="7" t="s">
        <v>16</v>
      </c>
      <c r="E917" s="7">
        <v>2</v>
      </c>
      <c r="F917" s="7"/>
      <c r="G917" s="6">
        <f t="shared" si="28"/>
        <v>1</v>
      </c>
      <c r="H917">
        <f t="shared" si="29"/>
        <v>3</v>
      </c>
      <c r="J917">
        <f>VLOOKUP(D917,'Test Data'!$A$1:$N$33,10,FALSE)</f>
        <v>56.76357570850201</v>
      </c>
      <c r="K917">
        <f>VLOOKUP(B917,'Test Data'!$A$1:$N$33,10,FALSE)</f>
        <v>116.91584615384616</v>
      </c>
      <c r="L917">
        <f>VLOOKUP(D917,'Test Data'!$A$1:$N$33,13,FALSE)</f>
        <v>55.175999999999995</v>
      </c>
      <c r="M917">
        <f>VLOOKUP(B917,'Test Data'!$A$1:$N$33,13,FALSE)</f>
        <v>37.052</v>
      </c>
      <c r="N917">
        <f>VLOOKUP(D917,'Test Data'!$A$1:$N$33,14,FALSE)</f>
        <v>8.8850000000000016</v>
      </c>
      <c r="O917">
        <f>VLOOKUP(B917,'Test Data'!$A$1:$N$33,14,FALSE)</f>
        <v>7.9725000000000001</v>
      </c>
      <c r="P917">
        <f>VLOOKUP(B917,'Test Data'!$A$1:$G$33,7,FALSE)</f>
        <v>50.820999999999998</v>
      </c>
      <c r="Q917">
        <f>VLOOKUP(D917,'Test Data'!$A$1:$G$33,7,FALSE)</f>
        <v>50.042000000000002</v>
      </c>
    </row>
    <row r="918" spans="1:17" x14ac:dyDescent="0.3">
      <c r="A918" s="8">
        <v>44980</v>
      </c>
      <c r="B918" s="6" t="s">
        <v>28</v>
      </c>
      <c r="C918" s="6">
        <v>2</v>
      </c>
      <c r="D918" s="6" t="s">
        <v>20</v>
      </c>
      <c r="E918" s="6">
        <v>0</v>
      </c>
      <c r="F918" s="6"/>
      <c r="G918" s="6">
        <f t="shared" si="28"/>
        <v>-2</v>
      </c>
      <c r="H918">
        <f t="shared" si="29"/>
        <v>2</v>
      </c>
      <c r="J918">
        <f>VLOOKUP(D918,'Test Data'!$A$1:$N$33,10,FALSE)</f>
        <v>44.157383716429479</v>
      </c>
      <c r="K918">
        <f>VLOOKUP(B918,'Test Data'!$A$1:$N$33,10,FALSE)</f>
        <v>101.51640811560671</v>
      </c>
      <c r="L918">
        <f>VLOOKUP(D918,'Test Data'!$A$1:$N$33,13,FALSE)</f>
        <v>0.20799999999999841</v>
      </c>
      <c r="M918">
        <f>VLOOKUP(B918,'Test Data'!$A$1:$N$33,13,FALSE)</f>
        <v>12.036000000000001</v>
      </c>
      <c r="N918">
        <f>VLOOKUP(D918,'Test Data'!$A$1:$N$33,14,FALSE)</f>
        <v>6.4574999999999996</v>
      </c>
      <c r="O918">
        <f>VLOOKUP(B918,'Test Data'!$A$1:$N$33,14,FALSE)</f>
        <v>8.0474999999999994</v>
      </c>
      <c r="P918">
        <f>VLOOKUP(B918,'Test Data'!$A$1:$G$33,7,FALSE)</f>
        <v>51.338499999999996</v>
      </c>
      <c r="Q918">
        <f>VLOOKUP(D918,'Test Data'!$A$1:$G$33,7,FALSE)</f>
        <v>45.418999999999997</v>
      </c>
    </row>
    <row r="919" spans="1:17" x14ac:dyDescent="0.3">
      <c r="A919" s="9">
        <v>44980</v>
      </c>
      <c r="B919" s="7" t="s">
        <v>17</v>
      </c>
      <c r="C919" s="7">
        <v>1</v>
      </c>
      <c r="D919" s="7" t="s">
        <v>19</v>
      </c>
      <c r="E919" s="7">
        <v>4</v>
      </c>
      <c r="F919" s="7"/>
      <c r="G919" s="6">
        <f t="shared" si="28"/>
        <v>3</v>
      </c>
      <c r="H919">
        <f t="shared" si="29"/>
        <v>5</v>
      </c>
      <c r="J919">
        <f>VLOOKUP(D919,'Test Data'!$A$1:$N$33,10,FALSE)</f>
        <v>82.045045228455763</v>
      </c>
      <c r="K919">
        <f>VLOOKUP(B919,'Test Data'!$A$1:$N$33,10,FALSE)</f>
        <v>134.91292307692311</v>
      </c>
      <c r="L919">
        <f>VLOOKUP(D919,'Test Data'!$A$1:$N$33,13,FALSE)</f>
        <v>15.204000000000004</v>
      </c>
      <c r="M919">
        <f>VLOOKUP(B919,'Test Data'!$A$1:$N$33,13,FALSE)</f>
        <v>36.112000000000002</v>
      </c>
      <c r="N919">
        <f>VLOOKUP(D919,'Test Data'!$A$1:$N$33,14,FALSE)</f>
        <v>10.812500000000004</v>
      </c>
      <c r="O919">
        <f>VLOOKUP(B919,'Test Data'!$A$1:$N$33,14,FALSE)</f>
        <v>18.509999999999998</v>
      </c>
      <c r="P919">
        <f>VLOOKUP(B919,'Test Data'!$A$1:$G$33,7,FALSE)</f>
        <v>49.021500000000003</v>
      </c>
      <c r="Q919">
        <f>VLOOKUP(D919,'Test Data'!$A$1:$G$33,7,FALSE)</f>
        <v>46.548000000000002</v>
      </c>
    </row>
    <row r="920" spans="1:17" x14ac:dyDescent="0.3">
      <c r="A920" s="8">
        <v>44980</v>
      </c>
      <c r="B920" s="6" t="s">
        <v>29</v>
      </c>
      <c r="C920" s="6">
        <v>3</v>
      </c>
      <c r="D920" s="6" t="s">
        <v>15</v>
      </c>
      <c r="E920" s="6">
        <v>4</v>
      </c>
      <c r="F920" s="6" t="s">
        <v>36</v>
      </c>
      <c r="G920" s="6">
        <f t="shared" si="28"/>
        <v>1</v>
      </c>
      <c r="H920">
        <f t="shared" si="29"/>
        <v>7</v>
      </c>
      <c r="J920">
        <f>VLOOKUP(D920,'Test Data'!$A$1:$N$33,10,FALSE)</f>
        <v>139.98145691150953</v>
      </c>
      <c r="K920">
        <f>VLOOKUP(B920,'Test Data'!$A$1:$N$33,10,FALSE)</f>
        <v>171.25418443935928</v>
      </c>
      <c r="L920">
        <f>VLOOKUP(D920,'Test Data'!$A$1:$N$33,13,FALSE)</f>
        <v>2.9200000000000017</v>
      </c>
      <c r="M920">
        <f>VLOOKUP(B920,'Test Data'!$A$1:$N$33,13,FALSE)</f>
        <v>18.195999999999998</v>
      </c>
      <c r="N920">
        <f>VLOOKUP(D920,'Test Data'!$A$1:$N$33,14,FALSE)</f>
        <v>16.695</v>
      </c>
      <c r="O920">
        <f>VLOOKUP(B920,'Test Data'!$A$1:$N$33,14,FALSE)</f>
        <v>13.857500000000002</v>
      </c>
      <c r="P920">
        <f>VLOOKUP(B920,'Test Data'!$A$1:$G$33,7,FALSE)</f>
        <v>55.733499999999992</v>
      </c>
      <c r="Q920">
        <f>VLOOKUP(D920,'Test Data'!$A$1:$G$33,7,FALSE)</f>
        <v>53.004999999999995</v>
      </c>
    </row>
    <row r="921" spans="1:17" x14ac:dyDescent="0.3">
      <c r="A921" s="9">
        <v>44980</v>
      </c>
      <c r="B921" s="7" t="s">
        <v>9</v>
      </c>
      <c r="C921" s="7">
        <v>7</v>
      </c>
      <c r="D921" s="7" t="s">
        <v>3</v>
      </c>
      <c r="E921" s="7">
        <v>2</v>
      </c>
      <c r="F921" s="7"/>
      <c r="G921" s="6">
        <f t="shared" si="28"/>
        <v>-5</v>
      </c>
      <c r="H921">
        <f t="shared" si="29"/>
        <v>9</v>
      </c>
      <c r="J921">
        <f>VLOOKUP(D921,'Test Data'!$A$1:$N$33,10,FALSE)</f>
        <v>89.800166421813486</v>
      </c>
      <c r="K921">
        <f>VLOOKUP(B921,'Test Data'!$A$1:$N$33,10,FALSE)</f>
        <v>165.56027048054921</v>
      </c>
      <c r="L921">
        <f>VLOOKUP(D921,'Test Data'!$A$1:$N$33,13,FALSE)</f>
        <v>45.915999999999997</v>
      </c>
      <c r="M921">
        <f>VLOOKUP(B921,'Test Data'!$A$1:$N$33,13,FALSE)</f>
        <v>-11.727999999999998</v>
      </c>
      <c r="N921">
        <f>VLOOKUP(D921,'Test Data'!$A$1:$N$33,14,FALSE)</f>
        <v>6.2475000000000023</v>
      </c>
      <c r="O921">
        <f>VLOOKUP(B921,'Test Data'!$A$1:$N$33,14,FALSE)</f>
        <v>19.220000000000002</v>
      </c>
      <c r="P921">
        <f>VLOOKUP(B921,'Test Data'!$A$1:$G$33,7,FALSE)</f>
        <v>58.155000000000001</v>
      </c>
      <c r="Q921">
        <f>VLOOKUP(D921,'Test Data'!$A$1:$G$33,7,FALSE)</f>
        <v>53.747500000000002</v>
      </c>
    </row>
    <row r="922" spans="1:17" x14ac:dyDescent="0.3">
      <c r="A922" s="8">
        <v>44980</v>
      </c>
      <c r="B922" s="6" t="s">
        <v>14</v>
      </c>
      <c r="C922" s="6">
        <v>6</v>
      </c>
      <c r="D922" s="6" t="s">
        <v>34</v>
      </c>
      <c r="E922" s="6">
        <v>5</v>
      </c>
      <c r="F922" s="6"/>
      <c r="G922" s="6">
        <f t="shared" si="28"/>
        <v>-1</v>
      </c>
      <c r="H922">
        <f t="shared" si="29"/>
        <v>11</v>
      </c>
      <c r="J922">
        <f>VLOOKUP(D922,'Test Data'!$A$1:$N$33,10,FALSE)</f>
        <v>90.302779742729371</v>
      </c>
      <c r="K922">
        <f>VLOOKUP(B922,'Test Data'!$A$1:$N$33,10,FALSE)</f>
        <v>140.99029450549449</v>
      </c>
      <c r="L922">
        <f>VLOOKUP(D922,'Test Data'!$A$1:$N$33,13,FALSE)</f>
        <v>-1.9600000000000004</v>
      </c>
      <c r="M922">
        <f>VLOOKUP(B922,'Test Data'!$A$1:$N$33,13,FALSE)</f>
        <v>61.292000000000002</v>
      </c>
      <c r="N922">
        <f>VLOOKUP(D922,'Test Data'!$A$1:$N$33,14,FALSE)</f>
        <v>8.4699999999999989</v>
      </c>
      <c r="O922">
        <f>VLOOKUP(B922,'Test Data'!$A$1:$N$33,14,FALSE)</f>
        <v>16.850000000000001</v>
      </c>
      <c r="P922">
        <f>VLOOKUP(B922,'Test Data'!$A$1:$G$33,7,FALSE)</f>
        <v>52.1905</v>
      </c>
      <c r="Q922">
        <f>VLOOKUP(D922,'Test Data'!$A$1:$G$33,7,FALSE)</f>
        <v>48.930500000000002</v>
      </c>
    </row>
    <row r="923" spans="1:17" x14ac:dyDescent="0.3">
      <c r="A923" s="9">
        <v>44980</v>
      </c>
      <c r="B923" s="7" t="s">
        <v>21</v>
      </c>
      <c r="C923" s="7">
        <v>6</v>
      </c>
      <c r="D923" s="7" t="s">
        <v>24</v>
      </c>
      <c r="E923" s="7">
        <v>2</v>
      </c>
      <c r="F923" s="7"/>
      <c r="G923" s="6">
        <f t="shared" si="28"/>
        <v>-4</v>
      </c>
      <c r="H923">
        <f t="shared" si="29"/>
        <v>8</v>
      </c>
      <c r="J923">
        <f>VLOOKUP(D923,'Test Data'!$A$1:$N$33,10,FALSE)</f>
        <v>-15.427545272601769</v>
      </c>
      <c r="K923">
        <f>VLOOKUP(B923,'Test Data'!$A$1:$N$33,10,FALSE)</f>
        <v>67.44205870986076</v>
      </c>
      <c r="L923">
        <f>VLOOKUP(D923,'Test Data'!$A$1:$N$33,13,FALSE)</f>
        <v>-11.484000000000002</v>
      </c>
      <c r="M923">
        <f>VLOOKUP(B923,'Test Data'!$A$1:$N$33,13,FALSE)</f>
        <v>34.236000000000004</v>
      </c>
      <c r="N923">
        <f>VLOOKUP(D923,'Test Data'!$A$1:$N$33,14,FALSE)</f>
        <v>7.0949999999999989</v>
      </c>
      <c r="O923">
        <f>VLOOKUP(B923,'Test Data'!$A$1:$N$33,14,FALSE)</f>
        <v>9.18</v>
      </c>
      <c r="P923">
        <f>VLOOKUP(B923,'Test Data'!$A$1:$G$33,7,FALSE)</f>
        <v>50.528500000000001</v>
      </c>
      <c r="Q923">
        <f>VLOOKUP(D923,'Test Data'!$A$1:$G$33,7,FALSE)</f>
        <v>42.968000000000004</v>
      </c>
    </row>
    <row r="924" spans="1:17" x14ac:dyDescent="0.3">
      <c r="A924" s="8">
        <v>44980</v>
      </c>
      <c r="B924" s="6" t="s">
        <v>8</v>
      </c>
      <c r="C924" s="6">
        <v>3</v>
      </c>
      <c r="D924" s="6" t="s">
        <v>10</v>
      </c>
      <c r="E924" s="6">
        <v>2</v>
      </c>
      <c r="F924" s="6" t="s">
        <v>36</v>
      </c>
      <c r="G924" s="6">
        <f t="shared" si="28"/>
        <v>-1</v>
      </c>
      <c r="H924">
        <f t="shared" si="29"/>
        <v>5</v>
      </c>
      <c r="J924">
        <f>VLOOKUP(D924,'Test Data'!$A$1:$N$33,10,FALSE)</f>
        <v>47.582180701754382</v>
      </c>
      <c r="K924">
        <f>VLOOKUP(B924,'Test Data'!$A$1:$N$33,10,FALSE)</f>
        <v>108.30611652138712</v>
      </c>
      <c r="L924">
        <f>VLOOKUP(D924,'Test Data'!$A$1:$N$33,13,FALSE)</f>
        <v>15.2</v>
      </c>
      <c r="M924">
        <f>VLOOKUP(B924,'Test Data'!$A$1:$N$33,13,FALSE)</f>
        <v>15.092000000000001</v>
      </c>
      <c r="N924">
        <f>VLOOKUP(D924,'Test Data'!$A$1:$N$33,14,FALSE)</f>
        <v>1.7224999999999966</v>
      </c>
      <c r="O924">
        <f>VLOOKUP(B924,'Test Data'!$A$1:$N$33,14,FALSE)</f>
        <v>11.004999999999999</v>
      </c>
      <c r="P924">
        <f>VLOOKUP(B924,'Test Data'!$A$1:$G$33,7,FALSE)</f>
        <v>48.454999999999998</v>
      </c>
      <c r="Q924">
        <f>VLOOKUP(D924,'Test Data'!$A$1:$G$33,7,FALSE)</f>
        <v>45.459000000000003</v>
      </c>
    </row>
    <row r="925" spans="1:17" x14ac:dyDescent="0.3">
      <c r="A925" s="9">
        <v>44980</v>
      </c>
      <c r="B925" s="7" t="s">
        <v>13</v>
      </c>
      <c r="C925" s="7">
        <v>6</v>
      </c>
      <c r="D925" s="7" t="s">
        <v>7</v>
      </c>
      <c r="E925" s="7">
        <v>5</v>
      </c>
      <c r="F925" s="7" t="s">
        <v>36</v>
      </c>
      <c r="G925" s="6">
        <f t="shared" si="28"/>
        <v>-1</v>
      </c>
      <c r="H925">
        <f t="shared" si="29"/>
        <v>11</v>
      </c>
      <c r="J925">
        <f>VLOOKUP(D925,'Test Data'!$A$1:$N$33,10,FALSE)</f>
        <v>109.36287253210591</v>
      </c>
      <c r="K925">
        <f>VLOOKUP(B925,'Test Data'!$A$1:$N$33,10,FALSE)</f>
        <v>81.804757877261309</v>
      </c>
      <c r="L925">
        <f>VLOOKUP(D925,'Test Data'!$A$1:$N$33,13,FALSE)</f>
        <v>1.0240000000000009</v>
      </c>
      <c r="M925">
        <f>VLOOKUP(B925,'Test Data'!$A$1:$N$33,13,FALSE)</f>
        <v>-4.4720000000000004</v>
      </c>
      <c r="N925">
        <f>VLOOKUP(D925,'Test Data'!$A$1:$N$33,14,FALSE)</f>
        <v>18.007499999999997</v>
      </c>
      <c r="O925">
        <f>VLOOKUP(B925,'Test Data'!$A$1:$N$33,14,FALSE)</f>
        <v>7.3675000000000033</v>
      </c>
      <c r="P925">
        <f>VLOOKUP(B925,'Test Data'!$A$1:$G$33,7,FALSE)</f>
        <v>47.3035</v>
      </c>
      <c r="Q925">
        <f>VLOOKUP(D925,'Test Data'!$A$1:$G$33,7,FALSE)</f>
        <v>51.97</v>
      </c>
    </row>
    <row r="926" spans="1:17" x14ac:dyDescent="0.3">
      <c r="A926" s="8">
        <v>44980</v>
      </c>
      <c r="B926" s="6" t="s">
        <v>22</v>
      </c>
      <c r="C926" s="6">
        <v>3</v>
      </c>
      <c r="D926" s="6" t="s">
        <v>27</v>
      </c>
      <c r="E926" s="6">
        <v>4</v>
      </c>
      <c r="F926" s="6" t="s">
        <v>36</v>
      </c>
      <c r="G926" s="6">
        <f t="shared" si="28"/>
        <v>1</v>
      </c>
      <c r="H926">
        <f t="shared" si="29"/>
        <v>7</v>
      </c>
      <c r="J926">
        <f>VLOOKUP(D926,'Test Data'!$A$1:$N$33,10,FALSE)</f>
        <v>145.75413290387775</v>
      </c>
      <c r="K926">
        <f>VLOOKUP(B926,'Test Data'!$A$1:$N$33,10,FALSE)</f>
        <v>68.14996540259969</v>
      </c>
      <c r="L926">
        <f>VLOOKUP(D926,'Test Data'!$A$1:$N$33,13,FALSE)</f>
        <v>55.58</v>
      </c>
      <c r="M926">
        <f>VLOOKUP(B926,'Test Data'!$A$1:$N$33,13,FALSE)</f>
        <v>2.4839999999999995</v>
      </c>
      <c r="N926">
        <f>VLOOKUP(D926,'Test Data'!$A$1:$N$33,14,FALSE)</f>
        <v>12.107499999999998</v>
      </c>
      <c r="O926">
        <f>VLOOKUP(B926,'Test Data'!$A$1:$N$33,14,FALSE)</f>
        <v>7.3599999999999994</v>
      </c>
      <c r="P926">
        <f>VLOOKUP(B926,'Test Data'!$A$1:$G$33,7,FALSE)</f>
        <v>52.957499999999996</v>
      </c>
      <c r="Q926">
        <f>VLOOKUP(D926,'Test Data'!$A$1:$G$33,7,FALSE)</f>
        <v>54.28</v>
      </c>
    </row>
    <row r="927" spans="1:17" x14ac:dyDescent="0.3">
      <c r="A927" s="9">
        <v>44980</v>
      </c>
      <c r="B927" s="7" t="s">
        <v>26</v>
      </c>
      <c r="C927" s="7">
        <v>4</v>
      </c>
      <c r="D927" s="7" t="s">
        <v>12</v>
      </c>
      <c r="E927" s="7">
        <v>2</v>
      </c>
      <c r="F927" s="7"/>
      <c r="G927" s="6">
        <f t="shared" si="28"/>
        <v>-2</v>
      </c>
      <c r="H927">
        <f t="shared" si="29"/>
        <v>6</v>
      </c>
      <c r="J927">
        <f>VLOOKUP(D927,'Test Data'!$A$1:$N$33,10,FALSE)</f>
        <v>59.967467961405482</v>
      </c>
      <c r="K927">
        <f>VLOOKUP(B927,'Test Data'!$A$1:$N$33,10,FALSE)</f>
        <v>-5.9496865517784894</v>
      </c>
      <c r="L927">
        <f>VLOOKUP(D927,'Test Data'!$A$1:$N$33,13,FALSE)</f>
        <v>21.227999999999998</v>
      </c>
      <c r="M927">
        <f>VLOOKUP(B927,'Test Data'!$A$1:$N$33,13,FALSE)</f>
        <v>-1.972</v>
      </c>
      <c r="N927">
        <f>VLOOKUP(D927,'Test Data'!$A$1:$N$33,14,FALSE)</f>
        <v>5.1224999999999987</v>
      </c>
      <c r="O927">
        <f>VLOOKUP(B927,'Test Data'!$A$1:$N$33,14,FALSE)</f>
        <v>7.1075000000000017</v>
      </c>
      <c r="P927">
        <f>VLOOKUP(B927,'Test Data'!$A$1:$G$33,7,FALSE)</f>
        <v>43.610500000000002</v>
      </c>
      <c r="Q927">
        <f>VLOOKUP(D927,'Test Data'!$A$1:$G$33,7,FALSE)</f>
        <v>48.64</v>
      </c>
    </row>
    <row r="928" spans="1:17" x14ac:dyDescent="0.3">
      <c r="A928" s="8">
        <v>44981</v>
      </c>
      <c r="B928" s="6" t="s">
        <v>32</v>
      </c>
      <c r="C928" s="6">
        <v>0</v>
      </c>
      <c r="D928" s="6" t="s">
        <v>18</v>
      </c>
      <c r="E928" s="6">
        <v>4</v>
      </c>
      <c r="F928" s="6"/>
      <c r="G928" s="6">
        <f t="shared" si="28"/>
        <v>4</v>
      </c>
      <c r="H928">
        <f t="shared" si="29"/>
        <v>4</v>
      </c>
      <c r="J928">
        <f>VLOOKUP(D928,'Test Data'!$A$1:$N$33,10,FALSE)</f>
        <v>141.16987251053041</v>
      </c>
      <c r="K928">
        <f>VLOOKUP(B928,'Test Data'!$A$1:$N$33,10,FALSE)</f>
        <v>132.97877024111079</v>
      </c>
      <c r="L928">
        <f>VLOOKUP(D928,'Test Data'!$A$1:$N$33,13,FALSE)</f>
        <v>-9.1679999999999993</v>
      </c>
      <c r="M928">
        <f>VLOOKUP(B928,'Test Data'!$A$1:$N$33,13,FALSE)</f>
        <v>-4.2679999999999989</v>
      </c>
      <c r="N928">
        <f>VLOOKUP(D928,'Test Data'!$A$1:$N$33,14,FALSE)</f>
        <v>11.067499999999995</v>
      </c>
      <c r="O928">
        <f>VLOOKUP(B928,'Test Data'!$A$1:$N$33,14,FALSE)</f>
        <v>9.5024999999999977</v>
      </c>
      <c r="P928">
        <f>VLOOKUP(B928,'Test Data'!$A$1:$G$33,7,FALSE)</f>
        <v>49.246000000000002</v>
      </c>
      <c r="Q928">
        <f>VLOOKUP(D928,'Test Data'!$A$1:$G$33,7,FALSE)</f>
        <v>55.566500000000005</v>
      </c>
    </row>
    <row r="929" spans="1:17" x14ac:dyDescent="0.3">
      <c r="A929" s="9">
        <v>44981</v>
      </c>
      <c r="B929" s="7" t="s">
        <v>13</v>
      </c>
      <c r="C929" s="7">
        <v>3</v>
      </c>
      <c r="D929" s="7" t="s">
        <v>31</v>
      </c>
      <c r="E929" s="7">
        <v>1</v>
      </c>
      <c r="F929" s="7"/>
      <c r="G929" s="6">
        <f t="shared" si="28"/>
        <v>-2</v>
      </c>
      <c r="H929">
        <f t="shared" si="29"/>
        <v>4</v>
      </c>
      <c r="J929">
        <f>VLOOKUP(D929,'Test Data'!$A$1:$N$33,10,FALSE)</f>
        <v>139.17838686868689</v>
      </c>
      <c r="K929">
        <f>VLOOKUP(B929,'Test Data'!$A$1:$N$33,10,FALSE)</f>
        <v>81.804757877261309</v>
      </c>
      <c r="L929">
        <f>VLOOKUP(D929,'Test Data'!$A$1:$N$33,13,FALSE)</f>
        <v>30.108000000000004</v>
      </c>
      <c r="M929">
        <f>VLOOKUP(B929,'Test Data'!$A$1:$N$33,13,FALSE)</f>
        <v>-4.4720000000000004</v>
      </c>
      <c r="N929">
        <f>VLOOKUP(D929,'Test Data'!$A$1:$N$33,14,FALSE)</f>
        <v>10.142499999999998</v>
      </c>
      <c r="O929">
        <f>VLOOKUP(B929,'Test Data'!$A$1:$N$33,14,FALSE)</f>
        <v>7.3675000000000033</v>
      </c>
      <c r="P929">
        <f>VLOOKUP(B929,'Test Data'!$A$1:$G$33,7,FALSE)</f>
        <v>47.3035</v>
      </c>
      <c r="Q929">
        <f>VLOOKUP(D929,'Test Data'!$A$1:$G$33,7,FALSE)</f>
        <v>54.883499999999998</v>
      </c>
    </row>
    <row r="930" spans="1:17" x14ac:dyDescent="0.3">
      <c r="A930" s="8">
        <v>44981</v>
      </c>
      <c r="B930" s="6" t="s">
        <v>29</v>
      </c>
      <c r="C930" s="6">
        <v>3</v>
      </c>
      <c r="D930" s="6" t="s">
        <v>16</v>
      </c>
      <c r="E930" s="6">
        <v>2</v>
      </c>
      <c r="F930" s="6"/>
      <c r="G930" s="6">
        <f t="shared" si="28"/>
        <v>-1</v>
      </c>
      <c r="H930">
        <f t="shared" si="29"/>
        <v>5</v>
      </c>
      <c r="J930">
        <f>VLOOKUP(D930,'Test Data'!$A$1:$N$33,10,FALSE)</f>
        <v>56.76357570850201</v>
      </c>
      <c r="K930">
        <f>VLOOKUP(B930,'Test Data'!$A$1:$N$33,10,FALSE)</f>
        <v>171.25418443935928</v>
      </c>
      <c r="L930">
        <f>VLOOKUP(D930,'Test Data'!$A$1:$N$33,13,FALSE)</f>
        <v>55.175999999999995</v>
      </c>
      <c r="M930">
        <f>VLOOKUP(B930,'Test Data'!$A$1:$N$33,13,FALSE)</f>
        <v>18.195999999999998</v>
      </c>
      <c r="N930">
        <f>VLOOKUP(D930,'Test Data'!$A$1:$N$33,14,FALSE)</f>
        <v>8.8850000000000016</v>
      </c>
      <c r="O930">
        <f>VLOOKUP(B930,'Test Data'!$A$1:$N$33,14,FALSE)</f>
        <v>13.857500000000002</v>
      </c>
      <c r="P930">
        <f>VLOOKUP(B930,'Test Data'!$A$1:$G$33,7,FALSE)</f>
        <v>55.733499999999992</v>
      </c>
      <c r="Q930">
        <f>VLOOKUP(D930,'Test Data'!$A$1:$G$33,7,FALSE)</f>
        <v>50.042000000000002</v>
      </c>
    </row>
    <row r="931" spans="1:17" x14ac:dyDescent="0.3">
      <c r="A931" s="9">
        <v>44981</v>
      </c>
      <c r="B931" s="7" t="s">
        <v>33</v>
      </c>
      <c r="C931" s="7">
        <v>5</v>
      </c>
      <c r="D931" s="7" t="s">
        <v>4</v>
      </c>
      <c r="E931" s="7">
        <v>2</v>
      </c>
      <c r="F931" s="7"/>
      <c r="G931" s="6">
        <f t="shared" si="28"/>
        <v>-3</v>
      </c>
      <c r="H931">
        <f t="shared" si="29"/>
        <v>7</v>
      </c>
      <c r="J931">
        <f>VLOOKUP(D931,'Test Data'!$A$1:$N$33,10,FALSE)</f>
        <v>84.107355201661079</v>
      </c>
      <c r="K931">
        <f>VLOOKUP(B931,'Test Data'!$A$1:$N$33,10,FALSE)</f>
        <v>-8.4661676247310496</v>
      </c>
      <c r="L931">
        <f>VLOOKUP(D931,'Test Data'!$A$1:$N$33,13,FALSE)</f>
        <v>17.076000000000001</v>
      </c>
      <c r="M931">
        <f>VLOOKUP(B931,'Test Data'!$A$1:$N$33,13,FALSE)</f>
        <v>31.347999999999995</v>
      </c>
      <c r="N931">
        <f>VLOOKUP(D931,'Test Data'!$A$1:$N$33,14,FALSE)</f>
        <v>4.0274999999999999</v>
      </c>
      <c r="O931">
        <f>VLOOKUP(B931,'Test Data'!$A$1:$N$33,14,FALSE)</f>
        <v>2.9150000000000027</v>
      </c>
      <c r="P931">
        <f>VLOOKUP(B931,'Test Data'!$A$1:$G$33,7,FALSE)</f>
        <v>46.256500000000003</v>
      </c>
      <c r="Q931">
        <f>VLOOKUP(D931,'Test Data'!$A$1:$G$33,7,FALSE)</f>
        <v>51.648499999999999</v>
      </c>
    </row>
    <row r="932" spans="1:17" x14ac:dyDescent="0.3">
      <c r="A932" s="8">
        <v>44981</v>
      </c>
      <c r="B932" s="6" t="s">
        <v>28</v>
      </c>
      <c r="C932" s="6">
        <v>1</v>
      </c>
      <c r="D932" s="6" t="s">
        <v>5</v>
      </c>
      <c r="E932" s="6">
        <v>2</v>
      </c>
      <c r="F932" s="6" t="s">
        <v>36</v>
      </c>
      <c r="G932" s="6">
        <f t="shared" si="28"/>
        <v>1</v>
      </c>
      <c r="H932">
        <f t="shared" si="29"/>
        <v>3</v>
      </c>
      <c r="J932">
        <f>VLOOKUP(D932,'Test Data'!$A$1:$N$33,10,FALSE)</f>
        <v>104.48057142857141</v>
      </c>
      <c r="K932">
        <f>VLOOKUP(B932,'Test Data'!$A$1:$N$33,10,FALSE)</f>
        <v>101.51640811560671</v>
      </c>
      <c r="L932">
        <f>VLOOKUP(D932,'Test Data'!$A$1:$N$33,13,FALSE)</f>
        <v>26.248000000000001</v>
      </c>
      <c r="M932">
        <f>VLOOKUP(B932,'Test Data'!$A$1:$N$33,13,FALSE)</f>
        <v>12.036000000000001</v>
      </c>
      <c r="N932">
        <f>VLOOKUP(D932,'Test Data'!$A$1:$N$33,14,FALSE)</f>
        <v>15.994999999999997</v>
      </c>
      <c r="O932">
        <f>VLOOKUP(B932,'Test Data'!$A$1:$N$33,14,FALSE)</f>
        <v>8.0474999999999994</v>
      </c>
      <c r="P932">
        <f>VLOOKUP(B932,'Test Data'!$A$1:$G$33,7,FALSE)</f>
        <v>51.338499999999996</v>
      </c>
      <c r="Q932">
        <f>VLOOKUP(D932,'Test Data'!$A$1:$G$33,7,FALSE)</f>
        <v>50.814499999999995</v>
      </c>
    </row>
    <row r="933" spans="1:17" x14ac:dyDescent="0.3">
      <c r="A933" s="9">
        <v>44981</v>
      </c>
      <c r="B933" s="7" t="s">
        <v>11</v>
      </c>
      <c r="C933" s="7">
        <v>5</v>
      </c>
      <c r="D933" s="7" t="s">
        <v>23</v>
      </c>
      <c r="E933" s="7">
        <v>1</v>
      </c>
      <c r="F933" s="7"/>
      <c r="G933" s="6">
        <f t="shared" si="28"/>
        <v>-4</v>
      </c>
      <c r="H933">
        <f t="shared" si="29"/>
        <v>6</v>
      </c>
      <c r="J933">
        <f>VLOOKUP(D933,'Test Data'!$A$1:$N$33,10,FALSE)</f>
        <v>116.91584615384616</v>
      </c>
      <c r="K933">
        <f>VLOOKUP(B933,'Test Data'!$A$1:$N$33,10,FALSE)</f>
        <v>134.88358357487925</v>
      </c>
      <c r="L933">
        <f>VLOOKUP(D933,'Test Data'!$A$1:$N$33,13,FALSE)</f>
        <v>37.052</v>
      </c>
      <c r="M933">
        <f>VLOOKUP(B933,'Test Data'!$A$1:$N$33,13,FALSE)</f>
        <v>24.772000000000002</v>
      </c>
      <c r="N933">
        <f>VLOOKUP(D933,'Test Data'!$A$1:$N$33,14,FALSE)</f>
        <v>7.9725000000000001</v>
      </c>
      <c r="O933">
        <f>VLOOKUP(B933,'Test Data'!$A$1:$N$33,14,FALSE)</f>
        <v>12.754999999999999</v>
      </c>
      <c r="P933">
        <f>VLOOKUP(B933,'Test Data'!$A$1:$G$33,7,FALSE)</f>
        <v>52.792500000000004</v>
      </c>
      <c r="Q933">
        <f>VLOOKUP(D933,'Test Data'!$A$1:$G$33,7,FALSE)</f>
        <v>50.820999999999998</v>
      </c>
    </row>
    <row r="934" spans="1:17" x14ac:dyDescent="0.3">
      <c r="A934" s="8">
        <v>44982</v>
      </c>
      <c r="B934" s="6" t="s">
        <v>26</v>
      </c>
      <c r="C934" s="6">
        <v>3</v>
      </c>
      <c r="D934" s="6" t="s">
        <v>18</v>
      </c>
      <c r="E934" s="6">
        <v>2</v>
      </c>
      <c r="F934" s="6"/>
      <c r="G934" s="6">
        <f t="shared" si="28"/>
        <v>-1</v>
      </c>
      <c r="H934">
        <f t="shared" si="29"/>
        <v>5</v>
      </c>
      <c r="J934">
        <f>VLOOKUP(D934,'Test Data'!$A$1:$N$33,10,FALSE)</f>
        <v>141.16987251053041</v>
      </c>
      <c r="K934">
        <f>VLOOKUP(B934,'Test Data'!$A$1:$N$33,10,FALSE)</f>
        <v>-5.9496865517784894</v>
      </c>
      <c r="L934">
        <f>VLOOKUP(D934,'Test Data'!$A$1:$N$33,13,FALSE)</f>
        <v>-9.1679999999999993</v>
      </c>
      <c r="M934">
        <f>VLOOKUP(B934,'Test Data'!$A$1:$N$33,13,FALSE)</f>
        <v>-1.972</v>
      </c>
      <c r="N934">
        <f>VLOOKUP(D934,'Test Data'!$A$1:$N$33,14,FALSE)</f>
        <v>11.067499999999995</v>
      </c>
      <c r="O934">
        <f>VLOOKUP(B934,'Test Data'!$A$1:$N$33,14,FALSE)</f>
        <v>7.1075000000000017</v>
      </c>
      <c r="P934">
        <f>VLOOKUP(B934,'Test Data'!$A$1:$G$33,7,FALSE)</f>
        <v>43.610500000000002</v>
      </c>
      <c r="Q934">
        <f>VLOOKUP(D934,'Test Data'!$A$1:$G$33,7,FALSE)</f>
        <v>55.566500000000005</v>
      </c>
    </row>
    <row r="935" spans="1:17" x14ac:dyDescent="0.3">
      <c r="A935" s="9">
        <v>44982</v>
      </c>
      <c r="B935" s="7" t="s">
        <v>9</v>
      </c>
      <c r="C935" s="7">
        <v>5</v>
      </c>
      <c r="D935" s="7" t="s">
        <v>20</v>
      </c>
      <c r="E935" s="7">
        <v>6</v>
      </c>
      <c r="F935" s="7"/>
      <c r="G935" s="6">
        <f t="shared" si="28"/>
        <v>1</v>
      </c>
      <c r="H935">
        <f t="shared" si="29"/>
        <v>11</v>
      </c>
      <c r="J935">
        <f>VLOOKUP(D935,'Test Data'!$A$1:$N$33,10,FALSE)</f>
        <v>44.157383716429479</v>
      </c>
      <c r="K935">
        <f>VLOOKUP(B935,'Test Data'!$A$1:$N$33,10,FALSE)</f>
        <v>165.56027048054921</v>
      </c>
      <c r="L935">
        <f>VLOOKUP(D935,'Test Data'!$A$1:$N$33,13,FALSE)</f>
        <v>0.20799999999999841</v>
      </c>
      <c r="M935">
        <f>VLOOKUP(B935,'Test Data'!$A$1:$N$33,13,FALSE)</f>
        <v>-11.727999999999998</v>
      </c>
      <c r="N935">
        <f>VLOOKUP(D935,'Test Data'!$A$1:$N$33,14,FALSE)</f>
        <v>6.4574999999999996</v>
      </c>
      <c r="O935">
        <f>VLOOKUP(B935,'Test Data'!$A$1:$N$33,14,FALSE)</f>
        <v>19.220000000000002</v>
      </c>
      <c r="P935">
        <f>VLOOKUP(B935,'Test Data'!$A$1:$G$33,7,FALSE)</f>
        <v>58.155000000000001</v>
      </c>
      <c r="Q935">
        <f>VLOOKUP(D935,'Test Data'!$A$1:$G$33,7,FALSE)</f>
        <v>45.418999999999997</v>
      </c>
    </row>
    <row r="936" spans="1:17" x14ac:dyDescent="0.3">
      <c r="A936" s="8">
        <v>44982</v>
      </c>
      <c r="B936" s="6" t="s">
        <v>22</v>
      </c>
      <c r="C936" s="6">
        <v>1</v>
      </c>
      <c r="D936" s="6" t="s">
        <v>11</v>
      </c>
      <c r="E936" s="6">
        <v>4</v>
      </c>
      <c r="F936" s="6"/>
      <c r="G936" s="6">
        <f t="shared" si="28"/>
        <v>3</v>
      </c>
      <c r="H936">
        <f t="shared" si="29"/>
        <v>5</v>
      </c>
      <c r="J936">
        <f>VLOOKUP(D936,'Test Data'!$A$1:$N$33,10,FALSE)</f>
        <v>134.88358357487925</v>
      </c>
      <c r="K936">
        <f>VLOOKUP(B936,'Test Data'!$A$1:$N$33,10,FALSE)</f>
        <v>68.14996540259969</v>
      </c>
      <c r="L936">
        <f>VLOOKUP(D936,'Test Data'!$A$1:$N$33,13,FALSE)</f>
        <v>24.772000000000002</v>
      </c>
      <c r="M936">
        <f>VLOOKUP(B936,'Test Data'!$A$1:$N$33,13,FALSE)</f>
        <v>2.4839999999999995</v>
      </c>
      <c r="N936">
        <f>VLOOKUP(D936,'Test Data'!$A$1:$N$33,14,FALSE)</f>
        <v>12.754999999999999</v>
      </c>
      <c r="O936">
        <f>VLOOKUP(B936,'Test Data'!$A$1:$N$33,14,FALSE)</f>
        <v>7.3599999999999994</v>
      </c>
      <c r="P936">
        <f>VLOOKUP(B936,'Test Data'!$A$1:$G$33,7,FALSE)</f>
        <v>52.957499999999996</v>
      </c>
      <c r="Q936">
        <f>VLOOKUP(D936,'Test Data'!$A$1:$G$33,7,FALSE)</f>
        <v>52.792500000000004</v>
      </c>
    </row>
    <row r="937" spans="1:17" x14ac:dyDescent="0.3">
      <c r="A937" s="9">
        <v>44982</v>
      </c>
      <c r="B937" s="7" t="s">
        <v>7</v>
      </c>
      <c r="C937" s="7">
        <v>3</v>
      </c>
      <c r="D937" s="7" t="s">
        <v>19</v>
      </c>
      <c r="E937" s="7">
        <v>0</v>
      </c>
      <c r="F937" s="7"/>
      <c r="G937" s="6">
        <f t="shared" si="28"/>
        <v>-3</v>
      </c>
      <c r="H937">
        <f t="shared" si="29"/>
        <v>3</v>
      </c>
      <c r="J937">
        <f>VLOOKUP(D937,'Test Data'!$A$1:$N$33,10,FALSE)</f>
        <v>82.045045228455763</v>
      </c>
      <c r="K937">
        <f>VLOOKUP(B937,'Test Data'!$A$1:$N$33,10,FALSE)</f>
        <v>109.36287253210591</v>
      </c>
      <c r="L937">
        <f>VLOOKUP(D937,'Test Data'!$A$1:$N$33,13,FALSE)</f>
        <v>15.204000000000004</v>
      </c>
      <c r="M937">
        <f>VLOOKUP(B937,'Test Data'!$A$1:$N$33,13,FALSE)</f>
        <v>1.0240000000000009</v>
      </c>
      <c r="N937">
        <f>VLOOKUP(D937,'Test Data'!$A$1:$N$33,14,FALSE)</f>
        <v>10.812500000000004</v>
      </c>
      <c r="O937">
        <f>VLOOKUP(B937,'Test Data'!$A$1:$N$33,14,FALSE)</f>
        <v>18.007499999999997</v>
      </c>
      <c r="P937">
        <f>VLOOKUP(B937,'Test Data'!$A$1:$G$33,7,FALSE)</f>
        <v>51.97</v>
      </c>
      <c r="Q937">
        <f>VLOOKUP(D937,'Test Data'!$A$1:$G$33,7,FALSE)</f>
        <v>46.548000000000002</v>
      </c>
    </row>
    <row r="938" spans="1:17" x14ac:dyDescent="0.3">
      <c r="A938" s="8">
        <v>44982</v>
      </c>
      <c r="B938" s="6" t="s">
        <v>32</v>
      </c>
      <c r="C938" s="6">
        <v>5</v>
      </c>
      <c r="D938" s="6" t="s">
        <v>33</v>
      </c>
      <c r="E938" s="6">
        <v>2</v>
      </c>
      <c r="F938" s="6"/>
      <c r="G938" s="6">
        <f t="shared" si="28"/>
        <v>-3</v>
      </c>
      <c r="H938">
        <f t="shared" si="29"/>
        <v>7</v>
      </c>
      <c r="J938">
        <f>VLOOKUP(D938,'Test Data'!$A$1:$N$33,10,FALSE)</f>
        <v>-8.4661676247310496</v>
      </c>
      <c r="K938">
        <f>VLOOKUP(B938,'Test Data'!$A$1:$N$33,10,FALSE)</f>
        <v>132.97877024111079</v>
      </c>
      <c r="L938">
        <f>VLOOKUP(D938,'Test Data'!$A$1:$N$33,13,FALSE)</f>
        <v>31.347999999999995</v>
      </c>
      <c r="M938">
        <f>VLOOKUP(B938,'Test Data'!$A$1:$N$33,13,FALSE)</f>
        <v>-4.2679999999999989</v>
      </c>
      <c r="N938">
        <f>VLOOKUP(D938,'Test Data'!$A$1:$N$33,14,FALSE)</f>
        <v>2.9150000000000027</v>
      </c>
      <c r="O938">
        <f>VLOOKUP(B938,'Test Data'!$A$1:$N$33,14,FALSE)</f>
        <v>9.5024999999999977</v>
      </c>
      <c r="P938">
        <f>VLOOKUP(B938,'Test Data'!$A$1:$G$33,7,FALSE)</f>
        <v>49.246000000000002</v>
      </c>
      <c r="Q938">
        <f>VLOOKUP(D938,'Test Data'!$A$1:$G$33,7,FALSE)</f>
        <v>46.256500000000003</v>
      </c>
    </row>
    <row r="939" spans="1:17" x14ac:dyDescent="0.3">
      <c r="A939" s="9">
        <v>44982</v>
      </c>
      <c r="B939" s="7" t="s">
        <v>4</v>
      </c>
      <c r="C939" s="7">
        <v>0</v>
      </c>
      <c r="D939" s="7" t="s">
        <v>15</v>
      </c>
      <c r="E939" s="7">
        <v>7</v>
      </c>
      <c r="F939" s="7"/>
      <c r="G939" s="6">
        <f t="shared" si="28"/>
        <v>7</v>
      </c>
      <c r="H939">
        <f t="shared" si="29"/>
        <v>7</v>
      </c>
      <c r="J939">
        <f>VLOOKUP(D939,'Test Data'!$A$1:$N$33,10,FALSE)</f>
        <v>139.98145691150953</v>
      </c>
      <c r="K939">
        <f>VLOOKUP(B939,'Test Data'!$A$1:$N$33,10,FALSE)</f>
        <v>84.107355201661079</v>
      </c>
      <c r="L939">
        <f>VLOOKUP(D939,'Test Data'!$A$1:$N$33,13,FALSE)</f>
        <v>2.9200000000000017</v>
      </c>
      <c r="M939">
        <f>VLOOKUP(B939,'Test Data'!$A$1:$N$33,13,FALSE)</f>
        <v>17.076000000000001</v>
      </c>
      <c r="N939">
        <f>VLOOKUP(D939,'Test Data'!$A$1:$N$33,14,FALSE)</f>
        <v>16.695</v>
      </c>
      <c r="O939">
        <f>VLOOKUP(B939,'Test Data'!$A$1:$N$33,14,FALSE)</f>
        <v>4.0274999999999999</v>
      </c>
      <c r="P939">
        <f>VLOOKUP(B939,'Test Data'!$A$1:$G$33,7,FALSE)</f>
        <v>51.648499999999999</v>
      </c>
      <c r="Q939">
        <f>VLOOKUP(D939,'Test Data'!$A$1:$G$33,7,FALSE)</f>
        <v>53.004999999999995</v>
      </c>
    </row>
    <row r="940" spans="1:17" x14ac:dyDescent="0.3">
      <c r="A940" s="8">
        <v>44982</v>
      </c>
      <c r="B940" s="6" t="s">
        <v>6</v>
      </c>
      <c r="C940" s="6">
        <v>4</v>
      </c>
      <c r="D940" s="6" t="s">
        <v>24</v>
      </c>
      <c r="E940" s="6">
        <v>3</v>
      </c>
      <c r="F940" s="6" t="s">
        <v>35</v>
      </c>
      <c r="G940" s="6">
        <f t="shared" si="28"/>
        <v>-1</v>
      </c>
      <c r="H940">
        <f t="shared" si="29"/>
        <v>7</v>
      </c>
      <c r="J940">
        <f>VLOOKUP(D940,'Test Data'!$A$1:$N$33,10,FALSE)</f>
        <v>-15.427545272601769</v>
      </c>
      <c r="K940">
        <f>VLOOKUP(B940,'Test Data'!$A$1:$N$33,10,FALSE)</f>
        <v>18.032943482008189</v>
      </c>
      <c r="L940">
        <f>VLOOKUP(D940,'Test Data'!$A$1:$N$33,13,FALSE)</f>
        <v>-11.484000000000002</v>
      </c>
      <c r="M940">
        <f>VLOOKUP(B940,'Test Data'!$A$1:$N$33,13,FALSE)</f>
        <v>12.236000000000001</v>
      </c>
      <c r="N940">
        <f>VLOOKUP(D940,'Test Data'!$A$1:$N$33,14,FALSE)</f>
        <v>7.0949999999999989</v>
      </c>
      <c r="O940">
        <f>VLOOKUP(B940,'Test Data'!$A$1:$N$33,14,FALSE)</f>
        <v>1.6050000000000004</v>
      </c>
      <c r="P940">
        <f>VLOOKUP(B940,'Test Data'!$A$1:$G$33,7,FALSE)</f>
        <v>40.024000000000001</v>
      </c>
      <c r="Q940">
        <f>VLOOKUP(D940,'Test Data'!$A$1:$G$33,7,FALSE)</f>
        <v>42.968000000000004</v>
      </c>
    </row>
    <row r="941" spans="1:17" x14ac:dyDescent="0.3">
      <c r="A941" s="9">
        <v>44982</v>
      </c>
      <c r="B941" s="7" t="s">
        <v>3</v>
      </c>
      <c r="C941" s="7">
        <v>3</v>
      </c>
      <c r="D941" s="7" t="s">
        <v>10</v>
      </c>
      <c r="E941" s="7">
        <v>2</v>
      </c>
      <c r="F941" s="7" t="s">
        <v>36</v>
      </c>
      <c r="G941" s="6">
        <f t="shared" ref="G941:G1004" si="30">E941-C941</f>
        <v>-1</v>
      </c>
      <c r="H941">
        <f t="shared" si="29"/>
        <v>5</v>
      </c>
      <c r="J941">
        <f>VLOOKUP(D941,'Test Data'!$A$1:$N$33,10,FALSE)</f>
        <v>47.582180701754382</v>
      </c>
      <c r="K941">
        <f>VLOOKUP(B941,'Test Data'!$A$1:$N$33,10,FALSE)</f>
        <v>89.800166421813486</v>
      </c>
      <c r="L941">
        <f>VLOOKUP(D941,'Test Data'!$A$1:$N$33,13,FALSE)</f>
        <v>15.2</v>
      </c>
      <c r="M941">
        <f>VLOOKUP(B941,'Test Data'!$A$1:$N$33,13,FALSE)</f>
        <v>45.915999999999997</v>
      </c>
      <c r="N941">
        <f>VLOOKUP(D941,'Test Data'!$A$1:$N$33,14,FALSE)</f>
        <v>1.7224999999999966</v>
      </c>
      <c r="O941">
        <f>VLOOKUP(B941,'Test Data'!$A$1:$N$33,14,FALSE)</f>
        <v>6.2475000000000023</v>
      </c>
      <c r="P941">
        <f>VLOOKUP(B941,'Test Data'!$A$1:$G$33,7,FALSE)</f>
        <v>53.747500000000002</v>
      </c>
      <c r="Q941">
        <f>VLOOKUP(D941,'Test Data'!$A$1:$G$33,7,FALSE)</f>
        <v>45.459000000000003</v>
      </c>
    </row>
    <row r="942" spans="1:17" x14ac:dyDescent="0.3">
      <c r="A942" s="8">
        <v>44982</v>
      </c>
      <c r="B942" s="6" t="s">
        <v>14</v>
      </c>
      <c r="C942" s="6">
        <v>3</v>
      </c>
      <c r="D942" s="6" t="s">
        <v>8</v>
      </c>
      <c r="E942" s="6">
        <v>1</v>
      </c>
      <c r="F942" s="6"/>
      <c r="G942" s="6">
        <f t="shared" si="30"/>
        <v>-2</v>
      </c>
      <c r="H942">
        <f t="shared" si="29"/>
        <v>4</v>
      </c>
      <c r="J942">
        <f>VLOOKUP(D942,'Test Data'!$A$1:$N$33,10,FALSE)</f>
        <v>108.30611652138712</v>
      </c>
      <c r="K942">
        <f>VLOOKUP(B942,'Test Data'!$A$1:$N$33,10,FALSE)</f>
        <v>140.99029450549449</v>
      </c>
      <c r="L942">
        <f>VLOOKUP(D942,'Test Data'!$A$1:$N$33,13,FALSE)</f>
        <v>15.092000000000001</v>
      </c>
      <c r="M942">
        <f>VLOOKUP(B942,'Test Data'!$A$1:$N$33,13,FALSE)</f>
        <v>61.292000000000002</v>
      </c>
      <c r="N942">
        <f>VLOOKUP(D942,'Test Data'!$A$1:$N$33,14,FALSE)</f>
        <v>11.004999999999999</v>
      </c>
      <c r="O942">
        <f>VLOOKUP(B942,'Test Data'!$A$1:$N$33,14,FALSE)</f>
        <v>16.850000000000001</v>
      </c>
      <c r="P942">
        <f>VLOOKUP(B942,'Test Data'!$A$1:$G$33,7,FALSE)</f>
        <v>52.1905</v>
      </c>
      <c r="Q942">
        <f>VLOOKUP(D942,'Test Data'!$A$1:$G$33,7,FALSE)</f>
        <v>48.454999999999998</v>
      </c>
    </row>
    <row r="943" spans="1:17" x14ac:dyDescent="0.3">
      <c r="A943" s="9">
        <v>44982</v>
      </c>
      <c r="B943" s="7" t="s">
        <v>30</v>
      </c>
      <c r="C943" s="7">
        <v>3</v>
      </c>
      <c r="D943" s="7" t="s">
        <v>27</v>
      </c>
      <c r="E943" s="7">
        <v>2</v>
      </c>
      <c r="F943" s="7" t="s">
        <v>35</v>
      </c>
      <c r="G943" s="6">
        <f t="shared" si="30"/>
        <v>-1</v>
      </c>
      <c r="H943">
        <f t="shared" si="29"/>
        <v>5</v>
      </c>
      <c r="J943">
        <f>VLOOKUP(D943,'Test Data'!$A$1:$N$33,10,FALSE)</f>
        <v>145.75413290387775</v>
      </c>
      <c r="K943">
        <f>VLOOKUP(B943,'Test Data'!$A$1:$N$33,10,FALSE)</f>
        <v>139.14223240238024</v>
      </c>
      <c r="L943">
        <f>VLOOKUP(D943,'Test Data'!$A$1:$N$33,13,FALSE)</f>
        <v>55.58</v>
      </c>
      <c r="M943">
        <f>VLOOKUP(B943,'Test Data'!$A$1:$N$33,13,FALSE)</f>
        <v>17.608000000000001</v>
      </c>
      <c r="N943">
        <f>VLOOKUP(D943,'Test Data'!$A$1:$N$33,14,FALSE)</f>
        <v>12.107499999999998</v>
      </c>
      <c r="O943">
        <f>VLOOKUP(B943,'Test Data'!$A$1:$N$33,14,FALSE)</f>
        <v>17.535</v>
      </c>
      <c r="P943">
        <f>VLOOKUP(B943,'Test Data'!$A$1:$G$33,7,FALSE)</f>
        <v>53.658999999999999</v>
      </c>
      <c r="Q943">
        <f>VLOOKUP(D943,'Test Data'!$A$1:$G$33,7,FALSE)</f>
        <v>54.28</v>
      </c>
    </row>
    <row r="944" spans="1:17" x14ac:dyDescent="0.3">
      <c r="A944" s="8">
        <v>44982</v>
      </c>
      <c r="B944" s="6" t="s">
        <v>17</v>
      </c>
      <c r="C944" s="6">
        <v>3</v>
      </c>
      <c r="D944" s="6" t="s">
        <v>12</v>
      </c>
      <c r="E944" s="6">
        <v>6</v>
      </c>
      <c r="F944" s="6"/>
      <c r="G944" s="6">
        <f t="shared" si="30"/>
        <v>3</v>
      </c>
      <c r="H944">
        <f t="shared" si="29"/>
        <v>9</v>
      </c>
      <c r="J944">
        <f>VLOOKUP(D944,'Test Data'!$A$1:$N$33,10,FALSE)</f>
        <v>59.967467961405482</v>
      </c>
      <c r="K944">
        <f>VLOOKUP(B944,'Test Data'!$A$1:$N$33,10,FALSE)</f>
        <v>134.91292307692311</v>
      </c>
      <c r="L944">
        <f>VLOOKUP(D944,'Test Data'!$A$1:$N$33,13,FALSE)</f>
        <v>21.227999999999998</v>
      </c>
      <c r="M944">
        <f>VLOOKUP(B944,'Test Data'!$A$1:$N$33,13,FALSE)</f>
        <v>36.112000000000002</v>
      </c>
      <c r="N944">
        <f>VLOOKUP(D944,'Test Data'!$A$1:$N$33,14,FALSE)</f>
        <v>5.1224999999999987</v>
      </c>
      <c r="O944">
        <f>VLOOKUP(B944,'Test Data'!$A$1:$N$33,14,FALSE)</f>
        <v>18.509999999999998</v>
      </c>
      <c r="P944">
        <f>VLOOKUP(B944,'Test Data'!$A$1:$G$33,7,FALSE)</f>
        <v>49.021500000000003</v>
      </c>
      <c r="Q944">
        <f>VLOOKUP(D944,'Test Data'!$A$1:$G$33,7,FALSE)</f>
        <v>48.64</v>
      </c>
    </row>
    <row r="945" spans="1:17" x14ac:dyDescent="0.3">
      <c r="A945" s="9">
        <v>44983</v>
      </c>
      <c r="B945" s="7" t="s">
        <v>21</v>
      </c>
      <c r="C945" s="7">
        <v>6</v>
      </c>
      <c r="D945" s="7" t="s">
        <v>25</v>
      </c>
      <c r="E945" s="7">
        <v>2</v>
      </c>
      <c r="F945" s="7"/>
      <c r="G945" s="6">
        <f t="shared" si="30"/>
        <v>-4</v>
      </c>
      <c r="H945">
        <f t="shared" si="29"/>
        <v>8</v>
      </c>
      <c r="J945">
        <f>VLOOKUP(D945,'Test Data'!$A$1:$N$33,10,FALSE)</f>
        <v>51.313205668016195</v>
      </c>
      <c r="K945">
        <f>VLOOKUP(B945,'Test Data'!$A$1:$N$33,10,FALSE)</f>
        <v>67.44205870986076</v>
      </c>
      <c r="L945">
        <f>VLOOKUP(D945,'Test Data'!$A$1:$N$33,13,FALSE)</f>
        <v>23.744</v>
      </c>
      <c r="M945">
        <f>VLOOKUP(B945,'Test Data'!$A$1:$N$33,13,FALSE)</f>
        <v>34.236000000000004</v>
      </c>
      <c r="N945">
        <f>VLOOKUP(D945,'Test Data'!$A$1:$N$33,14,FALSE)</f>
        <v>10.215</v>
      </c>
      <c r="O945">
        <f>VLOOKUP(B945,'Test Data'!$A$1:$N$33,14,FALSE)</f>
        <v>9.18</v>
      </c>
      <c r="P945">
        <f>VLOOKUP(B945,'Test Data'!$A$1:$G$33,7,FALSE)</f>
        <v>50.528500000000001</v>
      </c>
      <c r="Q945">
        <f>VLOOKUP(D945,'Test Data'!$A$1:$G$33,7,FALSE)</f>
        <v>44.829499999999996</v>
      </c>
    </row>
    <row r="946" spans="1:17" x14ac:dyDescent="0.3">
      <c r="A946" s="8">
        <v>44983</v>
      </c>
      <c r="B946" s="6" t="s">
        <v>12</v>
      </c>
      <c r="C946" s="6">
        <v>4</v>
      </c>
      <c r="D946" s="6" t="s">
        <v>13</v>
      </c>
      <c r="E946" s="6">
        <v>7</v>
      </c>
      <c r="F946" s="6"/>
      <c r="G946" s="6">
        <f t="shared" si="30"/>
        <v>3</v>
      </c>
      <c r="H946">
        <f t="shared" si="29"/>
        <v>11</v>
      </c>
      <c r="J946">
        <f>VLOOKUP(D946,'Test Data'!$A$1:$N$33,10,FALSE)</f>
        <v>81.804757877261309</v>
      </c>
      <c r="K946">
        <f>VLOOKUP(B946,'Test Data'!$A$1:$N$33,10,FALSE)</f>
        <v>59.967467961405482</v>
      </c>
      <c r="L946">
        <f>VLOOKUP(D946,'Test Data'!$A$1:$N$33,13,FALSE)</f>
        <v>-4.4720000000000004</v>
      </c>
      <c r="M946">
        <f>VLOOKUP(B946,'Test Data'!$A$1:$N$33,13,FALSE)</f>
        <v>21.227999999999998</v>
      </c>
      <c r="N946">
        <f>VLOOKUP(D946,'Test Data'!$A$1:$N$33,14,FALSE)</f>
        <v>7.3675000000000033</v>
      </c>
      <c r="O946">
        <f>VLOOKUP(B946,'Test Data'!$A$1:$N$33,14,FALSE)</f>
        <v>5.1224999999999987</v>
      </c>
      <c r="P946">
        <f>VLOOKUP(B946,'Test Data'!$A$1:$G$33,7,FALSE)</f>
        <v>48.64</v>
      </c>
      <c r="Q946">
        <f>VLOOKUP(D946,'Test Data'!$A$1:$G$33,7,FALSE)</f>
        <v>47.3035</v>
      </c>
    </row>
    <row r="947" spans="1:17" x14ac:dyDescent="0.3">
      <c r="A947" s="9">
        <v>44983</v>
      </c>
      <c r="B947" s="7" t="s">
        <v>20</v>
      </c>
      <c r="C947" s="7">
        <v>2</v>
      </c>
      <c r="D947" s="7" t="s">
        <v>28</v>
      </c>
      <c r="E947" s="7">
        <v>3</v>
      </c>
      <c r="F947" s="7" t="s">
        <v>36</v>
      </c>
      <c r="G947" s="6">
        <f t="shared" si="30"/>
        <v>1</v>
      </c>
      <c r="H947">
        <f t="shared" si="29"/>
        <v>5</v>
      </c>
      <c r="J947">
        <f>VLOOKUP(D947,'Test Data'!$A$1:$N$33,10,FALSE)</f>
        <v>101.51640811560671</v>
      </c>
      <c r="K947">
        <f>VLOOKUP(B947,'Test Data'!$A$1:$N$33,10,FALSE)</f>
        <v>44.157383716429479</v>
      </c>
      <c r="L947">
        <f>VLOOKUP(D947,'Test Data'!$A$1:$N$33,13,FALSE)</f>
        <v>12.036000000000001</v>
      </c>
      <c r="M947">
        <f>VLOOKUP(B947,'Test Data'!$A$1:$N$33,13,FALSE)</f>
        <v>0.20799999999999841</v>
      </c>
      <c r="N947">
        <f>VLOOKUP(D947,'Test Data'!$A$1:$N$33,14,FALSE)</f>
        <v>8.0474999999999994</v>
      </c>
      <c r="O947">
        <f>VLOOKUP(B947,'Test Data'!$A$1:$N$33,14,FALSE)</f>
        <v>6.4574999999999996</v>
      </c>
      <c r="P947">
        <f>VLOOKUP(B947,'Test Data'!$A$1:$G$33,7,FALSE)</f>
        <v>45.418999999999997</v>
      </c>
      <c r="Q947">
        <f>VLOOKUP(D947,'Test Data'!$A$1:$G$33,7,FALSE)</f>
        <v>51.338499999999996</v>
      </c>
    </row>
    <row r="948" spans="1:17" x14ac:dyDescent="0.3">
      <c r="A948" s="8">
        <v>44983</v>
      </c>
      <c r="B948" s="6" t="s">
        <v>29</v>
      </c>
      <c r="C948" s="6">
        <v>2</v>
      </c>
      <c r="D948" s="6" t="s">
        <v>17</v>
      </c>
      <c r="E948" s="6">
        <v>5</v>
      </c>
      <c r="F948" s="6"/>
      <c r="G948" s="6">
        <f t="shared" si="30"/>
        <v>3</v>
      </c>
      <c r="H948">
        <f t="shared" si="29"/>
        <v>7</v>
      </c>
      <c r="J948">
        <f>VLOOKUP(D948,'Test Data'!$A$1:$N$33,10,FALSE)</f>
        <v>134.91292307692311</v>
      </c>
      <c r="K948">
        <f>VLOOKUP(B948,'Test Data'!$A$1:$N$33,10,FALSE)</f>
        <v>171.25418443935928</v>
      </c>
      <c r="L948">
        <f>VLOOKUP(D948,'Test Data'!$A$1:$N$33,13,FALSE)</f>
        <v>36.112000000000002</v>
      </c>
      <c r="M948">
        <f>VLOOKUP(B948,'Test Data'!$A$1:$N$33,13,FALSE)</f>
        <v>18.195999999999998</v>
      </c>
      <c r="N948">
        <f>VLOOKUP(D948,'Test Data'!$A$1:$N$33,14,FALSE)</f>
        <v>18.509999999999998</v>
      </c>
      <c r="O948">
        <f>VLOOKUP(B948,'Test Data'!$A$1:$N$33,14,FALSE)</f>
        <v>13.857500000000002</v>
      </c>
      <c r="P948">
        <f>VLOOKUP(B948,'Test Data'!$A$1:$G$33,7,FALSE)</f>
        <v>55.733499999999992</v>
      </c>
      <c r="Q948">
        <f>VLOOKUP(D948,'Test Data'!$A$1:$G$33,7,FALSE)</f>
        <v>49.021500000000003</v>
      </c>
    </row>
    <row r="949" spans="1:17" x14ac:dyDescent="0.3">
      <c r="A949" s="9">
        <v>44983</v>
      </c>
      <c r="B949" s="7" t="s">
        <v>7</v>
      </c>
      <c r="C949" s="7">
        <v>3</v>
      </c>
      <c r="D949" s="7" t="s">
        <v>3</v>
      </c>
      <c r="E949" s="7">
        <v>7</v>
      </c>
      <c r="F949" s="7"/>
      <c r="G949" s="6">
        <f t="shared" si="30"/>
        <v>4</v>
      </c>
      <c r="H949">
        <f t="shared" si="29"/>
        <v>10</v>
      </c>
      <c r="J949">
        <f>VLOOKUP(D949,'Test Data'!$A$1:$N$33,10,FALSE)</f>
        <v>89.800166421813486</v>
      </c>
      <c r="K949">
        <f>VLOOKUP(B949,'Test Data'!$A$1:$N$33,10,FALSE)</f>
        <v>109.36287253210591</v>
      </c>
      <c r="L949">
        <f>VLOOKUP(D949,'Test Data'!$A$1:$N$33,13,FALSE)</f>
        <v>45.915999999999997</v>
      </c>
      <c r="M949">
        <f>VLOOKUP(B949,'Test Data'!$A$1:$N$33,13,FALSE)</f>
        <v>1.0240000000000009</v>
      </c>
      <c r="N949">
        <f>VLOOKUP(D949,'Test Data'!$A$1:$N$33,14,FALSE)</f>
        <v>6.2475000000000023</v>
      </c>
      <c r="O949">
        <f>VLOOKUP(B949,'Test Data'!$A$1:$N$33,14,FALSE)</f>
        <v>18.007499999999997</v>
      </c>
      <c r="P949">
        <f>VLOOKUP(B949,'Test Data'!$A$1:$G$33,7,FALSE)</f>
        <v>51.97</v>
      </c>
      <c r="Q949">
        <f>VLOOKUP(D949,'Test Data'!$A$1:$G$33,7,FALSE)</f>
        <v>53.747500000000002</v>
      </c>
    </row>
    <row r="950" spans="1:17" x14ac:dyDescent="0.3">
      <c r="A950" s="8">
        <v>44983</v>
      </c>
      <c r="B950" s="6" t="s">
        <v>5</v>
      </c>
      <c r="C950" s="6">
        <v>5</v>
      </c>
      <c r="D950" s="6" t="s">
        <v>34</v>
      </c>
      <c r="E950" s="6">
        <v>1</v>
      </c>
      <c r="F950" s="6"/>
      <c r="G950" s="6">
        <f t="shared" si="30"/>
        <v>-4</v>
      </c>
      <c r="H950">
        <f t="shared" si="29"/>
        <v>6</v>
      </c>
      <c r="J950">
        <f>VLOOKUP(D950,'Test Data'!$A$1:$N$33,10,FALSE)</f>
        <v>90.302779742729371</v>
      </c>
      <c r="K950">
        <f>VLOOKUP(B950,'Test Data'!$A$1:$N$33,10,FALSE)</f>
        <v>104.48057142857141</v>
      </c>
      <c r="L950">
        <f>VLOOKUP(D950,'Test Data'!$A$1:$N$33,13,FALSE)</f>
        <v>-1.9600000000000004</v>
      </c>
      <c r="M950">
        <f>VLOOKUP(B950,'Test Data'!$A$1:$N$33,13,FALSE)</f>
        <v>26.248000000000001</v>
      </c>
      <c r="N950">
        <f>VLOOKUP(D950,'Test Data'!$A$1:$N$33,14,FALSE)</f>
        <v>8.4699999999999989</v>
      </c>
      <c r="O950">
        <f>VLOOKUP(B950,'Test Data'!$A$1:$N$33,14,FALSE)</f>
        <v>15.994999999999997</v>
      </c>
      <c r="P950">
        <f>VLOOKUP(B950,'Test Data'!$A$1:$G$33,7,FALSE)</f>
        <v>50.814499999999995</v>
      </c>
      <c r="Q950">
        <f>VLOOKUP(D950,'Test Data'!$A$1:$G$33,7,FALSE)</f>
        <v>48.930500000000002</v>
      </c>
    </row>
    <row r="951" spans="1:17" x14ac:dyDescent="0.3">
      <c r="A951" s="9">
        <v>44983</v>
      </c>
      <c r="B951" s="7" t="s">
        <v>16</v>
      </c>
      <c r="C951" s="7">
        <v>4</v>
      </c>
      <c r="D951" s="7" t="s">
        <v>23</v>
      </c>
      <c r="E951" s="7">
        <v>0</v>
      </c>
      <c r="F951" s="7"/>
      <c r="G951" s="6">
        <f t="shared" si="30"/>
        <v>-4</v>
      </c>
      <c r="H951">
        <f t="shared" si="29"/>
        <v>4</v>
      </c>
      <c r="J951">
        <f>VLOOKUP(D951,'Test Data'!$A$1:$N$33,10,FALSE)</f>
        <v>116.91584615384616</v>
      </c>
      <c r="K951">
        <f>VLOOKUP(B951,'Test Data'!$A$1:$N$33,10,FALSE)</f>
        <v>56.76357570850201</v>
      </c>
      <c r="L951">
        <f>VLOOKUP(D951,'Test Data'!$A$1:$N$33,13,FALSE)</f>
        <v>37.052</v>
      </c>
      <c r="M951">
        <f>VLOOKUP(B951,'Test Data'!$A$1:$N$33,13,FALSE)</f>
        <v>55.175999999999995</v>
      </c>
      <c r="N951">
        <f>VLOOKUP(D951,'Test Data'!$A$1:$N$33,14,FALSE)</f>
        <v>7.9725000000000001</v>
      </c>
      <c r="O951">
        <f>VLOOKUP(B951,'Test Data'!$A$1:$N$33,14,FALSE)</f>
        <v>8.8850000000000016</v>
      </c>
      <c r="P951">
        <f>VLOOKUP(B951,'Test Data'!$A$1:$G$33,7,FALSE)</f>
        <v>50.042000000000002</v>
      </c>
      <c r="Q951">
        <f>VLOOKUP(D951,'Test Data'!$A$1:$G$33,7,FALSE)</f>
        <v>50.820999999999998</v>
      </c>
    </row>
    <row r="952" spans="1:17" x14ac:dyDescent="0.3">
      <c r="A952" s="8">
        <v>44984</v>
      </c>
      <c r="B952" s="6" t="s">
        <v>6</v>
      </c>
      <c r="C952" s="6">
        <v>2</v>
      </c>
      <c r="D952" s="6" t="s">
        <v>26</v>
      </c>
      <c r="E952" s="6">
        <v>4</v>
      </c>
      <c r="F952" s="6"/>
      <c r="G952" s="6">
        <f t="shared" si="30"/>
        <v>2</v>
      </c>
      <c r="H952">
        <f t="shared" si="29"/>
        <v>6</v>
      </c>
      <c r="J952">
        <f>VLOOKUP(D952,'Test Data'!$A$1:$N$33,10,FALSE)</f>
        <v>-5.9496865517784894</v>
      </c>
      <c r="K952">
        <f>VLOOKUP(B952,'Test Data'!$A$1:$N$33,10,FALSE)</f>
        <v>18.032943482008189</v>
      </c>
      <c r="L952">
        <f>VLOOKUP(D952,'Test Data'!$A$1:$N$33,13,FALSE)</f>
        <v>-1.972</v>
      </c>
      <c r="M952">
        <f>VLOOKUP(B952,'Test Data'!$A$1:$N$33,13,FALSE)</f>
        <v>12.236000000000001</v>
      </c>
      <c r="N952">
        <f>VLOOKUP(D952,'Test Data'!$A$1:$N$33,14,FALSE)</f>
        <v>7.1075000000000017</v>
      </c>
      <c r="O952">
        <f>VLOOKUP(B952,'Test Data'!$A$1:$N$33,14,FALSE)</f>
        <v>1.6050000000000004</v>
      </c>
      <c r="P952">
        <f>VLOOKUP(B952,'Test Data'!$A$1:$G$33,7,FALSE)</f>
        <v>40.024000000000001</v>
      </c>
      <c r="Q952">
        <f>VLOOKUP(D952,'Test Data'!$A$1:$G$33,7,FALSE)</f>
        <v>43.610500000000002</v>
      </c>
    </row>
    <row r="953" spans="1:17" x14ac:dyDescent="0.3">
      <c r="A953" s="9">
        <v>44984</v>
      </c>
      <c r="B953" s="7" t="s">
        <v>27</v>
      </c>
      <c r="C953" s="7">
        <v>0</v>
      </c>
      <c r="D953" s="7" t="s">
        <v>11</v>
      </c>
      <c r="E953" s="7">
        <v>3</v>
      </c>
      <c r="F953" s="7"/>
      <c r="G953" s="6">
        <f t="shared" si="30"/>
        <v>3</v>
      </c>
      <c r="H953">
        <f t="shared" si="29"/>
        <v>3</v>
      </c>
      <c r="J953">
        <f>VLOOKUP(D953,'Test Data'!$A$1:$N$33,10,FALSE)</f>
        <v>134.88358357487925</v>
      </c>
      <c r="K953">
        <f>VLOOKUP(B953,'Test Data'!$A$1:$N$33,10,FALSE)</f>
        <v>145.75413290387775</v>
      </c>
      <c r="L953">
        <f>VLOOKUP(D953,'Test Data'!$A$1:$N$33,13,FALSE)</f>
        <v>24.772000000000002</v>
      </c>
      <c r="M953">
        <f>VLOOKUP(B953,'Test Data'!$A$1:$N$33,13,FALSE)</f>
        <v>55.58</v>
      </c>
      <c r="N953">
        <f>VLOOKUP(D953,'Test Data'!$A$1:$N$33,14,FALSE)</f>
        <v>12.754999999999999</v>
      </c>
      <c r="O953">
        <f>VLOOKUP(B953,'Test Data'!$A$1:$N$33,14,FALSE)</f>
        <v>12.107499999999998</v>
      </c>
      <c r="P953">
        <f>VLOOKUP(B953,'Test Data'!$A$1:$G$33,7,FALSE)</f>
        <v>54.28</v>
      </c>
      <c r="Q953">
        <f>VLOOKUP(D953,'Test Data'!$A$1:$G$33,7,FALSE)</f>
        <v>52.792500000000004</v>
      </c>
    </row>
    <row r="954" spans="1:17" x14ac:dyDescent="0.3">
      <c r="A954" s="8">
        <v>44984</v>
      </c>
      <c r="B954" s="6" t="s">
        <v>8</v>
      </c>
      <c r="C954" s="6">
        <v>5</v>
      </c>
      <c r="D954" s="6" t="s">
        <v>30</v>
      </c>
      <c r="E954" s="6">
        <v>4</v>
      </c>
      <c r="F954" s="6" t="s">
        <v>36</v>
      </c>
      <c r="G954" s="6">
        <f t="shared" si="30"/>
        <v>-1</v>
      </c>
      <c r="H954">
        <f t="shared" si="29"/>
        <v>9</v>
      </c>
      <c r="J954">
        <f>VLOOKUP(D954,'Test Data'!$A$1:$N$33,10,FALSE)</f>
        <v>139.14223240238024</v>
      </c>
      <c r="K954">
        <f>VLOOKUP(B954,'Test Data'!$A$1:$N$33,10,FALSE)</f>
        <v>108.30611652138712</v>
      </c>
      <c r="L954">
        <f>VLOOKUP(D954,'Test Data'!$A$1:$N$33,13,FALSE)</f>
        <v>17.608000000000001</v>
      </c>
      <c r="M954">
        <f>VLOOKUP(B954,'Test Data'!$A$1:$N$33,13,FALSE)</f>
        <v>15.092000000000001</v>
      </c>
      <c r="N954">
        <f>VLOOKUP(D954,'Test Data'!$A$1:$N$33,14,FALSE)</f>
        <v>17.535</v>
      </c>
      <c r="O954">
        <f>VLOOKUP(B954,'Test Data'!$A$1:$N$33,14,FALSE)</f>
        <v>11.004999999999999</v>
      </c>
      <c r="P954">
        <f>VLOOKUP(B954,'Test Data'!$A$1:$G$33,7,FALSE)</f>
        <v>48.454999999999998</v>
      </c>
      <c r="Q954">
        <f>VLOOKUP(D954,'Test Data'!$A$1:$G$33,7,FALSE)</f>
        <v>53.658999999999999</v>
      </c>
    </row>
    <row r="955" spans="1:17" x14ac:dyDescent="0.3">
      <c r="A955" s="9">
        <v>44984</v>
      </c>
      <c r="B955" s="7" t="s">
        <v>14</v>
      </c>
      <c r="C955" s="7">
        <v>3</v>
      </c>
      <c r="D955" s="7" t="s">
        <v>9</v>
      </c>
      <c r="E955" s="7">
        <v>2</v>
      </c>
      <c r="F955" s="7"/>
      <c r="G955" s="6">
        <f t="shared" si="30"/>
        <v>-1</v>
      </c>
      <c r="H955">
        <f t="shared" si="29"/>
        <v>5</v>
      </c>
      <c r="J955">
        <f>VLOOKUP(D955,'Test Data'!$A$1:$N$33,10,FALSE)</f>
        <v>165.56027048054921</v>
      </c>
      <c r="K955">
        <f>VLOOKUP(B955,'Test Data'!$A$1:$N$33,10,FALSE)</f>
        <v>140.99029450549449</v>
      </c>
      <c r="L955">
        <f>VLOOKUP(D955,'Test Data'!$A$1:$N$33,13,FALSE)</f>
        <v>-11.727999999999998</v>
      </c>
      <c r="M955">
        <f>VLOOKUP(B955,'Test Data'!$A$1:$N$33,13,FALSE)</f>
        <v>61.292000000000002</v>
      </c>
      <c r="N955">
        <f>VLOOKUP(D955,'Test Data'!$A$1:$N$33,14,FALSE)</f>
        <v>19.220000000000002</v>
      </c>
      <c r="O955">
        <f>VLOOKUP(B955,'Test Data'!$A$1:$N$33,14,FALSE)</f>
        <v>16.850000000000001</v>
      </c>
      <c r="P955">
        <f>VLOOKUP(B955,'Test Data'!$A$1:$G$33,7,FALSE)</f>
        <v>52.1905</v>
      </c>
      <c r="Q955">
        <f>VLOOKUP(D955,'Test Data'!$A$1:$G$33,7,FALSE)</f>
        <v>58.155000000000001</v>
      </c>
    </row>
    <row r="956" spans="1:17" x14ac:dyDescent="0.3">
      <c r="A956" s="8">
        <v>44984</v>
      </c>
      <c r="B956" s="6" t="s">
        <v>19</v>
      </c>
      <c r="C956" s="6">
        <v>2</v>
      </c>
      <c r="D956" s="6" t="s">
        <v>32</v>
      </c>
      <c r="E956" s="6">
        <v>6</v>
      </c>
      <c r="F956" s="6"/>
      <c r="G956" s="6">
        <f t="shared" si="30"/>
        <v>4</v>
      </c>
      <c r="H956">
        <f t="shared" si="29"/>
        <v>8</v>
      </c>
      <c r="J956">
        <f>VLOOKUP(D956,'Test Data'!$A$1:$N$33,10,FALSE)</f>
        <v>132.97877024111079</v>
      </c>
      <c r="K956">
        <f>VLOOKUP(B956,'Test Data'!$A$1:$N$33,10,FALSE)</f>
        <v>82.045045228455763</v>
      </c>
      <c r="L956">
        <f>VLOOKUP(D956,'Test Data'!$A$1:$N$33,13,FALSE)</f>
        <v>-4.2679999999999989</v>
      </c>
      <c r="M956">
        <f>VLOOKUP(B956,'Test Data'!$A$1:$N$33,13,FALSE)</f>
        <v>15.204000000000004</v>
      </c>
      <c r="N956">
        <f>VLOOKUP(D956,'Test Data'!$A$1:$N$33,14,FALSE)</f>
        <v>9.5024999999999977</v>
      </c>
      <c r="O956">
        <f>VLOOKUP(B956,'Test Data'!$A$1:$N$33,14,FALSE)</f>
        <v>10.812500000000004</v>
      </c>
      <c r="P956">
        <f>VLOOKUP(B956,'Test Data'!$A$1:$G$33,7,FALSE)</f>
        <v>46.548000000000002</v>
      </c>
      <c r="Q956">
        <f>VLOOKUP(D956,'Test Data'!$A$1:$G$33,7,FALSE)</f>
        <v>49.246000000000002</v>
      </c>
    </row>
    <row r="957" spans="1:17" x14ac:dyDescent="0.3">
      <c r="A957" s="9">
        <v>44985</v>
      </c>
      <c r="B957" s="7" t="s">
        <v>6</v>
      </c>
      <c r="C957" s="7">
        <v>1</v>
      </c>
      <c r="D957" s="7" t="s">
        <v>25</v>
      </c>
      <c r="E957" s="7">
        <v>4</v>
      </c>
      <c r="F957" s="7"/>
      <c r="G957" s="6">
        <f t="shared" si="30"/>
        <v>3</v>
      </c>
      <c r="H957">
        <f t="shared" si="29"/>
        <v>5</v>
      </c>
      <c r="J957">
        <f>VLOOKUP(D957,'Test Data'!$A$1:$N$33,10,FALSE)</f>
        <v>51.313205668016195</v>
      </c>
      <c r="K957">
        <f>VLOOKUP(B957,'Test Data'!$A$1:$N$33,10,FALSE)</f>
        <v>18.032943482008189</v>
      </c>
      <c r="L957">
        <f>VLOOKUP(D957,'Test Data'!$A$1:$N$33,13,FALSE)</f>
        <v>23.744</v>
      </c>
      <c r="M957">
        <f>VLOOKUP(B957,'Test Data'!$A$1:$N$33,13,FALSE)</f>
        <v>12.236000000000001</v>
      </c>
      <c r="N957">
        <f>VLOOKUP(D957,'Test Data'!$A$1:$N$33,14,FALSE)</f>
        <v>10.215</v>
      </c>
      <c r="O957">
        <f>VLOOKUP(B957,'Test Data'!$A$1:$N$33,14,FALSE)</f>
        <v>1.6050000000000004</v>
      </c>
      <c r="P957">
        <f>VLOOKUP(B957,'Test Data'!$A$1:$G$33,7,FALSE)</f>
        <v>40.024000000000001</v>
      </c>
      <c r="Q957">
        <f>VLOOKUP(D957,'Test Data'!$A$1:$G$33,7,FALSE)</f>
        <v>44.829499999999996</v>
      </c>
    </row>
    <row r="958" spans="1:17" x14ac:dyDescent="0.3">
      <c r="A958" s="8">
        <v>44985</v>
      </c>
      <c r="B958" s="6" t="s">
        <v>20</v>
      </c>
      <c r="C958" s="6">
        <v>5</v>
      </c>
      <c r="D958" s="6" t="s">
        <v>13</v>
      </c>
      <c r="E958" s="6">
        <v>3</v>
      </c>
      <c r="F958" s="6"/>
      <c r="G958" s="6">
        <f t="shared" si="30"/>
        <v>-2</v>
      </c>
      <c r="H958">
        <f t="shared" si="29"/>
        <v>8</v>
      </c>
      <c r="J958">
        <f>VLOOKUP(D958,'Test Data'!$A$1:$N$33,10,FALSE)</f>
        <v>81.804757877261309</v>
      </c>
      <c r="K958">
        <f>VLOOKUP(B958,'Test Data'!$A$1:$N$33,10,FALSE)</f>
        <v>44.157383716429479</v>
      </c>
      <c r="L958">
        <f>VLOOKUP(D958,'Test Data'!$A$1:$N$33,13,FALSE)</f>
        <v>-4.4720000000000004</v>
      </c>
      <c r="M958">
        <f>VLOOKUP(B958,'Test Data'!$A$1:$N$33,13,FALSE)</f>
        <v>0.20799999999999841</v>
      </c>
      <c r="N958">
        <f>VLOOKUP(D958,'Test Data'!$A$1:$N$33,14,FALSE)</f>
        <v>7.3675000000000033</v>
      </c>
      <c r="O958">
        <f>VLOOKUP(B958,'Test Data'!$A$1:$N$33,14,FALSE)</f>
        <v>6.4574999999999996</v>
      </c>
      <c r="P958">
        <f>VLOOKUP(B958,'Test Data'!$A$1:$G$33,7,FALSE)</f>
        <v>45.418999999999997</v>
      </c>
      <c r="Q958">
        <f>VLOOKUP(D958,'Test Data'!$A$1:$G$33,7,FALSE)</f>
        <v>47.3035</v>
      </c>
    </row>
    <row r="959" spans="1:17" x14ac:dyDescent="0.3">
      <c r="A959" s="9">
        <v>44985</v>
      </c>
      <c r="B959" s="7" t="s">
        <v>14</v>
      </c>
      <c r="C959" s="7">
        <v>4</v>
      </c>
      <c r="D959" s="7" t="s">
        <v>22</v>
      </c>
      <c r="E959" s="7">
        <v>3</v>
      </c>
      <c r="F959" s="7" t="s">
        <v>36</v>
      </c>
      <c r="G959" s="6">
        <f t="shared" si="30"/>
        <v>-1</v>
      </c>
      <c r="H959">
        <f t="shared" si="29"/>
        <v>7</v>
      </c>
      <c r="J959">
        <f>VLOOKUP(D959,'Test Data'!$A$1:$N$33,10,FALSE)</f>
        <v>68.14996540259969</v>
      </c>
      <c r="K959">
        <f>VLOOKUP(B959,'Test Data'!$A$1:$N$33,10,FALSE)</f>
        <v>140.99029450549449</v>
      </c>
      <c r="L959">
        <f>VLOOKUP(D959,'Test Data'!$A$1:$N$33,13,FALSE)</f>
        <v>2.4839999999999995</v>
      </c>
      <c r="M959">
        <f>VLOOKUP(B959,'Test Data'!$A$1:$N$33,13,FALSE)</f>
        <v>61.292000000000002</v>
      </c>
      <c r="N959">
        <f>VLOOKUP(D959,'Test Data'!$A$1:$N$33,14,FALSE)</f>
        <v>7.3599999999999994</v>
      </c>
      <c r="O959">
        <f>VLOOKUP(B959,'Test Data'!$A$1:$N$33,14,FALSE)</f>
        <v>16.850000000000001</v>
      </c>
      <c r="P959">
        <f>VLOOKUP(B959,'Test Data'!$A$1:$G$33,7,FALSE)</f>
        <v>52.1905</v>
      </c>
      <c r="Q959">
        <f>VLOOKUP(D959,'Test Data'!$A$1:$G$33,7,FALSE)</f>
        <v>52.957499999999996</v>
      </c>
    </row>
    <row r="960" spans="1:17" x14ac:dyDescent="0.3">
      <c r="A960" s="8">
        <v>44985</v>
      </c>
      <c r="B960" s="6" t="s">
        <v>16</v>
      </c>
      <c r="C960" s="6">
        <v>1</v>
      </c>
      <c r="D960" s="6" t="s">
        <v>28</v>
      </c>
      <c r="E960" s="6">
        <v>2</v>
      </c>
      <c r="F960" s="6" t="s">
        <v>35</v>
      </c>
      <c r="G960" s="6">
        <f t="shared" si="30"/>
        <v>1</v>
      </c>
      <c r="H960">
        <f t="shared" si="29"/>
        <v>3</v>
      </c>
      <c r="J960">
        <f>VLOOKUP(D960,'Test Data'!$A$1:$N$33,10,FALSE)</f>
        <v>101.51640811560671</v>
      </c>
      <c r="K960">
        <f>VLOOKUP(B960,'Test Data'!$A$1:$N$33,10,FALSE)</f>
        <v>56.76357570850201</v>
      </c>
      <c r="L960">
        <f>VLOOKUP(D960,'Test Data'!$A$1:$N$33,13,FALSE)</f>
        <v>12.036000000000001</v>
      </c>
      <c r="M960">
        <f>VLOOKUP(B960,'Test Data'!$A$1:$N$33,13,FALSE)</f>
        <v>55.175999999999995</v>
      </c>
      <c r="N960">
        <f>VLOOKUP(D960,'Test Data'!$A$1:$N$33,14,FALSE)</f>
        <v>8.0474999999999994</v>
      </c>
      <c r="O960">
        <f>VLOOKUP(B960,'Test Data'!$A$1:$N$33,14,FALSE)</f>
        <v>8.8850000000000016</v>
      </c>
      <c r="P960">
        <f>VLOOKUP(B960,'Test Data'!$A$1:$G$33,7,FALSE)</f>
        <v>50.042000000000002</v>
      </c>
      <c r="Q960">
        <f>VLOOKUP(D960,'Test Data'!$A$1:$G$33,7,FALSE)</f>
        <v>51.338499999999996</v>
      </c>
    </row>
    <row r="961" spans="1:17" x14ac:dyDescent="0.3">
      <c r="A961" s="9">
        <v>44985</v>
      </c>
      <c r="B961" s="7" t="s">
        <v>3</v>
      </c>
      <c r="C961" s="7">
        <v>3</v>
      </c>
      <c r="D961" s="7" t="s">
        <v>21</v>
      </c>
      <c r="E961" s="7">
        <v>1</v>
      </c>
      <c r="F961" s="7"/>
      <c r="G961" s="6">
        <f t="shared" si="30"/>
        <v>-2</v>
      </c>
      <c r="H961">
        <f t="shared" si="29"/>
        <v>4</v>
      </c>
      <c r="J961">
        <f>VLOOKUP(D961,'Test Data'!$A$1:$N$33,10,FALSE)</f>
        <v>67.44205870986076</v>
      </c>
      <c r="K961">
        <f>VLOOKUP(B961,'Test Data'!$A$1:$N$33,10,FALSE)</f>
        <v>89.800166421813486</v>
      </c>
      <c r="L961">
        <f>VLOOKUP(D961,'Test Data'!$A$1:$N$33,13,FALSE)</f>
        <v>34.236000000000004</v>
      </c>
      <c r="M961">
        <f>VLOOKUP(B961,'Test Data'!$A$1:$N$33,13,FALSE)</f>
        <v>45.915999999999997</v>
      </c>
      <c r="N961">
        <f>VLOOKUP(D961,'Test Data'!$A$1:$N$33,14,FALSE)</f>
        <v>9.18</v>
      </c>
      <c r="O961">
        <f>VLOOKUP(B961,'Test Data'!$A$1:$N$33,14,FALSE)</f>
        <v>6.2475000000000023</v>
      </c>
      <c r="P961">
        <f>VLOOKUP(B961,'Test Data'!$A$1:$G$33,7,FALSE)</f>
        <v>53.747500000000002</v>
      </c>
      <c r="Q961">
        <f>VLOOKUP(D961,'Test Data'!$A$1:$G$33,7,FALSE)</f>
        <v>50.528500000000001</v>
      </c>
    </row>
    <row r="962" spans="1:17" x14ac:dyDescent="0.3">
      <c r="A962" s="8">
        <v>44985</v>
      </c>
      <c r="B962" s="6" t="s">
        <v>19</v>
      </c>
      <c r="C962" s="6">
        <v>1</v>
      </c>
      <c r="D962" s="6" t="s">
        <v>32</v>
      </c>
      <c r="E962" s="6">
        <v>6</v>
      </c>
      <c r="F962" s="6"/>
      <c r="G962" s="6">
        <f t="shared" si="30"/>
        <v>5</v>
      </c>
      <c r="H962">
        <f t="shared" si="29"/>
        <v>7</v>
      </c>
      <c r="J962">
        <f>VLOOKUP(D962,'Test Data'!$A$1:$N$33,10,FALSE)</f>
        <v>132.97877024111079</v>
      </c>
      <c r="K962">
        <f>VLOOKUP(B962,'Test Data'!$A$1:$N$33,10,FALSE)</f>
        <v>82.045045228455763</v>
      </c>
      <c r="L962">
        <f>VLOOKUP(D962,'Test Data'!$A$1:$N$33,13,FALSE)</f>
        <v>-4.2679999999999989</v>
      </c>
      <c r="M962">
        <f>VLOOKUP(B962,'Test Data'!$A$1:$N$33,13,FALSE)</f>
        <v>15.204000000000004</v>
      </c>
      <c r="N962">
        <f>VLOOKUP(D962,'Test Data'!$A$1:$N$33,14,FALSE)</f>
        <v>9.5024999999999977</v>
      </c>
      <c r="O962">
        <f>VLOOKUP(B962,'Test Data'!$A$1:$N$33,14,FALSE)</f>
        <v>10.812500000000004</v>
      </c>
      <c r="P962">
        <f>VLOOKUP(B962,'Test Data'!$A$1:$G$33,7,FALSE)</f>
        <v>46.548000000000002</v>
      </c>
      <c r="Q962">
        <f>VLOOKUP(D962,'Test Data'!$A$1:$G$33,7,FALSE)</f>
        <v>49.246000000000002</v>
      </c>
    </row>
    <row r="963" spans="1:17" x14ac:dyDescent="0.3">
      <c r="A963" s="9">
        <v>44985</v>
      </c>
      <c r="B963" s="7" t="s">
        <v>33</v>
      </c>
      <c r="C963" s="7">
        <v>3</v>
      </c>
      <c r="D963" s="7" t="s">
        <v>24</v>
      </c>
      <c r="E963" s="7">
        <v>1</v>
      </c>
      <c r="F963" s="7"/>
      <c r="G963" s="6">
        <f t="shared" si="30"/>
        <v>-2</v>
      </c>
      <c r="H963">
        <f t="shared" ref="H963:H1026" si="31">E963+C963</f>
        <v>4</v>
      </c>
      <c r="J963">
        <f>VLOOKUP(D963,'Test Data'!$A$1:$N$33,10,FALSE)</f>
        <v>-15.427545272601769</v>
      </c>
      <c r="K963">
        <f>VLOOKUP(B963,'Test Data'!$A$1:$N$33,10,FALSE)</f>
        <v>-8.4661676247310496</v>
      </c>
      <c r="L963">
        <f>VLOOKUP(D963,'Test Data'!$A$1:$N$33,13,FALSE)</f>
        <v>-11.484000000000002</v>
      </c>
      <c r="M963">
        <f>VLOOKUP(B963,'Test Data'!$A$1:$N$33,13,FALSE)</f>
        <v>31.347999999999995</v>
      </c>
      <c r="N963">
        <f>VLOOKUP(D963,'Test Data'!$A$1:$N$33,14,FALSE)</f>
        <v>7.0949999999999989</v>
      </c>
      <c r="O963">
        <f>VLOOKUP(B963,'Test Data'!$A$1:$N$33,14,FALSE)</f>
        <v>2.9150000000000027</v>
      </c>
      <c r="P963">
        <f>VLOOKUP(B963,'Test Data'!$A$1:$G$33,7,FALSE)</f>
        <v>46.256500000000003</v>
      </c>
      <c r="Q963">
        <f>VLOOKUP(D963,'Test Data'!$A$1:$G$33,7,FALSE)</f>
        <v>42.968000000000004</v>
      </c>
    </row>
    <row r="964" spans="1:17" x14ac:dyDescent="0.3">
      <c r="A964" s="8">
        <v>44985</v>
      </c>
      <c r="B964" s="6" t="s">
        <v>34</v>
      </c>
      <c r="C964" s="6">
        <v>5</v>
      </c>
      <c r="D964" s="6" t="s">
        <v>10</v>
      </c>
      <c r="E964" s="6">
        <v>3</v>
      </c>
      <c r="F964" s="6"/>
      <c r="G964" s="6">
        <f t="shared" si="30"/>
        <v>-2</v>
      </c>
      <c r="H964">
        <f t="shared" si="31"/>
        <v>8</v>
      </c>
      <c r="J964">
        <f>VLOOKUP(D964,'Test Data'!$A$1:$N$33,10,FALSE)</f>
        <v>47.582180701754382</v>
      </c>
      <c r="K964">
        <f>VLOOKUP(B964,'Test Data'!$A$1:$N$33,10,FALSE)</f>
        <v>90.302779742729371</v>
      </c>
      <c r="L964">
        <f>VLOOKUP(D964,'Test Data'!$A$1:$N$33,13,FALSE)</f>
        <v>15.2</v>
      </c>
      <c r="M964">
        <f>VLOOKUP(B964,'Test Data'!$A$1:$N$33,13,FALSE)</f>
        <v>-1.9600000000000004</v>
      </c>
      <c r="N964">
        <f>VLOOKUP(D964,'Test Data'!$A$1:$N$33,14,FALSE)</f>
        <v>1.7224999999999966</v>
      </c>
      <c r="O964">
        <f>VLOOKUP(B964,'Test Data'!$A$1:$N$33,14,FALSE)</f>
        <v>8.4699999999999989</v>
      </c>
      <c r="P964">
        <f>VLOOKUP(B964,'Test Data'!$A$1:$G$33,7,FALSE)</f>
        <v>48.930500000000002</v>
      </c>
      <c r="Q964">
        <f>VLOOKUP(D964,'Test Data'!$A$1:$G$33,7,FALSE)</f>
        <v>45.459000000000003</v>
      </c>
    </row>
    <row r="965" spans="1:17" x14ac:dyDescent="0.3">
      <c r="A965" s="9">
        <v>44985</v>
      </c>
      <c r="B965" s="7" t="s">
        <v>31</v>
      </c>
      <c r="C965" s="7">
        <v>4</v>
      </c>
      <c r="D965" s="7" t="s">
        <v>7</v>
      </c>
      <c r="E965" s="7">
        <v>1</v>
      </c>
      <c r="F965" s="7"/>
      <c r="G965" s="6">
        <f t="shared" si="30"/>
        <v>-3</v>
      </c>
      <c r="H965">
        <f t="shared" si="31"/>
        <v>5</v>
      </c>
      <c r="J965">
        <f>VLOOKUP(D965,'Test Data'!$A$1:$N$33,10,FALSE)</f>
        <v>109.36287253210591</v>
      </c>
      <c r="K965">
        <f>VLOOKUP(B965,'Test Data'!$A$1:$N$33,10,FALSE)</f>
        <v>139.17838686868689</v>
      </c>
      <c r="L965">
        <f>VLOOKUP(D965,'Test Data'!$A$1:$N$33,13,FALSE)</f>
        <v>1.0240000000000009</v>
      </c>
      <c r="M965">
        <f>VLOOKUP(B965,'Test Data'!$A$1:$N$33,13,FALSE)</f>
        <v>30.108000000000004</v>
      </c>
      <c r="N965">
        <f>VLOOKUP(D965,'Test Data'!$A$1:$N$33,14,FALSE)</f>
        <v>18.007499999999997</v>
      </c>
      <c r="O965">
        <f>VLOOKUP(B965,'Test Data'!$A$1:$N$33,14,FALSE)</f>
        <v>10.142499999999998</v>
      </c>
      <c r="P965">
        <f>VLOOKUP(B965,'Test Data'!$A$1:$G$33,7,FALSE)</f>
        <v>54.883499999999998</v>
      </c>
      <c r="Q965">
        <f>VLOOKUP(D965,'Test Data'!$A$1:$G$33,7,FALSE)</f>
        <v>51.97</v>
      </c>
    </row>
    <row r="966" spans="1:17" x14ac:dyDescent="0.3">
      <c r="A966" s="8">
        <v>44985</v>
      </c>
      <c r="B966" s="6" t="s">
        <v>29</v>
      </c>
      <c r="C966" s="6">
        <v>6</v>
      </c>
      <c r="D966" s="6" t="s">
        <v>23</v>
      </c>
      <c r="E966" s="6">
        <v>5</v>
      </c>
      <c r="F966" s="6" t="s">
        <v>35</v>
      </c>
      <c r="G966" s="6">
        <f t="shared" si="30"/>
        <v>-1</v>
      </c>
      <c r="H966">
        <f t="shared" si="31"/>
        <v>11</v>
      </c>
      <c r="J966">
        <f>VLOOKUP(D966,'Test Data'!$A$1:$N$33,10,FALSE)</f>
        <v>116.91584615384616</v>
      </c>
      <c r="K966">
        <f>VLOOKUP(B966,'Test Data'!$A$1:$N$33,10,FALSE)</f>
        <v>171.25418443935928</v>
      </c>
      <c r="L966">
        <f>VLOOKUP(D966,'Test Data'!$A$1:$N$33,13,FALSE)</f>
        <v>37.052</v>
      </c>
      <c r="M966">
        <f>VLOOKUP(B966,'Test Data'!$A$1:$N$33,13,FALSE)</f>
        <v>18.195999999999998</v>
      </c>
      <c r="N966">
        <f>VLOOKUP(D966,'Test Data'!$A$1:$N$33,14,FALSE)</f>
        <v>7.9725000000000001</v>
      </c>
      <c r="O966">
        <f>VLOOKUP(B966,'Test Data'!$A$1:$N$33,14,FALSE)</f>
        <v>13.857500000000002</v>
      </c>
      <c r="P966">
        <f>VLOOKUP(B966,'Test Data'!$A$1:$G$33,7,FALSE)</f>
        <v>55.733499999999992</v>
      </c>
      <c r="Q966">
        <f>VLOOKUP(D966,'Test Data'!$A$1:$G$33,7,FALSE)</f>
        <v>50.820999999999998</v>
      </c>
    </row>
    <row r="967" spans="1:17" x14ac:dyDescent="0.3">
      <c r="A967" s="9">
        <v>44986</v>
      </c>
      <c r="B967" s="7" t="s">
        <v>12</v>
      </c>
      <c r="C967" s="7">
        <v>3</v>
      </c>
      <c r="D967" s="7" t="s">
        <v>26</v>
      </c>
      <c r="E967" s="7">
        <v>2</v>
      </c>
      <c r="F967" s="7" t="s">
        <v>36</v>
      </c>
      <c r="G967" s="6">
        <f t="shared" si="30"/>
        <v>-1</v>
      </c>
      <c r="H967">
        <f t="shared" si="31"/>
        <v>5</v>
      </c>
      <c r="J967">
        <f>VLOOKUP(D967,'Test Data'!$A$1:$N$33,10,FALSE)</f>
        <v>-5.9496865517784894</v>
      </c>
      <c r="K967">
        <f>VLOOKUP(B967,'Test Data'!$A$1:$N$33,10,FALSE)</f>
        <v>59.967467961405482</v>
      </c>
      <c r="L967">
        <f>VLOOKUP(D967,'Test Data'!$A$1:$N$33,13,FALSE)</f>
        <v>-1.972</v>
      </c>
      <c r="M967">
        <f>VLOOKUP(B967,'Test Data'!$A$1:$N$33,13,FALSE)</f>
        <v>21.227999999999998</v>
      </c>
      <c r="N967">
        <f>VLOOKUP(D967,'Test Data'!$A$1:$N$33,14,FALSE)</f>
        <v>7.1075000000000017</v>
      </c>
      <c r="O967">
        <f>VLOOKUP(B967,'Test Data'!$A$1:$N$33,14,FALSE)</f>
        <v>5.1224999999999987</v>
      </c>
      <c r="P967">
        <f>VLOOKUP(B967,'Test Data'!$A$1:$G$33,7,FALSE)</f>
        <v>48.64</v>
      </c>
      <c r="Q967">
        <f>VLOOKUP(D967,'Test Data'!$A$1:$G$33,7,FALSE)</f>
        <v>43.610500000000002</v>
      </c>
    </row>
    <row r="968" spans="1:17" x14ac:dyDescent="0.3">
      <c r="A968" s="8">
        <v>44986</v>
      </c>
      <c r="B968" s="6" t="s">
        <v>15</v>
      </c>
      <c r="C968" s="6">
        <v>7</v>
      </c>
      <c r="D968" s="6" t="s">
        <v>11</v>
      </c>
      <c r="E968" s="6">
        <v>5</v>
      </c>
      <c r="F968" s="6"/>
      <c r="G968" s="6">
        <f t="shared" si="30"/>
        <v>-2</v>
      </c>
      <c r="H968">
        <f t="shared" si="31"/>
        <v>12</v>
      </c>
      <c r="J968">
        <f>VLOOKUP(D968,'Test Data'!$A$1:$N$33,10,FALSE)</f>
        <v>134.88358357487925</v>
      </c>
      <c r="K968">
        <f>VLOOKUP(B968,'Test Data'!$A$1:$N$33,10,FALSE)</f>
        <v>139.98145691150953</v>
      </c>
      <c r="L968">
        <f>VLOOKUP(D968,'Test Data'!$A$1:$N$33,13,FALSE)</f>
        <v>24.772000000000002</v>
      </c>
      <c r="M968">
        <f>VLOOKUP(B968,'Test Data'!$A$1:$N$33,13,FALSE)</f>
        <v>2.9200000000000017</v>
      </c>
      <c r="N968">
        <f>VLOOKUP(D968,'Test Data'!$A$1:$N$33,14,FALSE)</f>
        <v>12.754999999999999</v>
      </c>
      <c r="O968">
        <f>VLOOKUP(B968,'Test Data'!$A$1:$N$33,14,FALSE)</f>
        <v>16.695</v>
      </c>
      <c r="P968">
        <f>VLOOKUP(B968,'Test Data'!$A$1:$G$33,7,FALSE)</f>
        <v>53.004999999999995</v>
      </c>
      <c r="Q968">
        <f>VLOOKUP(D968,'Test Data'!$A$1:$G$33,7,FALSE)</f>
        <v>52.792500000000004</v>
      </c>
    </row>
    <row r="969" spans="1:17" x14ac:dyDescent="0.3">
      <c r="A969" s="9">
        <v>44986</v>
      </c>
      <c r="B969" s="7" t="s">
        <v>25</v>
      </c>
      <c r="C969" s="7">
        <v>2</v>
      </c>
      <c r="D969" s="7" t="s">
        <v>30</v>
      </c>
      <c r="E969" s="7">
        <v>4</v>
      </c>
      <c r="F969" s="7"/>
      <c r="G969" s="6">
        <f t="shared" si="30"/>
        <v>2</v>
      </c>
      <c r="H969">
        <f t="shared" si="31"/>
        <v>6</v>
      </c>
      <c r="J969">
        <f>VLOOKUP(D969,'Test Data'!$A$1:$N$33,10,FALSE)</f>
        <v>139.14223240238024</v>
      </c>
      <c r="K969">
        <f>VLOOKUP(B969,'Test Data'!$A$1:$N$33,10,FALSE)</f>
        <v>51.313205668016195</v>
      </c>
      <c r="L969">
        <f>VLOOKUP(D969,'Test Data'!$A$1:$N$33,13,FALSE)</f>
        <v>17.608000000000001</v>
      </c>
      <c r="M969">
        <f>VLOOKUP(B969,'Test Data'!$A$1:$N$33,13,FALSE)</f>
        <v>23.744</v>
      </c>
      <c r="N969">
        <f>VLOOKUP(D969,'Test Data'!$A$1:$N$33,14,FALSE)</f>
        <v>17.535</v>
      </c>
      <c r="O969">
        <f>VLOOKUP(B969,'Test Data'!$A$1:$N$33,14,FALSE)</f>
        <v>10.215</v>
      </c>
      <c r="P969">
        <f>VLOOKUP(B969,'Test Data'!$A$1:$G$33,7,FALSE)</f>
        <v>44.829499999999996</v>
      </c>
      <c r="Q969">
        <f>VLOOKUP(D969,'Test Data'!$A$1:$G$33,7,FALSE)</f>
        <v>53.658999999999999</v>
      </c>
    </row>
    <row r="970" spans="1:17" x14ac:dyDescent="0.3">
      <c r="A970" s="8">
        <v>44986</v>
      </c>
      <c r="B970" s="6" t="s">
        <v>5</v>
      </c>
      <c r="C970" s="6">
        <v>2</v>
      </c>
      <c r="D970" s="6" t="s">
        <v>9</v>
      </c>
      <c r="E970" s="6">
        <v>5</v>
      </c>
      <c r="F970" s="6"/>
      <c r="G970" s="6">
        <f t="shared" si="30"/>
        <v>3</v>
      </c>
      <c r="H970">
        <f t="shared" si="31"/>
        <v>7</v>
      </c>
      <c r="J970">
        <f>VLOOKUP(D970,'Test Data'!$A$1:$N$33,10,FALSE)</f>
        <v>165.56027048054921</v>
      </c>
      <c r="K970">
        <f>VLOOKUP(B970,'Test Data'!$A$1:$N$33,10,FALSE)</f>
        <v>104.48057142857141</v>
      </c>
      <c r="L970">
        <f>VLOOKUP(D970,'Test Data'!$A$1:$N$33,13,FALSE)</f>
        <v>-11.727999999999998</v>
      </c>
      <c r="M970">
        <f>VLOOKUP(B970,'Test Data'!$A$1:$N$33,13,FALSE)</f>
        <v>26.248000000000001</v>
      </c>
      <c r="N970">
        <f>VLOOKUP(D970,'Test Data'!$A$1:$N$33,14,FALSE)</f>
        <v>19.220000000000002</v>
      </c>
      <c r="O970">
        <f>VLOOKUP(B970,'Test Data'!$A$1:$N$33,14,FALSE)</f>
        <v>15.994999999999997</v>
      </c>
      <c r="P970">
        <f>VLOOKUP(B970,'Test Data'!$A$1:$G$33,7,FALSE)</f>
        <v>50.814499999999995</v>
      </c>
      <c r="Q970">
        <f>VLOOKUP(D970,'Test Data'!$A$1:$G$33,7,FALSE)</f>
        <v>58.155000000000001</v>
      </c>
    </row>
    <row r="971" spans="1:17" x14ac:dyDescent="0.3">
      <c r="A971" s="9">
        <v>44986</v>
      </c>
      <c r="B971" s="7" t="s">
        <v>17</v>
      </c>
      <c r="C971" s="7">
        <v>3</v>
      </c>
      <c r="D971" s="7" t="s">
        <v>4</v>
      </c>
      <c r="E971" s="7">
        <v>2</v>
      </c>
      <c r="F971" s="7" t="s">
        <v>36</v>
      </c>
      <c r="G971" s="6">
        <f t="shared" si="30"/>
        <v>-1</v>
      </c>
      <c r="H971">
        <f t="shared" si="31"/>
        <v>5</v>
      </c>
      <c r="J971">
        <f>VLOOKUP(D971,'Test Data'!$A$1:$N$33,10,FALSE)</f>
        <v>84.107355201661079</v>
      </c>
      <c r="K971">
        <f>VLOOKUP(B971,'Test Data'!$A$1:$N$33,10,FALSE)</f>
        <v>134.91292307692311</v>
      </c>
      <c r="L971">
        <f>VLOOKUP(D971,'Test Data'!$A$1:$N$33,13,FALSE)</f>
        <v>17.076000000000001</v>
      </c>
      <c r="M971">
        <f>VLOOKUP(B971,'Test Data'!$A$1:$N$33,13,FALSE)</f>
        <v>36.112000000000002</v>
      </c>
      <c r="N971">
        <f>VLOOKUP(D971,'Test Data'!$A$1:$N$33,14,FALSE)</f>
        <v>4.0274999999999999</v>
      </c>
      <c r="O971">
        <f>VLOOKUP(B971,'Test Data'!$A$1:$N$33,14,FALSE)</f>
        <v>18.509999999999998</v>
      </c>
      <c r="P971">
        <f>VLOOKUP(B971,'Test Data'!$A$1:$G$33,7,FALSE)</f>
        <v>49.021500000000003</v>
      </c>
      <c r="Q971">
        <f>VLOOKUP(D971,'Test Data'!$A$1:$G$33,7,FALSE)</f>
        <v>51.648499999999999</v>
      </c>
    </row>
    <row r="972" spans="1:17" x14ac:dyDescent="0.3">
      <c r="A972" s="8">
        <v>44986</v>
      </c>
      <c r="B972" s="6" t="s">
        <v>18</v>
      </c>
      <c r="C972" s="6">
        <v>2</v>
      </c>
      <c r="D972" s="6" t="s">
        <v>27</v>
      </c>
      <c r="E972" s="6">
        <v>3</v>
      </c>
      <c r="F972" s="6"/>
      <c r="G972" s="6">
        <f t="shared" si="30"/>
        <v>1</v>
      </c>
      <c r="H972">
        <f t="shared" si="31"/>
        <v>5</v>
      </c>
      <c r="J972">
        <f>VLOOKUP(D972,'Test Data'!$A$1:$N$33,10,FALSE)</f>
        <v>145.75413290387775</v>
      </c>
      <c r="K972">
        <f>VLOOKUP(B972,'Test Data'!$A$1:$N$33,10,FALSE)</f>
        <v>141.16987251053041</v>
      </c>
      <c r="L972">
        <f>VLOOKUP(D972,'Test Data'!$A$1:$N$33,13,FALSE)</f>
        <v>55.58</v>
      </c>
      <c r="M972">
        <f>VLOOKUP(B972,'Test Data'!$A$1:$N$33,13,FALSE)</f>
        <v>-9.1679999999999993</v>
      </c>
      <c r="N972">
        <f>VLOOKUP(D972,'Test Data'!$A$1:$N$33,14,FALSE)</f>
        <v>12.107499999999998</v>
      </c>
      <c r="O972">
        <f>VLOOKUP(B972,'Test Data'!$A$1:$N$33,14,FALSE)</f>
        <v>11.067499999999995</v>
      </c>
      <c r="P972">
        <f>VLOOKUP(B972,'Test Data'!$A$1:$G$33,7,FALSE)</f>
        <v>55.566500000000005</v>
      </c>
      <c r="Q972">
        <f>VLOOKUP(D972,'Test Data'!$A$1:$G$33,7,FALSE)</f>
        <v>54.28</v>
      </c>
    </row>
    <row r="973" spans="1:17" x14ac:dyDescent="0.3">
      <c r="A973" s="9">
        <v>44987</v>
      </c>
      <c r="B973" s="7" t="s">
        <v>13</v>
      </c>
      <c r="C973" s="7">
        <v>1</v>
      </c>
      <c r="D973" s="7" t="s">
        <v>14</v>
      </c>
      <c r="E973" s="7">
        <v>7</v>
      </c>
      <c r="F973" s="7"/>
      <c r="G973" s="6">
        <f t="shared" si="30"/>
        <v>6</v>
      </c>
      <c r="H973">
        <f t="shared" si="31"/>
        <v>8</v>
      </c>
      <c r="J973">
        <f>VLOOKUP(D973,'Test Data'!$A$1:$N$33,10,FALSE)</f>
        <v>140.99029450549449</v>
      </c>
      <c r="K973">
        <f>VLOOKUP(B973,'Test Data'!$A$1:$N$33,10,FALSE)</f>
        <v>81.804757877261309</v>
      </c>
      <c r="L973">
        <f>VLOOKUP(D973,'Test Data'!$A$1:$N$33,13,FALSE)</f>
        <v>61.292000000000002</v>
      </c>
      <c r="M973">
        <f>VLOOKUP(B973,'Test Data'!$A$1:$N$33,13,FALSE)</f>
        <v>-4.4720000000000004</v>
      </c>
      <c r="N973">
        <f>VLOOKUP(D973,'Test Data'!$A$1:$N$33,14,FALSE)</f>
        <v>16.850000000000001</v>
      </c>
      <c r="O973">
        <f>VLOOKUP(B973,'Test Data'!$A$1:$N$33,14,FALSE)</f>
        <v>7.3675000000000033</v>
      </c>
      <c r="P973">
        <f>VLOOKUP(B973,'Test Data'!$A$1:$G$33,7,FALSE)</f>
        <v>47.3035</v>
      </c>
      <c r="Q973">
        <f>VLOOKUP(D973,'Test Data'!$A$1:$G$33,7,FALSE)</f>
        <v>52.1905</v>
      </c>
    </row>
    <row r="974" spans="1:17" x14ac:dyDescent="0.3">
      <c r="A974" s="8">
        <v>44987</v>
      </c>
      <c r="B974" s="6" t="s">
        <v>5</v>
      </c>
      <c r="C974" s="6">
        <v>2</v>
      </c>
      <c r="D974" s="6" t="s">
        <v>22</v>
      </c>
      <c r="E974" s="6">
        <v>1</v>
      </c>
      <c r="F974" s="6"/>
      <c r="G974" s="6">
        <f t="shared" si="30"/>
        <v>-1</v>
      </c>
      <c r="H974">
        <f t="shared" si="31"/>
        <v>3</v>
      </c>
      <c r="J974">
        <f>VLOOKUP(D974,'Test Data'!$A$1:$N$33,10,FALSE)</f>
        <v>68.14996540259969</v>
      </c>
      <c r="K974">
        <f>VLOOKUP(B974,'Test Data'!$A$1:$N$33,10,FALSE)</f>
        <v>104.48057142857141</v>
      </c>
      <c r="L974">
        <f>VLOOKUP(D974,'Test Data'!$A$1:$N$33,13,FALSE)</f>
        <v>2.4839999999999995</v>
      </c>
      <c r="M974">
        <f>VLOOKUP(B974,'Test Data'!$A$1:$N$33,13,FALSE)</f>
        <v>26.248000000000001</v>
      </c>
      <c r="N974">
        <f>VLOOKUP(D974,'Test Data'!$A$1:$N$33,14,FALSE)</f>
        <v>7.3599999999999994</v>
      </c>
      <c r="O974">
        <f>VLOOKUP(B974,'Test Data'!$A$1:$N$33,14,FALSE)</f>
        <v>15.994999999999997</v>
      </c>
      <c r="P974">
        <f>VLOOKUP(B974,'Test Data'!$A$1:$G$33,7,FALSE)</f>
        <v>50.814499999999995</v>
      </c>
      <c r="Q974">
        <f>VLOOKUP(D974,'Test Data'!$A$1:$G$33,7,FALSE)</f>
        <v>52.957499999999996</v>
      </c>
    </row>
    <row r="975" spans="1:17" x14ac:dyDescent="0.3">
      <c r="A975" s="9">
        <v>44987</v>
      </c>
      <c r="B975" s="7" t="s">
        <v>30</v>
      </c>
      <c r="C975" s="7">
        <v>5</v>
      </c>
      <c r="D975" s="7" t="s">
        <v>6</v>
      </c>
      <c r="E975" s="7">
        <v>2</v>
      </c>
      <c r="F975" s="7"/>
      <c r="G975" s="6">
        <f t="shared" si="30"/>
        <v>-3</v>
      </c>
      <c r="H975">
        <f t="shared" si="31"/>
        <v>7</v>
      </c>
      <c r="J975">
        <f>VLOOKUP(D975,'Test Data'!$A$1:$N$33,10,FALSE)</f>
        <v>18.032943482008189</v>
      </c>
      <c r="K975">
        <f>VLOOKUP(B975,'Test Data'!$A$1:$N$33,10,FALSE)</f>
        <v>139.14223240238024</v>
      </c>
      <c r="L975">
        <f>VLOOKUP(D975,'Test Data'!$A$1:$N$33,13,FALSE)</f>
        <v>12.236000000000001</v>
      </c>
      <c r="M975">
        <f>VLOOKUP(B975,'Test Data'!$A$1:$N$33,13,FALSE)</f>
        <v>17.608000000000001</v>
      </c>
      <c r="N975">
        <f>VLOOKUP(D975,'Test Data'!$A$1:$N$33,14,FALSE)</f>
        <v>1.6050000000000004</v>
      </c>
      <c r="O975">
        <f>VLOOKUP(B975,'Test Data'!$A$1:$N$33,14,FALSE)</f>
        <v>17.535</v>
      </c>
      <c r="P975">
        <f>VLOOKUP(B975,'Test Data'!$A$1:$G$33,7,FALSE)</f>
        <v>53.658999999999999</v>
      </c>
      <c r="Q975">
        <f>VLOOKUP(D975,'Test Data'!$A$1:$G$33,7,FALSE)</f>
        <v>40.024000000000001</v>
      </c>
    </row>
    <row r="976" spans="1:17" x14ac:dyDescent="0.3">
      <c r="A976" s="8">
        <v>44987</v>
      </c>
      <c r="B976" s="6" t="s">
        <v>34</v>
      </c>
      <c r="C976" s="6">
        <v>5</v>
      </c>
      <c r="D976" s="6" t="s">
        <v>19</v>
      </c>
      <c r="E976" s="6">
        <v>4</v>
      </c>
      <c r="F976" s="6" t="s">
        <v>36</v>
      </c>
      <c r="G976" s="6">
        <f t="shared" si="30"/>
        <v>-1</v>
      </c>
      <c r="H976">
        <f t="shared" si="31"/>
        <v>9</v>
      </c>
      <c r="J976">
        <f>VLOOKUP(D976,'Test Data'!$A$1:$N$33,10,FALSE)</f>
        <v>82.045045228455763</v>
      </c>
      <c r="K976">
        <f>VLOOKUP(B976,'Test Data'!$A$1:$N$33,10,FALSE)</f>
        <v>90.302779742729371</v>
      </c>
      <c r="L976">
        <f>VLOOKUP(D976,'Test Data'!$A$1:$N$33,13,FALSE)</f>
        <v>15.204000000000004</v>
      </c>
      <c r="M976">
        <f>VLOOKUP(B976,'Test Data'!$A$1:$N$33,13,FALSE)</f>
        <v>-1.9600000000000004</v>
      </c>
      <c r="N976">
        <f>VLOOKUP(D976,'Test Data'!$A$1:$N$33,14,FALSE)</f>
        <v>10.812500000000004</v>
      </c>
      <c r="O976">
        <f>VLOOKUP(B976,'Test Data'!$A$1:$N$33,14,FALSE)</f>
        <v>8.4699999999999989</v>
      </c>
      <c r="P976">
        <f>VLOOKUP(B976,'Test Data'!$A$1:$G$33,7,FALSE)</f>
        <v>48.930500000000002</v>
      </c>
      <c r="Q976">
        <f>VLOOKUP(D976,'Test Data'!$A$1:$G$33,7,FALSE)</f>
        <v>46.548000000000002</v>
      </c>
    </row>
    <row r="977" spans="1:17" x14ac:dyDescent="0.3">
      <c r="A977" s="9">
        <v>44987</v>
      </c>
      <c r="B977" s="7" t="s">
        <v>21</v>
      </c>
      <c r="C977" s="7">
        <v>2</v>
      </c>
      <c r="D977" s="7" t="s">
        <v>31</v>
      </c>
      <c r="E977" s="7">
        <v>1</v>
      </c>
      <c r="F977" s="7"/>
      <c r="G977" s="6">
        <f t="shared" si="30"/>
        <v>-1</v>
      </c>
      <c r="H977">
        <f t="shared" si="31"/>
        <v>3</v>
      </c>
      <c r="J977">
        <f>VLOOKUP(D977,'Test Data'!$A$1:$N$33,10,FALSE)</f>
        <v>139.17838686868689</v>
      </c>
      <c r="K977">
        <f>VLOOKUP(B977,'Test Data'!$A$1:$N$33,10,FALSE)</f>
        <v>67.44205870986076</v>
      </c>
      <c r="L977">
        <f>VLOOKUP(D977,'Test Data'!$A$1:$N$33,13,FALSE)</f>
        <v>30.108000000000004</v>
      </c>
      <c r="M977">
        <f>VLOOKUP(B977,'Test Data'!$A$1:$N$33,13,FALSE)</f>
        <v>34.236000000000004</v>
      </c>
      <c r="N977">
        <f>VLOOKUP(D977,'Test Data'!$A$1:$N$33,14,FALSE)</f>
        <v>10.142499999999998</v>
      </c>
      <c r="O977">
        <f>VLOOKUP(B977,'Test Data'!$A$1:$N$33,14,FALSE)</f>
        <v>9.18</v>
      </c>
      <c r="P977">
        <f>VLOOKUP(B977,'Test Data'!$A$1:$G$33,7,FALSE)</f>
        <v>50.528500000000001</v>
      </c>
      <c r="Q977">
        <f>VLOOKUP(D977,'Test Data'!$A$1:$G$33,7,FALSE)</f>
        <v>54.883499999999998</v>
      </c>
    </row>
    <row r="978" spans="1:17" x14ac:dyDescent="0.3">
      <c r="A978" s="8">
        <v>44987</v>
      </c>
      <c r="B978" s="6" t="s">
        <v>33</v>
      </c>
      <c r="C978" s="6">
        <v>2</v>
      </c>
      <c r="D978" s="6" t="s">
        <v>29</v>
      </c>
      <c r="E978" s="6">
        <v>3</v>
      </c>
      <c r="F978" s="6"/>
      <c r="G978" s="6">
        <f t="shared" si="30"/>
        <v>1</v>
      </c>
      <c r="H978">
        <f t="shared" si="31"/>
        <v>5</v>
      </c>
      <c r="J978">
        <f>VLOOKUP(D978,'Test Data'!$A$1:$N$33,10,FALSE)</f>
        <v>171.25418443935928</v>
      </c>
      <c r="K978">
        <f>VLOOKUP(B978,'Test Data'!$A$1:$N$33,10,FALSE)</f>
        <v>-8.4661676247310496</v>
      </c>
      <c r="L978">
        <f>VLOOKUP(D978,'Test Data'!$A$1:$N$33,13,FALSE)</f>
        <v>18.195999999999998</v>
      </c>
      <c r="M978">
        <f>VLOOKUP(B978,'Test Data'!$A$1:$N$33,13,FALSE)</f>
        <v>31.347999999999995</v>
      </c>
      <c r="N978">
        <f>VLOOKUP(D978,'Test Data'!$A$1:$N$33,14,FALSE)</f>
        <v>13.857500000000002</v>
      </c>
      <c r="O978">
        <f>VLOOKUP(B978,'Test Data'!$A$1:$N$33,14,FALSE)</f>
        <v>2.9150000000000027</v>
      </c>
      <c r="P978">
        <f>VLOOKUP(B978,'Test Data'!$A$1:$G$33,7,FALSE)</f>
        <v>46.256500000000003</v>
      </c>
      <c r="Q978">
        <f>VLOOKUP(D978,'Test Data'!$A$1:$G$33,7,FALSE)</f>
        <v>55.733499999999992</v>
      </c>
    </row>
    <row r="979" spans="1:17" x14ac:dyDescent="0.3">
      <c r="A979" s="9">
        <v>44987</v>
      </c>
      <c r="B979" s="7" t="s">
        <v>32</v>
      </c>
      <c r="C979" s="7">
        <v>5</v>
      </c>
      <c r="D979" s="7" t="s">
        <v>17</v>
      </c>
      <c r="E979" s="7">
        <v>3</v>
      </c>
      <c r="F979" s="7"/>
      <c r="G979" s="6">
        <f t="shared" si="30"/>
        <v>-2</v>
      </c>
      <c r="H979">
        <f t="shared" si="31"/>
        <v>8</v>
      </c>
      <c r="J979">
        <f>VLOOKUP(D979,'Test Data'!$A$1:$N$33,10,FALSE)</f>
        <v>134.91292307692311</v>
      </c>
      <c r="K979">
        <f>VLOOKUP(B979,'Test Data'!$A$1:$N$33,10,FALSE)</f>
        <v>132.97877024111079</v>
      </c>
      <c r="L979">
        <f>VLOOKUP(D979,'Test Data'!$A$1:$N$33,13,FALSE)</f>
        <v>36.112000000000002</v>
      </c>
      <c r="M979">
        <f>VLOOKUP(B979,'Test Data'!$A$1:$N$33,13,FALSE)</f>
        <v>-4.2679999999999989</v>
      </c>
      <c r="N979">
        <f>VLOOKUP(D979,'Test Data'!$A$1:$N$33,14,FALSE)</f>
        <v>18.509999999999998</v>
      </c>
      <c r="O979">
        <f>VLOOKUP(B979,'Test Data'!$A$1:$N$33,14,FALSE)</f>
        <v>9.5024999999999977</v>
      </c>
      <c r="P979">
        <f>VLOOKUP(B979,'Test Data'!$A$1:$G$33,7,FALSE)</f>
        <v>49.246000000000002</v>
      </c>
      <c r="Q979">
        <f>VLOOKUP(D979,'Test Data'!$A$1:$G$33,7,FALSE)</f>
        <v>49.021500000000003</v>
      </c>
    </row>
    <row r="980" spans="1:17" x14ac:dyDescent="0.3">
      <c r="A980" s="8">
        <v>44987</v>
      </c>
      <c r="B980" s="6" t="s">
        <v>10</v>
      </c>
      <c r="C980" s="6">
        <v>6</v>
      </c>
      <c r="D980" s="6" t="s">
        <v>24</v>
      </c>
      <c r="E980" s="6">
        <v>3</v>
      </c>
      <c r="F980" s="6"/>
      <c r="G980" s="6">
        <f t="shared" si="30"/>
        <v>-3</v>
      </c>
      <c r="H980">
        <f t="shared" si="31"/>
        <v>9</v>
      </c>
      <c r="J980">
        <f>VLOOKUP(D980,'Test Data'!$A$1:$N$33,10,FALSE)</f>
        <v>-15.427545272601769</v>
      </c>
      <c r="K980">
        <f>VLOOKUP(B980,'Test Data'!$A$1:$N$33,10,FALSE)</f>
        <v>47.582180701754382</v>
      </c>
      <c r="L980">
        <f>VLOOKUP(D980,'Test Data'!$A$1:$N$33,13,FALSE)</f>
        <v>-11.484000000000002</v>
      </c>
      <c r="M980">
        <f>VLOOKUP(B980,'Test Data'!$A$1:$N$33,13,FALSE)</f>
        <v>15.2</v>
      </c>
      <c r="N980">
        <f>VLOOKUP(D980,'Test Data'!$A$1:$N$33,14,FALSE)</f>
        <v>7.0949999999999989</v>
      </c>
      <c r="O980">
        <f>VLOOKUP(B980,'Test Data'!$A$1:$N$33,14,FALSE)</f>
        <v>1.7224999999999966</v>
      </c>
      <c r="P980">
        <f>VLOOKUP(B980,'Test Data'!$A$1:$G$33,7,FALSE)</f>
        <v>45.459000000000003</v>
      </c>
      <c r="Q980">
        <f>VLOOKUP(D980,'Test Data'!$A$1:$G$33,7,FALSE)</f>
        <v>42.968000000000004</v>
      </c>
    </row>
    <row r="981" spans="1:17" x14ac:dyDescent="0.3">
      <c r="A981" s="9">
        <v>44987</v>
      </c>
      <c r="B981" s="7" t="s">
        <v>3</v>
      </c>
      <c r="C981" s="7">
        <v>5</v>
      </c>
      <c r="D981" s="7" t="s">
        <v>7</v>
      </c>
      <c r="E981" s="7">
        <v>4</v>
      </c>
      <c r="F981" s="7" t="s">
        <v>36</v>
      </c>
      <c r="G981" s="6">
        <f t="shared" si="30"/>
        <v>-1</v>
      </c>
      <c r="H981">
        <f t="shared" si="31"/>
        <v>9</v>
      </c>
      <c r="J981">
        <f>VLOOKUP(D981,'Test Data'!$A$1:$N$33,10,FALSE)</f>
        <v>109.36287253210591</v>
      </c>
      <c r="K981">
        <f>VLOOKUP(B981,'Test Data'!$A$1:$N$33,10,FALSE)</f>
        <v>89.800166421813486</v>
      </c>
      <c r="L981">
        <f>VLOOKUP(D981,'Test Data'!$A$1:$N$33,13,FALSE)</f>
        <v>1.0240000000000009</v>
      </c>
      <c r="M981">
        <f>VLOOKUP(B981,'Test Data'!$A$1:$N$33,13,FALSE)</f>
        <v>45.915999999999997</v>
      </c>
      <c r="N981">
        <f>VLOOKUP(D981,'Test Data'!$A$1:$N$33,14,FALSE)</f>
        <v>18.007499999999997</v>
      </c>
      <c r="O981">
        <f>VLOOKUP(B981,'Test Data'!$A$1:$N$33,14,FALSE)</f>
        <v>6.2475000000000023</v>
      </c>
      <c r="P981">
        <f>VLOOKUP(B981,'Test Data'!$A$1:$G$33,7,FALSE)</f>
        <v>53.747500000000002</v>
      </c>
      <c r="Q981">
        <f>VLOOKUP(D981,'Test Data'!$A$1:$G$33,7,FALSE)</f>
        <v>51.97</v>
      </c>
    </row>
    <row r="982" spans="1:17" x14ac:dyDescent="0.3">
      <c r="A982" s="8">
        <v>44987</v>
      </c>
      <c r="B982" s="6" t="s">
        <v>28</v>
      </c>
      <c r="C982" s="6">
        <v>2</v>
      </c>
      <c r="D982" s="6" t="s">
        <v>8</v>
      </c>
      <c r="E982" s="6">
        <v>1</v>
      </c>
      <c r="F982" s="6"/>
      <c r="G982" s="6">
        <f t="shared" si="30"/>
        <v>-1</v>
      </c>
      <c r="H982">
        <f t="shared" si="31"/>
        <v>3</v>
      </c>
      <c r="J982">
        <f>VLOOKUP(D982,'Test Data'!$A$1:$N$33,10,FALSE)</f>
        <v>108.30611652138712</v>
      </c>
      <c r="K982">
        <f>VLOOKUP(B982,'Test Data'!$A$1:$N$33,10,FALSE)</f>
        <v>101.51640811560671</v>
      </c>
      <c r="L982">
        <f>VLOOKUP(D982,'Test Data'!$A$1:$N$33,13,FALSE)</f>
        <v>15.092000000000001</v>
      </c>
      <c r="M982">
        <f>VLOOKUP(B982,'Test Data'!$A$1:$N$33,13,FALSE)</f>
        <v>12.036000000000001</v>
      </c>
      <c r="N982">
        <f>VLOOKUP(D982,'Test Data'!$A$1:$N$33,14,FALSE)</f>
        <v>11.004999999999999</v>
      </c>
      <c r="O982">
        <f>VLOOKUP(B982,'Test Data'!$A$1:$N$33,14,FALSE)</f>
        <v>8.0474999999999994</v>
      </c>
      <c r="P982">
        <f>VLOOKUP(B982,'Test Data'!$A$1:$G$33,7,FALSE)</f>
        <v>51.338499999999996</v>
      </c>
      <c r="Q982">
        <f>VLOOKUP(D982,'Test Data'!$A$1:$G$33,7,FALSE)</f>
        <v>48.454999999999998</v>
      </c>
    </row>
    <row r="983" spans="1:17" x14ac:dyDescent="0.3">
      <c r="A983" s="9">
        <v>44988</v>
      </c>
      <c r="B983" s="7" t="s">
        <v>33</v>
      </c>
      <c r="C983" s="7">
        <v>2</v>
      </c>
      <c r="D983" s="7" t="s">
        <v>26</v>
      </c>
      <c r="E983" s="7">
        <v>3</v>
      </c>
      <c r="F983" s="7"/>
      <c r="G983" s="6">
        <f t="shared" si="30"/>
        <v>1</v>
      </c>
      <c r="H983">
        <f t="shared" si="31"/>
        <v>5</v>
      </c>
      <c r="J983">
        <f>VLOOKUP(D983,'Test Data'!$A$1:$N$33,10,FALSE)</f>
        <v>-5.9496865517784894</v>
      </c>
      <c r="K983">
        <f>VLOOKUP(B983,'Test Data'!$A$1:$N$33,10,FALSE)</f>
        <v>-8.4661676247310496</v>
      </c>
      <c r="L983">
        <f>VLOOKUP(D983,'Test Data'!$A$1:$N$33,13,FALSE)</f>
        <v>-1.972</v>
      </c>
      <c r="M983">
        <f>VLOOKUP(B983,'Test Data'!$A$1:$N$33,13,FALSE)</f>
        <v>31.347999999999995</v>
      </c>
      <c r="N983">
        <f>VLOOKUP(D983,'Test Data'!$A$1:$N$33,14,FALSE)</f>
        <v>7.1075000000000017</v>
      </c>
      <c r="O983">
        <f>VLOOKUP(B983,'Test Data'!$A$1:$N$33,14,FALSE)</f>
        <v>2.9150000000000027</v>
      </c>
      <c r="P983">
        <f>VLOOKUP(B983,'Test Data'!$A$1:$G$33,7,FALSE)</f>
        <v>46.256500000000003</v>
      </c>
      <c r="Q983">
        <f>VLOOKUP(D983,'Test Data'!$A$1:$G$33,7,FALSE)</f>
        <v>43.610500000000002</v>
      </c>
    </row>
    <row r="984" spans="1:17" x14ac:dyDescent="0.3">
      <c r="A984" s="8">
        <v>44988</v>
      </c>
      <c r="B984" s="6" t="s">
        <v>18</v>
      </c>
      <c r="C984" s="6">
        <v>6</v>
      </c>
      <c r="D984" s="6" t="s">
        <v>25</v>
      </c>
      <c r="E984" s="6">
        <v>1</v>
      </c>
      <c r="F984" s="6"/>
      <c r="G984" s="6">
        <f t="shared" si="30"/>
        <v>-5</v>
      </c>
      <c r="H984">
        <f t="shared" si="31"/>
        <v>7</v>
      </c>
      <c r="J984">
        <f>VLOOKUP(D984,'Test Data'!$A$1:$N$33,10,FALSE)</f>
        <v>51.313205668016195</v>
      </c>
      <c r="K984">
        <f>VLOOKUP(B984,'Test Data'!$A$1:$N$33,10,FALSE)</f>
        <v>141.16987251053041</v>
      </c>
      <c r="L984">
        <f>VLOOKUP(D984,'Test Data'!$A$1:$N$33,13,FALSE)</f>
        <v>23.744</v>
      </c>
      <c r="M984">
        <f>VLOOKUP(B984,'Test Data'!$A$1:$N$33,13,FALSE)</f>
        <v>-9.1679999999999993</v>
      </c>
      <c r="N984">
        <f>VLOOKUP(D984,'Test Data'!$A$1:$N$33,14,FALSE)</f>
        <v>10.215</v>
      </c>
      <c r="O984">
        <f>VLOOKUP(B984,'Test Data'!$A$1:$N$33,14,FALSE)</f>
        <v>11.067499999999995</v>
      </c>
      <c r="P984">
        <f>VLOOKUP(B984,'Test Data'!$A$1:$G$33,7,FALSE)</f>
        <v>55.566500000000005</v>
      </c>
      <c r="Q984">
        <f>VLOOKUP(D984,'Test Data'!$A$1:$G$33,7,FALSE)</f>
        <v>44.829499999999996</v>
      </c>
    </row>
    <row r="985" spans="1:17" x14ac:dyDescent="0.3">
      <c r="A985" s="9">
        <v>44988</v>
      </c>
      <c r="B985" s="7" t="s">
        <v>34</v>
      </c>
      <c r="C985" s="7">
        <v>4</v>
      </c>
      <c r="D985" s="7" t="s">
        <v>20</v>
      </c>
      <c r="E985" s="7">
        <v>2</v>
      </c>
      <c r="F985" s="7"/>
      <c r="G985" s="6">
        <f t="shared" si="30"/>
        <v>-2</v>
      </c>
      <c r="H985">
        <f t="shared" si="31"/>
        <v>6</v>
      </c>
      <c r="J985">
        <f>VLOOKUP(D985,'Test Data'!$A$1:$N$33,10,FALSE)</f>
        <v>44.157383716429479</v>
      </c>
      <c r="K985">
        <f>VLOOKUP(B985,'Test Data'!$A$1:$N$33,10,FALSE)</f>
        <v>90.302779742729371</v>
      </c>
      <c r="L985">
        <f>VLOOKUP(D985,'Test Data'!$A$1:$N$33,13,FALSE)</f>
        <v>0.20799999999999841</v>
      </c>
      <c r="M985">
        <f>VLOOKUP(B985,'Test Data'!$A$1:$N$33,13,FALSE)</f>
        <v>-1.9600000000000004</v>
      </c>
      <c r="N985">
        <f>VLOOKUP(D985,'Test Data'!$A$1:$N$33,14,FALSE)</f>
        <v>6.4574999999999996</v>
      </c>
      <c r="O985">
        <f>VLOOKUP(B985,'Test Data'!$A$1:$N$33,14,FALSE)</f>
        <v>8.4699999999999989</v>
      </c>
      <c r="P985">
        <f>VLOOKUP(B985,'Test Data'!$A$1:$G$33,7,FALSE)</f>
        <v>48.930500000000002</v>
      </c>
      <c r="Q985">
        <f>VLOOKUP(D985,'Test Data'!$A$1:$G$33,7,FALSE)</f>
        <v>45.418999999999997</v>
      </c>
    </row>
    <row r="986" spans="1:17" x14ac:dyDescent="0.3">
      <c r="A986" s="8">
        <v>44988</v>
      </c>
      <c r="B986" s="6" t="s">
        <v>23</v>
      </c>
      <c r="C986" s="6">
        <v>3</v>
      </c>
      <c r="D986" s="6" t="s">
        <v>9</v>
      </c>
      <c r="E986" s="6">
        <v>6</v>
      </c>
      <c r="F986" s="6"/>
      <c r="G986" s="6">
        <f t="shared" si="30"/>
        <v>3</v>
      </c>
      <c r="H986">
        <f t="shared" si="31"/>
        <v>9</v>
      </c>
      <c r="J986">
        <f>VLOOKUP(D986,'Test Data'!$A$1:$N$33,10,FALSE)</f>
        <v>165.56027048054921</v>
      </c>
      <c r="K986">
        <f>VLOOKUP(B986,'Test Data'!$A$1:$N$33,10,FALSE)</f>
        <v>116.91584615384616</v>
      </c>
      <c r="L986">
        <f>VLOOKUP(D986,'Test Data'!$A$1:$N$33,13,FALSE)</f>
        <v>-11.727999999999998</v>
      </c>
      <c r="M986">
        <f>VLOOKUP(B986,'Test Data'!$A$1:$N$33,13,FALSE)</f>
        <v>37.052</v>
      </c>
      <c r="N986">
        <f>VLOOKUP(D986,'Test Data'!$A$1:$N$33,14,FALSE)</f>
        <v>19.220000000000002</v>
      </c>
      <c r="O986">
        <f>VLOOKUP(B986,'Test Data'!$A$1:$N$33,14,FALSE)</f>
        <v>7.9725000000000001</v>
      </c>
      <c r="P986">
        <f>VLOOKUP(B986,'Test Data'!$A$1:$G$33,7,FALSE)</f>
        <v>50.820999999999998</v>
      </c>
      <c r="Q986">
        <f>VLOOKUP(D986,'Test Data'!$A$1:$G$33,7,FALSE)</f>
        <v>58.155000000000001</v>
      </c>
    </row>
    <row r="987" spans="1:17" x14ac:dyDescent="0.3">
      <c r="A987" s="9">
        <v>44988</v>
      </c>
      <c r="B987" s="7" t="s">
        <v>15</v>
      </c>
      <c r="C987" s="7">
        <v>3</v>
      </c>
      <c r="D987" s="7" t="s">
        <v>27</v>
      </c>
      <c r="E987" s="7">
        <v>4</v>
      </c>
      <c r="F987" s="7" t="s">
        <v>35</v>
      </c>
      <c r="G987" s="6">
        <f t="shared" si="30"/>
        <v>1</v>
      </c>
      <c r="H987">
        <f t="shared" si="31"/>
        <v>7</v>
      </c>
      <c r="J987">
        <f>VLOOKUP(D987,'Test Data'!$A$1:$N$33,10,FALSE)</f>
        <v>145.75413290387775</v>
      </c>
      <c r="K987">
        <f>VLOOKUP(B987,'Test Data'!$A$1:$N$33,10,FALSE)</f>
        <v>139.98145691150953</v>
      </c>
      <c r="L987">
        <f>VLOOKUP(D987,'Test Data'!$A$1:$N$33,13,FALSE)</f>
        <v>55.58</v>
      </c>
      <c r="M987">
        <f>VLOOKUP(B987,'Test Data'!$A$1:$N$33,13,FALSE)</f>
        <v>2.9200000000000017</v>
      </c>
      <c r="N987">
        <f>VLOOKUP(D987,'Test Data'!$A$1:$N$33,14,FALSE)</f>
        <v>12.107499999999998</v>
      </c>
      <c r="O987">
        <f>VLOOKUP(B987,'Test Data'!$A$1:$N$33,14,FALSE)</f>
        <v>16.695</v>
      </c>
      <c r="P987">
        <f>VLOOKUP(B987,'Test Data'!$A$1:$G$33,7,FALSE)</f>
        <v>53.004999999999995</v>
      </c>
      <c r="Q987">
        <f>VLOOKUP(D987,'Test Data'!$A$1:$G$33,7,FALSE)</f>
        <v>54.28</v>
      </c>
    </row>
    <row r="988" spans="1:17" x14ac:dyDescent="0.3">
      <c r="A988" s="8">
        <v>44989</v>
      </c>
      <c r="B988" s="6" t="s">
        <v>17</v>
      </c>
      <c r="C988" s="6">
        <v>2</v>
      </c>
      <c r="D988" s="6" t="s">
        <v>14</v>
      </c>
      <c r="E988" s="6">
        <v>4</v>
      </c>
      <c r="F988" s="6"/>
      <c r="G988" s="6">
        <f t="shared" si="30"/>
        <v>2</v>
      </c>
      <c r="H988">
        <f t="shared" si="31"/>
        <v>6</v>
      </c>
      <c r="J988">
        <f>VLOOKUP(D988,'Test Data'!$A$1:$N$33,10,FALSE)</f>
        <v>140.99029450549449</v>
      </c>
      <c r="K988">
        <f>VLOOKUP(B988,'Test Data'!$A$1:$N$33,10,FALSE)</f>
        <v>134.91292307692311</v>
      </c>
      <c r="L988">
        <f>VLOOKUP(D988,'Test Data'!$A$1:$N$33,13,FALSE)</f>
        <v>61.292000000000002</v>
      </c>
      <c r="M988">
        <f>VLOOKUP(B988,'Test Data'!$A$1:$N$33,13,FALSE)</f>
        <v>36.112000000000002</v>
      </c>
      <c r="N988">
        <f>VLOOKUP(D988,'Test Data'!$A$1:$N$33,14,FALSE)</f>
        <v>16.850000000000001</v>
      </c>
      <c r="O988">
        <f>VLOOKUP(B988,'Test Data'!$A$1:$N$33,14,FALSE)</f>
        <v>18.509999999999998</v>
      </c>
      <c r="P988">
        <f>VLOOKUP(B988,'Test Data'!$A$1:$G$33,7,FALSE)</f>
        <v>49.021500000000003</v>
      </c>
      <c r="Q988">
        <f>VLOOKUP(D988,'Test Data'!$A$1:$G$33,7,FALSE)</f>
        <v>52.1905</v>
      </c>
    </row>
    <row r="989" spans="1:17" x14ac:dyDescent="0.3">
      <c r="A989" s="9">
        <v>44989</v>
      </c>
      <c r="B989" s="7" t="s">
        <v>7</v>
      </c>
      <c r="C989" s="7">
        <v>3</v>
      </c>
      <c r="D989" s="7" t="s">
        <v>13</v>
      </c>
      <c r="E989" s="7">
        <v>5</v>
      </c>
      <c r="F989" s="7"/>
      <c r="G989" s="6">
        <f t="shared" si="30"/>
        <v>2</v>
      </c>
      <c r="H989">
        <f t="shared" si="31"/>
        <v>8</v>
      </c>
      <c r="J989">
        <f>VLOOKUP(D989,'Test Data'!$A$1:$N$33,10,FALSE)</f>
        <v>81.804757877261309</v>
      </c>
      <c r="K989">
        <f>VLOOKUP(B989,'Test Data'!$A$1:$N$33,10,FALSE)</f>
        <v>109.36287253210591</v>
      </c>
      <c r="L989">
        <f>VLOOKUP(D989,'Test Data'!$A$1:$N$33,13,FALSE)</f>
        <v>-4.4720000000000004</v>
      </c>
      <c r="M989">
        <f>VLOOKUP(B989,'Test Data'!$A$1:$N$33,13,FALSE)</f>
        <v>1.0240000000000009</v>
      </c>
      <c r="N989">
        <f>VLOOKUP(D989,'Test Data'!$A$1:$N$33,14,FALSE)</f>
        <v>7.3675000000000033</v>
      </c>
      <c r="O989">
        <f>VLOOKUP(B989,'Test Data'!$A$1:$N$33,14,FALSE)</f>
        <v>18.007499999999997</v>
      </c>
      <c r="P989">
        <f>VLOOKUP(B989,'Test Data'!$A$1:$G$33,7,FALSE)</f>
        <v>51.97</v>
      </c>
      <c r="Q989">
        <f>VLOOKUP(D989,'Test Data'!$A$1:$G$33,7,FALSE)</f>
        <v>47.3035</v>
      </c>
    </row>
    <row r="990" spans="1:17" x14ac:dyDescent="0.3">
      <c r="A990" s="8">
        <v>44989</v>
      </c>
      <c r="B990" s="6" t="s">
        <v>28</v>
      </c>
      <c r="C990" s="6">
        <v>3</v>
      </c>
      <c r="D990" s="6" t="s">
        <v>22</v>
      </c>
      <c r="E990" s="6">
        <v>0</v>
      </c>
      <c r="F990" s="6"/>
      <c r="G990" s="6">
        <f t="shared" si="30"/>
        <v>-3</v>
      </c>
      <c r="H990">
        <f t="shared" si="31"/>
        <v>3</v>
      </c>
      <c r="J990">
        <f>VLOOKUP(D990,'Test Data'!$A$1:$N$33,10,FALSE)</f>
        <v>68.14996540259969</v>
      </c>
      <c r="K990">
        <f>VLOOKUP(B990,'Test Data'!$A$1:$N$33,10,FALSE)</f>
        <v>101.51640811560671</v>
      </c>
      <c r="L990">
        <f>VLOOKUP(D990,'Test Data'!$A$1:$N$33,13,FALSE)</f>
        <v>2.4839999999999995</v>
      </c>
      <c r="M990">
        <f>VLOOKUP(B990,'Test Data'!$A$1:$N$33,13,FALSE)</f>
        <v>12.036000000000001</v>
      </c>
      <c r="N990">
        <f>VLOOKUP(D990,'Test Data'!$A$1:$N$33,14,FALSE)</f>
        <v>7.3599999999999994</v>
      </c>
      <c r="O990">
        <f>VLOOKUP(B990,'Test Data'!$A$1:$N$33,14,FALSE)</f>
        <v>8.0474999999999994</v>
      </c>
      <c r="P990">
        <f>VLOOKUP(B990,'Test Data'!$A$1:$G$33,7,FALSE)</f>
        <v>51.338499999999996</v>
      </c>
      <c r="Q990">
        <f>VLOOKUP(D990,'Test Data'!$A$1:$G$33,7,FALSE)</f>
        <v>52.957499999999996</v>
      </c>
    </row>
    <row r="991" spans="1:17" x14ac:dyDescent="0.3">
      <c r="A991" s="9">
        <v>44989</v>
      </c>
      <c r="B991" s="7" t="s">
        <v>21</v>
      </c>
      <c r="C991" s="7">
        <v>3</v>
      </c>
      <c r="D991" s="7" t="s">
        <v>6</v>
      </c>
      <c r="E991" s="7">
        <v>1</v>
      </c>
      <c r="F991" s="7"/>
      <c r="G991" s="6">
        <f t="shared" si="30"/>
        <v>-2</v>
      </c>
      <c r="H991">
        <f t="shared" si="31"/>
        <v>4</v>
      </c>
      <c r="J991">
        <f>VLOOKUP(D991,'Test Data'!$A$1:$N$33,10,FALSE)</f>
        <v>18.032943482008189</v>
      </c>
      <c r="K991">
        <f>VLOOKUP(B991,'Test Data'!$A$1:$N$33,10,FALSE)</f>
        <v>67.44205870986076</v>
      </c>
      <c r="L991">
        <f>VLOOKUP(D991,'Test Data'!$A$1:$N$33,13,FALSE)</f>
        <v>12.236000000000001</v>
      </c>
      <c r="M991">
        <f>VLOOKUP(B991,'Test Data'!$A$1:$N$33,13,FALSE)</f>
        <v>34.236000000000004</v>
      </c>
      <c r="N991">
        <f>VLOOKUP(D991,'Test Data'!$A$1:$N$33,14,FALSE)</f>
        <v>1.6050000000000004</v>
      </c>
      <c r="O991">
        <f>VLOOKUP(B991,'Test Data'!$A$1:$N$33,14,FALSE)</f>
        <v>9.18</v>
      </c>
      <c r="P991">
        <f>VLOOKUP(B991,'Test Data'!$A$1:$G$33,7,FALSE)</f>
        <v>50.528500000000001</v>
      </c>
      <c r="Q991">
        <f>VLOOKUP(D991,'Test Data'!$A$1:$G$33,7,FALSE)</f>
        <v>40.024000000000001</v>
      </c>
    </row>
    <row r="992" spans="1:17" x14ac:dyDescent="0.3">
      <c r="A992" s="8">
        <v>44989</v>
      </c>
      <c r="B992" s="6" t="s">
        <v>11</v>
      </c>
      <c r="C992" s="6">
        <v>3</v>
      </c>
      <c r="D992" s="6" t="s">
        <v>30</v>
      </c>
      <c r="E992" s="6">
        <v>7</v>
      </c>
      <c r="F992" s="6"/>
      <c r="G992" s="6">
        <f t="shared" si="30"/>
        <v>4</v>
      </c>
      <c r="H992">
        <f t="shared" si="31"/>
        <v>10</v>
      </c>
      <c r="J992">
        <f>VLOOKUP(D992,'Test Data'!$A$1:$N$33,10,FALSE)</f>
        <v>139.14223240238024</v>
      </c>
      <c r="K992">
        <f>VLOOKUP(B992,'Test Data'!$A$1:$N$33,10,FALSE)</f>
        <v>134.88358357487925</v>
      </c>
      <c r="L992">
        <f>VLOOKUP(D992,'Test Data'!$A$1:$N$33,13,FALSE)</f>
        <v>17.608000000000001</v>
      </c>
      <c r="M992">
        <f>VLOOKUP(B992,'Test Data'!$A$1:$N$33,13,FALSE)</f>
        <v>24.772000000000002</v>
      </c>
      <c r="N992">
        <f>VLOOKUP(D992,'Test Data'!$A$1:$N$33,14,FALSE)</f>
        <v>17.535</v>
      </c>
      <c r="O992">
        <f>VLOOKUP(B992,'Test Data'!$A$1:$N$33,14,FALSE)</f>
        <v>12.754999999999999</v>
      </c>
      <c r="P992">
        <f>VLOOKUP(B992,'Test Data'!$A$1:$G$33,7,FALSE)</f>
        <v>52.792500000000004</v>
      </c>
      <c r="Q992">
        <f>VLOOKUP(D992,'Test Data'!$A$1:$G$33,7,FALSE)</f>
        <v>53.658999999999999</v>
      </c>
    </row>
    <row r="993" spans="1:17" x14ac:dyDescent="0.3">
      <c r="A993" s="9">
        <v>44989</v>
      </c>
      <c r="B993" s="7" t="s">
        <v>3</v>
      </c>
      <c r="C993" s="7">
        <v>1</v>
      </c>
      <c r="D993" s="7" t="s">
        <v>31</v>
      </c>
      <c r="E993" s="7">
        <v>4</v>
      </c>
      <c r="F993" s="7"/>
      <c r="G993" s="6">
        <f t="shared" si="30"/>
        <v>3</v>
      </c>
      <c r="H993">
        <f t="shared" si="31"/>
        <v>5</v>
      </c>
      <c r="J993">
        <f>VLOOKUP(D993,'Test Data'!$A$1:$N$33,10,FALSE)</f>
        <v>139.17838686868689</v>
      </c>
      <c r="K993">
        <f>VLOOKUP(B993,'Test Data'!$A$1:$N$33,10,FALSE)</f>
        <v>89.800166421813486</v>
      </c>
      <c r="L993">
        <f>VLOOKUP(D993,'Test Data'!$A$1:$N$33,13,FALSE)</f>
        <v>30.108000000000004</v>
      </c>
      <c r="M993">
        <f>VLOOKUP(B993,'Test Data'!$A$1:$N$33,13,FALSE)</f>
        <v>45.915999999999997</v>
      </c>
      <c r="N993">
        <f>VLOOKUP(D993,'Test Data'!$A$1:$N$33,14,FALSE)</f>
        <v>10.142499999999998</v>
      </c>
      <c r="O993">
        <f>VLOOKUP(B993,'Test Data'!$A$1:$N$33,14,FALSE)</f>
        <v>6.2475000000000023</v>
      </c>
      <c r="P993">
        <f>VLOOKUP(B993,'Test Data'!$A$1:$G$33,7,FALSE)</f>
        <v>53.747500000000002</v>
      </c>
      <c r="Q993">
        <f>VLOOKUP(D993,'Test Data'!$A$1:$G$33,7,FALSE)</f>
        <v>54.883499999999998</v>
      </c>
    </row>
    <row r="994" spans="1:17" x14ac:dyDescent="0.3">
      <c r="A994" s="8">
        <v>44989</v>
      </c>
      <c r="B994" s="6" t="s">
        <v>10</v>
      </c>
      <c r="C994" s="6">
        <v>2</v>
      </c>
      <c r="D994" s="6" t="s">
        <v>29</v>
      </c>
      <c r="E994" s="6">
        <v>4</v>
      </c>
      <c r="F994" s="6"/>
      <c r="G994" s="6">
        <f t="shared" si="30"/>
        <v>2</v>
      </c>
      <c r="H994">
        <f t="shared" si="31"/>
        <v>6</v>
      </c>
      <c r="J994">
        <f>VLOOKUP(D994,'Test Data'!$A$1:$N$33,10,FALSE)</f>
        <v>171.25418443935928</v>
      </c>
      <c r="K994">
        <f>VLOOKUP(B994,'Test Data'!$A$1:$N$33,10,FALSE)</f>
        <v>47.582180701754382</v>
      </c>
      <c r="L994">
        <f>VLOOKUP(D994,'Test Data'!$A$1:$N$33,13,FALSE)</f>
        <v>18.195999999999998</v>
      </c>
      <c r="M994">
        <f>VLOOKUP(B994,'Test Data'!$A$1:$N$33,13,FALSE)</f>
        <v>15.2</v>
      </c>
      <c r="N994">
        <f>VLOOKUP(D994,'Test Data'!$A$1:$N$33,14,FALSE)</f>
        <v>13.857500000000002</v>
      </c>
      <c r="O994">
        <f>VLOOKUP(B994,'Test Data'!$A$1:$N$33,14,FALSE)</f>
        <v>1.7224999999999966</v>
      </c>
      <c r="P994">
        <f>VLOOKUP(B994,'Test Data'!$A$1:$G$33,7,FALSE)</f>
        <v>45.459000000000003</v>
      </c>
      <c r="Q994">
        <f>VLOOKUP(D994,'Test Data'!$A$1:$G$33,7,FALSE)</f>
        <v>55.733499999999992</v>
      </c>
    </row>
    <row r="995" spans="1:17" x14ac:dyDescent="0.3">
      <c r="A995" s="9">
        <v>44989</v>
      </c>
      <c r="B995" s="7" t="s">
        <v>19</v>
      </c>
      <c r="C995" s="7">
        <v>1</v>
      </c>
      <c r="D995" s="7" t="s">
        <v>16</v>
      </c>
      <c r="E995" s="7">
        <v>4</v>
      </c>
      <c r="F995" s="7"/>
      <c r="G995" s="6">
        <f t="shared" si="30"/>
        <v>3</v>
      </c>
      <c r="H995">
        <f t="shared" si="31"/>
        <v>5</v>
      </c>
      <c r="J995">
        <f>VLOOKUP(D995,'Test Data'!$A$1:$N$33,10,FALSE)</f>
        <v>56.76357570850201</v>
      </c>
      <c r="K995">
        <f>VLOOKUP(B995,'Test Data'!$A$1:$N$33,10,FALSE)</f>
        <v>82.045045228455763</v>
      </c>
      <c r="L995">
        <f>VLOOKUP(D995,'Test Data'!$A$1:$N$33,13,FALSE)</f>
        <v>55.175999999999995</v>
      </c>
      <c r="M995">
        <f>VLOOKUP(B995,'Test Data'!$A$1:$N$33,13,FALSE)</f>
        <v>15.204000000000004</v>
      </c>
      <c r="N995">
        <f>VLOOKUP(D995,'Test Data'!$A$1:$N$33,14,FALSE)</f>
        <v>8.8850000000000016</v>
      </c>
      <c r="O995">
        <f>VLOOKUP(B995,'Test Data'!$A$1:$N$33,14,FALSE)</f>
        <v>10.812500000000004</v>
      </c>
      <c r="P995">
        <f>VLOOKUP(B995,'Test Data'!$A$1:$G$33,7,FALSE)</f>
        <v>46.548000000000002</v>
      </c>
      <c r="Q995">
        <f>VLOOKUP(D995,'Test Data'!$A$1:$G$33,7,FALSE)</f>
        <v>50.042000000000002</v>
      </c>
    </row>
    <row r="996" spans="1:17" x14ac:dyDescent="0.3">
      <c r="A996" s="8">
        <v>44989</v>
      </c>
      <c r="B996" s="6" t="s">
        <v>20</v>
      </c>
      <c r="C996" s="6">
        <v>2</v>
      </c>
      <c r="D996" s="6" t="s">
        <v>32</v>
      </c>
      <c r="E996" s="6">
        <v>5</v>
      </c>
      <c r="F996" s="6"/>
      <c r="G996" s="6">
        <f t="shared" si="30"/>
        <v>3</v>
      </c>
      <c r="H996">
        <f t="shared" si="31"/>
        <v>7</v>
      </c>
      <c r="J996">
        <f>VLOOKUP(D996,'Test Data'!$A$1:$N$33,10,FALSE)</f>
        <v>132.97877024111079</v>
      </c>
      <c r="K996">
        <f>VLOOKUP(B996,'Test Data'!$A$1:$N$33,10,FALSE)</f>
        <v>44.157383716429479</v>
      </c>
      <c r="L996">
        <f>VLOOKUP(D996,'Test Data'!$A$1:$N$33,13,FALSE)</f>
        <v>-4.2679999999999989</v>
      </c>
      <c r="M996">
        <f>VLOOKUP(B996,'Test Data'!$A$1:$N$33,13,FALSE)</f>
        <v>0.20799999999999841</v>
      </c>
      <c r="N996">
        <f>VLOOKUP(D996,'Test Data'!$A$1:$N$33,14,FALSE)</f>
        <v>9.5024999999999977</v>
      </c>
      <c r="O996">
        <f>VLOOKUP(B996,'Test Data'!$A$1:$N$33,14,FALSE)</f>
        <v>6.4574999999999996</v>
      </c>
      <c r="P996">
        <f>VLOOKUP(B996,'Test Data'!$A$1:$G$33,7,FALSE)</f>
        <v>45.418999999999997</v>
      </c>
      <c r="Q996">
        <f>VLOOKUP(D996,'Test Data'!$A$1:$G$33,7,FALSE)</f>
        <v>49.246000000000002</v>
      </c>
    </row>
    <row r="997" spans="1:17" x14ac:dyDescent="0.3">
      <c r="A997" s="9">
        <v>44989</v>
      </c>
      <c r="B997" s="7" t="s">
        <v>12</v>
      </c>
      <c r="C997" s="7">
        <v>8</v>
      </c>
      <c r="D997" s="7" t="s">
        <v>24</v>
      </c>
      <c r="E997" s="7">
        <v>3</v>
      </c>
      <c r="F997" s="7"/>
      <c r="G997" s="6">
        <f t="shared" si="30"/>
        <v>-5</v>
      </c>
      <c r="H997">
        <f t="shared" si="31"/>
        <v>11</v>
      </c>
      <c r="J997">
        <f>VLOOKUP(D997,'Test Data'!$A$1:$N$33,10,FALSE)</f>
        <v>-15.427545272601769</v>
      </c>
      <c r="K997">
        <f>VLOOKUP(B997,'Test Data'!$A$1:$N$33,10,FALSE)</f>
        <v>59.967467961405482</v>
      </c>
      <c r="L997">
        <f>VLOOKUP(D997,'Test Data'!$A$1:$N$33,13,FALSE)</f>
        <v>-11.484000000000002</v>
      </c>
      <c r="M997">
        <f>VLOOKUP(B997,'Test Data'!$A$1:$N$33,13,FALSE)</f>
        <v>21.227999999999998</v>
      </c>
      <c r="N997">
        <f>VLOOKUP(D997,'Test Data'!$A$1:$N$33,14,FALSE)</f>
        <v>7.0949999999999989</v>
      </c>
      <c r="O997">
        <f>VLOOKUP(B997,'Test Data'!$A$1:$N$33,14,FALSE)</f>
        <v>5.1224999999999987</v>
      </c>
      <c r="P997">
        <f>VLOOKUP(B997,'Test Data'!$A$1:$G$33,7,FALSE)</f>
        <v>48.64</v>
      </c>
      <c r="Q997">
        <f>VLOOKUP(D997,'Test Data'!$A$1:$G$33,7,FALSE)</f>
        <v>42.968000000000004</v>
      </c>
    </row>
    <row r="998" spans="1:17" x14ac:dyDescent="0.3">
      <c r="A998" s="8">
        <v>44989</v>
      </c>
      <c r="B998" s="6" t="s">
        <v>5</v>
      </c>
      <c r="C998" s="6">
        <v>1</v>
      </c>
      <c r="D998" s="6" t="s">
        <v>8</v>
      </c>
      <c r="E998" s="6">
        <v>4</v>
      </c>
      <c r="F998" s="6"/>
      <c r="G998" s="6">
        <f t="shared" si="30"/>
        <v>3</v>
      </c>
      <c r="H998">
        <f t="shared" si="31"/>
        <v>5</v>
      </c>
      <c r="J998">
        <f>VLOOKUP(D998,'Test Data'!$A$1:$N$33,10,FALSE)</f>
        <v>108.30611652138712</v>
      </c>
      <c r="K998">
        <f>VLOOKUP(B998,'Test Data'!$A$1:$N$33,10,FALSE)</f>
        <v>104.48057142857141</v>
      </c>
      <c r="L998">
        <f>VLOOKUP(D998,'Test Data'!$A$1:$N$33,13,FALSE)</f>
        <v>15.092000000000001</v>
      </c>
      <c r="M998">
        <f>VLOOKUP(B998,'Test Data'!$A$1:$N$33,13,FALSE)</f>
        <v>26.248000000000001</v>
      </c>
      <c r="N998">
        <f>VLOOKUP(D998,'Test Data'!$A$1:$N$33,14,FALSE)</f>
        <v>11.004999999999999</v>
      </c>
      <c r="O998">
        <f>VLOOKUP(B998,'Test Data'!$A$1:$N$33,14,FALSE)</f>
        <v>15.994999999999997</v>
      </c>
      <c r="P998">
        <f>VLOOKUP(B998,'Test Data'!$A$1:$G$33,7,FALSE)</f>
        <v>50.814499999999995</v>
      </c>
      <c r="Q998">
        <f>VLOOKUP(D998,'Test Data'!$A$1:$G$33,7,FALSE)</f>
        <v>48.454999999999998</v>
      </c>
    </row>
    <row r="999" spans="1:17" x14ac:dyDescent="0.3">
      <c r="A999" s="9">
        <v>44989</v>
      </c>
      <c r="B999" s="7" t="s">
        <v>9</v>
      </c>
      <c r="C999" s="7">
        <v>5</v>
      </c>
      <c r="D999" s="7" t="s">
        <v>23</v>
      </c>
      <c r="E999" s="7">
        <v>7</v>
      </c>
      <c r="F999" s="7"/>
      <c r="G999" s="6">
        <f t="shared" si="30"/>
        <v>2</v>
      </c>
      <c r="H999">
        <f t="shared" si="31"/>
        <v>12</v>
      </c>
      <c r="J999">
        <f>VLOOKUP(D999,'Test Data'!$A$1:$N$33,10,FALSE)</f>
        <v>116.91584615384616</v>
      </c>
      <c r="K999">
        <f>VLOOKUP(B999,'Test Data'!$A$1:$N$33,10,FALSE)</f>
        <v>165.56027048054921</v>
      </c>
      <c r="L999">
        <f>VLOOKUP(D999,'Test Data'!$A$1:$N$33,13,FALSE)</f>
        <v>37.052</v>
      </c>
      <c r="M999">
        <f>VLOOKUP(B999,'Test Data'!$A$1:$N$33,13,FALSE)</f>
        <v>-11.727999999999998</v>
      </c>
      <c r="N999">
        <f>VLOOKUP(D999,'Test Data'!$A$1:$N$33,14,FALSE)</f>
        <v>7.9725000000000001</v>
      </c>
      <c r="O999">
        <f>VLOOKUP(B999,'Test Data'!$A$1:$N$33,14,FALSE)</f>
        <v>19.220000000000002</v>
      </c>
      <c r="P999">
        <f>VLOOKUP(B999,'Test Data'!$A$1:$G$33,7,FALSE)</f>
        <v>58.155000000000001</v>
      </c>
      <c r="Q999">
        <f>VLOOKUP(D999,'Test Data'!$A$1:$G$33,7,FALSE)</f>
        <v>50.820999999999998</v>
      </c>
    </row>
    <row r="1000" spans="1:17" x14ac:dyDescent="0.3">
      <c r="A1000" s="8">
        <v>44990</v>
      </c>
      <c r="B1000" s="6" t="s">
        <v>15</v>
      </c>
      <c r="C1000" s="6">
        <v>5</v>
      </c>
      <c r="D1000" s="6" t="s">
        <v>25</v>
      </c>
      <c r="E1000" s="6">
        <v>4</v>
      </c>
      <c r="F1000" s="6" t="s">
        <v>36</v>
      </c>
      <c r="G1000" s="6">
        <f t="shared" si="30"/>
        <v>-1</v>
      </c>
      <c r="H1000">
        <f t="shared" si="31"/>
        <v>9</v>
      </c>
      <c r="J1000">
        <f>VLOOKUP(D1000,'Test Data'!$A$1:$N$33,10,FALSE)</f>
        <v>51.313205668016195</v>
      </c>
      <c r="K1000">
        <f>VLOOKUP(B1000,'Test Data'!$A$1:$N$33,10,FALSE)</f>
        <v>139.98145691150953</v>
      </c>
      <c r="L1000">
        <f>VLOOKUP(D1000,'Test Data'!$A$1:$N$33,13,FALSE)</f>
        <v>23.744</v>
      </c>
      <c r="M1000">
        <f>VLOOKUP(B1000,'Test Data'!$A$1:$N$33,13,FALSE)</f>
        <v>2.9200000000000017</v>
      </c>
      <c r="N1000">
        <f>VLOOKUP(D1000,'Test Data'!$A$1:$N$33,14,FALSE)</f>
        <v>10.215</v>
      </c>
      <c r="O1000">
        <f>VLOOKUP(B1000,'Test Data'!$A$1:$N$33,14,FALSE)</f>
        <v>16.695</v>
      </c>
      <c r="P1000">
        <f>VLOOKUP(B1000,'Test Data'!$A$1:$G$33,7,FALSE)</f>
        <v>53.004999999999995</v>
      </c>
      <c r="Q1000">
        <f>VLOOKUP(D1000,'Test Data'!$A$1:$G$33,7,FALSE)</f>
        <v>44.829499999999996</v>
      </c>
    </row>
    <row r="1001" spans="1:17" x14ac:dyDescent="0.3">
      <c r="A1001" s="9">
        <v>44990</v>
      </c>
      <c r="B1001" s="7" t="s">
        <v>7</v>
      </c>
      <c r="C1001" s="7">
        <v>0</v>
      </c>
      <c r="D1001" s="7" t="s">
        <v>18</v>
      </c>
      <c r="E1001" s="7">
        <v>6</v>
      </c>
      <c r="F1001" s="7"/>
      <c r="G1001" s="6">
        <f t="shared" si="30"/>
        <v>6</v>
      </c>
      <c r="H1001">
        <f t="shared" si="31"/>
        <v>6</v>
      </c>
      <c r="J1001">
        <f>VLOOKUP(D1001,'Test Data'!$A$1:$N$33,10,FALSE)</f>
        <v>141.16987251053041</v>
      </c>
      <c r="K1001">
        <f>VLOOKUP(B1001,'Test Data'!$A$1:$N$33,10,FALSE)</f>
        <v>109.36287253210591</v>
      </c>
      <c r="L1001">
        <f>VLOOKUP(D1001,'Test Data'!$A$1:$N$33,13,FALSE)</f>
        <v>-9.1679999999999993</v>
      </c>
      <c r="M1001">
        <f>VLOOKUP(B1001,'Test Data'!$A$1:$N$33,13,FALSE)</f>
        <v>1.0240000000000009</v>
      </c>
      <c r="N1001">
        <f>VLOOKUP(D1001,'Test Data'!$A$1:$N$33,14,FALSE)</f>
        <v>11.067499999999995</v>
      </c>
      <c r="O1001">
        <f>VLOOKUP(B1001,'Test Data'!$A$1:$N$33,14,FALSE)</f>
        <v>18.007499999999997</v>
      </c>
      <c r="P1001">
        <f>VLOOKUP(B1001,'Test Data'!$A$1:$G$33,7,FALSE)</f>
        <v>51.97</v>
      </c>
      <c r="Q1001">
        <f>VLOOKUP(D1001,'Test Data'!$A$1:$G$33,7,FALSE)</f>
        <v>55.566500000000005</v>
      </c>
    </row>
    <row r="1002" spans="1:17" x14ac:dyDescent="0.3">
      <c r="A1002" s="8">
        <v>44990</v>
      </c>
      <c r="B1002" s="6" t="s">
        <v>34</v>
      </c>
      <c r="C1002" s="6">
        <v>3</v>
      </c>
      <c r="D1002" s="6" t="s">
        <v>11</v>
      </c>
      <c r="E1002" s="6">
        <v>2</v>
      </c>
      <c r="F1002" s="6" t="s">
        <v>36</v>
      </c>
      <c r="G1002" s="6">
        <f t="shared" si="30"/>
        <v>-1</v>
      </c>
      <c r="H1002">
        <f t="shared" si="31"/>
        <v>5</v>
      </c>
      <c r="J1002">
        <f>VLOOKUP(D1002,'Test Data'!$A$1:$N$33,10,FALSE)</f>
        <v>134.88358357487925</v>
      </c>
      <c r="K1002">
        <f>VLOOKUP(B1002,'Test Data'!$A$1:$N$33,10,FALSE)</f>
        <v>90.302779742729371</v>
      </c>
      <c r="L1002">
        <f>VLOOKUP(D1002,'Test Data'!$A$1:$N$33,13,FALSE)</f>
        <v>24.772000000000002</v>
      </c>
      <c r="M1002">
        <f>VLOOKUP(B1002,'Test Data'!$A$1:$N$33,13,FALSE)</f>
        <v>-1.9600000000000004</v>
      </c>
      <c r="N1002">
        <f>VLOOKUP(D1002,'Test Data'!$A$1:$N$33,14,FALSE)</f>
        <v>12.754999999999999</v>
      </c>
      <c r="O1002">
        <f>VLOOKUP(B1002,'Test Data'!$A$1:$N$33,14,FALSE)</f>
        <v>8.4699999999999989</v>
      </c>
      <c r="P1002">
        <f>VLOOKUP(B1002,'Test Data'!$A$1:$G$33,7,FALSE)</f>
        <v>48.930500000000002</v>
      </c>
      <c r="Q1002">
        <f>VLOOKUP(D1002,'Test Data'!$A$1:$G$33,7,FALSE)</f>
        <v>52.792500000000004</v>
      </c>
    </row>
    <row r="1003" spans="1:17" x14ac:dyDescent="0.3">
      <c r="A1003" s="9">
        <v>44990</v>
      </c>
      <c r="B1003" s="7" t="s">
        <v>19</v>
      </c>
      <c r="C1003" s="7">
        <v>1</v>
      </c>
      <c r="D1003" s="7" t="s">
        <v>4</v>
      </c>
      <c r="E1003" s="7">
        <v>3</v>
      </c>
      <c r="F1003" s="7"/>
      <c r="G1003" s="6">
        <f t="shared" si="30"/>
        <v>2</v>
      </c>
      <c r="H1003">
        <f t="shared" si="31"/>
        <v>4</v>
      </c>
      <c r="J1003">
        <f>VLOOKUP(D1003,'Test Data'!$A$1:$N$33,10,FALSE)</f>
        <v>84.107355201661079</v>
      </c>
      <c r="K1003">
        <f>VLOOKUP(B1003,'Test Data'!$A$1:$N$33,10,FALSE)</f>
        <v>82.045045228455763</v>
      </c>
      <c r="L1003">
        <f>VLOOKUP(D1003,'Test Data'!$A$1:$N$33,13,FALSE)</f>
        <v>17.076000000000001</v>
      </c>
      <c r="M1003">
        <f>VLOOKUP(B1003,'Test Data'!$A$1:$N$33,13,FALSE)</f>
        <v>15.204000000000004</v>
      </c>
      <c r="N1003">
        <f>VLOOKUP(D1003,'Test Data'!$A$1:$N$33,14,FALSE)</f>
        <v>4.0274999999999999</v>
      </c>
      <c r="O1003">
        <f>VLOOKUP(B1003,'Test Data'!$A$1:$N$33,14,FALSE)</f>
        <v>10.812500000000004</v>
      </c>
      <c r="P1003">
        <f>VLOOKUP(B1003,'Test Data'!$A$1:$G$33,7,FALSE)</f>
        <v>46.548000000000002</v>
      </c>
      <c r="Q1003">
        <f>VLOOKUP(D1003,'Test Data'!$A$1:$G$33,7,FALSE)</f>
        <v>51.648499999999999</v>
      </c>
    </row>
    <row r="1004" spans="1:17" x14ac:dyDescent="0.3">
      <c r="A1004" s="8">
        <v>44990</v>
      </c>
      <c r="B1004" s="6" t="s">
        <v>33</v>
      </c>
      <c r="C1004" s="6">
        <v>3</v>
      </c>
      <c r="D1004" s="6" t="s">
        <v>27</v>
      </c>
      <c r="E1004" s="6">
        <v>4</v>
      </c>
      <c r="F1004" s="6"/>
      <c r="G1004" s="6">
        <f t="shared" si="30"/>
        <v>1</v>
      </c>
      <c r="H1004">
        <f t="shared" si="31"/>
        <v>7</v>
      </c>
      <c r="J1004">
        <f>VLOOKUP(D1004,'Test Data'!$A$1:$N$33,10,FALSE)</f>
        <v>145.75413290387775</v>
      </c>
      <c r="K1004">
        <f>VLOOKUP(B1004,'Test Data'!$A$1:$N$33,10,FALSE)</f>
        <v>-8.4661676247310496</v>
      </c>
      <c r="L1004">
        <f>VLOOKUP(D1004,'Test Data'!$A$1:$N$33,13,FALSE)</f>
        <v>55.58</v>
      </c>
      <c r="M1004">
        <f>VLOOKUP(B1004,'Test Data'!$A$1:$N$33,13,FALSE)</f>
        <v>31.347999999999995</v>
      </c>
      <c r="N1004">
        <f>VLOOKUP(D1004,'Test Data'!$A$1:$N$33,14,FALSE)</f>
        <v>12.107499999999998</v>
      </c>
      <c r="O1004">
        <f>VLOOKUP(B1004,'Test Data'!$A$1:$N$33,14,FALSE)</f>
        <v>2.9150000000000027</v>
      </c>
      <c r="P1004">
        <f>VLOOKUP(B1004,'Test Data'!$A$1:$G$33,7,FALSE)</f>
        <v>46.256500000000003</v>
      </c>
      <c r="Q1004">
        <f>VLOOKUP(D1004,'Test Data'!$A$1:$G$33,7,FALSE)</f>
        <v>54.28</v>
      </c>
    </row>
    <row r="1005" spans="1:17" x14ac:dyDescent="0.3">
      <c r="A1005" s="9">
        <v>44991</v>
      </c>
      <c r="B1005" s="7" t="s">
        <v>9</v>
      </c>
      <c r="C1005" s="7">
        <v>3</v>
      </c>
      <c r="D1005" s="7" t="s">
        <v>13</v>
      </c>
      <c r="E1005" s="7">
        <v>2</v>
      </c>
      <c r="F1005" s="7"/>
      <c r="G1005" s="6">
        <f t="shared" ref="G1005:G1068" si="32">E1005-C1005</f>
        <v>-1</v>
      </c>
      <c r="H1005">
        <f t="shared" si="31"/>
        <v>5</v>
      </c>
      <c r="J1005">
        <f>VLOOKUP(D1005,'Test Data'!$A$1:$N$33,10,FALSE)</f>
        <v>81.804757877261309</v>
      </c>
      <c r="K1005">
        <f>VLOOKUP(B1005,'Test Data'!$A$1:$N$33,10,FALSE)</f>
        <v>165.56027048054921</v>
      </c>
      <c r="L1005">
        <f>VLOOKUP(D1005,'Test Data'!$A$1:$N$33,13,FALSE)</f>
        <v>-4.4720000000000004</v>
      </c>
      <c r="M1005">
        <f>VLOOKUP(B1005,'Test Data'!$A$1:$N$33,13,FALSE)</f>
        <v>-11.727999999999998</v>
      </c>
      <c r="N1005">
        <f>VLOOKUP(D1005,'Test Data'!$A$1:$N$33,14,FALSE)</f>
        <v>7.3675000000000033</v>
      </c>
      <c r="O1005">
        <f>VLOOKUP(B1005,'Test Data'!$A$1:$N$33,14,FALSE)</f>
        <v>19.220000000000002</v>
      </c>
      <c r="P1005">
        <f>VLOOKUP(B1005,'Test Data'!$A$1:$G$33,7,FALSE)</f>
        <v>58.155000000000001</v>
      </c>
      <c r="Q1005">
        <f>VLOOKUP(D1005,'Test Data'!$A$1:$G$33,7,FALSE)</f>
        <v>47.3035</v>
      </c>
    </row>
    <row r="1006" spans="1:17" x14ac:dyDescent="0.3">
      <c r="A1006" s="8">
        <v>44991</v>
      </c>
      <c r="B1006" s="6" t="s">
        <v>32</v>
      </c>
      <c r="C1006" s="6">
        <v>0</v>
      </c>
      <c r="D1006" s="6" t="s">
        <v>6</v>
      </c>
      <c r="E1006" s="6">
        <v>5</v>
      </c>
      <c r="F1006" s="6"/>
      <c r="G1006" s="6">
        <f t="shared" si="32"/>
        <v>5</v>
      </c>
      <c r="H1006">
        <f t="shared" si="31"/>
        <v>5</v>
      </c>
      <c r="J1006">
        <f>VLOOKUP(D1006,'Test Data'!$A$1:$N$33,10,FALSE)</f>
        <v>18.032943482008189</v>
      </c>
      <c r="K1006">
        <f>VLOOKUP(B1006,'Test Data'!$A$1:$N$33,10,FALSE)</f>
        <v>132.97877024111079</v>
      </c>
      <c r="L1006">
        <f>VLOOKUP(D1006,'Test Data'!$A$1:$N$33,13,FALSE)</f>
        <v>12.236000000000001</v>
      </c>
      <c r="M1006">
        <f>VLOOKUP(B1006,'Test Data'!$A$1:$N$33,13,FALSE)</f>
        <v>-4.2679999999999989</v>
      </c>
      <c r="N1006">
        <f>VLOOKUP(D1006,'Test Data'!$A$1:$N$33,14,FALSE)</f>
        <v>1.6050000000000004</v>
      </c>
      <c r="O1006">
        <f>VLOOKUP(B1006,'Test Data'!$A$1:$N$33,14,FALSE)</f>
        <v>9.5024999999999977</v>
      </c>
      <c r="P1006">
        <f>VLOOKUP(B1006,'Test Data'!$A$1:$G$33,7,FALSE)</f>
        <v>49.246000000000002</v>
      </c>
      <c r="Q1006">
        <f>VLOOKUP(D1006,'Test Data'!$A$1:$G$33,7,FALSE)</f>
        <v>40.024000000000001</v>
      </c>
    </row>
    <row r="1007" spans="1:17" x14ac:dyDescent="0.3">
      <c r="A1007" s="9">
        <v>44991</v>
      </c>
      <c r="B1007" s="7" t="s">
        <v>22</v>
      </c>
      <c r="C1007" s="7">
        <v>5</v>
      </c>
      <c r="D1007" s="7" t="s">
        <v>30</v>
      </c>
      <c r="E1007" s="7">
        <v>4</v>
      </c>
      <c r="F1007" s="7"/>
      <c r="G1007" s="6">
        <f t="shared" si="32"/>
        <v>-1</v>
      </c>
      <c r="H1007">
        <f t="shared" si="31"/>
        <v>9</v>
      </c>
      <c r="J1007">
        <f>VLOOKUP(D1007,'Test Data'!$A$1:$N$33,10,FALSE)</f>
        <v>139.14223240238024</v>
      </c>
      <c r="K1007">
        <f>VLOOKUP(B1007,'Test Data'!$A$1:$N$33,10,FALSE)</f>
        <v>68.14996540259969</v>
      </c>
      <c r="L1007">
        <f>VLOOKUP(D1007,'Test Data'!$A$1:$N$33,13,FALSE)</f>
        <v>17.608000000000001</v>
      </c>
      <c r="M1007">
        <f>VLOOKUP(B1007,'Test Data'!$A$1:$N$33,13,FALSE)</f>
        <v>2.4839999999999995</v>
      </c>
      <c r="N1007">
        <f>VLOOKUP(D1007,'Test Data'!$A$1:$N$33,14,FALSE)</f>
        <v>17.535</v>
      </c>
      <c r="O1007">
        <f>VLOOKUP(B1007,'Test Data'!$A$1:$N$33,14,FALSE)</f>
        <v>7.3599999999999994</v>
      </c>
      <c r="P1007">
        <f>VLOOKUP(B1007,'Test Data'!$A$1:$G$33,7,FALSE)</f>
        <v>52.957499999999996</v>
      </c>
      <c r="Q1007">
        <f>VLOOKUP(D1007,'Test Data'!$A$1:$G$33,7,FALSE)</f>
        <v>53.658999999999999</v>
      </c>
    </row>
    <row r="1008" spans="1:17" x14ac:dyDescent="0.3">
      <c r="A1008" s="8">
        <v>44991</v>
      </c>
      <c r="B1008" s="6" t="s">
        <v>12</v>
      </c>
      <c r="C1008" s="6">
        <v>2</v>
      </c>
      <c r="D1008" s="6" t="s">
        <v>29</v>
      </c>
      <c r="E1008" s="6">
        <v>4</v>
      </c>
      <c r="F1008" s="6"/>
      <c r="G1008" s="6">
        <f t="shared" si="32"/>
        <v>2</v>
      </c>
      <c r="H1008">
        <f t="shared" si="31"/>
        <v>6</v>
      </c>
      <c r="J1008">
        <f>VLOOKUP(D1008,'Test Data'!$A$1:$N$33,10,FALSE)</f>
        <v>171.25418443935928</v>
      </c>
      <c r="K1008">
        <f>VLOOKUP(B1008,'Test Data'!$A$1:$N$33,10,FALSE)</f>
        <v>59.967467961405482</v>
      </c>
      <c r="L1008">
        <f>VLOOKUP(D1008,'Test Data'!$A$1:$N$33,13,FALSE)</f>
        <v>18.195999999999998</v>
      </c>
      <c r="M1008">
        <f>VLOOKUP(B1008,'Test Data'!$A$1:$N$33,13,FALSE)</f>
        <v>21.227999999999998</v>
      </c>
      <c r="N1008">
        <f>VLOOKUP(D1008,'Test Data'!$A$1:$N$33,14,FALSE)</f>
        <v>13.857500000000002</v>
      </c>
      <c r="O1008">
        <f>VLOOKUP(B1008,'Test Data'!$A$1:$N$33,14,FALSE)</f>
        <v>5.1224999999999987</v>
      </c>
      <c r="P1008">
        <f>VLOOKUP(B1008,'Test Data'!$A$1:$G$33,7,FALSE)</f>
        <v>48.64</v>
      </c>
      <c r="Q1008">
        <f>VLOOKUP(D1008,'Test Data'!$A$1:$G$33,7,FALSE)</f>
        <v>55.733499999999992</v>
      </c>
    </row>
    <row r="1009" spans="1:17" x14ac:dyDescent="0.3">
      <c r="A1009" s="9">
        <v>44991</v>
      </c>
      <c r="B1009" s="7" t="s">
        <v>21</v>
      </c>
      <c r="C1009" s="7">
        <v>3</v>
      </c>
      <c r="D1009" s="7" t="s">
        <v>8</v>
      </c>
      <c r="E1009" s="7">
        <v>4</v>
      </c>
      <c r="F1009" s="7" t="s">
        <v>35</v>
      </c>
      <c r="G1009" s="6">
        <f t="shared" si="32"/>
        <v>1</v>
      </c>
      <c r="H1009">
        <f t="shared" si="31"/>
        <v>7</v>
      </c>
      <c r="J1009">
        <f>VLOOKUP(D1009,'Test Data'!$A$1:$N$33,10,FALSE)</f>
        <v>108.30611652138712</v>
      </c>
      <c r="K1009">
        <f>VLOOKUP(B1009,'Test Data'!$A$1:$N$33,10,FALSE)</f>
        <v>67.44205870986076</v>
      </c>
      <c r="L1009">
        <f>VLOOKUP(D1009,'Test Data'!$A$1:$N$33,13,FALSE)</f>
        <v>15.092000000000001</v>
      </c>
      <c r="M1009">
        <f>VLOOKUP(B1009,'Test Data'!$A$1:$N$33,13,FALSE)</f>
        <v>34.236000000000004</v>
      </c>
      <c r="N1009">
        <f>VLOOKUP(D1009,'Test Data'!$A$1:$N$33,14,FALSE)</f>
        <v>11.004999999999999</v>
      </c>
      <c r="O1009">
        <f>VLOOKUP(B1009,'Test Data'!$A$1:$N$33,14,FALSE)</f>
        <v>9.18</v>
      </c>
      <c r="P1009">
        <f>VLOOKUP(B1009,'Test Data'!$A$1:$G$33,7,FALSE)</f>
        <v>50.528500000000001</v>
      </c>
      <c r="Q1009">
        <f>VLOOKUP(D1009,'Test Data'!$A$1:$G$33,7,FALSE)</f>
        <v>48.454999999999998</v>
      </c>
    </row>
    <row r="1010" spans="1:17" x14ac:dyDescent="0.3">
      <c r="A1010" s="8">
        <v>44991</v>
      </c>
      <c r="B1010" s="6" t="s">
        <v>24</v>
      </c>
      <c r="C1010" s="6">
        <v>3</v>
      </c>
      <c r="D1010" s="6" t="s">
        <v>23</v>
      </c>
      <c r="E1010" s="6">
        <v>2</v>
      </c>
      <c r="F1010" s="6" t="s">
        <v>36</v>
      </c>
      <c r="G1010" s="6">
        <f t="shared" si="32"/>
        <v>-1</v>
      </c>
      <c r="H1010">
        <f t="shared" si="31"/>
        <v>5</v>
      </c>
      <c r="J1010">
        <f>VLOOKUP(D1010,'Test Data'!$A$1:$N$33,10,FALSE)</f>
        <v>116.91584615384616</v>
      </c>
      <c r="K1010">
        <f>VLOOKUP(B1010,'Test Data'!$A$1:$N$33,10,FALSE)</f>
        <v>-15.427545272601769</v>
      </c>
      <c r="L1010">
        <f>VLOOKUP(D1010,'Test Data'!$A$1:$N$33,13,FALSE)</f>
        <v>37.052</v>
      </c>
      <c r="M1010">
        <f>VLOOKUP(B1010,'Test Data'!$A$1:$N$33,13,FALSE)</f>
        <v>-11.484000000000002</v>
      </c>
      <c r="N1010">
        <f>VLOOKUP(D1010,'Test Data'!$A$1:$N$33,14,FALSE)</f>
        <v>7.9725000000000001</v>
      </c>
      <c r="O1010">
        <f>VLOOKUP(B1010,'Test Data'!$A$1:$N$33,14,FALSE)</f>
        <v>7.0949999999999989</v>
      </c>
      <c r="P1010">
        <f>VLOOKUP(B1010,'Test Data'!$A$1:$G$33,7,FALSE)</f>
        <v>42.968000000000004</v>
      </c>
      <c r="Q1010">
        <f>VLOOKUP(D1010,'Test Data'!$A$1:$G$33,7,FALSE)</f>
        <v>50.820999999999998</v>
      </c>
    </row>
    <row r="1011" spans="1:17" x14ac:dyDescent="0.3">
      <c r="A1011" s="9">
        <v>44992</v>
      </c>
      <c r="B1011" s="7" t="s">
        <v>10</v>
      </c>
      <c r="C1011" s="7">
        <v>2</v>
      </c>
      <c r="D1011" s="7" t="s">
        <v>25</v>
      </c>
      <c r="E1011" s="7">
        <v>6</v>
      </c>
      <c r="F1011" s="7"/>
      <c r="G1011" s="6">
        <f t="shared" si="32"/>
        <v>4</v>
      </c>
      <c r="H1011">
        <f t="shared" si="31"/>
        <v>8</v>
      </c>
      <c r="J1011">
        <f>VLOOKUP(D1011,'Test Data'!$A$1:$N$33,10,FALSE)</f>
        <v>51.313205668016195</v>
      </c>
      <c r="K1011">
        <f>VLOOKUP(B1011,'Test Data'!$A$1:$N$33,10,FALSE)</f>
        <v>47.582180701754382</v>
      </c>
      <c r="L1011">
        <f>VLOOKUP(D1011,'Test Data'!$A$1:$N$33,13,FALSE)</f>
        <v>23.744</v>
      </c>
      <c r="M1011">
        <f>VLOOKUP(B1011,'Test Data'!$A$1:$N$33,13,FALSE)</f>
        <v>15.2</v>
      </c>
      <c r="N1011">
        <f>VLOOKUP(D1011,'Test Data'!$A$1:$N$33,14,FALSE)</f>
        <v>10.215</v>
      </c>
      <c r="O1011">
        <f>VLOOKUP(B1011,'Test Data'!$A$1:$N$33,14,FALSE)</f>
        <v>1.7224999999999966</v>
      </c>
      <c r="P1011">
        <f>VLOOKUP(B1011,'Test Data'!$A$1:$G$33,7,FALSE)</f>
        <v>45.459000000000003</v>
      </c>
      <c r="Q1011">
        <f>VLOOKUP(D1011,'Test Data'!$A$1:$G$33,7,FALSE)</f>
        <v>44.829499999999996</v>
      </c>
    </row>
    <row r="1012" spans="1:17" x14ac:dyDescent="0.3">
      <c r="A1012" s="8">
        <v>44992</v>
      </c>
      <c r="B1012" s="6" t="s">
        <v>24</v>
      </c>
      <c r="C1012" s="6">
        <v>0</v>
      </c>
      <c r="D1012" s="6" t="s">
        <v>11</v>
      </c>
      <c r="E1012" s="6">
        <v>6</v>
      </c>
      <c r="F1012" s="6"/>
      <c r="G1012" s="6">
        <f t="shared" si="32"/>
        <v>6</v>
      </c>
      <c r="H1012">
        <f t="shared" si="31"/>
        <v>6</v>
      </c>
      <c r="J1012">
        <f>VLOOKUP(D1012,'Test Data'!$A$1:$N$33,10,FALSE)</f>
        <v>134.88358357487925</v>
      </c>
      <c r="K1012">
        <f>VLOOKUP(B1012,'Test Data'!$A$1:$N$33,10,FALSE)</f>
        <v>-15.427545272601769</v>
      </c>
      <c r="L1012">
        <f>VLOOKUP(D1012,'Test Data'!$A$1:$N$33,13,FALSE)</f>
        <v>24.772000000000002</v>
      </c>
      <c r="M1012">
        <f>VLOOKUP(B1012,'Test Data'!$A$1:$N$33,13,FALSE)</f>
        <v>-11.484000000000002</v>
      </c>
      <c r="N1012">
        <f>VLOOKUP(D1012,'Test Data'!$A$1:$N$33,14,FALSE)</f>
        <v>12.754999999999999</v>
      </c>
      <c r="O1012">
        <f>VLOOKUP(B1012,'Test Data'!$A$1:$N$33,14,FALSE)</f>
        <v>7.0949999999999989</v>
      </c>
      <c r="P1012">
        <f>VLOOKUP(B1012,'Test Data'!$A$1:$G$33,7,FALSE)</f>
        <v>42.968000000000004</v>
      </c>
      <c r="Q1012">
        <f>VLOOKUP(D1012,'Test Data'!$A$1:$G$33,7,FALSE)</f>
        <v>52.792500000000004</v>
      </c>
    </row>
    <row r="1013" spans="1:17" x14ac:dyDescent="0.3">
      <c r="A1013" s="9">
        <v>44992</v>
      </c>
      <c r="B1013" s="7" t="s">
        <v>27</v>
      </c>
      <c r="C1013" s="7">
        <v>1</v>
      </c>
      <c r="D1013" s="7" t="s">
        <v>31</v>
      </c>
      <c r="E1013" s="7">
        <v>2</v>
      </c>
      <c r="F1013" s="7"/>
      <c r="G1013" s="6">
        <f t="shared" si="32"/>
        <v>1</v>
      </c>
      <c r="H1013">
        <f t="shared" si="31"/>
        <v>3</v>
      </c>
      <c r="J1013">
        <f>VLOOKUP(D1013,'Test Data'!$A$1:$N$33,10,FALSE)</f>
        <v>139.17838686868689</v>
      </c>
      <c r="K1013">
        <f>VLOOKUP(B1013,'Test Data'!$A$1:$N$33,10,FALSE)</f>
        <v>145.75413290387775</v>
      </c>
      <c r="L1013">
        <f>VLOOKUP(D1013,'Test Data'!$A$1:$N$33,13,FALSE)</f>
        <v>30.108000000000004</v>
      </c>
      <c r="M1013">
        <f>VLOOKUP(B1013,'Test Data'!$A$1:$N$33,13,FALSE)</f>
        <v>55.58</v>
      </c>
      <c r="N1013">
        <f>VLOOKUP(D1013,'Test Data'!$A$1:$N$33,14,FALSE)</f>
        <v>10.142499999999998</v>
      </c>
      <c r="O1013">
        <f>VLOOKUP(B1013,'Test Data'!$A$1:$N$33,14,FALSE)</f>
        <v>12.107499999999998</v>
      </c>
      <c r="P1013">
        <f>VLOOKUP(B1013,'Test Data'!$A$1:$G$33,7,FALSE)</f>
        <v>54.28</v>
      </c>
      <c r="Q1013">
        <f>VLOOKUP(D1013,'Test Data'!$A$1:$G$33,7,FALSE)</f>
        <v>54.883499999999998</v>
      </c>
    </row>
    <row r="1014" spans="1:17" x14ac:dyDescent="0.3">
      <c r="A1014" s="8">
        <v>44992</v>
      </c>
      <c r="B1014" s="6" t="s">
        <v>22</v>
      </c>
      <c r="C1014" s="6">
        <v>1</v>
      </c>
      <c r="D1014" s="6" t="s">
        <v>28</v>
      </c>
      <c r="E1014" s="6">
        <v>0</v>
      </c>
      <c r="F1014" s="6" t="s">
        <v>35</v>
      </c>
      <c r="G1014" s="6">
        <f t="shared" si="32"/>
        <v>-1</v>
      </c>
      <c r="H1014">
        <f t="shared" si="31"/>
        <v>1</v>
      </c>
      <c r="J1014">
        <f>VLOOKUP(D1014,'Test Data'!$A$1:$N$33,10,FALSE)</f>
        <v>101.51640811560671</v>
      </c>
      <c r="K1014">
        <f>VLOOKUP(B1014,'Test Data'!$A$1:$N$33,10,FALSE)</f>
        <v>68.14996540259969</v>
      </c>
      <c r="L1014">
        <f>VLOOKUP(D1014,'Test Data'!$A$1:$N$33,13,FALSE)</f>
        <v>12.036000000000001</v>
      </c>
      <c r="M1014">
        <f>VLOOKUP(B1014,'Test Data'!$A$1:$N$33,13,FALSE)</f>
        <v>2.4839999999999995</v>
      </c>
      <c r="N1014">
        <f>VLOOKUP(D1014,'Test Data'!$A$1:$N$33,14,FALSE)</f>
        <v>8.0474999999999994</v>
      </c>
      <c r="O1014">
        <f>VLOOKUP(B1014,'Test Data'!$A$1:$N$33,14,FALSE)</f>
        <v>7.3599999999999994</v>
      </c>
      <c r="P1014">
        <f>VLOOKUP(B1014,'Test Data'!$A$1:$G$33,7,FALSE)</f>
        <v>52.957499999999996</v>
      </c>
      <c r="Q1014">
        <f>VLOOKUP(D1014,'Test Data'!$A$1:$G$33,7,FALSE)</f>
        <v>51.338499999999996</v>
      </c>
    </row>
    <row r="1015" spans="1:17" x14ac:dyDescent="0.3">
      <c r="A1015" s="9">
        <v>44992</v>
      </c>
      <c r="B1015" s="7" t="s">
        <v>18</v>
      </c>
      <c r="C1015" s="7">
        <v>4</v>
      </c>
      <c r="D1015" s="7" t="s">
        <v>33</v>
      </c>
      <c r="E1015" s="7">
        <v>3</v>
      </c>
      <c r="F1015" s="7" t="s">
        <v>35</v>
      </c>
      <c r="G1015" s="6">
        <f t="shared" si="32"/>
        <v>-1</v>
      </c>
      <c r="H1015">
        <f t="shared" si="31"/>
        <v>7</v>
      </c>
      <c r="J1015">
        <f>VLOOKUP(D1015,'Test Data'!$A$1:$N$33,10,FALSE)</f>
        <v>-8.4661676247310496</v>
      </c>
      <c r="K1015">
        <f>VLOOKUP(B1015,'Test Data'!$A$1:$N$33,10,FALSE)</f>
        <v>141.16987251053041</v>
      </c>
      <c r="L1015">
        <f>VLOOKUP(D1015,'Test Data'!$A$1:$N$33,13,FALSE)</f>
        <v>31.347999999999995</v>
      </c>
      <c r="M1015">
        <f>VLOOKUP(B1015,'Test Data'!$A$1:$N$33,13,FALSE)</f>
        <v>-9.1679999999999993</v>
      </c>
      <c r="N1015">
        <f>VLOOKUP(D1015,'Test Data'!$A$1:$N$33,14,FALSE)</f>
        <v>2.9150000000000027</v>
      </c>
      <c r="O1015">
        <f>VLOOKUP(B1015,'Test Data'!$A$1:$N$33,14,FALSE)</f>
        <v>11.067499999999995</v>
      </c>
      <c r="P1015">
        <f>VLOOKUP(B1015,'Test Data'!$A$1:$G$33,7,FALSE)</f>
        <v>55.566500000000005</v>
      </c>
      <c r="Q1015">
        <f>VLOOKUP(D1015,'Test Data'!$A$1:$G$33,7,FALSE)</f>
        <v>46.256500000000003</v>
      </c>
    </row>
    <row r="1016" spans="1:17" x14ac:dyDescent="0.3">
      <c r="A1016" s="8">
        <v>44992</v>
      </c>
      <c r="B1016" s="6" t="s">
        <v>5</v>
      </c>
      <c r="C1016" s="6">
        <v>4</v>
      </c>
      <c r="D1016" s="6" t="s">
        <v>15</v>
      </c>
      <c r="E1016" s="6">
        <v>3</v>
      </c>
      <c r="F1016" s="6"/>
      <c r="G1016" s="6">
        <f t="shared" si="32"/>
        <v>-1</v>
      </c>
      <c r="H1016">
        <f t="shared" si="31"/>
        <v>7</v>
      </c>
      <c r="J1016">
        <f>VLOOKUP(D1016,'Test Data'!$A$1:$N$33,10,FALSE)</f>
        <v>139.98145691150953</v>
      </c>
      <c r="K1016">
        <f>VLOOKUP(B1016,'Test Data'!$A$1:$N$33,10,FALSE)</f>
        <v>104.48057142857141</v>
      </c>
      <c r="L1016">
        <f>VLOOKUP(D1016,'Test Data'!$A$1:$N$33,13,FALSE)</f>
        <v>2.9200000000000017</v>
      </c>
      <c r="M1016">
        <f>VLOOKUP(B1016,'Test Data'!$A$1:$N$33,13,FALSE)</f>
        <v>26.248000000000001</v>
      </c>
      <c r="N1016">
        <f>VLOOKUP(D1016,'Test Data'!$A$1:$N$33,14,FALSE)</f>
        <v>16.695</v>
      </c>
      <c r="O1016">
        <f>VLOOKUP(B1016,'Test Data'!$A$1:$N$33,14,FALSE)</f>
        <v>15.994999999999997</v>
      </c>
      <c r="P1016">
        <f>VLOOKUP(B1016,'Test Data'!$A$1:$G$33,7,FALSE)</f>
        <v>50.814499999999995</v>
      </c>
      <c r="Q1016">
        <f>VLOOKUP(D1016,'Test Data'!$A$1:$G$33,7,FALSE)</f>
        <v>53.004999999999995</v>
      </c>
    </row>
    <row r="1017" spans="1:17" x14ac:dyDescent="0.3">
      <c r="A1017" s="9">
        <v>44992</v>
      </c>
      <c r="B1017" s="7" t="s">
        <v>13</v>
      </c>
      <c r="C1017" s="7">
        <v>2</v>
      </c>
      <c r="D1017" s="7" t="s">
        <v>16</v>
      </c>
      <c r="E1017" s="7">
        <v>3</v>
      </c>
      <c r="F1017" s="7"/>
      <c r="G1017" s="6">
        <f t="shared" si="32"/>
        <v>1</v>
      </c>
      <c r="H1017">
        <f t="shared" si="31"/>
        <v>5</v>
      </c>
      <c r="J1017">
        <f>VLOOKUP(D1017,'Test Data'!$A$1:$N$33,10,FALSE)</f>
        <v>56.76357570850201</v>
      </c>
      <c r="K1017">
        <f>VLOOKUP(B1017,'Test Data'!$A$1:$N$33,10,FALSE)</f>
        <v>81.804757877261309</v>
      </c>
      <c r="L1017">
        <f>VLOOKUP(D1017,'Test Data'!$A$1:$N$33,13,FALSE)</f>
        <v>55.175999999999995</v>
      </c>
      <c r="M1017">
        <f>VLOOKUP(B1017,'Test Data'!$A$1:$N$33,13,FALSE)</f>
        <v>-4.4720000000000004</v>
      </c>
      <c r="N1017">
        <f>VLOOKUP(D1017,'Test Data'!$A$1:$N$33,14,FALSE)</f>
        <v>8.8850000000000016</v>
      </c>
      <c r="O1017">
        <f>VLOOKUP(B1017,'Test Data'!$A$1:$N$33,14,FALSE)</f>
        <v>7.3675000000000033</v>
      </c>
      <c r="P1017">
        <f>VLOOKUP(B1017,'Test Data'!$A$1:$G$33,7,FALSE)</f>
        <v>47.3035</v>
      </c>
      <c r="Q1017">
        <f>VLOOKUP(D1017,'Test Data'!$A$1:$G$33,7,FALSE)</f>
        <v>50.042000000000002</v>
      </c>
    </row>
    <row r="1018" spans="1:17" x14ac:dyDescent="0.3">
      <c r="A1018" s="8">
        <v>44992</v>
      </c>
      <c r="B1018" s="6" t="s">
        <v>20</v>
      </c>
      <c r="C1018" s="6">
        <v>4</v>
      </c>
      <c r="D1018" s="6" t="s">
        <v>3</v>
      </c>
      <c r="E1018" s="6">
        <v>5</v>
      </c>
      <c r="F1018" s="6" t="s">
        <v>36</v>
      </c>
      <c r="G1018" s="6">
        <f t="shared" si="32"/>
        <v>1</v>
      </c>
      <c r="H1018">
        <f t="shared" si="31"/>
        <v>9</v>
      </c>
      <c r="J1018">
        <f>VLOOKUP(D1018,'Test Data'!$A$1:$N$33,10,FALSE)</f>
        <v>89.800166421813486</v>
      </c>
      <c r="K1018">
        <f>VLOOKUP(B1018,'Test Data'!$A$1:$N$33,10,FALSE)</f>
        <v>44.157383716429479</v>
      </c>
      <c r="L1018">
        <f>VLOOKUP(D1018,'Test Data'!$A$1:$N$33,13,FALSE)</f>
        <v>45.915999999999997</v>
      </c>
      <c r="M1018">
        <f>VLOOKUP(B1018,'Test Data'!$A$1:$N$33,13,FALSE)</f>
        <v>0.20799999999999841</v>
      </c>
      <c r="N1018">
        <f>VLOOKUP(D1018,'Test Data'!$A$1:$N$33,14,FALSE)</f>
        <v>6.2475000000000023</v>
      </c>
      <c r="O1018">
        <f>VLOOKUP(B1018,'Test Data'!$A$1:$N$33,14,FALSE)</f>
        <v>6.4574999999999996</v>
      </c>
      <c r="P1018">
        <f>VLOOKUP(B1018,'Test Data'!$A$1:$G$33,7,FALSE)</f>
        <v>45.418999999999997</v>
      </c>
      <c r="Q1018">
        <f>VLOOKUP(D1018,'Test Data'!$A$1:$G$33,7,FALSE)</f>
        <v>53.747500000000002</v>
      </c>
    </row>
    <row r="1019" spans="1:17" x14ac:dyDescent="0.3">
      <c r="A1019" s="9">
        <v>44992</v>
      </c>
      <c r="B1019" s="7" t="s">
        <v>26</v>
      </c>
      <c r="C1019" s="7">
        <v>2</v>
      </c>
      <c r="D1019" s="7" t="s">
        <v>34</v>
      </c>
      <c r="E1019" s="7">
        <v>5</v>
      </c>
      <c r="F1019" s="7"/>
      <c r="G1019" s="6">
        <f t="shared" si="32"/>
        <v>3</v>
      </c>
      <c r="H1019">
        <f t="shared" si="31"/>
        <v>7</v>
      </c>
      <c r="J1019">
        <f>VLOOKUP(D1019,'Test Data'!$A$1:$N$33,10,FALSE)</f>
        <v>90.302779742729371</v>
      </c>
      <c r="K1019">
        <f>VLOOKUP(B1019,'Test Data'!$A$1:$N$33,10,FALSE)</f>
        <v>-5.9496865517784894</v>
      </c>
      <c r="L1019">
        <f>VLOOKUP(D1019,'Test Data'!$A$1:$N$33,13,FALSE)</f>
        <v>-1.9600000000000004</v>
      </c>
      <c r="M1019">
        <f>VLOOKUP(B1019,'Test Data'!$A$1:$N$33,13,FALSE)</f>
        <v>-1.972</v>
      </c>
      <c r="N1019">
        <f>VLOOKUP(D1019,'Test Data'!$A$1:$N$33,14,FALSE)</f>
        <v>8.4699999999999989</v>
      </c>
      <c r="O1019">
        <f>VLOOKUP(B1019,'Test Data'!$A$1:$N$33,14,FALSE)</f>
        <v>7.1075000000000017</v>
      </c>
      <c r="P1019">
        <f>VLOOKUP(B1019,'Test Data'!$A$1:$G$33,7,FALSE)</f>
        <v>43.610500000000002</v>
      </c>
      <c r="Q1019">
        <f>VLOOKUP(D1019,'Test Data'!$A$1:$G$33,7,FALSE)</f>
        <v>48.930500000000002</v>
      </c>
    </row>
    <row r="1020" spans="1:17" x14ac:dyDescent="0.3">
      <c r="A1020" s="8">
        <v>44992</v>
      </c>
      <c r="B1020" s="6" t="s">
        <v>4</v>
      </c>
      <c r="C1020" s="6">
        <v>2</v>
      </c>
      <c r="D1020" s="6" t="s">
        <v>7</v>
      </c>
      <c r="E1020" s="6">
        <v>5</v>
      </c>
      <c r="F1020" s="6"/>
      <c r="G1020" s="6">
        <f t="shared" si="32"/>
        <v>3</v>
      </c>
      <c r="H1020">
        <f t="shared" si="31"/>
        <v>7</v>
      </c>
      <c r="J1020">
        <f>VLOOKUP(D1020,'Test Data'!$A$1:$N$33,10,FALSE)</f>
        <v>109.36287253210591</v>
      </c>
      <c r="K1020">
        <f>VLOOKUP(B1020,'Test Data'!$A$1:$N$33,10,FALSE)</f>
        <v>84.107355201661079</v>
      </c>
      <c r="L1020">
        <f>VLOOKUP(D1020,'Test Data'!$A$1:$N$33,13,FALSE)</f>
        <v>1.0240000000000009</v>
      </c>
      <c r="M1020">
        <f>VLOOKUP(B1020,'Test Data'!$A$1:$N$33,13,FALSE)</f>
        <v>17.076000000000001</v>
      </c>
      <c r="N1020">
        <f>VLOOKUP(D1020,'Test Data'!$A$1:$N$33,14,FALSE)</f>
        <v>18.007499999999997</v>
      </c>
      <c r="O1020">
        <f>VLOOKUP(B1020,'Test Data'!$A$1:$N$33,14,FALSE)</f>
        <v>4.0274999999999999</v>
      </c>
      <c r="P1020">
        <f>VLOOKUP(B1020,'Test Data'!$A$1:$G$33,7,FALSE)</f>
        <v>51.648499999999999</v>
      </c>
      <c r="Q1020">
        <f>VLOOKUP(D1020,'Test Data'!$A$1:$G$33,7,FALSE)</f>
        <v>51.97</v>
      </c>
    </row>
    <row r="1021" spans="1:17" x14ac:dyDescent="0.3">
      <c r="A1021" s="9">
        <v>44993</v>
      </c>
      <c r="B1021" s="7" t="s">
        <v>6</v>
      </c>
      <c r="C1021" s="7">
        <v>3</v>
      </c>
      <c r="D1021" s="7" t="s">
        <v>19</v>
      </c>
      <c r="E1021" s="7">
        <v>4</v>
      </c>
      <c r="F1021" s="7"/>
      <c r="G1021" s="6">
        <f t="shared" si="32"/>
        <v>1</v>
      </c>
      <c r="H1021">
        <f t="shared" si="31"/>
        <v>7</v>
      </c>
      <c r="J1021">
        <f>VLOOKUP(D1021,'Test Data'!$A$1:$N$33,10,FALSE)</f>
        <v>82.045045228455763</v>
      </c>
      <c r="K1021">
        <f>VLOOKUP(B1021,'Test Data'!$A$1:$N$33,10,FALSE)</f>
        <v>18.032943482008189</v>
      </c>
      <c r="L1021">
        <f>VLOOKUP(D1021,'Test Data'!$A$1:$N$33,13,FALSE)</f>
        <v>15.204000000000004</v>
      </c>
      <c r="M1021">
        <f>VLOOKUP(B1021,'Test Data'!$A$1:$N$33,13,FALSE)</f>
        <v>12.236000000000001</v>
      </c>
      <c r="N1021">
        <f>VLOOKUP(D1021,'Test Data'!$A$1:$N$33,14,FALSE)</f>
        <v>10.812500000000004</v>
      </c>
      <c r="O1021">
        <f>VLOOKUP(B1021,'Test Data'!$A$1:$N$33,14,FALSE)</f>
        <v>1.6050000000000004</v>
      </c>
      <c r="P1021">
        <f>VLOOKUP(B1021,'Test Data'!$A$1:$G$33,7,FALSE)</f>
        <v>40.024000000000001</v>
      </c>
      <c r="Q1021">
        <f>VLOOKUP(D1021,'Test Data'!$A$1:$G$33,7,FALSE)</f>
        <v>46.548000000000002</v>
      </c>
    </row>
    <row r="1022" spans="1:17" x14ac:dyDescent="0.3">
      <c r="A1022" s="8">
        <v>44993</v>
      </c>
      <c r="B1022" s="6" t="s">
        <v>26</v>
      </c>
      <c r="C1022" s="6">
        <v>2</v>
      </c>
      <c r="D1022" s="6" t="s">
        <v>8</v>
      </c>
      <c r="E1022" s="6">
        <v>3</v>
      </c>
      <c r="F1022" s="6" t="s">
        <v>36</v>
      </c>
      <c r="G1022" s="6">
        <f t="shared" si="32"/>
        <v>1</v>
      </c>
      <c r="H1022">
        <f t="shared" si="31"/>
        <v>5</v>
      </c>
      <c r="J1022">
        <f>VLOOKUP(D1022,'Test Data'!$A$1:$N$33,10,FALSE)</f>
        <v>108.30611652138712</v>
      </c>
      <c r="K1022">
        <f>VLOOKUP(B1022,'Test Data'!$A$1:$N$33,10,FALSE)</f>
        <v>-5.9496865517784894</v>
      </c>
      <c r="L1022">
        <f>VLOOKUP(D1022,'Test Data'!$A$1:$N$33,13,FALSE)</f>
        <v>15.092000000000001</v>
      </c>
      <c r="M1022">
        <f>VLOOKUP(B1022,'Test Data'!$A$1:$N$33,13,FALSE)</f>
        <v>-1.972</v>
      </c>
      <c r="N1022">
        <f>VLOOKUP(D1022,'Test Data'!$A$1:$N$33,14,FALSE)</f>
        <v>11.004999999999999</v>
      </c>
      <c r="O1022">
        <f>VLOOKUP(B1022,'Test Data'!$A$1:$N$33,14,FALSE)</f>
        <v>7.1075000000000017</v>
      </c>
      <c r="P1022">
        <f>VLOOKUP(B1022,'Test Data'!$A$1:$G$33,7,FALSE)</f>
        <v>43.610500000000002</v>
      </c>
      <c r="Q1022">
        <f>VLOOKUP(D1022,'Test Data'!$A$1:$G$33,7,FALSE)</f>
        <v>48.454999999999998</v>
      </c>
    </row>
    <row r="1023" spans="1:17" x14ac:dyDescent="0.3">
      <c r="A1023" s="9">
        <v>44993</v>
      </c>
      <c r="B1023" s="7" t="s">
        <v>28</v>
      </c>
      <c r="C1023" s="7">
        <v>4</v>
      </c>
      <c r="D1023" s="7" t="s">
        <v>23</v>
      </c>
      <c r="E1023" s="7">
        <v>2</v>
      </c>
      <c r="F1023" s="7"/>
      <c r="G1023" s="6">
        <f t="shared" si="32"/>
        <v>-2</v>
      </c>
      <c r="H1023">
        <f t="shared" si="31"/>
        <v>6</v>
      </c>
      <c r="J1023">
        <f>VLOOKUP(D1023,'Test Data'!$A$1:$N$33,10,FALSE)</f>
        <v>116.91584615384616</v>
      </c>
      <c r="K1023">
        <f>VLOOKUP(B1023,'Test Data'!$A$1:$N$33,10,FALSE)</f>
        <v>101.51640811560671</v>
      </c>
      <c r="L1023">
        <f>VLOOKUP(D1023,'Test Data'!$A$1:$N$33,13,FALSE)</f>
        <v>37.052</v>
      </c>
      <c r="M1023">
        <f>VLOOKUP(B1023,'Test Data'!$A$1:$N$33,13,FALSE)</f>
        <v>12.036000000000001</v>
      </c>
      <c r="N1023">
        <f>VLOOKUP(D1023,'Test Data'!$A$1:$N$33,14,FALSE)</f>
        <v>7.9725000000000001</v>
      </c>
      <c r="O1023">
        <f>VLOOKUP(B1023,'Test Data'!$A$1:$N$33,14,FALSE)</f>
        <v>8.0474999999999994</v>
      </c>
      <c r="P1023">
        <f>VLOOKUP(B1023,'Test Data'!$A$1:$G$33,7,FALSE)</f>
        <v>51.338499999999996</v>
      </c>
      <c r="Q1023">
        <f>VLOOKUP(D1023,'Test Data'!$A$1:$G$33,7,FALSE)</f>
        <v>50.820999999999998</v>
      </c>
    </row>
    <row r="1024" spans="1:17" x14ac:dyDescent="0.3">
      <c r="A1024" s="8">
        <v>44994</v>
      </c>
      <c r="B1024" s="6" t="s">
        <v>21</v>
      </c>
      <c r="C1024" s="6">
        <v>1</v>
      </c>
      <c r="D1024" s="6" t="s">
        <v>25</v>
      </c>
      <c r="E1024" s="6">
        <v>4</v>
      </c>
      <c r="F1024" s="6"/>
      <c r="G1024" s="6">
        <f t="shared" si="32"/>
        <v>3</v>
      </c>
      <c r="H1024">
        <f t="shared" si="31"/>
        <v>5</v>
      </c>
      <c r="J1024">
        <f>VLOOKUP(D1024,'Test Data'!$A$1:$N$33,10,FALSE)</f>
        <v>51.313205668016195</v>
      </c>
      <c r="K1024">
        <f>VLOOKUP(B1024,'Test Data'!$A$1:$N$33,10,FALSE)</f>
        <v>67.44205870986076</v>
      </c>
      <c r="L1024">
        <f>VLOOKUP(D1024,'Test Data'!$A$1:$N$33,13,FALSE)</f>
        <v>23.744</v>
      </c>
      <c r="M1024">
        <f>VLOOKUP(B1024,'Test Data'!$A$1:$N$33,13,FALSE)</f>
        <v>34.236000000000004</v>
      </c>
      <c r="N1024">
        <f>VLOOKUP(D1024,'Test Data'!$A$1:$N$33,14,FALSE)</f>
        <v>10.215</v>
      </c>
      <c r="O1024">
        <f>VLOOKUP(B1024,'Test Data'!$A$1:$N$33,14,FALSE)</f>
        <v>9.18</v>
      </c>
      <c r="P1024">
        <f>VLOOKUP(B1024,'Test Data'!$A$1:$G$33,7,FALSE)</f>
        <v>50.528500000000001</v>
      </c>
      <c r="Q1024">
        <f>VLOOKUP(D1024,'Test Data'!$A$1:$G$33,7,FALSE)</f>
        <v>44.829499999999996</v>
      </c>
    </row>
    <row r="1025" spans="1:17" x14ac:dyDescent="0.3">
      <c r="A1025" s="9">
        <v>44994</v>
      </c>
      <c r="B1025" s="7" t="s">
        <v>9</v>
      </c>
      <c r="C1025" s="7">
        <v>3</v>
      </c>
      <c r="D1025" s="7" t="s">
        <v>14</v>
      </c>
      <c r="E1025" s="7">
        <v>2</v>
      </c>
      <c r="F1025" s="7"/>
      <c r="G1025" s="6">
        <f t="shared" si="32"/>
        <v>-1</v>
      </c>
      <c r="H1025">
        <f t="shared" si="31"/>
        <v>5</v>
      </c>
      <c r="J1025">
        <f>VLOOKUP(D1025,'Test Data'!$A$1:$N$33,10,FALSE)</f>
        <v>140.99029450549449</v>
      </c>
      <c r="K1025">
        <f>VLOOKUP(B1025,'Test Data'!$A$1:$N$33,10,FALSE)</f>
        <v>165.56027048054921</v>
      </c>
      <c r="L1025">
        <f>VLOOKUP(D1025,'Test Data'!$A$1:$N$33,13,FALSE)</f>
        <v>61.292000000000002</v>
      </c>
      <c r="M1025">
        <f>VLOOKUP(B1025,'Test Data'!$A$1:$N$33,13,FALSE)</f>
        <v>-11.727999999999998</v>
      </c>
      <c r="N1025">
        <f>VLOOKUP(D1025,'Test Data'!$A$1:$N$33,14,FALSE)</f>
        <v>16.850000000000001</v>
      </c>
      <c r="O1025">
        <f>VLOOKUP(B1025,'Test Data'!$A$1:$N$33,14,FALSE)</f>
        <v>19.220000000000002</v>
      </c>
      <c r="P1025">
        <f>VLOOKUP(B1025,'Test Data'!$A$1:$G$33,7,FALSE)</f>
        <v>58.155000000000001</v>
      </c>
      <c r="Q1025">
        <f>VLOOKUP(D1025,'Test Data'!$A$1:$G$33,7,FALSE)</f>
        <v>52.1905</v>
      </c>
    </row>
    <row r="1026" spans="1:17" x14ac:dyDescent="0.3">
      <c r="A1026" s="8">
        <v>44994</v>
      </c>
      <c r="B1026" s="6" t="s">
        <v>30</v>
      </c>
      <c r="C1026" s="6">
        <v>10</v>
      </c>
      <c r="D1026" s="6" t="s">
        <v>13</v>
      </c>
      <c r="E1026" s="6">
        <v>4</v>
      </c>
      <c r="F1026" s="6"/>
      <c r="G1026" s="6">
        <f t="shared" si="32"/>
        <v>-6</v>
      </c>
      <c r="H1026">
        <f t="shared" si="31"/>
        <v>14</v>
      </c>
      <c r="J1026">
        <f>VLOOKUP(D1026,'Test Data'!$A$1:$N$33,10,FALSE)</f>
        <v>81.804757877261309</v>
      </c>
      <c r="K1026">
        <f>VLOOKUP(B1026,'Test Data'!$A$1:$N$33,10,FALSE)</f>
        <v>139.14223240238024</v>
      </c>
      <c r="L1026">
        <f>VLOOKUP(D1026,'Test Data'!$A$1:$N$33,13,FALSE)</f>
        <v>-4.4720000000000004</v>
      </c>
      <c r="M1026">
        <f>VLOOKUP(B1026,'Test Data'!$A$1:$N$33,13,FALSE)</f>
        <v>17.608000000000001</v>
      </c>
      <c r="N1026">
        <f>VLOOKUP(D1026,'Test Data'!$A$1:$N$33,14,FALSE)</f>
        <v>7.3675000000000033</v>
      </c>
      <c r="O1026">
        <f>VLOOKUP(B1026,'Test Data'!$A$1:$N$33,14,FALSE)</f>
        <v>17.535</v>
      </c>
      <c r="P1026">
        <f>VLOOKUP(B1026,'Test Data'!$A$1:$G$33,7,FALSE)</f>
        <v>53.658999999999999</v>
      </c>
      <c r="Q1026">
        <f>VLOOKUP(D1026,'Test Data'!$A$1:$G$33,7,FALSE)</f>
        <v>47.3035</v>
      </c>
    </row>
    <row r="1027" spans="1:17" x14ac:dyDescent="0.3">
      <c r="A1027" s="9">
        <v>44994</v>
      </c>
      <c r="B1027" s="7" t="s">
        <v>4</v>
      </c>
      <c r="C1027" s="7">
        <v>0</v>
      </c>
      <c r="D1027" s="7" t="s">
        <v>18</v>
      </c>
      <c r="E1027" s="7">
        <v>1</v>
      </c>
      <c r="F1027" s="7"/>
      <c r="G1027" s="6">
        <f t="shared" si="32"/>
        <v>1</v>
      </c>
      <c r="H1027">
        <f t="shared" ref="H1027:H1090" si="33">E1027+C1027</f>
        <v>1</v>
      </c>
      <c r="J1027">
        <f>VLOOKUP(D1027,'Test Data'!$A$1:$N$33,10,FALSE)</f>
        <v>141.16987251053041</v>
      </c>
      <c r="K1027">
        <f>VLOOKUP(B1027,'Test Data'!$A$1:$N$33,10,FALSE)</f>
        <v>84.107355201661079</v>
      </c>
      <c r="L1027">
        <f>VLOOKUP(D1027,'Test Data'!$A$1:$N$33,13,FALSE)</f>
        <v>-9.1679999999999993</v>
      </c>
      <c r="M1027">
        <f>VLOOKUP(B1027,'Test Data'!$A$1:$N$33,13,FALSE)</f>
        <v>17.076000000000001</v>
      </c>
      <c r="N1027">
        <f>VLOOKUP(D1027,'Test Data'!$A$1:$N$33,14,FALSE)</f>
        <v>11.067499999999995</v>
      </c>
      <c r="O1027">
        <f>VLOOKUP(B1027,'Test Data'!$A$1:$N$33,14,FALSE)</f>
        <v>4.0274999999999999</v>
      </c>
      <c r="P1027">
        <f>VLOOKUP(B1027,'Test Data'!$A$1:$G$33,7,FALSE)</f>
        <v>51.648499999999999</v>
      </c>
      <c r="Q1027">
        <f>VLOOKUP(D1027,'Test Data'!$A$1:$G$33,7,FALSE)</f>
        <v>55.566500000000005</v>
      </c>
    </row>
    <row r="1028" spans="1:17" x14ac:dyDescent="0.3">
      <c r="A1028" s="8">
        <v>44994</v>
      </c>
      <c r="B1028" s="6" t="s">
        <v>29</v>
      </c>
      <c r="C1028" s="6">
        <v>5</v>
      </c>
      <c r="D1028" s="6" t="s">
        <v>11</v>
      </c>
      <c r="E1028" s="6">
        <v>2</v>
      </c>
      <c r="F1028" s="6"/>
      <c r="G1028" s="6">
        <f t="shared" si="32"/>
        <v>-3</v>
      </c>
      <c r="H1028">
        <f t="shared" si="33"/>
        <v>7</v>
      </c>
      <c r="J1028">
        <f>VLOOKUP(D1028,'Test Data'!$A$1:$N$33,10,FALSE)</f>
        <v>134.88358357487925</v>
      </c>
      <c r="K1028">
        <f>VLOOKUP(B1028,'Test Data'!$A$1:$N$33,10,FALSE)</f>
        <v>171.25418443935928</v>
      </c>
      <c r="L1028">
        <f>VLOOKUP(D1028,'Test Data'!$A$1:$N$33,13,FALSE)</f>
        <v>24.772000000000002</v>
      </c>
      <c r="M1028">
        <f>VLOOKUP(B1028,'Test Data'!$A$1:$N$33,13,FALSE)</f>
        <v>18.195999999999998</v>
      </c>
      <c r="N1028">
        <f>VLOOKUP(D1028,'Test Data'!$A$1:$N$33,14,FALSE)</f>
        <v>12.754999999999999</v>
      </c>
      <c r="O1028">
        <f>VLOOKUP(B1028,'Test Data'!$A$1:$N$33,14,FALSE)</f>
        <v>13.857500000000002</v>
      </c>
      <c r="P1028">
        <f>VLOOKUP(B1028,'Test Data'!$A$1:$G$33,7,FALSE)</f>
        <v>55.733499999999992</v>
      </c>
      <c r="Q1028">
        <f>VLOOKUP(D1028,'Test Data'!$A$1:$G$33,7,FALSE)</f>
        <v>52.792500000000004</v>
      </c>
    </row>
    <row r="1029" spans="1:17" x14ac:dyDescent="0.3">
      <c r="A1029" s="9">
        <v>44994</v>
      </c>
      <c r="B1029" s="7" t="s">
        <v>17</v>
      </c>
      <c r="C1029" s="7">
        <v>4</v>
      </c>
      <c r="D1029" s="7" t="s">
        <v>33</v>
      </c>
      <c r="E1029" s="7">
        <v>3</v>
      </c>
      <c r="F1029" s="7" t="s">
        <v>35</v>
      </c>
      <c r="G1029" s="6">
        <f t="shared" si="32"/>
        <v>-1</v>
      </c>
      <c r="H1029">
        <f t="shared" si="33"/>
        <v>7</v>
      </c>
      <c r="J1029">
        <f>VLOOKUP(D1029,'Test Data'!$A$1:$N$33,10,FALSE)</f>
        <v>-8.4661676247310496</v>
      </c>
      <c r="K1029">
        <f>VLOOKUP(B1029,'Test Data'!$A$1:$N$33,10,FALSE)</f>
        <v>134.91292307692311</v>
      </c>
      <c r="L1029">
        <f>VLOOKUP(D1029,'Test Data'!$A$1:$N$33,13,FALSE)</f>
        <v>31.347999999999995</v>
      </c>
      <c r="M1029">
        <f>VLOOKUP(B1029,'Test Data'!$A$1:$N$33,13,FALSE)</f>
        <v>36.112000000000002</v>
      </c>
      <c r="N1029">
        <f>VLOOKUP(D1029,'Test Data'!$A$1:$N$33,14,FALSE)</f>
        <v>2.9150000000000027</v>
      </c>
      <c r="O1029">
        <f>VLOOKUP(B1029,'Test Data'!$A$1:$N$33,14,FALSE)</f>
        <v>18.509999999999998</v>
      </c>
      <c r="P1029">
        <f>VLOOKUP(B1029,'Test Data'!$A$1:$G$33,7,FALSE)</f>
        <v>49.021500000000003</v>
      </c>
      <c r="Q1029">
        <f>VLOOKUP(D1029,'Test Data'!$A$1:$G$33,7,FALSE)</f>
        <v>46.256500000000003</v>
      </c>
    </row>
    <row r="1030" spans="1:17" x14ac:dyDescent="0.3">
      <c r="A1030" s="8">
        <v>44994</v>
      </c>
      <c r="B1030" s="6" t="s">
        <v>16</v>
      </c>
      <c r="C1030" s="6">
        <v>4</v>
      </c>
      <c r="D1030" s="6" t="s">
        <v>3</v>
      </c>
      <c r="E1030" s="6">
        <v>3</v>
      </c>
      <c r="F1030" s="6" t="s">
        <v>36</v>
      </c>
      <c r="G1030" s="6">
        <f t="shared" si="32"/>
        <v>-1</v>
      </c>
      <c r="H1030">
        <f t="shared" si="33"/>
        <v>7</v>
      </c>
      <c r="J1030">
        <f>VLOOKUP(D1030,'Test Data'!$A$1:$N$33,10,FALSE)</f>
        <v>89.800166421813486</v>
      </c>
      <c r="K1030">
        <f>VLOOKUP(B1030,'Test Data'!$A$1:$N$33,10,FALSE)</f>
        <v>56.76357570850201</v>
      </c>
      <c r="L1030">
        <f>VLOOKUP(D1030,'Test Data'!$A$1:$N$33,13,FALSE)</f>
        <v>45.915999999999997</v>
      </c>
      <c r="M1030">
        <f>VLOOKUP(B1030,'Test Data'!$A$1:$N$33,13,FALSE)</f>
        <v>55.175999999999995</v>
      </c>
      <c r="N1030">
        <f>VLOOKUP(D1030,'Test Data'!$A$1:$N$33,14,FALSE)</f>
        <v>6.2475000000000023</v>
      </c>
      <c r="O1030">
        <f>VLOOKUP(B1030,'Test Data'!$A$1:$N$33,14,FALSE)</f>
        <v>8.8850000000000016</v>
      </c>
      <c r="P1030">
        <f>VLOOKUP(B1030,'Test Data'!$A$1:$G$33,7,FALSE)</f>
        <v>50.042000000000002</v>
      </c>
      <c r="Q1030">
        <f>VLOOKUP(D1030,'Test Data'!$A$1:$G$33,7,FALSE)</f>
        <v>53.747500000000002</v>
      </c>
    </row>
    <row r="1031" spans="1:17" x14ac:dyDescent="0.3">
      <c r="A1031" s="9">
        <v>44994</v>
      </c>
      <c r="B1031" s="7" t="s">
        <v>32</v>
      </c>
      <c r="C1031" s="7">
        <v>5</v>
      </c>
      <c r="D1031" s="7" t="s">
        <v>34</v>
      </c>
      <c r="E1031" s="7">
        <v>4</v>
      </c>
      <c r="F1031" s="7"/>
      <c r="G1031" s="6">
        <f t="shared" si="32"/>
        <v>-1</v>
      </c>
      <c r="H1031">
        <f t="shared" si="33"/>
        <v>9</v>
      </c>
      <c r="J1031">
        <f>VLOOKUP(D1031,'Test Data'!$A$1:$N$33,10,FALSE)</f>
        <v>90.302779742729371</v>
      </c>
      <c r="K1031">
        <f>VLOOKUP(B1031,'Test Data'!$A$1:$N$33,10,FALSE)</f>
        <v>132.97877024111079</v>
      </c>
      <c r="L1031">
        <f>VLOOKUP(D1031,'Test Data'!$A$1:$N$33,13,FALSE)</f>
        <v>-1.9600000000000004</v>
      </c>
      <c r="M1031">
        <f>VLOOKUP(B1031,'Test Data'!$A$1:$N$33,13,FALSE)</f>
        <v>-4.2679999999999989</v>
      </c>
      <c r="N1031">
        <f>VLOOKUP(D1031,'Test Data'!$A$1:$N$33,14,FALSE)</f>
        <v>8.4699999999999989</v>
      </c>
      <c r="O1031">
        <f>VLOOKUP(B1031,'Test Data'!$A$1:$N$33,14,FALSE)</f>
        <v>9.5024999999999977</v>
      </c>
      <c r="P1031">
        <f>VLOOKUP(B1031,'Test Data'!$A$1:$G$33,7,FALSE)</f>
        <v>49.246000000000002</v>
      </c>
      <c r="Q1031">
        <f>VLOOKUP(D1031,'Test Data'!$A$1:$G$33,7,FALSE)</f>
        <v>48.930500000000002</v>
      </c>
    </row>
    <row r="1032" spans="1:17" x14ac:dyDescent="0.3">
      <c r="A1032" s="8">
        <v>44994</v>
      </c>
      <c r="B1032" s="6" t="s">
        <v>24</v>
      </c>
      <c r="C1032" s="6">
        <v>2</v>
      </c>
      <c r="D1032" s="6" t="s">
        <v>10</v>
      </c>
      <c r="E1032" s="6">
        <v>4</v>
      </c>
      <c r="F1032" s="6"/>
      <c r="G1032" s="6">
        <f t="shared" si="32"/>
        <v>2</v>
      </c>
      <c r="H1032">
        <f t="shared" si="33"/>
        <v>6</v>
      </c>
      <c r="J1032">
        <f>VLOOKUP(D1032,'Test Data'!$A$1:$N$33,10,FALSE)</f>
        <v>47.582180701754382</v>
      </c>
      <c r="K1032">
        <f>VLOOKUP(B1032,'Test Data'!$A$1:$N$33,10,FALSE)</f>
        <v>-15.427545272601769</v>
      </c>
      <c r="L1032">
        <f>VLOOKUP(D1032,'Test Data'!$A$1:$N$33,13,FALSE)</f>
        <v>15.2</v>
      </c>
      <c r="M1032">
        <f>VLOOKUP(B1032,'Test Data'!$A$1:$N$33,13,FALSE)</f>
        <v>-11.484000000000002</v>
      </c>
      <c r="N1032">
        <f>VLOOKUP(D1032,'Test Data'!$A$1:$N$33,14,FALSE)</f>
        <v>1.7224999999999966</v>
      </c>
      <c r="O1032">
        <f>VLOOKUP(B1032,'Test Data'!$A$1:$N$33,14,FALSE)</f>
        <v>7.0949999999999989</v>
      </c>
      <c r="P1032">
        <f>VLOOKUP(B1032,'Test Data'!$A$1:$G$33,7,FALSE)</f>
        <v>42.968000000000004</v>
      </c>
      <c r="Q1032">
        <f>VLOOKUP(D1032,'Test Data'!$A$1:$G$33,7,FALSE)</f>
        <v>45.459000000000003</v>
      </c>
    </row>
    <row r="1033" spans="1:17" x14ac:dyDescent="0.3">
      <c r="A1033" s="9">
        <v>44994</v>
      </c>
      <c r="B1033" s="7" t="s">
        <v>27</v>
      </c>
      <c r="C1033" s="7">
        <v>4</v>
      </c>
      <c r="D1033" s="7" t="s">
        <v>7</v>
      </c>
      <c r="E1033" s="7">
        <v>3</v>
      </c>
      <c r="F1033" s="7" t="s">
        <v>36</v>
      </c>
      <c r="G1033" s="6">
        <f t="shared" si="32"/>
        <v>-1</v>
      </c>
      <c r="H1033">
        <f t="shared" si="33"/>
        <v>7</v>
      </c>
      <c r="J1033">
        <f>VLOOKUP(D1033,'Test Data'!$A$1:$N$33,10,FALSE)</f>
        <v>109.36287253210591</v>
      </c>
      <c r="K1033">
        <f>VLOOKUP(B1033,'Test Data'!$A$1:$N$33,10,FALSE)</f>
        <v>145.75413290387775</v>
      </c>
      <c r="L1033">
        <f>VLOOKUP(D1033,'Test Data'!$A$1:$N$33,13,FALSE)</f>
        <v>1.0240000000000009</v>
      </c>
      <c r="M1033">
        <f>VLOOKUP(B1033,'Test Data'!$A$1:$N$33,13,FALSE)</f>
        <v>55.58</v>
      </c>
      <c r="N1033">
        <f>VLOOKUP(D1033,'Test Data'!$A$1:$N$33,14,FALSE)</f>
        <v>18.007499999999997</v>
      </c>
      <c r="O1033">
        <f>VLOOKUP(B1033,'Test Data'!$A$1:$N$33,14,FALSE)</f>
        <v>12.107499999999998</v>
      </c>
      <c r="P1033">
        <f>VLOOKUP(B1033,'Test Data'!$A$1:$G$33,7,FALSE)</f>
        <v>54.28</v>
      </c>
      <c r="Q1033">
        <f>VLOOKUP(D1033,'Test Data'!$A$1:$G$33,7,FALSE)</f>
        <v>51.97</v>
      </c>
    </row>
    <row r="1034" spans="1:17" x14ac:dyDescent="0.3">
      <c r="A1034" s="8">
        <v>44994</v>
      </c>
      <c r="B1034" s="6" t="s">
        <v>15</v>
      </c>
      <c r="C1034" s="6">
        <v>3</v>
      </c>
      <c r="D1034" s="6" t="s">
        <v>12</v>
      </c>
      <c r="E1034" s="6">
        <v>2</v>
      </c>
      <c r="F1034" s="6" t="s">
        <v>35</v>
      </c>
      <c r="G1034" s="6">
        <f t="shared" si="32"/>
        <v>-1</v>
      </c>
      <c r="H1034">
        <f t="shared" si="33"/>
        <v>5</v>
      </c>
      <c r="J1034">
        <f>VLOOKUP(D1034,'Test Data'!$A$1:$N$33,10,FALSE)</f>
        <v>59.967467961405482</v>
      </c>
      <c r="K1034">
        <f>VLOOKUP(B1034,'Test Data'!$A$1:$N$33,10,FALSE)</f>
        <v>139.98145691150953</v>
      </c>
      <c r="L1034">
        <f>VLOOKUP(D1034,'Test Data'!$A$1:$N$33,13,FALSE)</f>
        <v>21.227999999999998</v>
      </c>
      <c r="M1034">
        <f>VLOOKUP(B1034,'Test Data'!$A$1:$N$33,13,FALSE)</f>
        <v>2.9200000000000017</v>
      </c>
      <c r="N1034">
        <f>VLOOKUP(D1034,'Test Data'!$A$1:$N$33,14,FALSE)</f>
        <v>5.1224999999999987</v>
      </c>
      <c r="O1034">
        <f>VLOOKUP(B1034,'Test Data'!$A$1:$N$33,14,FALSE)</f>
        <v>16.695</v>
      </c>
      <c r="P1034">
        <f>VLOOKUP(B1034,'Test Data'!$A$1:$G$33,7,FALSE)</f>
        <v>53.004999999999995</v>
      </c>
      <c r="Q1034">
        <f>VLOOKUP(D1034,'Test Data'!$A$1:$G$33,7,FALSE)</f>
        <v>48.64</v>
      </c>
    </row>
    <row r="1035" spans="1:17" x14ac:dyDescent="0.3">
      <c r="A1035" s="9">
        <v>44995</v>
      </c>
      <c r="B1035" s="7" t="s">
        <v>26</v>
      </c>
      <c r="C1035" s="7">
        <v>3</v>
      </c>
      <c r="D1035" s="7" t="s">
        <v>22</v>
      </c>
      <c r="E1035" s="7">
        <v>1</v>
      </c>
      <c r="F1035" s="7"/>
      <c r="G1035" s="6">
        <f t="shared" si="32"/>
        <v>-2</v>
      </c>
      <c r="H1035">
        <f t="shared" si="33"/>
        <v>4</v>
      </c>
      <c r="J1035">
        <f>VLOOKUP(D1035,'Test Data'!$A$1:$N$33,10,FALSE)</f>
        <v>68.14996540259969</v>
      </c>
      <c r="K1035">
        <f>VLOOKUP(B1035,'Test Data'!$A$1:$N$33,10,FALSE)</f>
        <v>-5.9496865517784894</v>
      </c>
      <c r="L1035">
        <f>VLOOKUP(D1035,'Test Data'!$A$1:$N$33,13,FALSE)</f>
        <v>2.4839999999999995</v>
      </c>
      <c r="M1035">
        <f>VLOOKUP(B1035,'Test Data'!$A$1:$N$33,13,FALSE)</f>
        <v>-1.972</v>
      </c>
      <c r="N1035">
        <f>VLOOKUP(D1035,'Test Data'!$A$1:$N$33,14,FALSE)</f>
        <v>7.3599999999999994</v>
      </c>
      <c r="O1035">
        <f>VLOOKUP(B1035,'Test Data'!$A$1:$N$33,14,FALSE)</f>
        <v>7.1075000000000017</v>
      </c>
      <c r="P1035">
        <f>VLOOKUP(B1035,'Test Data'!$A$1:$G$33,7,FALSE)</f>
        <v>43.610500000000002</v>
      </c>
      <c r="Q1035">
        <f>VLOOKUP(D1035,'Test Data'!$A$1:$G$33,7,FALSE)</f>
        <v>52.957499999999996</v>
      </c>
    </row>
    <row r="1036" spans="1:17" x14ac:dyDescent="0.3">
      <c r="A1036" s="8">
        <v>44995</v>
      </c>
      <c r="B1036" s="6" t="s">
        <v>6</v>
      </c>
      <c r="C1036" s="6">
        <v>3</v>
      </c>
      <c r="D1036" s="6" t="s">
        <v>31</v>
      </c>
      <c r="E1036" s="6">
        <v>4</v>
      </c>
      <c r="F1036" s="6" t="s">
        <v>36</v>
      </c>
      <c r="G1036" s="6">
        <f t="shared" si="32"/>
        <v>1</v>
      </c>
      <c r="H1036">
        <f t="shared" si="33"/>
        <v>7</v>
      </c>
      <c r="J1036">
        <f>VLOOKUP(D1036,'Test Data'!$A$1:$N$33,10,FALSE)</f>
        <v>139.17838686868689</v>
      </c>
      <c r="K1036">
        <f>VLOOKUP(B1036,'Test Data'!$A$1:$N$33,10,FALSE)</f>
        <v>18.032943482008189</v>
      </c>
      <c r="L1036">
        <f>VLOOKUP(D1036,'Test Data'!$A$1:$N$33,13,FALSE)</f>
        <v>30.108000000000004</v>
      </c>
      <c r="M1036">
        <f>VLOOKUP(B1036,'Test Data'!$A$1:$N$33,13,FALSE)</f>
        <v>12.236000000000001</v>
      </c>
      <c r="N1036">
        <f>VLOOKUP(D1036,'Test Data'!$A$1:$N$33,14,FALSE)</f>
        <v>10.142499999999998</v>
      </c>
      <c r="O1036">
        <f>VLOOKUP(B1036,'Test Data'!$A$1:$N$33,14,FALSE)</f>
        <v>1.6050000000000004</v>
      </c>
      <c r="P1036">
        <f>VLOOKUP(B1036,'Test Data'!$A$1:$G$33,7,FALSE)</f>
        <v>40.024000000000001</v>
      </c>
      <c r="Q1036">
        <f>VLOOKUP(D1036,'Test Data'!$A$1:$G$33,7,FALSE)</f>
        <v>54.883499999999998</v>
      </c>
    </row>
    <row r="1037" spans="1:17" x14ac:dyDescent="0.3">
      <c r="A1037" s="9">
        <v>44996</v>
      </c>
      <c r="B1037" s="7" t="s">
        <v>19</v>
      </c>
      <c r="C1037" s="7">
        <v>2</v>
      </c>
      <c r="D1037" s="7" t="s">
        <v>14</v>
      </c>
      <c r="E1037" s="7">
        <v>3</v>
      </c>
      <c r="F1037" s="7"/>
      <c r="G1037" s="6">
        <f t="shared" si="32"/>
        <v>1</v>
      </c>
      <c r="H1037">
        <f t="shared" si="33"/>
        <v>5</v>
      </c>
      <c r="J1037">
        <f>VLOOKUP(D1037,'Test Data'!$A$1:$N$33,10,FALSE)</f>
        <v>140.99029450549449</v>
      </c>
      <c r="K1037">
        <f>VLOOKUP(B1037,'Test Data'!$A$1:$N$33,10,FALSE)</f>
        <v>82.045045228455763</v>
      </c>
      <c r="L1037">
        <f>VLOOKUP(D1037,'Test Data'!$A$1:$N$33,13,FALSE)</f>
        <v>61.292000000000002</v>
      </c>
      <c r="M1037">
        <f>VLOOKUP(B1037,'Test Data'!$A$1:$N$33,13,FALSE)</f>
        <v>15.204000000000004</v>
      </c>
      <c r="N1037">
        <f>VLOOKUP(D1037,'Test Data'!$A$1:$N$33,14,FALSE)</f>
        <v>16.850000000000001</v>
      </c>
      <c r="O1037">
        <f>VLOOKUP(B1037,'Test Data'!$A$1:$N$33,14,FALSE)</f>
        <v>10.812500000000004</v>
      </c>
      <c r="P1037">
        <f>VLOOKUP(B1037,'Test Data'!$A$1:$G$33,7,FALSE)</f>
        <v>46.548000000000002</v>
      </c>
      <c r="Q1037">
        <f>VLOOKUP(D1037,'Test Data'!$A$1:$G$33,7,FALSE)</f>
        <v>52.1905</v>
      </c>
    </row>
    <row r="1038" spans="1:17" x14ac:dyDescent="0.3">
      <c r="A1038" s="8">
        <v>44996</v>
      </c>
      <c r="B1038" s="6" t="s">
        <v>17</v>
      </c>
      <c r="C1038" s="6">
        <v>2</v>
      </c>
      <c r="D1038" s="6" t="s">
        <v>13</v>
      </c>
      <c r="E1038" s="6">
        <v>1</v>
      </c>
      <c r="F1038" s="6" t="s">
        <v>36</v>
      </c>
      <c r="G1038" s="6">
        <f t="shared" si="32"/>
        <v>-1</v>
      </c>
      <c r="H1038">
        <f t="shared" si="33"/>
        <v>3</v>
      </c>
      <c r="J1038">
        <f>VLOOKUP(D1038,'Test Data'!$A$1:$N$33,10,FALSE)</f>
        <v>81.804757877261309</v>
      </c>
      <c r="K1038">
        <f>VLOOKUP(B1038,'Test Data'!$A$1:$N$33,10,FALSE)</f>
        <v>134.91292307692311</v>
      </c>
      <c r="L1038">
        <f>VLOOKUP(D1038,'Test Data'!$A$1:$N$33,13,FALSE)</f>
        <v>-4.4720000000000004</v>
      </c>
      <c r="M1038">
        <f>VLOOKUP(B1038,'Test Data'!$A$1:$N$33,13,FALSE)</f>
        <v>36.112000000000002</v>
      </c>
      <c r="N1038">
        <f>VLOOKUP(D1038,'Test Data'!$A$1:$N$33,14,FALSE)</f>
        <v>7.3675000000000033</v>
      </c>
      <c r="O1038">
        <f>VLOOKUP(B1038,'Test Data'!$A$1:$N$33,14,FALSE)</f>
        <v>18.509999999999998</v>
      </c>
      <c r="P1038">
        <f>VLOOKUP(B1038,'Test Data'!$A$1:$G$33,7,FALSE)</f>
        <v>49.021500000000003</v>
      </c>
      <c r="Q1038">
        <f>VLOOKUP(D1038,'Test Data'!$A$1:$G$33,7,FALSE)</f>
        <v>47.3035</v>
      </c>
    </row>
    <row r="1039" spans="1:17" x14ac:dyDescent="0.3">
      <c r="A1039" s="9">
        <v>44996</v>
      </c>
      <c r="B1039" s="7" t="s">
        <v>27</v>
      </c>
      <c r="C1039" s="7">
        <v>4</v>
      </c>
      <c r="D1039" s="7" t="s">
        <v>18</v>
      </c>
      <c r="E1039" s="7">
        <v>0</v>
      </c>
      <c r="F1039" s="7"/>
      <c r="G1039" s="6">
        <f t="shared" si="32"/>
        <v>-4</v>
      </c>
      <c r="H1039">
        <f t="shared" si="33"/>
        <v>4</v>
      </c>
      <c r="J1039">
        <f>VLOOKUP(D1039,'Test Data'!$A$1:$N$33,10,FALSE)</f>
        <v>141.16987251053041</v>
      </c>
      <c r="K1039">
        <f>VLOOKUP(B1039,'Test Data'!$A$1:$N$33,10,FALSE)</f>
        <v>145.75413290387775</v>
      </c>
      <c r="L1039">
        <f>VLOOKUP(D1039,'Test Data'!$A$1:$N$33,13,FALSE)</f>
        <v>-9.1679999999999993</v>
      </c>
      <c r="M1039">
        <f>VLOOKUP(B1039,'Test Data'!$A$1:$N$33,13,FALSE)</f>
        <v>55.58</v>
      </c>
      <c r="N1039">
        <f>VLOOKUP(D1039,'Test Data'!$A$1:$N$33,14,FALSE)</f>
        <v>11.067499999999995</v>
      </c>
      <c r="O1039">
        <f>VLOOKUP(B1039,'Test Data'!$A$1:$N$33,14,FALSE)</f>
        <v>12.107499999999998</v>
      </c>
      <c r="P1039">
        <f>VLOOKUP(B1039,'Test Data'!$A$1:$G$33,7,FALSE)</f>
        <v>54.28</v>
      </c>
      <c r="Q1039">
        <f>VLOOKUP(D1039,'Test Data'!$A$1:$G$33,7,FALSE)</f>
        <v>55.566500000000005</v>
      </c>
    </row>
    <row r="1040" spans="1:17" x14ac:dyDescent="0.3">
      <c r="A1040" s="8">
        <v>44996</v>
      </c>
      <c r="B1040" s="6" t="s">
        <v>10</v>
      </c>
      <c r="C1040" s="6">
        <v>5</v>
      </c>
      <c r="D1040" s="6" t="s">
        <v>20</v>
      </c>
      <c r="E1040" s="6">
        <v>2</v>
      </c>
      <c r="F1040" s="6"/>
      <c r="G1040" s="6">
        <f t="shared" si="32"/>
        <v>-3</v>
      </c>
      <c r="H1040">
        <f t="shared" si="33"/>
        <v>7</v>
      </c>
      <c r="J1040">
        <f>VLOOKUP(D1040,'Test Data'!$A$1:$N$33,10,FALSE)</f>
        <v>44.157383716429479</v>
      </c>
      <c r="K1040">
        <f>VLOOKUP(B1040,'Test Data'!$A$1:$N$33,10,FALSE)</f>
        <v>47.582180701754382</v>
      </c>
      <c r="L1040">
        <f>VLOOKUP(D1040,'Test Data'!$A$1:$N$33,13,FALSE)</f>
        <v>0.20799999999999841</v>
      </c>
      <c r="M1040">
        <f>VLOOKUP(B1040,'Test Data'!$A$1:$N$33,13,FALSE)</f>
        <v>15.2</v>
      </c>
      <c r="N1040">
        <f>VLOOKUP(D1040,'Test Data'!$A$1:$N$33,14,FALSE)</f>
        <v>6.4574999999999996</v>
      </c>
      <c r="O1040">
        <f>VLOOKUP(B1040,'Test Data'!$A$1:$N$33,14,FALSE)</f>
        <v>1.7224999999999966</v>
      </c>
      <c r="P1040">
        <f>VLOOKUP(B1040,'Test Data'!$A$1:$G$33,7,FALSE)</f>
        <v>45.459000000000003</v>
      </c>
      <c r="Q1040">
        <f>VLOOKUP(D1040,'Test Data'!$A$1:$G$33,7,FALSE)</f>
        <v>45.418999999999997</v>
      </c>
    </row>
    <row r="1041" spans="1:17" x14ac:dyDescent="0.3">
      <c r="A1041" s="9">
        <v>44996</v>
      </c>
      <c r="B1041" s="7" t="s">
        <v>25</v>
      </c>
      <c r="C1041" s="7">
        <v>2</v>
      </c>
      <c r="D1041" s="7" t="s">
        <v>11</v>
      </c>
      <c r="E1041" s="7">
        <v>3</v>
      </c>
      <c r="F1041" s="7" t="s">
        <v>36</v>
      </c>
      <c r="G1041" s="6">
        <f t="shared" si="32"/>
        <v>1</v>
      </c>
      <c r="H1041">
        <f t="shared" si="33"/>
        <v>5</v>
      </c>
      <c r="J1041">
        <f>VLOOKUP(D1041,'Test Data'!$A$1:$N$33,10,FALSE)</f>
        <v>134.88358357487925</v>
      </c>
      <c r="K1041">
        <f>VLOOKUP(B1041,'Test Data'!$A$1:$N$33,10,FALSE)</f>
        <v>51.313205668016195</v>
      </c>
      <c r="L1041">
        <f>VLOOKUP(D1041,'Test Data'!$A$1:$N$33,13,FALSE)</f>
        <v>24.772000000000002</v>
      </c>
      <c r="M1041">
        <f>VLOOKUP(B1041,'Test Data'!$A$1:$N$33,13,FALSE)</f>
        <v>23.744</v>
      </c>
      <c r="N1041">
        <f>VLOOKUP(D1041,'Test Data'!$A$1:$N$33,14,FALSE)</f>
        <v>12.754999999999999</v>
      </c>
      <c r="O1041">
        <f>VLOOKUP(B1041,'Test Data'!$A$1:$N$33,14,FALSE)</f>
        <v>10.215</v>
      </c>
      <c r="P1041">
        <f>VLOOKUP(B1041,'Test Data'!$A$1:$G$33,7,FALSE)</f>
        <v>44.829499999999996</v>
      </c>
      <c r="Q1041">
        <f>VLOOKUP(D1041,'Test Data'!$A$1:$G$33,7,FALSE)</f>
        <v>52.792500000000004</v>
      </c>
    </row>
    <row r="1042" spans="1:17" x14ac:dyDescent="0.3">
      <c r="A1042" s="8">
        <v>44996</v>
      </c>
      <c r="B1042" s="6" t="s">
        <v>23</v>
      </c>
      <c r="C1042" s="6">
        <v>5</v>
      </c>
      <c r="D1042" s="6" t="s">
        <v>31</v>
      </c>
      <c r="E1042" s="6">
        <v>4</v>
      </c>
      <c r="F1042" s="6" t="s">
        <v>36</v>
      </c>
      <c r="G1042" s="6">
        <f t="shared" si="32"/>
        <v>-1</v>
      </c>
      <c r="H1042">
        <f t="shared" si="33"/>
        <v>9</v>
      </c>
      <c r="J1042">
        <f>VLOOKUP(D1042,'Test Data'!$A$1:$N$33,10,FALSE)</f>
        <v>139.17838686868689</v>
      </c>
      <c r="K1042">
        <f>VLOOKUP(B1042,'Test Data'!$A$1:$N$33,10,FALSE)</f>
        <v>116.91584615384616</v>
      </c>
      <c r="L1042">
        <f>VLOOKUP(D1042,'Test Data'!$A$1:$N$33,13,FALSE)</f>
        <v>30.108000000000004</v>
      </c>
      <c r="M1042">
        <f>VLOOKUP(B1042,'Test Data'!$A$1:$N$33,13,FALSE)</f>
        <v>37.052</v>
      </c>
      <c r="N1042">
        <f>VLOOKUP(D1042,'Test Data'!$A$1:$N$33,14,FALSE)</f>
        <v>10.142499999999998</v>
      </c>
      <c r="O1042">
        <f>VLOOKUP(B1042,'Test Data'!$A$1:$N$33,14,FALSE)</f>
        <v>7.9725000000000001</v>
      </c>
      <c r="P1042">
        <f>VLOOKUP(B1042,'Test Data'!$A$1:$G$33,7,FALSE)</f>
        <v>50.820999999999998</v>
      </c>
      <c r="Q1042">
        <f>VLOOKUP(D1042,'Test Data'!$A$1:$G$33,7,FALSE)</f>
        <v>54.883499999999998</v>
      </c>
    </row>
    <row r="1043" spans="1:17" x14ac:dyDescent="0.3">
      <c r="A1043" s="9">
        <v>44996</v>
      </c>
      <c r="B1043" s="7" t="s">
        <v>21</v>
      </c>
      <c r="C1043" s="7">
        <v>2</v>
      </c>
      <c r="D1043" s="7" t="s">
        <v>29</v>
      </c>
      <c r="E1043" s="7">
        <v>1</v>
      </c>
      <c r="F1043" s="7" t="s">
        <v>35</v>
      </c>
      <c r="G1043" s="6">
        <f t="shared" si="32"/>
        <v>-1</v>
      </c>
      <c r="H1043">
        <f t="shared" si="33"/>
        <v>3</v>
      </c>
      <c r="J1043">
        <f>VLOOKUP(D1043,'Test Data'!$A$1:$N$33,10,FALSE)</f>
        <v>171.25418443935928</v>
      </c>
      <c r="K1043">
        <f>VLOOKUP(B1043,'Test Data'!$A$1:$N$33,10,FALSE)</f>
        <v>67.44205870986076</v>
      </c>
      <c r="L1043">
        <f>VLOOKUP(D1043,'Test Data'!$A$1:$N$33,13,FALSE)</f>
        <v>18.195999999999998</v>
      </c>
      <c r="M1043">
        <f>VLOOKUP(B1043,'Test Data'!$A$1:$N$33,13,FALSE)</f>
        <v>34.236000000000004</v>
      </c>
      <c r="N1043">
        <f>VLOOKUP(D1043,'Test Data'!$A$1:$N$33,14,FALSE)</f>
        <v>13.857500000000002</v>
      </c>
      <c r="O1043">
        <f>VLOOKUP(B1043,'Test Data'!$A$1:$N$33,14,FALSE)</f>
        <v>9.18</v>
      </c>
      <c r="P1043">
        <f>VLOOKUP(B1043,'Test Data'!$A$1:$G$33,7,FALSE)</f>
        <v>50.528500000000001</v>
      </c>
      <c r="Q1043">
        <f>VLOOKUP(D1043,'Test Data'!$A$1:$G$33,7,FALSE)</f>
        <v>55.733499999999992</v>
      </c>
    </row>
    <row r="1044" spans="1:17" x14ac:dyDescent="0.3">
      <c r="A1044" s="8">
        <v>44996</v>
      </c>
      <c r="B1044" s="6" t="s">
        <v>15</v>
      </c>
      <c r="C1044" s="6">
        <v>3</v>
      </c>
      <c r="D1044" s="6" t="s">
        <v>33</v>
      </c>
      <c r="E1044" s="6">
        <v>1</v>
      </c>
      <c r="F1044" s="6"/>
      <c r="G1044" s="6">
        <f t="shared" si="32"/>
        <v>-2</v>
      </c>
      <c r="H1044">
        <f t="shared" si="33"/>
        <v>4</v>
      </c>
      <c r="J1044">
        <f>VLOOKUP(D1044,'Test Data'!$A$1:$N$33,10,FALSE)</f>
        <v>-8.4661676247310496</v>
      </c>
      <c r="K1044">
        <f>VLOOKUP(B1044,'Test Data'!$A$1:$N$33,10,FALSE)</f>
        <v>139.98145691150953</v>
      </c>
      <c r="L1044">
        <f>VLOOKUP(D1044,'Test Data'!$A$1:$N$33,13,FALSE)</f>
        <v>31.347999999999995</v>
      </c>
      <c r="M1044">
        <f>VLOOKUP(B1044,'Test Data'!$A$1:$N$33,13,FALSE)</f>
        <v>2.9200000000000017</v>
      </c>
      <c r="N1044">
        <f>VLOOKUP(D1044,'Test Data'!$A$1:$N$33,14,FALSE)</f>
        <v>2.9150000000000027</v>
      </c>
      <c r="O1044">
        <f>VLOOKUP(B1044,'Test Data'!$A$1:$N$33,14,FALSE)</f>
        <v>16.695</v>
      </c>
      <c r="P1044">
        <f>VLOOKUP(B1044,'Test Data'!$A$1:$G$33,7,FALSE)</f>
        <v>53.004999999999995</v>
      </c>
      <c r="Q1044">
        <f>VLOOKUP(D1044,'Test Data'!$A$1:$G$33,7,FALSE)</f>
        <v>46.256500000000003</v>
      </c>
    </row>
    <row r="1045" spans="1:17" x14ac:dyDescent="0.3">
      <c r="A1045" s="9">
        <v>44996</v>
      </c>
      <c r="B1045" s="7" t="s">
        <v>12</v>
      </c>
      <c r="C1045" s="7">
        <v>5</v>
      </c>
      <c r="D1045" s="7" t="s">
        <v>16</v>
      </c>
      <c r="E1045" s="7">
        <v>1</v>
      </c>
      <c r="F1045" s="7"/>
      <c r="G1045" s="6">
        <f t="shared" si="32"/>
        <v>-4</v>
      </c>
      <c r="H1045">
        <f t="shared" si="33"/>
        <v>6</v>
      </c>
      <c r="J1045">
        <f>VLOOKUP(D1045,'Test Data'!$A$1:$N$33,10,FALSE)</f>
        <v>56.76357570850201</v>
      </c>
      <c r="K1045">
        <f>VLOOKUP(B1045,'Test Data'!$A$1:$N$33,10,FALSE)</f>
        <v>59.967467961405482</v>
      </c>
      <c r="L1045">
        <f>VLOOKUP(D1045,'Test Data'!$A$1:$N$33,13,FALSE)</f>
        <v>55.175999999999995</v>
      </c>
      <c r="M1045">
        <f>VLOOKUP(B1045,'Test Data'!$A$1:$N$33,13,FALSE)</f>
        <v>21.227999999999998</v>
      </c>
      <c r="N1045">
        <f>VLOOKUP(D1045,'Test Data'!$A$1:$N$33,14,FALSE)</f>
        <v>8.8850000000000016</v>
      </c>
      <c r="O1045">
        <f>VLOOKUP(B1045,'Test Data'!$A$1:$N$33,14,FALSE)</f>
        <v>5.1224999999999987</v>
      </c>
      <c r="P1045">
        <f>VLOOKUP(B1045,'Test Data'!$A$1:$G$33,7,FALSE)</f>
        <v>48.64</v>
      </c>
      <c r="Q1045">
        <f>VLOOKUP(D1045,'Test Data'!$A$1:$G$33,7,FALSE)</f>
        <v>50.042000000000002</v>
      </c>
    </row>
    <row r="1046" spans="1:17" x14ac:dyDescent="0.3">
      <c r="A1046" s="8">
        <v>44996</v>
      </c>
      <c r="B1046" s="6" t="s">
        <v>4</v>
      </c>
      <c r="C1046" s="6">
        <v>1</v>
      </c>
      <c r="D1046" s="6" t="s">
        <v>3</v>
      </c>
      <c r="E1046" s="6">
        <v>5</v>
      </c>
      <c r="F1046" s="6"/>
      <c r="G1046" s="6">
        <f t="shared" si="32"/>
        <v>4</v>
      </c>
      <c r="H1046">
        <f t="shared" si="33"/>
        <v>6</v>
      </c>
      <c r="J1046">
        <f>VLOOKUP(D1046,'Test Data'!$A$1:$N$33,10,FALSE)</f>
        <v>89.800166421813486</v>
      </c>
      <c r="K1046">
        <f>VLOOKUP(B1046,'Test Data'!$A$1:$N$33,10,FALSE)</f>
        <v>84.107355201661079</v>
      </c>
      <c r="L1046">
        <f>VLOOKUP(D1046,'Test Data'!$A$1:$N$33,13,FALSE)</f>
        <v>45.915999999999997</v>
      </c>
      <c r="M1046">
        <f>VLOOKUP(B1046,'Test Data'!$A$1:$N$33,13,FALSE)</f>
        <v>17.076000000000001</v>
      </c>
      <c r="N1046">
        <f>VLOOKUP(D1046,'Test Data'!$A$1:$N$33,14,FALSE)</f>
        <v>6.2475000000000023</v>
      </c>
      <c r="O1046">
        <f>VLOOKUP(B1046,'Test Data'!$A$1:$N$33,14,FALSE)</f>
        <v>4.0274999999999999</v>
      </c>
      <c r="P1046">
        <f>VLOOKUP(B1046,'Test Data'!$A$1:$G$33,7,FALSE)</f>
        <v>51.648499999999999</v>
      </c>
      <c r="Q1046">
        <f>VLOOKUP(D1046,'Test Data'!$A$1:$G$33,7,FALSE)</f>
        <v>53.747500000000002</v>
      </c>
    </row>
    <row r="1047" spans="1:17" x14ac:dyDescent="0.3">
      <c r="A1047" s="9">
        <v>44996</v>
      </c>
      <c r="B1047" s="7" t="s">
        <v>30</v>
      </c>
      <c r="C1047" s="7">
        <v>4</v>
      </c>
      <c r="D1047" s="7" t="s">
        <v>34</v>
      </c>
      <c r="E1047" s="7">
        <v>3</v>
      </c>
      <c r="F1047" s="7" t="s">
        <v>36</v>
      </c>
      <c r="G1047" s="6">
        <f t="shared" si="32"/>
        <v>-1</v>
      </c>
      <c r="H1047">
        <f t="shared" si="33"/>
        <v>7</v>
      </c>
      <c r="J1047">
        <f>VLOOKUP(D1047,'Test Data'!$A$1:$N$33,10,FALSE)</f>
        <v>90.302779742729371</v>
      </c>
      <c r="K1047">
        <f>VLOOKUP(B1047,'Test Data'!$A$1:$N$33,10,FALSE)</f>
        <v>139.14223240238024</v>
      </c>
      <c r="L1047">
        <f>VLOOKUP(D1047,'Test Data'!$A$1:$N$33,13,FALSE)</f>
        <v>-1.9600000000000004</v>
      </c>
      <c r="M1047">
        <f>VLOOKUP(B1047,'Test Data'!$A$1:$N$33,13,FALSE)</f>
        <v>17.608000000000001</v>
      </c>
      <c r="N1047">
        <f>VLOOKUP(D1047,'Test Data'!$A$1:$N$33,14,FALSE)</f>
        <v>8.4699999999999989</v>
      </c>
      <c r="O1047">
        <f>VLOOKUP(B1047,'Test Data'!$A$1:$N$33,14,FALSE)</f>
        <v>17.535</v>
      </c>
      <c r="P1047">
        <f>VLOOKUP(B1047,'Test Data'!$A$1:$G$33,7,FALSE)</f>
        <v>53.658999999999999</v>
      </c>
      <c r="Q1047">
        <f>VLOOKUP(D1047,'Test Data'!$A$1:$G$33,7,FALSE)</f>
        <v>48.930500000000002</v>
      </c>
    </row>
    <row r="1048" spans="1:17" x14ac:dyDescent="0.3">
      <c r="A1048" s="8">
        <v>44996</v>
      </c>
      <c r="B1048" s="6" t="s">
        <v>28</v>
      </c>
      <c r="C1048" s="6">
        <v>5</v>
      </c>
      <c r="D1048" s="6" t="s">
        <v>24</v>
      </c>
      <c r="E1048" s="6">
        <v>2</v>
      </c>
      <c r="F1048" s="6"/>
      <c r="G1048" s="6">
        <f t="shared" si="32"/>
        <v>-3</v>
      </c>
      <c r="H1048">
        <f t="shared" si="33"/>
        <v>7</v>
      </c>
      <c r="J1048">
        <f>VLOOKUP(D1048,'Test Data'!$A$1:$N$33,10,FALSE)</f>
        <v>-15.427545272601769</v>
      </c>
      <c r="K1048">
        <f>VLOOKUP(B1048,'Test Data'!$A$1:$N$33,10,FALSE)</f>
        <v>101.51640811560671</v>
      </c>
      <c r="L1048">
        <f>VLOOKUP(D1048,'Test Data'!$A$1:$N$33,13,FALSE)</f>
        <v>-11.484000000000002</v>
      </c>
      <c r="M1048">
        <f>VLOOKUP(B1048,'Test Data'!$A$1:$N$33,13,FALSE)</f>
        <v>12.036000000000001</v>
      </c>
      <c r="N1048">
        <f>VLOOKUP(D1048,'Test Data'!$A$1:$N$33,14,FALSE)</f>
        <v>7.0949999999999989</v>
      </c>
      <c r="O1048">
        <f>VLOOKUP(B1048,'Test Data'!$A$1:$N$33,14,FALSE)</f>
        <v>8.0474999999999994</v>
      </c>
      <c r="P1048">
        <f>VLOOKUP(B1048,'Test Data'!$A$1:$G$33,7,FALSE)</f>
        <v>51.338499999999996</v>
      </c>
      <c r="Q1048">
        <f>VLOOKUP(D1048,'Test Data'!$A$1:$G$33,7,FALSE)</f>
        <v>42.968000000000004</v>
      </c>
    </row>
    <row r="1049" spans="1:17" x14ac:dyDescent="0.3">
      <c r="A1049" s="9">
        <v>44996</v>
      </c>
      <c r="B1049" s="7" t="s">
        <v>6</v>
      </c>
      <c r="C1049" s="7">
        <v>1</v>
      </c>
      <c r="D1049" s="7" t="s">
        <v>7</v>
      </c>
      <c r="E1049" s="7">
        <v>3</v>
      </c>
      <c r="F1049" s="7"/>
      <c r="G1049" s="6">
        <f t="shared" si="32"/>
        <v>2</v>
      </c>
      <c r="H1049">
        <f t="shared" si="33"/>
        <v>4</v>
      </c>
      <c r="J1049">
        <f>VLOOKUP(D1049,'Test Data'!$A$1:$N$33,10,FALSE)</f>
        <v>109.36287253210591</v>
      </c>
      <c r="K1049">
        <f>VLOOKUP(B1049,'Test Data'!$A$1:$N$33,10,FALSE)</f>
        <v>18.032943482008189</v>
      </c>
      <c r="L1049">
        <f>VLOOKUP(D1049,'Test Data'!$A$1:$N$33,13,FALSE)</f>
        <v>1.0240000000000009</v>
      </c>
      <c r="M1049">
        <f>VLOOKUP(B1049,'Test Data'!$A$1:$N$33,13,FALSE)</f>
        <v>12.236000000000001</v>
      </c>
      <c r="N1049">
        <f>VLOOKUP(D1049,'Test Data'!$A$1:$N$33,14,FALSE)</f>
        <v>18.007499999999997</v>
      </c>
      <c r="O1049">
        <f>VLOOKUP(B1049,'Test Data'!$A$1:$N$33,14,FALSE)</f>
        <v>1.6050000000000004</v>
      </c>
      <c r="P1049">
        <f>VLOOKUP(B1049,'Test Data'!$A$1:$G$33,7,FALSE)</f>
        <v>40.024000000000001</v>
      </c>
      <c r="Q1049">
        <f>VLOOKUP(D1049,'Test Data'!$A$1:$G$33,7,FALSE)</f>
        <v>51.97</v>
      </c>
    </row>
    <row r="1050" spans="1:17" x14ac:dyDescent="0.3">
      <c r="A1050" s="8">
        <v>44996</v>
      </c>
      <c r="B1050" s="6" t="s">
        <v>9</v>
      </c>
      <c r="C1050" s="6">
        <v>4</v>
      </c>
      <c r="D1050" s="6" t="s">
        <v>5</v>
      </c>
      <c r="E1050" s="6">
        <v>7</v>
      </c>
      <c r="F1050" s="6"/>
      <c r="G1050" s="6">
        <f t="shared" si="32"/>
        <v>3</v>
      </c>
      <c r="H1050">
        <f t="shared" si="33"/>
        <v>11</v>
      </c>
      <c r="J1050">
        <f>VLOOKUP(D1050,'Test Data'!$A$1:$N$33,10,FALSE)</f>
        <v>104.48057142857141</v>
      </c>
      <c r="K1050">
        <f>VLOOKUP(B1050,'Test Data'!$A$1:$N$33,10,FALSE)</f>
        <v>165.56027048054921</v>
      </c>
      <c r="L1050">
        <f>VLOOKUP(D1050,'Test Data'!$A$1:$N$33,13,FALSE)</f>
        <v>26.248000000000001</v>
      </c>
      <c r="M1050">
        <f>VLOOKUP(B1050,'Test Data'!$A$1:$N$33,13,FALSE)</f>
        <v>-11.727999999999998</v>
      </c>
      <c r="N1050">
        <f>VLOOKUP(D1050,'Test Data'!$A$1:$N$33,14,FALSE)</f>
        <v>15.994999999999997</v>
      </c>
      <c r="O1050">
        <f>VLOOKUP(B1050,'Test Data'!$A$1:$N$33,14,FALSE)</f>
        <v>19.220000000000002</v>
      </c>
      <c r="P1050">
        <f>VLOOKUP(B1050,'Test Data'!$A$1:$G$33,7,FALSE)</f>
        <v>58.155000000000001</v>
      </c>
      <c r="Q1050">
        <f>VLOOKUP(D1050,'Test Data'!$A$1:$G$33,7,FALSE)</f>
        <v>50.814499999999995</v>
      </c>
    </row>
    <row r="1051" spans="1:17" x14ac:dyDescent="0.3">
      <c r="A1051" s="9">
        <v>44996</v>
      </c>
      <c r="B1051" s="7" t="s">
        <v>32</v>
      </c>
      <c r="C1051" s="7">
        <v>2</v>
      </c>
      <c r="D1051" s="7" t="s">
        <v>8</v>
      </c>
      <c r="E1051" s="7">
        <v>5</v>
      </c>
      <c r="F1051" s="7"/>
      <c r="G1051" s="6">
        <f t="shared" si="32"/>
        <v>3</v>
      </c>
      <c r="H1051">
        <f t="shared" si="33"/>
        <v>7</v>
      </c>
      <c r="J1051">
        <f>VLOOKUP(D1051,'Test Data'!$A$1:$N$33,10,FALSE)</f>
        <v>108.30611652138712</v>
      </c>
      <c r="K1051">
        <f>VLOOKUP(B1051,'Test Data'!$A$1:$N$33,10,FALSE)</f>
        <v>132.97877024111079</v>
      </c>
      <c r="L1051">
        <f>VLOOKUP(D1051,'Test Data'!$A$1:$N$33,13,FALSE)</f>
        <v>15.092000000000001</v>
      </c>
      <c r="M1051">
        <f>VLOOKUP(B1051,'Test Data'!$A$1:$N$33,13,FALSE)</f>
        <v>-4.2679999999999989</v>
      </c>
      <c r="N1051">
        <f>VLOOKUP(D1051,'Test Data'!$A$1:$N$33,14,FALSE)</f>
        <v>11.004999999999999</v>
      </c>
      <c r="O1051">
        <f>VLOOKUP(B1051,'Test Data'!$A$1:$N$33,14,FALSE)</f>
        <v>9.5024999999999977</v>
      </c>
      <c r="P1051">
        <f>VLOOKUP(B1051,'Test Data'!$A$1:$G$33,7,FALSE)</f>
        <v>49.246000000000002</v>
      </c>
      <c r="Q1051">
        <f>VLOOKUP(D1051,'Test Data'!$A$1:$G$33,7,FALSE)</f>
        <v>48.454999999999998</v>
      </c>
    </row>
    <row r="1052" spans="1:17" x14ac:dyDescent="0.3">
      <c r="A1052" s="8">
        <v>44997</v>
      </c>
      <c r="B1052" s="6" t="s">
        <v>21</v>
      </c>
      <c r="C1052" s="6">
        <v>5</v>
      </c>
      <c r="D1052" s="6" t="s">
        <v>26</v>
      </c>
      <c r="E1052" s="6">
        <v>4</v>
      </c>
      <c r="F1052" s="6" t="s">
        <v>36</v>
      </c>
      <c r="G1052" s="6">
        <f t="shared" si="32"/>
        <v>-1</v>
      </c>
      <c r="H1052">
        <f t="shared" si="33"/>
        <v>9</v>
      </c>
      <c r="J1052">
        <f>VLOOKUP(D1052,'Test Data'!$A$1:$N$33,10,FALSE)</f>
        <v>-5.9496865517784894</v>
      </c>
      <c r="K1052">
        <f>VLOOKUP(B1052,'Test Data'!$A$1:$N$33,10,FALSE)</f>
        <v>67.44205870986076</v>
      </c>
      <c r="L1052">
        <f>VLOOKUP(D1052,'Test Data'!$A$1:$N$33,13,FALSE)</f>
        <v>-1.972</v>
      </c>
      <c r="M1052">
        <f>VLOOKUP(B1052,'Test Data'!$A$1:$N$33,13,FALSE)</f>
        <v>34.236000000000004</v>
      </c>
      <c r="N1052">
        <f>VLOOKUP(D1052,'Test Data'!$A$1:$N$33,14,FALSE)</f>
        <v>7.1075000000000017</v>
      </c>
      <c r="O1052">
        <f>VLOOKUP(B1052,'Test Data'!$A$1:$N$33,14,FALSE)</f>
        <v>9.18</v>
      </c>
      <c r="P1052">
        <f>VLOOKUP(B1052,'Test Data'!$A$1:$G$33,7,FALSE)</f>
        <v>50.528500000000001</v>
      </c>
      <c r="Q1052">
        <f>VLOOKUP(D1052,'Test Data'!$A$1:$G$33,7,FALSE)</f>
        <v>43.610500000000002</v>
      </c>
    </row>
    <row r="1053" spans="1:17" x14ac:dyDescent="0.3">
      <c r="A1053" s="9">
        <v>44997</v>
      </c>
      <c r="B1053" s="7" t="s">
        <v>28</v>
      </c>
      <c r="C1053" s="7">
        <v>4</v>
      </c>
      <c r="D1053" s="7" t="s">
        <v>25</v>
      </c>
      <c r="E1053" s="7">
        <v>5</v>
      </c>
      <c r="F1053" s="7" t="s">
        <v>36</v>
      </c>
      <c r="G1053" s="6">
        <f t="shared" si="32"/>
        <v>1</v>
      </c>
      <c r="H1053">
        <f t="shared" si="33"/>
        <v>9</v>
      </c>
      <c r="J1053">
        <f>VLOOKUP(D1053,'Test Data'!$A$1:$N$33,10,FALSE)</f>
        <v>51.313205668016195</v>
      </c>
      <c r="K1053">
        <f>VLOOKUP(B1053,'Test Data'!$A$1:$N$33,10,FALSE)</f>
        <v>101.51640811560671</v>
      </c>
      <c r="L1053">
        <f>VLOOKUP(D1053,'Test Data'!$A$1:$N$33,13,FALSE)</f>
        <v>23.744</v>
      </c>
      <c r="M1053">
        <f>VLOOKUP(B1053,'Test Data'!$A$1:$N$33,13,FALSE)</f>
        <v>12.036000000000001</v>
      </c>
      <c r="N1053">
        <f>VLOOKUP(D1053,'Test Data'!$A$1:$N$33,14,FALSE)</f>
        <v>10.215</v>
      </c>
      <c r="O1053">
        <f>VLOOKUP(B1053,'Test Data'!$A$1:$N$33,14,FALSE)</f>
        <v>8.0474999999999994</v>
      </c>
      <c r="P1053">
        <f>VLOOKUP(B1053,'Test Data'!$A$1:$G$33,7,FALSE)</f>
        <v>51.338499999999996</v>
      </c>
      <c r="Q1053">
        <f>VLOOKUP(D1053,'Test Data'!$A$1:$G$33,7,FALSE)</f>
        <v>44.829499999999996</v>
      </c>
    </row>
    <row r="1054" spans="1:17" x14ac:dyDescent="0.3">
      <c r="A1054" s="8">
        <v>44997</v>
      </c>
      <c r="B1054" s="6" t="s">
        <v>32</v>
      </c>
      <c r="C1054" s="6">
        <v>1</v>
      </c>
      <c r="D1054" s="6" t="s">
        <v>22</v>
      </c>
      <c r="E1054" s="6">
        <v>5</v>
      </c>
      <c r="F1054" s="6"/>
      <c r="G1054" s="6">
        <f t="shared" si="32"/>
        <v>4</v>
      </c>
      <c r="H1054">
        <f t="shared" si="33"/>
        <v>6</v>
      </c>
      <c r="J1054">
        <f>VLOOKUP(D1054,'Test Data'!$A$1:$N$33,10,FALSE)</f>
        <v>68.14996540259969</v>
      </c>
      <c r="K1054">
        <f>VLOOKUP(B1054,'Test Data'!$A$1:$N$33,10,FALSE)</f>
        <v>132.97877024111079</v>
      </c>
      <c r="L1054">
        <f>VLOOKUP(D1054,'Test Data'!$A$1:$N$33,13,FALSE)</f>
        <v>2.4839999999999995</v>
      </c>
      <c r="M1054">
        <f>VLOOKUP(B1054,'Test Data'!$A$1:$N$33,13,FALSE)</f>
        <v>-4.2679999999999989</v>
      </c>
      <c r="N1054">
        <f>VLOOKUP(D1054,'Test Data'!$A$1:$N$33,14,FALSE)</f>
        <v>7.3599999999999994</v>
      </c>
      <c r="O1054">
        <f>VLOOKUP(B1054,'Test Data'!$A$1:$N$33,14,FALSE)</f>
        <v>9.5024999999999977</v>
      </c>
      <c r="P1054">
        <f>VLOOKUP(B1054,'Test Data'!$A$1:$G$33,7,FALSE)</f>
        <v>49.246000000000002</v>
      </c>
      <c r="Q1054">
        <f>VLOOKUP(D1054,'Test Data'!$A$1:$G$33,7,FALSE)</f>
        <v>52.957499999999996</v>
      </c>
    </row>
    <row r="1055" spans="1:17" x14ac:dyDescent="0.3">
      <c r="A1055" s="9">
        <v>44997</v>
      </c>
      <c r="B1055" s="7" t="s">
        <v>14</v>
      </c>
      <c r="C1055" s="7">
        <v>3</v>
      </c>
      <c r="D1055" s="7" t="s">
        <v>19</v>
      </c>
      <c r="E1055" s="7">
        <v>5</v>
      </c>
      <c r="F1055" s="7"/>
      <c r="G1055" s="6">
        <f t="shared" si="32"/>
        <v>2</v>
      </c>
      <c r="H1055">
        <f t="shared" si="33"/>
        <v>8</v>
      </c>
      <c r="J1055">
        <f>VLOOKUP(D1055,'Test Data'!$A$1:$N$33,10,FALSE)</f>
        <v>82.045045228455763</v>
      </c>
      <c r="K1055">
        <f>VLOOKUP(B1055,'Test Data'!$A$1:$N$33,10,FALSE)</f>
        <v>140.99029450549449</v>
      </c>
      <c r="L1055">
        <f>VLOOKUP(D1055,'Test Data'!$A$1:$N$33,13,FALSE)</f>
        <v>15.204000000000004</v>
      </c>
      <c r="M1055">
        <f>VLOOKUP(B1055,'Test Data'!$A$1:$N$33,13,FALSE)</f>
        <v>61.292000000000002</v>
      </c>
      <c r="N1055">
        <f>VLOOKUP(D1055,'Test Data'!$A$1:$N$33,14,FALSE)</f>
        <v>10.812500000000004</v>
      </c>
      <c r="O1055">
        <f>VLOOKUP(B1055,'Test Data'!$A$1:$N$33,14,FALSE)</f>
        <v>16.850000000000001</v>
      </c>
      <c r="P1055">
        <f>VLOOKUP(B1055,'Test Data'!$A$1:$G$33,7,FALSE)</f>
        <v>52.1905</v>
      </c>
      <c r="Q1055">
        <f>VLOOKUP(D1055,'Test Data'!$A$1:$G$33,7,FALSE)</f>
        <v>46.548000000000002</v>
      </c>
    </row>
    <row r="1056" spans="1:17" x14ac:dyDescent="0.3">
      <c r="A1056" s="8">
        <v>44997</v>
      </c>
      <c r="B1056" s="6" t="s">
        <v>18</v>
      </c>
      <c r="C1056" s="6">
        <v>0</v>
      </c>
      <c r="D1056" s="6" t="s">
        <v>15</v>
      </c>
      <c r="E1056" s="6">
        <v>3</v>
      </c>
      <c r="F1056" s="6"/>
      <c r="G1056" s="6">
        <f t="shared" si="32"/>
        <v>3</v>
      </c>
      <c r="H1056">
        <f t="shared" si="33"/>
        <v>3</v>
      </c>
      <c r="J1056">
        <f>VLOOKUP(D1056,'Test Data'!$A$1:$N$33,10,FALSE)</f>
        <v>139.98145691150953</v>
      </c>
      <c r="K1056">
        <f>VLOOKUP(B1056,'Test Data'!$A$1:$N$33,10,FALSE)</f>
        <v>141.16987251053041</v>
      </c>
      <c r="L1056">
        <f>VLOOKUP(D1056,'Test Data'!$A$1:$N$33,13,FALSE)</f>
        <v>2.9200000000000017</v>
      </c>
      <c r="M1056">
        <f>VLOOKUP(B1056,'Test Data'!$A$1:$N$33,13,FALSE)</f>
        <v>-9.1679999999999993</v>
      </c>
      <c r="N1056">
        <f>VLOOKUP(D1056,'Test Data'!$A$1:$N$33,14,FALSE)</f>
        <v>16.695</v>
      </c>
      <c r="O1056">
        <f>VLOOKUP(B1056,'Test Data'!$A$1:$N$33,14,FALSE)</f>
        <v>11.067499999999995</v>
      </c>
      <c r="P1056">
        <f>VLOOKUP(B1056,'Test Data'!$A$1:$G$33,7,FALSE)</f>
        <v>55.566500000000005</v>
      </c>
      <c r="Q1056">
        <f>VLOOKUP(D1056,'Test Data'!$A$1:$G$33,7,FALSE)</f>
        <v>53.004999999999995</v>
      </c>
    </row>
    <row r="1057" spans="1:17" x14ac:dyDescent="0.3">
      <c r="A1057" s="9">
        <v>44997</v>
      </c>
      <c r="B1057" s="7" t="s">
        <v>17</v>
      </c>
      <c r="C1057" s="7">
        <v>2</v>
      </c>
      <c r="D1057" s="7" t="s">
        <v>3</v>
      </c>
      <c r="E1057" s="7">
        <v>3</v>
      </c>
      <c r="F1057" s="7" t="s">
        <v>36</v>
      </c>
      <c r="G1057" s="6">
        <f t="shared" si="32"/>
        <v>1</v>
      </c>
      <c r="H1057">
        <f t="shared" si="33"/>
        <v>5</v>
      </c>
      <c r="J1057">
        <f>VLOOKUP(D1057,'Test Data'!$A$1:$N$33,10,FALSE)</f>
        <v>89.800166421813486</v>
      </c>
      <c r="K1057">
        <f>VLOOKUP(B1057,'Test Data'!$A$1:$N$33,10,FALSE)</f>
        <v>134.91292307692311</v>
      </c>
      <c r="L1057">
        <f>VLOOKUP(D1057,'Test Data'!$A$1:$N$33,13,FALSE)</f>
        <v>45.915999999999997</v>
      </c>
      <c r="M1057">
        <f>VLOOKUP(B1057,'Test Data'!$A$1:$N$33,13,FALSE)</f>
        <v>36.112000000000002</v>
      </c>
      <c r="N1057">
        <f>VLOOKUP(D1057,'Test Data'!$A$1:$N$33,14,FALSE)</f>
        <v>6.2475000000000023</v>
      </c>
      <c r="O1057">
        <f>VLOOKUP(B1057,'Test Data'!$A$1:$N$33,14,FALSE)</f>
        <v>18.509999999999998</v>
      </c>
      <c r="P1057">
        <f>VLOOKUP(B1057,'Test Data'!$A$1:$G$33,7,FALSE)</f>
        <v>49.021500000000003</v>
      </c>
      <c r="Q1057">
        <f>VLOOKUP(D1057,'Test Data'!$A$1:$G$33,7,FALSE)</f>
        <v>53.747500000000002</v>
      </c>
    </row>
    <row r="1058" spans="1:17" x14ac:dyDescent="0.3">
      <c r="A1058" s="8">
        <v>44997</v>
      </c>
      <c r="B1058" s="6" t="s">
        <v>27</v>
      </c>
      <c r="C1058" s="6">
        <v>5</v>
      </c>
      <c r="D1058" s="6" t="s">
        <v>10</v>
      </c>
      <c r="E1058" s="6">
        <v>3</v>
      </c>
      <c r="F1058" s="6"/>
      <c r="G1058" s="6">
        <f t="shared" si="32"/>
        <v>-2</v>
      </c>
      <c r="H1058">
        <f t="shared" si="33"/>
        <v>8</v>
      </c>
      <c r="J1058">
        <f>VLOOKUP(D1058,'Test Data'!$A$1:$N$33,10,FALSE)</f>
        <v>47.582180701754382</v>
      </c>
      <c r="K1058">
        <f>VLOOKUP(B1058,'Test Data'!$A$1:$N$33,10,FALSE)</f>
        <v>145.75413290387775</v>
      </c>
      <c r="L1058">
        <f>VLOOKUP(D1058,'Test Data'!$A$1:$N$33,13,FALSE)</f>
        <v>15.2</v>
      </c>
      <c r="M1058">
        <f>VLOOKUP(B1058,'Test Data'!$A$1:$N$33,13,FALSE)</f>
        <v>55.58</v>
      </c>
      <c r="N1058">
        <f>VLOOKUP(D1058,'Test Data'!$A$1:$N$33,14,FALSE)</f>
        <v>1.7224999999999966</v>
      </c>
      <c r="O1058">
        <f>VLOOKUP(B1058,'Test Data'!$A$1:$N$33,14,FALSE)</f>
        <v>12.107499999999998</v>
      </c>
      <c r="P1058">
        <f>VLOOKUP(B1058,'Test Data'!$A$1:$G$33,7,FALSE)</f>
        <v>54.28</v>
      </c>
      <c r="Q1058">
        <f>VLOOKUP(D1058,'Test Data'!$A$1:$G$33,7,FALSE)</f>
        <v>45.459000000000003</v>
      </c>
    </row>
    <row r="1059" spans="1:17" x14ac:dyDescent="0.3">
      <c r="A1059" s="9">
        <v>44997</v>
      </c>
      <c r="B1059" s="7" t="s">
        <v>23</v>
      </c>
      <c r="C1059" s="7">
        <v>3</v>
      </c>
      <c r="D1059" s="7" t="s">
        <v>7</v>
      </c>
      <c r="E1059" s="7">
        <v>2</v>
      </c>
      <c r="F1059" s="7"/>
      <c r="G1059" s="6">
        <f t="shared" si="32"/>
        <v>-1</v>
      </c>
      <c r="H1059">
        <f t="shared" si="33"/>
        <v>5</v>
      </c>
      <c r="J1059">
        <f>VLOOKUP(D1059,'Test Data'!$A$1:$N$33,10,FALSE)</f>
        <v>109.36287253210591</v>
      </c>
      <c r="K1059">
        <f>VLOOKUP(B1059,'Test Data'!$A$1:$N$33,10,FALSE)</f>
        <v>116.91584615384616</v>
      </c>
      <c r="L1059">
        <f>VLOOKUP(D1059,'Test Data'!$A$1:$N$33,13,FALSE)</f>
        <v>1.0240000000000009</v>
      </c>
      <c r="M1059">
        <f>VLOOKUP(B1059,'Test Data'!$A$1:$N$33,13,FALSE)</f>
        <v>37.052</v>
      </c>
      <c r="N1059">
        <f>VLOOKUP(D1059,'Test Data'!$A$1:$N$33,14,FALSE)</f>
        <v>18.007499999999997</v>
      </c>
      <c r="O1059">
        <f>VLOOKUP(B1059,'Test Data'!$A$1:$N$33,14,FALSE)</f>
        <v>7.9725000000000001</v>
      </c>
      <c r="P1059">
        <f>VLOOKUP(B1059,'Test Data'!$A$1:$G$33,7,FALSE)</f>
        <v>50.820999999999998</v>
      </c>
      <c r="Q1059">
        <f>VLOOKUP(D1059,'Test Data'!$A$1:$G$33,7,FALSE)</f>
        <v>51.97</v>
      </c>
    </row>
    <row r="1060" spans="1:17" x14ac:dyDescent="0.3">
      <c r="A1060" s="8">
        <v>44998</v>
      </c>
      <c r="B1060" s="6" t="s">
        <v>11</v>
      </c>
      <c r="C1060" s="6">
        <v>8</v>
      </c>
      <c r="D1060" s="6" t="s">
        <v>33</v>
      </c>
      <c r="E1060" s="6">
        <v>4</v>
      </c>
      <c r="F1060" s="6"/>
      <c r="G1060" s="6">
        <f t="shared" si="32"/>
        <v>-4</v>
      </c>
      <c r="H1060">
        <f t="shared" si="33"/>
        <v>12</v>
      </c>
      <c r="J1060">
        <f>VLOOKUP(D1060,'Test Data'!$A$1:$N$33,10,FALSE)</f>
        <v>-8.4661676247310496</v>
      </c>
      <c r="K1060">
        <f>VLOOKUP(B1060,'Test Data'!$A$1:$N$33,10,FALSE)</f>
        <v>134.88358357487925</v>
      </c>
      <c r="L1060">
        <f>VLOOKUP(D1060,'Test Data'!$A$1:$N$33,13,FALSE)</f>
        <v>31.347999999999995</v>
      </c>
      <c r="M1060">
        <f>VLOOKUP(B1060,'Test Data'!$A$1:$N$33,13,FALSE)</f>
        <v>24.772000000000002</v>
      </c>
      <c r="N1060">
        <f>VLOOKUP(D1060,'Test Data'!$A$1:$N$33,14,FALSE)</f>
        <v>2.9150000000000027</v>
      </c>
      <c r="O1060">
        <f>VLOOKUP(B1060,'Test Data'!$A$1:$N$33,14,FALSE)</f>
        <v>12.754999999999999</v>
      </c>
      <c r="P1060">
        <f>VLOOKUP(B1060,'Test Data'!$A$1:$G$33,7,FALSE)</f>
        <v>52.792500000000004</v>
      </c>
      <c r="Q1060">
        <f>VLOOKUP(D1060,'Test Data'!$A$1:$G$33,7,FALSE)</f>
        <v>46.256500000000003</v>
      </c>
    </row>
    <row r="1061" spans="1:17" x14ac:dyDescent="0.3">
      <c r="A1061" s="9">
        <v>44998</v>
      </c>
      <c r="B1061" s="7" t="s">
        <v>30</v>
      </c>
      <c r="C1061" s="7">
        <v>5</v>
      </c>
      <c r="D1061" s="7" t="s">
        <v>34</v>
      </c>
      <c r="E1061" s="7">
        <v>2</v>
      </c>
      <c r="F1061" s="7"/>
      <c r="G1061" s="6">
        <f t="shared" si="32"/>
        <v>-3</v>
      </c>
      <c r="H1061">
        <f t="shared" si="33"/>
        <v>7</v>
      </c>
      <c r="J1061">
        <f>VLOOKUP(D1061,'Test Data'!$A$1:$N$33,10,FALSE)</f>
        <v>90.302779742729371</v>
      </c>
      <c r="K1061">
        <f>VLOOKUP(B1061,'Test Data'!$A$1:$N$33,10,FALSE)</f>
        <v>139.14223240238024</v>
      </c>
      <c r="L1061">
        <f>VLOOKUP(D1061,'Test Data'!$A$1:$N$33,13,FALSE)</f>
        <v>-1.9600000000000004</v>
      </c>
      <c r="M1061">
        <f>VLOOKUP(B1061,'Test Data'!$A$1:$N$33,13,FALSE)</f>
        <v>17.608000000000001</v>
      </c>
      <c r="N1061">
        <f>VLOOKUP(D1061,'Test Data'!$A$1:$N$33,14,FALSE)</f>
        <v>8.4699999999999989</v>
      </c>
      <c r="O1061">
        <f>VLOOKUP(B1061,'Test Data'!$A$1:$N$33,14,FALSE)</f>
        <v>17.535</v>
      </c>
      <c r="P1061">
        <f>VLOOKUP(B1061,'Test Data'!$A$1:$G$33,7,FALSE)</f>
        <v>53.658999999999999</v>
      </c>
      <c r="Q1061">
        <f>VLOOKUP(D1061,'Test Data'!$A$1:$G$33,7,FALSE)</f>
        <v>48.930500000000002</v>
      </c>
    </row>
    <row r="1062" spans="1:17" x14ac:dyDescent="0.3">
      <c r="A1062" s="8">
        <v>44998</v>
      </c>
      <c r="B1062" s="6" t="s">
        <v>13</v>
      </c>
      <c r="C1062" s="6">
        <v>4</v>
      </c>
      <c r="D1062" s="6" t="s">
        <v>5</v>
      </c>
      <c r="E1062" s="6">
        <v>3</v>
      </c>
      <c r="F1062" s="6"/>
      <c r="G1062" s="6">
        <f t="shared" si="32"/>
        <v>-1</v>
      </c>
      <c r="H1062">
        <f t="shared" si="33"/>
        <v>7</v>
      </c>
      <c r="J1062">
        <f>VLOOKUP(D1062,'Test Data'!$A$1:$N$33,10,FALSE)</f>
        <v>104.48057142857141</v>
      </c>
      <c r="K1062">
        <f>VLOOKUP(B1062,'Test Data'!$A$1:$N$33,10,FALSE)</f>
        <v>81.804757877261309</v>
      </c>
      <c r="L1062">
        <f>VLOOKUP(D1062,'Test Data'!$A$1:$N$33,13,FALSE)</f>
        <v>26.248000000000001</v>
      </c>
      <c r="M1062">
        <f>VLOOKUP(B1062,'Test Data'!$A$1:$N$33,13,FALSE)</f>
        <v>-4.4720000000000004</v>
      </c>
      <c r="N1062">
        <f>VLOOKUP(D1062,'Test Data'!$A$1:$N$33,14,FALSE)</f>
        <v>15.994999999999997</v>
      </c>
      <c r="O1062">
        <f>VLOOKUP(B1062,'Test Data'!$A$1:$N$33,14,FALSE)</f>
        <v>7.3675000000000033</v>
      </c>
      <c r="P1062">
        <f>VLOOKUP(B1062,'Test Data'!$A$1:$G$33,7,FALSE)</f>
        <v>47.3035</v>
      </c>
      <c r="Q1062">
        <f>VLOOKUP(D1062,'Test Data'!$A$1:$G$33,7,FALSE)</f>
        <v>50.814499999999995</v>
      </c>
    </row>
    <row r="1063" spans="1:17" x14ac:dyDescent="0.3">
      <c r="A1063" s="9">
        <v>44999</v>
      </c>
      <c r="B1063" s="7" t="s">
        <v>22</v>
      </c>
      <c r="C1063" s="7">
        <v>3</v>
      </c>
      <c r="D1063" s="7" t="s">
        <v>25</v>
      </c>
      <c r="E1063" s="7">
        <v>4</v>
      </c>
      <c r="F1063" s="7" t="s">
        <v>36</v>
      </c>
      <c r="G1063" s="6">
        <f t="shared" si="32"/>
        <v>1</v>
      </c>
      <c r="H1063">
        <f t="shared" si="33"/>
        <v>7</v>
      </c>
      <c r="J1063">
        <f>VLOOKUP(D1063,'Test Data'!$A$1:$N$33,10,FALSE)</f>
        <v>51.313205668016195</v>
      </c>
      <c r="K1063">
        <f>VLOOKUP(B1063,'Test Data'!$A$1:$N$33,10,FALSE)</f>
        <v>68.14996540259969</v>
      </c>
      <c r="L1063">
        <f>VLOOKUP(D1063,'Test Data'!$A$1:$N$33,13,FALSE)</f>
        <v>23.744</v>
      </c>
      <c r="M1063">
        <f>VLOOKUP(B1063,'Test Data'!$A$1:$N$33,13,FALSE)</f>
        <v>2.4839999999999995</v>
      </c>
      <c r="N1063">
        <f>VLOOKUP(D1063,'Test Data'!$A$1:$N$33,14,FALSE)</f>
        <v>10.215</v>
      </c>
      <c r="O1063">
        <f>VLOOKUP(B1063,'Test Data'!$A$1:$N$33,14,FALSE)</f>
        <v>7.3599999999999994</v>
      </c>
      <c r="P1063">
        <f>VLOOKUP(B1063,'Test Data'!$A$1:$G$33,7,FALSE)</f>
        <v>52.957499999999996</v>
      </c>
      <c r="Q1063">
        <f>VLOOKUP(D1063,'Test Data'!$A$1:$G$33,7,FALSE)</f>
        <v>44.829499999999996</v>
      </c>
    </row>
    <row r="1064" spans="1:17" x14ac:dyDescent="0.3">
      <c r="A1064" s="8">
        <v>44999</v>
      </c>
      <c r="B1064" s="6" t="s">
        <v>23</v>
      </c>
      <c r="C1064" s="6">
        <v>3</v>
      </c>
      <c r="D1064" s="6" t="s">
        <v>18</v>
      </c>
      <c r="E1064" s="6">
        <v>5</v>
      </c>
      <c r="F1064" s="6"/>
      <c r="G1064" s="6">
        <f t="shared" si="32"/>
        <v>2</v>
      </c>
      <c r="H1064">
        <f t="shared" si="33"/>
        <v>8</v>
      </c>
      <c r="J1064">
        <f>VLOOKUP(D1064,'Test Data'!$A$1:$N$33,10,FALSE)</f>
        <v>141.16987251053041</v>
      </c>
      <c r="K1064">
        <f>VLOOKUP(B1064,'Test Data'!$A$1:$N$33,10,FALSE)</f>
        <v>116.91584615384616</v>
      </c>
      <c r="L1064">
        <f>VLOOKUP(D1064,'Test Data'!$A$1:$N$33,13,FALSE)</f>
        <v>-9.1679999999999993</v>
      </c>
      <c r="M1064">
        <f>VLOOKUP(B1064,'Test Data'!$A$1:$N$33,13,FALSE)</f>
        <v>37.052</v>
      </c>
      <c r="N1064">
        <f>VLOOKUP(D1064,'Test Data'!$A$1:$N$33,14,FALSE)</f>
        <v>11.067499999999995</v>
      </c>
      <c r="O1064">
        <f>VLOOKUP(B1064,'Test Data'!$A$1:$N$33,14,FALSE)</f>
        <v>7.9725000000000001</v>
      </c>
      <c r="P1064">
        <f>VLOOKUP(B1064,'Test Data'!$A$1:$G$33,7,FALSE)</f>
        <v>50.820999999999998</v>
      </c>
      <c r="Q1064">
        <f>VLOOKUP(D1064,'Test Data'!$A$1:$G$33,7,FALSE)</f>
        <v>55.566500000000005</v>
      </c>
    </row>
    <row r="1065" spans="1:17" x14ac:dyDescent="0.3">
      <c r="A1065" s="9">
        <v>44999</v>
      </c>
      <c r="B1065" s="7" t="s">
        <v>14</v>
      </c>
      <c r="C1065" s="7">
        <v>3</v>
      </c>
      <c r="D1065" s="7" t="s">
        <v>6</v>
      </c>
      <c r="E1065" s="7">
        <v>6</v>
      </c>
      <c r="F1065" s="7"/>
      <c r="G1065" s="6">
        <f t="shared" si="32"/>
        <v>3</v>
      </c>
      <c r="H1065">
        <f t="shared" si="33"/>
        <v>9</v>
      </c>
      <c r="J1065">
        <f>VLOOKUP(D1065,'Test Data'!$A$1:$N$33,10,FALSE)</f>
        <v>18.032943482008189</v>
      </c>
      <c r="K1065">
        <f>VLOOKUP(B1065,'Test Data'!$A$1:$N$33,10,FALSE)</f>
        <v>140.99029450549449</v>
      </c>
      <c r="L1065">
        <f>VLOOKUP(D1065,'Test Data'!$A$1:$N$33,13,FALSE)</f>
        <v>12.236000000000001</v>
      </c>
      <c r="M1065">
        <f>VLOOKUP(B1065,'Test Data'!$A$1:$N$33,13,FALSE)</f>
        <v>61.292000000000002</v>
      </c>
      <c r="N1065">
        <f>VLOOKUP(D1065,'Test Data'!$A$1:$N$33,14,FALSE)</f>
        <v>1.6050000000000004</v>
      </c>
      <c r="O1065">
        <f>VLOOKUP(B1065,'Test Data'!$A$1:$N$33,14,FALSE)</f>
        <v>16.850000000000001</v>
      </c>
      <c r="P1065">
        <f>VLOOKUP(B1065,'Test Data'!$A$1:$G$33,7,FALSE)</f>
        <v>52.1905</v>
      </c>
      <c r="Q1065">
        <f>VLOOKUP(D1065,'Test Data'!$A$1:$G$33,7,FALSE)</f>
        <v>40.024000000000001</v>
      </c>
    </row>
    <row r="1066" spans="1:17" x14ac:dyDescent="0.3">
      <c r="A1066" s="8">
        <v>44999</v>
      </c>
      <c r="B1066" s="6" t="s">
        <v>32</v>
      </c>
      <c r="C1066" s="6">
        <v>3</v>
      </c>
      <c r="D1066" s="6" t="s">
        <v>9</v>
      </c>
      <c r="E1066" s="6">
        <v>6</v>
      </c>
      <c r="F1066" s="6"/>
      <c r="G1066" s="6">
        <f t="shared" si="32"/>
        <v>3</v>
      </c>
      <c r="H1066">
        <f t="shared" si="33"/>
        <v>9</v>
      </c>
      <c r="J1066">
        <f>VLOOKUP(D1066,'Test Data'!$A$1:$N$33,10,FALSE)</f>
        <v>165.56027048054921</v>
      </c>
      <c r="K1066">
        <f>VLOOKUP(B1066,'Test Data'!$A$1:$N$33,10,FALSE)</f>
        <v>132.97877024111079</v>
      </c>
      <c r="L1066">
        <f>VLOOKUP(D1066,'Test Data'!$A$1:$N$33,13,FALSE)</f>
        <v>-11.727999999999998</v>
      </c>
      <c r="M1066">
        <f>VLOOKUP(B1066,'Test Data'!$A$1:$N$33,13,FALSE)</f>
        <v>-4.2679999999999989</v>
      </c>
      <c r="N1066">
        <f>VLOOKUP(D1066,'Test Data'!$A$1:$N$33,14,FALSE)</f>
        <v>19.220000000000002</v>
      </c>
      <c r="O1066">
        <f>VLOOKUP(B1066,'Test Data'!$A$1:$N$33,14,FALSE)</f>
        <v>9.5024999999999977</v>
      </c>
      <c r="P1066">
        <f>VLOOKUP(B1066,'Test Data'!$A$1:$G$33,7,FALSE)</f>
        <v>49.246000000000002</v>
      </c>
      <c r="Q1066">
        <f>VLOOKUP(D1066,'Test Data'!$A$1:$G$33,7,FALSE)</f>
        <v>58.155000000000001</v>
      </c>
    </row>
    <row r="1067" spans="1:17" x14ac:dyDescent="0.3">
      <c r="A1067" s="9">
        <v>44999</v>
      </c>
      <c r="B1067" s="7" t="s">
        <v>16</v>
      </c>
      <c r="C1067" s="7">
        <v>2</v>
      </c>
      <c r="D1067" s="7" t="s">
        <v>29</v>
      </c>
      <c r="E1067" s="7">
        <v>5</v>
      </c>
      <c r="F1067" s="7"/>
      <c r="G1067" s="6">
        <f t="shared" si="32"/>
        <v>3</v>
      </c>
      <c r="H1067">
        <f t="shared" si="33"/>
        <v>7</v>
      </c>
      <c r="J1067">
        <f>VLOOKUP(D1067,'Test Data'!$A$1:$N$33,10,FALSE)</f>
        <v>171.25418443935928</v>
      </c>
      <c r="K1067">
        <f>VLOOKUP(B1067,'Test Data'!$A$1:$N$33,10,FALSE)</f>
        <v>56.76357570850201</v>
      </c>
      <c r="L1067">
        <f>VLOOKUP(D1067,'Test Data'!$A$1:$N$33,13,FALSE)</f>
        <v>18.195999999999998</v>
      </c>
      <c r="M1067">
        <f>VLOOKUP(B1067,'Test Data'!$A$1:$N$33,13,FALSE)</f>
        <v>55.175999999999995</v>
      </c>
      <c r="N1067">
        <f>VLOOKUP(D1067,'Test Data'!$A$1:$N$33,14,FALSE)</f>
        <v>13.857500000000002</v>
      </c>
      <c r="O1067">
        <f>VLOOKUP(B1067,'Test Data'!$A$1:$N$33,14,FALSE)</f>
        <v>8.8850000000000016</v>
      </c>
      <c r="P1067">
        <f>VLOOKUP(B1067,'Test Data'!$A$1:$G$33,7,FALSE)</f>
        <v>50.042000000000002</v>
      </c>
      <c r="Q1067">
        <f>VLOOKUP(D1067,'Test Data'!$A$1:$G$33,7,FALSE)</f>
        <v>55.733499999999992</v>
      </c>
    </row>
    <row r="1068" spans="1:17" x14ac:dyDescent="0.3">
      <c r="A1068" s="8">
        <v>44999</v>
      </c>
      <c r="B1068" s="6" t="s">
        <v>7</v>
      </c>
      <c r="C1068" s="6">
        <v>4</v>
      </c>
      <c r="D1068" s="6" t="s">
        <v>15</v>
      </c>
      <c r="E1068" s="6">
        <v>1</v>
      </c>
      <c r="F1068" s="6"/>
      <c r="G1068" s="6">
        <f t="shared" si="32"/>
        <v>-3</v>
      </c>
      <c r="H1068">
        <f t="shared" si="33"/>
        <v>5</v>
      </c>
      <c r="J1068">
        <f>VLOOKUP(D1068,'Test Data'!$A$1:$N$33,10,FALSE)</f>
        <v>139.98145691150953</v>
      </c>
      <c r="K1068">
        <f>VLOOKUP(B1068,'Test Data'!$A$1:$N$33,10,FALSE)</f>
        <v>109.36287253210591</v>
      </c>
      <c r="L1068">
        <f>VLOOKUP(D1068,'Test Data'!$A$1:$N$33,13,FALSE)</f>
        <v>2.9200000000000017</v>
      </c>
      <c r="M1068">
        <f>VLOOKUP(B1068,'Test Data'!$A$1:$N$33,13,FALSE)</f>
        <v>1.0240000000000009</v>
      </c>
      <c r="N1068">
        <f>VLOOKUP(D1068,'Test Data'!$A$1:$N$33,14,FALSE)</f>
        <v>16.695</v>
      </c>
      <c r="O1068">
        <f>VLOOKUP(B1068,'Test Data'!$A$1:$N$33,14,FALSE)</f>
        <v>18.007499999999997</v>
      </c>
      <c r="P1068">
        <f>VLOOKUP(B1068,'Test Data'!$A$1:$G$33,7,FALSE)</f>
        <v>51.97</v>
      </c>
      <c r="Q1068">
        <f>VLOOKUP(D1068,'Test Data'!$A$1:$G$33,7,FALSE)</f>
        <v>53.004999999999995</v>
      </c>
    </row>
    <row r="1069" spans="1:17" x14ac:dyDescent="0.3">
      <c r="A1069" s="9">
        <v>44999</v>
      </c>
      <c r="B1069" s="7" t="s">
        <v>19</v>
      </c>
      <c r="C1069" s="7">
        <v>1</v>
      </c>
      <c r="D1069" s="7" t="s">
        <v>21</v>
      </c>
      <c r="E1069" s="7">
        <v>2</v>
      </c>
      <c r="F1069" s="7"/>
      <c r="G1069" s="6">
        <f t="shared" ref="G1069:G1132" si="34">E1069-C1069</f>
        <v>1</v>
      </c>
      <c r="H1069">
        <f t="shared" si="33"/>
        <v>3</v>
      </c>
      <c r="J1069">
        <f>VLOOKUP(D1069,'Test Data'!$A$1:$N$33,10,FALSE)</f>
        <v>67.44205870986076</v>
      </c>
      <c r="K1069">
        <f>VLOOKUP(B1069,'Test Data'!$A$1:$N$33,10,FALSE)</f>
        <v>82.045045228455763</v>
      </c>
      <c r="L1069">
        <f>VLOOKUP(D1069,'Test Data'!$A$1:$N$33,13,FALSE)</f>
        <v>34.236000000000004</v>
      </c>
      <c r="M1069">
        <f>VLOOKUP(B1069,'Test Data'!$A$1:$N$33,13,FALSE)</f>
        <v>15.204000000000004</v>
      </c>
      <c r="N1069">
        <f>VLOOKUP(D1069,'Test Data'!$A$1:$N$33,14,FALSE)</f>
        <v>9.18</v>
      </c>
      <c r="O1069">
        <f>VLOOKUP(B1069,'Test Data'!$A$1:$N$33,14,FALSE)</f>
        <v>10.812500000000004</v>
      </c>
      <c r="P1069">
        <f>VLOOKUP(B1069,'Test Data'!$A$1:$G$33,7,FALSE)</f>
        <v>46.548000000000002</v>
      </c>
      <c r="Q1069">
        <f>VLOOKUP(D1069,'Test Data'!$A$1:$G$33,7,FALSE)</f>
        <v>50.528500000000001</v>
      </c>
    </row>
    <row r="1070" spans="1:17" x14ac:dyDescent="0.3">
      <c r="A1070" s="8">
        <v>44999</v>
      </c>
      <c r="B1070" s="6" t="s">
        <v>12</v>
      </c>
      <c r="C1070" s="6">
        <v>3</v>
      </c>
      <c r="D1070" s="6" t="s">
        <v>17</v>
      </c>
      <c r="E1070" s="6">
        <v>5</v>
      </c>
      <c r="F1070" s="6"/>
      <c r="G1070" s="6">
        <f t="shared" si="34"/>
        <v>2</v>
      </c>
      <c r="H1070">
        <f t="shared" si="33"/>
        <v>8</v>
      </c>
      <c r="J1070">
        <f>VLOOKUP(D1070,'Test Data'!$A$1:$N$33,10,FALSE)</f>
        <v>134.91292307692311</v>
      </c>
      <c r="K1070">
        <f>VLOOKUP(B1070,'Test Data'!$A$1:$N$33,10,FALSE)</f>
        <v>59.967467961405482</v>
      </c>
      <c r="L1070">
        <f>VLOOKUP(D1070,'Test Data'!$A$1:$N$33,13,FALSE)</f>
        <v>36.112000000000002</v>
      </c>
      <c r="M1070">
        <f>VLOOKUP(B1070,'Test Data'!$A$1:$N$33,13,FALSE)</f>
        <v>21.227999999999998</v>
      </c>
      <c r="N1070">
        <f>VLOOKUP(D1070,'Test Data'!$A$1:$N$33,14,FALSE)</f>
        <v>18.509999999999998</v>
      </c>
      <c r="O1070">
        <f>VLOOKUP(B1070,'Test Data'!$A$1:$N$33,14,FALSE)</f>
        <v>5.1224999999999987</v>
      </c>
      <c r="P1070">
        <f>VLOOKUP(B1070,'Test Data'!$A$1:$G$33,7,FALSE)</f>
        <v>48.64</v>
      </c>
      <c r="Q1070">
        <f>VLOOKUP(D1070,'Test Data'!$A$1:$G$33,7,FALSE)</f>
        <v>49.021500000000003</v>
      </c>
    </row>
    <row r="1071" spans="1:17" x14ac:dyDescent="0.3">
      <c r="A1071" s="9">
        <v>44999</v>
      </c>
      <c r="B1071" s="7" t="s">
        <v>27</v>
      </c>
      <c r="C1071" s="7">
        <v>5</v>
      </c>
      <c r="D1071" s="7" t="s">
        <v>4</v>
      </c>
      <c r="E1071" s="7">
        <v>3</v>
      </c>
      <c r="F1071" s="7"/>
      <c r="G1071" s="6">
        <f t="shared" si="34"/>
        <v>-2</v>
      </c>
      <c r="H1071">
        <f t="shared" si="33"/>
        <v>8</v>
      </c>
      <c r="J1071">
        <f>VLOOKUP(D1071,'Test Data'!$A$1:$N$33,10,FALSE)</f>
        <v>84.107355201661079</v>
      </c>
      <c r="K1071">
        <f>VLOOKUP(B1071,'Test Data'!$A$1:$N$33,10,FALSE)</f>
        <v>145.75413290387775</v>
      </c>
      <c r="L1071">
        <f>VLOOKUP(D1071,'Test Data'!$A$1:$N$33,13,FALSE)</f>
        <v>17.076000000000001</v>
      </c>
      <c r="M1071">
        <f>VLOOKUP(B1071,'Test Data'!$A$1:$N$33,13,FALSE)</f>
        <v>55.58</v>
      </c>
      <c r="N1071">
        <f>VLOOKUP(D1071,'Test Data'!$A$1:$N$33,14,FALSE)</f>
        <v>4.0274999999999999</v>
      </c>
      <c r="O1071">
        <f>VLOOKUP(B1071,'Test Data'!$A$1:$N$33,14,FALSE)</f>
        <v>12.107499999999998</v>
      </c>
      <c r="P1071">
        <f>VLOOKUP(B1071,'Test Data'!$A$1:$G$33,7,FALSE)</f>
        <v>54.28</v>
      </c>
      <c r="Q1071">
        <f>VLOOKUP(D1071,'Test Data'!$A$1:$G$33,7,FALSE)</f>
        <v>51.648499999999999</v>
      </c>
    </row>
    <row r="1072" spans="1:17" x14ac:dyDescent="0.3">
      <c r="A1072" s="8">
        <v>44999</v>
      </c>
      <c r="B1072" s="6" t="s">
        <v>33</v>
      </c>
      <c r="C1072" s="6">
        <v>6</v>
      </c>
      <c r="D1072" s="6" t="s">
        <v>3</v>
      </c>
      <c r="E1072" s="6">
        <v>4</v>
      </c>
      <c r="F1072" s="6"/>
      <c r="G1072" s="6">
        <f t="shared" si="34"/>
        <v>-2</v>
      </c>
      <c r="H1072">
        <f t="shared" si="33"/>
        <v>10</v>
      </c>
      <c r="J1072">
        <f>VLOOKUP(D1072,'Test Data'!$A$1:$N$33,10,FALSE)</f>
        <v>89.800166421813486</v>
      </c>
      <c r="K1072">
        <f>VLOOKUP(B1072,'Test Data'!$A$1:$N$33,10,FALSE)</f>
        <v>-8.4661676247310496</v>
      </c>
      <c r="L1072">
        <f>VLOOKUP(D1072,'Test Data'!$A$1:$N$33,13,FALSE)</f>
        <v>45.915999999999997</v>
      </c>
      <c r="M1072">
        <f>VLOOKUP(B1072,'Test Data'!$A$1:$N$33,13,FALSE)</f>
        <v>31.347999999999995</v>
      </c>
      <c r="N1072">
        <f>VLOOKUP(D1072,'Test Data'!$A$1:$N$33,14,FALSE)</f>
        <v>6.2475000000000023</v>
      </c>
      <c r="O1072">
        <f>VLOOKUP(B1072,'Test Data'!$A$1:$N$33,14,FALSE)</f>
        <v>2.9150000000000027</v>
      </c>
      <c r="P1072">
        <f>VLOOKUP(B1072,'Test Data'!$A$1:$G$33,7,FALSE)</f>
        <v>46.256500000000003</v>
      </c>
      <c r="Q1072">
        <f>VLOOKUP(D1072,'Test Data'!$A$1:$G$33,7,FALSE)</f>
        <v>53.747500000000002</v>
      </c>
    </row>
    <row r="1073" spans="1:17" x14ac:dyDescent="0.3">
      <c r="A1073" s="9">
        <v>44999</v>
      </c>
      <c r="B1073" s="7" t="s">
        <v>20</v>
      </c>
      <c r="C1073" s="7">
        <v>6</v>
      </c>
      <c r="D1073" s="7" t="s">
        <v>24</v>
      </c>
      <c r="E1073" s="7">
        <v>5</v>
      </c>
      <c r="F1073" s="7" t="s">
        <v>36</v>
      </c>
      <c r="G1073" s="6">
        <f t="shared" si="34"/>
        <v>-1</v>
      </c>
      <c r="H1073">
        <f t="shared" si="33"/>
        <v>11</v>
      </c>
      <c r="J1073">
        <f>VLOOKUP(D1073,'Test Data'!$A$1:$N$33,10,FALSE)</f>
        <v>-15.427545272601769</v>
      </c>
      <c r="K1073">
        <f>VLOOKUP(B1073,'Test Data'!$A$1:$N$33,10,FALSE)</f>
        <v>44.157383716429479</v>
      </c>
      <c r="L1073">
        <f>VLOOKUP(D1073,'Test Data'!$A$1:$N$33,13,FALSE)</f>
        <v>-11.484000000000002</v>
      </c>
      <c r="M1073">
        <f>VLOOKUP(B1073,'Test Data'!$A$1:$N$33,13,FALSE)</f>
        <v>0.20799999999999841</v>
      </c>
      <c r="N1073">
        <f>VLOOKUP(D1073,'Test Data'!$A$1:$N$33,14,FALSE)</f>
        <v>7.0949999999999989</v>
      </c>
      <c r="O1073">
        <f>VLOOKUP(B1073,'Test Data'!$A$1:$N$33,14,FALSE)</f>
        <v>6.4574999999999996</v>
      </c>
      <c r="P1073">
        <f>VLOOKUP(B1073,'Test Data'!$A$1:$G$33,7,FALSE)</f>
        <v>45.418999999999997</v>
      </c>
      <c r="Q1073">
        <f>VLOOKUP(D1073,'Test Data'!$A$1:$G$33,7,FALSE)</f>
        <v>42.968000000000004</v>
      </c>
    </row>
    <row r="1074" spans="1:17" x14ac:dyDescent="0.3">
      <c r="A1074" s="8">
        <v>44999</v>
      </c>
      <c r="B1074" s="6" t="s">
        <v>30</v>
      </c>
      <c r="C1074" s="6">
        <v>2</v>
      </c>
      <c r="D1074" s="6" t="s">
        <v>8</v>
      </c>
      <c r="E1074" s="6">
        <v>5</v>
      </c>
      <c r="F1074" s="6"/>
      <c r="G1074" s="6">
        <f t="shared" si="34"/>
        <v>3</v>
      </c>
      <c r="H1074">
        <f t="shared" si="33"/>
        <v>7</v>
      </c>
      <c r="J1074">
        <f>VLOOKUP(D1074,'Test Data'!$A$1:$N$33,10,FALSE)</f>
        <v>108.30611652138712</v>
      </c>
      <c r="K1074">
        <f>VLOOKUP(B1074,'Test Data'!$A$1:$N$33,10,FALSE)</f>
        <v>139.14223240238024</v>
      </c>
      <c r="L1074">
        <f>VLOOKUP(D1074,'Test Data'!$A$1:$N$33,13,FALSE)</f>
        <v>15.092000000000001</v>
      </c>
      <c r="M1074">
        <f>VLOOKUP(B1074,'Test Data'!$A$1:$N$33,13,FALSE)</f>
        <v>17.608000000000001</v>
      </c>
      <c r="N1074">
        <f>VLOOKUP(D1074,'Test Data'!$A$1:$N$33,14,FALSE)</f>
        <v>11.004999999999999</v>
      </c>
      <c r="O1074">
        <f>VLOOKUP(B1074,'Test Data'!$A$1:$N$33,14,FALSE)</f>
        <v>17.535</v>
      </c>
      <c r="P1074">
        <f>VLOOKUP(B1074,'Test Data'!$A$1:$G$33,7,FALSE)</f>
        <v>53.658999999999999</v>
      </c>
      <c r="Q1074">
        <f>VLOOKUP(D1074,'Test Data'!$A$1:$G$33,7,FALSE)</f>
        <v>48.454999999999998</v>
      </c>
    </row>
    <row r="1075" spans="1:17" x14ac:dyDescent="0.3">
      <c r="A1075" s="9">
        <v>45000</v>
      </c>
      <c r="B1075" s="7" t="s">
        <v>16</v>
      </c>
      <c r="C1075" s="7">
        <v>6</v>
      </c>
      <c r="D1075" s="7" t="s">
        <v>26</v>
      </c>
      <c r="E1075" s="7">
        <v>3</v>
      </c>
      <c r="F1075" s="7"/>
      <c r="G1075" s="6">
        <f t="shared" si="34"/>
        <v>-3</v>
      </c>
      <c r="H1075">
        <f t="shared" si="33"/>
        <v>9</v>
      </c>
      <c r="J1075">
        <f>VLOOKUP(D1075,'Test Data'!$A$1:$N$33,10,FALSE)</f>
        <v>-5.9496865517784894</v>
      </c>
      <c r="K1075">
        <f>VLOOKUP(B1075,'Test Data'!$A$1:$N$33,10,FALSE)</f>
        <v>56.76357570850201</v>
      </c>
      <c r="L1075">
        <f>VLOOKUP(D1075,'Test Data'!$A$1:$N$33,13,FALSE)</f>
        <v>-1.972</v>
      </c>
      <c r="M1075">
        <f>VLOOKUP(B1075,'Test Data'!$A$1:$N$33,13,FALSE)</f>
        <v>55.175999999999995</v>
      </c>
      <c r="N1075">
        <f>VLOOKUP(D1075,'Test Data'!$A$1:$N$33,14,FALSE)</f>
        <v>7.1075000000000017</v>
      </c>
      <c r="O1075">
        <f>VLOOKUP(B1075,'Test Data'!$A$1:$N$33,14,FALSE)</f>
        <v>8.8850000000000016</v>
      </c>
      <c r="P1075">
        <f>VLOOKUP(B1075,'Test Data'!$A$1:$G$33,7,FALSE)</f>
        <v>50.042000000000002</v>
      </c>
      <c r="Q1075">
        <f>VLOOKUP(D1075,'Test Data'!$A$1:$G$33,7,FALSE)</f>
        <v>43.610500000000002</v>
      </c>
    </row>
    <row r="1076" spans="1:17" x14ac:dyDescent="0.3">
      <c r="A1076" s="8">
        <v>45000</v>
      </c>
      <c r="B1076" s="6" t="s">
        <v>28</v>
      </c>
      <c r="C1076" s="6">
        <v>8</v>
      </c>
      <c r="D1076" s="6" t="s">
        <v>10</v>
      </c>
      <c r="E1076" s="6">
        <v>5</v>
      </c>
      <c r="F1076" s="6"/>
      <c r="G1076" s="6">
        <f t="shared" si="34"/>
        <v>-3</v>
      </c>
      <c r="H1076">
        <f t="shared" si="33"/>
        <v>13</v>
      </c>
      <c r="J1076">
        <f>VLOOKUP(D1076,'Test Data'!$A$1:$N$33,10,FALSE)</f>
        <v>47.582180701754382</v>
      </c>
      <c r="K1076">
        <f>VLOOKUP(B1076,'Test Data'!$A$1:$N$33,10,FALSE)</f>
        <v>101.51640811560671</v>
      </c>
      <c r="L1076">
        <f>VLOOKUP(D1076,'Test Data'!$A$1:$N$33,13,FALSE)</f>
        <v>15.2</v>
      </c>
      <c r="M1076">
        <f>VLOOKUP(B1076,'Test Data'!$A$1:$N$33,13,FALSE)</f>
        <v>12.036000000000001</v>
      </c>
      <c r="N1076">
        <f>VLOOKUP(D1076,'Test Data'!$A$1:$N$33,14,FALSE)</f>
        <v>1.7224999999999966</v>
      </c>
      <c r="O1076">
        <f>VLOOKUP(B1076,'Test Data'!$A$1:$N$33,14,FALSE)</f>
        <v>8.0474999999999994</v>
      </c>
      <c r="P1076">
        <f>VLOOKUP(B1076,'Test Data'!$A$1:$G$33,7,FALSE)</f>
        <v>51.338499999999996</v>
      </c>
      <c r="Q1076">
        <f>VLOOKUP(D1076,'Test Data'!$A$1:$G$33,7,FALSE)</f>
        <v>45.459000000000003</v>
      </c>
    </row>
    <row r="1077" spans="1:17" x14ac:dyDescent="0.3">
      <c r="A1077" s="9">
        <v>45000</v>
      </c>
      <c r="B1077" s="7" t="s">
        <v>11</v>
      </c>
      <c r="C1077" s="7">
        <v>2</v>
      </c>
      <c r="D1077" s="7" t="s">
        <v>5</v>
      </c>
      <c r="E1077" s="7">
        <v>1</v>
      </c>
      <c r="F1077" s="7" t="s">
        <v>35</v>
      </c>
      <c r="G1077" s="6">
        <f t="shared" si="34"/>
        <v>-1</v>
      </c>
      <c r="H1077">
        <f t="shared" si="33"/>
        <v>3</v>
      </c>
      <c r="J1077">
        <f>VLOOKUP(D1077,'Test Data'!$A$1:$N$33,10,FALSE)</f>
        <v>104.48057142857141</v>
      </c>
      <c r="K1077">
        <f>VLOOKUP(B1077,'Test Data'!$A$1:$N$33,10,FALSE)</f>
        <v>134.88358357487925</v>
      </c>
      <c r="L1077">
        <f>VLOOKUP(D1077,'Test Data'!$A$1:$N$33,13,FALSE)</f>
        <v>26.248000000000001</v>
      </c>
      <c r="M1077">
        <f>VLOOKUP(B1077,'Test Data'!$A$1:$N$33,13,FALSE)</f>
        <v>24.772000000000002</v>
      </c>
      <c r="N1077">
        <f>VLOOKUP(D1077,'Test Data'!$A$1:$N$33,14,FALSE)</f>
        <v>15.994999999999997</v>
      </c>
      <c r="O1077">
        <f>VLOOKUP(B1077,'Test Data'!$A$1:$N$33,14,FALSE)</f>
        <v>12.754999999999999</v>
      </c>
      <c r="P1077">
        <f>VLOOKUP(B1077,'Test Data'!$A$1:$G$33,7,FALSE)</f>
        <v>52.792500000000004</v>
      </c>
      <c r="Q1077">
        <f>VLOOKUP(D1077,'Test Data'!$A$1:$G$33,7,FALSE)</f>
        <v>50.814499999999995</v>
      </c>
    </row>
    <row r="1078" spans="1:17" x14ac:dyDescent="0.3">
      <c r="A1078" s="8">
        <v>45000</v>
      </c>
      <c r="B1078" s="6" t="s">
        <v>13</v>
      </c>
      <c r="C1078" s="6">
        <v>4</v>
      </c>
      <c r="D1078" s="6" t="s">
        <v>12</v>
      </c>
      <c r="E1078" s="6">
        <v>5</v>
      </c>
      <c r="F1078" s="6" t="s">
        <v>35</v>
      </c>
      <c r="G1078" s="6">
        <f t="shared" si="34"/>
        <v>1</v>
      </c>
      <c r="H1078">
        <f t="shared" si="33"/>
        <v>9</v>
      </c>
      <c r="J1078">
        <f>VLOOKUP(D1078,'Test Data'!$A$1:$N$33,10,FALSE)</f>
        <v>59.967467961405482</v>
      </c>
      <c r="K1078">
        <f>VLOOKUP(B1078,'Test Data'!$A$1:$N$33,10,FALSE)</f>
        <v>81.804757877261309</v>
      </c>
      <c r="L1078">
        <f>VLOOKUP(D1078,'Test Data'!$A$1:$N$33,13,FALSE)</f>
        <v>21.227999999999998</v>
      </c>
      <c r="M1078">
        <f>VLOOKUP(B1078,'Test Data'!$A$1:$N$33,13,FALSE)</f>
        <v>-4.4720000000000004</v>
      </c>
      <c r="N1078">
        <f>VLOOKUP(D1078,'Test Data'!$A$1:$N$33,14,FALSE)</f>
        <v>5.1224999999999987</v>
      </c>
      <c r="O1078">
        <f>VLOOKUP(B1078,'Test Data'!$A$1:$N$33,14,FALSE)</f>
        <v>7.3675000000000033</v>
      </c>
      <c r="P1078">
        <f>VLOOKUP(B1078,'Test Data'!$A$1:$G$33,7,FALSE)</f>
        <v>47.3035</v>
      </c>
      <c r="Q1078">
        <f>VLOOKUP(D1078,'Test Data'!$A$1:$G$33,7,FALSE)</f>
        <v>48.64</v>
      </c>
    </row>
    <row r="1079" spans="1:17" x14ac:dyDescent="0.3">
      <c r="A1079" s="9">
        <v>45001</v>
      </c>
      <c r="B1079" s="7" t="s">
        <v>8</v>
      </c>
      <c r="C1079" s="7">
        <v>2</v>
      </c>
      <c r="D1079" s="7" t="s">
        <v>25</v>
      </c>
      <c r="E1079" s="7">
        <v>3</v>
      </c>
      <c r="F1079" s="7"/>
      <c r="G1079" s="6">
        <f t="shared" si="34"/>
        <v>1</v>
      </c>
      <c r="H1079">
        <f t="shared" si="33"/>
        <v>5</v>
      </c>
      <c r="J1079">
        <f>VLOOKUP(D1079,'Test Data'!$A$1:$N$33,10,FALSE)</f>
        <v>51.313205668016195</v>
      </c>
      <c r="K1079">
        <f>VLOOKUP(B1079,'Test Data'!$A$1:$N$33,10,FALSE)</f>
        <v>108.30611652138712</v>
      </c>
      <c r="L1079">
        <f>VLOOKUP(D1079,'Test Data'!$A$1:$N$33,13,FALSE)</f>
        <v>23.744</v>
      </c>
      <c r="M1079">
        <f>VLOOKUP(B1079,'Test Data'!$A$1:$N$33,13,FALSE)</f>
        <v>15.092000000000001</v>
      </c>
      <c r="N1079">
        <f>VLOOKUP(D1079,'Test Data'!$A$1:$N$33,14,FALSE)</f>
        <v>10.215</v>
      </c>
      <c r="O1079">
        <f>VLOOKUP(B1079,'Test Data'!$A$1:$N$33,14,FALSE)</f>
        <v>11.004999999999999</v>
      </c>
      <c r="P1079">
        <f>VLOOKUP(B1079,'Test Data'!$A$1:$G$33,7,FALSE)</f>
        <v>48.454999999999998</v>
      </c>
      <c r="Q1079">
        <f>VLOOKUP(D1079,'Test Data'!$A$1:$G$33,7,FALSE)</f>
        <v>44.829499999999996</v>
      </c>
    </row>
    <row r="1080" spans="1:17" x14ac:dyDescent="0.3">
      <c r="A1080" s="8">
        <v>45001</v>
      </c>
      <c r="B1080" s="6" t="s">
        <v>30</v>
      </c>
      <c r="C1080" s="6">
        <v>1</v>
      </c>
      <c r="D1080" s="6" t="s">
        <v>9</v>
      </c>
      <c r="E1080" s="6">
        <v>4</v>
      </c>
      <c r="F1080" s="6"/>
      <c r="G1080" s="6">
        <f t="shared" si="34"/>
        <v>3</v>
      </c>
      <c r="H1080">
        <f t="shared" si="33"/>
        <v>5</v>
      </c>
      <c r="J1080">
        <f>VLOOKUP(D1080,'Test Data'!$A$1:$N$33,10,FALSE)</f>
        <v>165.56027048054921</v>
      </c>
      <c r="K1080">
        <f>VLOOKUP(B1080,'Test Data'!$A$1:$N$33,10,FALSE)</f>
        <v>139.14223240238024</v>
      </c>
      <c r="L1080">
        <f>VLOOKUP(D1080,'Test Data'!$A$1:$N$33,13,FALSE)</f>
        <v>-11.727999999999998</v>
      </c>
      <c r="M1080">
        <f>VLOOKUP(B1080,'Test Data'!$A$1:$N$33,13,FALSE)</f>
        <v>17.608000000000001</v>
      </c>
      <c r="N1080">
        <f>VLOOKUP(D1080,'Test Data'!$A$1:$N$33,14,FALSE)</f>
        <v>19.220000000000002</v>
      </c>
      <c r="O1080">
        <f>VLOOKUP(B1080,'Test Data'!$A$1:$N$33,14,FALSE)</f>
        <v>17.535</v>
      </c>
      <c r="P1080">
        <f>VLOOKUP(B1080,'Test Data'!$A$1:$G$33,7,FALSE)</f>
        <v>53.658999999999999</v>
      </c>
      <c r="Q1080">
        <f>VLOOKUP(D1080,'Test Data'!$A$1:$G$33,7,FALSE)</f>
        <v>58.155000000000001</v>
      </c>
    </row>
    <row r="1081" spans="1:17" x14ac:dyDescent="0.3">
      <c r="A1081" s="9">
        <v>45001</v>
      </c>
      <c r="B1081" s="7" t="s">
        <v>33</v>
      </c>
      <c r="C1081" s="7">
        <v>5</v>
      </c>
      <c r="D1081" s="7" t="s">
        <v>31</v>
      </c>
      <c r="E1081" s="7">
        <v>9</v>
      </c>
      <c r="F1081" s="7"/>
      <c r="G1081" s="6">
        <f t="shared" si="34"/>
        <v>4</v>
      </c>
      <c r="H1081">
        <f t="shared" si="33"/>
        <v>14</v>
      </c>
      <c r="J1081">
        <f>VLOOKUP(D1081,'Test Data'!$A$1:$N$33,10,FALSE)</f>
        <v>139.17838686868689</v>
      </c>
      <c r="K1081">
        <f>VLOOKUP(B1081,'Test Data'!$A$1:$N$33,10,FALSE)</f>
        <v>-8.4661676247310496</v>
      </c>
      <c r="L1081">
        <f>VLOOKUP(D1081,'Test Data'!$A$1:$N$33,13,FALSE)</f>
        <v>30.108000000000004</v>
      </c>
      <c r="M1081">
        <f>VLOOKUP(B1081,'Test Data'!$A$1:$N$33,13,FALSE)</f>
        <v>31.347999999999995</v>
      </c>
      <c r="N1081">
        <f>VLOOKUP(D1081,'Test Data'!$A$1:$N$33,14,FALSE)</f>
        <v>10.142499999999998</v>
      </c>
      <c r="O1081">
        <f>VLOOKUP(B1081,'Test Data'!$A$1:$N$33,14,FALSE)</f>
        <v>2.9150000000000027</v>
      </c>
      <c r="P1081">
        <f>VLOOKUP(B1081,'Test Data'!$A$1:$G$33,7,FALSE)</f>
        <v>46.256500000000003</v>
      </c>
      <c r="Q1081">
        <f>VLOOKUP(D1081,'Test Data'!$A$1:$G$33,7,FALSE)</f>
        <v>54.883499999999998</v>
      </c>
    </row>
    <row r="1082" spans="1:17" x14ac:dyDescent="0.3">
      <c r="A1082" s="8">
        <v>45001</v>
      </c>
      <c r="B1082" s="6" t="s">
        <v>20</v>
      </c>
      <c r="C1082" s="6">
        <v>1</v>
      </c>
      <c r="D1082" s="6" t="s">
        <v>29</v>
      </c>
      <c r="E1082" s="6">
        <v>4</v>
      </c>
      <c r="F1082" s="6"/>
      <c r="G1082" s="6">
        <f t="shared" si="34"/>
        <v>3</v>
      </c>
      <c r="H1082">
        <f t="shared" si="33"/>
        <v>5</v>
      </c>
      <c r="J1082">
        <f>VLOOKUP(D1082,'Test Data'!$A$1:$N$33,10,FALSE)</f>
        <v>171.25418443935928</v>
      </c>
      <c r="K1082">
        <f>VLOOKUP(B1082,'Test Data'!$A$1:$N$33,10,FALSE)</f>
        <v>44.157383716429479</v>
      </c>
      <c r="L1082">
        <f>VLOOKUP(D1082,'Test Data'!$A$1:$N$33,13,FALSE)</f>
        <v>18.195999999999998</v>
      </c>
      <c r="M1082">
        <f>VLOOKUP(B1082,'Test Data'!$A$1:$N$33,13,FALSE)</f>
        <v>0.20799999999999841</v>
      </c>
      <c r="N1082">
        <f>VLOOKUP(D1082,'Test Data'!$A$1:$N$33,14,FALSE)</f>
        <v>13.857500000000002</v>
      </c>
      <c r="O1082">
        <f>VLOOKUP(B1082,'Test Data'!$A$1:$N$33,14,FALSE)</f>
        <v>6.4574999999999996</v>
      </c>
      <c r="P1082">
        <f>VLOOKUP(B1082,'Test Data'!$A$1:$G$33,7,FALSE)</f>
        <v>45.418999999999997</v>
      </c>
      <c r="Q1082">
        <f>VLOOKUP(D1082,'Test Data'!$A$1:$G$33,7,FALSE)</f>
        <v>55.733499999999992</v>
      </c>
    </row>
    <row r="1083" spans="1:17" x14ac:dyDescent="0.3">
      <c r="A1083" s="9">
        <v>45001</v>
      </c>
      <c r="B1083" s="7" t="s">
        <v>7</v>
      </c>
      <c r="C1083" s="7">
        <v>4</v>
      </c>
      <c r="D1083" s="7" t="s">
        <v>15</v>
      </c>
      <c r="E1083" s="7">
        <v>3</v>
      </c>
      <c r="F1083" s="7" t="s">
        <v>35</v>
      </c>
      <c r="G1083" s="6">
        <f t="shared" si="34"/>
        <v>-1</v>
      </c>
      <c r="H1083">
        <f t="shared" si="33"/>
        <v>7</v>
      </c>
      <c r="J1083">
        <f>VLOOKUP(D1083,'Test Data'!$A$1:$N$33,10,FALSE)</f>
        <v>139.98145691150953</v>
      </c>
      <c r="K1083">
        <f>VLOOKUP(B1083,'Test Data'!$A$1:$N$33,10,FALSE)</f>
        <v>109.36287253210591</v>
      </c>
      <c r="L1083">
        <f>VLOOKUP(D1083,'Test Data'!$A$1:$N$33,13,FALSE)</f>
        <v>2.9200000000000017</v>
      </c>
      <c r="M1083">
        <f>VLOOKUP(B1083,'Test Data'!$A$1:$N$33,13,FALSE)</f>
        <v>1.0240000000000009</v>
      </c>
      <c r="N1083">
        <f>VLOOKUP(D1083,'Test Data'!$A$1:$N$33,14,FALSE)</f>
        <v>16.695</v>
      </c>
      <c r="O1083">
        <f>VLOOKUP(B1083,'Test Data'!$A$1:$N$33,14,FALSE)</f>
        <v>18.007499999999997</v>
      </c>
      <c r="P1083">
        <f>VLOOKUP(B1083,'Test Data'!$A$1:$G$33,7,FALSE)</f>
        <v>51.97</v>
      </c>
      <c r="Q1083">
        <f>VLOOKUP(D1083,'Test Data'!$A$1:$G$33,7,FALSE)</f>
        <v>53.004999999999995</v>
      </c>
    </row>
    <row r="1084" spans="1:17" x14ac:dyDescent="0.3">
      <c r="A1084" s="8">
        <v>45001</v>
      </c>
      <c r="B1084" s="6" t="s">
        <v>6</v>
      </c>
      <c r="C1084" s="6">
        <v>2</v>
      </c>
      <c r="D1084" s="6" t="s">
        <v>21</v>
      </c>
      <c r="E1084" s="6">
        <v>1</v>
      </c>
      <c r="F1084" s="6"/>
      <c r="G1084" s="6">
        <f t="shared" si="34"/>
        <v>-1</v>
      </c>
      <c r="H1084">
        <f t="shared" si="33"/>
        <v>3</v>
      </c>
      <c r="J1084">
        <f>VLOOKUP(D1084,'Test Data'!$A$1:$N$33,10,FALSE)</f>
        <v>67.44205870986076</v>
      </c>
      <c r="K1084">
        <f>VLOOKUP(B1084,'Test Data'!$A$1:$N$33,10,FALSE)</f>
        <v>18.032943482008189</v>
      </c>
      <c r="L1084">
        <f>VLOOKUP(D1084,'Test Data'!$A$1:$N$33,13,FALSE)</f>
        <v>34.236000000000004</v>
      </c>
      <c r="M1084">
        <f>VLOOKUP(B1084,'Test Data'!$A$1:$N$33,13,FALSE)</f>
        <v>12.236000000000001</v>
      </c>
      <c r="N1084">
        <f>VLOOKUP(D1084,'Test Data'!$A$1:$N$33,14,FALSE)</f>
        <v>9.18</v>
      </c>
      <c r="O1084">
        <f>VLOOKUP(B1084,'Test Data'!$A$1:$N$33,14,FALSE)</f>
        <v>1.6050000000000004</v>
      </c>
      <c r="P1084">
        <f>VLOOKUP(B1084,'Test Data'!$A$1:$G$33,7,FALSE)</f>
        <v>40.024000000000001</v>
      </c>
      <c r="Q1084">
        <f>VLOOKUP(D1084,'Test Data'!$A$1:$G$33,7,FALSE)</f>
        <v>50.528500000000001</v>
      </c>
    </row>
    <row r="1085" spans="1:17" x14ac:dyDescent="0.3">
      <c r="A1085" s="9">
        <v>45001</v>
      </c>
      <c r="B1085" s="7" t="s">
        <v>3</v>
      </c>
      <c r="C1085" s="7">
        <v>2</v>
      </c>
      <c r="D1085" s="7" t="s">
        <v>17</v>
      </c>
      <c r="E1085" s="7">
        <v>4</v>
      </c>
      <c r="F1085" s="7"/>
      <c r="G1085" s="6">
        <f t="shared" si="34"/>
        <v>2</v>
      </c>
      <c r="H1085">
        <f t="shared" si="33"/>
        <v>6</v>
      </c>
      <c r="J1085">
        <f>VLOOKUP(D1085,'Test Data'!$A$1:$N$33,10,FALSE)</f>
        <v>134.91292307692311</v>
      </c>
      <c r="K1085">
        <f>VLOOKUP(B1085,'Test Data'!$A$1:$N$33,10,FALSE)</f>
        <v>89.800166421813486</v>
      </c>
      <c r="L1085">
        <f>VLOOKUP(D1085,'Test Data'!$A$1:$N$33,13,FALSE)</f>
        <v>36.112000000000002</v>
      </c>
      <c r="M1085">
        <f>VLOOKUP(B1085,'Test Data'!$A$1:$N$33,13,FALSE)</f>
        <v>45.915999999999997</v>
      </c>
      <c r="N1085">
        <f>VLOOKUP(D1085,'Test Data'!$A$1:$N$33,14,FALSE)</f>
        <v>18.509999999999998</v>
      </c>
      <c r="O1085">
        <f>VLOOKUP(B1085,'Test Data'!$A$1:$N$33,14,FALSE)</f>
        <v>6.2475000000000023</v>
      </c>
      <c r="P1085">
        <f>VLOOKUP(B1085,'Test Data'!$A$1:$G$33,7,FALSE)</f>
        <v>53.747500000000002</v>
      </c>
      <c r="Q1085">
        <f>VLOOKUP(D1085,'Test Data'!$A$1:$G$33,7,FALSE)</f>
        <v>49.021500000000003</v>
      </c>
    </row>
    <row r="1086" spans="1:17" x14ac:dyDescent="0.3">
      <c r="A1086" s="8">
        <v>45001</v>
      </c>
      <c r="B1086" s="6" t="s">
        <v>11</v>
      </c>
      <c r="C1086" s="6">
        <v>5</v>
      </c>
      <c r="D1086" s="6" t="s">
        <v>32</v>
      </c>
      <c r="E1086" s="6">
        <v>4</v>
      </c>
      <c r="F1086" s="6"/>
      <c r="G1086" s="6">
        <f t="shared" si="34"/>
        <v>-1</v>
      </c>
      <c r="H1086">
        <f t="shared" si="33"/>
        <v>9</v>
      </c>
      <c r="J1086">
        <f>VLOOKUP(D1086,'Test Data'!$A$1:$N$33,10,FALSE)</f>
        <v>132.97877024111079</v>
      </c>
      <c r="K1086">
        <f>VLOOKUP(B1086,'Test Data'!$A$1:$N$33,10,FALSE)</f>
        <v>134.88358357487925</v>
      </c>
      <c r="L1086">
        <f>VLOOKUP(D1086,'Test Data'!$A$1:$N$33,13,FALSE)</f>
        <v>-4.2679999999999989</v>
      </c>
      <c r="M1086">
        <f>VLOOKUP(B1086,'Test Data'!$A$1:$N$33,13,FALSE)</f>
        <v>24.772000000000002</v>
      </c>
      <c r="N1086">
        <f>VLOOKUP(D1086,'Test Data'!$A$1:$N$33,14,FALSE)</f>
        <v>9.5024999999999977</v>
      </c>
      <c r="O1086">
        <f>VLOOKUP(B1086,'Test Data'!$A$1:$N$33,14,FALSE)</f>
        <v>12.754999999999999</v>
      </c>
      <c r="P1086">
        <f>VLOOKUP(B1086,'Test Data'!$A$1:$G$33,7,FALSE)</f>
        <v>52.792500000000004</v>
      </c>
      <c r="Q1086">
        <f>VLOOKUP(D1086,'Test Data'!$A$1:$G$33,7,FALSE)</f>
        <v>49.246000000000002</v>
      </c>
    </row>
    <row r="1087" spans="1:17" x14ac:dyDescent="0.3">
      <c r="A1087" s="9">
        <v>45001</v>
      </c>
      <c r="B1087" s="7" t="s">
        <v>34</v>
      </c>
      <c r="C1087" s="7">
        <v>2</v>
      </c>
      <c r="D1087" s="7" t="s">
        <v>24</v>
      </c>
      <c r="E1087" s="7">
        <v>1</v>
      </c>
      <c r="F1087" s="7" t="s">
        <v>36</v>
      </c>
      <c r="G1087" s="6">
        <f t="shared" si="34"/>
        <v>-1</v>
      </c>
      <c r="H1087">
        <f t="shared" si="33"/>
        <v>3</v>
      </c>
      <c r="J1087">
        <f>VLOOKUP(D1087,'Test Data'!$A$1:$N$33,10,FALSE)</f>
        <v>-15.427545272601769</v>
      </c>
      <c r="K1087">
        <f>VLOOKUP(B1087,'Test Data'!$A$1:$N$33,10,FALSE)</f>
        <v>90.302779742729371</v>
      </c>
      <c r="L1087">
        <f>VLOOKUP(D1087,'Test Data'!$A$1:$N$33,13,FALSE)</f>
        <v>-11.484000000000002</v>
      </c>
      <c r="M1087">
        <f>VLOOKUP(B1087,'Test Data'!$A$1:$N$33,13,FALSE)</f>
        <v>-1.9600000000000004</v>
      </c>
      <c r="N1087">
        <f>VLOOKUP(D1087,'Test Data'!$A$1:$N$33,14,FALSE)</f>
        <v>7.0949999999999989</v>
      </c>
      <c r="O1087">
        <f>VLOOKUP(B1087,'Test Data'!$A$1:$N$33,14,FALSE)</f>
        <v>8.4699999999999989</v>
      </c>
      <c r="P1087">
        <f>VLOOKUP(B1087,'Test Data'!$A$1:$G$33,7,FALSE)</f>
        <v>48.930500000000002</v>
      </c>
      <c r="Q1087">
        <f>VLOOKUP(D1087,'Test Data'!$A$1:$G$33,7,FALSE)</f>
        <v>42.968000000000004</v>
      </c>
    </row>
    <row r="1088" spans="1:17" x14ac:dyDescent="0.3">
      <c r="A1088" s="8">
        <v>45001</v>
      </c>
      <c r="B1088" s="6" t="s">
        <v>22</v>
      </c>
      <c r="C1088" s="6">
        <v>7</v>
      </c>
      <c r="D1088" s="6" t="s">
        <v>27</v>
      </c>
      <c r="E1088" s="6">
        <v>2</v>
      </c>
      <c r="F1088" s="6"/>
      <c r="G1088" s="6">
        <f t="shared" si="34"/>
        <v>-5</v>
      </c>
      <c r="H1088">
        <f t="shared" si="33"/>
        <v>9</v>
      </c>
      <c r="J1088">
        <f>VLOOKUP(D1088,'Test Data'!$A$1:$N$33,10,FALSE)</f>
        <v>145.75413290387775</v>
      </c>
      <c r="K1088">
        <f>VLOOKUP(B1088,'Test Data'!$A$1:$N$33,10,FALSE)</f>
        <v>68.14996540259969</v>
      </c>
      <c r="L1088">
        <f>VLOOKUP(D1088,'Test Data'!$A$1:$N$33,13,FALSE)</f>
        <v>55.58</v>
      </c>
      <c r="M1088">
        <f>VLOOKUP(B1088,'Test Data'!$A$1:$N$33,13,FALSE)</f>
        <v>2.4839999999999995</v>
      </c>
      <c r="N1088">
        <f>VLOOKUP(D1088,'Test Data'!$A$1:$N$33,14,FALSE)</f>
        <v>12.107499999999998</v>
      </c>
      <c r="O1088">
        <f>VLOOKUP(B1088,'Test Data'!$A$1:$N$33,14,FALSE)</f>
        <v>7.3599999999999994</v>
      </c>
      <c r="P1088">
        <f>VLOOKUP(B1088,'Test Data'!$A$1:$G$33,7,FALSE)</f>
        <v>52.957499999999996</v>
      </c>
      <c r="Q1088">
        <f>VLOOKUP(D1088,'Test Data'!$A$1:$G$33,7,FALSE)</f>
        <v>54.28</v>
      </c>
    </row>
    <row r="1089" spans="1:17" x14ac:dyDescent="0.3">
      <c r="A1089" s="9">
        <v>45001</v>
      </c>
      <c r="B1089" s="7" t="s">
        <v>14</v>
      </c>
      <c r="C1089" s="7">
        <v>3</v>
      </c>
      <c r="D1089" s="7" t="s">
        <v>23</v>
      </c>
      <c r="E1089" s="7">
        <v>0</v>
      </c>
      <c r="F1089" s="7"/>
      <c r="G1089" s="6">
        <f t="shared" si="34"/>
        <v>-3</v>
      </c>
      <c r="H1089">
        <f t="shared" si="33"/>
        <v>3</v>
      </c>
      <c r="J1089">
        <f>VLOOKUP(D1089,'Test Data'!$A$1:$N$33,10,FALSE)</f>
        <v>116.91584615384616</v>
      </c>
      <c r="K1089">
        <f>VLOOKUP(B1089,'Test Data'!$A$1:$N$33,10,FALSE)</f>
        <v>140.99029450549449</v>
      </c>
      <c r="L1089">
        <f>VLOOKUP(D1089,'Test Data'!$A$1:$N$33,13,FALSE)</f>
        <v>37.052</v>
      </c>
      <c r="M1089">
        <f>VLOOKUP(B1089,'Test Data'!$A$1:$N$33,13,FALSE)</f>
        <v>61.292000000000002</v>
      </c>
      <c r="N1089">
        <f>VLOOKUP(D1089,'Test Data'!$A$1:$N$33,14,FALSE)</f>
        <v>7.9725000000000001</v>
      </c>
      <c r="O1089">
        <f>VLOOKUP(B1089,'Test Data'!$A$1:$N$33,14,FALSE)</f>
        <v>16.850000000000001</v>
      </c>
      <c r="P1089">
        <f>VLOOKUP(B1089,'Test Data'!$A$1:$G$33,7,FALSE)</f>
        <v>52.1905</v>
      </c>
      <c r="Q1089">
        <f>VLOOKUP(D1089,'Test Data'!$A$1:$G$33,7,FALSE)</f>
        <v>50.820999999999998</v>
      </c>
    </row>
    <row r="1090" spans="1:17" x14ac:dyDescent="0.3">
      <c r="A1090" s="8">
        <v>45002</v>
      </c>
      <c r="B1090" s="6" t="s">
        <v>20</v>
      </c>
      <c r="C1090" s="6">
        <v>4</v>
      </c>
      <c r="D1090" s="6" t="s">
        <v>26</v>
      </c>
      <c r="E1090" s="6">
        <v>7</v>
      </c>
      <c r="F1090" s="6"/>
      <c r="G1090" s="6">
        <f t="shared" si="34"/>
        <v>3</v>
      </c>
      <c r="H1090">
        <f t="shared" si="33"/>
        <v>11</v>
      </c>
      <c r="J1090">
        <f>VLOOKUP(D1090,'Test Data'!$A$1:$N$33,10,FALSE)</f>
        <v>-5.9496865517784894</v>
      </c>
      <c r="K1090">
        <f>VLOOKUP(B1090,'Test Data'!$A$1:$N$33,10,FALSE)</f>
        <v>44.157383716429479</v>
      </c>
      <c r="L1090">
        <f>VLOOKUP(D1090,'Test Data'!$A$1:$N$33,13,FALSE)</f>
        <v>-1.972</v>
      </c>
      <c r="M1090">
        <f>VLOOKUP(B1090,'Test Data'!$A$1:$N$33,13,FALSE)</f>
        <v>0.20799999999999841</v>
      </c>
      <c r="N1090">
        <f>VLOOKUP(D1090,'Test Data'!$A$1:$N$33,14,FALSE)</f>
        <v>7.1075000000000017</v>
      </c>
      <c r="O1090">
        <f>VLOOKUP(B1090,'Test Data'!$A$1:$N$33,14,FALSE)</f>
        <v>6.4574999999999996</v>
      </c>
      <c r="P1090">
        <f>VLOOKUP(B1090,'Test Data'!$A$1:$G$33,7,FALSE)</f>
        <v>45.418999999999997</v>
      </c>
      <c r="Q1090">
        <f>VLOOKUP(D1090,'Test Data'!$A$1:$G$33,7,FALSE)</f>
        <v>43.610500000000002</v>
      </c>
    </row>
    <row r="1091" spans="1:17" x14ac:dyDescent="0.3">
      <c r="A1091" s="9">
        <v>45002</v>
      </c>
      <c r="B1091" s="7" t="s">
        <v>13</v>
      </c>
      <c r="C1091" s="7">
        <v>2</v>
      </c>
      <c r="D1091" s="7" t="s">
        <v>4</v>
      </c>
      <c r="E1091" s="7">
        <v>5</v>
      </c>
      <c r="F1091" s="7"/>
      <c r="G1091" s="6">
        <f t="shared" si="34"/>
        <v>3</v>
      </c>
      <c r="H1091">
        <f t="shared" ref="H1091:H1154" si="35">E1091+C1091</f>
        <v>7</v>
      </c>
      <c r="J1091">
        <f>VLOOKUP(D1091,'Test Data'!$A$1:$N$33,10,FALSE)</f>
        <v>84.107355201661079</v>
      </c>
      <c r="K1091">
        <f>VLOOKUP(B1091,'Test Data'!$A$1:$N$33,10,FALSE)</f>
        <v>81.804757877261309</v>
      </c>
      <c r="L1091">
        <f>VLOOKUP(D1091,'Test Data'!$A$1:$N$33,13,FALSE)</f>
        <v>17.076000000000001</v>
      </c>
      <c r="M1091">
        <f>VLOOKUP(B1091,'Test Data'!$A$1:$N$33,13,FALSE)</f>
        <v>-4.4720000000000004</v>
      </c>
      <c r="N1091">
        <f>VLOOKUP(D1091,'Test Data'!$A$1:$N$33,14,FALSE)</f>
        <v>4.0274999999999999</v>
      </c>
      <c r="O1091">
        <f>VLOOKUP(B1091,'Test Data'!$A$1:$N$33,14,FALSE)</f>
        <v>7.3675000000000033</v>
      </c>
      <c r="P1091">
        <f>VLOOKUP(B1091,'Test Data'!$A$1:$G$33,7,FALSE)</f>
        <v>47.3035</v>
      </c>
      <c r="Q1091">
        <f>VLOOKUP(D1091,'Test Data'!$A$1:$G$33,7,FALSE)</f>
        <v>51.648499999999999</v>
      </c>
    </row>
    <row r="1092" spans="1:17" x14ac:dyDescent="0.3">
      <c r="A1092" s="8">
        <v>45002</v>
      </c>
      <c r="B1092" s="6" t="s">
        <v>18</v>
      </c>
      <c r="C1092" s="6">
        <v>2</v>
      </c>
      <c r="D1092" s="6" t="s">
        <v>5</v>
      </c>
      <c r="E1092" s="6">
        <v>5</v>
      </c>
      <c r="F1092" s="6"/>
      <c r="G1092" s="6">
        <f t="shared" si="34"/>
        <v>3</v>
      </c>
      <c r="H1092">
        <f t="shared" si="35"/>
        <v>7</v>
      </c>
      <c r="J1092">
        <f>VLOOKUP(D1092,'Test Data'!$A$1:$N$33,10,FALSE)</f>
        <v>104.48057142857141</v>
      </c>
      <c r="K1092">
        <f>VLOOKUP(B1092,'Test Data'!$A$1:$N$33,10,FALSE)</f>
        <v>141.16987251053041</v>
      </c>
      <c r="L1092">
        <f>VLOOKUP(D1092,'Test Data'!$A$1:$N$33,13,FALSE)</f>
        <v>26.248000000000001</v>
      </c>
      <c r="M1092">
        <f>VLOOKUP(B1092,'Test Data'!$A$1:$N$33,13,FALSE)</f>
        <v>-9.1679999999999993</v>
      </c>
      <c r="N1092">
        <f>VLOOKUP(D1092,'Test Data'!$A$1:$N$33,14,FALSE)</f>
        <v>15.994999999999997</v>
      </c>
      <c r="O1092">
        <f>VLOOKUP(B1092,'Test Data'!$A$1:$N$33,14,FALSE)</f>
        <v>11.067499999999995</v>
      </c>
      <c r="P1092">
        <f>VLOOKUP(B1092,'Test Data'!$A$1:$G$33,7,FALSE)</f>
        <v>55.566500000000005</v>
      </c>
      <c r="Q1092">
        <f>VLOOKUP(D1092,'Test Data'!$A$1:$G$33,7,FALSE)</f>
        <v>50.814499999999995</v>
      </c>
    </row>
    <row r="1093" spans="1:17" x14ac:dyDescent="0.3">
      <c r="A1093" s="9">
        <v>45002</v>
      </c>
      <c r="B1093" s="7" t="s">
        <v>10</v>
      </c>
      <c r="C1093" s="7">
        <v>5</v>
      </c>
      <c r="D1093" s="7" t="s">
        <v>12</v>
      </c>
      <c r="E1093" s="7">
        <v>2</v>
      </c>
      <c r="F1093" s="7"/>
      <c r="G1093" s="6">
        <f t="shared" si="34"/>
        <v>-3</v>
      </c>
      <c r="H1093">
        <f t="shared" si="35"/>
        <v>7</v>
      </c>
      <c r="J1093">
        <f>VLOOKUP(D1093,'Test Data'!$A$1:$N$33,10,FALSE)</f>
        <v>59.967467961405482</v>
      </c>
      <c r="K1093">
        <f>VLOOKUP(B1093,'Test Data'!$A$1:$N$33,10,FALSE)</f>
        <v>47.582180701754382</v>
      </c>
      <c r="L1093">
        <f>VLOOKUP(D1093,'Test Data'!$A$1:$N$33,13,FALSE)</f>
        <v>21.227999999999998</v>
      </c>
      <c r="M1093">
        <f>VLOOKUP(B1093,'Test Data'!$A$1:$N$33,13,FALSE)</f>
        <v>15.2</v>
      </c>
      <c r="N1093">
        <f>VLOOKUP(D1093,'Test Data'!$A$1:$N$33,14,FALSE)</f>
        <v>5.1224999999999987</v>
      </c>
      <c r="O1093">
        <f>VLOOKUP(B1093,'Test Data'!$A$1:$N$33,14,FALSE)</f>
        <v>1.7224999999999966</v>
      </c>
      <c r="P1093">
        <f>VLOOKUP(B1093,'Test Data'!$A$1:$G$33,7,FALSE)</f>
        <v>45.459000000000003</v>
      </c>
      <c r="Q1093">
        <f>VLOOKUP(D1093,'Test Data'!$A$1:$G$33,7,FALSE)</f>
        <v>48.64</v>
      </c>
    </row>
    <row r="1094" spans="1:17" x14ac:dyDescent="0.3">
      <c r="A1094" s="8">
        <v>45003</v>
      </c>
      <c r="B1094" s="6" t="s">
        <v>6</v>
      </c>
      <c r="C1094" s="6">
        <v>2</v>
      </c>
      <c r="D1094" s="6" t="s">
        <v>25</v>
      </c>
      <c r="E1094" s="6">
        <v>4</v>
      </c>
      <c r="F1094" s="6"/>
      <c r="G1094" s="6">
        <f t="shared" si="34"/>
        <v>2</v>
      </c>
      <c r="H1094">
        <f t="shared" si="35"/>
        <v>6</v>
      </c>
      <c r="J1094">
        <f>VLOOKUP(D1094,'Test Data'!$A$1:$N$33,10,FALSE)</f>
        <v>51.313205668016195</v>
      </c>
      <c r="K1094">
        <f>VLOOKUP(B1094,'Test Data'!$A$1:$N$33,10,FALSE)</f>
        <v>18.032943482008189</v>
      </c>
      <c r="L1094">
        <f>VLOOKUP(D1094,'Test Data'!$A$1:$N$33,13,FALSE)</f>
        <v>23.744</v>
      </c>
      <c r="M1094">
        <f>VLOOKUP(B1094,'Test Data'!$A$1:$N$33,13,FALSE)</f>
        <v>12.236000000000001</v>
      </c>
      <c r="N1094">
        <f>VLOOKUP(D1094,'Test Data'!$A$1:$N$33,14,FALSE)</f>
        <v>10.215</v>
      </c>
      <c r="O1094">
        <f>VLOOKUP(B1094,'Test Data'!$A$1:$N$33,14,FALSE)</f>
        <v>1.6050000000000004</v>
      </c>
      <c r="P1094">
        <f>VLOOKUP(B1094,'Test Data'!$A$1:$G$33,7,FALSE)</f>
        <v>40.024000000000001</v>
      </c>
      <c r="Q1094">
        <f>VLOOKUP(D1094,'Test Data'!$A$1:$G$33,7,FALSE)</f>
        <v>44.829499999999996</v>
      </c>
    </row>
    <row r="1095" spans="1:17" x14ac:dyDescent="0.3">
      <c r="A1095" s="9">
        <v>45003</v>
      </c>
      <c r="B1095" s="7" t="s">
        <v>30</v>
      </c>
      <c r="C1095" s="7">
        <v>6</v>
      </c>
      <c r="D1095" s="7" t="s">
        <v>22</v>
      </c>
      <c r="E1095" s="7">
        <v>5</v>
      </c>
      <c r="F1095" s="7" t="s">
        <v>36</v>
      </c>
      <c r="G1095" s="6">
        <f t="shared" si="34"/>
        <v>-1</v>
      </c>
      <c r="H1095">
        <f t="shared" si="35"/>
        <v>11</v>
      </c>
      <c r="J1095">
        <f>VLOOKUP(D1095,'Test Data'!$A$1:$N$33,10,FALSE)</f>
        <v>68.14996540259969</v>
      </c>
      <c r="K1095">
        <f>VLOOKUP(B1095,'Test Data'!$A$1:$N$33,10,FALSE)</f>
        <v>139.14223240238024</v>
      </c>
      <c r="L1095">
        <f>VLOOKUP(D1095,'Test Data'!$A$1:$N$33,13,FALSE)</f>
        <v>2.4839999999999995</v>
      </c>
      <c r="M1095">
        <f>VLOOKUP(B1095,'Test Data'!$A$1:$N$33,13,FALSE)</f>
        <v>17.608000000000001</v>
      </c>
      <c r="N1095">
        <f>VLOOKUP(D1095,'Test Data'!$A$1:$N$33,14,FALSE)</f>
        <v>7.3599999999999994</v>
      </c>
      <c r="O1095">
        <f>VLOOKUP(B1095,'Test Data'!$A$1:$N$33,14,FALSE)</f>
        <v>17.535</v>
      </c>
      <c r="P1095">
        <f>VLOOKUP(B1095,'Test Data'!$A$1:$G$33,7,FALSE)</f>
        <v>53.658999999999999</v>
      </c>
      <c r="Q1095">
        <f>VLOOKUP(D1095,'Test Data'!$A$1:$G$33,7,FALSE)</f>
        <v>52.957499999999996</v>
      </c>
    </row>
    <row r="1096" spans="1:17" x14ac:dyDescent="0.3">
      <c r="A1096" s="8">
        <v>45003</v>
      </c>
      <c r="B1096" s="6" t="s">
        <v>11</v>
      </c>
      <c r="C1096" s="6">
        <v>5</v>
      </c>
      <c r="D1096" s="6" t="s">
        <v>19</v>
      </c>
      <c r="E1096" s="6">
        <v>1</v>
      </c>
      <c r="F1096" s="6"/>
      <c r="G1096" s="6">
        <f t="shared" si="34"/>
        <v>-4</v>
      </c>
      <c r="H1096">
        <f t="shared" si="35"/>
        <v>6</v>
      </c>
      <c r="J1096">
        <f>VLOOKUP(D1096,'Test Data'!$A$1:$N$33,10,FALSE)</f>
        <v>82.045045228455763</v>
      </c>
      <c r="K1096">
        <f>VLOOKUP(B1096,'Test Data'!$A$1:$N$33,10,FALSE)</f>
        <v>134.88358357487925</v>
      </c>
      <c r="L1096">
        <f>VLOOKUP(D1096,'Test Data'!$A$1:$N$33,13,FALSE)</f>
        <v>15.204000000000004</v>
      </c>
      <c r="M1096">
        <f>VLOOKUP(B1096,'Test Data'!$A$1:$N$33,13,FALSE)</f>
        <v>24.772000000000002</v>
      </c>
      <c r="N1096">
        <f>VLOOKUP(D1096,'Test Data'!$A$1:$N$33,14,FALSE)</f>
        <v>10.812500000000004</v>
      </c>
      <c r="O1096">
        <f>VLOOKUP(B1096,'Test Data'!$A$1:$N$33,14,FALSE)</f>
        <v>12.754999999999999</v>
      </c>
      <c r="P1096">
        <f>VLOOKUP(B1096,'Test Data'!$A$1:$G$33,7,FALSE)</f>
        <v>52.792500000000004</v>
      </c>
      <c r="Q1096">
        <f>VLOOKUP(D1096,'Test Data'!$A$1:$G$33,7,FALSE)</f>
        <v>46.548000000000002</v>
      </c>
    </row>
    <row r="1097" spans="1:17" x14ac:dyDescent="0.3">
      <c r="A1097" s="9">
        <v>45003</v>
      </c>
      <c r="B1097" s="7" t="s">
        <v>15</v>
      </c>
      <c r="C1097" s="7">
        <v>2</v>
      </c>
      <c r="D1097" s="7" t="s">
        <v>31</v>
      </c>
      <c r="E1097" s="7">
        <v>4</v>
      </c>
      <c r="F1097" s="7"/>
      <c r="G1097" s="6">
        <f t="shared" si="34"/>
        <v>2</v>
      </c>
      <c r="H1097">
        <f t="shared" si="35"/>
        <v>6</v>
      </c>
      <c r="J1097">
        <f>VLOOKUP(D1097,'Test Data'!$A$1:$N$33,10,FALSE)</f>
        <v>139.17838686868689</v>
      </c>
      <c r="K1097">
        <f>VLOOKUP(B1097,'Test Data'!$A$1:$N$33,10,FALSE)</f>
        <v>139.98145691150953</v>
      </c>
      <c r="L1097">
        <f>VLOOKUP(D1097,'Test Data'!$A$1:$N$33,13,FALSE)</f>
        <v>30.108000000000004</v>
      </c>
      <c r="M1097">
        <f>VLOOKUP(B1097,'Test Data'!$A$1:$N$33,13,FALSE)</f>
        <v>2.9200000000000017</v>
      </c>
      <c r="N1097">
        <f>VLOOKUP(D1097,'Test Data'!$A$1:$N$33,14,FALSE)</f>
        <v>10.142499999999998</v>
      </c>
      <c r="O1097">
        <f>VLOOKUP(B1097,'Test Data'!$A$1:$N$33,14,FALSE)</f>
        <v>16.695</v>
      </c>
      <c r="P1097">
        <f>VLOOKUP(B1097,'Test Data'!$A$1:$G$33,7,FALSE)</f>
        <v>53.004999999999995</v>
      </c>
      <c r="Q1097">
        <f>VLOOKUP(D1097,'Test Data'!$A$1:$G$33,7,FALSE)</f>
        <v>54.883499999999998</v>
      </c>
    </row>
    <row r="1098" spans="1:17" x14ac:dyDescent="0.3">
      <c r="A1098" s="8">
        <v>45003</v>
      </c>
      <c r="B1098" s="6" t="s">
        <v>8</v>
      </c>
      <c r="C1098" s="6">
        <v>3</v>
      </c>
      <c r="D1098" s="6" t="s">
        <v>29</v>
      </c>
      <c r="E1098" s="6">
        <v>2</v>
      </c>
      <c r="F1098" s="6" t="s">
        <v>35</v>
      </c>
      <c r="G1098" s="6">
        <f t="shared" si="34"/>
        <v>-1</v>
      </c>
      <c r="H1098">
        <f t="shared" si="35"/>
        <v>5</v>
      </c>
      <c r="J1098">
        <f>VLOOKUP(D1098,'Test Data'!$A$1:$N$33,10,FALSE)</f>
        <v>171.25418443935928</v>
      </c>
      <c r="K1098">
        <f>VLOOKUP(B1098,'Test Data'!$A$1:$N$33,10,FALSE)</f>
        <v>108.30611652138712</v>
      </c>
      <c r="L1098">
        <f>VLOOKUP(D1098,'Test Data'!$A$1:$N$33,13,FALSE)</f>
        <v>18.195999999999998</v>
      </c>
      <c r="M1098">
        <f>VLOOKUP(B1098,'Test Data'!$A$1:$N$33,13,FALSE)</f>
        <v>15.092000000000001</v>
      </c>
      <c r="N1098">
        <f>VLOOKUP(D1098,'Test Data'!$A$1:$N$33,14,FALSE)</f>
        <v>13.857500000000002</v>
      </c>
      <c r="O1098">
        <f>VLOOKUP(B1098,'Test Data'!$A$1:$N$33,14,FALSE)</f>
        <v>11.004999999999999</v>
      </c>
      <c r="P1098">
        <f>VLOOKUP(B1098,'Test Data'!$A$1:$G$33,7,FALSE)</f>
        <v>48.454999999999998</v>
      </c>
      <c r="Q1098">
        <f>VLOOKUP(D1098,'Test Data'!$A$1:$G$33,7,FALSE)</f>
        <v>55.733499999999992</v>
      </c>
    </row>
    <row r="1099" spans="1:17" x14ac:dyDescent="0.3">
      <c r="A1099" s="9">
        <v>45003</v>
      </c>
      <c r="B1099" s="7" t="s">
        <v>14</v>
      </c>
      <c r="C1099" s="7">
        <v>5</v>
      </c>
      <c r="D1099" s="7" t="s">
        <v>28</v>
      </c>
      <c r="E1099" s="7">
        <v>2</v>
      </c>
      <c r="F1099" s="7"/>
      <c r="G1099" s="6">
        <f t="shared" si="34"/>
        <v>-3</v>
      </c>
      <c r="H1099">
        <f t="shared" si="35"/>
        <v>7</v>
      </c>
      <c r="J1099">
        <f>VLOOKUP(D1099,'Test Data'!$A$1:$N$33,10,FALSE)</f>
        <v>101.51640811560671</v>
      </c>
      <c r="K1099">
        <f>VLOOKUP(B1099,'Test Data'!$A$1:$N$33,10,FALSE)</f>
        <v>140.99029450549449</v>
      </c>
      <c r="L1099">
        <f>VLOOKUP(D1099,'Test Data'!$A$1:$N$33,13,FALSE)</f>
        <v>12.036000000000001</v>
      </c>
      <c r="M1099">
        <f>VLOOKUP(B1099,'Test Data'!$A$1:$N$33,13,FALSE)</f>
        <v>61.292000000000002</v>
      </c>
      <c r="N1099">
        <f>VLOOKUP(D1099,'Test Data'!$A$1:$N$33,14,FALSE)</f>
        <v>8.0474999999999994</v>
      </c>
      <c r="O1099">
        <f>VLOOKUP(B1099,'Test Data'!$A$1:$N$33,14,FALSE)</f>
        <v>16.850000000000001</v>
      </c>
      <c r="P1099">
        <f>VLOOKUP(B1099,'Test Data'!$A$1:$G$33,7,FALSE)</f>
        <v>52.1905</v>
      </c>
      <c r="Q1099">
        <f>VLOOKUP(D1099,'Test Data'!$A$1:$G$33,7,FALSE)</f>
        <v>51.338499999999996</v>
      </c>
    </row>
    <row r="1100" spans="1:17" x14ac:dyDescent="0.3">
      <c r="A1100" s="8">
        <v>45003</v>
      </c>
      <c r="B1100" s="6" t="s">
        <v>23</v>
      </c>
      <c r="C1100" s="6">
        <v>3</v>
      </c>
      <c r="D1100" s="6" t="s">
        <v>21</v>
      </c>
      <c r="E1100" s="6">
        <v>2</v>
      </c>
      <c r="F1100" s="6" t="s">
        <v>36</v>
      </c>
      <c r="G1100" s="6">
        <f t="shared" si="34"/>
        <v>-1</v>
      </c>
      <c r="H1100">
        <f t="shared" si="35"/>
        <v>5</v>
      </c>
      <c r="J1100">
        <f>VLOOKUP(D1100,'Test Data'!$A$1:$N$33,10,FALSE)</f>
        <v>67.44205870986076</v>
      </c>
      <c r="K1100">
        <f>VLOOKUP(B1100,'Test Data'!$A$1:$N$33,10,FALSE)</f>
        <v>116.91584615384616</v>
      </c>
      <c r="L1100">
        <f>VLOOKUP(D1100,'Test Data'!$A$1:$N$33,13,FALSE)</f>
        <v>34.236000000000004</v>
      </c>
      <c r="M1100">
        <f>VLOOKUP(B1100,'Test Data'!$A$1:$N$33,13,FALSE)</f>
        <v>37.052</v>
      </c>
      <c r="N1100">
        <f>VLOOKUP(D1100,'Test Data'!$A$1:$N$33,14,FALSE)</f>
        <v>9.18</v>
      </c>
      <c r="O1100">
        <f>VLOOKUP(B1100,'Test Data'!$A$1:$N$33,14,FALSE)</f>
        <v>7.9725000000000001</v>
      </c>
      <c r="P1100">
        <f>VLOOKUP(B1100,'Test Data'!$A$1:$G$33,7,FALSE)</f>
        <v>50.820999999999998</v>
      </c>
      <c r="Q1100">
        <f>VLOOKUP(D1100,'Test Data'!$A$1:$G$33,7,FALSE)</f>
        <v>50.528500000000001</v>
      </c>
    </row>
    <row r="1101" spans="1:17" x14ac:dyDescent="0.3">
      <c r="A1101" s="9">
        <v>45003</v>
      </c>
      <c r="B1101" s="7" t="s">
        <v>3</v>
      </c>
      <c r="C1101" s="7">
        <v>0</v>
      </c>
      <c r="D1101" s="7" t="s">
        <v>17</v>
      </c>
      <c r="E1101" s="7">
        <v>6</v>
      </c>
      <c r="F1101" s="7"/>
      <c r="G1101" s="6">
        <f t="shared" si="34"/>
        <v>6</v>
      </c>
      <c r="H1101">
        <f t="shared" si="35"/>
        <v>6</v>
      </c>
      <c r="J1101">
        <f>VLOOKUP(D1101,'Test Data'!$A$1:$N$33,10,FALSE)</f>
        <v>134.91292307692311</v>
      </c>
      <c r="K1101">
        <f>VLOOKUP(B1101,'Test Data'!$A$1:$N$33,10,FALSE)</f>
        <v>89.800166421813486</v>
      </c>
      <c r="L1101">
        <f>VLOOKUP(D1101,'Test Data'!$A$1:$N$33,13,FALSE)</f>
        <v>36.112000000000002</v>
      </c>
      <c r="M1101">
        <f>VLOOKUP(B1101,'Test Data'!$A$1:$N$33,13,FALSE)</f>
        <v>45.915999999999997</v>
      </c>
      <c r="N1101">
        <f>VLOOKUP(D1101,'Test Data'!$A$1:$N$33,14,FALSE)</f>
        <v>18.509999999999998</v>
      </c>
      <c r="O1101">
        <f>VLOOKUP(B1101,'Test Data'!$A$1:$N$33,14,FALSE)</f>
        <v>6.2475000000000023</v>
      </c>
      <c r="P1101">
        <f>VLOOKUP(B1101,'Test Data'!$A$1:$G$33,7,FALSE)</f>
        <v>53.747500000000002</v>
      </c>
      <c r="Q1101">
        <f>VLOOKUP(D1101,'Test Data'!$A$1:$G$33,7,FALSE)</f>
        <v>49.021500000000003</v>
      </c>
    </row>
    <row r="1102" spans="1:17" x14ac:dyDescent="0.3">
      <c r="A1102" s="8">
        <v>45003</v>
      </c>
      <c r="B1102" s="6" t="s">
        <v>5</v>
      </c>
      <c r="C1102" s="6">
        <v>5</v>
      </c>
      <c r="D1102" s="6" t="s">
        <v>32</v>
      </c>
      <c r="E1102" s="6">
        <v>4</v>
      </c>
      <c r="F1102" s="6" t="s">
        <v>35</v>
      </c>
      <c r="G1102" s="6">
        <f t="shared" si="34"/>
        <v>-1</v>
      </c>
      <c r="H1102">
        <f t="shared" si="35"/>
        <v>9</v>
      </c>
      <c r="J1102">
        <f>VLOOKUP(D1102,'Test Data'!$A$1:$N$33,10,FALSE)</f>
        <v>132.97877024111079</v>
      </c>
      <c r="K1102">
        <f>VLOOKUP(B1102,'Test Data'!$A$1:$N$33,10,FALSE)</f>
        <v>104.48057142857141</v>
      </c>
      <c r="L1102">
        <f>VLOOKUP(D1102,'Test Data'!$A$1:$N$33,13,FALSE)</f>
        <v>-4.2679999999999989</v>
      </c>
      <c r="M1102">
        <f>VLOOKUP(B1102,'Test Data'!$A$1:$N$33,13,FALSE)</f>
        <v>26.248000000000001</v>
      </c>
      <c r="N1102">
        <f>VLOOKUP(D1102,'Test Data'!$A$1:$N$33,14,FALSE)</f>
        <v>9.5024999999999977</v>
      </c>
      <c r="O1102">
        <f>VLOOKUP(B1102,'Test Data'!$A$1:$N$33,14,FALSE)</f>
        <v>15.994999999999997</v>
      </c>
      <c r="P1102">
        <f>VLOOKUP(B1102,'Test Data'!$A$1:$G$33,7,FALSE)</f>
        <v>50.814499999999995</v>
      </c>
      <c r="Q1102">
        <f>VLOOKUP(D1102,'Test Data'!$A$1:$G$33,7,FALSE)</f>
        <v>49.246000000000002</v>
      </c>
    </row>
    <row r="1103" spans="1:17" x14ac:dyDescent="0.3">
      <c r="A1103" s="9">
        <v>45003</v>
      </c>
      <c r="B1103" s="7" t="s">
        <v>18</v>
      </c>
      <c r="C1103" s="7">
        <v>5</v>
      </c>
      <c r="D1103" s="7" t="s">
        <v>4</v>
      </c>
      <c r="E1103" s="7">
        <v>4</v>
      </c>
      <c r="F1103" s="7" t="s">
        <v>36</v>
      </c>
      <c r="G1103" s="6">
        <f t="shared" si="34"/>
        <v>-1</v>
      </c>
      <c r="H1103">
        <f t="shared" si="35"/>
        <v>9</v>
      </c>
      <c r="J1103">
        <f>VLOOKUP(D1103,'Test Data'!$A$1:$N$33,10,FALSE)</f>
        <v>84.107355201661079</v>
      </c>
      <c r="K1103">
        <f>VLOOKUP(B1103,'Test Data'!$A$1:$N$33,10,FALSE)</f>
        <v>141.16987251053041</v>
      </c>
      <c r="L1103">
        <f>VLOOKUP(D1103,'Test Data'!$A$1:$N$33,13,FALSE)</f>
        <v>17.076000000000001</v>
      </c>
      <c r="M1103">
        <f>VLOOKUP(B1103,'Test Data'!$A$1:$N$33,13,FALSE)</f>
        <v>-9.1679999999999993</v>
      </c>
      <c r="N1103">
        <f>VLOOKUP(D1103,'Test Data'!$A$1:$N$33,14,FALSE)</f>
        <v>4.0274999999999999</v>
      </c>
      <c r="O1103">
        <f>VLOOKUP(B1103,'Test Data'!$A$1:$N$33,14,FALSE)</f>
        <v>11.067499999999995</v>
      </c>
      <c r="P1103">
        <f>VLOOKUP(B1103,'Test Data'!$A$1:$G$33,7,FALSE)</f>
        <v>55.566500000000005</v>
      </c>
      <c r="Q1103">
        <f>VLOOKUP(D1103,'Test Data'!$A$1:$G$33,7,FALSE)</f>
        <v>51.648499999999999</v>
      </c>
    </row>
    <row r="1104" spans="1:17" x14ac:dyDescent="0.3">
      <c r="A1104" s="8">
        <v>45003</v>
      </c>
      <c r="B1104" s="6" t="s">
        <v>9</v>
      </c>
      <c r="C1104" s="6">
        <v>6</v>
      </c>
      <c r="D1104" s="6" t="s">
        <v>34</v>
      </c>
      <c r="E1104" s="6">
        <v>4</v>
      </c>
      <c r="F1104" s="6"/>
      <c r="G1104" s="6">
        <f t="shared" si="34"/>
        <v>-2</v>
      </c>
      <c r="H1104">
        <f t="shared" si="35"/>
        <v>10</v>
      </c>
      <c r="J1104">
        <f>VLOOKUP(D1104,'Test Data'!$A$1:$N$33,10,FALSE)</f>
        <v>90.302779742729371</v>
      </c>
      <c r="K1104">
        <f>VLOOKUP(B1104,'Test Data'!$A$1:$N$33,10,FALSE)</f>
        <v>165.56027048054921</v>
      </c>
      <c r="L1104">
        <f>VLOOKUP(D1104,'Test Data'!$A$1:$N$33,13,FALSE)</f>
        <v>-1.9600000000000004</v>
      </c>
      <c r="M1104">
        <f>VLOOKUP(B1104,'Test Data'!$A$1:$N$33,13,FALSE)</f>
        <v>-11.727999999999998</v>
      </c>
      <c r="N1104">
        <f>VLOOKUP(D1104,'Test Data'!$A$1:$N$33,14,FALSE)</f>
        <v>8.4699999999999989</v>
      </c>
      <c r="O1104">
        <f>VLOOKUP(B1104,'Test Data'!$A$1:$N$33,14,FALSE)</f>
        <v>19.220000000000002</v>
      </c>
      <c r="P1104">
        <f>VLOOKUP(B1104,'Test Data'!$A$1:$G$33,7,FALSE)</f>
        <v>58.155000000000001</v>
      </c>
      <c r="Q1104">
        <f>VLOOKUP(D1104,'Test Data'!$A$1:$G$33,7,FALSE)</f>
        <v>48.930500000000002</v>
      </c>
    </row>
    <row r="1105" spans="1:17" x14ac:dyDescent="0.3">
      <c r="A1105" s="9">
        <v>45003</v>
      </c>
      <c r="B1105" s="7" t="s">
        <v>16</v>
      </c>
      <c r="C1105" s="7">
        <v>4</v>
      </c>
      <c r="D1105" s="7" t="s">
        <v>24</v>
      </c>
      <c r="E1105" s="7">
        <v>1</v>
      </c>
      <c r="F1105" s="7"/>
      <c r="G1105" s="6">
        <f t="shared" si="34"/>
        <v>-3</v>
      </c>
      <c r="H1105">
        <f t="shared" si="35"/>
        <v>5</v>
      </c>
      <c r="J1105">
        <f>VLOOKUP(D1105,'Test Data'!$A$1:$N$33,10,FALSE)</f>
        <v>-15.427545272601769</v>
      </c>
      <c r="K1105">
        <f>VLOOKUP(B1105,'Test Data'!$A$1:$N$33,10,FALSE)</f>
        <v>56.76357570850201</v>
      </c>
      <c r="L1105">
        <f>VLOOKUP(D1105,'Test Data'!$A$1:$N$33,13,FALSE)</f>
        <v>-11.484000000000002</v>
      </c>
      <c r="M1105">
        <f>VLOOKUP(B1105,'Test Data'!$A$1:$N$33,13,FALSE)</f>
        <v>55.175999999999995</v>
      </c>
      <c r="N1105">
        <f>VLOOKUP(D1105,'Test Data'!$A$1:$N$33,14,FALSE)</f>
        <v>7.0949999999999989</v>
      </c>
      <c r="O1105">
        <f>VLOOKUP(B1105,'Test Data'!$A$1:$N$33,14,FALSE)</f>
        <v>8.8850000000000016</v>
      </c>
      <c r="P1105">
        <f>VLOOKUP(B1105,'Test Data'!$A$1:$G$33,7,FALSE)</f>
        <v>50.042000000000002</v>
      </c>
      <c r="Q1105">
        <f>VLOOKUP(D1105,'Test Data'!$A$1:$G$33,7,FALSE)</f>
        <v>42.968000000000004</v>
      </c>
    </row>
    <row r="1106" spans="1:17" x14ac:dyDescent="0.3">
      <c r="A1106" s="8">
        <v>45003</v>
      </c>
      <c r="B1106" s="6" t="s">
        <v>33</v>
      </c>
      <c r="C1106" s="6">
        <v>3</v>
      </c>
      <c r="D1106" s="6" t="s">
        <v>7</v>
      </c>
      <c r="E1106" s="6">
        <v>5</v>
      </c>
      <c r="F1106" s="6"/>
      <c r="G1106" s="6">
        <f t="shared" si="34"/>
        <v>2</v>
      </c>
      <c r="H1106">
        <f t="shared" si="35"/>
        <v>8</v>
      </c>
      <c r="J1106">
        <f>VLOOKUP(D1106,'Test Data'!$A$1:$N$33,10,FALSE)</f>
        <v>109.36287253210591</v>
      </c>
      <c r="K1106">
        <f>VLOOKUP(B1106,'Test Data'!$A$1:$N$33,10,FALSE)</f>
        <v>-8.4661676247310496</v>
      </c>
      <c r="L1106">
        <f>VLOOKUP(D1106,'Test Data'!$A$1:$N$33,13,FALSE)</f>
        <v>1.0240000000000009</v>
      </c>
      <c r="M1106">
        <f>VLOOKUP(B1106,'Test Data'!$A$1:$N$33,13,FALSE)</f>
        <v>31.347999999999995</v>
      </c>
      <c r="N1106">
        <f>VLOOKUP(D1106,'Test Data'!$A$1:$N$33,14,FALSE)</f>
        <v>18.007499999999997</v>
      </c>
      <c r="O1106">
        <f>VLOOKUP(B1106,'Test Data'!$A$1:$N$33,14,FALSE)</f>
        <v>2.9150000000000027</v>
      </c>
      <c r="P1106">
        <f>VLOOKUP(B1106,'Test Data'!$A$1:$G$33,7,FALSE)</f>
        <v>46.256500000000003</v>
      </c>
      <c r="Q1106">
        <f>VLOOKUP(D1106,'Test Data'!$A$1:$G$33,7,FALSE)</f>
        <v>51.97</v>
      </c>
    </row>
    <row r="1107" spans="1:17" x14ac:dyDescent="0.3">
      <c r="A1107" s="9">
        <v>45004</v>
      </c>
      <c r="B1107" s="7" t="s">
        <v>8</v>
      </c>
      <c r="C1107" s="7">
        <v>2</v>
      </c>
      <c r="D1107" s="7" t="s">
        <v>26</v>
      </c>
      <c r="E1107" s="7">
        <v>1</v>
      </c>
      <c r="F1107" s="7"/>
      <c r="G1107" s="6">
        <f t="shared" si="34"/>
        <v>-1</v>
      </c>
      <c r="H1107">
        <f t="shared" si="35"/>
        <v>3</v>
      </c>
      <c r="J1107">
        <f>VLOOKUP(D1107,'Test Data'!$A$1:$N$33,10,FALSE)</f>
        <v>-5.9496865517784894</v>
      </c>
      <c r="K1107">
        <f>VLOOKUP(B1107,'Test Data'!$A$1:$N$33,10,FALSE)</f>
        <v>108.30611652138712</v>
      </c>
      <c r="L1107">
        <f>VLOOKUP(D1107,'Test Data'!$A$1:$N$33,13,FALSE)</f>
        <v>-1.972</v>
      </c>
      <c r="M1107">
        <f>VLOOKUP(B1107,'Test Data'!$A$1:$N$33,13,FALSE)</f>
        <v>15.092000000000001</v>
      </c>
      <c r="N1107">
        <f>VLOOKUP(D1107,'Test Data'!$A$1:$N$33,14,FALSE)</f>
        <v>7.1075000000000017</v>
      </c>
      <c r="O1107">
        <f>VLOOKUP(B1107,'Test Data'!$A$1:$N$33,14,FALSE)</f>
        <v>11.004999999999999</v>
      </c>
      <c r="P1107">
        <f>VLOOKUP(B1107,'Test Data'!$A$1:$G$33,7,FALSE)</f>
        <v>48.454999999999998</v>
      </c>
      <c r="Q1107">
        <f>VLOOKUP(D1107,'Test Data'!$A$1:$G$33,7,FALSE)</f>
        <v>43.610500000000002</v>
      </c>
    </row>
    <row r="1108" spans="1:17" x14ac:dyDescent="0.3">
      <c r="A1108" s="8">
        <v>45004</v>
      </c>
      <c r="B1108" s="6" t="s">
        <v>14</v>
      </c>
      <c r="C1108" s="6">
        <v>7</v>
      </c>
      <c r="D1108" s="6" t="s">
        <v>13</v>
      </c>
      <c r="E1108" s="6">
        <v>0</v>
      </c>
      <c r="F1108" s="6"/>
      <c r="G1108" s="6">
        <f t="shared" si="34"/>
        <v>-7</v>
      </c>
      <c r="H1108">
        <f t="shared" si="35"/>
        <v>7</v>
      </c>
      <c r="J1108">
        <f>VLOOKUP(D1108,'Test Data'!$A$1:$N$33,10,FALSE)</f>
        <v>81.804757877261309</v>
      </c>
      <c r="K1108">
        <f>VLOOKUP(B1108,'Test Data'!$A$1:$N$33,10,FALSE)</f>
        <v>140.99029450549449</v>
      </c>
      <c r="L1108">
        <f>VLOOKUP(D1108,'Test Data'!$A$1:$N$33,13,FALSE)</f>
        <v>-4.4720000000000004</v>
      </c>
      <c r="M1108">
        <f>VLOOKUP(B1108,'Test Data'!$A$1:$N$33,13,FALSE)</f>
        <v>61.292000000000002</v>
      </c>
      <c r="N1108">
        <f>VLOOKUP(D1108,'Test Data'!$A$1:$N$33,14,FALSE)</f>
        <v>7.3675000000000033</v>
      </c>
      <c r="O1108">
        <f>VLOOKUP(B1108,'Test Data'!$A$1:$N$33,14,FALSE)</f>
        <v>16.850000000000001</v>
      </c>
      <c r="P1108">
        <f>VLOOKUP(B1108,'Test Data'!$A$1:$G$33,7,FALSE)</f>
        <v>52.1905</v>
      </c>
      <c r="Q1108">
        <f>VLOOKUP(D1108,'Test Data'!$A$1:$G$33,7,FALSE)</f>
        <v>47.3035</v>
      </c>
    </row>
    <row r="1109" spans="1:17" x14ac:dyDescent="0.3">
      <c r="A1109" s="9">
        <v>45004</v>
      </c>
      <c r="B1109" s="7" t="s">
        <v>12</v>
      </c>
      <c r="C1109" s="7">
        <v>3</v>
      </c>
      <c r="D1109" s="7" t="s">
        <v>28</v>
      </c>
      <c r="E1109" s="7">
        <v>5</v>
      </c>
      <c r="F1109" s="7"/>
      <c r="G1109" s="6">
        <f t="shared" si="34"/>
        <v>2</v>
      </c>
      <c r="H1109">
        <f t="shared" si="35"/>
        <v>8</v>
      </c>
      <c r="J1109">
        <f>VLOOKUP(D1109,'Test Data'!$A$1:$N$33,10,FALSE)</f>
        <v>101.51640811560671</v>
      </c>
      <c r="K1109">
        <f>VLOOKUP(B1109,'Test Data'!$A$1:$N$33,10,FALSE)</f>
        <v>59.967467961405482</v>
      </c>
      <c r="L1109">
        <f>VLOOKUP(D1109,'Test Data'!$A$1:$N$33,13,FALSE)</f>
        <v>12.036000000000001</v>
      </c>
      <c r="M1109">
        <f>VLOOKUP(B1109,'Test Data'!$A$1:$N$33,13,FALSE)</f>
        <v>21.227999999999998</v>
      </c>
      <c r="N1109">
        <f>VLOOKUP(D1109,'Test Data'!$A$1:$N$33,14,FALSE)</f>
        <v>8.0474999999999994</v>
      </c>
      <c r="O1109">
        <f>VLOOKUP(B1109,'Test Data'!$A$1:$N$33,14,FALSE)</f>
        <v>5.1224999999999987</v>
      </c>
      <c r="P1109">
        <f>VLOOKUP(B1109,'Test Data'!$A$1:$G$33,7,FALSE)</f>
        <v>48.64</v>
      </c>
      <c r="Q1109">
        <f>VLOOKUP(D1109,'Test Data'!$A$1:$G$33,7,FALSE)</f>
        <v>51.338499999999996</v>
      </c>
    </row>
    <row r="1110" spans="1:17" x14ac:dyDescent="0.3">
      <c r="A1110" s="8">
        <v>45004</v>
      </c>
      <c r="B1110" s="6" t="s">
        <v>21</v>
      </c>
      <c r="C1110" s="6">
        <v>0</v>
      </c>
      <c r="D1110" s="6" t="s">
        <v>17</v>
      </c>
      <c r="E1110" s="6">
        <v>7</v>
      </c>
      <c r="F1110" s="6"/>
      <c r="G1110" s="6">
        <f t="shared" si="34"/>
        <v>7</v>
      </c>
      <c r="H1110">
        <f t="shared" si="35"/>
        <v>7</v>
      </c>
      <c r="J1110">
        <f>VLOOKUP(D1110,'Test Data'!$A$1:$N$33,10,FALSE)</f>
        <v>134.91292307692311</v>
      </c>
      <c r="K1110">
        <f>VLOOKUP(B1110,'Test Data'!$A$1:$N$33,10,FALSE)</f>
        <v>67.44205870986076</v>
      </c>
      <c r="L1110">
        <f>VLOOKUP(D1110,'Test Data'!$A$1:$N$33,13,FALSE)</f>
        <v>36.112000000000002</v>
      </c>
      <c r="M1110">
        <f>VLOOKUP(B1110,'Test Data'!$A$1:$N$33,13,FALSE)</f>
        <v>34.236000000000004</v>
      </c>
      <c r="N1110">
        <f>VLOOKUP(D1110,'Test Data'!$A$1:$N$33,14,FALSE)</f>
        <v>18.509999999999998</v>
      </c>
      <c r="O1110">
        <f>VLOOKUP(B1110,'Test Data'!$A$1:$N$33,14,FALSE)</f>
        <v>9.18</v>
      </c>
      <c r="P1110">
        <f>VLOOKUP(B1110,'Test Data'!$A$1:$G$33,7,FALSE)</f>
        <v>50.528500000000001</v>
      </c>
      <c r="Q1110">
        <f>VLOOKUP(D1110,'Test Data'!$A$1:$G$33,7,FALSE)</f>
        <v>49.021500000000003</v>
      </c>
    </row>
    <row r="1111" spans="1:17" x14ac:dyDescent="0.3">
      <c r="A1111" s="9">
        <v>45004</v>
      </c>
      <c r="B1111" s="7" t="s">
        <v>23</v>
      </c>
      <c r="C1111" s="7">
        <v>0</v>
      </c>
      <c r="D1111" s="7" t="s">
        <v>10</v>
      </c>
      <c r="E1111" s="7">
        <v>3</v>
      </c>
      <c r="F1111" s="7"/>
      <c r="G1111" s="6">
        <f t="shared" si="34"/>
        <v>3</v>
      </c>
      <c r="H1111">
        <f t="shared" si="35"/>
        <v>3</v>
      </c>
      <c r="J1111">
        <f>VLOOKUP(D1111,'Test Data'!$A$1:$N$33,10,FALSE)</f>
        <v>47.582180701754382</v>
      </c>
      <c r="K1111">
        <f>VLOOKUP(B1111,'Test Data'!$A$1:$N$33,10,FALSE)</f>
        <v>116.91584615384616</v>
      </c>
      <c r="L1111">
        <f>VLOOKUP(D1111,'Test Data'!$A$1:$N$33,13,FALSE)</f>
        <v>15.2</v>
      </c>
      <c r="M1111">
        <f>VLOOKUP(B1111,'Test Data'!$A$1:$N$33,13,FALSE)</f>
        <v>37.052</v>
      </c>
      <c r="N1111">
        <f>VLOOKUP(D1111,'Test Data'!$A$1:$N$33,14,FALSE)</f>
        <v>1.7224999999999966</v>
      </c>
      <c r="O1111">
        <f>VLOOKUP(B1111,'Test Data'!$A$1:$N$33,14,FALSE)</f>
        <v>7.9725000000000001</v>
      </c>
      <c r="P1111">
        <f>VLOOKUP(B1111,'Test Data'!$A$1:$G$33,7,FALSE)</f>
        <v>50.820999999999998</v>
      </c>
      <c r="Q1111">
        <f>VLOOKUP(D1111,'Test Data'!$A$1:$G$33,7,FALSE)</f>
        <v>45.459000000000003</v>
      </c>
    </row>
    <row r="1112" spans="1:17" x14ac:dyDescent="0.3">
      <c r="A1112" s="8">
        <v>45004</v>
      </c>
      <c r="B1112" s="6" t="s">
        <v>15</v>
      </c>
      <c r="C1112" s="6">
        <v>5</v>
      </c>
      <c r="D1112" s="6" t="s">
        <v>7</v>
      </c>
      <c r="E1112" s="6">
        <v>2</v>
      </c>
      <c r="F1112" s="6"/>
      <c r="G1112" s="6">
        <f t="shared" si="34"/>
        <v>-3</v>
      </c>
      <c r="H1112">
        <f t="shared" si="35"/>
        <v>7</v>
      </c>
      <c r="J1112">
        <f>VLOOKUP(D1112,'Test Data'!$A$1:$N$33,10,FALSE)</f>
        <v>109.36287253210591</v>
      </c>
      <c r="K1112">
        <f>VLOOKUP(B1112,'Test Data'!$A$1:$N$33,10,FALSE)</f>
        <v>139.98145691150953</v>
      </c>
      <c r="L1112">
        <f>VLOOKUP(D1112,'Test Data'!$A$1:$N$33,13,FALSE)</f>
        <v>1.0240000000000009</v>
      </c>
      <c r="M1112">
        <f>VLOOKUP(B1112,'Test Data'!$A$1:$N$33,13,FALSE)</f>
        <v>2.9200000000000017</v>
      </c>
      <c r="N1112">
        <f>VLOOKUP(D1112,'Test Data'!$A$1:$N$33,14,FALSE)</f>
        <v>18.007499999999997</v>
      </c>
      <c r="O1112">
        <f>VLOOKUP(B1112,'Test Data'!$A$1:$N$33,14,FALSE)</f>
        <v>16.695</v>
      </c>
      <c r="P1112">
        <f>VLOOKUP(B1112,'Test Data'!$A$1:$G$33,7,FALSE)</f>
        <v>53.004999999999995</v>
      </c>
      <c r="Q1112">
        <f>VLOOKUP(D1112,'Test Data'!$A$1:$G$33,7,FALSE)</f>
        <v>51.97</v>
      </c>
    </row>
    <row r="1113" spans="1:17" x14ac:dyDescent="0.3">
      <c r="A1113" s="9">
        <v>45004</v>
      </c>
      <c r="B1113" s="7" t="s">
        <v>20</v>
      </c>
      <c r="C1113" s="7">
        <v>2</v>
      </c>
      <c r="D1113" s="7" t="s">
        <v>27</v>
      </c>
      <c r="E1113" s="7">
        <v>7</v>
      </c>
      <c r="F1113" s="7"/>
      <c r="G1113" s="6">
        <f t="shared" si="34"/>
        <v>5</v>
      </c>
      <c r="H1113">
        <f t="shared" si="35"/>
        <v>9</v>
      </c>
      <c r="J1113">
        <f>VLOOKUP(D1113,'Test Data'!$A$1:$N$33,10,FALSE)</f>
        <v>145.75413290387775</v>
      </c>
      <c r="K1113">
        <f>VLOOKUP(B1113,'Test Data'!$A$1:$N$33,10,FALSE)</f>
        <v>44.157383716429479</v>
      </c>
      <c r="L1113">
        <f>VLOOKUP(D1113,'Test Data'!$A$1:$N$33,13,FALSE)</f>
        <v>55.58</v>
      </c>
      <c r="M1113">
        <f>VLOOKUP(B1113,'Test Data'!$A$1:$N$33,13,FALSE)</f>
        <v>0.20799999999999841</v>
      </c>
      <c r="N1113">
        <f>VLOOKUP(D1113,'Test Data'!$A$1:$N$33,14,FALSE)</f>
        <v>12.107499999999998</v>
      </c>
      <c r="O1113">
        <f>VLOOKUP(B1113,'Test Data'!$A$1:$N$33,14,FALSE)</f>
        <v>6.4574999999999996</v>
      </c>
      <c r="P1113">
        <f>VLOOKUP(B1113,'Test Data'!$A$1:$G$33,7,FALSE)</f>
        <v>45.418999999999997</v>
      </c>
      <c r="Q1113">
        <f>VLOOKUP(D1113,'Test Data'!$A$1:$G$33,7,FALSE)</f>
        <v>54.28</v>
      </c>
    </row>
    <row r="1114" spans="1:17" x14ac:dyDescent="0.3">
      <c r="A1114" s="8">
        <v>45005</v>
      </c>
      <c r="B1114" s="6" t="s">
        <v>6</v>
      </c>
      <c r="C1114" s="6">
        <v>0</v>
      </c>
      <c r="D1114" s="6" t="s">
        <v>11</v>
      </c>
      <c r="E1114" s="6">
        <v>5</v>
      </c>
      <c r="F1114" s="6"/>
      <c r="G1114" s="6">
        <f t="shared" si="34"/>
        <v>5</v>
      </c>
      <c r="H1114">
        <f t="shared" si="35"/>
        <v>5</v>
      </c>
      <c r="J1114">
        <f>VLOOKUP(D1114,'Test Data'!$A$1:$N$33,10,FALSE)</f>
        <v>134.88358357487925</v>
      </c>
      <c r="K1114">
        <f>VLOOKUP(B1114,'Test Data'!$A$1:$N$33,10,FALSE)</f>
        <v>18.032943482008189</v>
      </c>
      <c r="L1114">
        <f>VLOOKUP(D1114,'Test Data'!$A$1:$N$33,13,FALSE)</f>
        <v>24.772000000000002</v>
      </c>
      <c r="M1114">
        <f>VLOOKUP(B1114,'Test Data'!$A$1:$N$33,13,FALSE)</f>
        <v>12.236000000000001</v>
      </c>
      <c r="N1114">
        <f>VLOOKUP(D1114,'Test Data'!$A$1:$N$33,14,FALSE)</f>
        <v>12.754999999999999</v>
      </c>
      <c r="O1114">
        <f>VLOOKUP(B1114,'Test Data'!$A$1:$N$33,14,FALSE)</f>
        <v>1.6050000000000004</v>
      </c>
      <c r="P1114">
        <f>VLOOKUP(B1114,'Test Data'!$A$1:$G$33,7,FALSE)</f>
        <v>40.024000000000001</v>
      </c>
      <c r="Q1114">
        <f>VLOOKUP(D1114,'Test Data'!$A$1:$G$33,7,FALSE)</f>
        <v>52.792500000000004</v>
      </c>
    </row>
    <row r="1115" spans="1:17" x14ac:dyDescent="0.3">
      <c r="A1115" s="9">
        <v>45005</v>
      </c>
      <c r="B1115" s="7" t="s">
        <v>31</v>
      </c>
      <c r="C1115" s="7">
        <v>5</v>
      </c>
      <c r="D1115" s="7" t="s">
        <v>19</v>
      </c>
      <c r="E1115" s="7">
        <v>2</v>
      </c>
      <c r="F1115" s="7"/>
      <c r="G1115" s="6">
        <f t="shared" si="34"/>
        <v>-3</v>
      </c>
      <c r="H1115">
        <f t="shared" si="35"/>
        <v>7</v>
      </c>
      <c r="J1115">
        <f>VLOOKUP(D1115,'Test Data'!$A$1:$N$33,10,FALSE)</f>
        <v>82.045045228455763</v>
      </c>
      <c r="K1115">
        <f>VLOOKUP(B1115,'Test Data'!$A$1:$N$33,10,FALSE)</f>
        <v>139.17838686868689</v>
      </c>
      <c r="L1115">
        <f>VLOOKUP(D1115,'Test Data'!$A$1:$N$33,13,FALSE)</f>
        <v>15.204000000000004</v>
      </c>
      <c r="M1115">
        <f>VLOOKUP(B1115,'Test Data'!$A$1:$N$33,13,FALSE)</f>
        <v>30.108000000000004</v>
      </c>
      <c r="N1115">
        <f>VLOOKUP(D1115,'Test Data'!$A$1:$N$33,14,FALSE)</f>
        <v>10.812500000000004</v>
      </c>
      <c r="O1115">
        <f>VLOOKUP(B1115,'Test Data'!$A$1:$N$33,14,FALSE)</f>
        <v>10.142499999999998</v>
      </c>
      <c r="P1115">
        <f>VLOOKUP(B1115,'Test Data'!$A$1:$G$33,7,FALSE)</f>
        <v>54.883499999999998</v>
      </c>
      <c r="Q1115">
        <f>VLOOKUP(D1115,'Test Data'!$A$1:$G$33,7,FALSE)</f>
        <v>46.548000000000002</v>
      </c>
    </row>
    <row r="1116" spans="1:17" x14ac:dyDescent="0.3">
      <c r="A1116" s="8">
        <v>45005</v>
      </c>
      <c r="B1116" s="6" t="s">
        <v>24</v>
      </c>
      <c r="C1116" s="6">
        <v>4</v>
      </c>
      <c r="D1116" s="6" t="s">
        <v>9</v>
      </c>
      <c r="E1116" s="6">
        <v>5</v>
      </c>
      <c r="F1116" s="6" t="s">
        <v>36</v>
      </c>
      <c r="G1116" s="6">
        <f t="shared" si="34"/>
        <v>1</v>
      </c>
      <c r="H1116">
        <f t="shared" si="35"/>
        <v>9</v>
      </c>
      <c r="J1116">
        <f>VLOOKUP(D1116,'Test Data'!$A$1:$N$33,10,FALSE)</f>
        <v>165.56027048054921</v>
      </c>
      <c r="K1116">
        <f>VLOOKUP(B1116,'Test Data'!$A$1:$N$33,10,FALSE)</f>
        <v>-15.427545272601769</v>
      </c>
      <c r="L1116">
        <f>VLOOKUP(D1116,'Test Data'!$A$1:$N$33,13,FALSE)</f>
        <v>-11.727999999999998</v>
      </c>
      <c r="M1116">
        <f>VLOOKUP(B1116,'Test Data'!$A$1:$N$33,13,FALSE)</f>
        <v>-11.484000000000002</v>
      </c>
      <c r="N1116">
        <f>VLOOKUP(D1116,'Test Data'!$A$1:$N$33,14,FALSE)</f>
        <v>19.220000000000002</v>
      </c>
      <c r="O1116">
        <f>VLOOKUP(B1116,'Test Data'!$A$1:$N$33,14,FALSE)</f>
        <v>7.0949999999999989</v>
      </c>
      <c r="P1116">
        <f>VLOOKUP(B1116,'Test Data'!$A$1:$G$33,7,FALSE)</f>
        <v>42.968000000000004</v>
      </c>
      <c r="Q1116">
        <f>VLOOKUP(D1116,'Test Data'!$A$1:$G$33,7,FALSE)</f>
        <v>58.155000000000001</v>
      </c>
    </row>
    <row r="1117" spans="1:17" x14ac:dyDescent="0.3">
      <c r="A1117" s="9">
        <v>45005</v>
      </c>
      <c r="B1117" s="7" t="s">
        <v>22</v>
      </c>
      <c r="C1117" s="7">
        <v>2</v>
      </c>
      <c r="D1117" s="7" t="s">
        <v>29</v>
      </c>
      <c r="E1117" s="7">
        <v>8</v>
      </c>
      <c r="F1117" s="7"/>
      <c r="G1117" s="6">
        <f t="shared" si="34"/>
        <v>6</v>
      </c>
      <c r="H1117">
        <f t="shared" si="35"/>
        <v>10</v>
      </c>
      <c r="J1117">
        <f>VLOOKUP(D1117,'Test Data'!$A$1:$N$33,10,FALSE)</f>
        <v>171.25418443935928</v>
      </c>
      <c r="K1117">
        <f>VLOOKUP(B1117,'Test Data'!$A$1:$N$33,10,FALSE)</f>
        <v>68.14996540259969</v>
      </c>
      <c r="L1117">
        <f>VLOOKUP(D1117,'Test Data'!$A$1:$N$33,13,FALSE)</f>
        <v>18.195999999999998</v>
      </c>
      <c r="M1117">
        <f>VLOOKUP(B1117,'Test Data'!$A$1:$N$33,13,FALSE)</f>
        <v>2.4839999999999995</v>
      </c>
      <c r="N1117">
        <f>VLOOKUP(D1117,'Test Data'!$A$1:$N$33,14,FALSE)</f>
        <v>13.857500000000002</v>
      </c>
      <c r="O1117">
        <f>VLOOKUP(B1117,'Test Data'!$A$1:$N$33,14,FALSE)</f>
        <v>7.3599999999999994</v>
      </c>
      <c r="P1117">
        <f>VLOOKUP(B1117,'Test Data'!$A$1:$G$33,7,FALSE)</f>
        <v>52.957499999999996</v>
      </c>
      <c r="Q1117">
        <f>VLOOKUP(D1117,'Test Data'!$A$1:$G$33,7,FALSE)</f>
        <v>55.733499999999992</v>
      </c>
    </row>
    <row r="1118" spans="1:17" x14ac:dyDescent="0.3">
      <c r="A1118" s="8">
        <v>45005</v>
      </c>
      <c r="B1118" s="6" t="s">
        <v>32</v>
      </c>
      <c r="C1118" s="6">
        <v>2</v>
      </c>
      <c r="D1118" s="6" t="s">
        <v>3</v>
      </c>
      <c r="E1118" s="6">
        <v>1</v>
      </c>
      <c r="F1118" s="6"/>
      <c r="G1118" s="6">
        <f t="shared" si="34"/>
        <v>-1</v>
      </c>
      <c r="H1118">
        <f t="shared" si="35"/>
        <v>3</v>
      </c>
      <c r="J1118">
        <f>VLOOKUP(D1118,'Test Data'!$A$1:$N$33,10,FALSE)</f>
        <v>89.800166421813486</v>
      </c>
      <c r="K1118">
        <f>VLOOKUP(B1118,'Test Data'!$A$1:$N$33,10,FALSE)</f>
        <v>132.97877024111079</v>
      </c>
      <c r="L1118">
        <f>VLOOKUP(D1118,'Test Data'!$A$1:$N$33,13,FALSE)</f>
        <v>45.915999999999997</v>
      </c>
      <c r="M1118">
        <f>VLOOKUP(B1118,'Test Data'!$A$1:$N$33,13,FALSE)</f>
        <v>-4.2679999999999989</v>
      </c>
      <c r="N1118">
        <f>VLOOKUP(D1118,'Test Data'!$A$1:$N$33,14,FALSE)</f>
        <v>6.2475000000000023</v>
      </c>
      <c r="O1118">
        <f>VLOOKUP(B1118,'Test Data'!$A$1:$N$33,14,FALSE)</f>
        <v>9.5024999999999977</v>
      </c>
      <c r="P1118">
        <f>VLOOKUP(B1118,'Test Data'!$A$1:$G$33,7,FALSE)</f>
        <v>49.246000000000002</v>
      </c>
      <c r="Q1118">
        <f>VLOOKUP(D1118,'Test Data'!$A$1:$G$33,7,FALSE)</f>
        <v>53.747500000000002</v>
      </c>
    </row>
    <row r="1119" spans="1:17" x14ac:dyDescent="0.3">
      <c r="A1119" s="9">
        <v>45006</v>
      </c>
      <c r="B1119" s="7" t="s">
        <v>22</v>
      </c>
      <c r="C1119" s="7">
        <v>5</v>
      </c>
      <c r="D1119" s="7" t="s">
        <v>26</v>
      </c>
      <c r="E1119" s="7">
        <v>1</v>
      </c>
      <c r="F1119" s="7"/>
      <c r="G1119" s="6">
        <f t="shared" si="34"/>
        <v>-4</v>
      </c>
      <c r="H1119">
        <f t="shared" si="35"/>
        <v>6</v>
      </c>
      <c r="J1119">
        <f>VLOOKUP(D1119,'Test Data'!$A$1:$N$33,10,FALSE)</f>
        <v>-5.9496865517784894</v>
      </c>
      <c r="K1119">
        <f>VLOOKUP(B1119,'Test Data'!$A$1:$N$33,10,FALSE)</f>
        <v>68.14996540259969</v>
      </c>
      <c r="L1119">
        <f>VLOOKUP(D1119,'Test Data'!$A$1:$N$33,13,FALSE)</f>
        <v>-1.972</v>
      </c>
      <c r="M1119">
        <f>VLOOKUP(B1119,'Test Data'!$A$1:$N$33,13,FALSE)</f>
        <v>2.4839999999999995</v>
      </c>
      <c r="N1119">
        <f>VLOOKUP(D1119,'Test Data'!$A$1:$N$33,14,FALSE)</f>
        <v>7.1075000000000017</v>
      </c>
      <c r="O1119">
        <f>VLOOKUP(B1119,'Test Data'!$A$1:$N$33,14,FALSE)</f>
        <v>7.3599999999999994</v>
      </c>
      <c r="P1119">
        <f>VLOOKUP(B1119,'Test Data'!$A$1:$G$33,7,FALSE)</f>
        <v>52.957499999999996</v>
      </c>
      <c r="Q1119">
        <f>VLOOKUP(D1119,'Test Data'!$A$1:$G$33,7,FALSE)</f>
        <v>43.610500000000002</v>
      </c>
    </row>
    <row r="1120" spans="1:17" x14ac:dyDescent="0.3">
      <c r="A1120" s="8">
        <v>45006</v>
      </c>
      <c r="B1120" s="6" t="s">
        <v>32</v>
      </c>
      <c r="C1120" s="6">
        <v>1</v>
      </c>
      <c r="D1120" s="6" t="s">
        <v>14</v>
      </c>
      <c r="E1120" s="6">
        <v>2</v>
      </c>
      <c r="F1120" s="6"/>
      <c r="G1120" s="6">
        <f t="shared" si="34"/>
        <v>1</v>
      </c>
      <c r="H1120">
        <f t="shared" si="35"/>
        <v>3</v>
      </c>
      <c r="J1120">
        <f>VLOOKUP(D1120,'Test Data'!$A$1:$N$33,10,FALSE)</f>
        <v>140.99029450549449</v>
      </c>
      <c r="K1120">
        <f>VLOOKUP(B1120,'Test Data'!$A$1:$N$33,10,FALSE)</f>
        <v>132.97877024111079</v>
      </c>
      <c r="L1120">
        <f>VLOOKUP(D1120,'Test Data'!$A$1:$N$33,13,FALSE)</f>
        <v>61.292000000000002</v>
      </c>
      <c r="M1120">
        <f>VLOOKUP(B1120,'Test Data'!$A$1:$N$33,13,FALSE)</f>
        <v>-4.2679999999999989</v>
      </c>
      <c r="N1120">
        <f>VLOOKUP(D1120,'Test Data'!$A$1:$N$33,14,FALSE)</f>
        <v>16.850000000000001</v>
      </c>
      <c r="O1120">
        <f>VLOOKUP(B1120,'Test Data'!$A$1:$N$33,14,FALSE)</f>
        <v>9.5024999999999977</v>
      </c>
      <c r="P1120">
        <f>VLOOKUP(B1120,'Test Data'!$A$1:$G$33,7,FALSE)</f>
        <v>49.246000000000002</v>
      </c>
      <c r="Q1120">
        <f>VLOOKUP(D1120,'Test Data'!$A$1:$G$33,7,FALSE)</f>
        <v>52.1905</v>
      </c>
    </row>
    <row r="1121" spans="1:17" x14ac:dyDescent="0.3">
      <c r="A1121" s="9">
        <v>45006</v>
      </c>
      <c r="B1121" s="7" t="s">
        <v>21</v>
      </c>
      <c r="C1121" s="7">
        <v>7</v>
      </c>
      <c r="D1121" s="7" t="s">
        <v>13</v>
      </c>
      <c r="E1121" s="7">
        <v>3</v>
      </c>
      <c r="F1121" s="7"/>
      <c r="G1121" s="6">
        <f t="shared" si="34"/>
        <v>-4</v>
      </c>
      <c r="H1121">
        <f t="shared" si="35"/>
        <v>10</v>
      </c>
      <c r="J1121">
        <f>VLOOKUP(D1121,'Test Data'!$A$1:$N$33,10,FALSE)</f>
        <v>81.804757877261309</v>
      </c>
      <c r="K1121">
        <f>VLOOKUP(B1121,'Test Data'!$A$1:$N$33,10,FALSE)</f>
        <v>67.44205870986076</v>
      </c>
      <c r="L1121">
        <f>VLOOKUP(D1121,'Test Data'!$A$1:$N$33,13,FALSE)</f>
        <v>-4.4720000000000004</v>
      </c>
      <c r="M1121">
        <f>VLOOKUP(B1121,'Test Data'!$A$1:$N$33,13,FALSE)</f>
        <v>34.236000000000004</v>
      </c>
      <c r="N1121">
        <f>VLOOKUP(D1121,'Test Data'!$A$1:$N$33,14,FALSE)</f>
        <v>7.3675000000000033</v>
      </c>
      <c r="O1121">
        <f>VLOOKUP(B1121,'Test Data'!$A$1:$N$33,14,FALSE)</f>
        <v>9.18</v>
      </c>
      <c r="P1121">
        <f>VLOOKUP(B1121,'Test Data'!$A$1:$G$33,7,FALSE)</f>
        <v>50.528500000000001</v>
      </c>
      <c r="Q1121">
        <f>VLOOKUP(D1121,'Test Data'!$A$1:$G$33,7,FALSE)</f>
        <v>47.3035</v>
      </c>
    </row>
    <row r="1122" spans="1:17" x14ac:dyDescent="0.3">
      <c r="A1122" s="8">
        <v>45006</v>
      </c>
      <c r="B1122" s="6" t="s">
        <v>34</v>
      </c>
      <c r="C1122" s="6">
        <v>5</v>
      </c>
      <c r="D1122" s="6" t="s">
        <v>30</v>
      </c>
      <c r="E1122" s="6">
        <v>4</v>
      </c>
      <c r="F1122" s="6" t="s">
        <v>36</v>
      </c>
      <c r="G1122" s="6">
        <f t="shared" si="34"/>
        <v>-1</v>
      </c>
      <c r="H1122">
        <f t="shared" si="35"/>
        <v>9</v>
      </c>
      <c r="J1122">
        <f>VLOOKUP(D1122,'Test Data'!$A$1:$N$33,10,FALSE)</f>
        <v>139.14223240238024</v>
      </c>
      <c r="K1122">
        <f>VLOOKUP(B1122,'Test Data'!$A$1:$N$33,10,FALSE)</f>
        <v>90.302779742729371</v>
      </c>
      <c r="L1122">
        <f>VLOOKUP(D1122,'Test Data'!$A$1:$N$33,13,FALSE)</f>
        <v>17.608000000000001</v>
      </c>
      <c r="M1122">
        <f>VLOOKUP(B1122,'Test Data'!$A$1:$N$33,13,FALSE)</f>
        <v>-1.9600000000000004</v>
      </c>
      <c r="N1122">
        <f>VLOOKUP(D1122,'Test Data'!$A$1:$N$33,14,FALSE)</f>
        <v>17.535</v>
      </c>
      <c r="O1122">
        <f>VLOOKUP(B1122,'Test Data'!$A$1:$N$33,14,FALSE)</f>
        <v>8.4699999999999989</v>
      </c>
      <c r="P1122">
        <f>VLOOKUP(B1122,'Test Data'!$A$1:$G$33,7,FALSE)</f>
        <v>48.930500000000002</v>
      </c>
      <c r="Q1122">
        <f>VLOOKUP(D1122,'Test Data'!$A$1:$G$33,7,FALSE)</f>
        <v>53.658999999999999</v>
      </c>
    </row>
    <row r="1123" spans="1:17" x14ac:dyDescent="0.3">
      <c r="A1123" s="9">
        <v>45006</v>
      </c>
      <c r="B1123" s="7" t="s">
        <v>7</v>
      </c>
      <c r="C1123" s="7">
        <v>2</v>
      </c>
      <c r="D1123" s="7" t="s">
        <v>33</v>
      </c>
      <c r="E1123" s="7">
        <v>3</v>
      </c>
      <c r="F1123" s="7"/>
      <c r="G1123" s="6">
        <f t="shared" si="34"/>
        <v>1</v>
      </c>
      <c r="H1123">
        <f t="shared" si="35"/>
        <v>5</v>
      </c>
      <c r="J1123">
        <f>VLOOKUP(D1123,'Test Data'!$A$1:$N$33,10,FALSE)</f>
        <v>-8.4661676247310496</v>
      </c>
      <c r="K1123">
        <f>VLOOKUP(B1123,'Test Data'!$A$1:$N$33,10,FALSE)</f>
        <v>109.36287253210591</v>
      </c>
      <c r="L1123">
        <f>VLOOKUP(D1123,'Test Data'!$A$1:$N$33,13,FALSE)</f>
        <v>31.347999999999995</v>
      </c>
      <c r="M1123">
        <f>VLOOKUP(B1123,'Test Data'!$A$1:$N$33,13,FALSE)</f>
        <v>1.0240000000000009</v>
      </c>
      <c r="N1123">
        <f>VLOOKUP(D1123,'Test Data'!$A$1:$N$33,14,FALSE)</f>
        <v>2.9150000000000027</v>
      </c>
      <c r="O1123">
        <f>VLOOKUP(B1123,'Test Data'!$A$1:$N$33,14,FALSE)</f>
        <v>18.007499999999997</v>
      </c>
      <c r="P1123">
        <f>VLOOKUP(B1123,'Test Data'!$A$1:$G$33,7,FALSE)</f>
        <v>51.97</v>
      </c>
      <c r="Q1123">
        <f>VLOOKUP(D1123,'Test Data'!$A$1:$G$33,7,FALSE)</f>
        <v>46.256500000000003</v>
      </c>
    </row>
    <row r="1124" spans="1:17" x14ac:dyDescent="0.3">
      <c r="A1124" s="8">
        <v>45006</v>
      </c>
      <c r="B1124" s="6" t="s">
        <v>28</v>
      </c>
      <c r="C1124" s="6">
        <v>2</v>
      </c>
      <c r="D1124" s="6" t="s">
        <v>15</v>
      </c>
      <c r="E1124" s="6">
        <v>1</v>
      </c>
      <c r="F1124" s="6" t="s">
        <v>36</v>
      </c>
      <c r="G1124" s="6">
        <f t="shared" si="34"/>
        <v>-1</v>
      </c>
      <c r="H1124">
        <f t="shared" si="35"/>
        <v>3</v>
      </c>
      <c r="J1124">
        <f>VLOOKUP(D1124,'Test Data'!$A$1:$N$33,10,FALSE)</f>
        <v>139.98145691150953</v>
      </c>
      <c r="K1124">
        <f>VLOOKUP(B1124,'Test Data'!$A$1:$N$33,10,FALSE)</f>
        <v>101.51640811560671</v>
      </c>
      <c r="L1124">
        <f>VLOOKUP(D1124,'Test Data'!$A$1:$N$33,13,FALSE)</f>
        <v>2.9200000000000017</v>
      </c>
      <c r="M1124">
        <f>VLOOKUP(B1124,'Test Data'!$A$1:$N$33,13,FALSE)</f>
        <v>12.036000000000001</v>
      </c>
      <c r="N1124">
        <f>VLOOKUP(D1124,'Test Data'!$A$1:$N$33,14,FALSE)</f>
        <v>16.695</v>
      </c>
      <c r="O1124">
        <f>VLOOKUP(B1124,'Test Data'!$A$1:$N$33,14,FALSE)</f>
        <v>8.0474999999999994</v>
      </c>
      <c r="P1124">
        <f>VLOOKUP(B1124,'Test Data'!$A$1:$G$33,7,FALSE)</f>
        <v>51.338499999999996</v>
      </c>
      <c r="Q1124">
        <f>VLOOKUP(D1124,'Test Data'!$A$1:$G$33,7,FALSE)</f>
        <v>53.004999999999995</v>
      </c>
    </row>
    <row r="1125" spans="1:17" x14ac:dyDescent="0.3">
      <c r="A1125" s="9">
        <v>45006</v>
      </c>
      <c r="B1125" s="7" t="s">
        <v>5</v>
      </c>
      <c r="C1125" s="7">
        <v>2</v>
      </c>
      <c r="D1125" s="7" t="s">
        <v>16</v>
      </c>
      <c r="E1125" s="7">
        <v>7</v>
      </c>
      <c r="F1125" s="7"/>
      <c r="G1125" s="6">
        <f t="shared" si="34"/>
        <v>5</v>
      </c>
      <c r="H1125">
        <f t="shared" si="35"/>
        <v>9</v>
      </c>
      <c r="J1125">
        <f>VLOOKUP(D1125,'Test Data'!$A$1:$N$33,10,FALSE)</f>
        <v>56.76357570850201</v>
      </c>
      <c r="K1125">
        <f>VLOOKUP(B1125,'Test Data'!$A$1:$N$33,10,FALSE)</f>
        <v>104.48057142857141</v>
      </c>
      <c r="L1125">
        <f>VLOOKUP(D1125,'Test Data'!$A$1:$N$33,13,FALSE)</f>
        <v>55.175999999999995</v>
      </c>
      <c r="M1125">
        <f>VLOOKUP(B1125,'Test Data'!$A$1:$N$33,13,FALSE)</f>
        <v>26.248000000000001</v>
      </c>
      <c r="N1125">
        <f>VLOOKUP(D1125,'Test Data'!$A$1:$N$33,14,FALSE)</f>
        <v>8.8850000000000016</v>
      </c>
      <c r="O1125">
        <f>VLOOKUP(B1125,'Test Data'!$A$1:$N$33,14,FALSE)</f>
        <v>15.994999999999997</v>
      </c>
      <c r="P1125">
        <f>VLOOKUP(B1125,'Test Data'!$A$1:$G$33,7,FALSE)</f>
        <v>50.814499999999995</v>
      </c>
      <c r="Q1125">
        <f>VLOOKUP(D1125,'Test Data'!$A$1:$G$33,7,FALSE)</f>
        <v>50.042000000000002</v>
      </c>
    </row>
    <row r="1126" spans="1:17" x14ac:dyDescent="0.3">
      <c r="A1126" s="8">
        <v>45006</v>
      </c>
      <c r="B1126" s="6" t="s">
        <v>18</v>
      </c>
      <c r="C1126" s="6">
        <v>3</v>
      </c>
      <c r="D1126" s="6" t="s">
        <v>17</v>
      </c>
      <c r="E1126" s="6">
        <v>2</v>
      </c>
      <c r="F1126" s="6"/>
      <c r="G1126" s="6">
        <f t="shared" si="34"/>
        <v>-1</v>
      </c>
      <c r="H1126">
        <f t="shared" si="35"/>
        <v>5</v>
      </c>
      <c r="J1126">
        <f>VLOOKUP(D1126,'Test Data'!$A$1:$N$33,10,FALSE)</f>
        <v>134.91292307692311</v>
      </c>
      <c r="K1126">
        <f>VLOOKUP(B1126,'Test Data'!$A$1:$N$33,10,FALSE)</f>
        <v>141.16987251053041</v>
      </c>
      <c r="L1126">
        <f>VLOOKUP(D1126,'Test Data'!$A$1:$N$33,13,FALSE)</f>
        <v>36.112000000000002</v>
      </c>
      <c r="M1126">
        <f>VLOOKUP(B1126,'Test Data'!$A$1:$N$33,13,FALSE)</f>
        <v>-9.1679999999999993</v>
      </c>
      <c r="N1126">
        <f>VLOOKUP(D1126,'Test Data'!$A$1:$N$33,14,FALSE)</f>
        <v>18.509999999999998</v>
      </c>
      <c r="O1126">
        <f>VLOOKUP(B1126,'Test Data'!$A$1:$N$33,14,FALSE)</f>
        <v>11.067499999999995</v>
      </c>
      <c r="P1126">
        <f>VLOOKUP(B1126,'Test Data'!$A$1:$G$33,7,FALSE)</f>
        <v>55.566500000000005</v>
      </c>
      <c r="Q1126">
        <f>VLOOKUP(D1126,'Test Data'!$A$1:$G$33,7,FALSE)</f>
        <v>49.021500000000003</v>
      </c>
    </row>
    <row r="1127" spans="1:17" x14ac:dyDescent="0.3">
      <c r="A1127" s="9">
        <v>45006</v>
      </c>
      <c r="B1127" s="7" t="s">
        <v>31</v>
      </c>
      <c r="C1127" s="7">
        <v>3</v>
      </c>
      <c r="D1127" s="7" t="s">
        <v>4</v>
      </c>
      <c r="E1127" s="7">
        <v>6</v>
      </c>
      <c r="F1127" s="7"/>
      <c r="G1127" s="6">
        <f t="shared" si="34"/>
        <v>3</v>
      </c>
      <c r="H1127">
        <f t="shared" si="35"/>
        <v>9</v>
      </c>
      <c r="J1127">
        <f>VLOOKUP(D1127,'Test Data'!$A$1:$N$33,10,FALSE)</f>
        <v>84.107355201661079</v>
      </c>
      <c r="K1127">
        <f>VLOOKUP(B1127,'Test Data'!$A$1:$N$33,10,FALSE)</f>
        <v>139.17838686868689</v>
      </c>
      <c r="L1127">
        <f>VLOOKUP(D1127,'Test Data'!$A$1:$N$33,13,FALSE)</f>
        <v>17.076000000000001</v>
      </c>
      <c r="M1127">
        <f>VLOOKUP(B1127,'Test Data'!$A$1:$N$33,13,FALSE)</f>
        <v>30.108000000000004</v>
      </c>
      <c r="N1127">
        <f>VLOOKUP(D1127,'Test Data'!$A$1:$N$33,14,FALSE)</f>
        <v>4.0274999999999999</v>
      </c>
      <c r="O1127">
        <f>VLOOKUP(B1127,'Test Data'!$A$1:$N$33,14,FALSE)</f>
        <v>10.142499999999998</v>
      </c>
      <c r="P1127">
        <f>VLOOKUP(B1127,'Test Data'!$A$1:$G$33,7,FALSE)</f>
        <v>54.883499999999998</v>
      </c>
      <c r="Q1127">
        <f>VLOOKUP(D1127,'Test Data'!$A$1:$G$33,7,FALSE)</f>
        <v>51.648499999999999</v>
      </c>
    </row>
    <row r="1128" spans="1:17" x14ac:dyDescent="0.3">
      <c r="A1128" s="8">
        <v>45006</v>
      </c>
      <c r="B1128" s="6" t="s">
        <v>19</v>
      </c>
      <c r="C1128" s="6">
        <v>3</v>
      </c>
      <c r="D1128" s="6" t="s">
        <v>10</v>
      </c>
      <c r="E1128" s="6">
        <v>2</v>
      </c>
      <c r="F1128" s="6" t="s">
        <v>35</v>
      </c>
      <c r="G1128" s="6">
        <f t="shared" si="34"/>
        <v>-1</v>
      </c>
      <c r="H1128">
        <f t="shared" si="35"/>
        <v>5</v>
      </c>
      <c r="J1128">
        <f>VLOOKUP(D1128,'Test Data'!$A$1:$N$33,10,FALSE)</f>
        <v>47.582180701754382</v>
      </c>
      <c r="K1128">
        <f>VLOOKUP(B1128,'Test Data'!$A$1:$N$33,10,FALSE)</f>
        <v>82.045045228455763</v>
      </c>
      <c r="L1128">
        <f>VLOOKUP(D1128,'Test Data'!$A$1:$N$33,13,FALSE)</f>
        <v>15.2</v>
      </c>
      <c r="M1128">
        <f>VLOOKUP(B1128,'Test Data'!$A$1:$N$33,13,FALSE)</f>
        <v>15.204000000000004</v>
      </c>
      <c r="N1128">
        <f>VLOOKUP(D1128,'Test Data'!$A$1:$N$33,14,FALSE)</f>
        <v>1.7224999999999966</v>
      </c>
      <c r="O1128">
        <f>VLOOKUP(B1128,'Test Data'!$A$1:$N$33,14,FALSE)</f>
        <v>10.812500000000004</v>
      </c>
      <c r="P1128">
        <f>VLOOKUP(B1128,'Test Data'!$A$1:$G$33,7,FALSE)</f>
        <v>46.548000000000002</v>
      </c>
      <c r="Q1128">
        <f>VLOOKUP(D1128,'Test Data'!$A$1:$G$33,7,FALSE)</f>
        <v>45.459000000000003</v>
      </c>
    </row>
    <row r="1129" spans="1:17" x14ac:dyDescent="0.3">
      <c r="A1129" s="9">
        <v>45006</v>
      </c>
      <c r="B1129" s="7" t="s">
        <v>27</v>
      </c>
      <c r="C1129" s="7">
        <v>4</v>
      </c>
      <c r="D1129" s="7" t="s">
        <v>8</v>
      </c>
      <c r="E1129" s="7">
        <v>3</v>
      </c>
      <c r="F1129" s="7"/>
      <c r="G1129" s="6">
        <f t="shared" si="34"/>
        <v>-1</v>
      </c>
      <c r="H1129">
        <f t="shared" si="35"/>
        <v>7</v>
      </c>
      <c r="J1129">
        <f>VLOOKUP(D1129,'Test Data'!$A$1:$N$33,10,FALSE)</f>
        <v>108.30611652138712</v>
      </c>
      <c r="K1129">
        <f>VLOOKUP(B1129,'Test Data'!$A$1:$N$33,10,FALSE)</f>
        <v>145.75413290387775</v>
      </c>
      <c r="L1129">
        <f>VLOOKUP(D1129,'Test Data'!$A$1:$N$33,13,FALSE)</f>
        <v>15.092000000000001</v>
      </c>
      <c r="M1129">
        <f>VLOOKUP(B1129,'Test Data'!$A$1:$N$33,13,FALSE)</f>
        <v>55.58</v>
      </c>
      <c r="N1129">
        <f>VLOOKUP(D1129,'Test Data'!$A$1:$N$33,14,FALSE)</f>
        <v>11.004999999999999</v>
      </c>
      <c r="O1129">
        <f>VLOOKUP(B1129,'Test Data'!$A$1:$N$33,14,FALSE)</f>
        <v>12.107499999999998</v>
      </c>
      <c r="P1129">
        <f>VLOOKUP(B1129,'Test Data'!$A$1:$G$33,7,FALSE)</f>
        <v>54.28</v>
      </c>
      <c r="Q1129">
        <f>VLOOKUP(D1129,'Test Data'!$A$1:$G$33,7,FALSE)</f>
        <v>48.454999999999998</v>
      </c>
    </row>
    <row r="1130" spans="1:17" x14ac:dyDescent="0.3">
      <c r="A1130" s="8">
        <v>45006</v>
      </c>
      <c r="B1130" s="6" t="s">
        <v>25</v>
      </c>
      <c r="C1130" s="6">
        <v>1</v>
      </c>
      <c r="D1130" s="6" t="s">
        <v>23</v>
      </c>
      <c r="E1130" s="6">
        <v>2</v>
      </c>
      <c r="F1130" s="6"/>
      <c r="G1130" s="6">
        <f t="shared" si="34"/>
        <v>1</v>
      </c>
      <c r="H1130">
        <f t="shared" si="35"/>
        <v>3</v>
      </c>
      <c r="J1130">
        <f>VLOOKUP(D1130,'Test Data'!$A$1:$N$33,10,FALSE)</f>
        <v>116.91584615384616</v>
      </c>
      <c r="K1130">
        <f>VLOOKUP(B1130,'Test Data'!$A$1:$N$33,10,FALSE)</f>
        <v>51.313205668016195</v>
      </c>
      <c r="L1130">
        <f>VLOOKUP(D1130,'Test Data'!$A$1:$N$33,13,FALSE)</f>
        <v>37.052</v>
      </c>
      <c r="M1130">
        <f>VLOOKUP(B1130,'Test Data'!$A$1:$N$33,13,FALSE)</f>
        <v>23.744</v>
      </c>
      <c r="N1130">
        <f>VLOOKUP(D1130,'Test Data'!$A$1:$N$33,14,FALSE)</f>
        <v>7.9725000000000001</v>
      </c>
      <c r="O1130">
        <f>VLOOKUP(B1130,'Test Data'!$A$1:$N$33,14,FALSE)</f>
        <v>10.215</v>
      </c>
      <c r="P1130">
        <f>VLOOKUP(B1130,'Test Data'!$A$1:$G$33,7,FALSE)</f>
        <v>44.829499999999996</v>
      </c>
      <c r="Q1130">
        <f>VLOOKUP(D1130,'Test Data'!$A$1:$G$33,7,FALSE)</f>
        <v>50.820999999999998</v>
      </c>
    </row>
    <row r="1131" spans="1:17" x14ac:dyDescent="0.3">
      <c r="A1131" s="9">
        <v>45006</v>
      </c>
      <c r="B1131" s="7" t="s">
        <v>20</v>
      </c>
      <c r="C1131" s="7">
        <v>7</v>
      </c>
      <c r="D1131" s="7" t="s">
        <v>12</v>
      </c>
      <c r="E1131" s="7">
        <v>6</v>
      </c>
      <c r="F1131" s="7" t="s">
        <v>36</v>
      </c>
      <c r="G1131" s="6">
        <f t="shared" si="34"/>
        <v>-1</v>
      </c>
      <c r="H1131">
        <f t="shared" si="35"/>
        <v>13</v>
      </c>
      <c r="J1131">
        <f>VLOOKUP(D1131,'Test Data'!$A$1:$N$33,10,FALSE)</f>
        <v>59.967467961405482</v>
      </c>
      <c r="K1131">
        <f>VLOOKUP(B1131,'Test Data'!$A$1:$N$33,10,FALSE)</f>
        <v>44.157383716429479</v>
      </c>
      <c r="L1131">
        <f>VLOOKUP(D1131,'Test Data'!$A$1:$N$33,13,FALSE)</f>
        <v>21.227999999999998</v>
      </c>
      <c r="M1131">
        <f>VLOOKUP(B1131,'Test Data'!$A$1:$N$33,13,FALSE)</f>
        <v>0.20799999999999841</v>
      </c>
      <c r="N1131">
        <f>VLOOKUP(D1131,'Test Data'!$A$1:$N$33,14,FALSE)</f>
        <v>5.1224999999999987</v>
      </c>
      <c r="O1131">
        <f>VLOOKUP(B1131,'Test Data'!$A$1:$N$33,14,FALSE)</f>
        <v>6.4574999999999996</v>
      </c>
      <c r="P1131">
        <f>VLOOKUP(B1131,'Test Data'!$A$1:$G$33,7,FALSE)</f>
        <v>45.418999999999997</v>
      </c>
      <c r="Q1131">
        <f>VLOOKUP(D1131,'Test Data'!$A$1:$G$33,7,FALSE)</f>
        <v>48.64</v>
      </c>
    </row>
    <row r="1132" spans="1:17" x14ac:dyDescent="0.3">
      <c r="A1132" s="8">
        <v>45007</v>
      </c>
      <c r="B1132" s="6" t="s">
        <v>3</v>
      </c>
      <c r="C1132" s="6">
        <v>5</v>
      </c>
      <c r="D1132" s="6" t="s">
        <v>11</v>
      </c>
      <c r="E1132" s="6">
        <v>2</v>
      </c>
      <c r="F1132" s="6"/>
      <c r="G1132" s="6">
        <f t="shared" si="34"/>
        <v>-3</v>
      </c>
      <c r="H1132">
        <f t="shared" si="35"/>
        <v>7</v>
      </c>
      <c r="J1132">
        <f>VLOOKUP(D1132,'Test Data'!$A$1:$N$33,10,FALSE)</f>
        <v>134.88358357487925</v>
      </c>
      <c r="K1132">
        <f>VLOOKUP(B1132,'Test Data'!$A$1:$N$33,10,FALSE)</f>
        <v>89.800166421813486</v>
      </c>
      <c r="L1132">
        <f>VLOOKUP(D1132,'Test Data'!$A$1:$N$33,13,FALSE)</f>
        <v>24.772000000000002</v>
      </c>
      <c r="M1132">
        <f>VLOOKUP(B1132,'Test Data'!$A$1:$N$33,13,FALSE)</f>
        <v>45.915999999999997</v>
      </c>
      <c r="N1132">
        <f>VLOOKUP(D1132,'Test Data'!$A$1:$N$33,14,FALSE)</f>
        <v>12.754999999999999</v>
      </c>
      <c r="O1132">
        <f>VLOOKUP(B1132,'Test Data'!$A$1:$N$33,14,FALSE)</f>
        <v>6.2475000000000023</v>
      </c>
      <c r="P1132">
        <f>VLOOKUP(B1132,'Test Data'!$A$1:$G$33,7,FALSE)</f>
        <v>53.747500000000002</v>
      </c>
      <c r="Q1132">
        <f>VLOOKUP(D1132,'Test Data'!$A$1:$G$33,7,FALSE)</f>
        <v>52.792500000000004</v>
      </c>
    </row>
    <row r="1133" spans="1:17" x14ac:dyDescent="0.3">
      <c r="A1133" s="9">
        <v>45007</v>
      </c>
      <c r="B1133" s="7" t="s">
        <v>25</v>
      </c>
      <c r="C1133" s="7">
        <v>3</v>
      </c>
      <c r="D1133" s="7" t="s">
        <v>9</v>
      </c>
      <c r="E1133" s="7">
        <v>4</v>
      </c>
      <c r="F1133" s="7" t="s">
        <v>36</v>
      </c>
      <c r="G1133" s="6">
        <f t="shared" ref="G1133:G1196" si="36">E1133-C1133</f>
        <v>1</v>
      </c>
      <c r="H1133">
        <f t="shared" si="35"/>
        <v>7</v>
      </c>
      <c r="J1133">
        <f>VLOOKUP(D1133,'Test Data'!$A$1:$N$33,10,FALSE)</f>
        <v>165.56027048054921</v>
      </c>
      <c r="K1133">
        <f>VLOOKUP(B1133,'Test Data'!$A$1:$N$33,10,FALSE)</f>
        <v>51.313205668016195</v>
      </c>
      <c r="L1133">
        <f>VLOOKUP(D1133,'Test Data'!$A$1:$N$33,13,FALSE)</f>
        <v>-11.727999999999998</v>
      </c>
      <c r="M1133">
        <f>VLOOKUP(B1133,'Test Data'!$A$1:$N$33,13,FALSE)</f>
        <v>23.744</v>
      </c>
      <c r="N1133">
        <f>VLOOKUP(D1133,'Test Data'!$A$1:$N$33,14,FALSE)</f>
        <v>19.220000000000002</v>
      </c>
      <c r="O1133">
        <f>VLOOKUP(B1133,'Test Data'!$A$1:$N$33,14,FALSE)</f>
        <v>10.215</v>
      </c>
      <c r="P1133">
        <f>VLOOKUP(B1133,'Test Data'!$A$1:$G$33,7,FALSE)</f>
        <v>44.829499999999996</v>
      </c>
      <c r="Q1133">
        <f>VLOOKUP(D1133,'Test Data'!$A$1:$G$33,7,FALSE)</f>
        <v>58.155000000000001</v>
      </c>
    </row>
    <row r="1134" spans="1:17" x14ac:dyDescent="0.3">
      <c r="A1134" s="8">
        <v>45008</v>
      </c>
      <c r="B1134" s="6" t="s">
        <v>23</v>
      </c>
      <c r="C1134" s="6">
        <v>3</v>
      </c>
      <c r="D1134" s="6" t="s">
        <v>26</v>
      </c>
      <c r="E1134" s="6">
        <v>2</v>
      </c>
      <c r="F1134" s="6"/>
      <c r="G1134" s="6">
        <f t="shared" si="36"/>
        <v>-1</v>
      </c>
      <c r="H1134">
        <f t="shared" si="35"/>
        <v>5</v>
      </c>
      <c r="J1134">
        <f>VLOOKUP(D1134,'Test Data'!$A$1:$N$33,10,FALSE)</f>
        <v>-5.9496865517784894</v>
      </c>
      <c r="K1134">
        <f>VLOOKUP(B1134,'Test Data'!$A$1:$N$33,10,FALSE)</f>
        <v>116.91584615384616</v>
      </c>
      <c r="L1134">
        <f>VLOOKUP(D1134,'Test Data'!$A$1:$N$33,13,FALSE)</f>
        <v>-1.972</v>
      </c>
      <c r="M1134">
        <f>VLOOKUP(B1134,'Test Data'!$A$1:$N$33,13,FALSE)</f>
        <v>37.052</v>
      </c>
      <c r="N1134">
        <f>VLOOKUP(D1134,'Test Data'!$A$1:$N$33,14,FALSE)</f>
        <v>7.1075000000000017</v>
      </c>
      <c r="O1134">
        <f>VLOOKUP(B1134,'Test Data'!$A$1:$N$33,14,FALSE)</f>
        <v>7.9725000000000001</v>
      </c>
      <c r="P1134">
        <f>VLOOKUP(B1134,'Test Data'!$A$1:$G$33,7,FALSE)</f>
        <v>50.820999999999998</v>
      </c>
      <c r="Q1134">
        <f>VLOOKUP(D1134,'Test Data'!$A$1:$G$33,7,FALSE)</f>
        <v>43.610500000000002</v>
      </c>
    </row>
    <row r="1135" spans="1:17" x14ac:dyDescent="0.3">
      <c r="A1135" s="9">
        <v>45008</v>
      </c>
      <c r="B1135" s="7" t="s">
        <v>33</v>
      </c>
      <c r="C1135" s="7">
        <v>2</v>
      </c>
      <c r="D1135" s="7" t="s">
        <v>14</v>
      </c>
      <c r="E1135" s="7">
        <v>4</v>
      </c>
      <c r="F1135" s="7"/>
      <c r="G1135" s="6">
        <f t="shared" si="36"/>
        <v>2</v>
      </c>
      <c r="H1135">
        <f t="shared" si="35"/>
        <v>6</v>
      </c>
      <c r="J1135">
        <f>VLOOKUP(D1135,'Test Data'!$A$1:$N$33,10,FALSE)</f>
        <v>140.99029450549449</v>
      </c>
      <c r="K1135">
        <f>VLOOKUP(B1135,'Test Data'!$A$1:$N$33,10,FALSE)</f>
        <v>-8.4661676247310496</v>
      </c>
      <c r="L1135">
        <f>VLOOKUP(D1135,'Test Data'!$A$1:$N$33,13,FALSE)</f>
        <v>61.292000000000002</v>
      </c>
      <c r="M1135">
        <f>VLOOKUP(B1135,'Test Data'!$A$1:$N$33,13,FALSE)</f>
        <v>31.347999999999995</v>
      </c>
      <c r="N1135">
        <f>VLOOKUP(D1135,'Test Data'!$A$1:$N$33,14,FALSE)</f>
        <v>16.850000000000001</v>
      </c>
      <c r="O1135">
        <f>VLOOKUP(B1135,'Test Data'!$A$1:$N$33,14,FALSE)</f>
        <v>2.9150000000000027</v>
      </c>
      <c r="P1135">
        <f>VLOOKUP(B1135,'Test Data'!$A$1:$G$33,7,FALSE)</f>
        <v>46.256500000000003</v>
      </c>
      <c r="Q1135">
        <f>VLOOKUP(D1135,'Test Data'!$A$1:$G$33,7,FALSE)</f>
        <v>52.1905</v>
      </c>
    </row>
    <row r="1136" spans="1:17" x14ac:dyDescent="0.3">
      <c r="A1136" s="8">
        <v>45008</v>
      </c>
      <c r="B1136" s="6" t="s">
        <v>17</v>
      </c>
      <c r="C1136" s="6">
        <v>2</v>
      </c>
      <c r="D1136" s="6" t="s">
        <v>18</v>
      </c>
      <c r="E1136" s="6">
        <v>1</v>
      </c>
      <c r="F1136" s="6"/>
      <c r="G1136" s="6">
        <f t="shared" si="36"/>
        <v>-1</v>
      </c>
      <c r="H1136">
        <f t="shared" si="35"/>
        <v>3</v>
      </c>
      <c r="J1136">
        <f>VLOOKUP(D1136,'Test Data'!$A$1:$N$33,10,FALSE)</f>
        <v>141.16987251053041</v>
      </c>
      <c r="K1136">
        <f>VLOOKUP(B1136,'Test Data'!$A$1:$N$33,10,FALSE)</f>
        <v>134.91292307692311</v>
      </c>
      <c r="L1136">
        <f>VLOOKUP(D1136,'Test Data'!$A$1:$N$33,13,FALSE)</f>
        <v>-9.1679999999999993</v>
      </c>
      <c r="M1136">
        <f>VLOOKUP(B1136,'Test Data'!$A$1:$N$33,13,FALSE)</f>
        <v>36.112000000000002</v>
      </c>
      <c r="N1136">
        <f>VLOOKUP(D1136,'Test Data'!$A$1:$N$33,14,FALSE)</f>
        <v>11.067499999999995</v>
      </c>
      <c r="O1136">
        <f>VLOOKUP(B1136,'Test Data'!$A$1:$N$33,14,FALSE)</f>
        <v>18.509999999999998</v>
      </c>
      <c r="P1136">
        <f>VLOOKUP(B1136,'Test Data'!$A$1:$G$33,7,FALSE)</f>
        <v>49.021500000000003</v>
      </c>
      <c r="Q1136">
        <f>VLOOKUP(D1136,'Test Data'!$A$1:$G$33,7,FALSE)</f>
        <v>55.566500000000005</v>
      </c>
    </row>
    <row r="1137" spans="1:17" x14ac:dyDescent="0.3">
      <c r="A1137" s="9">
        <v>45008</v>
      </c>
      <c r="B1137" s="7" t="s">
        <v>27</v>
      </c>
      <c r="C1137" s="7">
        <v>3</v>
      </c>
      <c r="D1137" s="7" t="s">
        <v>22</v>
      </c>
      <c r="E1137" s="7">
        <v>2</v>
      </c>
      <c r="F1137" s="7"/>
      <c r="G1137" s="6">
        <f t="shared" si="36"/>
        <v>-1</v>
      </c>
      <c r="H1137">
        <f t="shared" si="35"/>
        <v>5</v>
      </c>
      <c r="J1137">
        <f>VLOOKUP(D1137,'Test Data'!$A$1:$N$33,10,FALSE)</f>
        <v>68.14996540259969</v>
      </c>
      <c r="K1137">
        <f>VLOOKUP(B1137,'Test Data'!$A$1:$N$33,10,FALSE)</f>
        <v>145.75413290387775</v>
      </c>
      <c r="L1137">
        <f>VLOOKUP(D1137,'Test Data'!$A$1:$N$33,13,FALSE)</f>
        <v>2.4839999999999995</v>
      </c>
      <c r="M1137">
        <f>VLOOKUP(B1137,'Test Data'!$A$1:$N$33,13,FALSE)</f>
        <v>55.58</v>
      </c>
      <c r="N1137">
        <f>VLOOKUP(D1137,'Test Data'!$A$1:$N$33,14,FALSE)</f>
        <v>7.3599999999999994</v>
      </c>
      <c r="O1137">
        <f>VLOOKUP(B1137,'Test Data'!$A$1:$N$33,14,FALSE)</f>
        <v>12.107499999999998</v>
      </c>
      <c r="P1137">
        <f>VLOOKUP(B1137,'Test Data'!$A$1:$G$33,7,FALSE)</f>
        <v>54.28</v>
      </c>
      <c r="Q1137">
        <f>VLOOKUP(D1137,'Test Data'!$A$1:$G$33,7,FALSE)</f>
        <v>52.957499999999996</v>
      </c>
    </row>
    <row r="1138" spans="1:17" x14ac:dyDescent="0.3">
      <c r="A1138" s="8">
        <v>45008</v>
      </c>
      <c r="B1138" s="6" t="s">
        <v>3</v>
      </c>
      <c r="C1138" s="6">
        <v>2</v>
      </c>
      <c r="D1138" s="6" t="s">
        <v>30</v>
      </c>
      <c r="E1138" s="6">
        <v>3</v>
      </c>
      <c r="F1138" s="6"/>
      <c r="G1138" s="6">
        <f t="shared" si="36"/>
        <v>1</v>
      </c>
      <c r="H1138">
        <f t="shared" si="35"/>
        <v>5</v>
      </c>
      <c r="J1138">
        <f>VLOOKUP(D1138,'Test Data'!$A$1:$N$33,10,FALSE)</f>
        <v>139.14223240238024</v>
      </c>
      <c r="K1138">
        <f>VLOOKUP(B1138,'Test Data'!$A$1:$N$33,10,FALSE)</f>
        <v>89.800166421813486</v>
      </c>
      <c r="L1138">
        <f>VLOOKUP(D1138,'Test Data'!$A$1:$N$33,13,FALSE)</f>
        <v>17.608000000000001</v>
      </c>
      <c r="M1138">
        <f>VLOOKUP(B1138,'Test Data'!$A$1:$N$33,13,FALSE)</f>
        <v>45.915999999999997</v>
      </c>
      <c r="N1138">
        <f>VLOOKUP(D1138,'Test Data'!$A$1:$N$33,14,FALSE)</f>
        <v>17.535</v>
      </c>
      <c r="O1138">
        <f>VLOOKUP(B1138,'Test Data'!$A$1:$N$33,14,FALSE)</f>
        <v>6.2475000000000023</v>
      </c>
      <c r="P1138">
        <f>VLOOKUP(B1138,'Test Data'!$A$1:$G$33,7,FALSE)</f>
        <v>53.747500000000002</v>
      </c>
      <c r="Q1138">
        <f>VLOOKUP(D1138,'Test Data'!$A$1:$G$33,7,FALSE)</f>
        <v>53.658999999999999</v>
      </c>
    </row>
    <row r="1139" spans="1:17" x14ac:dyDescent="0.3">
      <c r="A1139" s="9">
        <v>45008</v>
      </c>
      <c r="B1139" s="7" t="s">
        <v>10</v>
      </c>
      <c r="C1139" s="7">
        <v>4</v>
      </c>
      <c r="D1139" s="7" t="s">
        <v>19</v>
      </c>
      <c r="E1139" s="7">
        <v>3</v>
      </c>
      <c r="F1139" s="7"/>
      <c r="G1139" s="6">
        <f t="shared" si="36"/>
        <v>-1</v>
      </c>
      <c r="H1139">
        <f t="shared" si="35"/>
        <v>7</v>
      </c>
      <c r="J1139">
        <f>VLOOKUP(D1139,'Test Data'!$A$1:$N$33,10,FALSE)</f>
        <v>82.045045228455763</v>
      </c>
      <c r="K1139">
        <f>VLOOKUP(B1139,'Test Data'!$A$1:$N$33,10,FALSE)</f>
        <v>47.582180701754382</v>
      </c>
      <c r="L1139">
        <f>VLOOKUP(D1139,'Test Data'!$A$1:$N$33,13,FALSE)</f>
        <v>15.204000000000004</v>
      </c>
      <c r="M1139">
        <f>VLOOKUP(B1139,'Test Data'!$A$1:$N$33,13,FALSE)</f>
        <v>15.2</v>
      </c>
      <c r="N1139">
        <f>VLOOKUP(D1139,'Test Data'!$A$1:$N$33,14,FALSE)</f>
        <v>10.812500000000004</v>
      </c>
      <c r="O1139">
        <f>VLOOKUP(B1139,'Test Data'!$A$1:$N$33,14,FALSE)</f>
        <v>1.7224999999999966</v>
      </c>
      <c r="P1139">
        <f>VLOOKUP(B1139,'Test Data'!$A$1:$G$33,7,FALSE)</f>
        <v>45.459000000000003</v>
      </c>
      <c r="Q1139">
        <f>VLOOKUP(D1139,'Test Data'!$A$1:$G$33,7,FALSE)</f>
        <v>46.548000000000002</v>
      </c>
    </row>
    <row r="1140" spans="1:17" x14ac:dyDescent="0.3">
      <c r="A1140" s="8">
        <v>45008</v>
      </c>
      <c r="B1140" s="6" t="s">
        <v>5</v>
      </c>
      <c r="C1140" s="6">
        <v>6</v>
      </c>
      <c r="D1140" s="6" t="s">
        <v>31</v>
      </c>
      <c r="E1140" s="6">
        <v>2</v>
      </c>
      <c r="F1140" s="6"/>
      <c r="G1140" s="6">
        <f t="shared" si="36"/>
        <v>-4</v>
      </c>
      <c r="H1140">
        <f t="shared" si="35"/>
        <v>8</v>
      </c>
      <c r="J1140">
        <f>VLOOKUP(D1140,'Test Data'!$A$1:$N$33,10,FALSE)</f>
        <v>139.17838686868689</v>
      </c>
      <c r="K1140">
        <f>VLOOKUP(B1140,'Test Data'!$A$1:$N$33,10,FALSE)</f>
        <v>104.48057142857141</v>
      </c>
      <c r="L1140">
        <f>VLOOKUP(D1140,'Test Data'!$A$1:$N$33,13,FALSE)</f>
        <v>30.108000000000004</v>
      </c>
      <c r="M1140">
        <f>VLOOKUP(B1140,'Test Data'!$A$1:$N$33,13,FALSE)</f>
        <v>26.248000000000001</v>
      </c>
      <c r="N1140">
        <f>VLOOKUP(D1140,'Test Data'!$A$1:$N$33,14,FALSE)</f>
        <v>10.142499999999998</v>
      </c>
      <c r="O1140">
        <f>VLOOKUP(B1140,'Test Data'!$A$1:$N$33,14,FALSE)</f>
        <v>15.994999999999997</v>
      </c>
      <c r="P1140">
        <f>VLOOKUP(B1140,'Test Data'!$A$1:$G$33,7,FALSE)</f>
        <v>50.814499999999995</v>
      </c>
      <c r="Q1140">
        <f>VLOOKUP(D1140,'Test Data'!$A$1:$G$33,7,FALSE)</f>
        <v>54.883499999999998</v>
      </c>
    </row>
    <row r="1141" spans="1:17" x14ac:dyDescent="0.3">
      <c r="A1141" s="9">
        <v>45008</v>
      </c>
      <c r="B1141" s="7" t="s">
        <v>34</v>
      </c>
      <c r="C1141" s="7">
        <v>1</v>
      </c>
      <c r="D1141" s="7" t="s">
        <v>21</v>
      </c>
      <c r="E1141" s="7">
        <v>2</v>
      </c>
      <c r="F1141" s="7" t="s">
        <v>35</v>
      </c>
      <c r="G1141" s="6">
        <f t="shared" si="36"/>
        <v>1</v>
      </c>
      <c r="H1141">
        <f t="shared" si="35"/>
        <v>3</v>
      </c>
      <c r="J1141">
        <f>VLOOKUP(D1141,'Test Data'!$A$1:$N$33,10,FALSE)</f>
        <v>67.44205870986076</v>
      </c>
      <c r="K1141">
        <f>VLOOKUP(B1141,'Test Data'!$A$1:$N$33,10,FALSE)</f>
        <v>90.302779742729371</v>
      </c>
      <c r="L1141">
        <f>VLOOKUP(D1141,'Test Data'!$A$1:$N$33,13,FALSE)</f>
        <v>34.236000000000004</v>
      </c>
      <c r="M1141">
        <f>VLOOKUP(B1141,'Test Data'!$A$1:$N$33,13,FALSE)</f>
        <v>-1.9600000000000004</v>
      </c>
      <c r="N1141">
        <f>VLOOKUP(D1141,'Test Data'!$A$1:$N$33,14,FALSE)</f>
        <v>9.18</v>
      </c>
      <c r="O1141">
        <f>VLOOKUP(B1141,'Test Data'!$A$1:$N$33,14,FALSE)</f>
        <v>8.4699999999999989</v>
      </c>
      <c r="P1141">
        <f>VLOOKUP(B1141,'Test Data'!$A$1:$G$33,7,FALSE)</f>
        <v>48.930500000000002</v>
      </c>
      <c r="Q1141">
        <f>VLOOKUP(D1141,'Test Data'!$A$1:$G$33,7,FALSE)</f>
        <v>50.528500000000001</v>
      </c>
    </row>
    <row r="1142" spans="1:17" x14ac:dyDescent="0.3">
      <c r="A1142" s="8">
        <v>45008</v>
      </c>
      <c r="B1142" s="6" t="s">
        <v>7</v>
      </c>
      <c r="C1142" s="6">
        <v>2</v>
      </c>
      <c r="D1142" s="6" t="s">
        <v>32</v>
      </c>
      <c r="E1142" s="6">
        <v>7</v>
      </c>
      <c r="F1142" s="6"/>
      <c r="G1142" s="6">
        <f t="shared" si="36"/>
        <v>5</v>
      </c>
      <c r="H1142">
        <f t="shared" si="35"/>
        <v>9</v>
      </c>
      <c r="J1142">
        <f>VLOOKUP(D1142,'Test Data'!$A$1:$N$33,10,FALSE)</f>
        <v>132.97877024111079</v>
      </c>
      <c r="K1142">
        <f>VLOOKUP(B1142,'Test Data'!$A$1:$N$33,10,FALSE)</f>
        <v>109.36287253210591</v>
      </c>
      <c r="L1142">
        <f>VLOOKUP(D1142,'Test Data'!$A$1:$N$33,13,FALSE)</f>
        <v>-4.2679999999999989</v>
      </c>
      <c r="M1142">
        <f>VLOOKUP(B1142,'Test Data'!$A$1:$N$33,13,FALSE)</f>
        <v>1.0240000000000009</v>
      </c>
      <c r="N1142">
        <f>VLOOKUP(D1142,'Test Data'!$A$1:$N$33,14,FALSE)</f>
        <v>9.5024999999999977</v>
      </c>
      <c r="O1142">
        <f>VLOOKUP(B1142,'Test Data'!$A$1:$N$33,14,FALSE)</f>
        <v>18.007499999999997</v>
      </c>
      <c r="P1142">
        <f>VLOOKUP(B1142,'Test Data'!$A$1:$G$33,7,FALSE)</f>
        <v>51.97</v>
      </c>
      <c r="Q1142">
        <f>VLOOKUP(D1142,'Test Data'!$A$1:$G$33,7,FALSE)</f>
        <v>49.246000000000002</v>
      </c>
    </row>
    <row r="1143" spans="1:17" x14ac:dyDescent="0.3">
      <c r="A1143" s="9">
        <v>45008</v>
      </c>
      <c r="B1143" s="7" t="s">
        <v>28</v>
      </c>
      <c r="C1143" s="7">
        <v>4</v>
      </c>
      <c r="D1143" s="7" t="s">
        <v>4</v>
      </c>
      <c r="E1143" s="7">
        <v>5</v>
      </c>
      <c r="F1143" s="7" t="s">
        <v>35</v>
      </c>
      <c r="G1143" s="6">
        <f t="shared" si="36"/>
        <v>1</v>
      </c>
      <c r="H1143">
        <f t="shared" si="35"/>
        <v>9</v>
      </c>
      <c r="J1143">
        <f>VLOOKUP(D1143,'Test Data'!$A$1:$N$33,10,FALSE)</f>
        <v>84.107355201661079</v>
      </c>
      <c r="K1143">
        <f>VLOOKUP(B1143,'Test Data'!$A$1:$N$33,10,FALSE)</f>
        <v>101.51640811560671</v>
      </c>
      <c r="L1143">
        <f>VLOOKUP(D1143,'Test Data'!$A$1:$N$33,13,FALSE)</f>
        <v>17.076000000000001</v>
      </c>
      <c r="M1143">
        <f>VLOOKUP(B1143,'Test Data'!$A$1:$N$33,13,FALSE)</f>
        <v>12.036000000000001</v>
      </c>
      <c r="N1143">
        <f>VLOOKUP(D1143,'Test Data'!$A$1:$N$33,14,FALSE)</f>
        <v>4.0274999999999999</v>
      </c>
      <c r="O1143">
        <f>VLOOKUP(B1143,'Test Data'!$A$1:$N$33,14,FALSE)</f>
        <v>8.0474999999999994</v>
      </c>
      <c r="P1143">
        <f>VLOOKUP(B1143,'Test Data'!$A$1:$G$33,7,FALSE)</f>
        <v>51.338499999999996</v>
      </c>
      <c r="Q1143">
        <f>VLOOKUP(D1143,'Test Data'!$A$1:$G$33,7,FALSE)</f>
        <v>51.648499999999999</v>
      </c>
    </row>
    <row r="1144" spans="1:17" x14ac:dyDescent="0.3">
      <c r="A1144" s="8">
        <v>45008</v>
      </c>
      <c r="B1144" s="6" t="s">
        <v>24</v>
      </c>
      <c r="C1144" s="6">
        <v>2</v>
      </c>
      <c r="D1144" s="6" t="s">
        <v>8</v>
      </c>
      <c r="E1144" s="6">
        <v>7</v>
      </c>
      <c r="F1144" s="6"/>
      <c r="G1144" s="6">
        <f t="shared" si="36"/>
        <v>5</v>
      </c>
      <c r="H1144">
        <f t="shared" si="35"/>
        <v>9</v>
      </c>
      <c r="J1144">
        <f>VLOOKUP(D1144,'Test Data'!$A$1:$N$33,10,FALSE)</f>
        <v>108.30611652138712</v>
      </c>
      <c r="K1144">
        <f>VLOOKUP(B1144,'Test Data'!$A$1:$N$33,10,FALSE)</f>
        <v>-15.427545272601769</v>
      </c>
      <c r="L1144">
        <f>VLOOKUP(D1144,'Test Data'!$A$1:$N$33,13,FALSE)</f>
        <v>15.092000000000001</v>
      </c>
      <c r="M1144">
        <f>VLOOKUP(B1144,'Test Data'!$A$1:$N$33,13,FALSE)</f>
        <v>-11.484000000000002</v>
      </c>
      <c r="N1144">
        <f>VLOOKUP(D1144,'Test Data'!$A$1:$N$33,14,FALSE)</f>
        <v>11.004999999999999</v>
      </c>
      <c r="O1144">
        <f>VLOOKUP(B1144,'Test Data'!$A$1:$N$33,14,FALSE)</f>
        <v>7.0949999999999989</v>
      </c>
      <c r="P1144">
        <f>VLOOKUP(B1144,'Test Data'!$A$1:$G$33,7,FALSE)</f>
        <v>42.968000000000004</v>
      </c>
      <c r="Q1144">
        <f>VLOOKUP(D1144,'Test Data'!$A$1:$G$33,7,FALSE)</f>
        <v>48.454999999999998</v>
      </c>
    </row>
    <row r="1145" spans="1:17" x14ac:dyDescent="0.3">
      <c r="A1145" s="9">
        <v>45008</v>
      </c>
      <c r="B1145" s="7" t="s">
        <v>6</v>
      </c>
      <c r="C1145" s="7">
        <v>1</v>
      </c>
      <c r="D1145" s="7" t="s">
        <v>12</v>
      </c>
      <c r="E1145" s="7">
        <v>6</v>
      </c>
      <c r="F1145" s="7"/>
      <c r="G1145" s="6">
        <f t="shared" si="36"/>
        <v>5</v>
      </c>
      <c r="H1145">
        <f t="shared" si="35"/>
        <v>7</v>
      </c>
      <c r="J1145">
        <f>VLOOKUP(D1145,'Test Data'!$A$1:$N$33,10,FALSE)</f>
        <v>59.967467961405482</v>
      </c>
      <c r="K1145">
        <f>VLOOKUP(B1145,'Test Data'!$A$1:$N$33,10,FALSE)</f>
        <v>18.032943482008189</v>
      </c>
      <c r="L1145">
        <f>VLOOKUP(D1145,'Test Data'!$A$1:$N$33,13,FALSE)</f>
        <v>21.227999999999998</v>
      </c>
      <c r="M1145">
        <f>VLOOKUP(B1145,'Test Data'!$A$1:$N$33,13,FALSE)</f>
        <v>12.236000000000001</v>
      </c>
      <c r="N1145">
        <f>VLOOKUP(D1145,'Test Data'!$A$1:$N$33,14,FALSE)</f>
        <v>5.1224999999999987</v>
      </c>
      <c r="O1145">
        <f>VLOOKUP(B1145,'Test Data'!$A$1:$N$33,14,FALSE)</f>
        <v>1.6050000000000004</v>
      </c>
      <c r="P1145">
        <f>VLOOKUP(B1145,'Test Data'!$A$1:$G$33,7,FALSE)</f>
        <v>40.024000000000001</v>
      </c>
      <c r="Q1145">
        <f>VLOOKUP(D1145,'Test Data'!$A$1:$G$33,7,FALSE)</f>
        <v>48.64</v>
      </c>
    </row>
    <row r="1146" spans="1:17" x14ac:dyDescent="0.3">
      <c r="A1146" s="8">
        <v>45009</v>
      </c>
      <c r="B1146" s="6" t="s">
        <v>15</v>
      </c>
      <c r="C1146" s="6">
        <v>4</v>
      </c>
      <c r="D1146" s="6" t="s">
        <v>13</v>
      </c>
      <c r="E1146" s="6">
        <v>5</v>
      </c>
      <c r="F1146" s="6"/>
      <c r="G1146" s="6">
        <f t="shared" si="36"/>
        <v>1</v>
      </c>
      <c r="H1146">
        <f t="shared" si="35"/>
        <v>9</v>
      </c>
      <c r="J1146">
        <f>VLOOKUP(D1146,'Test Data'!$A$1:$N$33,10,FALSE)</f>
        <v>81.804757877261309</v>
      </c>
      <c r="K1146">
        <f>VLOOKUP(B1146,'Test Data'!$A$1:$N$33,10,FALSE)</f>
        <v>139.98145691150953</v>
      </c>
      <c r="L1146">
        <f>VLOOKUP(D1146,'Test Data'!$A$1:$N$33,13,FALSE)</f>
        <v>-4.4720000000000004</v>
      </c>
      <c r="M1146">
        <f>VLOOKUP(B1146,'Test Data'!$A$1:$N$33,13,FALSE)</f>
        <v>2.9200000000000017</v>
      </c>
      <c r="N1146">
        <f>VLOOKUP(D1146,'Test Data'!$A$1:$N$33,14,FALSE)</f>
        <v>7.3675000000000033</v>
      </c>
      <c r="O1146">
        <f>VLOOKUP(B1146,'Test Data'!$A$1:$N$33,14,FALSE)</f>
        <v>16.695</v>
      </c>
      <c r="P1146">
        <f>VLOOKUP(B1146,'Test Data'!$A$1:$G$33,7,FALSE)</f>
        <v>53.004999999999995</v>
      </c>
      <c r="Q1146">
        <f>VLOOKUP(D1146,'Test Data'!$A$1:$G$33,7,FALSE)</f>
        <v>47.3035</v>
      </c>
    </row>
    <row r="1147" spans="1:17" x14ac:dyDescent="0.3">
      <c r="A1147" s="9">
        <v>45009</v>
      </c>
      <c r="B1147" s="7" t="s">
        <v>16</v>
      </c>
      <c r="C1147" s="7">
        <v>4</v>
      </c>
      <c r="D1147" s="7" t="s">
        <v>20</v>
      </c>
      <c r="E1147" s="7">
        <v>5</v>
      </c>
      <c r="F1147" s="7" t="s">
        <v>36</v>
      </c>
      <c r="G1147" s="6">
        <f t="shared" si="36"/>
        <v>1</v>
      </c>
      <c r="H1147">
        <f t="shared" si="35"/>
        <v>9</v>
      </c>
      <c r="J1147">
        <f>VLOOKUP(D1147,'Test Data'!$A$1:$N$33,10,FALSE)</f>
        <v>44.157383716429479</v>
      </c>
      <c r="K1147">
        <f>VLOOKUP(B1147,'Test Data'!$A$1:$N$33,10,FALSE)</f>
        <v>56.76357570850201</v>
      </c>
      <c r="L1147">
        <f>VLOOKUP(D1147,'Test Data'!$A$1:$N$33,13,FALSE)</f>
        <v>0.20799999999999841</v>
      </c>
      <c r="M1147">
        <f>VLOOKUP(B1147,'Test Data'!$A$1:$N$33,13,FALSE)</f>
        <v>55.175999999999995</v>
      </c>
      <c r="N1147">
        <f>VLOOKUP(D1147,'Test Data'!$A$1:$N$33,14,FALSE)</f>
        <v>6.4574999999999996</v>
      </c>
      <c r="O1147">
        <f>VLOOKUP(B1147,'Test Data'!$A$1:$N$33,14,FALSE)</f>
        <v>8.8850000000000016</v>
      </c>
      <c r="P1147">
        <f>VLOOKUP(B1147,'Test Data'!$A$1:$G$33,7,FALSE)</f>
        <v>50.042000000000002</v>
      </c>
      <c r="Q1147">
        <f>VLOOKUP(D1147,'Test Data'!$A$1:$G$33,7,FALSE)</f>
        <v>45.418999999999997</v>
      </c>
    </row>
    <row r="1148" spans="1:17" x14ac:dyDescent="0.3">
      <c r="A1148" s="8">
        <v>45009</v>
      </c>
      <c r="B1148" s="6" t="s">
        <v>25</v>
      </c>
      <c r="C1148" s="6">
        <v>1</v>
      </c>
      <c r="D1148" s="6" t="s">
        <v>11</v>
      </c>
      <c r="E1148" s="6">
        <v>3</v>
      </c>
      <c r="F1148" s="6"/>
      <c r="G1148" s="6">
        <f t="shared" si="36"/>
        <v>2</v>
      </c>
      <c r="H1148">
        <f t="shared" si="35"/>
        <v>4</v>
      </c>
      <c r="J1148">
        <f>VLOOKUP(D1148,'Test Data'!$A$1:$N$33,10,FALSE)</f>
        <v>134.88358357487925</v>
      </c>
      <c r="K1148">
        <f>VLOOKUP(B1148,'Test Data'!$A$1:$N$33,10,FALSE)</f>
        <v>51.313205668016195</v>
      </c>
      <c r="L1148">
        <f>VLOOKUP(D1148,'Test Data'!$A$1:$N$33,13,FALSE)</f>
        <v>24.772000000000002</v>
      </c>
      <c r="M1148">
        <f>VLOOKUP(B1148,'Test Data'!$A$1:$N$33,13,FALSE)</f>
        <v>23.744</v>
      </c>
      <c r="N1148">
        <f>VLOOKUP(D1148,'Test Data'!$A$1:$N$33,14,FALSE)</f>
        <v>12.754999999999999</v>
      </c>
      <c r="O1148">
        <f>VLOOKUP(B1148,'Test Data'!$A$1:$N$33,14,FALSE)</f>
        <v>10.215</v>
      </c>
      <c r="P1148">
        <f>VLOOKUP(B1148,'Test Data'!$A$1:$G$33,7,FALSE)</f>
        <v>44.829499999999996</v>
      </c>
      <c r="Q1148">
        <f>VLOOKUP(D1148,'Test Data'!$A$1:$G$33,7,FALSE)</f>
        <v>52.792500000000004</v>
      </c>
    </row>
    <row r="1149" spans="1:17" x14ac:dyDescent="0.3">
      <c r="A1149" s="9">
        <v>45010</v>
      </c>
      <c r="B1149" s="7" t="s">
        <v>10</v>
      </c>
      <c r="C1149" s="7">
        <v>6</v>
      </c>
      <c r="D1149" s="7" t="s">
        <v>26</v>
      </c>
      <c r="E1149" s="7">
        <v>3</v>
      </c>
      <c r="F1149" s="7"/>
      <c r="G1149" s="6">
        <f t="shared" si="36"/>
        <v>-3</v>
      </c>
      <c r="H1149">
        <f t="shared" si="35"/>
        <v>9</v>
      </c>
      <c r="J1149">
        <f>VLOOKUP(D1149,'Test Data'!$A$1:$N$33,10,FALSE)</f>
        <v>-5.9496865517784894</v>
      </c>
      <c r="K1149">
        <f>VLOOKUP(B1149,'Test Data'!$A$1:$N$33,10,FALSE)</f>
        <v>47.582180701754382</v>
      </c>
      <c r="L1149">
        <f>VLOOKUP(D1149,'Test Data'!$A$1:$N$33,13,FALSE)</f>
        <v>-1.972</v>
      </c>
      <c r="M1149">
        <f>VLOOKUP(B1149,'Test Data'!$A$1:$N$33,13,FALSE)</f>
        <v>15.2</v>
      </c>
      <c r="N1149">
        <f>VLOOKUP(D1149,'Test Data'!$A$1:$N$33,14,FALSE)</f>
        <v>7.1075000000000017</v>
      </c>
      <c r="O1149">
        <f>VLOOKUP(B1149,'Test Data'!$A$1:$N$33,14,FALSE)</f>
        <v>1.7224999999999966</v>
      </c>
      <c r="P1149">
        <f>VLOOKUP(B1149,'Test Data'!$A$1:$G$33,7,FALSE)</f>
        <v>45.459000000000003</v>
      </c>
      <c r="Q1149">
        <f>VLOOKUP(D1149,'Test Data'!$A$1:$G$33,7,FALSE)</f>
        <v>43.610500000000002</v>
      </c>
    </row>
    <row r="1150" spans="1:17" x14ac:dyDescent="0.3">
      <c r="A1150" s="8">
        <v>45010</v>
      </c>
      <c r="B1150" s="6" t="s">
        <v>7</v>
      </c>
      <c r="C1150" s="6">
        <v>1</v>
      </c>
      <c r="D1150" s="6" t="s">
        <v>14</v>
      </c>
      <c r="E1150" s="6">
        <v>2</v>
      </c>
      <c r="F1150" s="6"/>
      <c r="G1150" s="6">
        <f t="shared" si="36"/>
        <v>1</v>
      </c>
      <c r="H1150">
        <f t="shared" si="35"/>
        <v>3</v>
      </c>
      <c r="J1150">
        <f>VLOOKUP(D1150,'Test Data'!$A$1:$N$33,10,FALSE)</f>
        <v>140.99029450549449</v>
      </c>
      <c r="K1150">
        <f>VLOOKUP(B1150,'Test Data'!$A$1:$N$33,10,FALSE)</f>
        <v>109.36287253210591</v>
      </c>
      <c r="L1150">
        <f>VLOOKUP(D1150,'Test Data'!$A$1:$N$33,13,FALSE)</f>
        <v>61.292000000000002</v>
      </c>
      <c r="M1150">
        <f>VLOOKUP(B1150,'Test Data'!$A$1:$N$33,13,FALSE)</f>
        <v>1.0240000000000009</v>
      </c>
      <c r="N1150">
        <f>VLOOKUP(D1150,'Test Data'!$A$1:$N$33,14,FALSE)</f>
        <v>16.850000000000001</v>
      </c>
      <c r="O1150">
        <f>VLOOKUP(B1150,'Test Data'!$A$1:$N$33,14,FALSE)</f>
        <v>18.007499999999997</v>
      </c>
      <c r="P1150">
        <f>VLOOKUP(B1150,'Test Data'!$A$1:$G$33,7,FALSE)</f>
        <v>51.97</v>
      </c>
      <c r="Q1150">
        <f>VLOOKUP(D1150,'Test Data'!$A$1:$G$33,7,FALSE)</f>
        <v>52.1905</v>
      </c>
    </row>
    <row r="1151" spans="1:17" x14ac:dyDescent="0.3">
      <c r="A1151" s="9">
        <v>45010</v>
      </c>
      <c r="B1151" s="7" t="s">
        <v>5</v>
      </c>
      <c r="C1151" s="7">
        <v>3</v>
      </c>
      <c r="D1151" s="7" t="s">
        <v>18</v>
      </c>
      <c r="E1151" s="7">
        <v>5</v>
      </c>
      <c r="F1151" s="7"/>
      <c r="G1151" s="6">
        <f t="shared" si="36"/>
        <v>2</v>
      </c>
      <c r="H1151">
        <f t="shared" si="35"/>
        <v>8</v>
      </c>
      <c r="J1151">
        <f>VLOOKUP(D1151,'Test Data'!$A$1:$N$33,10,FALSE)</f>
        <v>141.16987251053041</v>
      </c>
      <c r="K1151">
        <f>VLOOKUP(B1151,'Test Data'!$A$1:$N$33,10,FALSE)</f>
        <v>104.48057142857141</v>
      </c>
      <c r="L1151">
        <f>VLOOKUP(D1151,'Test Data'!$A$1:$N$33,13,FALSE)</f>
        <v>-9.1679999999999993</v>
      </c>
      <c r="M1151">
        <f>VLOOKUP(B1151,'Test Data'!$A$1:$N$33,13,FALSE)</f>
        <v>26.248000000000001</v>
      </c>
      <c r="N1151">
        <f>VLOOKUP(D1151,'Test Data'!$A$1:$N$33,14,FALSE)</f>
        <v>11.067499999999995</v>
      </c>
      <c r="O1151">
        <f>VLOOKUP(B1151,'Test Data'!$A$1:$N$33,14,FALSE)</f>
        <v>15.994999999999997</v>
      </c>
      <c r="P1151">
        <f>VLOOKUP(B1151,'Test Data'!$A$1:$G$33,7,FALSE)</f>
        <v>50.814499999999995</v>
      </c>
      <c r="Q1151">
        <f>VLOOKUP(D1151,'Test Data'!$A$1:$G$33,7,FALSE)</f>
        <v>55.566500000000005</v>
      </c>
    </row>
    <row r="1152" spans="1:17" x14ac:dyDescent="0.3">
      <c r="A1152" s="8">
        <v>45010</v>
      </c>
      <c r="B1152" s="6" t="s">
        <v>24</v>
      </c>
      <c r="C1152" s="6">
        <v>3</v>
      </c>
      <c r="D1152" s="6" t="s">
        <v>22</v>
      </c>
      <c r="E1152" s="6">
        <v>5</v>
      </c>
      <c r="F1152" s="6"/>
      <c r="G1152" s="6">
        <f t="shared" si="36"/>
        <v>2</v>
      </c>
      <c r="H1152">
        <f t="shared" si="35"/>
        <v>8</v>
      </c>
      <c r="J1152">
        <f>VLOOKUP(D1152,'Test Data'!$A$1:$N$33,10,FALSE)</f>
        <v>68.14996540259969</v>
      </c>
      <c r="K1152">
        <f>VLOOKUP(B1152,'Test Data'!$A$1:$N$33,10,FALSE)</f>
        <v>-15.427545272601769</v>
      </c>
      <c r="L1152">
        <f>VLOOKUP(D1152,'Test Data'!$A$1:$N$33,13,FALSE)</f>
        <v>2.4839999999999995</v>
      </c>
      <c r="M1152">
        <f>VLOOKUP(B1152,'Test Data'!$A$1:$N$33,13,FALSE)</f>
        <v>-11.484000000000002</v>
      </c>
      <c r="N1152">
        <f>VLOOKUP(D1152,'Test Data'!$A$1:$N$33,14,FALSE)</f>
        <v>7.3599999999999994</v>
      </c>
      <c r="O1152">
        <f>VLOOKUP(B1152,'Test Data'!$A$1:$N$33,14,FALSE)</f>
        <v>7.0949999999999989</v>
      </c>
      <c r="P1152">
        <f>VLOOKUP(B1152,'Test Data'!$A$1:$G$33,7,FALSE)</f>
        <v>42.968000000000004</v>
      </c>
      <c r="Q1152">
        <f>VLOOKUP(D1152,'Test Data'!$A$1:$G$33,7,FALSE)</f>
        <v>52.957499999999996</v>
      </c>
    </row>
    <row r="1153" spans="1:17" x14ac:dyDescent="0.3">
      <c r="A1153" s="9">
        <v>45010</v>
      </c>
      <c r="B1153" s="7" t="s">
        <v>8</v>
      </c>
      <c r="C1153" s="7">
        <v>3</v>
      </c>
      <c r="D1153" s="7" t="s">
        <v>30</v>
      </c>
      <c r="E1153" s="7">
        <v>1</v>
      </c>
      <c r="F1153" s="7"/>
      <c r="G1153" s="6">
        <f t="shared" si="36"/>
        <v>-2</v>
      </c>
      <c r="H1153">
        <f t="shared" si="35"/>
        <v>4</v>
      </c>
      <c r="J1153">
        <f>VLOOKUP(D1153,'Test Data'!$A$1:$N$33,10,FALSE)</f>
        <v>139.14223240238024</v>
      </c>
      <c r="K1153">
        <f>VLOOKUP(B1153,'Test Data'!$A$1:$N$33,10,FALSE)</f>
        <v>108.30611652138712</v>
      </c>
      <c r="L1153">
        <f>VLOOKUP(D1153,'Test Data'!$A$1:$N$33,13,FALSE)</f>
        <v>17.608000000000001</v>
      </c>
      <c r="M1153">
        <f>VLOOKUP(B1153,'Test Data'!$A$1:$N$33,13,FALSE)</f>
        <v>15.092000000000001</v>
      </c>
      <c r="N1153">
        <f>VLOOKUP(D1153,'Test Data'!$A$1:$N$33,14,FALSE)</f>
        <v>17.535</v>
      </c>
      <c r="O1153">
        <f>VLOOKUP(B1153,'Test Data'!$A$1:$N$33,14,FALSE)</f>
        <v>11.004999999999999</v>
      </c>
      <c r="P1153">
        <f>VLOOKUP(B1153,'Test Data'!$A$1:$G$33,7,FALSE)</f>
        <v>48.454999999999998</v>
      </c>
      <c r="Q1153">
        <f>VLOOKUP(D1153,'Test Data'!$A$1:$G$33,7,FALSE)</f>
        <v>53.658999999999999</v>
      </c>
    </row>
    <row r="1154" spans="1:17" x14ac:dyDescent="0.3">
      <c r="A1154" s="8">
        <v>45010</v>
      </c>
      <c r="B1154" s="6" t="s">
        <v>27</v>
      </c>
      <c r="C1154" s="6">
        <v>4</v>
      </c>
      <c r="D1154" s="6" t="s">
        <v>9</v>
      </c>
      <c r="E1154" s="6">
        <v>3</v>
      </c>
      <c r="F1154" s="6" t="s">
        <v>36</v>
      </c>
      <c r="G1154" s="6">
        <f t="shared" si="36"/>
        <v>-1</v>
      </c>
      <c r="H1154">
        <f t="shared" si="35"/>
        <v>7</v>
      </c>
      <c r="J1154">
        <f>VLOOKUP(D1154,'Test Data'!$A$1:$N$33,10,FALSE)</f>
        <v>165.56027048054921</v>
      </c>
      <c r="K1154">
        <f>VLOOKUP(B1154,'Test Data'!$A$1:$N$33,10,FALSE)</f>
        <v>145.75413290387775</v>
      </c>
      <c r="L1154">
        <f>VLOOKUP(D1154,'Test Data'!$A$1:$N$33,13,FALSE)</f>
        <v>-11.727999999999998</v>
      </c>
      <c r="M1154">
        <f>VLOOKUP(B1154,'Test Data'!$A$1:$N$33,13,FALSE)</f>
        <v>55.58</v>
      </c>
      <c r="N1154">
        <f>VLOOKUP(D1154,'Test Data'!$A$1:$N$33,14,FALSE)</f>
        <v>19.220000000000002</v>
      </c>
      <c r="O1154">
        <f>VLOOKUP(B1154,'Test Data'!$A$1:$N$33,14,FALSE)</f>
        <v>12.107499999999998</v>
      </c>
      <c r="P1154">
        <f>VLOOKUP(B1154,'Test Data'!$A$1:$G$33,7,FALSE)</f>
        <v>54.28</v>
      </c>
      <c r="Q1154">
        <f>VLOOKUP(D1154,'Test Data'!$A$1:$G$33,7,FALSE)</f>
        <v>58.155000000000001</v>
      </c>
    </row>
    <row r="1155" spans="1:17" x14ac:dyDescent="0.3">
      <c r="A1155" s="9">
        <v>45010</v>
      </c>
      <c r="B1155" s="7" t="s">
        <v>17</v>
      </c>
      <c r="C1155" s="7">
        <v>4</v>
      </c>
      <c r="D1155" s="7" t="s">
        <v>31</v>
      </c>
      <c r="E1155" s="7">
        <v>3</v>
      </c>
      <c r="F1155" s="7"/>
      <c r="G1155" s="6">
        <f t="shared" si="36"/>
        <v>-1</v>
      </c>
      <c r="H1155">
        <f t="shared" ref="H1155:H1218" si="37">E1155+C1155</f>
        <v>7</v>
      </c>
      <c r="J1155">
        <f>VLOOKUP(D1155,'Test Data'!$A$1:$N$33,10,FALSE)</f>
        <v>139.17838686868689</v>
      </c>
      <c r="K1155">
        <f>VLOOKUP(B1155,'Test Data'!$A$1:$N$33,10,FALSE)</f>
        <v>134.91292307692311</v>
      </c>
      <c r="L1155">
        <f>VLOOKUP(D1155,'Test Data'!$A$1:$N$33,13,FALSE)</f>
        <v>30.108000000000004</v>
      </c>
      <c r="M1155">
        <f>VLOOKUP(B1155,'Test Data'!$A$1:$N$33,13,FALSE)</f>
        <v>36.112000000000002</v>
      </c>
      <c r="N1155">
        <f>VLOOKUP(D1155,'Test Data'!$A$1:$N$33,14,FALSE)</f>
        <v>10.142499999999998</v>
      </c>
      <c r="O1155">
        <f>VLOOKUP(B1155,'Test Data'!$A$1:$N$33,14,FALSE)</f>
        <v>18.509999999999998</v>
      </c>
      <c r="P1155">
        <f>VLOOKUP(B1155,'Test Data'!$A$1:$G$33,7,FALSE)</f>
        <v>49.021500000000003</v>
      </c>
      <c r="Q1155">
        <f>VLOOKUP(D1155,'Test Data'!$A$1:$G$33,7,FALSE)</f>
        <v>54.883499999999998</v>
      </c>
    </row>
    <row r="1156" spans="1:17" x14ac:dyDescent="0.3">
      <c r="A1156" s="8">
        <v>45010</v>
      </c>
      <c r="B1156" s="6" t="s">
        <v>23</v>
      </c>
      <c r="C1156" s="6">
        <v>1</v>
      </c>
      <c r="D1156" s="6" t="s">
        <v>29</v>
      </c>
      <c r="E1156" s="6">
        <v>4</v>
      </c>
      <c r="F1156" s="6"/>
      <c r="G1156" s="6">
        <f t="shared" si="36"/>
        <v>3</v>
      </c>
      <c r="H1156">
        <f t="shared" si="37"/>
        <v>5</v>
      </c>
      <c r="J1156">
        <f>VLOOKUP(D1156,'Test Data'!$A$1:$N$33,10,FALSE)</f>
        <v>171.25418443935928</v>
      </c>
      <c r="K1156">
        <f>VLOOKUP(B1156,'Test Data'!$A$1:$N$33,10,FALSE)</f>
        <v>116.91584615384616</v>
      </c>
      <c r="L1156">
        <f>VLOOKUP(D1156,'Test Data'!$A$1:$N$33,13,FALSE)</f>
        <v>18.195999999999998</v>
      </c>
      <c r="M1156">
        <f>VLOOKUP(B1156,'Test Data'!$A$1:$N$33,13,FALSE)</f>
        <v>37.052</v>
      </c>
      <c r="N1156">
        <f>VLOOKUP(D1156,'Test Data'!$A$1:$N$33,14,FALSE)</f>
        <v>13.857500000000002</v>
      </c>
      <c r="O1156">
        <f>VLOOKUP(B1156,'Test Data'!$A$1:$N$33,14,FALSE)</f>
        <v>7.9725000000000001</v>
      </c>
      <c r="P1156">
        <f>VLOOKUP(B1156,'Test Data'!$A$1:$G$33,7,FALSE)</f>
        <v>50.820999999999998</v>
      </c>
      <c r="Q1156">
        <f>VLOOKUP(D1156,'Test Data'!$A$1:$G$33,7,FALSE)</f>
        <v>55.733499999999992</v>
      </c>
    </row>
    <row r="1157" spans="1:17" x14ac:dyDescent="0.3">
      <c r="A1157" s="9">
        <v>45010</v>
      </c>
      <c r="B1157" s="7" t="s">
        <v>6</v>
      </c>
      <c r="C1157" s="7">
        <v>1</v>
      </c>
      <c r="D1157" s="7" t="s">
        <v>28</v>
      </c>
      <c r="E1157" s="7">
        <v>3</v>
      </c>
      <c r="F1157" s="7"/>
      <c r="G1157" s="6">
        <f t="shared" si="36"/>
        <v>2</v>
      </c>
      <c r="H1157">
        <f t="shared" si="37"/>
        <v>4</v>
      </c>
      <c r="J1157">
        <f>VLOOKUP(D1157,'Test Data'!$A$1:$N$33,10,FALSE)</f>
        <v>101.51640811560671</v>
      </c>
      <c r="K1157">
        <f>VLOOKUP(B1157,'Test Data'!$A$1:$N$33,10,FALSE)</f>
        <v>18.032943482008189</v>
      </c>
      <c r="L1157">
        <f>VLOOKUP(D1157,'Test Data'!$A$1:$N$33,13,FALSE)</f>
        <v>12.036000000000001</v>
      </c>
      <c r="M1157">
        <f>VLOOKUP(B1157,'Test Data'!$A$1:$N$33,13,FALSE)</f>
        <v>12.236000000000001</v>
      </c>
      <c r="N1157">
        <f>VLOOKUP(D1157,'Test Data'!$A$1:$N$33,14,FALSE)</f>
        <v>8.0474999999999994</v>
      </c>
      <c r="O1157">
        <f>VLOOKUP(B1157,'Test Data'!$A$1:$N$33,14,FALSE)</f>
        <v>1.6050000000000004</v>
      </c>
      <c r="P1157">
        <f>VLOOKUP(B1157,'Test Data'!$A$1:$G$33,7,FALSE)</f>
        <v>40.024000000000001</v>
      </c>
      <c r="Q1157">
        <f>VLOOKUP(D1157,'Test Data'!$A$1:$G$33,7,FALSE)</f>
        <v>51.338499999999996</v>
      </c>
    </row>
    <row r="1158" spans="1:17" x14ac:dyDescent="0.3">
      <c r="A1158" s="8">
        <v>45010</v>
      </c>
      <c r="B1158" s="6" t="s">
        <v>20</v>
      </c>
      <c r="C1158" s="6">
        <v>2</v>
      </c>
      <c r="D1158" s="6" t="s">
        <v>33</v>
      </c>
      <c r="E1158" s="6">
        <v>8</v>
      </c>
      <c r="F1158" s="6"/>
      <c r="G1158" s="6">
        <f t="shared" si="36"/>
        <v>6</v>
      </c>
      <c r="H1158">
        <f t="shared" si="37"/>
        <v>10</v>
      </c>
      <c r="J1158">
        <f>VLOOKUP(D1158,'Test Data'!$A$1:$N$33,10,FALSE)</f>
        <v>-8.4661676247310496</v>
      </c>
      <c r="K1158">
        <f>VLOOKUP(B1158,'Test Data'!$A$1:$N$33,10,FALSE)</f>
        <v>44.157383716429479</v>
      </c>
      <c r="L1158">
        <f>VLOOKUP(D1158,'Test Data'!$A$1:$N$33,13,FALSE)</f>
        <v>31.347999999999995</v>
      </c>
      <c r="M1158">
        <f>VLOOKUP(B1158,'Test Data'!$A$1:$N$33,13,FALSE)</f>
        <v>0.20799999999999841</v>
      </c>
      <c r="N1158">
        <f>VLOOKUP(D1158,'Test Data'!$A$1:$N$33,14,FALSE)</f>
        <v>2.9150000000000027</v>
      </c>
      <c r="O1158">
        <f>VLOOKUP(B1158,'Test Data'!$A$1:$N$33,14,FALSE)</f>
        <v>6.4574999999999996</v>
      </c>
      <c r="P1158">
        <f>VLOOKUP(B1158,'Test Data'!$A$1:$G$33,7,FALSE)</f>
        <v>45.418999999999997</v>
      </c>
      <c r="Q1158">
        <f>VLOOKUP(D1158,'Test Data'!$A$1:$G$33,7,FALSE)</f>
        <v>46.256500000000003</v>
      </c>
    </row>
    <row r="1159" spans="1:17" x14ac:dyDescent="0.3">
      <c r="A1159" s="9">
        <v>45010</v>
      </c>
      <c r="B1159" s="7" t="s">
        <v>32</v>
      </c>
      <c r="C1159" s="7">
        <v>3</v>
      </c>
      <c r="D1159" s="7" t="s">
        <v>15</v>
      </c>
      <c r="E1159" s="7">
        <v>5</v>
      </c>
      <c r="F1159" s="7"/>
      <c r="G1159" s="6">
        <f t="shared" si="36"/>
        <v>2</v>
      </c>
      <c r="H1159">
        <f t="shared" si="37"/>
        <v>8</v>
      </c>
      <c r="J1159">
        <f>VLOOKUP(D1159,'Test Data'!$A$1:$N$33,10,FALSE)</f>
        <v>139.98145691150953</v>
      </c>
      <c r="K1159">
        <f>VLOOKUP(B1159,'Test Data'!$A$1:$N$33,10,FALSE)</f>
        <v>132.97877024111079</v>
      </c>
      <c r="L1159">
        <f>VLOOKUP(D1159,'Test Data'!$A$1:$N$33,13,FALSE)</f>
        <v>2.9200000000000017</v>
      </c>
      <c r="M1159">
        <f>VLOOKUP(B1159,'Test Data'!$A$1:$N$33,13,FALSE)</f>
        <v>-4.2679999999999989</v>
      </c>
      <c r="N1159">
        <f>VLOOKUP(D1159,'Test Data'!$A$1:$N$33,14,FALSE)</f>
        <v>16.695</v>
      </c>
      <c r="O1159">
        <f>VLOOKUP(B1159,'Test Data'!$A$1:$N$33,14,FALSE)</f>
        <v>9.5024999999999977</v>
      </c>
      <c r="P1159">
        <f>VLOOKUP(B1159,'Test Data'!$A$1:$G$33,7,FALSE)</f>
        <v>49.246000000000002</v>
      </c>
      <c r="Q1159">
        <f>VLOOKUP(D1159,'Test Data'!$A$1:$G$33,7,FALSE)</f>
        <v>53.004999999999995</v>
      </c>
    </row>
    <row r="1160" spans="1:17" x14ac:dyDescent="0.3">
      <c r="A1160" s="8">
        <v>45010</v>
      </c>
      <c r="B1160" s="6" t="s">
        <v>34</v>
      </c>
      <c r="C1160" s="6">
        <v>7</v>
      </c>
      <c r="D1160" s="6" t="s">
        <v>21</v>
      </c>
      <c r="E1160" s="6">
        <v>2</v>
      </c>
      <c r="F1160" s="6"/>
      <c r="G1160" s="6">
        <f t="shared" si="36"/>
        <v>-5</v>
      </c>
      <c r="H1160">
        <f t="shared" si="37"/>
        <v>9</v>
      </c>
      <c r="J1160">
        <f>VLOOKUP(D1160,'Test Data'!$A$1:$N$33,10,FALSE)</f>
        <v>67.44205870986076</v>
      </c>
      <c r="K1160">
        <f>VLOOKUP(B1160,'Test Data'!$A$1:$N$33,10,FALSE)</f>
        <v>90.302779742729371</v>
      </c>
      <c r="L1160">
        <f>VLOOKUP(D1160,'Test Data'!$A$1:$N$33,13,FALSE)</f>
        <v>34.236000000000004</v>
      </c>
      <c r="M1160">
        <f>VLOOKUP(B1160,'Test Data'!$A$1:$N$33,13,FALSE)</f>
        <v>-1.9600000000000004</v>
      </c>
      <c r="N1160">
        <f>VLOOKUP(D1160,'Test Data'!$A$1:$N$33,14,FALSE)</f>
        <v>9.18</v>
      </c>
      <c r="O1160">
        <f>VLOOKUP(B1160,'Test Data'!$A$1:$N$33,14,FALSE)</f>
        <v>8.4699999999999989</v>
      </c>
      <c r="P1160">
        <f>VLOOKUP(B1160,'Test Data'!$A$1:$G$33,7,FALSE)</f>
        <v>48.930500000000002</v>
      </c>
      <c r="Q1160">
        <f>VLOOKUP(D1160,'Test Data'!$A$1:$G$33,7,FALSE)</f>
        <v>50.528500000000001</v>
      </c>
    </row>
    <row r="1161" spans="1:17" x14ac:dyDescent="0.3">
      <c r="A1161" s="9">
        <v>45010</v>
      </c>
      <c r="B1161" s="7" t="s">
        <v>13</v>
      </c>
      <c r="C1161" s="7">
        <v>2</v>
      </c>
      <c r="D1161" s="7" t="s">
        <v>16</v>
      </c>
      <c r="E1161" s="7">
        <v>0</v>
      </c>
      <c r="F1161" s="7"/>
      <c r="G1161" s="6">
        <f t="shared" si="36"/>
        <v>-2</v>
      </c>
      <c r="H1161">
        <f t="shared" si="37"/>
        <v>2</v>
      </c>
      <c r="J1161">
        <f>VLOOKUP(D1161,'Test Data'!$A$1:$N$33,10,FALSE)</f>
        <v>56.76357570850201</v>
      </c>
      <c r="K1161">
        <f>VLOOKUP(B1161,'Test Data'!$A$1:$N$33,10,FALSE)</f>
        <v>81.804757877261309</v>
      </c>
      <c r="L1161">
        <f>VLOOKUP(D1161,'Test Data'!$A$1:$N$33,13,FALSE)</f>
        <v>55.175999999999995</v>
      </c>
      <c r="M1161">
        <f>VLOOKUP(B1161,'Test Data'!$A$1:$N$33,13,FALSE)</f>
        <v>-4.4720000000000004</v>
      </c>
      <c r="N1161">
        <f>VLOOKUP(D1161,'Test Data'!$A$1:$N$33,14,FALSE)</f>
        <v>8.8850000000000016</v>
      </c>
      <c r="O1161">
        <f>VLOOKUP(B1161,'Test Data'!$A$1:$N$33,14,FALSE)</f>
        <v>7.3675000000000033</v>
      </c>
      <c r="P1161">
        <f>VLOOKUP(B1161,'Test Data'!$A$1:$G$33,7,FALSE)</f>
        <v>47.3035</v>
      </c>
      <c r="Q1161">
        <f>VLOOKUP(D1161,'Test Data'!$A$1:$G$33,7,FALSE)</f>
        <v>50.042000000000002</v>
      </c>
    </row>
    <row r="1162" spans="1:17" x14ac:dyDescent="0.3">
      <c r="A1162" s="8">
        <v>45010</v>
      </c>
      <c r="B1162" s="6" t="s">
        <v>19</v>
      </c>
      <c r="C1162" s="6">
        <v>0</v>
      </c>
      <c r="D1162" s="6" t="s">
        <v>4</v>
      </c>
      <c r="E1162" s="6">
        <v>3</v>
      </c>
      <c r="F1162" s="6"/>
      <c r="G1162" s="6">
        <f t="shared" si="36"/>
        <v>3</v>
      </c>
      <c r="H1162">
        <f t="shared" si="37"/>
        <v>3</v>
      </c>
      <c r="J1162">
        <f>VLOOKUP(D1162,'Test Data'!$A$1:$N$33,10,FALSE)</f>
        <v>84.107355201661079</v>
      </c>
      <c r="K1162">
        <f>VLOOKUP(B1162,'Test Data'!$A$1:$N$33,10,FALSE)</f>
        <v>82.045045228455763</v>
      </c>
      <c r="L1162">
        <f>VLOOKUP(D1162,'Test Data'!$A$1:$N$33,13,FALSE)</f>
        <v>17.076000000000001</v>
      </c>
      <c r="M1162">
        <f>VLOOKUP(B1162,'Test Data'!$A$1:$N$33,13,FALSE)</f>
        <v>15.204000000000004</v>
      </c>
      <c r="N1162">
        <f>VLOOKUP(D1162,'Test Data'!$A$1:$N$33,14,FALSE)</f>
        <v>4.0274999999999999</v>
      </c>
      <c r="O1162">
        <f>VLOOKUP(B1162,'Test Data'!$A$1:$N$33,14,FALSE)</f>
        <v>10.812500000000004</v>
      </c>
      <c r="P1162">
        <f>VLOOKUP(B1162,'Test Data'!$A$1:$G$33,7,FALSE)</f>
        <v>46.548000000000002</v>
      </c>
      <c r="Q1162">
        <f>VLOOKUP(D1162,'Test Data'!$A$1:$G$33,7,FALSE)</f>
        <v>51.648499999999999</v>
      </c>
    </row>
    <row r="1163" spans="1:17" x14ac:dyDescent="0.3">
      <c r="A1163" s="9">
        <v>45010</v>
      </c>
      <c r="B1163" s="7" t="s">
        <v>12</v>
      </c>
      <c r="C1163" s="7">
        <v>3</v>
      </c>
      <c r="D1163" s="7" t="s">
        <v>3</v>
      </c>
      <c r="E1163" s="7">
        <v>4</v>
      </c>
      <c r="F1163" s="7"/>
      <c r="G1163" s="6">
        <f t="shared" si="36"/>
        <v>1</v>
      </c>
      <c r="H1163">
        <f t="shared" si="37"/>
        <v>7</v>
      </c>
      <c r="J1163">
        <f>VLOOKUP(D1163,'Test Data'!$A$1:$N$33,10,FALSE)</f>
        <v>89.800166421813486</v>
      </c>
      <c r="K1163">
        <f>VLOOKUP(B1163,'Test Data'!$A$1:$N$33,10,FALSE)</f>
        <v>59.967467961405482</v>
      </c>
      <c r="L1163">
        <f>VLOOKUP(D1163,'Test Data'!$A$1:$N$33,13,FALSE)</f>
        <v>45.915999999999997</v>
      </c>
      <c r="M1163">
        <f>VLOOKUP(B1163,'Test Data'!$A$1:$N$33,13,FALSE)</f>
        <v>21.227999999999998</v>
      </c>
      <c r="N1163">
        <f>VLOOKUP(D1163,'Test Data'!$A$1:$N$33,14,FALSE)</f>
        <v>6.2475000000000023</v>
      </c>
      <c r="O1163">
        <f>VLOOKUP(B1163,'Test Data'!$A$1:$N$33,14,FALSE)</f>
        <v>5.1224999999999987</v>
      </c>
      <c r="P1163">
        <f>VLOOKUP(B1163,'Test Data'!$A$1:$G$33,7,FALSE)</f>
        <v>48.64</v>
      </c>
      <c r="Q1163">
        <f>VLOOKUP(D1163,'Test Data'!$A$1:$G$33,7,FALSE)</f>
        <v>53.747500000000002</v>
      </c>
    </row>
    <row r="1164" spans="1:17" x14ac:dyDescent="0.3">
      <c r="A1164" s="8">
        <v>45011</v>
      </c>
      <c r="B1164" s="6" t="s">
        <v>11</v>
      </c>
      <c r="C1164" s="6">
        <v>4</v>
      </c>
      <c r="D1164" s="6" t="s">
        <v>25</v>
      </c>
      <c r="E1164" s="6">
        <v>3</v>
      </c>
      <c r="F1164" s="6" t="s">
        <v>35</v>
      </c>
      <c r="G1164" s="6">
        <f t="shared" si="36"/>
        <v>-1</v>
      </c>
      <c r="H1164">
        <f t="shared" si="37"/>
        <v>7</v>
      </c>
      <c r="J1164">
        <f>VLOOKUP(D1164,'Test Data'!$A$1:$N$33,10,FALSE)</f>
        <v>51.313205668016195</v>
      </c>
      <c r="K1164">
        <f>VLOOKUP(B1164,'Test Data'!$A$1:$N$33,10,FALSE)</f>
        <v>134.88358357487925</v>
      </c>
      <c r="L1164">
        <f>VLOOKUP(D1164,'Test Data'!$A$1:$N$33,13,FALSE)</f>
        <v>23.744</v>
      </c>
      <c r="M1164">
        <f>VLOOKUP(B1164,'Test Data'!$A$1:$N$33,13,FALSE)</f>
        <v>24.772000000000002</v>
      </c>
      <c r="N1164">
        <f>VLOOKUP(D1164,'Test Data'!$A$1:$N$33,14,FALSE)</f>
        <v>10.215</v>
      </c>
      <c r="O1164">
        <f>VLOOKUP(B1164,'Test Data'!$A$1:$N$33,14,FALSE)</f>
        <v>12.754999999999999</v>
      </c>
      <c r="P1164">
        <f>VLOOKUP(B1164,'Test Data'!$A$1:$G$33,7,FALSE)</f>
        <v>52.792500000000004</v>
      </c>
      <c r="Q1164">
        <f>VLOOKUP(D1164,'Test Data'!$A$1:$G$33,7,FALSE)</f>
        <v>44.829499999999996</v>
      </c>
    </row>
    <row r="1165" spans="1:17" x14ac:dyDescent="0.3">
      <c r="A1165" s="9">
        <v>45011</v>
      </c>
      <c r="B1165" s="7" t="s">
        <v>14</v>
      </c>
      <c r="C1165" s="7">
        <v>4</v>
      </c>
      <c r="D1165" s="7" t="s">
        <v>18</v>
      </c>
      <c r="E1165" s="7">
        <v>3</v>
      </c>
      <c r="F1165" s="7" t="s">
        <v>35</v>
      </c>
      <c r="G1165" s="6">
        <f t="shared" si="36"/>
        <v>-1</v>
      </c>
      <c r="H1165">
        <f t="shared" si="37"/>
        <v>7</v>
      </c>
      <c r="J1165">
        <f>VLOOKUP(D1165,'Test Data'!$A$1:$N$33,10,FALSE)</f>
        <v>141.16987251053041</v>
      </c>
      <c r="K1165">
        <f>VLOOKUP(B1165,'Test Data'!$A$1:$N$33,10,FALSE)</f>
        <v>140.99029450549449</v>
      </c>
      <c r="L1165">
        <f>VLOOKUP(D1165,'Test Data'!$A$1:$N$33,13,FALSE)</f>
        <v>-9.1679999999999993</v>
      </c>
      <c r="M1165">
        <f>VLOOKUP(B1165,'Test Data'!$A$1:$N$33,13,FALSE)</f>
        <v>61.292000000000002</v>
      </c>
      <c r="N1165">
        <f>VLOOKUP(D1165,'Test Data'!$A$1:$N$33,14,FALSE)</f>
        <v>11.067499999999995</v>
      </c>
      <c r="O1165">
        <f>VLOOKUP(B1165,'Test Data'!$A$1:$N$33,14,FALSE)</f>
        <v>16.850000000000001</v>
      </c>
      <c r="P1165">
        <f>VLOOKUP(B1165,'Test Data'!$A$1:$G$33,7,FALSE)</f>
        <v>52.1905</v>
      </c>
      <c r="Q1165">
        <f>VLOOKUP(D1165,'Test Data'!$A$1:$G$33,7,FALSE)</f>
        <v>55.566500000000005</v>
      </c>
    </row>
    <row r="1166" spans="1:17" x14ac:dyDescent="0.3">
      <c r="A1166" s="8">
        <v>45011</v>
      </c>
      <c r="B1166" s="6" t="s">
        <v>8</v>
      </c>
      <c r="C1166" s="6">
        <v>4</v>
      </c>
      <c r="D1166" s="6" t="s">
        <v>6</v>
      </c>
      <c r="E1166" s="6">
        <v>2</v>
      </c>
      <c r="F1166" s="6"/>
      <c r="G1166" s="6">
        <f t="shared" si="36"/>
        <v>-2</v>
      </c>
      <c r="H1166">
        <f t="shared" si="37"/>
        <v>6</v>
      </c>
      <c r="J1166">
        <f>VLOOKUP(D1166,'Test Data'!$A$1:$N$33,10,FALSE)</f>
        <v>18.032943482008189</v>
      </c>
      <c r="K1166">
        <f>VLOOKUP(B1166,'Test Data'!$A$1:$N$33,10,FALSE)</f>
        <v>108.30611652138712</v>
      </c>
      <c r="L1166">
        <f>VLOOKUP(D1166,'Test Data'!$A$1:$N$33,13,FALSE)</f>
        <v>12.236000000000001</v>
      </c>
      <c r="M1166">
        <f>VLOOKUP(B1166,'Test Data'!$A$1:$N$33,13,FALSE)</f>
        <v>15.092000000000001</v>
      </c>
      <c r="N1166">
        <f>VLOOKUP(D1166,'Test Data'!$A$1:$N$33,14,FALSE)</f>
        <v>1.6050000000000004</v>
      </c>
      <c r="O1166">
        <f>VLOOKUP(B1166,'Test Data'!$A$1:$N$33,14,FALSE)</f>
        <v>11.004999999999999</v>
      </c>
      <c r="P1166">
        <f>VLOOKUP(B1166,'Test Data'!$A$1:$G$33,7,FALSE)</f>
        <v>48.454999999999998</v>
      </c>
      <c r="Q1166">
        <f>VLOOKUP(D1166,'Test Data'!$A$1:$G$33,7,FALSE)</f>
        <v>40.024000000000001</v>
      </c>
    </row>
    <row r="1167" spans="1:17" x14ac:dyDescent="0.3">
      <c r="A1167" s="9">
        <v>45011</v>
      </c>
      <c r="B1167" s="7" t="s">
        <v>10</v>
      </c>
      <c r="C1167" s="7">
        <v>6</v>
      </c>
      <c r="D1167" s="7" t="s">
        <v>29</v>
      </c>
      <c r="E1167" s="7">
        <v>7</v>
      </c>
      <c r="F1167" s="7"/>
      <c r="G1167" s="6">
        <f t="shared" si="36"/>
        <v>1</v>
      </c>
      <c r="H1167">
        <f t="shared" si="37"/>
        <v>13</v>
      </c>
      <c r="J1167">
        <f>VLOOKUP(D1167,'Test Data'!$A$1:$N$33,10,FALSE)</f>
        <v>171.25418443935928</v>
      </c>
      <c r="K1167">
        <f>VLOOKUP(B1167,'Test Data'!$A$1:$N$33,10,FALSE)</f>
        <v>47.582180701754382</v>
      </c>
      <c r="L1167">
        <f>VLOOKUP(D1167,'Test Data'!$A$1:$N$33,13,FALSE)</f>
        <v>18.195999999999998</v>
      </c>
      <c r="M1167">
        <f>VLOOKUP(B1167,'Test Data'!$A$1:$N$33,13,FALSE)</f>
        <v>15.2</v>
      </c>
      <c r="N1167">
        <f>VLOOKUP(D1167,'Test Data'!$A$1:$N$33,14,FALSE)</f>
        <v>13.857500000000002</v>
      </c>
      <c r="O1167">
        <f>VLOOKUP(B1167,'Test Data'!$A$1:$N$33,14,FALSE)</f>
        <v>1.7224999999999966</v>
      </c>
      <c r="P1167">
        <f>VLOOKUP(B1167,'Test Data'!$A$1:$G$33,7,FALSE)</f>
        <v>45.459000000000003</v>
      </c>
      <c r="Q1167">
        <f>VLOOKUP(D1167,'Test Data'!$A$1:$G$33,7,FALSE)</f>
        <v>55.733499999999992</v>
      </c>
    </row>
    <row r="1168" spans="1:17" x14ac:dyDescent="0.3">
      <c r="A1168" s="8">
        <v>45011</v>
      </c>
      <c r="B1168" s="6" t="s">
        <v>5</v>
      </c>
      <c r="C1168" s="6">
        <v>3</v>
      </c>
      <c r="D1168" s="6" t="s">
        <v>21</v>
      </c>
      <c r="E1168" s="6">
        <v>2</v>
      </c>
      <c r="F1168" s="6"/>
      <c r="G1168" s="6">
        <f t="shared" si="36"/>
        <v>-1</v>
      </c>
      <c r="H1168">
        <f t="shared" si="37"/>
        <v>5</v>
      </c>
      <c r="J1168">
        <f>VLOOKUP(D1168,'Test Data'!$A$1:$N$33,10,FALSE)</f>
        <v>67.44205870986076</v>
      </c>
      <c r="K1168">
        <f>VLOOKUP(B1168,'Test Data'!$A$1:$N$33,10,FALSE)</f>
        <v>104.48057142857141</v>
      </c>
      <c r="L1168">
        <f>VLOOKUP(D1168,'Test Data'!$A$1:$N$33,13,FALSE)</f>
        <v>34.236000000000004</v>
      </c>
      <c r="M1168">
        <f>VLOOKUP(B1168,'Test Data'!$A$1:$N$33,13,FALSE)</f>
        <v>26.248000000000001</v>
      </c>
      <c r="N1168">
        <f>VLOOKUP(D1168,'Test Data'!$A$1:$N$33,14,FALSE)</f>
        <v>9.18</v>
      </c>
      <c r="O1168">
        <f>VLOOKUP(B1168,'Test Data'!$A$1:$N$33,14,FALSE)</f>
        <v>15.994999999999997</v>
      </c>
      <c r="P1168">
        <f>VLOOKUP(B1168,'Test Data'!$A$1:$G$33,7,FALSE)</f>
        <v>50.814499999999995</v>
      </c>
      <c r="Q1168">
        <f>VLOOKUP(D1168,'Test Data'!$A$1:$G$33,7,FALSE)</f>
        <v>50.528500000000001</v>
      </c>
    </row>
    <row r="1169" spans="1:17" x14ac:dyDescent="0.3">
      <c r="A1169" s="9">
        <v>45012</v>
      </c>
      <c r="B1169" s="7" t="s">
        <v>11</v>
      </c>
      <c r="C1169" s="7">
        <v>5</v>
      </c>
      <c r="D1169" s="7" t="s">
        <v>26</v>
      </c>
      <c r="E1169" s="7">
        <v>1</v>
      </c>
      <c r="F1169" s="7"/>
      <c r="G1169" s="6">
        <f t="shared" si="36"/>
        <v>-4</v>
      </c>
      <c r="H1169">
        <f t="shared" si="37"/>
        <v>6</v>
      </c>
      <c r="J1169">
        <f>VLOOKUP(D1169,'Test Data'!$A$1:$N$33,10,FALSE)</f>
        <v>-5.9496865517784894</v>
      </c>
      <c r="K1169">
        <f>VLOOKUP(B1169,'Test Data'!$A$1:$N$33,10,FALSE)</f>
        <v>134.88358357487925</v>
      </c>
      <c r="L1169">
        <f>VLOOKUP(D1169,'Test Data'!$A$1:$N$33,13,FALSE)</f>
        <v>-1.972</v>
      </c>
      <c r="M1169">
        <f>VLOOKUP(B1169,'Test Data'!$A$1:$N$33,13,FALSE)</f>
        <v>24.772000000000002</v>
      </c>
      <c r="N1169">
        <f>VLOOKUP(D1169,'Test Data'!$A$1:$N$33,14,FALSE)</f>
        <v>7.1075000000000017</v>
      </c>
      <c r="O1169">
        <f>VLOOKUP(B1169,'Test Data'!$A$1:$N$33,14,FALSE)</f>
        <v>12.754999999999999</v>
      </c>
      <c r="P1169">
        <f>VLOOKUP(B1169,'Test Data'!$A$1:$G$33,7,FALSE)</f>
        <v>52.792500000000004</v>
      </c>
      <c r="Q1169">
        <f>VLOOKUP(D1169,'Test Data'!$A$1:$G$33,7,FALSE)</f>
        <v>43.610500000000002</v>
      </c>
    </row>
    <row r="1170" spans="1:17" x14ac:dyDescent="0.3">
      <c r="A1170" s="8">
        <v>45012</v>
      </c>
      <c r="B1170" s="6" t="s">
        <v>9</v>
      </c>
      <c r="C1170" s="6">
        <v>5</v>
      </c>
      <c r="D1170" s="6" t="s">
        <v>25</v>
      </c>
      <c r="E1170" s="6">
        <v>4</v>
      </c>
      <c r="F1170" s="6"/>
      <c r="G1170" s="6">
        <f t="shared" si="36"/>
        <v>-1</v>
      </c>
      <c r="H1170">
        <f t="shared" si="37"/>
        <v>9</v>
      </c>
      <c r="J1170">
        <f>VLOOKUP(D1170,'Test Data'!$A$1:$N$33,10,FALSE)</f>
        <v>51.313205668016195</v>
      </c>
      <c r="K1170">
        <f>VLOOKUP(B1170,'Test Data'!$A$1:$N$33,10,FALSE)</f>
        <v>165.56027048054921</v>
      </c>
      <c r="L1170">
        <f>VLOOKUP(D1170,'Test Data'!$A$1:$N$33,13,FALSE)</f>
        <v>23.744</v>
      </c>
      <c r="M1170">
        <f>VLOOKUP(B1170,'Test Data'!$A$1:$N$33,13,FALSE)</f>
        <v>-11.727999999999998</v>
      </c>
      <c r="N1170">
        <f>VLOOKUP(D1170,'Test Data'!$A$1:$N$33,14,FALSE)</f>
        <v>10.215</v>
      </c>
      <c r="O1170">
        <f>VLOOKUP(B1170,'Test Data'!$A$1:$N$33,14,FALSE)</f>
        <v>19.220000000000002</v>
      </c>
      <c r="P1170">
        <f>VLOOKUP(B1170,'Test Data'!$A$1:$G$33,7,FALSE)</f>
        <v>58.155000000000001</v>
      </c>
      <c r="Q1170">
        <f>VLOOKUP(D1170,'Test Data'!$A$1:$G$33,7,FALSE)</f>
        <v>44.829499999999996</v>
      </c>
    </row>
    <row r="1171" spans="1:17" x14ac:dyDescent="0.3">
      <c r="A1171" s="9">
        <v>45012</v>
      </c>
      <c r="B1171" s="7" t="s">
        <v>33</v>
      </c>
      <c r="C1171" s="7">
        <v>4</v>
      </c>
      <c r="D1171" s="7" t="s">
        <v>13</v>
      </c>
      <c r="E1171" s="7">
        <v>3</v>
      </c>
      <c r="F1171" s="7" t="s">
        <v>35</v>
      </c>
      <c r="G1171" s="6">
        <f t="shared" si="36"/>
        <v>-1</v>
      </c>
      <c r="H1171">
        <f t="shared" si="37"/>
        <v>7</v>
      </c>
      <c r="J1171">
        <f>VLOOKUP(D1171,'Test Data'!$A$1:$N$33,10,FALSE)</f>
        <v>81.804757877261309</v>
      </c>
      <c r="K1171">
        <f>VLOOKUP(B1171,'Test Data'!$A$1:$N$33,10,FALSE)</f>
        <v>-8.4661676247310496</v>
      </c>
      <c r="L1171">
        <f>VLOOKUP(D1171,'Test Data'!$A$1:$N$33,13,FALSE)</f>
        <v>-4.4720000000000004</v>
      </c>
      <c r="M1171">
        <f>VLOOKUP(B1171,'Test Data'!$A$1:$N$33,13,FALSE)</f>
        <v>31.347999999999995</v>
      </c>
      <c r="N1171">
        <f>VLOOKUP(D1171,'Test Data'!$A$1:$N$33,14,FALSE)</f>
        <v>7.3675000000000033</v>
      </c>
      <c r="O1171">
        <f>VLOOKUP(B1171,'Test Data'!$A$1:$N$33,14,FALSE)</f>
        <v>2.9150000000000027</v>
      </c>
      <c r="P1171">
        <f>VLOOKUP(B1171,'Test Data'!$A$1:$G$33,7,FALSE)</f>
        <v>46.256500000000003</v>
      </c>
      <c r="Q1171">
        <f>VLOOKUP(D1171,'Test Data'!$A$1:$G$33,7,FALSE)</f>
        <v>47.3035</v>
      </c>
    </row>
    <row r="1172" spans="1:17" x14ac:dyDescent="0.3">
      <c r="A1172" s="8">
        <v>45012</v>
      </c>
      <c r="B1172" s="6" t="s">
        <v>34</v>
      </c>
      <c r="C1172" s="6">
        <v>1</v>
      </c>
      <c r="D1172" s="6" t="s">
        <v>28</v>
      </c>
      <c r="E1172" s="6">
        <v>5</v>
      </c>
      <c r="F1172" s="6"/>
      <c r="G1172" s="6">
        <f t="shared" si="36"/>
        <v>4</v>
      </c>
      <c r="H1172">
        <f t="shared" si="37"/>
        <v>6</v>
      </c>
      <c r="J1172">
        <f>VLOOKUP(D1172,'Test Data'!$A$1:$N$33,10,FALSE)</f>
        <v>101.51640811560671</v>
      </c>
      <c r="K1172">
        <f>VLOOKUP(B1172,'Test Data'!$A$1:$N$33,10,FALSE)</f>
        <v>90.302779742729371</v>
      </c>
      <c r="L1172">
        <f>VLOOKUP(D1172,'Test Data'!$A$1:$N$33,13,FALSE)</f>
        <v>12.036000000000001</v>
      </c>
      <c r="M1172">
        <f>VLOOKUP(B1172,'Test Data'!$A$1:$N$33,13,FALSE)</f>
        <v>-1.9600000000000004</v>
      </c>
      <c r="N1172">
        <f>VLOOKUP(D1172,'Test Data'!$A$1:$N$33,14,FALSE)</f>
        <v>8.0474999999999994</v>
      </c>
      <c r="O1172">
        <f>VLOOKUP(B1172,'Test Data'!$A$1:$N$33,14,FALSE)</f>
        <v>8.4699999999999989</v>
      </c>
      <c r="P1172">
        <f>VLOOKUP(B1172,'Test Data'!$A$1:$G$33,7,FALSE)</f>
        <v>48.930500000000002</v>
      </c>
      <c r="Q1172">
        <f>VLOOKUP(D1172,'Test Data'!$A$1:$G$33,7,FALSE)</f>
        <v>51.338499999999996</v>
      </c>
    </row>
    <row r="1173" spans="1:17" x14ac:dyDescent="0.3">
      <c r="A1173" s="9">
        <v>45012</v>
      </c>
      <c r="B1173" s="7" t="s">
        <v>15</v>
      </c>
      <c r="C1173" s="7">
        <v>1</v>
      </c>
      <c r="D1173" s="7" t="s">
        <v>16</v>
      </c>
      <c r="E1173" s="7">
        <v>5</v>
      </c>
      <c r="F1173" s="7"/>
      <c r="G1173" s="6">
        <f t="shared" si="36"/>
        <v>4</v>
      </c>
      <c r="H1173">
        <f t="shared" si="37"/>
        <v>6</v>
      </c>
      <c r="J1173">
        <f>VLOOKUP(D1173,'Test Data'!$A$1:$N$33,10,FALSE)</f>
        <v>56.76357570850201</v>
      </c>
      <c r="K1173">
        <f>VLOOKUP(B1173,'Test Data'!$A$1:$N$33,10,FALSE)</f>
        <v>139.98145691150953</v>
      </c>
      <c r="L1173">
        <f>VLOOKUP(D1173,'Test Data'!$A$1:$N$33,13,FALSE)</f>
        <v>55.175999999999995</v>
      </c>
      <c r="M1173">
        <f>VLOOKUP(B1173,'Test Data'!$A$1:$N$33,13,FALSE)</f>
        <v>2.9200000000000017</v>
      </c>
      <c r="N1173">
        <f>VLOOKUP(D1173,'Test Data'!$A$1:$N$33,14,FALSE)</f>
        <v>8.8850000000000016</v>
      </c>
      <c r="O1173">
        <f>VLOOKUP(B1173,'Test Data'!$A$1:$N$33,14,FALSE)</f>
        <v>16.695</v>
      </c>
      <c r="P1173">
        <f>VLOOKUP(B1173,'Test Data'!$A$1:$G$33,7,FALSE)</f>
        <v>53.004999999999995</v>
      </c>
      <c r="Q1173">
        <f>VLOOKUP(D1173,'Test Data'!$A$1:$G$33,7,FALSE)</f>
        <v>50.042000000000002</v>
      </c>
    </row>
    <row r="1174" spans="1:17" x14ac:dyDescent="0.3">
      <c r="A1174" s="8">
        <v>45012</v>
      </c>
      <c r="B1174" s="6" t="s">
        <v>31</v>
      </c>
      <c r="C1174" s="6">
        <v>2</v>
      </c>
      <c r="D1174" s="6" t="s">
        <v>32</v>
      </c>
      <c r="E1174" s="6">
        <v>5</v>
      </c>
      <c r="F1174" s="6"/>
      <c r="G1174" s="6">
        <f t="shared" si="36"/>
        <v>3</v>
      </c>
      <c r="H1174">
        <f t="shared" si="37"/>
        <v>7</v>
      </c>
      <c r="J1174">
        <f>VLOOKUP(D1174,'Test Data'!$A$1:$N$33,10,FALSE)</f>
        <v>132.97877024111079</v>
      </c>
      <c r="K1174">
        <f>VLOOKUP(B1174,'Test Data'!$A$1:$N$33,10,FALSE)</f>
        <v>139.17838686868689</v>
      </c>
      <c r="L1174">
        <f>VLOOKUP(D1174,'Test Data'!$A$1:$N$33,13,FALSE)</f>
        <v>-4.2679999999999989</v>
      </c>
      <c r="M1174">
        <f>VLOOKUP(B1174,'Test Data'!$A$1:$N$33,13,FALSE)</f>
        <v>30.108000000000004</v>
      </c>
      <c r="N1174">
        <f>VLOOKUP(D1174,'Test Data'!$A$1:$N$33,14,FALSE)</f>
        <v>9.5024999999999977</v>
      </c>
      <c r="O1174">
        <f>VLOOKUP(B1174,'Test Data'!$A$1:$N$33,14,FALSE)</f>
        <v>10.142499999999998</v>
      </c>
      <c r="P1174">
        <f>VLOOKUP(B1174,'Test Data'!$A$1:$G$33,7,FALSE)</f>
        <v>54.883499999999998</v>
      </c>
      <c r="Q1174">
        <f>VLOOKUP(D1174,'Test Data'!$A$1:$G$33,7,FALSE)</f>
        <v>49.246000000000002</v>
      </c>
    </row>
    <row r="1175" spans="1:17" x14ac:dyDescent="0.3">
      <c r="A1175" s="9">
        <v>45013</v>
      </c>
      <c r="B1175" s="7" t="s">
        <v>21</v>
      </c>
      <c r="C1175" s="7">
        <v>2</v>
      </c>
      <c r="D1175" s="7" t="s">
        <v>14</v>
      </c>
      <c r="E1175" s="7">
        <v>1</v>
      </c>
      <c r="F1175" s="7"/>
      <c r="G1175" s="6">
        <f t="shared" si="36"/>
        <v>-1</v>
      </c>
      <c r="H1175">
        <f t="shared" si="37"/>
        <v>3</v>
      </c>
      <c r="J1175">
        <f>VLOOKUP(D1175,'Test Data'!$A$1:$N$33,10,FALSE)</f>
        <v>140.99029450549449</v>
      </c>
      <c r="K1175">
        <f>VLOOKUP(B1175,'Test Data'!$A$1:$N$33,10,FALSE)</f>
        <v>67.44205870986076</v>
      </c>
      <c r="L1175">
        <f>VLOOKUP(D1175,'Test Data'!$A$1:$N$33,13,FALSE)</f>
        <v>61.292000000000002</v>
      </c>
      <c r="M1175">
        <f>VLOOKUP(B1175,'Test Data'!$A$1:$N$33,13,FALSE)</f>
        <v>34.236000000000004</v>
      </c>
      <c r="N1175">
        <f>VLOOKUP(D1175,'Test Data'!$A$1:$N$33,14,FALSE)</f>
        <v>16.850000000000001</v>
      </c>
      <c r="O1175">
        <f>VLOOKUP(B1175,'Test Data'!$A$1:$N$33,14,FALSE)</f>
        <v>9.18</v>
      </c>
      <c r="P1175">
        <f>VLOOKUP(B1175,'Test Data'!$A$1:$G$33,7,FALSE)</f>
        <v>50.528500000000001</v>
      </c>
      <c r="Q1175">
        <f>VLOOKUP(D1175,'Test Data'!$A$1:$G$33,7,FALSE)</f>
        <v>52.1905</v>
      </c>
    </row>
    <row r="1176" spans="1:17" x14ac:dyDescent="0.3">
      <c r="A1176" s="8">
        <v>45013</v>
      </c>
      <c r="B1176" s="6" t="s">
        <v>7</v>
      </c>
      <c r="C1176" s="6">
        <v>4</v>
      </c>
      <c r="D1176" s="6" t="s">
        <v>18</v>
      </c>
      <c r="E1176" s="6">
        <v>0</v>
      </c>
      <c r="F1176" s="6"/>
      <c r="G1176" s="6">
        <f t="shared" si="36"/>
        <v>-4</v>
      </c>
      <c r="H1176">
        <f t="shared" si="37"/>
        <v>4</v>
      </c>
      <c r="J1176">
        <f>VLOOKUP(D1176,'Test Data'!$A$1:$N$33,10,FALSE)</f>
        <v>141.16987251053041</v>
      </c>
      <c r="K1176">
        <f>VLOOKUP(B1176,'Test Data'!$A$1:$N$33,10,FALSE)</f>
        <v>109.36287253210591</v>
      </c>
      <c r="L1176">
        <f>VLOOKUP(D1176,'Test Data'!$A$1:$N$33,13,FALSE)</f>
        <v>-9.1679999999999993</v>
      </c>
      <c r="M1176">
        <f>VLOOKUP(B1176,'Test Data'!$A$1:$N$33,13,FALSE)</f>
        <v>1.0240000000000009</v>
      </c>
      <c r="N1176">
        <f>VLOOKUP(D1176,'Test Data'!$A$1:$N$33,14,FALSE)</f>
        <v>11.067499999999995</v>
      </c>
      <c r="O1176">
        <f>VLOOKUP(B1176,'Test Data'!$A$1:$N$33,14,FALSE)</f>
        <v>18.007499999999997</v>
      </c>
      <c r="P1176">
        <f>VLOOKUP(B1176,'Test Data'!$A$1:$G$33,7,FALSE)</f>
        <v>51.97</v>
      </c>
      <c r="Q1176">
        <f>VLOOKUP(D1176,'Test Data'!$A$1:$G$33,7,FALSE)</f>
        <v>55.566500000000005</v>
      </c>
    </row>
    <row r="1177" spans="1:17" x14ac:dyDescent="0.3">
      <c r="A1177" s="9">
        <v>45013</v>
      </c>
      <c r="B1177" s="7" t="s">
        <v>29</v>
      </c>
      <c r="C1177" s="7">
        <v>1</v>
      </c>
      <c r="D1177" s="7" t="s">
        <v>22</v>
      </c>
      <c r="E1177" s="7">
        <v>2</v>
      </c>
      <c r="F1177" s="7"/>
      <c r="G1177" s="6">
        <f t="shared" si="36"/>
        <v>1</v>
      </c>
      <c r="H1177">
        <f t="shared" si="37"/>
        <v>3</v>
      </c>
      <c r="J1177">
        <f>VLOOKUP(D1177,'Test Data'!$A$1:$N$33,10,FALSE)</f>
        <v>68.14996540259969</v>
      </c>
      <c r="K1177">
        <f>VLOOKUP(B1177,'Test Data'!$A$1:$N$33,10,FALSE)</f>
        <v>171.25418443935928</v>
      </c>
      <c r="L1177">
        <f>VLOOKUP(D1177,'Test Data'!$A$1:$N$33,13,FALSE)</f>
        <v>2.4839999999999995</v>
      </c>
      <c r="M1177">
        <f>VLOOKUP(B1177,'Test Data'!$A$1:$N$33,13,FALSE)</f>
        <v>18.195999999999998</v>
      </c>
      <c r="N1177">
        <f>VLOOKUP(D1177,'Test Data'!$A$1:$N$33,14,FALSE)</f>
        <v>7.3599999999999994</v>
      </c>
      <c r="O1177">
        <f>VLOOKUP(B1177,'Test Data'!$A$1:$N$33,14,FALSE)</f>
        <v>13.857500000000002</v>
      </c>
      <c r="P1177">
        <f>VLOOKUP(B1177,'Test Data'!$A$1:$G$33,7,FALSE)</f>
        <v>55.733499999999992</v>
      </c>
      <c r="Q1177">
        <f>VLOOKUP(D1177,'Test Data'!$A$1:$G$33,7,FALSE)</f>
        <v>52.957499999999996</v>
      </c>
    </row>
    <row r="1178" spans="1:17" x14ac:dyDescent="0.3">
      <c r="A1178" s="8">
        <v>45013</v>
      </c>
      <c r="B1178" s="6" t="s">
        <v>30</v>
      </c>
      <c r="C1178" s="6">
        <v>4</v>
      </c>
      <c r="D1178" s="6" t="s">
        <v>6</v>
      </c>
      <c r="E1178" s="6">
        <v>1</v>
      </c>
      <c r="F1178" s="6"/>
      <c r="G1178" s="6">
        <f t="shared" si="36"/>
        <v>-3</v>
      </c>
      <c r="H1178">
        <f t="shared" si="37"/>
        <v>5</v>
      </c>
      <c r="J1178">
        <f>VLOOKUP(D1178,'Test Data'!$A$1:$N$33,10,FALSE)</f>
        <v>18.032943482008189</v>
      </c>
      <c r="K1178">
        <f>VLOOKUP(B1178,'Test Data'!$A$1:$N$33,10,FALSE)</f>
        <v>139.14223240238024</v>
      </c>
      <c r="L1178">
        <f>VLOOKUP(D1178,'Test Data'!$A$1:$N$33,13,FALSE)</f>
        <v>12.236000000000001</v>
      </c>
      <c r="M1178">
        <f>VLOOKUP(B1178,'Test Data'!$A$1:$N$33,13,FALSE)</f>
        <v>17.608000000000001</v>
      </c>
      <c r="N1178">
        <f>VLOOKUP(D1178,'Test Data'!$A$1:$N$33,14,FALSE)</f>
        <v>1.6050000000000004</v>
      </c>
      <c r="O1178">
        <f>VLOOKUP(B1178,'Test Data'!$A$1:$N$33,14,FALSE)</f>
        <v>17.535</v>
      </c>
      <c r="P1178">
        <f>VLOOKUP(B1178,'Test Data'!$A$1:$G$33,7,FALSE)</f>
        <v>53.658999999999999</v>
      </c>
      <c r="Q1178">
        <f>VLOOKUP(D1178,'Test Data'!$A$1:$G$33,7,FALSE)</f>
        <v>40.024000000000001</v>
      </c>
    </row>
    <row r="1179" spans="1:17" x14ac:dyDescent="0.3">
      <c r="A1179" s="9">
        <v>45013</v>
      </c>
      <c r="B1179" s="7" t="s">
        <v>3</v>
      </c>
      <c r="C1179" s="7">
        <v>4</v>
      </c>
      <c r="D1179" s="7" t="s">
        <v>19</v>
      </c>
      <c r="E1179" s="7">
        <v>7</v>
      </c>
      <c r="F1179" s="7"/>
      <c r="G1179" s="6">
        <f t="shared" si="36"/>
        <v>3</v>
      </c>
      <c r="H1179">
        <f t="shared" si="37"/>
        <v>11</v>
      </c>
      <c r="J1179">
        <f>VLOOKUP(D1179,'Test Data'!$A$1:$N$33,10,FALSE)</f>
        <v>82.045045228455763</v>
      </c>
      <c r="K1179">
        <f>VLOOKUP(B1179,'Test Data'!$A$1:$N$33,10,FALSE)</f>
        <v>89.800166421813486</v>
      </c>
      <c r="L1179">
        <f>VLOOKUP(D1179,'Test Data'!$A$1:$N$33,13,FALSE)</f>
        <v>15.204000000000004</v>
      </c>
      <c r="M1179">
        <f>VLOOKUP(B1179,'Test Data'!$A$1:$N$33,13,FALSE)</f>
        <v>45.915999999999997</v>
      </c>
      <c r="N1179">
        <f>VLOOKUP(D1179,'Test Data'!$A$1:$N$33,14,FALSE)</f>
        <v>10.812500000000004</v>
      </c>
      <c r="O1179">
        <f>VLOOKUP(B1179,'Test Data'!$A$1:$N$33,14,FALSE)</f>
        <v>6.2475000000000023</v>
      </c>
      <c r="P1179">
        <f>VLOOKUP(B1179,'Test Data'!$A$1:$G$33,7,FALSE)</f>
        <v>53.747500000000002</v>
      </c>
      <c r="Q1179">
        <f>VLOOKUP(D1179,'Test Data'!$A$1:$G$33,7,FALSE)</f>
        <v>46.548000000000002</v>
      </c>
    </row>
    <row r="1180" spans="1:17" x14ac:dyDescent="0.3">
      <c r="A1180" s="8">
        <v>45013</v>
      </c>
      <c r="B1180" s="6" t="s">
        <v>20</v>
      </c>
      <c r="C1180" s="6">
        <v>2</v>
      </c>
      <c r="D1180" s="6" t="s">
        <v>17</v>
      </c>
      <c r="E1180" s="6">
        <v>6</v>
      </c>
      <c r="F1180" s="6"/>
      <c r="G1180" s="6">
        <f t="shared" si="36"/>
        <v>4</v>
      </c>
      <c r="H1180">
        <f t="shared" si="37"/>
        <v>8</v>
      </c>
      <c r="J1180">
        <f>VLOOKUP(D1180,'Test Data'!$A$1:$N$33,10,FALSE)</f>
        <v>134.91292307692311</v>
      </c>
      <c r="K1180">
        <f>VLOOKUP(B1180,'Test Data'!$A$1:$N$33,10,FALSE)</f>
        <v>44.157383716429479</v>
      </c>
      <c r="L1180">
        <f>VLOOKUP(D1180,'Test Data'!$A$1:$N$33,13,FALSE)</f>
        <v>36.112000000000002</v>
      </c>
      <c r="M1180">
        <f>VLOOKUP(B1180,'Test Data'!$A$1:$N$33,13,FALSE)</f>
        <v>0.20799999999999841</v>
      </c>
      <c r="N1180">
        <f>VLOOKUP(D1180,'Test Data'!$A$1:$N$33,14,FALSE)</f>
        <v>18.509999999999998</v>
      </c>
      <c r="O1180">
        <f>VLOOKUP(B1180,'Test Data'!$A$1:$N$33,14,FALSE)</f>
        <v>6.4574999999999996</v>
      </c>
      <c r="P1180">
        <f>VLOOKUP(B1180,'Test Data'!$A$1:$G$33,7,FALSE)</f>
        <v>45.418999999999997</v>
      </c>
      <c r="Q1180">
        <f>VLOOKUP(D1180,'Test Data'!$A$1:$G$33,7,FALSE)</f>
        <v>49.021500000000003</v>
      </c>
    </row>
    <row r="1181" spans="1:17" x14ac:dyDescent="0.3">
      <c r="A1181" s="9">
        <v>45013</v>
      </c>
      <c r="B1181" s="7" t="s">
        <v>33</v>
      </c>
      <c r="C1181" s="7">
        <v>2</v>
      </c>
      <c r="D1181" s="7" t="s">
        <v>4</v>
      </c>
      <c r="E1181" s="7">
        <v>3</v>
      </c>
      <c r="F1181" s="7"/>
      <c r="G1181" s="6">
        <f t="shared" si="36"/>
        <v>1</v>
      </c>
      <c r="H1181">
        <f t="shared" si="37"/>
        <v>5</v>
      </c>
      <c r="J1181">
        <f>VLOOKUP(D1181,'Test Data'!$A$1:$N$33,10,FALSE)</f>
        <v>84.107355201661079</v>
      </c>
      <c r="K1181">
        <f>VLOOKUP(B1181,'Test Data'!$A$1:$N$33,10,FALSE)</f>
        <v>-8.4661676247310496</v>
      </c>
      <c r="L1181">
        <f>VLOOKUP(D1181,'Test Data'!$A$1:$N$33,13,FALSE)</f>
        <v>17.076000000000001</v>
      </c>
      <c r="M1181">
        <f>VLOOKUP(B1181,'Test Data'!$A$1:$N$33,13,FALSE)</f>
        <v>31.347999999999995</v>
      </c>
      <c r="N1181">
        <f>VLOOKUP(D1181,'Test Data'!$A$1:$N$33,14,FALSE)</f>
        <v>4.0274999999999999</v>
      </c>
      <c r="O1181">
        <f>VLOOKUP(B1181,'Test Data'!$A$1:$N$33,14,FALSE)</f>
        <v>2.9150000000000027</v>
      </c>
      <c r="P1181">
        <f>VLOOKUP(B1181,'Test Data'!$A$1:$G$33,7,FALSE)</f>
        <v>46.256500000000003</v>
      </c>
      <c r="Q1181">
        <f>VLOOKUP(D1181,'Test Data'!$A$1:$G$33,7,FALSE)</f>
        <v>51.648499999999999</v>
      </c>
    </row>
    <row r="1182" spans="1:17" x14ac:dyDescent="0.3">
      <c r="A1182" s="8">
        <v>45013</v>
      </c>
      <c r="B1182" s="6" t="s">
        <v>23</v>
      </c>
      <c r="C1182" s="6">
        <v>0</v>
      </c>
      <c r="D1182" s="6" t="s">
        <v>24</v>
      </c>
      <c r="E1182" s="6">
        <v>3</v>
      </c>
      <c r="F1182" s="6"/>
      <c r="G1182" s="6">
        <f t="shared" si="36"/>
        <v>3</v>
      </c>
      <c r="H1182">
        <f t="shared" si="37"/>
        <v>3</v>
      </c>
      <c r="J1182">
        <f>VLOOKUP(D1182,'Test Data'!$A$1:$N$33,10,FALSE)</f>
        <v>-15.427545272601769</v>
      </c>
      <c r="K1182">
        <f>VLOOKUP(B1182,'Test Data'!$A$1:$N$33,10,FALSE)</f>
        <v>116.91584615384616</v>
      </c>
      <c r="L1182">
        <f>VLOOKUP(D1182,'Test Data'!$A$1:$N$33,13,FALSE)</f>
        <v>-11.484000000000002</v>
      </c>
      <c r="M1182">
        <f>VLOOKUP(B1182,'Test Data'!$A$1:$N$33,13,FALSE)</f>
        <v>37.052</v>
      </c>
      <c r="N1182">
        <f>VLOOKUP(D1182,'Test Data'!$A$1:$N$33,14,FALSE)</f>
        <v>7.0949999999999989</v>
      </c>
      <c r="O1182">
        <f>VLOOKUP(B1182,'Test Data'!$A$1:$N$33,14,FALSE)</f>
        <v>7.9725000000000001</v>
      </c>
      <c r="P1182">
        <f>VLOOKUP(B1182,'Test Data'!$A$1:$G$33,7,FALSE)</f>
        <v>50.820999999999998</v>
      </c>
      <c r="Q1182">
        <f>VLOOKUP(D1182,'Test Data'!$A$1:$G$33,7,FALSE)</f>
        <v>42.968000000000004</v>
      </c>
    </row>
    <row r="1183" spans="1:17" x14ac:dyDescent="0.3">
      <c r="A1183" s="9">
        <v>45013</v>
      </c>
      <c r="B1183" s="7" t="s">
        <v>8</v>
      </c>
      <c r="C1183" s="7">
        <v>5</v>
      </c>
      <c r="D1183" s="7" t="s">
        <v>10</v>
      </c>
      <c r="E1183" s="7">
        <v>6</v>
      </c>
      <c r="F1183" s="7" t="s">
        <v>36</v>
      </c>
      <c r="G1183" s="6">
        <f t="shared" si="36"/>
        <v>1</v>
      </c>
      <c r="H1183">
        <f t="shared" si="37"/>
        <v>11</v>
      </c>
      <c r="J1183">
        <f>VLOOKUP(D1183,'Test Data'!$A$1:$N$33,10,FALSE)</f>
        <v>47.582180701754382</v>
      </c>
      <c r="K1183">
        <f>VLOOKUP(B1183,'Test Data'!$A$1:$N$33,10,FALSE)</f>
        <v>108.30611652138712</v>
      </c>
      <c r="L1183">
        <f>VLOOKUP(D1183,'Test Data'!$A$1:$N$33,13,FALSE)</f>
        <v>15.2</v>
      </c>
      <c r="M1183">
        <f>VLOOKUP(B1183,'Test Data'!$A$1:$N$33,13,FALSE)</f>
        <v>15.092000000000001</v>
      </c>
      <c r="N1183">
        <f>VLOOKUP(D1183,'Test Data'!$A$1:$N$33,14,FALSE)</f>
        <v>1.7224999999999966</v>
      </c>
      <c r="O1183">
        <f>VLOOKUP(B1183,'Test Data'!$A$1:$N$33,14,FALSE)</f>
        <v>11.004999999999999</v>
      </c>
      <c r="P1183">
        <f>VLOOKUP(B1183,'Test Data'!$A$1:$G$33,7,FALSE)</f>
        <v>48.454999999999998</v>
      </c>
      <c r="Q1183">
        <f>VLOOKUP(D1183,'Test Data'!$A$1:$G$33,7,FALSE)</f>
        <v>45.459000000000003</v>
      </c>
    </row>
    <row r="1184" spans="1:17" x14ac:dyDescent="0.3">
      <c r="A1184" s="8">
        <v>45013</v>
      </c>
      <c r="B1184" s="6" t="s">
        <v>9</v>
      </c>
      <c r="C1184" s="6">
        <v>7</v>
      </c>
      <c r="D1184" s="6" t="s">
        <v>27</v>
      </c>
      <c r="E1184" s="6">
        <v>4</v>
      </c>
      <c r="F1184" s="6"/>
      <c r="G1184" s="6">
        <f t="shared" si="36"/>
        <v>-3</v>
      </c>
      <c r="H1184">
        <f t="shared" si="37"/>
        <v>11</v>
      </c>
      <c r="J1184">
        <f>VLOOKUP(D1184,'Test Data'!$A$1:$N$33,10,FALSE)</f>
        <v>145.75413290387775</v>
      </c>
      <c r="K1184">
        <f>VLOOKUP(B1184,'Test Data'!$A$1:$N$33,10,FALSE)</f>
        <v>165.56027048054921</v>
      </c>
      <c r="L1184">
        <f>VLOOKUP(D1184,'Test Data'!$A$1:$N$33,13,FALSE)</f>
        <v>55.58</v>
      </c>
      <c r="M1184">
        <f>VLOOKUP(B1184,'Test Data'!$A$1:$N$33,13,FALSE)</f>
        <v>-11.727999999999998</v>
      </c>
      <c r="N1184">
        <f>VLOOKUP(D1184,'Test Data'!$A$1:$N$33,14,FALSE)</f>
        <v>12.107499999999998</v>
      </c>
      <c r="O1184">
        <f>VLOOKUP(B1184,'Test Data'!$A$1:$N$33,14,FALSE)</f>
        <v>19.220000000000002</v>
      </c>
      <c r="P1184">
        <f>VLOOKUP(B1184,'Test Data'!$A$1:$G$33,7,FALSE)</f>
        <v>58.155000000000001</v>
      </c>
      <c r="Q1184">
        <f>VLOOKUP(D1184,'Test Data'!$A$1:$G$33,7,FALSE)</f>
        <v>54.28</v>
      </c>
    </row>
    <row r="1185" spans="1:17" x14ac:dyDescent="0.3">
      <c r="A1185" s="9">
        <v>45014</v>
      </c>
      <c r="B1185" s="7" t="s">
        <v>28</v>
      </c>
      <c r="C1185" s="7">
        <v>4</v>
      </c>
      <c r="D1185" s="7" t="s">
        <v>11</v>
      </c>
      <c r="E1185" s="7">
        <v>2</v>
      </c>
      <c r="F1185" s="7"/>
      <c r="G1185" s="6">
        <f t="shared" si="36"/>
        <v>-2</v>
      </c>
      <c r="H1185">
        <f t="shared" si="37"/>
        <v>6</v>
      </c>
      <c r="J1185">
        <f>VLOOKUP(D1185,'Test Data'!$A$1:$N$33,10,FALSE)</f>
        <v>134.88358357487925</v>
      </c>
      <c r="K1185">
        <f>VLOOKUP(B1185,'Test Data'!$A$1:$N$33,10,FALSE)</f>
        <v>101.51640811560671</v>
      </c>
      <c r="L1185">
        <f>VLOOKUP(D1185,'Test Data'!$A$1:$N$33,13,FALSE)</f>
        <v>24.772000000000002</v>
      </c>
      <c r="M1185">
        <f>VLOOKUP(B1185,'Test Data'!$A$1:$N$33,13,FALSE)</f>
        <v>12.036000000000001</v>
      </c>
      <c r="N1185">
        <f>VLOOKUP(D1185,'Test Data'!$A$1:$N$33,14,FALSE)</f>
        <v>12.754999999999999</v>
      </c>
      <c r="O1185">
        <f>VLOOKUP(B1185,'Test Data'!$A$1:$N$33,14,FALSE)</f>
        <v>8.0474999999999994</v>
      </c>
      <c r="P1185">
        <f>VLOOKUP(B1185,'Test Data'!$A$1:$G$33,7,FALSE)</f>
        <v>51.338499999999996</v>
      </c>
      <c r="Q1185">
        <f>VLOOKUP(D1185,'Test Data'!$A$1:$G$33,7,FALSE)</f>
        <v>52.792500000000004</v>
      </c>
    </row>
    <row r="1186" spans="1:17" x14ac:dyDescent="0.3">
      <c r="A1186" s="8">
        <v>45014</v>
      </c>
      <c r="B1186" s="6" t="s">
        <v>31</v>
      </c>
      <c r="C1186" s="6">
        <v>3</v>
      </c>
      <c r="D1186" s="6" t="s">
        <v>5</v>
      </c>
      <c r="E1186" s="6">
        <v>2</v>
      </c>
      <c r="F1186" s="6" t="s">
        <v>36</v>
      </c>
      <c r="G1186" s="6">
        <f t="shared" si="36"/>
        <v>-1</v>
      </c>
      <c r="H1186">
        <f t="shared" si="37"/>
        <v>5</v>
      </c>
      <c r="J1186">
        <f>VLOOKUP(D1186,'Test Data'!$A$1:$N$33,10,FALSE)</f>
        <v>104.48057142857141</v>
      </c>
      <c r="K1186">
        <f>VLOOKUP(B1186,'Test Data'!$A$1:$N$33,10,FALSE)</f>
        <v>139.17838686868689</v>
      </c>
      <c r="L1186">
        <f>VLOOKUP(D1186,'Test Data'!$A$1:$N$33,13,FALSE)</f>
        <v>26.248000000000001</v>
      </c>
      <c r="M1186">
        <f>VLOOKUP(B1186,'Test Data'!$A$1:$N$33,13,FALSE)</f>
        <v>30.108000000000004</v>
      </c>
      <c r="N1186">
        <f>VLOOKUP(D1186,'Test Data'!$A$1:$N$33,14,FALSE)</f>
        <v>15.994999999999997</v>
      </c>
      <c r="O1186">
        <f>VLOOKUP(B1186,'Test Data'!$A$1:$N$33,14,FALSE)</f>
        <v>10.142499999999998</v>
      </c>
      <c r="P1186">
        <f>VLOOKUP(B1186,'Test Data'!$A$1:$G$33,7,FALSE)</f>
        <v>54.883499999999998</v>
      </c>
      <c r="Q1186">
        <f>VLOOKUP(D1186,'Test Data'!$A$1:$G$33,7,FALSE)</f>
        <v>50.814499999999995</v>
      </c>
    </row>
    <row r="1187" spans="1:17" x14ac:dyDescent="0.3">
      <c r="A1187" s="9">
        <v>45014</v>
      </c>
      <c r="B1187" s="7" t="s">
        <v>16</v>
      </c>
      <c r="C1187" s="7">
        <v>2</v>
      </c>
      <c r="D1187" s="7" t="s">
        <v>12</v>
      </c>
      <c r="E1187" s="7">
        <v>1</v>
      </c>
      <c r="F1187" s="7" t="s">
        <v>35</v>
      </c>
      <c r="G1187" s="6">
        <f t="shared" si="36"/>
        <v>-1</v>
      </c>
      <c r="H1187">
        <f t="shared" si="37"/>
        <v>3</v>
      </c>
      <c r="J1187">
        <f>VLOOKUP(D1187,'Test Data'!$A$1:$N$33,10,FALSE)</f>
        <v>59.967467961405482</v>
      </c>
      <c r="K1187">
        <f>VLOOKUP(B1187,'Test Data'!$A$1:$N$33,10,FALSE)</f>
        <v>56.76357570850201</v>
      </c>
      <c r="L1187">
        <f>VLOOKUP(D1187,'Test Data'!$A$1:$N$33,13,FALSE)</f>
        <v>21.227999999999998</v>
      </c>
      <c r="M1187">
        <f>VLOOKUP(B1187,'Test Data'!$A$1:$N$33,13,FALSE)</f>
        <v>55.175999999999995</v>
      </c>
      <c r="N1187">
        <f>VLOOKUP(D1187,'Test Data'!$A$1:$N$33,14,FALSE)</f>
        <v>5.1224999999999987</v>
      </c>
      <c r="O1187">
        <f>VLOOKUP(B1187,'Test Data'!$A$1:$N$33,14,FALSE)</f>
        <v>8.8850000000000016</v>
      </c>
      <c r="P1187">
        <f>VLOOKUP(B1187,'Test Data'!$A$1:$G$33,7,FALSE)</f>
        <v>50.042000000000002</v>
      </c>
      <c r="Q1187">
        <f>VLOOKUP(D1187,'Test Data'!$A$1:$G$33,7,FALSE)</f>
        <v>48.64</v>
      </c>
    </row>
    <row r="1188" spans="1:17" x14ac:dyDescent="0.3">
      <c r="A1188" s="8">
        <v>45015</v>
      </c>
      <c r="B1188" s="6" t="s">
        <v>20</v>
      </c>
      <c r="C1188" s="6">
        <v>1</v>
      </c>
      <c r="D1188" s="6" t="s">
        <v>14</v>
      </c>
      <c r="E1188" s="6">
        <v>2</v>
      </c>
      <c r="F1188" s="6" t="s">
        <v>36</v>
      </c>
      <c r="G1188" s="6">
        <f t="shared" si="36"/>
        <v>1</v>
      </c>
      <c r="H1188">
        <f t="shared" si="37"/>
        <v>3</v>
      </c>
      <c r="J1188">
        <f>VLOOKUP(D1188,'Test Data'!$A$1:$N$33,10,FALSE)</f>
        <v>140.99029450549449</v>
      </c>
      <c r="K1188">
        <f>VLOOKUP(B1188,'Test Data'!$A$1:$N$33,10,FALSE)</f>
        <v>44.157383716429479</v>
      </c>
      <c r="L1188">
        <f>VLOOKUP(D1188,'Test Data'!$A$1:$N$33,13,FALSE)</f>
        <v>61.292000000000002</v>
      </c>
      <c r="M1188">
        <f>VLOOKUP(B1188,'Test Data'!$A$1:$N$33,13,FALSE)</f>
        <v>0.20799999999999841</v>
      </c>
      <c r="N1188">
        <f>VLOOKUP(D1188,'Test Data'!$A$1:$N$33,14,FALSE)</f>
        <v>16.850000000000001</v>
      </c>
      <c r="O1188">
        <f>VLOOKUP(B1188,'Test Data'!$A$1:$N$33,14,FALSE)</f>
        <v>6.4574999999999996</v>
      </c>
      <c r="P1188">
        <f>VLOOKUP(B1188,'Test Data'!$A$1:$G$33,7,FALSE)</f>
        <v>45.418999999999997</v>
      </c>
      <c r="Q1188">
        <f>VLOOKUP(D1188,'Test Data'!$A$1:$G$33,7,FALSE)</f>
        <v>52.1905</v>
      </c>
    </row>
    <row r="1189" spans="1:17" x14ac:dyDescent="0.3">
      <c r="A1189" s="9">
        <v>45015</v>
      </c>
      <c r="B1189" s="7" t="s">
        <v>10</v>
      </c>
      <c r="C1189" s="7">
        <v>5</v>
      </c>
      <c r="D1189" s="7" t="s">
        <v>6</v>
      </c>
      <c r="E1189" s="7">
        <v>3</v>
      </c>
      <c r="F1189" s="7"/>
      <c r="G1189" s="6">
        <f t="shared" si="36"/>
        <v>-2</v>
      </c>
      <c r="H1189">
        <f t="shared" si="37"/>
        <v>8</v>
      </c>
      <c r="J1189">
        <f>VLOOKUP(D1189,'Test Data'!$A$1:$N$33,10,FALSE)</f>
        <v>18.032943482008189</v>
      </c>
      <c r="K1189">
        <f>VLOOKUP(B1189,'Test Data'!$A$1:$N$33,10,FALSE)</f>
        <v>47.582180701754382</v>
      </c>
      <c r="L1189">
        <f>VLOOKUP(D1189,'Test Data'!$A$1:$N$33,13,FALSE)</f>
        <v>12.236000000000001</v>
      </c>
      <c r="M1189">
        <f>VLOOKUP(B1189,'Test Data'!$A$1:$N$33,13,FALSE)</f>
        <v>15.2</v>
      </c>
      <c r="N1189">
        <f>VLOOKUP(D1189,'Test Data'!$A$1:$N$33,14,FALSE)</f>
        <v>1.6050000000000004</v>
      </c>
      <c r="O1189">
        <f>VLOOKUP(B1189,'Test Data'!$A$1:$N$33,14,FALSE)</f>
        <v>1.7224999999999966</v>
      </c>
      <c r="P1189">
        <f>VLOOKUP(B1189,'Test Data'!$A$1:$G$33,7,FALSE)</f>
        <v>45.459000000000003</v>
      </c>
      <c r="Q1189">
        <f>VLOOKUP(D1189,'Test Data'!$A$1:$G$33,7,FALSE)</f>
        <v>40.024000000000001</v>
      </c>
    </row>
    <row r="1190" spans="1:17" x14ac:dyDescent="0.3">
      <c r="A1190" s="8">
        <v>45015</v>
      </c>
      <c r="B1190" s="6" t="s">
        <v>18</v>
      </c>
      <c r="C1190" s="6">
        <v>2</v>
      </c>
      <c r="D1190" s="6" t="s">
        <v>19</v>
      </c>
      <c r="E1190" s="6">
        <v>3</v>
      </c>
      <c r="F1190" s="6"/>
      <c r="G1190" s="6">
        <f t="shared" si="36"/>
        <v>1</v>
      </c>
      <c r="H1190">
        <f t="shared" si="37"/>
        <v>5</v>
      </c>
      <c r="J1190">
        <f>VLOOKUP(D1190,'Test Data'!$A$1:$N$33,10,FALSE)</f>
        <v>82.045045228455763</v>
      </c>
      <c r="K1190">
        <f>VLOOKUP(B1190,'Test Data'!$A$1:$N$33,10,FALSE)</f>
        <v>141.16987251053041</v>
      </c>
      <c r="L1190">
        <f>VLOOKUP(D1190,'Test Data'!$A$1:$N$33,13,FALSE)</f>
        <v>15.204000000000004</v>
      </c>
      <c r="M1190">
        <f>VLOOKUP(B1190,'Test Data'!$A$1:$N$33,13,FALSE)</f>
        <v>-9.1679999999999993</v>
      </c>
      <c r="N1190">
        <f>VLOOKUP(D1190,'Test Data'!$A$1:$N$33,14,FALSE)</f>
        <v>10.812500000000004</v>
      </c>
      <c r="O1190">
        <f>VLOOKUP(B1190,'Test Data'!$A$1:$N$33,14,FALSE)</f>
        <v>11.067499999999995</v>
      </c>
      <c r="P1190">
        <f>VLOOKUP(B1190,'Test Data'!$A$1:$G$33,7,FALSE)</f>
        <v>55.566500000000005</v>
      </c>
      <c r="Q1190">
        <f>VLOOKUP(D1190,'Test Data'!$A$1:$G$33,7,FALSE)</f>
        <v>46.548000000000002</v>
      </c>
    </row>
    <row r="1191" spans="1:17" x14ac:dyDescent="0.3">
      <c r="A1191" s="9">
        <v>45015</v>
      </c>
      <c r="B1191" s="7" t="s">
        <v>29</v>
      </c>
      <c r="C1191" s="7">
        <v>0</v>
      </c>
      <c r="D1191" s="7" t="s">
        <v>9</v>
      </c>
      <c r="E1191" s="7">
        <v>2</v>
      </c>
      <c r="F1191" s="7"/>
      <c r="G1191" s="6">
        <f t="shared" si="36"/>
        <v>2</v>
      </c>
      <c r="H1191">
        <f t="shared" si="37"/>
        <v>2</v>
      </c>
      <c r="J1191">
        <f>VLOOKUP(D1191,'Test Data'!$A$1:$N$33,10,FALSE)</f>
        <v>165.56027048054921</v>
      </c>
      <c r="K1191">
        <f>VLOOKUP(B1191,'Test Data'!$A$1:$N$33,10,FALSE)</f>
        <v>171.25418443935928</v>
      </c>
      <c r="L1191">
        <f>VLOOKUP(D1191,'Test Data'!$A$1:$N$33,13,FALSE)</f>
        <v>-11.727999999999998</v>
      </c>
      <c r="M1191">
        <f>VLOOKUP(B1191,'Test Data'!$A$1:$N$33,13,FALSE)</f>
        <v>18.195999999999998</v>
      </c>
      <c r="N1191">
        <f>VLOOKUP(D1191,'Test Data'!$A$1:$N$33,14,FALSE)</f>
        <v>19.220000000000002</v>
      </c>
      <c r="O1191">
        <f>VLOOKUP(B1191,'Test Data'!$A$1:$N$33,14,FALSE)</f>
        <v>13.857500000000002</v>
      </c>
      <c r="P1191">
        <f>VLOOKUP(B1191,'Test Data'!$A$1:$G$33,7,FALSE)</f>
        <v>55.733499999999992</v>
      </c>
      <c r="Q1191">
        <f>VLOOKUP(D1191,'Test Data'!$A$1:$G$33,7,FALSE)</f>
        <v>58.155000000000001</v>
      </c>
    </row>
    <row r="1192" spans="1:17" x14ac:dyDescent="0.3">
      <c r="A1192" s="8">
        <v>45015</v>
      </c>
      <c r="B1192" s="6" t="s">
        <v>31</v>
      </c>
      <c r="C1192" s="6">
        <v>5</v>
      </c>
      <c r="D1192" s="6" t="s">
        <v>33</v>
      </c>
      <c r="E1192" s="6">
        <v>2</v>
      </c>
      <c r="F1192" s="6"/>
      <c r="G1192" s="6">
        <f t="shared" si="36"/>
        <v>-3</v>
      </c>
      <c r="H1192">
        <f t="shared" si="37"/>
        <v>7</v>
      </c>
      <c r="J1192">
        <f>VLOOKUP(D1192,'Test Data'!$A$1:$N$33,10,FALSE)</f>
        <v>-8.4661676247310496</v>
      </c>
      <c r="K1192">
        <f>VLOOKUP(B1192,'Test Data'!$A$1:$N$33,10,FALSE)</f>
        <v>139.17838686868689</v>
      </c>
      <c r="L1192">
        <f>VLOOKUP(D1192,'Test Data'!$A$1:$N$33,13,FALSE)</f>
        <v>31.347999999999995</v>
      </c>
      <c r="M1192">
        <f>VLOOKUP(B1192,'Test Data'!$A$1:$N$33,13,FALSE)</f>
        <v>30.108000000000004</v>
      </c>
      <c r="N1192">
        <f>VLOOKUP(D1192,'Test Data'!$A$1:$N$33,14,FALSE)</f>
        <v>2.9150000000000027</v>
      </c>
      <c r="O1192">
        <f>VLOOKUP(B1192,'Test Data'!$A$1:$N$33,14,FALSE)</f>
        <v>10.142499999999998</v>
      </c>
      <c r="P1192">
        <f>VLOOKUP(B1192,'Test Data'!$A$1:$G$33,7,FALSE)</f>
        <v>54.883499999999998</v>
      </c>
      <c r="Q1192">
        <f>VLOOKUP(D1192,'Test Data'!$A$1:$G$33,7,FALSE)</f>
        <v>46.256500000000003</v>
      </c>
    </row>
    <row r="1193" spans="1:17" x14ac:dyDescent="0.3">
      <c r="A1193" s="9">
        <v>45015</v>
      </c>
      <c r="B1193" s="7" t="s">
        <v>17</v>
      </c>
      <c r="C1193" s="7">
        <v>1</v>
      </c>
      <c r="D1193" s="7" t="s">
        <v>15</v>
      </c>
      <c r="E1193" s="7">
        <v>2</v>
      </c>
      <c r="F1193" s="7"/>
      <c r="G1193" s="6">
        <f t="shared" si="36"/>
        <v>1</v>
      </c>
      <c r="H1193">
        <f t="shared" si="37"/>
        <v>3</v>
      </c>
      <c r="J1193">
        <f>VLOOKUP(D1193,'Test Data'!$A$1:$N$33,10,FALSE)</f>
        <v>139.98145691150953</v>
      </c>
      <c r="K1193">
        <f>VLOOKUP(B1193,'Test Data'!$A$1:$N$33,10,FALSE)</f>
        <v>134.91292307692311</v>
      </c>
      <c r="L1193">
        <f>VLOOKUP(D1193,'Test Data'!$A$1:$N$33,13,FALSE)</f>
        <v>2.9200000000000017</v>
      </c>
      <c r="M1193">
        <f>VLOOKUP(B1193,'Test Data'!$A$1:$N$33,13,FALSE)</f>
        <v>36.112000000000002</v>
      </c>
      <c r="N1193">
        <f>VLOOKUP(D1193,'Test Data'!$A$1:$N$33,14,FALSE)</f>
        <v>16.695</v>
      </c>
      <c r="O1193">
        <f>VLOOKUP(B1193,'Test Data'!$A$1:$N$33,14,FALSE)</f>
        <v>18.509999999999998</v>
      </c>
      <c r="P1193">
        <f>VLOOKUP(B1193,'Test Data'!$A$1:$G$33,7,FALSE)</f>
        <v>49.021500000000003</v>
      </c>
      <c r="Q1193">
        <f>VLOOKUP(D1193,'Test Data'!$A$1:$G$33,7,FALSE)</f>
        <v>53.004999999999995</v>
      </c>
    </row>
    <row r="1194" spans="1:17" x14ac:dyDescent="0.3">
      <c r="A1194" s="8">
        <v>45015</v>
      </c>
      <c r="B1194" s="6" t="s">
        <v>4</v>
      </c>
      <c r="C1194" s="6">
        <v>4</v>
      </c>
      <c r="D1194" s="6" t="s">
        <v>32</v>
      </c>
      <c r="E1194" s="6">
        <v>5</v>
      </c>
      <c r="F1194" s="6" t="s">
        <v>36</v>
      </c>
      <c r="G1194" s="6">
        <f t="shared" si="36"/>
        <v>1</v>
      </c>
      <c r="H1194">
        <f t="shared" si="37"/>
        <v>9</v>
      </c>
      <c r="J1194">
        <f>VLOOKUP(D1194,'Test Data'!$A$1:$N$33,10,FALSE)</f>
        <v>132.97877024111079</v>
      </c>
      <c r="K1194">
        <f>VLOOKUP(B1194,'Test Data'!$A$1:$N$33,10,FALSE)</f>
        <v>84.107355201661079</v>
      </c>
      <c r="L1194">
        <f>VLOOKUP(D1194,'Test Data'!$A$1:$N$33,13,FALSE)</f>
        <v>-4.2679999999999989</v>
      </c>
      <c r="M1194">
        <f>VLOOKUP(B1194,'Test Data'!$A$1:$N$33,13,FALSE)</f>
        <v>17.076000000000001</v>
      </c>
      <c r="N1194">
        <f>VLOOKUP(D1194,'Test Data'!$A$1:$N$33,14,FALSE)</f>
        <v>9.5024999999999977</v>
      </c>
      <c r="O1194">
        <f>VLOOKUP(B1194,'Test Data'!$A$1:$N$33,14,FALSE)</f>
        <v>4.0274999999999999</v>
      </c>
      <c r="P1194">
        <f>VLOOKUP(B1194,'Test Data'!$A$1:$G$33,7,FALSE)</f>
        <v>51.648499999999999</v>
      </c>
      <c r="Q1194">
        <f>VLOOKUP(D1194,'Test Data'!$A$1:$G$33,7,FALSE)</f>
        <v>49.246000000000002</v>
      </c>
    </row>
    <row r="1195" spans="1:17" x14ac:dyDescent="0.3">
      <c r="A1195" s="9">
        <v>45015</v>
      </c>
      <c r="B1195" s="7" t="s">
        <v>21</v>
      </c>
      <c r="C1195" s="7">
        <v>0</v>
      </c>
      <c r="D1195" s="7" t="s">
        <v>3</v>
      </c>
      <c r="E1195" s="7">
        <v>2</v>
      </c>
      <c r="F1195" s="7"/>
      <c r="G1195" s="6">
        <f t="shared" si="36"/>
        <v>2</v>
      </c>
      <c r="H1195">
        <f t="shared" si="37"/>
        <v>2</v>
      </c>
      <c r="J1195">
        <f>VLOOKUP(D1195,'Test Data'!$A$1:$N$33,10,FALSE)</f>
        <v>89.800166421813486</v>
      </c>
      <c r="K1195">
        <f>VLOOKUP(B1195,'Test Data'!$A$1:$N$33,10,FALSE)</f>
        <v>67.44205870986076</v>
      </c>
      <c r="L1195">
        <f>VLOOKUP(D1195,'Test Data'!$A$1:$N$33,13,FALSE)</f>
        <v>45.915999999999997</v>
      </c>
      <c r="M1195">
        <f>VLOOKUP(B1195,'Test Data'!$A$1:$N$33,13,FALSE)</f>
        <v>34.236000000000004</v>
      </c>
      <c r="N1195">
        <f>VLOOKUP(D1195,'Test Data'!$A$1:$N$33,14,FALSE)</f>
        <v>6.2475000000000023</v>
      </c>
      <c r="O1195">
        <f>VLOOKUP(B1195,'Test Data'!$A$1:$N$33,14,FALSE)</f>
        <v>9.18</v>
      </c>
      <c r="P1195">
        <f>VLOOKUP(B1195,'Test Data'!$A$1:$G$33,7,FALSE)</f>
        <v>50.528500000000001</v>
      </c>
      <c r="Q1195">
        <f>VLOOKUP(D1195,'Test Data'!$A$1:$G$33,7,FALSE)</f>
        <v>53.747500000000002</v>
      </c>
    </row>
    <row r="1196" spans="1:17" x14ac:dyDescent="0.3">
      <c r="A1196" s="8">
        <v>45015</v>
      </c>
      <c r="B1196" s="6" t="s">
        <v>26</v>
      </c>
      <c r="C1196" s="6">
        <v>1</v>
      </c>
      <c r="D1196" s="6" t="s">
        <v>34</v>
      </c>
      <c r="E1196" s="6">
        <v>4</v>
      </c>
      <c r="F1196" s="6"/>
      <c r="G1196" s="6">
        <f t="shared" si="36"/>
        <v>3</v>
      </c>
      <c r="H1196">
        <f t="shared" si="37"/>
        <v>5</v>
      </c>
      <c r="J1196">
        <f>VLOOKUP(D1196,'Test Data'!$A$1:$N$33,10,FALSE)</f>
        <v>90.302779742729371</v>
      </c>
      <c r="K1196">
        <f>VLOOKUP(B1196,'Test Data'!$A$1:$N$33,10,FALSE)</f>
        <v>-5.9496865517784894</v>
      </c>
      <c r="L1196">
        <f>VLOOKUP(D1196,'Test Data'!$A$1:$N$33,13,FALSE)</f>
        <v>-1.9600000000000004</v>
      </c>
      <c r="M1196">
        <f>VLOOKUP(B1196,'Test Data'!$A$1:$N$33,13,FALSE)</f>
        <v>-1.972</v>
      </c>
      <c r="N1196">
        <f>VLOOKUP(D1196,'Test Data'!$A$1:$N$33,14,FALSE)</f>
        <v>8.4699999999999989</v>
      </c>
      <c r="O1196">
        <f>VLOOKUP(B1196,'Test Data'!$A$1:$N$33,14,FALSE)</f>
        <v>7.1075000000000017</v>
      </c>
      <c r="P1196">
        <f>VLOOKUP(B1196,'Test Data'!$A$1:$G$33,7,FALSE)</f>
        <v>43.610500000000002</v>
      </c>
      <c r="Q1196">
        <f>VLOOKUP(D1196,'Test Data'!$A$1:$G$33,7,FALSE)</f>
        <v>48.930500000000002</v>
      </c>
    </row>
    <row r="1197" spans="1:17" x14ac:dyDescent="0.3">
      <c r="A1197" s="9">
        <v>45015</v>
      </c>
      <c r="B1197" s="7" t="s">
        <v>27</v>
      </c>
      <c r="C1197" s="7">
        <v>3</v>
      </c>
      <c r="D1197" s="7" t="s">
        <v>24</v>
      </c>
      <c r="E1197" s="7">
        <v>4</v>
      </c>
      <c r="F1197" s="7" t="s">
        <v>36</v>
      </c>
      <c r="G1197" s="6">
        <f t="shared" ref="G1197:G1260" si="38">E1197-C1197</f>
        <v>1</v>
      </c>
      <c r="H1197">
        <f t="shared" si="37"/>
        <v>7</v>
      </c>
      <c r="J1197">
        <f>VLOOKUP(D1197,'Test Data'!$A$1:$N$33,10,FALSE)</f>
        <v>-15.427545272601769</v>
      </c>
      <c r="K1197">
        <f>VLOOKUP(B1197,'Test Data'!$A$1:$N$33,10,FALSE)</f>
        <v>145.75413290387775</v>
      </c>
      <c r="L1197">
        <f>VLOOKUP(D1197,'Test Data'!$A$1:$N$33,13,FALSE)</f>
        <v>-11.484000000000002</v>
      </c>
      <c r="M1197">
        <f>VLOOKUP(B1197,'Test Data'!$A$1:$N$33,13,FALSE)</f>
        <v>55.58</v>
      </c>
      <c r="N1197">
        <f>VLOOKUP(D1197,'Test Data'!$A$1:$N$33,14,FALSE)</f>
        <v>7.0949999999999989</v>
      </c>
      <c r="O1197">
        <f>VLOOKUP(B1197,'Test Data'!$A$1:$N$33,14,FALSE)</f>
        <v>12.107499999999998</v>
      </c>
      <c r="P1197">
        <f>VLOOKUP(B1197,'Test Data'!$A$1:$G$33,7,FALSE)</f>
        <v>54.28</v>
      </c>
      <c r="Q1197">
        <f>VLOOKUP(D1197,'Test Data'!$A$1:$G$33,7,FALSE)</f>
        <v>42.968000000000004</v>
      </c>
    </row>
    <row r="1198" spans="1:17" x14ac:dyDescent="0.3">
      <c r="A1198" s="8">
        <v>45015</v>
      </c>
      <c r="B1198" s="6" t="s">
        <v>12</v>
      </c>
      <c r="C1198" s="6">
        <v>1</v>
      </c>
      <c r="D1198" s="6" t="s">
        <v>7</v>
      </c>
      <c r="E1198" s="6">
        <v>5</v>
      </c>
      <c r="F1198" s="6"/>
      <c r="G1198" s="6">
        <f t="shared" si="38"/>
        <v>4</v>
      </c>
      <c r="H1198">
        <f t="shared" si="37"/>
        <v>6</v>
      </c>
      <c r="J1198">
        <f>VLOOKUP(D1198,'Test Data'!$A$1:$N$33,10,FALSE)</f>
        <v>109.36287253210591</v>
      </c>
      <c r="K1198">
        <f>VLOOKUP(B1198,'Test Data'!$A$1:$N$33,10,FALSE)</f>
        <v>59.967467961405482</v>
      </c>
      <c r="L1198">
        <f>VLOOKUP(D1198,'Test Data'!$A$1:$N$33,13,FALSE)</f>
        <v>1.0240000000000009</v>
      </c>
      <c r="M1198">
        <f>VLOOKUP(B1198,'Test Data'!$A$1:$N$33,13,FALSE)</f>
        <v>21.227999999999998</v>
      </c>
      <c r="N1198">
        <f>VLOOKUP(D1198,'Test Data'!$A$1:$N$33,14,FALSE)</f>
        <v>18.007499999999997</v>
      </c>
      <c r="O1198">
        <f>VLOOKUP(B1198,'Test Data'!$A$1:$N$33,14,FALSE)</f>
        <v>5.1224999999999987</v>
      </c>
      <c r="P1198">
        <f>VLOOKUP(B1198,'Test Data'!$A$1:$G$33,7,FALSE)</f>
        <v>48.64</v>
      </c>
      <c r="Q1198">
        <f>VLOOKUP(D1198,'Test Data'!$A$1:$G$33,7,FALSE)</f>
        <v>51.97</v>
      </c>
    </row>
    <row r="1199" spans="1:17" x14ac:dyDescent="0.3">
      <c r="A1199" s="9">
        <v>45016</v>
      </c>
      <c r="B1199" s="7" t="s">
        <v>30</v>
      </c>
      <c r="C1199" s="7">
        <v>5</v>
      </c>
      <c r="D1199" s="7" t="s">
        <v>25</v>
      </c>
      <c r="E1199" s="7">
        <v>2</v>
      </c>
      <c r="F1199" s="7"/>
      <c r="G1199" s="6">
        <f t="shared" si="38"/>
        <v>-3</v>
      </c>
      <c r="H1199">
        <f t="shared" si="37"/>
        <v>7</v>
      </c>
      <c r="J1199">
        <f>VLOOKUP(D1199,'Test Data'!$A$1:$N$33,10,FALSE)</f>
        <v>51.313205668016195</v>
      </c>
      <c r="K1199">
        <f>VLOOKUP(B1199,'Test Data'!$A$1:$N$33,10,FALSE)</f>
        <v>139.14223240238024</v>
      </c>
      <c r="L1199">
        <f>VLOOKUP(D1199,'Test Data'!$A$1:$N$33,13,FALSE)</f>
        <v>23.744</v>
      </c>
      <c r="M1199">
        <f>VLOOKUP(B1199,'Test Data'!$A$1:$N$33,13,FALSE)</f>
        <v>17.608000000000001</v>
      </c>
      <c r="N1199">
        <f>VLOOKUP(D1199,'Test Data'!$A$1:$N$33,14,FALSE)</f>
        <v>10.215</v>
      </c>
      <c r="O1199">
        <f>VLOOKUP(B1199,'Test Data'!$A$1:$N$33,14,FALSE)</f>
        <v>17.535</v>
      </c>
      <c r="P1199">
        <f>VLOOKUP(B1199,'Test Data'!$A$1:$G$33,7,FALSE)</f>
        <v>53.658999999999999</v>
      </c>
      <c r="Q1199">
        <f>VLOOKUP(D1199,'Test Data'!$A$1:$G$33,7,FALSE)</f>
        <v>44.829499999999996</v>
      </c>
    </row>
    <row r="1200" spans="1:17" x14ac:dyDescent="0.3">
      <c r="A1200" s="8">
        <v>45016</v>
      </c>
      <c r="B1200" s="6" t="s">
        <v>17</v>
      </c>
      <c r="C1200" s="6">
        <v>2</v>
      </c>
      <c r="D1200" s="6" t="s">
        <v>13</v>
      </c>
      <c r="E1200" s="6">
        <v>3</v>
      </c>
      <c r="F1200" s="6" t="s">
        <v>36</v>
      </c>
      <c r="G1200" s="6">
        <f t="shared" si="38"/>
        <v>1</v>
      </c>
      <c r="H1200">
        <f t="shared" si="37"/>
        <v>5</v>
      </c>
      <c r="J1200">
        <f>VLOOKUP(D1200,'Test Data'!$A$1:$N$33,10,FALSE)</f>
        <v>81.804757877261309</v>
      </c>
      <c r="K1200">
        <f>VLOOKUP(B1200,'Test Data'!$A$1:$N$33,10,FALSE)</f>
        <v>134.91292307692311</v>
      </c>
      <c r="L1200">
        <f>VLOOKUP(D1200,'Test Data'!$A$1:$N$33,13,FALSE)</f>
        <v>-4.4720000000000004</v>
      </c>
      <c r="M1200">
        <f>VLOOKUP(B1200,'Test Data'!$A$1:$N$33,13,FALSE)</f>
        <v>36.112000000000002</v>
      </c>
      <c r="N1200">
        <f>VLOOKUP(D1200,'Test Data'!$A$1:$N$33,14,FALSE)</f>
        <v>7.3675000000000033</v>
      </c>
      <c r="O1200">
        <f>VLOOKUP(B1200,'Test Data'!$A$1:$N$33,14,FALSE)</f>
        <v>18.509999999999998</v>
      </c>
      <c r="P1200">
        <f>VLOOKUP(B1200,'Test Data'!$A$1:$G$33,7,FALSE)</f>
        <v>49.021500000000003</v>
      </c>
      <c r="Q1200">
        <f>VLOOKUP(D1200,'Test Data'!$A$1:$G$33,7,FALSE)</f>
        <v>47.3035</v>
      </c>
    </row>
    <row r="1201" spans="1:17" x14ac:dyDescent="0.3">
      <c r="A1201" s="9">
        <v>45016</v>
      </c>
      <c r="B1201" s="7" t="s">
        <v>22</v>
      </c>
      <c r="C1201" s="7">
        <v>5</v>
      </c>
      <c r="D1201" s="7" t="s">
        <v>8</v>
      </c>
      <c r="E1201" s="7">
        <v>4</v>
      </c>
      <c r="F1201" s="7" t="s">
        <v>36</v>
      </c>
      <c r="G1201" s="6">
        <f t="shared" si="38"/>
        <v>-1</v>
      </c>
      <c r="H1201">
        <f t="shared" si="37"/>
        <v>9</v>
      </c>
      <c r="J1201">
        <f>VLOOKUP(D1201,'Test Data'!$A$1:$N$33,10,FALSE)</f>
        <v>108.30611652138712</v>
      </c>
      <c r="K1201">
        <f>VLOOKUP(B1201,'Test Data'!$A$1:$N$33,10,FALSE)</f>
        <v>68.14996540259969</v>
      </c>
      <c r="L1201">
        <f>VLOOKUP(D1201,'Test Data'!$A$1:$N$33,13,FALSE)</f>
        <v>15.092000000000001</v>
      </c>
      <c r="M1201">
        <f>VLOOKUP(B1201,'Test Data'!$A$1:$N$33,13,FALSE)</f>
        <v>2.4839999999999995</v>
      </c>
      <c r="N1201">
        <f>VLOOKUP(D1201,'Test Data'!$A$1:$N$33,14,FALSE)</f>
        <v>11.004999999999999</v>
      </c>
      <c r="O1201">
        <f>VLOOKUP(B1201,'Test Data'!$A$1:$N$33,14,FALSE)</f>
        <v>7.3599999999999994</v>
      </c>
      <c r="P1201">
        <f>VLOOKUP(B1201,'Test Data'!$A$1:$G$33,7,FALSE)</f>
        <v>52.957499999999996</v>
      </c>
      <c r="Q1201">
        <f>VLOOKUP(D1201,'Test Data'!$A$1:$G$33,7,FALSE)</f>
        <v>48.454999999999998</v>
      </c>
    </row>
    <row r="1202" spans="1:17" x14ac:dyDescent="0.3">
      <c r="A1202" s="8">
        <v>45016</v>
      </c>
      <c r="B1202" s="6" t="s">
        <v>19</v>
      </c>
      <c r="C1202" s="6">
        <v>2</v>
      </c>
      <c r="D1202" s="6" t="s">
        <v>23</v>
      </c>
      <c r="E1202" s="6">
        <v>6</v>
      </c>
      <c r="F1202" s="6"/>
      <c r="G1202" s="6">
        <f t="shared" si="38"/>
        <v>4</v>
      </c>
      <c r="H1202">
        <f t="shared" si="37"/>
        <v>8</v>
      </c>
      <c r="J1202">
        <f>VLOOKUP(D1202,'Test Data'!$A$1:$N$33,10,FALSE)</f>
        <v>116.91584615384616</v>
      </c>
      <c r="K1202">
        <f>VLOOKUP(B1202,'Test Data'!$A$1:$N$33,10,FALSE)</f>
        <v>82.045045228455763</v>
      </c>
      <c r="L1202">
        <f>VLOOKUP(D1202,'Test Data'!$A$1:$N$33,13,FALSE)</f>
        <v>37.052</v>
      </c>
      <c r="M1202">
        <f>VLOOKUP(B1202,'Test Data'!$A$1:$N$33,13,FALSE)</f>
        <v>15.204000000000004</v>
      </c>
      <c r="N1202">
        <f>VLOOKUP(D1202,'Test Data'!$A$1:$N$33,14,FALSE)</f>
        <v>7.9725000000000001</v>
      </c>
      <c r="O1202">
        <f>VLOOKUP(B1202,'Test Data'!$A$1:$N$33,14,FALSE)</f>
        <v>10.812500000000004</v>
      </c>
      <c r="P1202">
        <f>VLOOKUP(B1202,'Test Data'!$A$1:$G$33,7,FALSE)</f>
        <v>46.548000000000002</v>
      </c>
      <c r="Q1202">
        <f>VLOOKUP(D1202,'Test Data'!$A$1:$G$33,7,FALSE)</f>
        <v>50.820999999999998</v>
      </c>
    </row>
    <row r="1203" spans="1:17" x14ac:dyDescent="0.3">
      <c r="A1203" s="9">
        <v>45017</v>
      </c>
      <c r="B1203" s="7" t="s">
        <v>24</v>
      </c>
      <c r="C1203" s="7">
        <v>7</v>
      </c>
      <c r="D1203" s="7" t="s">
        <v>25</v>
      </c>
      <c r="E1203" s="7">
        <v>2</v>
      </c>
      <c r="F1203" s="7"/>
      <c r="G1203" s="6">
        <f t="shared" si="38"/>
        <v>-5</v>
      </c>
      <c r="H1203">
        <f t="shared" si="37"/>
        <v>9</v>
      </c>
      <c r="J1203">
        <f>VLOOKUP(D1203,'Test Data'!$A$1:$N$33,10,FALSE)</f>
        <v>51.313205668016195</v>
      </c>
      <c r="K1203">
        <f>VLOOKUP(B1203,'Test Data'!$A$1:$N$33,10,FALSE)</f>
        <v>-15.427545272601769</v>
      </c>
      <c r="L1203">
        <f>VLOOKUP(D1203,'Test Data'!$A$1:$N$33,13,FALSE)</f>
        <v>23.744</v>
      </c>
      <c r="M1203">
        <f>VLOOKUP(B1203,'Test Data'!$A$1:$N$33,13,FALSE)</f>
        <v>-11.484000000000002</v>
      </c>
      <c r="N1203">
        <f>VLOOKUP(D1203,'Test Data'!$A$1:$N$33,14,FALSE)</f>
        <v>10.215</v>
      </c>
      <c r="O1203">
        <f>VLOOKUP(B1203,'Test Data'!$A$1:$N$33,14,FALSE)</f>
        <v>7.0949999999999989</v>
      </c>
      <c r="P1203">
        <f>VLOOKUP(B1203,'Test Data'!$A$1:$G$33,7,FALSE)</f>
        <v>42.968000000000004</v>
      </c>
      <c r="Q1203">
        <f>VLOOKUP(D1203,'Test Data'!$A$1:$G$33,7,FALSE)</f>
        <v>44.829499999999996</v>
      </c>
    </row>
    <row r="1204" spans="1:17" x14ac:dyDescent="0.3">
      <c r="A1204" s="8">
        <v>45017</v>
      </c>
      <c r="B1204" s="6" t="s">
        <v>31</v>
      </c>
      <c r="C1204" s="6">
        <v>7</v>
      </c>
      <c r="D1204" s="6" t="s">
        <v>20</v>
      </c>
      <c r="E1204" s="6">
        <v>0</v>
      </c>
      <c r="F1204" s="6"/>
      <c r="G1204" s="6">
        <f t="shared" si="38"/>
        <v>-7</v>
      </c>
      <c r="H1204">
        <f t="shared" si="37"/>
        <v>7</v>
      </c>
      <c r="J1204">
        <f>VLOOKUP(D1204,'Test Data'!$A$1:$N$33,10,FALSE)</f>
        <v>44.157383716429479</v>
      </c>
      <c r="K1204">
        <f>VLOOKUP(B1204,'Test Data'!$A$1:$N$33,10,FALSE)</f>
        <v>139.17838686868689</v>
      </c>
      <c r="L1204">
        <f>VLOOKUP(D1204,'Test Data'!$A$1:$N$33,13,FALSE)</f>
        <v>0.20799999999999841</v>
      </c>
      <c r="M1204">
        <f>VLOOKUP(B1204,'Test Data'!$A$1:$N$33,13,FALSE)</f>
        <v>30.108000000000004</v>
      </c>
      <c r="N1204">
        <f>VLOOKUP(D1204,'Test Data'!$A$1:$N$33,14,FALSE)</f>
        <v>6.4574999999999996</v>
      </c>
      <c r="O1204">
        <f>VLOOKUP(B1204,'Test Data'!$A$1:$N$33,14,FALSE)</f>
        <v>10.142499999999998</v>
      </c>
      <c r="P1204">
        <f>VLOOKUP(B1204,'Test Data'!$A$1:$G$33,7,FALSE)</f>
        <v>54.883499999999998</v>
      </c>
      <c r="Q1204">
        <f>VLOOKUP(D1204,'Test Data'!$A$1:$G$33,7,FALSE)</f>
        <v>45.418999999999997</v>
      </c>
    </row>
    <row r="1205" spans="1:17" x14ac:dyDescent="0.3">
      <c r="A1205" s="9">
        <v>45017</v>
      </c>
      <c r="B1205" s="7" t="s">
        <v>15</v>
      </c>
      <c r="C1205" s="7">
        <v>6</v>
      </c>
      <c r="D1205" s="7" t="s">
        <v>6</v>
      </c>
      <c r="E1205" s="7">
        <v>3</v>
      </c>
      <c r="F1205" s="7"/>
      <c r="G1205" s="6">
        <f t="shared" si="38"/>
        <v>-3</v>
      </c>
      <c r="H1205">
        <f t="shared" si="37"/>
        <v>9</v>
      </c>
      <c r="J1205">
        <f>VLOOKUP(D1205,'Test Data'!$A$1:$N$33,10,FALSE)</f>
        <v>18.032943482008189</v>
      </c>
      <c r="K1205">
        <f>VLOOKUP(B1205,'Test Data'!$A$1:$N$33,10,FALSE)</f>
        <v>139.98145691150953</v>
      </c>
      <c r="L1205">
        <f>VLOOKUP(D1205,'Test Data'!$A$1:$N$33,13,FALSE)</f>
        <v>12.236000000000001</v>
      </c>
      <c r="M1205">
        <f>VLOOKUP(B1205,'Test Data'!$A$1:$N$33,13,FALSE)</f>
        <v>2.9200000000000017</v>
      </c>
      <c r="N1205">
        <f>VLOOKUP(D1205,'Test Data'!$A$1:$N$33,14,FALSE)</f>
        <v>1.6050000000000004</v>
      </c>
      <c r="O1205">
        <f>VLOOKUP(B1205,'Test Data'!$A$1:$N$33,14,FALSE)</f>
        <v>16.695</v>
      </c>
      <c r="P1205">
        <f>VLOOKUP(B1205,'Test Data'!$A$1:$G$33,7,FALSE)</f>
        <v>53.004999999999995</v>
      </c>
      <c r="Q1205">
        <f>VLOOKUP(D1205,'Test Data'!$A$1:$G$33,7,FALSE)</f>
        <v>40.024000000000001</v>
      </c>
    </row>
    <row r="1206" spans="1:17" x14ac:dyDescent="0.3">
      <c r="A1206" s="8">
        <v>45017</v>
      </c>
      <c r="B1206" s="6" t="s">
        <v>30</v>
      </c>
      <c r="C1206" s="6">
        <v>2</v>
      </c>
      <c r="D1206" s="6" t="s">
        <v>11</v>
      </c>
      <c r="E1206" s="6">
        <v>5</v>
      </c>
      <c r="F1206" s="6"/>
      <c r="G1206" s="6">
        <f t="shared" si="38"/>
        <v>3</v>
      </c>
      <c r="H1206">
        <f t="shared" si="37"/>
        <v>7</v>
      </c>
      <c r="J1206">
        <f>VLOOKUP(D1206,'Test Data'!$A$1:$N$33,10,FALSE)</f>
        <v>134.88358357487925</v>
      </c>
      <c r="K1206">
        <f>VLOOKUP(B1206,'Test Data'!$A$1:$N$33,10,FALSE)</f>
        <v>139.14223240238024</v>
      </c>
      <c r="L1206">
        <f>VLOOKUP(D1206,'Test Data'!$A$1:$N$33,13,FALSE)</f>
        <v>24.772000000000002</v>
      </c>
      <c r="M1206">
        <f>VLOOKUP(B1206,'Test Data'!$A$1:$N$33,13,FALSE)</f>
        <v>17.608000000000001</v>
      </c>
      <c r="N1206">
        <f>VLOOKUP(D1206,'Test Data'!$A$1:$N$33,14,FALSE)</f>
        <v>12.754999999999999</v>
      </c>
      <c r="O1206">
        <f>VLOOKUP(B1206,'Test Data'!$A$1:$N$33,14,FALSE)</f>
        <v>17.535</v>
      </c>
      <c r="P1206">
        <f>VLOOKUP(B1206,'Test Data'!$A$1:$G$33,7,FALSE)</f>
        <v>53.658999999999999</v>
      </c>
      <c r="Q1206">
        <f>VLOOKUP(D1206,'Test Data'!$A$1:$G$33,7,FALSE)</f>
        <v>52.792500000000004</v>
      </c>
    </row>
    <row r="1207" spans="1:17" x14ac:dyDescent="0.3">
      <c r="A1207" s="9">
        <v>45017</v>
      </c>
      <c r="B1207" s="7" t="s">
        <v>26</v>
      </c>
      <c r="C1207" s="7">
        <v>0</v>
      </c>
      <c r="D1207" s="7" t="s">
        <v>9</v>
      </c>
      <c r="E1207" s="7">
        <v>6</v>
      </c>
      <c r="F1207" s="7"/>
      <c r="G1207" s="6">
        <f t="shared" si="38"/>
        <v>6</v>
      </c>
      <c r="H1207">
        <f t="shared" si="37"/>
        <v>6</v>
      </c>
      <c r="J1207">
        <f>VLOOKUP(D1207,'Test Data'!$A$1:$N$33,10,FALSE)</f>
        <v>165.56027048054921</v>
      </c>
      <c r="K1207">
        <f>VLOOKUP(B1207,'Test Data'!$A$1:$N$33,10,FALSE)</f>
        <v>-5.9496865517784894</v>
      </c>
      <c r="L1207">
        <f>VLOOKUP(D1207,'Test Data'!$A$1:$N$33,13,FALSE)</f>
        <v>-11.727999999999998</v>
      </c>
      <c r="M1207">
        <f>VLOOKUP(B1207,'Test Data'!$A$1:$N$33,13,FALSE)</f>
        <v>-1.972</v>
      </c>
      <c r="N1207">
        <f>VLOOKUP(D1207,'Test Data'!$A$1:$N$33,14,FALSE)</f>
        <v>19.220000000000002</v>
      </c>
      <c r="O1207">
        <f>VLOOKUP(B1207,'Test Data'!$A$1:$N$33,14,FALSE)</f>
        <v>7.1075000000000017</v>
      </c>
      <c r="P1207">
        <f>VLOOKUP(B1207,'Test Data'!$A$1:$G$33,7,FALSE)</f>
        <v>43.610500000000002</v>
      </c>
      <c r="Q1207">
        <f>VLOOKUP(D1207,'Test Data'!$A$1:$G$33,7,FALSE)</f>
        <v>58.155000000000001</v>
      </c>
    </row>
    <row r="1208" spans="1:17" x14ac:dyDescent="0.3">
      <c r="A1208" s="8">
        <v>45017</v>
      </c>
      <c r="B1208" s="6" t="s">
        <v>18</v>
      </c>
      <c r="C1208" s="6">
        <v>3</v>
      </c>
      <c r="D1208" s="6" t="s">
        <v>33</v>
      </c>
      <c r="E1208" s="6">
        <v>0</v>
      </c>
      <c r="F1208" s="6"/>
      <c r="G1208" s="6">
        <f t="shared" si="38"/>
        <v>-3</v>
      </c>
      <c r="H1208">
        <f t="shared" si="37"/>
        <v>3</v>
      </c>
      <c r="J1208">
        <f>VLOOKUP(D1208,'Test Data'!$A$1:$N$33,10,FALSE)</f>
        <v>-8.4661676247310496</v>
      </c>
      <c r="K1208">
        <f>VLOOKUP(B1208,'Test Data'!$A$1:$N$33,10,FALSE)</f>
        <v>141.16987251053041</v>
      </c>
      <c r="L1208">
        <f>VLOOKUP(D1208,'Test Data'!$A$1:$N$33,13,FALSE)</f>
        <v>31.347999999999995</v>
      </c>
      <c r="M1208">
        <f>VLOOKUP(B1208,'Test Data'!$A$1:$N$33,13,FALSE)</f>
        <v>-9.1679999999999993</v>
      </c>
      <c r="N1208">
        <f>VLOOKUP(D1208,'Test Data'!$A$1:$N$33,14,FALSE)</f>
        <v>2.9150000000000027</v>
      </c>
      <c r="O1208">
        <f>VLOOKUP(B1208,'Test Data'!$A$1:$N$33,14,FALSE)</f>
        <v>11.067499999999995</v>
      </c>
      <c r="P1208">
        <f>VLOOKUP(B1208,'Test Data'!$A$1:$G$33,7,FALSE)</f>
        <v>55.566500000000005</v>
      </c>
      <c r="Q1208">
        <f>VLOOKUP(D1208,'Test Data'!$A$1:$G$33,7,FALSE)</f>
        <v>46.256500000000003</v>
      </c>
    </row>
    <row r="1209" spans="1:17" x14ac:dyDescent="0.3">
      <c r="A1209" s="9">
        <v>45017</v>
      </c>
      <c r="B1209" s="7" t="s">
        <v>10</v>
      </c>
      <c r="C1209" s="7">
        <v>1</v>
      </c>
      <c r="D1209" s="7" t="s">
        <v>21</v>
      </c>
      <c r="E1209" s="7">
        <v>6</v>
      </c>
      <c r="F1209" s="7"/>
      <c r="G1209" s="6">
        <f t="shared" si="38"/>
        <v>5</v>
      </c>
      <c r="H1209">
        <f t="shared" si="37"/>
        <v>7</v>
      </c>
      <c r="J1209">
        <f>VLOOKUP(D1209,'Test Data'!$A$1:$N$33,10,FALSE)</f>
        <v>67.44205870986076</v>
      </c>
      <c r="K1209">
        <f>VLOOKUP(B1209,'Test Data'!$A$1:$N$33,10,FALSE)</f>
        <v>47.582180701754382</v>
      </c>
      <c r="L1209">
        <f>VLOOKUP(D1209,'Test Data'!$A$1:$N$33,13,FALSE)</f>
        <v>34.236000000000004</v>
      </c>
      <c r="M1209">
        <f>VLOOKUP(B1209,'Test Data'!$A$1:$N$33,13,FALSE)</f>
        <v>15.2</v>
      </c>
      <c r="N1209">
        <f>VLOOKUP(D1209,'Test Data'!$A$1:$N$33,14,FALSE)</f>
        <v>9.18</v>
      </c>
      <c r="O1209">
        <f>VLOOKUP(B1209,'Test Data'!$A$1:$N$33,14,FALSE)</f>
        <v>1.7224999999999966</v>
      </c>
      <c r="P1209">
        <f>VLOOKUP(B1209,'Test Data'!$A$1:$G$33,7,FALSE)</f>
        <v>45.459000000000003</v>
      </c>
      <c r="Q1209">
        <f>VLOOKUP(D1209,'Test Data'!$A$1:$G$33,7,FALSE)</f>
        <v>50.528500000000001</v>
      </c>
    </row>
    <row r="1210" spans="1:17" x14ac:dyDescent="0.3">
      <c r="A1210" s="8">
        <v>45017</v>
      </c>
      <c r="B1210" s="6" t="s">
        <v>5</v>
      </c>
      <c r="C1210" s="6">
        <v>3</v>
      </c>
      <c r="D1210" s="6" t="s">
        <v>32</v>
      </c>
      <c r="E1210" s="6">
        <v>0</v>
      </c>
      <c r="F1210" s="6"/>
      <c r="G1210" s="6">
        <f t="shared" si="38"/>
        <v>-3</v>
      </c>
      <c r="H1210">
        <f t="shared" si="37"/>
        <v>3</v>
      </c>
      <c r="J1210">
        <f>VLOOKUP(D1210,'Test Data'!$A$1:$N$33,10,FALSE)</f>
        <v>132.97877024111079</v>
      </c>
      <c r="K1210">
        <f>VLOOKUP(B1210,'Test Data'!$A$1:$N$33,10,FALSE)</f>
        <v>104.48057142857141</v>
      </c>
      <c r="L1210">
        <f>VLOOKUP(D1210,'Test Data'!$A$1:$N$33,13,FALSE)</f>
        <v>-4.2679999999999989</v>
      </c>
      <c r="M1210">
        <f>VLOOKUP(B1210,'Test Data'!$A$1:$N$33,13,FALSE)</f>
        <v>26.248000000000001</v>
      </c>
      <c r="N1210">
        <f>VLOOKUP(D1210,'Test Data'!$A$1:$N$33,14,FALSE)</f>
        <v>9.5024999999999977</v>
      </c>
      <c r="O1210">
        <f>VLOOKUP(B1210,'Test Data'!$A$1:$N$33,14,FALSE)</f>
        <v>15.994999999999997</v>
      </c>
      <c r="P1210">
        <f>VLOOKUP(B1210,'Test Data'!$A$1:$G$33,7,FALSE)</f>
        <v>50.814499999999995</v>
      </c>
      <c r="Q1210">
        <f>VLOOKUP(D1210,'Test Data'!$A$1:$G$33,7,FALSE)</f>
        <v>49.246000000000002</v>
      </c>
    </row>
    <row r="1211" spans="1:17" x14ac:dyDescent="0.3">
      <c r="A1211" s="9">
        <v>45017</v>
      </c>
      <c r="B1211" s="7" t="s">
        <v>13</v>
      </c>
      <c r="C1211" s="7">
        <v>6</v>
      </c>
      <c r="D1211" s="7" t="s">
        <v>4</v>
      </c>
      <c r="E1211" s="7">
        <v>3</v>
      </c>
      <c r="F1211" s="7"/>
      <c r="G1211" s="6">
        <f t="shared" si="38"/>
        <v>-3</v>
      </c>
      <c r="H1211">
        <f t="shared" si="37"/>
        <v>9</v>
      </c>
      <c r="J1211">
        <f>VLOOKUP(D1211,'Test Data'!$A$1:$N$33,10,FALSE)</f>
        <v>84.107355201661079</v>
      </c>
      <c r="K1211">
        <f>VLOOKUP(B1211,'Test Data'!$A$1:$N$33,10,FALSE)</f>
        <v>81.804757877261309</v>
      </c>
      <c r="L1211">
        <f>VLOOKUP(D1211,'Test Data'!$A$1:$N$33,13,FALSE)</f>
        <v>17.076000000000001</v>
      </c>
      <c r="M1211">
        <f>VLOOKUP(B1211,'Test Data'!$A$1:$N$33,13,FALSE)</f>
        <v>-4.4720000000000004</v>
      </c>
      <c r="N1211">
        <f>VLOOKUP(D1211,'Test Data'!$A$1:$N$33,14,FALSE)</f>
        <v>4.0274999999999999</v>
      </c>
      <c r="O1211">
        <f>VLOOKUP(B1211,'Test Data'!$A$1:$N$33,14,FALSE)</f>
        <v>7.3675000000000033</v>
      </c>
      <c r="P1211">
        <f>VLOOKUP(B1211,'Test Data'!$A$1:$G$33,7,FALSE)</f>
        <v>47.3035</v>
      </c>
      <c r="Q1211">
        <f>VLOOKUP(D1211,'Test Data'!$A$1:$G$33,7,FALSE)</f>
        <v>51.648499999999999</v>
      </c>
    </row>
    <row r="1212" spans="1:17" x14ac:dyDescent="0.3">
      <c r="A1212" s="8">
        <v>45017</v>
      </c>
      <c r="B1212" s="6" t="s">
        <v>14</v>
      </c>
      <c r="C1212" s="6">
        <v>4</v>
      </c>
      <c r="D1212" s="6" t="s">
        <v>3</v>
      </c>
      <c r="E1212" s="6">
        <v>3</v>
      </c>
      <c r="F1212" s="6"/>
      <c r="G1212" s="6">
        <f t="shared" si="38"/>
        <v>-1</v>
      </c>
      <c r="H1212">
        <f t="shared" si="37"/>
        <v>7</v>
      </c>
      <c r="J1212">
        <f>VLOOKUP(D1212,'Test Data'!$A$1:$N$33,10,FALSE)</f>
        <v>89.800166421813486</v>
      </c>
      <c r="K1212">
        <f>VLOOKUP(B1212,'Test Data'!$A$1:$N$33,10,FALSE)</f>
        <v>140.99029450549449</v>
      </c>
      <c r="L1212">
        <f>VLOOKUP(D1212,'Test Data'!$A$1:$N$33,13,FALSE)</f>
        <v>45.915999999999997</v>
      </c>
      <c r="M1212">
        <f>VLOOKUP(B1212,'Test Data'!$A$1:$N$33,13,FALSE)</f>
        <v>61.292000000000002</v>
      </c>
      <c r="N1212">
        <f>VLOOKUP(D1212,'Test Data'!$A$1:$N$33,14,FALSE)</f>
        <v>6.2475000000000023</v>
      </c>
      <c r="O1212">
        <f>VLOOKUP(B1212,'Test Data'!$A$1:$N$33,14,FALSE)</f>
        <v>16.850000000000001</v>
      </c>
      <c r="P1212">
        <f>VLOOKUP(B1212,'Test Data'!$A$1:$G$33,7,FALSE)</f>
        <v>52.1905</v>
      </c>
      <c r="Q1212">
        <f>VLOOKUP(D1212,'Test Data'!$A$1:$G$33,7,FALSE)</f>
        <v>53.747500000000002</v>
      </c>
    </row>
    <row r="1213" spans="1:17" x14ac:dyDescent="0.3">
      <c r="A1213" s="9">
        <v>45017</v>
      </c>
      <c r="B1213" s="7" t="s">
        <v>29</v>
      </c>
      <c r="C1213" s="7">
        <v>3</v>
      </c>
      <c r="D1213" s="7" t="s">
        <v>34</v>
      </c>
      <c r="E1213" s="7">
        <v>1</v>
      </c>
      <c r="F1213" s="7"/>
      <c r="G1213" s="6">
        <f t="shared" si="38"/>
        <v>-2</v>
      </c>
      <c r="H1213">
        <f t="shared" si="37"/>
        <v>4</v>
      </c>
      <c r="J1213">
        <f>VLOOKUP(D1213,'Test Data'!$A$1:$N$33,10,FALSE)</f>
        <v>90.302779742729371</v>
      </c>
      <c r="K1213">
        <f>VLOOKUP(B1213,'Test Data'!$A$1:$N$33,10,FALSE)</f>
        <v>171.25418443935928</v>
      </c>
      <c r="L1213">
        <f>VLOOKUP(D1213,'Test Data'!$A$1:$N$33,13,FALSE)</f>
        <v>-1.9600000000000004</v>
      </c>
      <c r="M1213">
        <f>VLOOKUP(B1213,'Test Data'!$A$1:$N$33,13,FALSE)</f>
        <v>18.195999999999998</v>
      </c>
      <c r="N1213">
        <f>VLOOKUP(D1213,'Test Data'!$A$1:$N$33,14,FALSE)</f>
        <v>8.4699999999999989</v>
      </c>
      <c r="O1213">
        <f>VLOOKUP(B1213,'Test Data'!$A$1:$N$33,14,FALSE)</f>
        <v>13.857500000000002</v>
      </c>
      <c r="P1213">
        <f>VLOOKUP(B1213,'Test Data'!$A$1:$G$33,7,FALSE)</f>
        <v>55.733499999999992</v>
      </c>
      <c r="Q1213">
        <f>VLOOKUP(D1213,'Test Data'!$A$1:$G$33,7,FALSE)</f>
        <v>48.930500000000002</v>
      </c>
    </row>
    <row r="1214" spans="1:17" x14ac:dyDescent="0.3">
      <c r="A1214" s="8">
        <v>45017</v>
      </c>
      <c r="B1214" s="6" t="s">
        <v>16</v>
      </c>
      <c r="C1214" s="6">
        <v>0</v>
      </c>
      <c r="D1214" s="6" t="s">
        <v>7</v>
      </c>
      <c r="E1214" s="6">
        <v>5</v>
      </c>
      <c r="F1214" s="6"/>
      <c r="G1214" s="6">
        <f t="shared" si="38"/>
        <v>5</v>
      </c>
      <c r="H1214">
        <f t="shared" si="37"/>
        <v>5</v>
      </c>
      <c r="J1214">
        <f>VLOOKUP(D1214,'Test Data'!$A$1:$N$33,10,FALSE)</f>
        <v>109.36287253210591</v>
      </c>
      <c r="K1214">
        <f>VLOOKUP(B1214,'Test Data'!$A$1:$N$33,10,FALSE)</f>
        <v>56.76357570850201</v>
      </c>
      <c r="L1214">
        <f>VLOOKUP(D1214,'Test Data'!$A$1:$N$33,13,FALSE)</f>
        <v>1.0240000000000009</v>
      </c>
      <c r="M1214">
        <f>VLOOKUP(B1214,'Test Data'!$A$1:$N$33,13,FALSE)</f>
        <v>55.175999999999995</v>
      </c>
      <c r="N1214">
        <f>VLOOKUP(D1214,'Test Data'!$A$1:$N$33,14,FALSE)</f>
        <v>18.007499999999997</v>
      </c>
      <c r="O1214">
        <f>VLOOKUP(B1214,'Test Data'!$A$1:$N$33,14,FALSE)</f>
        <v>8.8850000000000016</v>
      </c>
      <c r="P1214">
        <f>VLOOKUP(B1214,'Test Data'!$A$1:$G$33,7,FALSE)</f>
        <v>50.042000000000002</v>
      </c>
      <c r="Q1214">
        <f>VLOOKUP(D1214,'Test Data'!$A$1:$G$33,7,FALSE)</f>
        <v>51.97</v>
      </c>
    </row>
    <row r="1215" spans="1:17" x14ac:dyDescent="0.3">
      <c r="A1215" s="9">
        <v>45017</v>
      </c>
      <c r="B1215" s="7" t="s">
        <v>28</v>
      </c>
      <c r="C1215" s="7">
        <v>1</v>
      </c>
      <c r="D1215" s="7" t="s">
        <v>27</v>
      </c>
      <c r="E1215" s="7">
        <v>4</v>
      </c>
      <c r="F1215" s="7"/>
      <c r="G1215" s="6">
        <f t="shared" si="38"/>
        <v>3</v>
      </c>
      <c r="H1215">
        <f t="shared" si="37"/>
        <v>5</v>
      </c>
      <c r="J1215">
        <f>VLOOKUP(D1215,'Test Data'!$A$1:$N$33,10,FALSE)</f>
        <v>145.75413290387775</v>
      </c>
      <c r="K1215">
        <f>VLOOKUP(B1215,'Test Data'!$A$1:$N$33,10,FALSE)</f>
        <v>101.51640811560671</v>
      </c>
      <c r="L1215">
        <f>VLOOKUP(D1215,'Test Data'!$A$1:$N$33,13,FALSE)</f>
        <v>55.58</v>
      </c>
      <c r="M1215">
        <f>VLOOKUP(B1215,'Test Data'!$A$1:$N$33,13,FALSE)</f>
        <v>12.036000000000001</v>
      </c>
      <c r="N1215">
        <f>VLOOKUP(D1215,'Test Data'!$A$1:$N$33,14,FALSE)</f>
        <v>12.107499999999998</v>
      </c>
      <c r="O1215">
        <f>VLOOKUP(B1215,'Test Data'!$A$1:$N$33,14,FALSE)</f>
        <v>8.0474999999999994</v>
      </c>
      <c r="P1215">
        <f>VLOOKUP(B1215,'Test Data'!$A$1:$G$33,7,FALSE)</f>
        <v>51.338499999999996</v>
      </c>
      <c r="Q1215">
        <f>VLOOKUP(D1215,'Test Data'!$A$1:$G$33,7,FALSE)</f>
        <v>54.28</v>
      </c>
    </row>
    <row r="1216" spans="1:17" x14ac:dyDescent="0.3">
      <c r="A1216" s="8">
        <v>45018</v>
      </c>
      <c r="B1216" s="6" t="s">
        <v>16</v>
      </c>
      <c r="C1216" s="6">
        <v>1</v>
      </c>
      <c r="D1216" s="6" t="s">
        <v>18</v>
      </c>
      <c r="E1216" s="6">
        <v>2</v>
      </c>
      <c r="F1216" s="6"/>
      <c r="G1216" s="6">
        <f t="shared" si="38"/>
        <v>1</v>
      </c>
      <c r="H1216">
        <f t="shared" si="37"/>
        <v>3</v>
      </c>
      <c r="J1216">
        <f>VLOOKUP(D1216,'Test Data'!$A$1:$N$33,10,FALSE)</f>
        <v>141.16987251053041</v>
      </c>
      <c r="K1216">
        <f>VLOOKUP(B1216,'Test Data'!$A$1:$N$33,10,FALSE)</f>
        <v>56.76357570850201</v>
      </c>
      <c r="L1216">
        <f>VLOOKUP(D1216,'Test Data'!$A$1:$N$33,13,FALSE)</f>
        <v>-9.1679999999999993</v>
      </c>
      <c r="M1216">
        <f>VLOOKUP(B1216,'Test Data'!$A$1:$N$33,13,FALSE)</f>
        <v>55.175999999999995</v>
      </c>
      <c r="N1216">
        <f>VLOOKUP(D1216,'Test Data'!$A$1:$N$33,14,FALSE)</f>
        <v>11.067499999999995</v>
      </c>
      <c r="O1216">
        <f>VLOOKUP(B1216,'Test Data'!$A$1:$N$33,14,FALSE)</f>
        <v>8.8850000000000016</v>
      </c>
      <c r="P1216">
        <f>VLOOKUP(B1216,'Test Data'!$A$1:$G$33,7,FALSE)</f>
        <v>50.042000000000002</v>
      </c>
      <c r="Q1216">
        <f>VLOOKUP(D1216,'Test Data'!$A$1:$G$33,7,FALSE)</f>
        <v>55.566500000000005</v>
      </c>
    </row>
    <row r="1217" spans="1:17" x14ac:dyDescent="0.3">
      <c r="A1217" s="9">
        <v>45018</v>
      </c>
      <c r="B1217" s="7" t="s">
        <v>32</v>
      </c>
      <c r="C1217" s="7">
        <v>3</v>
      </c>
      <c r="D1217" s="7" t="s">
        <v>20</v>
      </c>
      <c r="E1217" s="7">
        <v>4</v>
      </c>
      <c r="F1217" s="7" t="s">
        <v>36</v>
      </c>
      <c r="G1217" s="6">
        <f t="shared" si="38"/>
        <v>1</v>
      </c>
      <c r="H1217">
        <f t="shared" si="37"/>
        <v>7</v>
      </c>
      <c r="J1217">
        <f>VLOOKUP(D1217,'Test Data'!$A$1:$N$33,10,FALSE)</f>
        <v>44.157383716429479</v>
      </c>
      <c r="K1217">
        <f>VLOOKUP(B1217,'Test Data'!$A$1:$N$33,10,FALSE)</f>
        <v>132.97877024111079</v>
      </c>
      <c r="L1217">
        <f>VLOOKUP(D1217,'Test Data'!$A$1:$N$33,13,FALSE)</f>
        <v>0.20799999999999841</v>
      </c>
      <c r="M1217">
        <f>VLOOKUP(B1217,'Test Data'!$A$1:$N$33,13,FALSE)</f>
        <v>-4.2679999999999989</v>
      </c>
      <c r="N1217">
        <f>VLOOKUP(D1217,'Test Data'!$A$1:$N$33,14,FALSE)</f>
        <v>6.4574999999999996</v>
      </c>
      <c r="O1217">
        <f>VLOOKUP(B1217,'Test Data'!$A$1:$N$33,14,FALSE)</f>
        <v>9.5024999999999977</v>
      </c>
      <c r="P1217">
        <f>VLOOKUP(B1217,'Test Data'!$A$1:$G$33,7,FALSE)</f>
        <v>49.246000000000002</v>
      </c>
      <c r="Q1217">
        <f>VLOOKUP(D1217,'Test Data'!$A$1:$G$33,7,FALSE)</f>
        <v>45.418999999999997</v>
      </c>
    </row>
    <row r="1218" spans="1:17" x14ac:dyDescent="0.3">
      <c r="A1218" s="8">
        <v>45018</v>
      </c>
      <c r="B1218" s="6" t="s">
        <v>26</v>
      </c>
      <c r="C1218" s="6">
        <v>4</v>
      </c>
      <c r="D1218" s="6" t="s">
        <v>22</v>
      </c>
      <c r="E1218" s="6">
        <v>5</v>
      </c>
      <c r="F1218" s="6"/>
      <c r="G1218" s="6">
        <f t="shared" si="38"/>
        <v>1</v>
      </c>
      <c r="H1218">
        <f t="shared" si="37"/>
        <v>9</v>
      </c>
      <c r="J1218">
        <f>VLOOKUP(D1218,'Test Data'!$A$1:$N$33,10,FALSE)</f>
        <v>68.14996540259969</v>
      </c>
      <c r="K1218">
        <f>VLOOKUP(B1218,'Test Data'!$A$1:$N$33,10,FALSE)</f>
        <v>-5.9496865517784894</v>
      </c>
      <c r="L1218">
        <f>VLOOKUP(D1218,'Test Data'!$A$1:$N$33,13,FALSE)</f>
        <v>2.4839999999999995</v>
      </c>
      <c r="M1218">
        <f>VLOOKUP(B1218,'Test Data'!$A$1:$N$33,13,FALSE)</f>
        <v>-1.972</v>
      </c>
      <c r="N1218">
        <f>VLOOKUP(D1218,'Test Data'!$A$1:$N$33,14,FALSE)</f>
        <v>7.3599999999999994</v>
      </c>
      <c r="O1218">
        <f>VLOOKUP(B1218,'Test Data'!$A$1:$N$33,14,FALSE)</f>
        <v>7.1075000000000017</v>
      </c>
      <c r="P1218">
        <f>VLOOKUP(B1218,'Test Data'!$A$1:$G$33,7,FALSE)</f>
        <v>43.610500000000002</v>
      </c>
      <c r="Q1218">
        <f>VLOOKUP(D1218,'Test Data'!$A$1:$G$33,7,FALSE)</f>
        <v>52.957499999999996</v>
      </c>
    </row>
    <row r="1219" spans="1:17" x14ac:dyDescent="0.3">
      <c r="A1219" s="9">
        <v>45018</v>
      </c>
      <c r="B1219" s="7" t="s">
        <v>4</v>
      </c>
      <c r="C1219" s="7">
        <v>2</v>
      </c>
      <c r="D1219" s="7" t="s">
        <v>3</v>
      </c>
      <c r="E1219" s="7">
        <v>4</v>
      </c>
      <c r="F1219" s="7"/>
      <c r="G1219" s="6">
        <f t="shared" si="38"/>
        <v>2</v>
      </c>
      <c r="H1219">
        <f t="shared" ref="H1219:H1282" si="39">E1219+C1219</f>
        <v>6</v>
      </c>
      <c r="J1219">
        <f>VLOOKUP(D1219,'Test Data'!$A$1:$N$33,10,FALSE)</f>
        <v>89.800166421813486</v>
      </c>
      <c r="K1219">
        <f>VLOOKUP(B1219,'Test Data'!$A$1:$N$33,10,FALSE)</f>
        <v>84.107355201661079</v>
      </c>
      <c r="L1219">
        <f>VLOOKUP(D1219,'Test Data'!$A$1:$N$33,13,FALSE)</f>
        <v>45.915999999999997</v>
      </c>
      <c r="M1219">
        <f>VLOOKUP(B1219,'Test Data'!$A$1:$N$33,13,FALSE)</f>
        <v>17.076000000000001</v>
      </c>
      <c r="N1219">
        <f>VLOOKUP(D1219,'Test Data'!$A$1:$N$33,14,FALSE)</f>
        <v>6.2475000000000023</v>
      </c>
      <c r="O1219">
        <f>VLOOKUP(B1219,'Test Data'!$A$1:$N$33,14,FALSE)</f>
        <v>4.0274999999999999</v>
      </c>
      <c r="P1219">
        <f>VLOOKUP(B1219,'Test Data'!$A$1:$G$33,7,FALSE)</f>
        <v>51.648499999999999</v>
      </c>
      <c r="Q1219">
        <f>VLOOKUP(D1219,'Test Data'!$A$1:$G$33,7,FALSE)</f>
        <v>53.747500000000002</v>
      </c>
    </row>
    <row r="1220" spans="1:17" x14ac:dyDescent="0.3">
      <c r="A1220" s="8">
        <v>45018</v>
      </c>
      <c r="B1220" s="6" t="s">
        <v>14</v>
      </c>
      <c r="C1220" s="6">
        <v>4</v>
      </c>
      <c r="D1220" s="6" t="s">
        <v>10</v>
      </c>
      <c r="E1220" s="6">
        <v>3</v>
      </c>
      <c r="F1220" s="6" t="s">
        <v>35</v>
      </c>
      <c r="G1220" s="6">
        <f t="shared" si="38"/>
        <v>-1</v>
      </c>
      <c r="H1220">
        <f t="shared" si="39"/>
        <v>7</v>
      </c>
      <c r="J1220">
        <f>VLOOKUP(D1220,'Test Data'!$A$1:$N$33,10,FALSE)</f>
        <v>47.582180701754382</v>
      </c>
      <c r="K1220">
        <f>VLOOKUP(B1220,'Test Data'!$A$1:$N$33,10,FALSE)</f>
        <v>140.99029450549449</v>
      </c>
      <c r="L1220">
        <f>VLOOKUP(D1220,'Test Data'!$A$1:$N$33,13,FALSE)</f>
        <v>15.2</v>
      </c>
      <c r="M1220">
        <f>VLOOKUP(B1220,'Test Data'!$A$1:$N$33,13,FALSE)</f>
        <v>61.292000000000002</v>
      </c>
      <c r="N1220">
        <f>VLOOKUP(D1220,'Test Data'!$A$1:$N$33,14,FALSE)</f>
        <v>1.7224999999999966</v>
      </c>
      <c r="O1220">
        <f>VLOOKUP(B1220,'Test Data'!$A$1:$N$33,14,FALSE)</f>
        <v>16.850000000000001</v>
      </c>
      <c r="P1220">
        <f>VLOOKUP(B1220,'Test Data'!$A$1:$G$33,7,FALSE)</f>
        <v>52.1905</v>
      </c>
      <c r="Q1220">
        <f>VLOOKUP(D1220,'Test Data'!$A$1:$G$33,7,FALSE)</f>
        <v>45.459000000000003</v>
      </c>
    </row>
    <row r="1221" spans="1:17" x14ac:dyDescent="0.3">
      <c r="A1221" s="9">
        <v>45018</v>
      </c>
      <c r="B1221" s="7" t="s">
        <v>19</v>
      </c>
      <c r="C1221" s="7">
        <v>5</v>
      </c>
      <c r="D1221" s="7" t="s">
        <v>5</v>
      </c>
      <c r="E1221" s="7">
        <v>2</v>
      </c>
      <c r="F1221" s="7"/>
      <c r="G1221" s="6">
        <f t="shared" si="38"/>
        <v>-3</v>
      </c>
      <c r="H1221">
        <f t="shared" si="39"/>
        <v>7</v>
      </c>
      <c r="J1221">
        <f>VLOOKUP(D1221,'Test Data'!$A$1:$N$33,10,FALSE)</f>
        <v>104.48057142857141</v>
      </c>
      <c r="K1221">
        <f>VLOOKUP(B1221,'Test Data'!$A$1:$N$33,10,FALSE)</f>
        <v>82.045045228455763</v>
      </c>
      <c r="L1221">
        <f>VLOOKUP(D1221,'Test Data'!$A$1:$N$33,13,FALSE)</f>
        <v>26.248000000000001</v>
      </c>
      <c r="M1221">
        <f>VLOOKUP(B1221,'Test Data'!$A$1:$N$33,13,FALSE)</f>
        <v>15.204000000000004</v>
      </c>
      <c r="N1221">
        <f>VLOOKUP(D1221,'Test Data'!$A$1:$N$33,14,FALSE)</f>
        <v>15.994999999999997</v>
      </c>
      <c r="O1221">
        <f>VLOOKUP(B1221,'Test Data'!$A$1:$N$33,14,FALSE)</f>
        <v>10.812500000000004</v>
      </c>
      <c r="P1221">
        <f>VLOOKUP(B1221,'Test Data'!$A$1:$G$33,7,FALSE)</f>
        <v>46.548000000000002</v>
      </c>
      <c r="Q1221">
        <f>VLOOKUP(D1221,'Test Data'!$A$1:$G$33,7,FALSE)</f>
        <v>50.814499999999995</v>
      </c>
    </row>
    <row r="1222" spans="1:17" x14ac:dyDescent="0.3">
      <c r="A1222" s="8">
        <v>45018</v>
      </c>
      <c r="B1222" s="6" t="s">
        <v>29</v>
      </c>
      <c r="C1222" s="6">
        <v>4</v>
      </c>
      <c r="D1222" s="6" t="s">
        <v>8</v>
      </c>
      <c r="E1222" s="6">
        <v>1</v>
      </c>
      <c r="F1222" s="6"/>
      <c r="G1222" s="6">
        <f t="shared" si="38"/>
        <v>-3</v>
      </c>
      <c r="H1222">
        <f t="shared" si="39"/>
        <v>5</v>
      </c>
      <c r="J1222">
        <f>VLOOKUP(D1222,'Test Data'!$A$1:$N$33,10,FALSE)</f>
        <v>108.30611652138712</v>
      </c>
      <c r="K1222">
        <f>VLOOKUP(B1222,'Test Data'!$A$1:$N$33,10,FALSE)</f>
        <v>171.25418443935928</v>
      </c>
      <c r="L1222">
        <f>VLOOKUP(D1222,'Test Data'!$A$1:$N$33,13,FALSE)</f>
        <v>15.092000000000001</v>
      </c>
      <c r="M1222">
        <f>VLOOKUP(B1222,'Test Data'!$A$1:$N$33,13,FALSE)</f>
        <v>18.195999999999998</v>
      </c>
      <c r="N1222">
        <f>VLOOKUP(D1222,'Test Data'!$A$1:$N$33,14,FALSE)</f>
        <v>11.004999999999999</v>
      </c>
      <c r="O1222">
        <f>VLOOKUP(B1222,'Test Data'!$A$1:$N$33,14,FALSE)</f>
        <v>13.857500000000002</v>
      </c>
      <c r="P1222">
        <f>VLOOKUP(B1222,'Test Data'!$A$1:$G$33,7,FALSE)</f>
        <v>55.733499999999992</v>
      </c>
      <c r="Q1222">
        <f>VLOOKUP(D1222,'Test Data'!$A$1:$G$33,7,FALSE)</f>
        <v>48.454999999999998</v>
      </c>
    </row>
    <row r="1223" spans="1:17" x14ac:dyDescent="0.3">
      <c r="A1223" s="9">
        <v>45018</v>
      </c>
      <c r="B1223" s="7" t="s">
        <v>15</v>
      </c>
      <c r="C1223" s="7">
        <v>1</v>
      </c>
      <c r="D1223" s="7" t="s">
        <v>23</v>
      </c>
      <c r="E1223" s="7">
        <v>6</v>
      </c>
      <c r="F1223" s="7"/>
      <c r="G1223" s="6">
        <f t="shared" si="38"/>
        <v>5</v>
      </c>
      <c r="H1223">
        <f t="shared" si="39"/>
        <v>7</v>
      </c>
      <c r="J1223">
        <f>VLOOKUP(D1223,'Test Data'!$A$1:$N$33,10,FALSE)</f>
        <v>116.91584615384616</v>
      </c>
      <c r="K1223">
        <f>VLOOKUP(B1223,'Test Data'!$A$1:$N$33,10,FALSE)</f>
        <v>139.98145691150953</v>
      </c>
      <c r="L1223">
        <f>VLOOKUP(D1223,'Test Data'!$A$1:$N$33,13,FALSE)</f>
        <v>37.052</v>
      </c>
      <c r="M1223">
        <f>VLOOKUP(B1223,'Test Data'!$A$1:$N$33,13,FALSE)</f>
        <v>2.9200000000000017</v>
      </c>
      <c r="N1223">
        <f>VLOOKUP(D1223,'Test Data'!$A$1:$N$33,14,FALSE)</f>
        <v>7.9725000000000001</v>
      </c>
      <c r="O1223">
        <f>VLOOKUP(B1223,'Test Data'!$A$1:$N$33,14,FALSE)</f>
        <v>16.695</v>
      </c>
      <c r="P1223">
        <f>VLOOKUP(B1223,'Test Data'!$A$1:$G$33,7,FALSE)</f>
        <v>53.004999999999995</v>
      </c>
      <c r="Q1223">
        <f>VLOOKUP(D1223,'Test Data'!$A$1:$G$33,7,FALSE)</f>
        <v>50.820999999999998</v>
      </c>
    </row>
    <row r="1224" spans="1:17" x14ac:dyDescent="0.3">
      <c r="A1224" s="8">
        <v>45018</v>
      </c>
      <c r="B1224" s="6" t="s">
        <v>17</v>
      </c>
      <c r="C1224" s="6">
        <v>5</v>
      </c>
      <c r="D1224" s="6" t="s">
        <v>12</v>
      </c>
      <c r="E1224" s="6">
        <v>2</v>
      </c>
      <c r="F1224" s="6"/>
      <c r="G1224" s="6">
        <f t="shared" si="38"/>
        <v>-3</v>
      </c>
      <c r="H1224">
        <f t="shared" si="39"/>
        <v>7</v>
      </c>
      <c r="J1224">
        <f>VLOOKUP(D1224,'Test Data'!$A$1:$N$33,10,FALSE)</f>
        <v>59.967467961405482</v>
      </c>
      <c r="K1224">
        <f>VLOOKUP(B1224,'Test Data'!$A$1:$N$33,10,FALSE)</f>
        <v>134.91292307692311</v>
      </c>
      <c r="L1224">
        <f>VLOOKUP(D1224,'Test Data'!$A$1:$N$33,13,FALSE)</f>
        <v>21.227999999999998</v>
      </c>
      <c r="M1224">
        <f>VLOOKUP(B1224,'Test Data'!$A$1:$N$33,13,FALSE)</f>
        <v>36.112000000000002</v>
      </c>
      <c r="N1224">
        <f>VLOOKUP(D1224,'Test Data'!$A$1:$N$33,14,FALSE)</f>
        <v>5.1224999999999987</v>
      </c>
      <c r="O1224">
        <f>VLOOKUP(B1224,'Test Data'!$A$1:$N$33,14,FALSE)</f>
        <v>18.509999999999998</v>
      </c>
      <c r="P1224">
        <f>VLOOKUP(B1224,'Test Data'!$A$1:$G$33,7,FALSE)</f>
        <v>49.021500000000003</v>
      </c>
      <c r="Q1224">
        <f>VLOOKUP(D1224,'Test Data'!$A$1:$G$33,7,FALSE)</f>
        <v>48.64</v>
      </c>
    </row>
    <row r="1225" spans="1:17" x14ac:dyDescent="0.3">
      <c r="A1225" s="9">
        <v>45019</v>
      </c>
      <c r="B1225" s="7" t="s">
        <v>21</v>
      </c>
      <c r="C1225" s="7">
        <v>1</v>
      </c>
      <c r="D1225" s="7" t="s">
        <v>30</v>
      </c>
      <c r="E1225" s="7">
        <v>5</v>
      </c>
      <c r="F1225" s="7"/>
      <c r="G1225" s="6">
        <f t="shared" si="38"/>
        <v>4</v>
      </c>
      <c r="H1225">
        <f t="shared" si="39"/>
        <v>6</v>
      </c>
      <c r="J1225">
        <f>VLOOKUP(D1225,'Test Data'!$A$1:$N$33,10,FALSE)</f>
        <v>139.14223240238024</v>
      </c>
      <c r="K1225">
        <f>VLOOKUP(B1225,'Test Data'!$A$1:$N$33,10,FALSE)</f>
        <v>67.44205870986076</v>
      </c>
      <c r="L1225">
        <f>VLOOKUP(D1225,'Test Data'!$A$1:$N$33,13,FALSE)</f>
        <v>17.608000000000001</v>
      </c>
      <c r="M1225">
        <f>VLOOKUP(B1225,'Test Data'!$A$1:$N$33,13,FALSE)</f>
        <v>34.236000000000004</v>
      </c>
      <c r="N1225">
        <f>VLOOKUP(D1225,'Test Data'!$A$1:$N$33,14,FALSE)</f>
        <v>17.535</v>
      </c>
      <c r="O1225">
        <f>VLOOKUP(B1225,'Test Data'!$A$1:$N$33,14,FALSE)</f>
        <v>9.18</v>
      </c>
      <c r="P1225">
        <f>VLOOKUP(B1225,'Test Data'!$A$1:$G$33,7,FALSE)</f>
        <v>50.528500000000001</v>
      </c>
      <c r="Q1225">
        <f>VLOOKUP(D1225,'Test Data'!$A$1:$G$33,7,FALSE)</f>
        <v>53.658999999999999</v>
      </c>
    </row>
    <row r="1226" spans="1:17" x14ac:dyDescent="0.3">
      <c r="A1226" s="8">
        <v>45019</v>
      </c>
      <c r="B1226" s="6" t="s">
        <v>27</v>
      </c>
      <c r="C1226" s="6">
        <v>4</v>
      </c>
      <c r="D1226" s="6" t="s">
        <v>28</v>
      </c>
      <c r="E1226" s="6">
        <v>3</v>
      </c>
      <c r="F1226" s="6" t="s">
        <v>35</v>
      </c>
      <c r="G1226" s="6">
        <f t="shared" si="38"/>
        <v>-1</v>
      </c>
      <c r="H1226">
        <f t="shared" si="39"/>
        <v>7</v>
      </c>
      <c r="J1226">
        <f>VLOOKUP(D1226,'Test Data'!$A$1:$N$33,10,FALSE)</f>
        <v>101.51640811560671</v>
      </c>
      <c r="K1226">
        <f>VLOOKUP(B1226,'Test Data'!$A$1:$N$33,10,FALSE)</f>
        <v>145.75413290387775</v>
      </c>
      <c r="L1226">
        <f>VLOOKUP(D1226,'Test Data'!$A$1:$N$33,13,FALSE)</f>
        <v>12.036000000000001</v>
      </c>
      <c r="M1226">
        <f>VLOOKUP(B1226,'Test Data'!$A$1:$N$33,13,FALSE)</f>
        <v>55.58</v>
      </c>
      <c r="N1226">
        <f>VLOOKUP(D1226,'Test Data'!$A$1:$N$33,14,FALSE)</f>
        <v>8.0474999999999994</v>
      </c>
      <c r="O1226">
        <f>VLOOKUP(B1226,'Test Data'!$A$1:$N$33,14,FALSE)</f>
        <v>12.107499999999998</v>
      </c>
      <c r="P1226">
        <f>VLOOKUP(B1226,'Test Data'!$A$1:$G$33,7,FALSE)</f>
        <v>54.28</v>
      </c>
      <c r="Q1226">
        <f>VLOOKUP(D1226,'Test Data'!$A$1:$G$33,7,FALSE)</f>
        <v>51.338499999999996</v>
      </c>
    </row>
    <row r="1227" spans="1:17" x14ac:dyDescent="0.3">
      <c r="A1227" s="9">
        <v>45019</v>
      </c>
      <c r="B1227" s="7" t="s">
        <v>25</v>
      </c>
      <c r="C1227" s="7">
        <v>1</v>
      </c>
      <c r="D1227" s="7" t="s">
        <v>34</v>
      </c>
      <c r="E1227" s="7">
        <v>8</v>
      </c>
      <c r="F1227" s="7"/>
      <c r="G1227" s="6">
        <f t="shared" si="38"/>
        <v>7</v>
      </c>
      <c r="H1227">
        <f t="shared" si="39"/>
        <v>9</v>
      </c>
      <c r="J1227">
        <f>VLOOKUP(D1227,'Test Data'!$A$1:$N$33,10,FALSE)</f>
        <v>90.302779742729371</v>
      </c>
      <c r="K1227">
        <f>VLOOKUP(B1227,'Test Data'!$A$1:$N$33,10,FALSE)</f>
        <v>51.313205668016195</v>
      </c>
      <c r="L1227">
        <f>VLOOKUP(D1227,'Test Data'!$A$1:$N$33,13,FALSE)</f>
        <v>-1.9600000000000004</v>
      </c>
      <c r="M1227">
        <f>VLOOKUP(B1227,'Test Data'!$A$1:$N$33,13,FALSE)</f>
        <v>23.744</v>
      </c>
      <c r="N1227">
        <f>VLOOKUP(D1227,'Test Data'!$A$1:$N$33,14,FALSE)</f>
        <v>8.4699999999999989</v>
      </c>
      <c r="O1227">
        <f>VLOOKUP(B1227,'Test Data'!$A$1:$N$33,14,FALSE)</f>
        <v>10.215</v>
      </c>
      <c r="P1227">
        <f>VLOOKUP(B1227,'Test Data'!$A$1:$G$33,7,FALSE)</f>
        <v>44.829499999999996</v>
      </c>
      <c r="Q1227">
        <f>VLOOKUP(D1227,'Test Data'!$A$1:$G$33,7,FALSE)</f>
        <v>48.930500000000002</v>
      </c>
    </row>
    <row r="1228" spans="1:17" x14ac:dyDescent="0.3">
      <c r="A1228" s="8">
        <v>45020</v>
      </c>
      <c r="B1228" s="6" t="s">
        <v>32</v>
      </c>
      <c r="C1228" s="6">
        <v>2</v>
      </c>
      <c r="D1228" s="6" t="s">
        <v>18</v>
      </c>
      <c r="E1228" s="6">
        <v>3</v>
      </c>
      <c r="F1228" s="6" t="s">
        <v>36</v>
      </c>
      <c r="G1228" s="6">
        <f t="shared" si="38"/>
        <v>1</v>
      </c>
      <c r="H1228">
        <f t="shared" si="39"/>
        <v>5</v>
      </c>
      <c r="J1228">
        <f>VLOOKUP(D1228,'Test Data'!$A$1:$N$33,10,FALSE)</f>
        <v>141.16987251053041</v>
      </c>
      <c r="K1228">
        <f>VLOOKUP(B1228,'Test Data'!$A$1:$N$33,10,FALSE)</f>
        <v>132.97877024111079</v>
      </c>
      <c r="L1228">
        <f>VLOOKUP(D1228,'Test Data'!$A$1:$N$33,13,FALSE)</f>
        <v>-9.1679999999999993</v>
      </c>
      <c r="M1228">
        <f>VLOOKUP(B1228,'Test Data'!$A$1:$N$33,13,FALSE)</f>
        <v>-4.2679999999999989</v>
      </c>
      <c r="N1228">
        <f>VLOOKUP(D1228,'Test Data'!$A$1:$N$33,14,FALSE)</f>
        <v>11.067499999999995</v>
      </c>
      <c r="O1228">
        <f>VLOOKUP(B1228,'Test Data'!$A$1:$N$33,14,FALSE)</f>
        <v>9.5024999999999977</v>
      </c>
      <c r="P1228">
        <f>VLOOKUP(B1228,'Test Data'!$A$1:$G$33,7,FALSE)</f>
        <v>49.246000000000002</v>
      </c>
      <c r="Q1228">
        <f>VLOOKUP(D1228,'Test Data'!$A$1:$G$33,7,FALSE)</f>
        <v>55.566500000000005</v>
      </c>
    </row>
    <row r="1229" spans="1:17" x14ac:dyDescent="0.3">
      <c r="A1229" s="9">
        <v>45020</v>
      </c>
      <c r="B1229" s="7" t="s">
        <v>6</v>
      </c>
      <c r="C1229" s="7">
        <v>4</v>
      </c>
      <c r="D1229" s="7" t="s">
        <v>22</v>
      </c>
      <c r="E1229" s="7">
        <v>3</v>
      </c>
      <c r="F1229" s="7"/>
      <c r="G1229" s="6">
        <f t="shared" si="38"/>
        <v>-1</v>
      </c>
      <c r="H1229">
        <f t="shared" si="39"/>
        <v>7</v>
      </c>
      <c r="J1229">
        <f>VLOOKUP(D1229,'Test Data'!$A$1:$N$33,10,FALSE)</f>
        <v>68.14996540259969</v>
      </c>
      <c r="K1229">
        <f>VLOOKUP(B1229,'Test Data'!$A$1:$N$33,10,FALSE)</f>
        <v>18.032943482008189</v>
      </c>
      <c r="L1229">
        <f>VLOOKUP(D1229,'Test Data'!$A$1:$N$33,13,FALSE)</f>
        <v>2.4839999999999995</v>
      </c>
      <c r="M1229">
        <f>VLOOKUP(B1229,'Test Data'!$A$1:$N$33,13,FALSE)</f>
        <v>12.236000000000001</v>
      </c>
      <c r="N1229">
        <f>VLOOKUP(D1229,'Test Data'!$A$1:$N$33,14,FALSE)</f>
        <v>7.3599999999999994</v>
      </c>
      <c r="O1229">
        <f>VLOOKUP(B1229,'Test Data'!$A$1:$N$33,14,FALSE)</f>
        <v>1.6050000000000004</v>
      </c>
      <c r="P1229">
        <f>VLOOKUP(B1229,'Test Data'!$A$1:$G$33,7,FALSE)</f>
        <v>40.024000000000001</v>
      </c>
      <c r="Q1229">
        <f>VLOOKUP(D1229,'Test Data'!$A$1:$G$33,7,FALSE)</f>
        <v>52.957499999999996</v>
      </c>
    </row>
    <row r="1230" spans="1:17" x14ac:dyDescent="0.3">
      <c r="A1230" s="8">
        <v>45020</v>
      </c>
      <c r="B1230" s="6" t="s">
        <v>13</v>
      </c>
      <c r="C1230" s="6">
        <v>1</v>
      </c>
      <c r="D1230" s="6" t="s">
        <v>31</v>
      </c>
      <c r="E1230" s="6">
        <v>2</v>
      </c>
      <c r="F1230" s="6"/>
      <c r="G1230" s="6">
        <f t="shared" si="38"/>
        <v>1</v>
      </c>
      <c r="H1230">
        <f t="shared" si="39"/>
        <v>3</v>
      </c>
      <c r="J1230">
        <f>VLOOKUP(D1230,'Test Data'!$A$1:$N$33,10,FALSE)</f>
        <v>139.17838686868689</v>
      </c>
      <c r="K1230">
        <f>VLOOKUP(B1230,'Test Data'!$A$1:$N$33,10,FALSE)</f>
        <v>81.804757877261309</v>
      </c>
      <c r="L1230">
        <f>VLOOKUP(D1230,'Test Data'!$A$1:$N$33,13,FALSE)</f>
        <v>30.108000000000004</v>
      </c>
      <c r="M1230">
        <f>VLOOKUP(B1230,'Test Data'!$A$1:$N$33,13,FALSE)</f>
        <v>-4.4720000000000004</v>
      </c>
      <c r="N1230">
        <f>VLOOKUP(D1230,'Test Data'!$A$1:$N$33,14,FALSE)</f>
        <v>10.142499999999998</v>
      </c>
      <c r="O1230">
        <f>VLOOKUP(B1230,'Test Data'!$A$1:$N$33,14,FALSE)</f>
        <v>7.3675000000000033</v>
      </c>
      <c r="P1230">
        <f>VLOOKUP(B1230,'Test Data'!$A$1:$G$33,7,FALSE)</f>
        <v>47.3035</v>
      </c>
      <c r="Q1230">
        <f>VLOOKUP(D1230,'Test Data'!$A$1:$G$33,7,FALSE)</f>
        <v>54.883499999999998</v>
      </c>
    </row>
    <row r="1231" spans="1:17" x14ac:dyDescent="0.3">
      <c r="A1231" s="9">
        <v>45020</v>
      </c>
      <c r="B1231" s="7" t="s">
        <v>9</v>
      </c>
      <c r="C1231" s="7">
        <v>3</v>
      </c>
      <c r="D1231" s="7" t="s">
        <v>29</v>
      </c>
      <c r="E1231" s="7">
        <v>1</v>
      </c>
      <c r="F1231" s="7"/>
      <c r="G1231" s="6">
        <f t="shared" si="38"/>
        <v>-2</v>
      </c>
      <c r="H1231">
        <f t="shared" si="39"/>
        <v>4</v>
      </c>
      <c r="J1231">
        <f>VLOOKUP(D1231,'Test Data'!$A$1:$N$33,10,FALSE)</f>
        <v>171.25418443935928</v>
      </c>
      <c r="K1231">
        <f>VLOOKUP(B1231,'Test Data'!$A$1:$N$33,10,FALSE)</f>
        <v>165.56027048054921</v>
      </c>
      <c r="L1231">
        <f>VLOOKUP(D1231,'Test Data'!$A$1:$N$33,13,FALSE)</f>
        <v>18.195999999999998</v>
      </c>
      <c r="M1231">
        <f>VLOOKUP(B1231,'Test Data'!$A$1:$N$33,13,FALSE)</f>
        <v>-11.727999999999998</v>
      </c>
      <c r="N1231">
        <f>VLOOKUP(D1231,'Test Data'!$A$1:$N$33,14,FALSE)</f>
        <v>13.857500000000002</v>
      </c>
      <c r="O1231">
        <f>VLOOKUP(B1231,'Test Data'!$A$1:$N$33,14,FALSE)</f>
        <v>19.220000000000002</v>
      </c>
      <c r="P1231">
        <f>VLOOKUP(B1231,'Test Data'!$A$1:$G$33,7,FALSE)</f>
        <v>58.155000000000001</v>
      </c>
      <c r="Q1231">
        <f>VLOOKUP(D1231,'Test Data'!$A$1:$G$33,7,FALSE)</f>
        <v>55.733499999999992</v>
      </c>
    </row>
    <row r="1232" spans="1:17" x14ac:dyDescent="0.3">
      <c r="A1232" s="8">
        <v>45020</v>
      </c>
      <c r="B1232" s="6" t="s">
        <v>19</v>
      </c>
      <c r="C1232" s="6">
        <v>5</v>
      </c>
      <c r="D1232" s="6" t="s">
        <v>33</v>
      </c>
      <c r="E1232" s="6">
        <v>0</v>
      </c>
      <c r="F1232" s="6"/>
      <c r="G1232" s="6">
        <f t="shared" si="38"/>
        <v>-5</v>
      </c>
      <c r="H1232">
        <f t="shared" si="39"/>
        <v>5</v>
      </c>
      <c r="J1232">
        <f>VLOOKUP(D1232,'Test Data'!$A$1:$N$33,10,FALSE)</f>
        <v>-8.4661676247310496</v>
      </c>
      <c r="K1232">
        <f>VLOOKUP(B1232,'Test Data'!$A$1:$N$33,10,FALSE)</f>
        <v>82.045045228455763</v>
      </c>
      <c r="L1232">
        <f>VLOOKUP(D1232,'Test Data'!$A$1:$N$33,13,FALSE)</f>
        <v>31.347999999999995</v>
      </c>
      <c r="M1232">
        <f>VLOOKUP(B1232,'Test Data'!$A$1:$N$33,13,FALSE)</f>
        <v>15.204000000000004</v>
      </c>
      <c r="N1232">
        <f>VLOOKUP(D1232,'Test Data'!$A$1:$N$33,14,FALSE)</f>
        <v>2.9150000000000027</v>
      </c>
      <c r="O1232">
        <f>VLOOKUP(B1232,'Test Data'!$A$1:$N$33,14,FALSE)</f>
        <v>10.812500000000004</v>
      </c>
      <c r="P1232">
        <f>VLOOKUP(B1232,'Test Data'!$A$1:$G$33,7,FALSE)</f>
        <v>46.548000000000002</v>
      </c>
      <c r="Q1232">
        <f>VLOOKUP(D1232,'Test Data'!$A$1:$G$33,7,FALSE)</f>
        <v>46.256500000000003</v>
      </c>
    </row>
    <row r="1233" spans="1:17" x14ac:dyDescent="0.3">
      <c r="A1233" s="9">
        <v>45020</v>
      </c>
      <c r="B1233" s="7" t="s">
        <v>3</v>
      </c>
      <c r="C1233" s="7">
        <v>1</v>
      </c>
      <c r="D1233" s="7" t="s">
        <v>15</v>
      </c>
      <c r="E1233" s="7">
        <v>5</v>
      </c>
      <c r="F1233" s="7"/>
      <c r="G1233" s="6">
        <f t="shared" si="38"/>
        <v>4</v>
      </c>
      <c r="H1233">
        <f t="shared" si="39"/>
        <v>6</v>
      </c>
      <c r="J1233">
        <f>VLOOKUP(D1233,'Test Data'!$A$1:$N$33,10,FALSE)</f>
        <v>139.98145691150953</v>
      </c>
      <c r="K1233">
        <f>VLOOKUP(B1233,'Test Data'!$A$1:$N$33,10,FALSE)</f>
        <v>89.800166421813486</v>
      </c>
      <c r="L1233">
        <f>VLOOKUP(D1233,'Test Data'!$A$1:$N$33,13,FALSE)</f>
        <v>2.9200000000000017</v>
      </c>
      <c r="M1233">
        <f>VLOOKUP(B1233,'Test Data'!$A$1:$N$33,13,FALSE)</f>
        <v>45.915999999999997</v>
      </c>
      <c r="N1233">
        <f>VLOOKUP(D1233,'Test Data'!$A$1:$N$33,14,FALSE)</f>
        <v>16.695</v>
      </c>
      <c r="O1233">
        <f>VLOOKUP(B1233,'Test Data'!$A$1:$N$33,14,FALSE)</f>
        <v>6.2475000000000023</v>
      </c>
      <c r="P1233">
        <f>VLOOKUP(B1233,'Test Data'!$A$1:$G$33,7,FALSE)</f>
        <v>53.747500000000002</v>
      </c>
      <c r="Q1233">
        <f>VLOOKUP(D1233,'Test Data'!$A$1:$G$33,7,FALSE)</f>
        <v>53.004999999999995</v>
      </c>
    </row>
    <row r="1234" spans="1:17" x14ac:dyDescent="0.3">
      <c r="A1234" s="8">
        <v>45020</v>
      </c>
      <c r="B1234" s="6" t="s">
        <v>27</v>
      </c>
      <c r="C1234" s="6">
        <v>2</v>
      </c>
      <c r="D1234" s="6" t="s">
        <v>21</v>
      </c>
      <c r="E1234" s="6">
        <v>3</v>
      </c>
      <c r="F1234" s="6" t="s">
        <v>36</v>
      </c>
      <c r="G1234" s="6">
        <f t="shared" si="38"/>
        <v>1</v>
      </c>
      <c r="H1234">
        <f t="shared" si="39"/>
        <v>5</v>
      </c>
      <c r="J1234">
        <f>VLOOKUP(D1234,'Test Data'!$A$1:$N$33,10,FALSE)</f>
        <v>67.44205870986076</v>
      </c>
      <c r="K1234">
        <f>VLOOKUP(B1234,'Test Data'!$A$1:$N$33,10,FALSE)</f>
        <v>145.75413290387775</v>
      </c>
      <c r="L1234">
        <f>VLOOKUP(D1234,'Test Data'!$A$1:$N$33,13,FALSE)</f>
        <v>34.236000000000004</v>
      </c>
      <c r="M1234">
        <f>VLOOKUP(B1234,'Test Data'!$A$1:$N$33,13,FALSE)</f>
        <v>55.58</v>
      </c>
      <c r="N1234">
        <f>VLOOKUP(D1234,'Test Data'!$A$1:$N$33,14,FALSE)</f>
        <v>9.18</v>
      </c>
      <c r="O1234">
        <f>VLOOKUP(B1234,'Test Data'!$A$1:$N$33,14,FALSE)</f>
        <v>12.107499999999998</v>
      </c>
      <c r="P1234">
        <f>VLOOKUP(B1234,'Test Data'!$A$1:$G$33,7,FALSE)</f>
        <v>54.28</v>
      </c>
      <c r="Q1234">
        <f>VLOOKUP(D1234,'Test Data'!$A$1:$G$33,7,FALSE)</f>
        <v>50.528500000000001</v>
      </c>
    </row>
    <row r="1235" spans="1:17" x14ac:dyDescent="0.3">
      <c r="A1235" s="9">
        <v>45020</v>
      </c>
      <c r="B1235" s="7" t="s">
        <v>11</v>
      </c>
      <c r="C1235" s="7">
        <v>4</v>
      </c>
      <c r="D1235" s="7" t="s">
        <v>24</v>
      </c>
      <c r="E1235" s="7">
        <v>3</v>
      </c>
      <c r="F1235" s="7" t="s">
        <v>36</v>
      </c>
      <c r="G1235" s="6">
        <f t="shared" si="38"/>
        <v>-1</v>
      </c>
      <c r="H1235">
        <f t="shared" si="39"/>
        <v>7</v>
      </c>
      <c r="J1235">
        <f>VLOOKUP(D1235,'Test Data'!$A$1:$N$33,10,FALSE)</f>
        <v>-15.427545272601769</v>
      </c>
      <c r="K1235">
        <f>VLOOKUP(B1235,'Test Data'!$A$1:$N$33,10,FALSE)</f>
        <v>134.88358357487925</v>
      </c>
      <c r="L1235">
        <f>VLOOKUP(D1235,'Test Data'!$A$1:$N$33,13,FALSE)</f>
        <v>-11.484000000000002</v>
      </c>
      <c r="M1235">
        <f>VLOOKUP(B1235,'Test Data'!$A$1:$N$33,13,FALSE)</f>
        <v>24.772000000000002</v>
      </c>
      <c r="N1235">
        <f>VLOOKUP(D1235,'Test Data'!$A$1:$N$33,14,FALSE)</f>
        <v>7.0949999999999989</v>
      </c>
      <c r="O1235">
        <f>VLOOKUP(B1235,'Test Data'!$A$1:$N$33,14,FALSE)</f>
        <v>12.754999999999999</v>
      </c>
      <c r="P1235">
        <f>VLOOKUP(B1235,'Test Data'!$A$1:$G$33,7,FALSE)</f>
        <v>52.792500000000004</v>
      </c>
      <c r="Q1235">
        <f>VLOOKUP(D1235,'Test Data'!$A$1:$G$33,7,FALSE)</f>
        <v>42.968000000000004</v>
      </c>
    </row>
    <row r="1236" spans="1:17" x14ac:dyDescent="0.3">
      <c r="A1236" s="8">
        <v>45020</v>
      </c>
      <c r="B1236" s="6" t="s">
        <v>4</v>
      </c>
      <c r="C1236" s="6">
        <v>2</v>
      </c>
      <c r="D1236" s="6" t="s">
        <v>10</v>
      </c>
      <c r="E1236" s="6">
        <v>4</v>
      </c>
      <c r="F1236" s="6"/>
      <c r="G1236" s="6">
        <f t="shared" si="38"/>
        <v>2</v>
      </c>
      <c r="H1236">
        <f t="shared" si="39"/>
        <v>6</v>
      </c>
      <c r="J1236">
        <f>VLOOKUP(D1236,'Test Data'!$A$1:$N$33,10,FALSE)</f>
        <v>47.582180701754382</v>
      </c>
      <c r="K1236">
        <f>VLOOKUP(B1236,'Test Data'!$A$1:$N$33,10,FALSE)</f>
        <v>84.107355201661079</v>
      </c>
      <c r="L1236">
        <f>VLOOKUP(D1236,'Test Data'!$A$1:$N$33,13,FALSE)</f>
        <v>15.2</v>
      </c>
      <c r="M1236">
        <f>VLOOKUP(B1236,'Test Data'!$A$1:$N$33,13,FALSE)</f>
        <v>17.076000000000001</v>
      </c>
      <c r="N1236">
        <f>VLOOKUP(D1236,'Test Data'!$A$1:$N$33,14,FALSE)</f>
        <v>1.7224999999999966</v>
      </c>
      <c r="O1236">
        <f>VLOOKUP(B1236,'Test Data'!$A$1:$N$33,14,FALSE)</f>
        <v>4.0274999999999999</v>
      </c>
      <c r="P1236">
        <f>VLOOKUP(B1236,'Test Data'!$A$1:$G$33,7,FALSE)</f>
        <v>51.648499999999999</v>
      </c>
      <c r="Q1236">
        <f>VLOOKUP(D1236,'Test Data'!$A$1:$G$33,7,FALSE)</f>
        <v>45.459000000000003</v>
      </c>
    </row>
    <row r="1237" spans="1:17" x14ac:dyDescent="0.3">
      <c r="A1237" s="9">
        <v>45020</v>
      </c>
      <c r="B1237" s="7" t="s">
        <v>20</v>
      </c>
      <c r="C1237" s="7">
        <v>2</v>
      </c>
      <c r="D1237" s="7" t="s">
        <v>5</v>
      </c>
      <c r="E1237" s="7">
        <v>4</v>
      </c>
      <c r="F1237" s="7"/>
      <c r="G1237" s="6">
        <f t="shared" si="38"/>
        <v>2</v>
      </c>
      <c r="H1237">
        <f t="shared" si="39"/>
        <v>6</v>
      </c>
      <c r="J1237">
        <f>VLOOKUP(D1237,'Test Data'!$A$1:$N$33,10,FALSE)</f>
        <v>104.48057142857141</v>
      </c>
      <c r="K1237">
        <f>VLOOKUP(B1237,'Test Data'!$A$1:$N$33,10,FALSE)</f>
        <v>44.157383716429479</v>
      </c>
      <c r="L1237">
        <f>VLOOKUP(D1237,'Test Data'!$A$1:$N$33,13,FALSE)</f>
        <v>26.248000000000001</v>
      </c>
      <c r="M1237">
        <f>VLOOKUP(B1237,'Test Data'!$A$1:$N$33,13,FALSE)</f>
        <v>0.20799999999999841</v>
      </c>
      <c r="N1237">
        <f>VLOOKUP(D1237,'Test Data'!$A$1:$N$33,14,FALSE)</f>
        <v>15.994999999999997</v>
      </c>
      <c r="O1237">
        <f>VLOOKUP(B1237,'Test Data'!$A$1:$N$33,14,FALSE)</f>
        <v>6.4574999999999996</v>
      </c>
      <c r="P1237">
        <f>VLOOKUP(B1237,'Test Data'!$A$1:$G$33,7,FALSE)</f>
        <v>45.418999999999997</v>
      </c>
      <c r="Q1237">
        <f>VLOOKUP(D1237,'Test Data'!$A$1:$G$33,7,FALSE)</f>
        <v>50.814499999999995</v>
      </c>
    </row>
    <row r="1238" spans="1:17" x14ac:dyDescent="0.3">
      <c r="A1238" s="8">
        <v>45020</v>
      </c>
      <c r="B1238" s="6" t="s">
        <v>34</v>
      </c>
      <c r="C1238" s="6">
        <v>5</v>
      </c>
      <c r="D1238" s="6" t="s">
        <v>8</v>
      </c>
      <c r="E1238" s="6">
        <v>2</v>
      </c>
      <c r="F1238" s="6"/>
      <c r="G1238" s="6">
        <f t="shared" si="38"/>
        <v>-3</v>
      </c>
      <c r="H1238">
        <f t="shared" si="39"/>
        <v>7</v>
      </c>
      <c r="J1238">
        <f>VLOOKUP(D1238,'Test Data'!$A$1:$N$33,10,FALSE)</f>
        <v>108.30611652138712</v>
      </c>
      <c r="K1238">
        <f>VLOOKUP(B1238,'Test Data'!$A$1:$N$33,10,FALSE)</f>
        <v>90.302779742729371</v>
      </c>
      <c r="L1238">
        <f>VLOOKUP(D1238,'Test Data'!$A$1:$N$33,13,FALSE)</f>
        <v>15.092000000000001</v>
      </c>
      <c r="M1238">
        <f>VLOOKUP(B1238,'Test Data'!$A$1:$N$33,13,FALSE)</f>
        <v>-1.9600000000000004</v>
      </c>
      <c r="N1238">
        <f>VLOOKUP(D1238,'Test Data'!$A$1:$N$33,14,FALSE)</f>
        <v>11.004999999999999</v>
      </c>
      <c r="O1238">
        <f>VLOOKUP(B1238,'Test Data'!$A$1:$N$33,14,FALSE)</f>
        <v>8.4699999999999989</v>
      </c>
      <c r="P1238">
        <f>VLOOKUP(B1238,'Test Data'!$A$1:$G$33,7,FALSE)</f>
        <v>48.930500000000002</v>
      </c>
      <c r="Q1238">
        <f>VLOOKUP(D1238,'Test Data'!$A$1:$G$33,7,FALSE)</f>
        <v>48.454999999999998</v>
      </c>
    </row>
    <row r="1239" spans="1:17" x14ac:dyDescent="0.3">
      <c r="A1239" s="9">
        <v>45021</v>
      </c>
      <c r="B1239" s="7" t="s">
        <v>9</v>
      </c>
      <c r="C1239" s="7">
        <v>3</v>
      </c>
      <c r="D1239" s="7" t="s">
        <v>26</v>
      </c>
      <c r="E1239" s="7">
        <v>1</v>
      </c>
      <c r="F1239" s="7"/>
      <c r="G1239" s="6">
        <f t="shared" si="38"/>
        <v>-2</v>
      </c>
      <c r="H1239">
        <f t="shared" si="39"/>
        <v>4</v>
      </c>
      <c r="J1239">
        <f>VLOOKUP(D1239,'Test Data'!$A$1:$N$33,10,FALSE)</f>
        <v>-5.9496865517784894</v>
      </c>
      <c r="K1239">
        <f>VLOOKUP(B1239,'Test Data'!$A$1:$N$33,10,FALSE)</f>
        <v>165.56027048054921</v>
      </c>
      <c r="L1239">
        <f>VLOOKUP(D1239,'Test Data'!$A$1:$N$33,13,FALSE)</f>
        <v>-1.972</v>
      </c>
      <c r="M1239">
        <f>VLOOKUP(B1239,'Test Data'!$A$1:$N$33,13,FALSE)</f>
        <v>-11.727999999999998</v>
      </c>
      <c r="N1239">
        <f>VLOOKUP(D1239,'Test Data'!$A$1:$N$33,14,FALSE)</f>
        <v>7.1075000000000017</v>
      </c>
      <c r="O1239">
        <f>VLOOKUP(B1239,'Test Data'!$A$1:$N$33,14,FALSE)</f>
        <v>19.220000000000002</v>
      </c>
      <c r="P1239">
        <f>VLOOKUP(B1239,'Test Data'!$A$1:$G$33,7,FALSE)</f>
        <v>58.155000000000001</v>
      </c>
      <c r="Q1239">
        <f>VLOOKUP(D1239,'Test Data'!$A$1:$G$33,7,FALSE)</f>
        <v>43.610500000000002</v>
      </c>
    </row>
    <row r="1240" spans="1:17" x14ac:dyDescent="0.3">
      <c r="A1240" s="8">
        <v>45021</v>
      </c>
      <c r="B1240" s="6" t="s">
        <v>7</v>
      </c>
      <c r="C1240" s="6">
        <v>3</v>
      </c>
      <c r="D1240" s="6" t="s">
        <v>17</v>
      </c>
      <c r="E1240" s="6">
        <v>6</v>
      </c>
      <c r="F1240" s="6"/>
      <c r="G1240" s="6">
        <f t="shared" si="38"/>
        <v>3</v>
      </c>
      <c r="H1240">
        <f t="shared" si="39"/>
        <v>9</v>
      </c>
      <c r="J1240">
        <f>VLOOKUP(D1240,'Test Data'!$A$1:$N$33,10,FALSE)</f>
        <v>134.91292307692311</v>
      </c>
      <c r="K1240">
        <f>VLOOKUP(B1240,'Test Data'!$A$1:$N$33,10,FALSE)</f>
        <v>109.36287253210591</v>
      </c>
      <c r="L1240">
        <f>VLOOKUP(D1240,'Test Data'!$A$1:$N$33,13,FALSE)</f>
        <v>36.112000000000002</v>
      </c>
      <c r="M1240">
        <f>VLOOKUP(B1240,'Test Data'!$A$1:$N$33,13,FALSE)</f>
        <v>1.0240000000000009</v>
      </c>
      <c r="N1240">
        <f>VLOOKUP(D1240,'Test Data'!$A$1:$N$33,14,FALSE)</f>
        <v>18.509999999999998</v>
      </c>
      <c r="O1240">
        <f>VLOOKUP(B1240,'Test Data'!$A$1:$N$33,14,FALSE)</f>
        <v>18.007499999999997</v>
      </c>
      <c r="P1240">
        <f>VLOOKUP(B1240,'Test Data'!$A$1:$G$33,7,FALSE)</f>
        <v>51.97</v>
      </c>
      <c r="Q1240">
        <f>VLOOKUP(D1240,'Test Data'!$A$1:$G$33,7,FALSE)</f>
        <v>49.021500000000003</v>
      </c>
    </row>
    <row r="1241" spans="1:17" x14ac:dyDescent="0.3">
      <c r="A1241" s="9">
        <v>45021</v>
      </c>
      <c r="B1241" s="7" t="s">
        <v>22</v>
      </c>
      <c r="C1241" s="7">
        <v>3</v>
      </c>
      <c r="D1241" s="7" t="s">
        <v>23</v>
      </c>
      <c r="E1241" s="7">
        <v>1</v>
      </c>
      <c r="F1241" s="7"/>
      <c r="G1241" s="6">
        <f t="shared" si="38"/>
        <v>-2</v>
      </c>
      <c r="H1241">
        <f t="shared" si="39"/>
        <v>4</v>
      </c>
      <c r="J1241">
        <f>VLOOKUP(D1241,'Test Data'!$A$1:$N$33,10,FALSE)</f>
        <v>116.91584615384616</v>
      </c>
      <c r="K1241">
        <f>VLOOKUP(B1241,'Test Data'!$A$1:$N$33,10,FALSE)</f>
        <v>68.14996540259969</v>
      </c>
      <c r="L1241">
        <f>VLOOKUP(D1241,'Test Data'!$A$1:$N$33,13,FALSE)</f>
        <v>37.052</v>
      </c>
      <c r="M1241">
        <f>VLOOKUP(B1241,'Test Data'!$A$1:$N$33,13,FALSE)</f>
        <v>2.4839999999999995</v>
      </c>
      <c r="N1241">
        <f>VLOOKUP(D1241,'Test Data'!$A$1:$N$33,14,FALSE)</f>
        <v>7.9725000000000001</v>
      </c>
      <c r="O1241">
        <f>VLOOKUP(B1241,'Test Data'!$A$1:$N$33,14,FALSE)</f>
        <v>7.3599999999999994</v>
      </c>
      <c r="P1241">
        <f>VLOOKUP(B1241,'Test Data'!$A$1:$G$33,7,FALSE)</f>
        <v>52.957499999999996</v>
      </c>
      <c r="Q1241">
        <f>VLOOKUP(D1241,'Test Data'!$A$1:$G$33,7,FALSE)</f>
        <v>50.820999999999998</v>
      </c>
    </row>
    <row r="1242" spans="1:17" x14ac:dyDescent="0.3">
      <c r="A1242" s="8">
        <v>45022</v>
      </c>
      <c r="B1242" s="6" t="s">
        <v>5</v>
      </c>
      <c r="C1242" s="6">
        <v>1</v>
      </c>
      <c r="D1242" s="6" t="s">
        <v>14</v>
      </c>
      <c r="E1242" s="6">
        <v>2</v>
      </c>
      <c r="F1242" s="6" t="s">
        <v>36</v>
      </c>
      <c r="G1242" s="6">
        <f t="shared" si="38"/>
        <v>1</v>
      </c>
      <c r="H1242">
        <f t="shared" si="39"/>
        <v>3</v>
      </c>
      <c r="J1242">
        <f>VLOOKUP(D1242,'Test Data'!$A$1:$N$33,10,FALSE)</f>
        <v>140.99029450549449</v>
      </c>
      <c r="K1242">
        <f>VLOOKUP(B1242,'Test Data'!$A$1:$N$33,10,FALSE)</f>
        <v>104.48057142857141</v>
      </c>
      <c r="L1242">
        <f>VLOOKUP(D1242,'Test Data'!$A$1:$N$33,13,FALSE)</f>
        <v>61.292000000000002</v>
      </c>
      <c r="M1242">
        <f>VLOOKUP(B1242,'Test Data'!$A$1:$N$33,13,FALSE)</f>
        <v>26.248000000000001</v>
      </c>
      <c r="N1242">
        <f>VLOOKUP(D1242,'Test Data'!$A$1:$N$33,14,FALSE)</f>
        <v>16.850000000000001</v>
      </c>
      <c r="O1242">
        <f>VLOOKUP(B1242,'Test Data'!$A$1:$N$33,14,FALSE)</f>
        <v>15.994999999999997</v>
      </c>
      <c r="P1242">
        <f>VLOOKUP(B1242,'Test Data'!$A$1:$G$33,7,FALSE)</f>
        <v>50.814499999999995</v>
      </c>
      <c r="Q1242">
        <f>VLOOKUP(D1242,'Test Data'!$A$1:$G$33,7,FALSE)</f>
        <v>52.1905</v>
      </c>
    </row>
    <row r="1243" spans="1:17" x14ac:dyDescent="0.3">
      <c r="A1243" s="9">
        <v>45022</v>
      </c>
      <c r="B1243" s="7" t="s">
        <v>4</v>
      </c>
      <c r="C1243" s="7">
        <v>1</v>
      </c>
      <c r="D1243" s="7" t="s">
        <v>30</v>
      </c>
      <c r="E1243" s="7">
        <v>4</v>
      </c>
      <c r="F1243" s="7"/>
      <c r="G1243" s="6">
        <f t="shared" si="38"/>
        <v>3</v>
      </c>
      <c r="H1243">
        <f t="shared" si="39"/>
        <v>5</v>
      </c>
      <c r="J1243">
        <f>VLOOKUP(D1243,'Test Data'!$A$1:$N$33,10,FALSE)</f>
        <v>139.14223240238024</v>
      </c>
      <c r="K1243">
        <f>VLOOKUP(B1243,'Test Data'!$A$1:$N$33,10,FALSE)</f>
        <v>84.107355201661079</v>
      </c>
      <c r="L1243">
        <f>VLOOKUP(D1243,'Test Data'!$A$1:$N$33,13,FALSE)</f>
        <v>17.608000000000001</v>
      </c>
      <c r="M1243">
        <f>VLOOKUP(B1243,'Test Data'!$A$1:$N$33,13,FALSE)</f>
        <v>17.076000000000001</v>
      </c>
      <c r="N1243">
        <f>VLOOKUP(D1243,'Test Data'!$A$1:$N$33,14,FALSE)</f>
        <v>17.535</v>
      </c>
      <c r="O1243">
        <f>VLOOKUP(B1243,'Test Data'!$A$1:$N$33,14,FALSE)</f>
        <v>4.0274999999999999</v>
      </c>
      <c r="P1243">
        <f>VLOOKUP(B1243,'Test Data'!$A$1:$G$33,7,FALSE)</f>
        <v>51.648499999999999</v>
      </c>
      <c r="Q1243">
        <f>VLOOKUP(D1243,'Test Data'!$A$1:$G$33,7,FALSE)</f>
        <v>53.658999999999999</v>
      </c>
    </row>
    <row r="1244" spans="1:17" x14ac:dyDescent="0.3">
      <c r="A1244" s="8">
        <v>45022</v>
      </c>
      <c r="B1244" s="6" t="s">
        <v>13</v>
      </c>
      <c r="C1244" s="6">
        <v>7</v>
      </c>
      <c r="D1244" s="6" t="s">
        <v>19</v>
      </c>
      <c r="E1244" s="6">
        <v>6</v>
      </c>
      <c r="F1244" s="6" t="s">
        <v>35</v>
      </c>
      <c r="G1244" s="6">
        <f t="shared" si="38"/>
        <v>-1</v>
      </c>
      <c r="H1244">
        <f t="shared" si="39"/>
        <v>13</v>
      </c>
      <c r="J1244">
        <f>VLOOKUP(D1244,'Test Data'!$A$1:$N$33,10,FALSE)</f>
        <v>82.045045228455763</v>
      </c>
      <c r="K1244">
        <f>VLOOKUP(B1244,'Test Data'!$A$1:$N$33,10,FALSE)</f>
        <v>81.804757877261309</v>
      </c>
      <c r="L1244">
        <f>VLOOKUP(D1244,'Test Data'!$A$1:$N$33,13,FALSE)</f>
        <v>15.204000000000004</v>
      </c>
      <c r="M1244">
        <f>VLOOKUP(B1244,'Test Data'!$A$1:$N$33,13,FALSE)</f>
        <v>-4.4720000000000004</v>
      </c>
      <c r="N1244">
        <f>VLOOKUP(D1244,'Test Data'!$A$1:$N$33,14,FALSE)</f>
        <v>10.812500000000004</v>
      </c>
      <c r="O1244">
        <f>VLOOKUP(B1244,'Test Data'!$A$1:$N$33,14,FALSE)</f>
        <v>7.3675000000000033</v>
      </c>
      <c r="P1244">
        <f>VLOOKUP(B1244,'Test Data'!$A$1:$G$33,7,FALSE)</f>
        <v>47.3035</v>
      </c>
      <c r="Q1244">
        <f>VLOOKUP(D1244,'Test Data'!$A$1:$G$33,7,FALSE)</f>
        <v>46.548000000000002</v>
      </c>
    </row>
    <row r="1245" spans="1:17" x14ac:dyDescent="0.3">
      <c r="A1245" s="9">
        <v>45022</v>
      </c>
      <c r="B1245" s="7" t="s">
        <v>32</v>
      </c>
      <c r="C1245" s="7">
        <v>2</v>
      </c>
      <c r="D1245" s="7" t="s">
        <v>31</v>
      </c>
      <c r="E1245" s="7">
        <v>7</v>
      </c>
      <c r="F1245" s="7"/>
      <c r="G1245" s="6">
        <f t="shared" si="38"/>
        <v>5</v>
      </c>
      <c r="H1245">
        <f t="shared" si="39"/>
        <v>9</v>
      </c>
      <c r="J1245">
        <f>VLOOKUP(D1245,'Test Data'!$A$1:$N$33,10,FALSE)</f>
        <v>139.17838686868689</v>
      </c>
      <c r="K1245">
        <f>VLOOKUP(B1245,'Test Data'!$A$1:$N$33,10,FALSE)</f>
        <v>132.97877024111079</v>
      </c>
      <c r="L1245">
        <f>VLOOKUP(D1245,'Test Data'!$A$1:$N$33,13,FALSE)</f>
        <v>30.108000000000004</v>
      </c>
      <c r="M1245">
        <f>VLOOKUP(B1245,'Test Data'!$A$1:$N$33,13,FALSE)</f>
        <v>-4.2679999999999989</v>
      </c>
      <c r="N1245">
        <f>VLOOKUP(D1245,'Test Data'!$A$1:$N$33,14,FALSE)</f>
        <v>10.142499999999998</v>
      </c>
      <c r="O1245">
        <f>VLOOKUP(B1245,'Test Data'!$A$1:$N$33,14,FALSE)</f>
        <v>9.5024999999999977</v>
      </c>
      <c r="P1245">
        <f>VLOOKUP(B1245,'Test Data'!$A$1:$G$33,7,FALSE)</f>
        <v>49.246000000000002</v>
      </c>
      <c r="Q1245">
        <f>VLOOKUP(D1245,'Test Data'!$A$1:$G$33,7,FALSE)</f>
        <v>54.883499999999998</v>
      </c>
    </row>
    <row r="1246" spans="1:17" x14ac:dyDescent="0.3">
      <c r="A1246" s="8">
        <v>45022</v>
      </c>
      <c r="B1246" s="6" t="s">
        <v>12</v>
      </c>
      <c r="C1246" s="6">
        <v>2</v>
      </c>
      <c r="D1246" s="6" t="s">
        <v>33</v>
      </c>
      <c r="E1246" s="6">
        <v>6</v>
      </c>
      <c r="F1246" s="6"/>
      <c r="G1246" s="6">
        <f t="shared" si="38"/>
        <v>4</v>
      </c>
      <c r="H1246">
        <f t="shared" si="39"/>
        <v>8</v>
      </c>
      <c r="J1246">
        <f>VLOOKUP(D1246,'Test Data'!$A$1:$N$33,10,FALSE)</f>
        <v>-8.4661676247310496</v>
      </c>
      <c r="K1246">
        <f>VLOOKUP(B1246,'Test Data'!$A$1:$N$33,10,FALSE)</f>
        <v>59.967467961405482</v>
      </c>
      <c r="L1246">
        <f>VLOOKUP(D1246,'Test Data'!$A$1:$N$33,13,FALSE)</f>
        <v>31.347999999999995</v>
      </c>
      <c r="M1246">
        <f>VLOOKUP(B1246,'Test Data'!$A$1:$N$33,13,FALSE)</f>
        <v>21.227999999999998</v>
      </c>
      <c r="N1246">
        <f>VLOOKUP(D1246,'Test Data'!$A$1:$N$33,14,FALSE)</f>
        <v>2.9150000000000027</v>
      </c>
      <c r="O1246">
        <f>VLOOKUP(B1246,'Test Data'!$A$1:$N$33,14,FALSE)</f>
        <v>5.1224999999999987</v>
      </c>
      <c r="P1246">
        <f>VLOOKUP(B1246,'Test Data'!$A$1:$G$33,7,FALSE)</f>
        <v>48.64</v>
      </c>
      <c r="Q1246">
        <f>VLOOKUP(D1246,'Test Data'!$A$1:$G$33,7,FALSE)</f>
        <v>46.256500000000003</v>
      </c>
    </row>
    <row r="1247" spans="1:17" x14ac:dyDescent="0.3">
      <c r="A1247" s="9">
        <v>45022</v>
      </c>
      <c r="B1247" s="7" t="s">
        <v>20</v>
      </c>
      <c r="C1247" s="7">
        <v>1</v>
      </c>
      <c r="D1247" s="7" t="s">
        <v>15</v>
      </c>
      <c r="E1247" s="7">
        <v>8</v>
      </c>
      <c r="F1247" s="7"/>
      <c r="G1247" s="6">
        <f t="shared" si="38"/>
        <v>7</v>
      </c>
      <c r="H1247">
        <f t="shared" si="39"/>
        <v>9</v>
      </c>
      <c r="J1247">
        <f>VLOOKUP(D1247,'Test Data'!$A$1:$N$33,10,FALSE)</f>
        <v>139.98145691150953</v>
      </c>
      <c r="K1247">
        <f>VLOOKUP(B1247,'Test Data'!$A$1:$N$33,10,FALSE)</f>
        <v>44.157383716429479</v>
      </c>
      <c r="L1247">
        <f>VLOOKUP(D1247,'Test Data'!$A$1:$N$33,13,FALSE)</f>
        <v>2.9200000000000017</v>
      </c>
      <c r="M1247">
        <f>VLOOKUP(B1247,'Test Data'!$A$1:$N$33,13,FALSE)</f>
        <v>0.20799999999999841</v>
      </c>
      <c r="N1247">
        <f>VLOOKUP(D1247,'Test Data'!$A$1:$N$33,14,FALSE)</f>
        <v>16.695</v>
      </c>
      <c r="O1247">
        <f>VLOOKUP(B1247,'Test Data'!$A$1:$N$33,14,FALSE)</f>
        <v>6.4574999999999996</v>
      </c>
      <c r="P1247">
        <f>VLOOKUP(B1247,'Test Data'!$A$1:$G$33,7,FALSE)</f>
        <v>45.418999999999997</v>
      </c>
      <c r="Q1247">
        <f>VLOOKUP(D1247,'Test Data'!$A$1:$G$33,7,FALSE)</f>
        <v>53.004999999999995</v>
      </c>
    </row>
    <row r="1248" spans="1:17" x14ac:dyDescent="0.3">
      <c r="A1248" s="8">
        <v>45022</v>
      </c>
      <c r="B1248" s="6" t="s">
        <v>18</v>
      </c>
      <c r="C1248" s="6">
        <v>0</v>
      </c>
      <c r="D1248" s="6" t="s">
        <v>21</v>
      </c>
      <c r="E1248" s="6">
        <v>3</v>
      </c>
      <c r="F1248" s="6"/>
      <c r="G1248" s="6">
        <f t="shared" si="38"/>
        <v>3</v>
      </c>
      <c r="H1248">
        <f t="shared" si="39"/>
        <v>3</v>
      </c>
      <c r="J1248">
        <f>VLOOKUP(D1248,'Test Data'!$A$1:$N$33,10,FALSE)</f>
        <v>67.44205870986076</v>
      </c>
      <c r="K1248">
        <f>VLOOKUP(B1248,'Test Data'!$A$1:$N$33,10,FALSE)</f>
        <v>141.16987251053041</v>
      </c>
      <c r="L1248">
        <f>VLOOKUP(D1248,'Test Data'!$A$1:$N$33,13,FALSE)</f>
        <v>34.236000000000004</v>
      </c>
      <c r="M1248">
        <f>VLOOKUP(B1248,'Test Data'!$A$1:$N$33,13,FALSE)</f>
        <v>-9.1679999999999993</v>
      </c>
      <c r="N1248">
        <f>VLOOKUP(D1248,'Test Data'!$A$1:$N$33,14,FALSE)</f>
        <v>9.18</v>
      </c>
      <c r="O1248">
        <f>VLOOKUP(B1248,'Test Data'!$A$1:$N$33,14,FALSE)</f>
        <v>11.067499999999995</v>
      </c>
      <c r="P1248">
        <f>VLOOKUP(B1248,'Test Data'!$A$1:$G$33,7,FALSE)</f>
        <v>55.566500000000005</v>
      </c>
      <c r="Q1248">
        <f>VLOOKUP(D1248,'Test Data'!$A$1:$G$33,7,FALSE)</f>
        <v>50.528500000000001</v>
      </c>
    </row>
    <row r="1249" spans="1:17" x14ac:dyDescent="0.3">
      <c r="A1249" s="9">
        <v>45022</v>
      </c>
      <c r="B1249" s="7" t="s">
        <v>7</v>
      </c>
      <c r="C1249" s="7">
        <v>1</v>
      </c>
      <c r="D1249" s="7" t="s">
        <v>16</v>
      </c>
      <c r="E1249" s="7">
        <v>6</v>
      </c>
      <c r="F1249" s="7"/>
      <c r="G1249" s="6">
        <f t="shared" si="38"/>
        <v>5</v>
      </c>
      <c r="H1249">
        <f t="shared" si="39"/>
        <v>7</v>
      </c>
      <c r="J1249">
        <f>VLOOKUP(D1249,'Test Data'!$A$1:$N$33,10,FALSE)</f>
        <v>56.76357570850201</v>
      </c>
      <c r="K1249">
        <f>VLOOKUP(B1249,'Test Data'!$A$1:$N$33,10,FALSE)</f>
        <v>109.36287253210591</v>
      </c>
      <c r="L1249">
        <f>VLOOKUP(D1249,'Test Data'!$A$1:$N$33,13,FALSE)</f>
        <v>55.175999999999995</v>
      </c>
      <c r="M1249">
        <f>VLOOKUP(B1249,'Test Data'!$A$1:$N$33,13,FALSE)</f>
        <v>1.0240000000000009</v>
      </c>
      <c r="N1249">
        <f>VLOOKUP(D1249,'Test Data'!$A$1:$N$33,14,FALSE)</f>
        <v>8.8850000000000016</v>
      </c>
      <c r="O1249">
        <f>VLOOKUP(B1249,'Test Data'!$A$1:$N$33,14,FALSE)</f>
        <v>18.007499999999997</v>
      </c>
      <c r="P1249">
        <f>VLOOKUP(B1249,'Test Data'!$A$1:$G$33,7,FALSE)</f>
        <v>51.97</v>
      </c>
      <c r="Q1249">
        <f>VLOOKUP(D1249,'Test Data'!$A$1:$G$33,7,FALSE)</f>
        <v>50.042000000000002</v>
      </c>
    </row>
    <row r="1250" spans="1:17" x14ac:dyDescent="0.3">
      <c r="A1250" s="8">
        <v>45022</v>
      </c>
      <c r="B1250" s="6" t="s">
        <v>28</v>
      </c>
      <c r="C1250" s="6">
        <v>1</v>
      </c>
      <c r="D1250" s="6" t="s">
        <v>3</v>
      </c>
      <c r="E1250" s="6">
        <v>4</v>
      </c>
      <c r="F1250" s="6"/>
      <c r="G1250" s="6">
        <f t="shared" si="38"/>
        <v>3</v>
      </c>
      <c r="H1250">
        <f t="shared" si="39"/>
        <v>5</v>
      </c>
      <c r="J1250">
        <f>VLOOKUP(D1250,'Test Data'!$A$1:$N$33,10,FALSE)</f>
        <v>89.800166421813486</v>
      </c>
      <c r="K1250">
        <f>VLOOKUP(B1250,'Test Data'!$A$1:$N$33,10,FALSE)</f>
        <v>101.51640811560671</v>
      </c>
      <c r="L1250">
        <f>VLOOKUP(D1250,'Test Data'!$A$1:$N$33,13,FALSE)</f>
        <v>45.915999999999997</v>
      </c>
      <c r="M1250">
        <f>VLOOKUP(B1250,'Test Data'!$A$1:$N$33,13,FALSE)</f>
        <v>12.036000000000001</v>
      </c>
      <c r="N1250">
        <f>VLOOKUP(D1250,'Test Data'!$A$1:$N$33,14,FALSE)</f>
        <v>6.2475000000000023</v>
      </c>
      <c r="O1250">
        <f>VLOOKUP(B1250,'Test Data'!$A$1:$N$33,14,FALSE)</f>
        <v>8.0474999999999994</v>
      </c>
      <c r="P1250">
        <f>VLOOKUP(B1250,'Test Data'!$A$1:$G$33,7,FALSE)</f>
        <v>51.338499999999996</v>
      </c>
      <c r="Q1250">
        <f>VLOOKUP(D1250,'Test Data'!$A$1:$G$33,7,FALSE)</f>
        <v>53.747500000000002</v>
      </c>
    </row>
    <row r="1251" spans="1:17" x14ac:dyDescent="0.3">
      <c r="A1251" s="9">
        <v>45022</v>
      </c>
      <c r="B1251" s="7" t="s">
        <v>25</v>
      </c>
      <c r="C1251" s="7">
        <v>2</v>
      </c>
      <c r="D1251" s="7" t="s">
        <v>34</v>
      </c>
      <c r="E1251" s="7">
        <v>4</v>
      </c>
      <c r="F1251" s="7"/>
      <c r="G1251" s="6">
        <f t="shared" si="38"/>
        <v>2</v>
      </c>
      <c r="H1251">
        <f t="shared" si="39"/>
        <v>6</v>
      </c>
      <c r="J1251">
        <f>VLOOKUP(D1251,'Test Data'!$A$1:$N$33,10,FALSE)</f>
        <v>90.302779742729371</v>
      </c>
      <c r="K1251">
        <f>VLOOKUP(B1251,'Test Data'!$A$1:$N$33,10,FALSE)</f>
        <v>51.313205668016195</v>
      </c>
      <c r="L1251">
        <f>VLOOKUP(D1251,'Test Data'!$A$1:$N$33,13,FALSE)</f>
        <v>-1.9600000000000004</v>
      </c>
      <c r="M1251">
        <f>VLOOKUP(B1251,'Test Data'!$A$1:$N$33,13,FALSE)</f>
        <v>23.744</v>
      </c>
      <c r="N1251">
        <f>VLOOKUP(D1251,'Test Data'!$A$1:$N$33,14,FALSE)</f>
        <v>8.4699999999999989</v>
      </c>
      <c r="O1251">
        <f>VLOOKUP(B1251,'Test Data'!$A$1:$N$33,14,FALSE)</f>
        <v>10.215</v>
      </c>
      <c r="P1251">
        <f>VLOOKUP(B1251,'Test Data'!$A$1:$G$33,7,FALSE)</f>
        <v>44.829499999999996</v>
      </c>
      <c r="Q1251">
        <f>VLOOKUP(D1251,'Test Data'!$A$1:$G$33,7,FALSE)</f>
        <v>48.930500000000002</v>
      </c>
    </row>
    <row r="1252" spans="1:17" x14ac:dyDescent="0.3">
      <c r="A1252" s="8">
        <v>45022</v>
      </c>
      <c r="B1252" s="6" t="s">
        <v>11</v>
      </c>
      <c r="C1252" s="6">
        <v>6</v>
      </c>
      <c r="D1252" s="6" t="s">
        <v>24</v>
      </c>
      <c r="E1252" s="6">
        <v>2</v>
      </c>
      <c r="F1252" s="6"/>
      <c r="G1252" s="6">
        <f t="shared" si="38"/>
        <v>-4</v>
      </c>
      <c r="H1252">
        <f t="shared" si="39"/>
        <v>8</v>
      </c>
      <c r="J1252">
        <f>VLOOKUP(D1252,'Test Data'!$A$1:$N$33,10,FALSE)</f>
        <v>-15.427545272601769</v>
      </c>
      <c r="K1252">
        <f>VLOOKUP(B1252,'Test Data'!$A$1:$N$33,10,FALSE)</f>
        <v>134.88358357487925</v>
      </c>
      <c r="L1252">
        <f>VLOOKUP(D1252,'Test Data'!$A$1:$N$33,13,FALSE)</f>
        <v>-11.484000000000002</v>
      </c>
      <c r="M1252">
        <f>VLOOKUP(B1252,'Test Data'!$A$1:$N$33,13,FALSE)</f>
        <v>24.772000000000002</v>
      </c>
      <c r="N1252">
        <f>VLOOKUP(D1252,'Test Data'!$A$1:$N$33,14,FALSE)</f>
        <v>7.0949999999999989</v>
      </c>
      <c r="O1252">
        <f>VLOOKUP(B1252,'Test Data'!$A$1:$N$33,14,FALSE)</f>
        <v>12.754999999999999</v>
      </c>
      <c r="P1252">
        <f>VLOOKUP(B1252,'Test Data'!$A$1:$G$33,7,FALSE)</f>
        <v>52.792500000000004</v>
      </c>
      <c r="Q1252">
        <f>VLOOKUP(D1252,'Test Data'!$A$1:$G$33,7,FALSE)</f>
        <v>42.968000000000004</v>
      </c>
    </row>
    <row r="1253" spans="1:17" x14ac:dyDescent="0.3">
      <c r="A1253" s="9">
        <v>45022</v>
      </c>
      <c r="B1253" s="7" t="s">
        <v>17</v>
      </c>
      <c r="C1253" s="7">
        <v>2</v>
      </c>
      <c r="D1253" s="7" t="s">
        <v>10</v>
      </c>
      <c r="E1253" s="7">
        <v>3</v>
      </c>
      <c r="F1253" s="7" t="s">
        <v>36</v>
      </c>
      <c r="G1253" s="6">
        <f t="shared" si="38"/>
        <v>1</v>
      </c>
      <c r="H1253">
        <f t="shared" si="39"/>
        <v>5</v>
      </c>
      <c r="J1253">
        <f>VLOOKUP(D1253,'Test Data'!$A$1:$N$33,10,FALSE)</f>
        <v>47.582180701754382</v>
      </c>
      <c r="K1253">
        <f>VLOOKUP(B1253,'Test Data'!$A$1:$N$33,10,FALSE)</f>
        <v>134.91292307692311</v>
      </c>
      <c r="L1253">
        <f>VLOOKUP(D1253,'Test Data'!$A$1:$N$33,13,FALSE)</f>
        <v>15.2</v>
      </c>
      <c r="M1253">
        <f>VLOOKUP(B1253,'Test Data'!$A$1:$N$33,13,FALSE)</f>
        <v>36.112000000000002</v>
      </c>
      <c r="N1253">
        <f>VLOOKUP(D1253,'Test Data'!$A$1:$N$33,14,FALSE)</f>
        <v>1.7224999999999966</v>
      </c>
      <c r="O1253">
        <f>VLOOKUP(B1253,'Test Data'!$A$1:$N$33,14,FALSE)</f>
        <v>18.509999999999998</v>
      </c>
      <c r="P1253">
        <f>VLOOKUP(B1253,'Test Data'!$A$1:$G$33,7,FALSE)</f>
        <v>49.021500000000003</v>
      </c>
      <c r="Q1253">
        <f>VLOOKUP(D1253,'Test Data'!$A$1:$G$33,7,FALSE)</f>
        <v>45.459000000000003</v>
      </c>
    </row>
    <row r="1254" spans="1:17" x14ac:dyDescent="0.3">
      <c r="A1254" s="8">
        <v>45022</v>
      </c>
      <c r="B1254" s="6" t="s">
        <v>6</v>
      </c>
      <c r="C1254" s="6">
        <v>0</v>
      </c>
      <c r="D1254" s="6" t="s">
        <v>8</v>
      </c>
      <c r="E1254" s="6">
        <v>3</v>
      </c>
      <c r="F1254" s="6"/>
      <c r="G1254" s="6">
        <f t="shared" si="38"/>
        <v>3</v>
      </c>
      <c r="H1254">
        <f t="shared" si="39"/>
        <v>3</v>
      </c>
      <c r="J1254">
        <f>VLOOKUP(D1254,'Test Data'!$A$1:$N$33,10,FALSE)</f>
        <v>108.30611652138712</v>
      </c>
      <c r="K1254">
        <f>VLOOKUP(B1254,'Test Data'!$A$1:$N$33,10,FALSE)</f>
        <v>18.032943482008189</v>
      </c>
      <c r="L1254">
        <f>VLOOKUP(D1254,'Test Data'!$A$1:$N$33,13,FALSE)</f>
        <v>15.092000000000001</v>
      </c>
      <c r="M1254">
        <f>VLOOKUP(B1254,'Test Data'!$A$1:$N$33,13,FALSE)</f>
        <v>12.236000000000001</v>
      </c>
      <c r="N1254">
        <f>VLOOKUP(D1254,'Test Data'!$A$1:$N$33,14,FALSE)</f>
        <v>11.004999999999999</v>
      </c>
      <c r="O1254">
        <f>VLOOKUP(B1254,'Test Data'!$A$1:$N$33,14,FALSE)</f>
        <v>1.6050000000000004</v>
      </c>
      <c r="P1254">
        <f>VLOOKUP(B1254,'Test Data'!$A$1:$G$33,7,FALSE)</f>
        <v>40.024000000000001</v>
      </c>
      <c r="Q1254">
        <f>VLOOKUP(D1254,'Test Data'!$A$1:$G$33,7,FALSE)</f>
        <v>48.454999999999998</v>
      </c>
    </row>
    <row r="1255" spans="1:17" x14ac:dyDescent="0.3">
      <c r="A1255" s="9">
        <v>45022</v>
      </c>
      <c r="B1255" s="7" t="s">
        <v>29</v>
      </c>
      <c r="C1255" s="7">
        <v>2</v>
      </c>
      <c r="D1255" s="7" t="s">
        <v>27</v>
      </c>
      <c r="E1255" s="7">
        <v>5</v>
      </c>
      <c r="F1255" s="7"/>
      <c r="G1255" s="6">
        <f t="shared" si="38"/>
        <v>3</v>
      </c>
      <c r="H1255">
        <f t="shared" si="39"/>
        <v>7</v>
      </c>
      <c r="J1255">
        <f>VLOOKUP(D1255,'Test Data'!$A$1:$N$33,10,FALSE)</f>
        <v>145.75413290387775</v>
      </c>
      <c r="K1255">
        <f>VLOOKUP(B1255,'Test Data'!$A$1:$N$33,10,FALSE)</f>
        <v>171.25418443935928</v>
      </c>
      <c r="L1255">
        <f>VLOOKUP(D1255,'Test Data'!$A$1:$N$33,13,FALSE)</f>
        <v>55.58</v>
      </c>
      <c r="M1255">
        <f>VLOOKUP(B1255,'Test Data'!$A$1:$N$33,13,FALSE)</f>
        <v>18.195999999999998</v>
      </c>
      <c r="N1255">
        <f>VLOOKUP(D1255,'Test Data'!$A$1:$N$33,14,FALSE)</f>
        <v>12.107499999999998</v>
      </c>
      <c r="O1255">
        <f>VLOOKUP(B1255,'Test Data'!$A$1:$N$33,14,FALSE)</f>
        <v>13.857500000000002</v>
      </c>
      <c r="P1255">
        <f>VLOOKUP(B1255,'Test Data'!$A$1:$G$33,7,FALSE)</f>
        <v>55.733499999999992</v>
      </c>
      <c r="Q1255">
        <f>VLOOKUP(D1255,'Test Data'!$A$1:$G$33,7,FALSE)</f>
        <v>54.28</v>
      </c>
    </row>
    <row r="1256" spans="1:17" x14ac:dyDescent="0.3">
      <c r="A1256" s="8">
        <v>45024</v>
      </c>
      <c r="B1256" s="6" t="s">
        <v>26</v>
      </c>
      <c r="C1256" s="6">
        <v>4</v>
      </c>
      <c r="D1256" s="6" t="s">
        <v>25</v>
      </c>
      <c r="E1256" s="6">
        <v>5</v>
      </c>
      <c r="F1256" s="6" t="s">
        <v>36</v>
      </c>
      <c r="G1256" s="6">
        <f t="shared" si="38"/>
        <v>1</v>
      </c>
      <c r="H1256">
        <f t="shared" si="39"/>
        <v>9</v>
      </c>
      <c r="J1256">
        <f>VLOOKUP(D1256,'Test Data'!$A$1:$N$33,10,FALSE)</f>
        <v>51.313205668016195</v>
      </c>
      <c r="K1256">
        <f>VLOOKUP(B1256,'Test Data'!$A$1:$N$33,10,FALSE)</f>
        <v>-5.9496865517784894</v>
      </c>
      <c r="L1256">
        <f>VLOOKUP(D1256,'Test Data'!$A$1:$N$33,13,FALSE)</f>
        <v>23.744</v>
      </c>
      <c r="M1256">
        <f>VLOOKUP(B1256,'Test Data'!$A$1:$N$33,13,FALSE)</f>
        <v>-1.972</v>
      </c>
      <c r="N1256">
        <f>VLOOKUP(D1256,'Test Data'!$A$1:$N$33,14,FALSE)</f>
        <v>10.215</v>
      </c>
      <c r="O1256">
        <f>VLOOKUP(B1256,'Test Data'!$A$1:$N$33,14,FALSE)</f>
        <v>7.1075000000000017</v>
      </c>
      <c r="P1256">
        <f>VLOOKUP(B1256,'Test Data'!$A$1:$G$33,7,FALSE)</f>
        <v>43.610500000000002</v>
      </c>
      <c r="Q1256">
        <f>VLOOKUP(D1256,'Test Data'!$A$1:$G$33,7,FALSE)</f>
        <v>44.829499999999996</v>
      </c>
    </row>
    <row r="1257" spans="1:17" x14ac:dyDescent="0.3">
      <c r="A1257" s="9">
        <v>45024</v>
      </c>
      <c r="B1257" s="7" t="s">
        <v>15</v>
      </c>
      <c r="C1257" s="7">
        <v>1</v>
      </c>
      <c r="D1257" s="7" t="s">
        <v>14</v>
      </c>
      <c r="E1257" s="7">
        <v>2</v>
      </c>
      <c r="F1257" s="7"/>
      <c r="G1257" s="6">
        <f t="shared" si="38"/>
        <v>1</v>
      </c>
      <c r="H1257">
        <f t="shared" si="39"/>
        <v>3</v>
      </c>
      <c r="J1257">
        <f>VLOOKUP(D1257,'Test Data'!$A$1:$N$33,10,FALSE)</f>
        <v>140.99029450549449</v>
      </c>
      <c r="K1257">
        <f>VLOOKUP(B1257,'Test Data'!$A$1:$N$33,10,FALSE)</f>
        <v>139.98145691150953</v>
      </c>
      <c r="L1257">
        <f>VLOOKUP(D1257,'Test Data'!$A$1:$N$33,13,FALSE)</f>
        <v>61.292000000000002</v>
      </c>
      <c r="M1257">
        <f>VLOOKUP(B1257,'Test Data'!$A$1:$N$33,13,FALSE)</f>
        <v>2.9200000000000017</v>
      </c>
      <c r="N1257">
        <f>VLOOKUP(D1257,'Test Data'!$A$1:$N$33,14,FALSE)</f>
        <v>16.850000000000001</v>
      </c>
      <c r="O1257">
        <f>VLOOKUP(B1257,'Test Data'!$A$1:$N$33,14,FALSE)</f>
        <v>16.695</v>
      </c>
      <c r="P1257">
        <f>VLOOKUP(B1257,'Test Data'!$A$1:$G$33,7,FALSE)</f>
        <v>53.004999999999995</v>
      </c>
      <c r="Q1257">
        <f>VLOOKUP(D1257,'Test Data'!$A$1:$G$33,7,FALSE)</f>
        <v>52.1905</v>
      </c>
    </row>
    <row r="1258" spans="1:17" x14ac:dyDescent="0.3">
      <c r="A1258" s="8">
        <v>45024</v>
      </c>
      <c r="B1258" s="6" t="s">
        <v>18</v>
      </c>
      <c r="C1258" s="6">
        <v>3</v>
      </c>
      <c r="D1258" s="6" t="s">
        <v>13</v>
      </c>
      <c r="E1258" s="6">
        <v>4</v>
      </c>
      <c r="F1258" s="6"/>
      <c r="G1258" s="6">
        <f t="shared" si="38"/>
        <v>1</v>
      </c>
      <c r="H1258">
        <f t="shared" si="39"/>
        <v>7</v>
      </c>
      <c r="J1258">
        <f>VLOOKUP(D1258,'Test Data'!$A$1:$N$33,10,FALSE)</f>
        <v>81.804757877261309</v>
      </c>
      <c r="K1258">
        <f>VLOOKUP(B1258,'Test Data'!$A$1:$N$33,10,FALSE)</f>
        <v>141.16987251053041</v>
      </c>
      <c r="L1258">
        <f>VLOOKUP(D1258,'Test Data'!$A$1:$N$33,13,FALSE)</f>
        <v>-4.4720000000000004</v>
      </c>
      <c r="M1258">
        <f>VLOOKUP(B1258,'Test Data'!$A$1:$N$33,13,FALSE)</f>
        <v>-9.1679999999999993</v>
      </c>
      <c r="N1258">
        <f>VLOOKUP(D1258,'Test Data'!$A$1:$N$33,14,FALSE)</f>
        <v>7.3675000000000033</v>
      </c>
      <c r="O1258">
        <f>VLOOKUP(B1258,'Test Data'!$A$1:$N$33,14,FALSE)</f>
        <v>11.067499999999995</v>
      </c>
      <c r="P1258">
        <f>VLOOKUP(B1258,'Test Data'!$A$1:$G$33,7,FALSE)</f>
        <v>55.566500000000005</v>
      </c>
      <c r="Q1258">
        <f>VLOOKUP(D1258,'Test Data'!$A$1:$G$33,7,FALSE)</f>
        <v>47.3035</v>
      </c>
    </row>
    <row r="1259" spans="1:17" x14ac:dyDescent="0.3">
      <c r="A1259" s="9">
        <v>45024</v>
      </c>
      <c r="B1259" s="7" t="s">
        <v>17</v>
      </c>
      <c r="C1259" s="7">
        <v>4</v>
      </c>
      <c r="D1259" s="7" t="s">
        <v>20</v>
      </c>
      <c r="E1259" s="7">
        <v>0</v>
      </c>
      <c r="F1259" s="7"/>
      <c r="G1259" s="6">
        <f t="shared" si="38"/>
        <v>-4</v>
      </c>
      <c r="H1259">
        <f t="shared" si="39"/>
        <v>4</v>
      </c>
      <c r="J1259">
        <f>VLOOKUP(D1259,'Test Data'!$A$1:$N$33,10,FALSE)</f>
        <v>44.157383716429479</v>
      </c>
      <c r="K1259">
        <f>VLOOKUP(B1259,'Test Data'!$A$1:$N$33,10,FALSE)</f>
        <v>134.91292307692311</v>
      </c>
      <c r="L1259">
        <f>VLOOKUP(D1259,'Test Data'!$A$1:$N$33,13,FALSE)</f>
        <v>0.20799999999999841</v>
      </c>
      <c r="M1259">
        <f>VLOOKUP(B1259,'Test Data'!$A$1:$N$33,13,FALSE)</f>
        <v>36.112000000000002</v>
      </c>
      <c r="N1259">
        <f>VLOOKUP(D1259,'Test Data'!$A$1:$N$33,14,FALSE)</f>
        <v>6.4574999999999996</v>
      </c>
      <c r="O1259">
        <f>VLOOKUP(B1259,'Test Data'!$A$1:$N$33,14,FALSE)</f>
        <v>18.509999999999998</v>
      </c>
      <c r="P1259">
        <f>VLOOKUP(B1259,'Test Data'!$A$1:$G$33,7,FALSE)</f>
        <v>49.021500000000003</v>
      </c>
      <c r="Q1259">
        <f>VLOOKUP(D1259,'Test Data'!$A$1:$G$33,7,FALSE)</f>
        <v>45.418999999999997</v>
      </c>
    </row>
    <row r="1260" spans="1:17" x14ac:dyDescent="0.3">
      <c r="A1260" s="8">
        <v>45024</v>
      </c>
      <c r="B1260" s="6" t="s">
        <v>27</v>
      </c>
      <c r="C1260" s="6">
        <v>1</v>
      </c>
      <c r="D1260" s="6" t="s">
        <v>30</v>
      </c>
      <c r="E1260" s="6">
        <v>2</v>
      </c>
      <c r="F1260" s="6" t="s">
        <v>35</v>
      </c>
      <c r="G1260" s="6">
        <f t="shared" si="38"/>
        <v>1</v>
      </c>
      <c r="H1260">
        <f t="shared" si="39"/>
        <v>3</v>
      </c>
      <c r="J1260">
        <f>VLOOKUP(D1260,'Test Data'!$A$1:$N$33,10,FALSE)</f>
        <v>139.14223240238024</v>
      </c>
      <c r="K1260">
        <f>VLOOKUP(B1260,'Test Data'!$A$1:$N$33,10,FALSE)</f>
        <v>145.75413290387775</v>
      </c>
      <c r="L1260">
        <f>VLOOKUP(D1260,'Test Data'!$A$1:$N$33,13,FALSE)</f>
        <v>17.608000000000001</v>
      </c>
      <c r="M1260">
        <f>VLOOKUP(B1260,'Test Data'!$A$1:$N$33,13,FALSE)</f>
        <v>55.58</v>
      </c>
      <c r="N1260">
        <f>VLOOKUP(D1260,'Test Data'!$A$1:$N$33,14,FALSE)</f>
        <v>17.535</v>
      </c>
      <c r="O1260">
        <f>VLOOKUP(B1260,'Test Data'!$A$1:$N$33,14,FALSE)</f>
        <v>12.107499999999998</v>
      </c>
      <c r="P1260">
        <f>VLOOKUP(B1260,'Test Data'!$A$1:$G$33,7,FALSE)</f>
        <v>54.28</v>
      </c>
      <c r="Q1260">
        <f>VLOOKUP(D1260,'Test Data'!$A$1:$G$33,7,FALSE)</f>
        <v>53.658999999999999</v>
      </c>
    </row>
    <row r="1261" spans="1:17" x14ac:dyDescent="0.3">
      <c r="A1261" s="9">
        <v>45024</v>
      </c>
      <c r="B1261" s="7" t="s">
        <v>3</v>
      </c>
      <c r="C1261" s="7">
        <v>5</v>
      </c>
      <c r="D1261" s="7" t="s">
        <v>19</v>
      </c>
      <c r="E1261" s="7">
        <v>1</v>
      </c>
      <c r="F1261" s="7"/>
      <c r="G1261" s="6">
        <f t="shared" ref="G1261:G1313" si="40">E1261-C1261</f>
        <v>-4</v>
      </c>
      <c r="H1261">
        <f t="shared" si="39"/>
        <v>6</v>
      </c>
      <c r="J1261">
        <f>VLOOKUP(D1261,'Test Data'!$A$1:$N$33,10,FALSE)</f>
        <v>82.045045228455763</v>
      </c>
      <c r="K1261">
        <f>VLOOKUP(B1261,'Test Data'!$A$1:$N$33,10,FALSE)</f>
        <v>89.800166421813486</v>
      </c>
      <c r="L1261">
        <f>VLOOKUP(D1261,'Test Data'!$A$1:$N$33,13,FALSE)</f>
        <v>15.204000000000004</v>
      </c>
      <c r="M1261">
        <f>VLOOKUP(B1261,'Test Data'!$A$1:$N$33,13,FALSE)</f>
        <v>45.915999999999997</v>
      </c>
      <c r="N1261">
        <f>VLOOKUP(D1261,'Test Data'!$A$1:$N$33,14,FALSE)</f>
        <v>10.812500000000004</v>
      </c>
      <c r="O1261">
        <f>VLOOKUP(B1261,'Test Data'!$A$1:$N$33,14,FALSE)</f>
        <v>6.2475000000000023</v>
      </c>
      <c r="P1261">
        <f>VLOOKUP(B1261,'Test Data'!$A$1:$G$33,7,FALSE)</f>
        <v>53.747500000000002</v>
      </c>
      <c r="Q1261">
        <f>VLOOKUP(D1261,'Test Data'!$A$1:$G$33,7,FALSE)</f>
        <v>46.548000000000002</v>
      </c>
    </row>
    <row r="1262" spans="1:17" x14ac:dyDescent="0.3">
      <c r="A1262" s="8">
        <v>45024</v>
      </c>
      <c r="B1262" s="6" t="s">
        <v>11</v>
      </c>
      <c r="C1262" s="6">
        <v>4</v>
      </c>
      <c r="D1262" s="6" t="s">
        <v>29</v>
      </c>
      <c r="E1262" s="6">
        <v>3</v>
      </c>
      <c r="F1262" s="6"/>
      <c r="G1262" s="6">
        <f t="shared" si="40"/>
        <v>-1</v>
      </c>
      <c r="H1262">
        <f t="shared" si="39"/>
        <v>7</v>
      </c>
      <c r="J1262">
        <f>VLOOKUP(D1262,'Test Data'!$A$1:$N$33,10,FALSE)</f>
        <v>171.25418443935928</v>
      </c>
      <c r="K1262">
        <f>VLOOKUP(B1262,'Test Data'!$A$1:$N$33,10,FALSE)</f>
        <v>134.88358357487925</v>
      </c>
      <c r="L1262">
        <f>VLOOKUP(D1262,'Test Data'!$A$1:$N$33,13,FALSE)</f>
        <v>18.195999999999998</v>
      </c>
      <c r="M1262">
        <f>VLOOKUP(B1262,'Test Data'!$A$1:$N$33,13,FALSE)</f>
        <v>24.772000000000002</v>
      </c>
      <c r="N1262">
        <f>VLOOKUP(D1262,'Test Data'!$A$1:$N$33,14,FALSE)</f>
        <v>13.857500000000002</v>
      </c>
      <c r="O1262">
        <f>VLOOKUP(B1262,'Test Data'!$A$1:$N$33,14,FALSE)</f>
        <v>12.754999999999999</v>
      </c>
      <c r="P1262">
        <f>VLOOKUP(B1262,'Test Data'!$A$1:$G$33,7,FALSE)</f>
        <v>52.792500000000004</v>
      </c>
      <c r="Q1262">
        <f>VLOOKUP(D1262,'Test Data'!$A$1:$G$33,7,FALSE)</f>
        <v>55.733499999999992</v>
      </c>
    </row>
    <row r="1263" spans="1:17" x14ac:dyDescent="0.3">
      <c r="A1263" s="9">
        <v>45024</v>
      </c>
      <c r="B1263" s="7" t="s">
        <v>10</v>
      </c>
      <c r="C1263" s="7">
        <v>3</v>
      </c>
      <c r="D1263" s="7" t="s">
        <v>28</v>
      </c>
      <c r="E1263" s="7">
        <v>5</v>
      </c>
      <c r="F1263" s="7"/>
      <c r="G1263" s="6">
        <f t="shared" si="40"/>
        <v>2</v>
      </c>
      <c r="H1263">
        <f t="shared" si="39"/>
        <v>8</v>
      </c>
      <c r="J1263">
        <f>VLOOKUP(D1263,'Test Data'!$A$1:$N$33,10,FALSE)</f>
        <v>101.51640811560671</v>
      </c>
      <c r="K1263">
        <f>VLOOKUP(B1263,'Test Data'!$A$1:$N$33,10,FALSE)</f>
        <v>47.582180701754382</v>
      </c>
      <c r="L1263">
        <f>VLOOKUP(D1263,'Test Data'!$A$1:$N$33,13,FALSE)</f>
        <v>12.036000000000001</v>
      </c>
      <c r="M1263">
        <f>VLOOKUP(B1263,'Test Data'!$A$1:$N$33,13,FALSE)</f>
        <v>15.2</v>
      </c>
      <c r="N1263">
        <f>VLOOKUP(D1263,'Test Data'!$A$1:$N$33,14,FALSE)</f>
        <v>8.0474999999999994</v>
      </c>
      <c r="O1263">
        <f>VLOOKUP(B1263,'Test Data'!$A$1:$N$33,14,FALSE)</f>
        <v>1.7224999999999966</v>
      </c>
      <c r="P1263">
        <f>VLOOKUP(B1263,'Test Data'!$A$1:$G$33,7,FALSE)</f>
        <v>45.459000000000003</v>
      </c>
      <c r="Q1263">
        <f>VLOOKUP(D1263,'Test Data'!$A$1:$G$33,7,FALSE)</f>
        <v>51.338499999999996</v>
      </c>
    </row>
    <row r="1264" spans="1:17" x14ac:dyDescent="0.3">
      <c r="A1264" s="8">
        <v>45024</v>
      </c>
      <c r="B1264" s="6" t="s">
        <v>4</v>
      </c>
      <c r="C1264" s="6">
        <v>0</v>
      </c>
      <c r="D1264" s="6" t="s">
        <v>16</v>
      </c>
      <c r="E1264" s="6">
        <v>4</v>
      </c>
      <c r="F1264" s="6"/>
      <c r="G1264" s="6">
        <f t="shared" si="40"/>
        <v>4</v>
      </c>
      <c r="H1264">
        <f t="shared" si="39"/>
        <v>4</v>
      </c>
      <c r="J1264">
        <f>VLOOKUP(D1264,'Test Data'!$A$1:$N$33,10,FALSE)</f>
        <v>56.76357570850201</v>
      </c>
      <c r="K1264">
        <f>VLOOKUP(B1264,'Test Data'!$A$1:$N$33,10,FALSE)</f>
        <v>84.107355201661079</v>
      </c>
      <c r="L1264">
        <f>VLOOKUP(D1264,'Test Data'!$A$1:$N$33,13,FALSE)</f>
        <v>55.175999999999995</v>
      </c>
      <c r="M1264">
        <f>VLOOKUP(B1264,'Test Data'!$A$1:$N$33,13,FALSE)</f>
        <v>17.076000000000001</v>
      </c>
      <c r="N1264">
        <f>VLOOKUP(D1264,'Test Data'!$A$1:$N$33,14,FALSE)</f>
        <v>8.8850000000000016</v>
      </c>
      <c r="O1264">
        <f>VLOOKUP(B1264,'Test Data'!$A$1:$N$33,14,FALSE)</f>
        <v>4.0274999999999999</v>
      </c>
      <c r="P1264">
        <f>VLOOKUP(B1264,'Test Data'!$A$1:$G$33,7,FALSE)</f>
        <v>51.648499999999999</v>
      </c>
      <c r="Q1264">
        <f>VLOOKUP(D1264,'Test Data'!$A$1:$G$33,7,FALSE)</f>
        <v>50.042000000000002</v>
      </c>
    </row>
    <row r="1265" spans="1:17" x14ac:dyDescent="0.3">
      <c r="A1265" s="9">
        <v>45024</v>
      </c>
      <c r="B1265" s="7" t="s">
        <v>7</v>
      </c>
      <c r="C1265" s="7">
        <v>4</v>
      </c>
      <c r="D1265" s="7" t="s">
        <v>32</v>
      </c>
      <c r="E1265" s="7">
        <v>7</v>
      </c>
      <c r="F1265" s="7"/>
      <c r="G1265" s="6">
        <f t="shared" si="40"/>
        <v>3</v>
      </c>
      <c r="H1265">
        <f t="shared" si="39"/>
        <v>11</v>
      </c>
      <c r="J1265">
        <f>VLOOKUP(D1265,'Test Data'!$A$1:$N$33,10,FALSE)</f>
        <v>132.97877024111079</v>
      </c>
      <c r="K1265">
        <f>VLOOKUP(B1265,'Test Data'!$A$1:$N$33,10,FALSE)</f>
        <v>109.36287253210591</v>
      </c>
      <c r="L1265">
        <f>VLOOKUP(D1265,'Test Data'!$A$1:$N$33,13,FALSE)</f>
        <v>-4.2679999999999989</v>
      </c>
      <c r="M1265">
        <f>VLOOKUP(B1265,'Test Data'!$A$1:$N$33,13,FALSE)</f>
        <v>1.0240000000000009</v>
      </c>
      <c r="N1265">
        <f>VLOOKUP(D1265,'Test Data'!$A$1:$N$33,14,FALSE)</f>
        <v>9.5024999999999977</v>
      </c>
      <c r="O1265">
        <f>VLOOKUP(B1265,'Test Data'!$A$1:$N$33,14,FALSE)</f>
        <v>18.007499999999997</v>
      </c>
      <c r="P1265">
        <f>VLOOKUP(B1265,'Test Data'!$A$1:$G$33,7,FALSE)</f>
        <v>51.97</v>
      </c>
      <c r="Q1265">
        <f>VLOOKUP(D1265,'Test Data'!$A$1:$G$33,7,FALSE)</f>
        <v>49.246000000000002</v>
      </c>
    </row>
    <row r="1266" spans="1:17" x14ac:dyDescent="0.3">
      <c r="A1266" s="8">
        <v>45024</v>
      </c>
      <c r="B1266" s="6" t="s">
        <v>6</v>
      </c>
      <c r="C1266" s="6">
        <v>3</v>
      </c>
      <c r="D1266" s="6" t="s">
        <v>34</v>
      </c>
      <c r="E1266" s="6">
        <v>7</v>
      </c>
      <c r="F1266" s="6"/>
      <c r="G1266" s="6">
        <f t="shared" si="40"/>
        <v>4</v>
      </c>
      <c r="H1266">
        <f t="shared" si="39"/>
        <v>10</v>
      </c>
      <c r="J1266">
        <f>VLOOKUP(D1266,'Test Data'!$A$1:$N$33,10,FALSE)</f>
        <v>90.302779742729371</v>
      </c>
      <c r="K1266">
        <f>VLOOKUP(B1266,'Test Data'!$A$1:$N$33,10,FALSE)</f>
        <v>18.032943482008189</v>
      </c>
      <c r="L1266">
        <f>VLOOKUP(D1266,'Test Data'!$A$1:$N$33,13,FALSE)</f>
        <v>-1.9600000000000004</v>
      </c>
      <c r="M1266">
        <f>VLOOKUP(B1266,'Test Data'!$A$1:$N$33,13,FALSE)</f>
        <v>12.236000000000001</v>
      </c>
      <c r="N1266">
        <f>VLOOKUP(D1266,'Test Data'!$A$1:$N$33,14,FALSE)</f>
        <v>8.4699999999999989</v>
      </c>
      <c r="O1266">
        <f>VLOOKUP(B1266,'Test Data'!$A$1:$N$33,14,FALSE)</f>
        <v>1.6050000000000004</v>
      </c>
      <c r="P1266">
        <f>VLOOKUP(B1266,'Test Data'!$A$1:$G$33,7,FALSE)</f>
        <v>40.024000000000001</v>
      </c>
      <c r="Q1266">
        <f>VLOOKUP(D1266,'Test Data'!$A$1:$G$33,7,FALSE)</f>
        <v>48.930500000000002</v>
      </c>
    </row>
    <row r="1267" spans="1:17" x14ac:dyDescent="0.3">
      <c r="A1267" s="9">
        <v>45024</v>
      </c>
      <c r="B1267" s="7" t="s">
        <v>9</v>
      </c>
      <c r="C1267" s="7">
        <v>6</v>
      </c>
      <c r="D1267" s="7" t="s">
        <v>24</v>
      </c>
      <c r="E1267" s="7">
        <v>1</v>
      </c>
      <c r="F1267" s="7"/>
      <c r="G1267" s="6">
        <f t="shared" si="40"/>
        <v>-5</v>
      </c>
      <c r="H1267">
        <f t="shared" si="39"/>
        <v>7</v>
      </c>
      <c r="J1267">
        <f>VLOOKUP(D1267,'Test Data'!$A$1:$N$33,10,FALSE)</f>
        <v>-15.427545272601769</v>
      </c>
      <c r="K1267">
        <f>VLOOKUP(B1267,'Test Data'!$A$1:$N$33,10,FALSE)</f>
        <v>165.56027048054921</v>
      </c>
      <c r="L1267">
        <f>VLOOKUP(D1267,'Test Data'!$A$1:$N$33,13,FALSE)</f>
        <v>-11.484000000000002</v>
      </c>
      <c r="M1267">
        <f>VLOOKUP(B1267,'Test Data'!$A$1:$N$33,13,FALSE)</f>
        <v>-11.727999999999998</v>
      </c>
      <c r="N1267">
        <f>VLOOKUP(D1267,'Test Data'!$A$1:$N$33,14,FALSE)</f>
        <v>7.0949999999999989</v>
      </c>
      <c r="O1267">
        <f>VLOOKUP(B1267,'Test Data'!$A$1:$N$33,14,FALSE)</f>
        <v>19.220000000000002</v>
      </c>
      <c r="P1267">
        <f>VLOOKUP(B1267,'Test Data'!$A$1:$G$33,7,FALSE)</f>
        <v>58.155000000000001</v>
      </c>
      <c r="Q1267">
        <f>VLOOKUP(D1267,'Test Data'!$A$1:$G$33,7,FALSE)</f>
        <v>42.968000000000004</v>
      </c>
    </row>
    <row r="1268" spans="1:17" x14ac:dyDescent="0.3">
      <c r="A1268" s="8">
        <v>45024</v>
      </c>
      <c r="B1268" s="6" t="s">
        <v>33</v>
      </c>
      <c r="C1268" s="6">
        <v>1</v>
      </c>
      <c r="D1268" s="6" t="s">
        <v>5</v>
      </c>
      <c r="E1268" s="6">
        <v>7</v>
      </c>
      <c r="F1268" s="6"/>
      <c r="G1268" s="6">
        <f t="shared" si="40"/>
        <v>6</v>
      </c>
      <c r="H1268">
        <f t="shared" si="39"/>
        <v>8</v>
      </c>
      <c r="J1268">
        <f>VLOOKUP(D1268,'Test Data'!$A$1:$N$33,10,FALSE)</f>
        <v>104.48057142857141</v>
      </c>
      <c r="K1268">
        <f>VLOOKUP(B1268,'Test Data'!$A$1:$N$33,10,FALSE)</f>
        <v>-8.4661676247310496</v>
      </c>
      <c r="L1268">
        <f>VLOOKUP(D1268,'Test Data'!$A$1:$N$33,13,FALSE)</f>
        <v>26.248000000000001</v>
      </c>
      <c r="M1268">
        <f>VLOOKUP(B1268,'Test Data'!$A$1:$N$33,13,FALSE)</f>
        <v>31.347999999999995</v>
      </c>
      <c r="N1268">
        <f>VLOOKUP(D1268,'Test Data'!$A$1:$N$33,14,FALSE)</f>
        <v>15.994999999999997</v>
      </c>
      <c r="O1268">
        <f>VLOOKUP(B1268,'Test Data'!$A$1:$N$33,14,FALSE)</f>
        <v>2.9150000000000027</v>
      </c>
      <c r="P1268">
        <f>VLOOKUP(B1268,'Test Data'!$A$1:$G$33,7,FALSE)</f>
        <v>46.256500000000003</v>
      </c>
      <c r="Q1268">
        <f>VLOOKUP(D1268,'Test Data'!$A$1:$G$33,7,FALSE)</f>
        <v>50.814499999999995</v>
      </c>
    </row>
    <row r="1269" spans="1:17" x14ac:dyDescent="0.3">
      <c r="A1269" s="9">
        <v>45024</v>
      </c>
      <c r="B1269" s="7" t="s">
        <v>22</v>
      </c>
      <c r="C1269" s="7">
        <v>2</v>
      </c>
      <c r="D1269" s="7" t="s">
        <v>8</v>
      </c>
      <c r="E1269" s="7">
        <v>3</v>
      </c>
      <c r="F1269" s="7" t="s">
        <v>35</v>
      </c>
      <c r="G1269" s="6">
        <f t="shared" si="40"/>
        <v>1</v>
      </c>
      <c r="H1269">
        <f t="shared" si="39"/>
        <v>5</v>
      </c>
      <c r="J1269">
        <f>VLOOKUP(D1269,'Test Data'!$A$1:$N$33,10,FALSE)</f>
        <v>108.30611652138712</v>
      </c>
      <c r="K1269">
        <f>VLOOKUP(B1269,'Test Data'!$A$1:$N$33,10,FALSE)</f>
        <v>68.14996540259969</v>
      </c>
      <c r="L1269">
        <f>VLOOKUP(D1269,'Test Data'!$A$1:$N$33,13,FALSE)</f>
        <v>15.092000000000001</v>
      </c>
      <c r="M1269">
        <f>VLOOKUP(B1269,'Test Data'!$A$1:$N$33,13,FALSE)</f>
        <v>2.4839999999999995</v>
      </c>
      <c r="N1269">
        <f>VLOOKUP(D1269,'Test Data'!$A$1:$N$33,14,FALSE)</f>
        <v>11.004999999999999</v>
      </c>
      <c r="O1269">
        <f>VLOOKUP(B1269,'Test Data'!$A$1:$N$33,14,FALSE)</f>
        <v>7.3599999999999994</v>
      </c>
      <c r="P1269">
        <f>VLOOKUP(B1269,'Test Data'!$A$1:$G$33,7,FALSE)</f>
        <v>52.957499999999996</v>
      </c>
      <c r="Q1269">
        <f>VLOOKUP(D1269,'Test Data'!$A$1:$G$33,7,FALSE)</f>
        <v>48.454999999999998</v>
      </c>
    </row>
    <row r="1270" spans="1:17" x14ac:dyDescent="0.3">
      <c r="A1270" s="8">
        <v>45024</v>
      </c>
      <c r="B1270" s="6" t="s">
        <v>21</v>
      </c>
      <c r="C1270" s="6">
        <v>0</v>
      </c>
      <c r="D1270" s="6" t="s">
        <v>23</v>
      </c>
      <c r="E1270" s="6">
        <v>2</v>
      </c>
      <c r="F1270" s="6"/>
      <c r="G1270" s="6">
        <f t="shared" si="40"/>
        <v>2</v>
      </c>
      <c r="H1270">
        <f t="shared" si="39"/>
        <v>2</v>
      </c>
      <c r="J1270">
        <f>VLOOKUP(D1270,'Test Data'!$A$1:$N$33,10,FALSE)</f>
        <v>116.91584615384616</v>
      </c>
      <c r="K1270">
        <f>VLOOKUP(B1270,'Test Data'!$A$1:$N$33,10,FALSE)</f>
        <v>67.44205870986076</v>
      </c>
      <c r="L1270">
        <f>VLOOKUP(D1270,'Test Data'!$A$1:$N$33,13,FALSE)</f>
        <v>37.052</v>
      </c>
      <c r="M1270">
        <f>VLOOKUP(B1270,'Test Data'!$A$1:$N$33,13,FALSE)</f>
        <v>34.236000000000004</v>
      </c>
      <c r="N1270">
        <f>VLOOKUP(D1270,'Test Data'!$A$1:$N$33,14,FALSE)</f>
        <v>7.9725000000000001</v>
      </c>
      <c r="O1270">
        <f>VLOOKUP(B1270,'Test Data'!$A$1:$N$33,14,FALSE)</f>
        <v>9.18</v>
      </c>
      <c r="P1270">
        <f>VLOOKUP(B1270,'Test Data'!$A$1:$G$33,7,FALSE)</f>
        <v>50.528500000000001</v>
      </c>
      <c r="Q1270">
        <f>VLOOKUP(D1270,'Test Data'!$A$1:$G$33,7,FALSE)</f>
        <v>50.820999999999998</v>
      </c>
    </row>
    <row r="1271" spans="1:17" x14ac:dyDescent="0.3">
      <c r="A1271" s="9">
        <v>45024</v>
      </c>
      <c r="B1271" s="7" t="s">
        <v>31</v>
      </c>
      <c r="C1271" s="7">
        <v>4</v>
      </c>
      <c r="D1271" s="7" t="s">
        <v>12</v>
      </c>
      <c r="E1271" s="7">
        <v>2</v>
      </c>
      <c r="F1271" s="7"/>
      <c r="G1271" s="6">
        <f t="shared" si="40"/>
        <v>-2</v>
      </c>
      <c r="H1271">
        <f t="shared" si="39"/>
        <v>6</v>
      </c>
      <c r="J1271">
        <f>VLOOKUP(D1271,'Test Data'!$A$1:$N$33,10,FALSE)</f>
        <v>59.967467961405482</v>
      </c>
      <c r="K1271">
        <f>VLOOKUP(B1271,'Test Data'!$A$1:$N$33,10,FALSE)</f>
        <v>139.17838686868689</v>
      </c>
      <c r="L1271">
        <f>VLOOKUP(D1271,'Test Data'!$A$1:$N$33,13,FALSE)</f>
        <v>21.227999999999998</v>
      </c>
      <c r="M1271">
        <f>VLOOKUP(B1271,'Test Data'!$A$1:$N$33,13,FALSE)</f>
        <v>30.108000000000004</v>
      </c>
      <c r="N1271">
        <f>VLOOKUP(D1271,'Test Data'!$A$1:$N$33,14,FALSE)</f>
        <v>5.1224999999999987</v>
      </c>
      <c r="O1271">
        <f>VLOOKUP(B1271,'Test Data'!$A$1:$N$33,14,FALSE)</f>
        <v>10.142499999999998</v>
      </c>
      <c r="P1271">
        <f>VLOOKUP(B1271,'Test Data'!$A$1:$G$33,7,FALSE)</f>
        <v>54.883499999999998</v>
      </c>
      <c r="Q1271">
        <f>VLOOKUP(D1271,'Test Data'!$A$1:$G$33,7,FALSE)</f>
        <v>48.64</v>
      </c>
    </row>
    <row r="1272" spans="1:17" x14ac:dyDescent="0.3">
      <c r="A1272" s="8">
        <v>45025</v>
      </c>
      <c r="B1272" s="6" t="s">
        <v>11</v>
      </c>
      <c r="C1272" s="6">
        <v>5</v>
      </c>
      <c r="D1272" s="6" t="s">
        <v>26</v>
      </c>
      <c r="E1272" s="6">
        <v>4</v>
      </c>
      <c r="F1272" s="6" t="s">
        <v>36</v>
      </c>
      <c r="G1272" s="6">
        <f t="shared" si="40"/>
        <v>-1</v>
      </c>
      <c r="H1272">
        <f t="shared" si="39"/>
        <v>9</v>
      </c>
      <c r="J1272">
        <f>VLOOKUP(D1272,'Test Data'!$A$1:$N$33,10,FALSE)</f>
        <v>-5.9496865517784894</v>
      </c>
      <c r="K1272">
        <f>VLOOKUP(B1272,'Test Data'!$A$1:$N$33,10,FALSE)</f>
        <v>134.88358357487925</v>
      </c>
      <c r="L1272">
        <f>VLOOKUP(D1272,'Test Data'!$A$1:$N$33,13,FALSE)</f>
        <v>-1.972</v>
      </c>
      <c r="M1272">
        <f>VLOOKUP(B1272,'Test Data'!$A$1:$N$33,13,FALSE)</f>
        <v>24.772000000000002</v>
      </c>
      <c r="N1272">
        <f>VLOOKUP(D1272,'Test Data'!$A$1:$N$33,14,FALSE)</f>
        <v>7.1075000000000017</v>
      </c>
      <c r="O1272">
        <f>VLOOKUP(B1272,'Test Data'!$A$1:$N$33,14,FALSE)</f>
        <v>12.754999999999999</v>
      </c>
      <c r="P1272">
        <f>VLOOKUP(B1272,'Test Data'!$A$1:$G$33,7,FALSE)</f>
        <v>52.792500000000004</v>
      </c>
      <c r="Q1272">
        <f>VLOOKUP(D1272,'Test Data'!$A$1:$G$33,7,FALSE)</f>
        <v>43.610500000000002</v>
      </c>
    </row>
    <row r="1273" spans="1:17" x14ac:dyDescent="0.3">
      <c r="A1273" s="9">
        <v>45025</v>
      </c>
      <c r="B1273" s="7" t="s">
        <v>14</v>
      </c>
      <c r="C1273" s="7">
        <v>5</v>
      </c>
      <c r="D1273" s="7" t="s">
        <v>4</v>
      </c>
      <c r="E1273" s="7">
        <v>3</v>
      </c>
      <c r="F1273" s="7"/>
      <c r="G1273" s="6">
        <f t="shared" si="40"/>
        <v>-2</v>
      </c>
      <c r="H1273">
        <f t="shared" si="39"/>
        <v>8</v>
      </c>
      <c r="J1273">
        <f>VLOOKUP(D1273,'Test Data'!$A$1:$N$33,10,FALSE)</f>
        <v>84.107355201661079</v>
      </c>
      <c r="K1273">
        <f>VLOOKUP(B1273,'Test Data'!$A$1:$N$33,10,FALSE)</f>
        <v>140.99029450549449</v>
      </c>
      <c r="L1273">
        <f>VLOOKUP(D1273,'Test Data'!$A$1:$N$33,13,FALSE)</f>
        <v>17.076000000000001</v>
      </c>
      <c r="M1273">
        <f>VLOOKUP(B1273,'Test Data'!$A$1:$N$33,13,FALSE)</f>
        <v>61.292000000000002</v>
      </c>
      <c r="N1273">
        <f>VLOOKUP(D1273,'Test Data'!$A$1:$N$33,14,FALSE)</f>
        <v>4.0274999999999999</v>
      </c>
      <c r="O1273">
        <f>VLOOKUP(B1273,'Test Data'!$A$1:$N$33,14,FALSE)</f>
        <v>16.850000000000001</v>
      </c>
      <c r="P1273">
        <f>VLOOKUP(B1273,'Test Data'!$A$1:$G$33,7,FALSE)</f>
        <v>52.1905</v>
      </c>
      <c r="Q1273">
        <f>VLOOKUP(D1273,'Test Data'!$A$1:$G$33,7,FALSE)</f>
        <v>51.648499999999999</v>
      </c>
    </row>
    <row r="1274" spans="1:17" x14ac:dyDescent="0.3">
      <c r="A1274" s="8">
        <v>45026</v>
      </c>
      <c r="B1274" s="6" t="s">
        <v>34</v>
      </c>
      <c r="C1274" s="6">
        <v>4</v>
      </c>
      <c r="D1274" s="6" t="s">
        <v>25</v>
      </c>
      <c r="E1274" s="6">
        <v>1</v>
      </c>
      <c r="F1274" s="6"/>
      <c r="G1274" s="6">
        <f t="shared" si="40"/>
        <v>-3</v>
      </c>
      <c r="H1274">
        <f t="shared" si="39"/>
        <v>5</v>
      </c>
      <c r="J1274">
        <f>VLOOKUP(D1274,'Test Data'!$A$1:$N$33,10,FALSE)</f>
        <v>51.313205668016195</v>
      </c>
      <c r="K1274">
        <f>VLOOKUP(B1274,'Test Data'!$A$1:$N$33,10,FALSE)</f>
        <v>90.302779742729371</v>
      </c>
      <c r="L1274">
        <f>VLOOKUP(D1274,'Test Data'!$A$1:$N$33,13,FALSE)</f>
        <v>23.744</v>
      </c>
      <c r="M1274">
        <f>VLOOKUP(B1274,'Test Data'!$A$1:$N$33,13,FALSE)</f>
        <v>-1.9600000000000004</v>
      </c>
      <c r="N1274">
        <f>VLOOKUP(D1274,'Test Data'!$A$1:$N$33,14,FALSE)</f>
        <v>10.215</v>
      </c>
      <c r="O1274">
        <f>VLOOKUP(B1274,'Test Data'!$A$1:$N$33,14,FALSE)</f>
        <v>8.4699999999999989</v>
      </c>
      <c r="P1274">
        <f>VLOOKUP(B1274,'Test Data'!$A$1:$G$33,7,FALSE)</f>
        <v>48.930500000000002</v>
      </c>
      <c r="Q1274">
        <f>VLOOKUP(D1274,'Test Data'!$A$1:$G$33,7,FALSE)</f>
        <v>44.829499999999996</v>
      </c>
    </row>
    <row r="1275" spans="1:17" x14ac:dyDescent="0.3">
      <c r="A1275" s="9">
        <v>45026</v>
      </c>
      <c r="B1275" s="7" t="s">
        <v>21</v>
      </c>
      <c r="C1275" s="7">
        <v>3</v>
      </c>
      <c r="D1275" s="7" t="s">
        <v>22</v>
      </c>
      <c r="E1275" s="7">
        <v>2</v>
      </c>
      <c r="F1275" s="7" t="s">
        <v>35</v>
      </c>
      <c r="G1275" s="6">
        <f t="shared" si="40"/>
        <v>-1</v>
      </c>
      <c r="H1275">
        <f t="shared" si="39"/>
        <v>5</v>
      </c>
      <c r="J1275">
        <f>VLOOKUP(D1275,'Test Data'!$A$1:$N$33,10,FALSE)</f>
        <v>68.14996540259969</v>
      </c>
      <c r="K1275">
        <f>VLOOKUP(B1275,'Test Data'!$A$1:$N$33,10,FALSE)</f>
        <v>67.44205870986076</v>
      </c>
      <c r="L1275">
        <f>VLOOKUP(D1275,'Test Data'!$A$1:$N$33,13,FALSE)</f>
        <v>2.4839999999999995</v>
      </c>
      <c r="M1275">
        <f>VLOOKUP(B1275,'Test Data'!$A$1:$N$33,13,FALSE)</f>
        <v>34.236000000000004</v>
      </c>
      <c r="N1275">
        <f>VLOOKUP(D1275,'Test Data'!$A$1:$N$33,14,FALSE)</f>
        <v>7.3599999999999994</v>
      </c>
      <c r="O1275">
        <f>VLOOKUP(B1275,'Test Data'!$A$1:$N$33,14,FALSE)</f>
        <v>9.18</v>
      </c>
      <c r="P1275">
        <f>VLOOKUP(B1275,'Test Data'!$A$1:$G$33,7,FALSE)</f>
        <v>50.528500000000001</v>
      </c>
      <c r="Q1275">
        <f>VLOOKUP(D1275,'Test Data'!$A$1:$G$33,7,FALSE)</f>
        <v>52.957499999999996</v>
      </c>
    </row>
    <row r="1276" spans="1:17" x14ac:dyDescent="0.3">
      <c r="A1276" s="8">
        <v>45026</v>
      </c>
      <c r="B1276" s="6" t="s">
        <v>28</v>
      </c>
      <c r="C1276" s="6">
        <v>4</v>
      </c>
      <c r="D1276" s="6" t="s">
        <v>6</v>
      </c>
      <c r="E1276" s="6">
        <v>2</v>
      </c>
      <c r="F1276" s="6"/>
      <c r="G1276" s="6">
        <f t="shared" si="40"/>
        <v>-2</v>
      </c>
      <c r="H1276">
        <f t="shared" si="39"/>
        <v>6</v>
      </c>
      <c r="J1276">
        <f>VLOOKUP(D1276,'Test Data'!$A$1:$N$33,10,FALSE)</f>
        <v>18.032943482008189</v>
      </c>
      <c r="K1276">
        <f>VLOOKUP(B1276,'Test Data'!$A$1:$N$33,10,FALSE)</f>
        <v>101.51640811560671</v>
      </c>
      <c r="L1276">
        <f>VLOOKUP(D1276,'Test Data'!$A$1:$N$33,13,FALSE)</f>
        <v>12.236000000000001</v>
      </c>
      <c r="M1276">
        <f>VLOOKUP(B1276,'Test Data'!$A$1:$N$33,13,FALSE)</f>
        <v>12.036000000000001</v>
      </c>
      <c r="N1276">
        <f>VLOOKUP(D1276,'Test Data'!$A$1:$N$33,14,FALSE)</f>
        <v>1.6050000000000004</v>
      </c>
      <c r="O1276">
        <f>VLOOKUP(B1276,'Test Data'!$A$1:$N$33,14,FALSE)</f>
        <v>8.0474999999999994</v>
      </c>
      <c r="P1276">
        <f>VLOOKUP(B1276,'Test Data'!$A$1:$G$33,7,FALSE)</f>
        <v>51.338499999999996</v>
      </c>
      <c r="Q1276">
        <f>VLOOKUP(D1276,'Test Data'!$A$1:$G$33,7,FALSE)</f>
        <v>40.024000000000001</v>
      </c>
    </row>
    <row r="1277" spans="1:17" x14ac:dyDescent="0.3">
      <c r="A1277" s="9">
        <v>45026</v>
      </c>
      <c r="B1277" s="7" t="s">
        <v>30</v>
      </c>
      <c r="C1277" s="7">
        <v>6</v>
      </c>
      <c r="D1277" s="7" t="s">
        <v>19</v>
      </c>
      <c r="E1277" s="7">
        <v>1</v>
      </c>
      <c r="F1277" s="7"/>
      <c r="G1277" s="6">
        <f t="shared" si="40"/>
        <v>-5</v>
      </c>
      <c r="H1277">
        <f t="shared" si="39"/>
        <v>7</v>
      </c>
      <c r="J1277">
        <f>VLOOKUP(D1277,'Test Data'!$A$1:$N$33,10,FALSE)</f>
        <v>82.045045228455763</v>
      </c>
      <c r="K1277">
        <f>VLOOKUP(B1277,'Test Data'!$A$1:$N$33,10,FALSE)</f>
        <v>139.14223240238024</v>
      </c>
      <c r="L1277">
        <f>VLOOKUP(D1277,'Test Data'!$A$1:$N$33,13,FALSE)</f>
        <v>15.204000000000004</v>
      </c>
      <c r="M1277">
        <f>VLOOKUP(B1277,'Test Data'!$A$1:$N$33,13,FALSE)</f>
        <v>17.608000000000001</v>
      </c>
      <c r="N1277">
        <f>VLOOKUP(D1277,'Test Data'!$A$1:$N$33,14,FALSE)</f>
        <v>10.812500000000004</v>
      </c>
      <c r="O1277">
        <f>VLOOKUP(B1277,'Test Data'!$A$1:$N$33,14,FALSE)</f>
        <v>17.535</v>
      </c>
      <c r="P1277">
        <f>VLOOKUP(B1277,'Test Data'!$A$1:$G$33,7,FALSE)</f>
        <v>53.658999999999999</v>
      </c>
      <c r="Q1277">
        <f>VLOOKUP(D1277,'Test Data'!$A$1:$G$33,7,FALSE)</f>
        <v>46.548000000000002</v>
      </c>
    </row>
    <row r="1278" spans="1:17" x14ac:dyDescent="0.3">
      <c r="A1278" s="8">
        <v>45026</v>
      </c>
      <c r="B1278" s="6" t="s">
        <v>5</v>
      </c>
      <c r="C1278" s="6">
        <v>2</v>
      </c>
      <c r="D1278" s="6" t="s">
        <v>31</v>
      </c>
      <c r="E1278" s="6">
        <v>1</v>
      </c>
      <c r="F1278" s="6" t="s">
        <v>36</v>
      </c>
      <c r="G1278" s="6">
        <f t="shared" si="40"/>
        <v>-1</v>
      </c>
      <c r="H1278">
        <f t="shared" si="39"/>
        <v>3</v>
      </c>
      <c r="J1278">
        <f>VLOOKUP(D1278,'Test Data'!$A$1:$N$33,10,FALSE)</f>
        <v>139.17838686868689</v>
      </c>
      <c r="K1278">
        <f>VLOOKUP(B1278,'Test Data'!$A$1:$N$33,10,FALSE)</f>
        <v>104.48057142857141</v>
      </c>
      <c r="L1278">
        <f>VLOOKUP(D1278,'Test Data'!$A$1:$N$33,13,FALSE)</f>
        <v>30.108000000000004</v>
      </c>
      <c r="M1278">
        <f>VLOOKUP(B1278,'Test Data'!$A$1:$N$33,13,FALSE)</f>
        <v>26.248000000000001</v>
      </c>
      <c r="N1278">
        <f>VLOOKUP(D1278,'Test Data'!$A$1:$N$33,14,FALSE)</f>
        <v>10.142499999999998</v>
      </c>
      <c r="O1278">
        <f>VLOOKUP(B1278,'Test Data'!$A$1:$N$33,14,FALSE)</f>
        <v>15.994999999999997</v>
      </c>
      <c r="P1278">
        <f>VLOOKUP(B1278,'Test Data'!$A$1:$G$33,7,FALSE)</f>
        <v>50.814499999999995</v>
      </c>
      <c r="Q1278">
        <f>VLOOKUP(D1278,'Test Data'!$A$1:$G$33,7,FALSE)</f>
        <v>54.883499999999998</v>
      </c>
    </row>
    <row r="1279" spans="1:17" x14ac:dyDescent="0.3">
      <c r="A1279" s="9">
        <v>45026</v>
      </c>
      <c r="B1279" s="7" t="s">
        <v>8</v>
      </c>
      <c r="C1279" s="7">
        <v>0</v>
      </c>
      <c r="D1279" s="7" t="s">
        <v>29</v>
      </c>
      <c r="E1279" s="7">
        <v>3</v>
      </c>
      <c r="F1279" s="7"/>
      <c r="G1279" s="6">
        <f t="shared" si="40"/>
        <v>3</v>
      </c>
      <c r="H1279">
        <f t="shared" si="39"/>
        <v>3</v>
      </c>
      <c r="J1279">
        <f>VLOOKUP(D1279,'Test Data'!$A$1:$N$33,10,FALSE)</f>
        <v>171.25418443935928</v>
      </c>
      <c r="K1279">
        <f>VLOOKUP(B1279,'Test Data'!$A$1:$N$33,10,FALSE)</f>
        <v>108.30611652138712</v>
      </c>
      <c r="L1279">
        <f>VLOOKUP(D1279,'Test Data'!$A$1:$N$33,13,FALSE)</f>
        <v>18.195999999999998</v>
      </c>
      <c r="M1279">
        <f>VLOOKUP(B1279,'Test Data'!$A$1:$N$33,13,FALSE)</f>
        <v>15.092000000000001</v>
      </c>
      <c r="N1279">
        <f>VLOOKUP(D1279,'Test Data'!$A$1:$N$33,14,FALSE)</f>
        <v>13.857500000000002</v>
      </c>
      <c r="O1279">
        <f>VLOOKUP(B1279,'Test Data'!$A$1:$N$33,14,FALSE)</f>
        <v>11.004999999999999</v>
      </c>
      <c r="P1279">
        <f>VLOOKUP(B1279,'Test Data'!$A$1:$G$33,7,FALSE)</f>
        <v>48.454999999999998</v>
      </c>
      <c r="Q1279">
        <f>VLOOKUP(D1279,'Test Data'!$A$1:$G$33,7,FALSE)</f>
        <v>55.733499999999992</v>
      </c>
    </row>
    <row r="1280" spans="1:17" x14ac:dyDescent="0.3">
      <c r="A1280" s="8">
        <v>45026</v>
      </c>
      <c r="B1280" s="6" t="s">
        <v>13</v>
      </c>
      <c r="C1280" s="6">
        <v>3</v>
      </c>
      <c r="D1280" s="6" t="s">
        <v>17</v>
      </c>
      <c r="E1280" s="6">
        <v>2</v>
      </c>
      <c r="F1280" s="6" t="s">
        <v>35</v>
      </c>
      <c r="G1280" s="6">
        <f t="shared" si="40"/>
        <v>-1</v>
      </c>
      <c r="H1280">
        <f t="shared" si="39"/>
        <v>5</v>
      </c>
      <c r="J1280">
        <f>VLOOKUP(D1280,'Test Data'!$A$1:$N$33,10,FALSE)</f>
        <v>134.91292307692311</v>
      </c>
      <c r="K1280">
        <f>VLOOKUP(B1280,'Test Data'!$A$1:$N$33,10,FALSE)</f>
        <v>81.804757877261309</v>
      </c>
      <c r="L1280">
        <f>VLOOKUP(D1280,'Test Data'!$A$1:$N$33,13,FALSE)</f>
        <v>36.112000000000002</v>
      </c>
      <c r="M1280">
        <f>VLOOKUP(B1280,'Test Data'!$A$1:$N$33,13,FALSE)</f>
        <v>-4.4720000000000004</v>
      </c>
      <c r="N1280">
        <f>VLOOKUP(D1280,'Test Data'!$A$1:$N$33,14,FALSE)</f>
        <v>18.509999999999998</v>
      </c>
      <c r="O1280">
        <f>VLOOKUP(B1280,'Test Data'!$A$1:$N$33,14,FALSE)</f>
        <v>7.3675000000000033</v>
      </c>
      <c r="P1280">
        <f>VLOOKUP(B1280,'Test Data'!$A$1:$G$33,7,FALSE)</f>
        <v>47.3035</v>
      </c>
      <c r="Q1280">
        <f>VLOOKUP(D1280,'Test Data'!$A$1:$G$33,7,FALSE)</f>
        <v>49.021500000000003</v>
      </c>
    </row>
    <row r="1281" spans="1:17" x14ac:dyDescent="0.3">
      <c r="A1281" s="9">
        <v>45026</v>
      </c>
      <c r="B1281" s="7" t="s">
        <v>18</v>
      </c>
      <c r="C1281" s="7">
        <v>2</v>
      </c>
      <c r="D1281" s="7" t="s">
        <v>32</v>
      </c>
      <c r="E1281" s="7">
        <v>3</v>
      </c>
      <c r="F1281" s="7"/>
      <c r="G1281" s="6">
        <f t="shared" si="40"/>
        <v>1</v>
      </c>
      <c r="H1281">
        <f t="shared" si="39"/>
        <v>5</v>
      </c>
      <c r="J1281">
        <f>VLOOKUP(D1281,'Test Data'!$A$1:$N$33,10,FALSE)</f>
        <v>132.97877024111079</v>
      </c>
      <c r="K1281">
        <f>VLOOKUP(B1281,'Test Data'!$A$1:$N$33,10,FALSE)</f>
        <v>141.16987251053041</v>
      </c>
      <c r="L1281">
        <f>VLOOKUP(D1281,'Test Data'!$A$1:$N$33,13,FALSE)</f>
        <v>-4.2679999999999989</v>
      </c>
      <c r="M1281">
        <f>VLOOKUP(B1281,'Test Data'!$A$1:$N$33,13,FALSE)</f>
        <v>-9.1679999999999993</v>
      </c>
      <c r="N1281">
        <f>VLOOKUP(D1281,'Test Data'!$A$1:$N$33,14,FALSE)</f>
        <v>9.5024999999999977</v>
      </c>
      <c r="O1281">
        <f>VLOOKUP(B1281,'Test Data'!$A$1:$N$33,14,FALSE)</f>
        <v>11.067499999999995</v>
      </c>
      <c r="P1281">
        <f>VLOOKUP(B1281,'Test Data'!$A$1:$G$33,7,FALSE)</f>
        <v>55.566500000000005</v>
      </c>
      <c r="Q1281">
        <f>VLOOKUP(D1281,'Test Data'!$A$1:$G$33,7,FALSE)</f>
        <v>49.246000000000002</v>
      </c>
    </row>
    <row r="1282" spans="1:17" x14ac:dyDescent="0.3">
      <c r="A1282" s="8">
        <v>45026</v>
      </c>
      <c r="B1282" s="6" t="s">
        <v>24</v>
      </c>
      <c r="C1282" s="6">
        <v>2</v>
      </c>
      <c r="D1282" s="6" t="s">
        <v>23</v>
      </c>
      <c r="E1282" s="6">
        <v>6</v>
      </c>
      <c r="F1282" s="6"/>
      <c r="G1282" s="6">
        <f t="shared" si="40"/>
        <v>4</v>
      </c>
      <c r="H1282">
        <f t="shared" si="39"/>
        <v>8</v>
      </c>
      <c r="J1282">
        <f>VLOOKUP(D1282,'Test Data'!$A$1:$N$33,10,FALSE)</f>
        <v>116.91584615384616</v>
      </c>
      <c r="K1282">
        <f>VLOOKUP(B1282,'Test Data'!$A$1:$N$33,10,FALSE)</f>
        <v>-15.427545272601769</v>
      </c>
      <c r="L1282">
        <f>VLOOKUP(D1282,'Test Data'!$A$1:$N$33,13,FALSE)</f>
        <v>37.052</v>
      </c>
      <c r="M1282">
        <f>VLOOKUP(B1282,'Test Data'!$A$1:$N$33,13,FALSE)</f>
        <v>-11.484000000000002</v>
      </c>
      <c r="N1282">
        <f>VLOOKUP(D1282,'Test Data'!$A$1:$N$33,14,FALSE)</f>
        <v>7.9725000000000001</v>
      </c>
      <c r="O1282">
        <f>VLOOKUP(B1282,'Test Data'!$A$1:$N$33,14,FALSE)</f>
        <v>7.0949999999999989</v>
      </c>
      <c r="P1282">
        <f>VLOOKUP(B1282,'Test Data'!$A$1:$G$33,7,FALSE)</f>
        <v>42.968000000000004</v>
      </c>
      <c r="Q1282">
        <f>VLOOKUP(D1282,'Test Data'!$A$1:$G$33,7,FALSE)</f>
        <v>50.820999999999998</v>
      </c>
    </row>
    <row r="1283" spans="1:17" x14ac:dyDescent="0.3">
      <c r="A1283" s="9">
        <v>45026</v>
      </c>
      <c r="B1283" s="7" t="s">
        <v>16</v>
      </c>
      <c r="C1283" s="7">
        <v>2</v>
      </c>
      <c r="D1283" s="7" t="s">
        <v>12</v>
      </c>
      <c r="E1283" s="7">
        <v>5</v>
      </c>
      <c r="F1283" s="7"/>
      <c r="G1283" s="6">
        <f t="shared" si="40"/>
        <v>3</v>
      </c>
      <c r="H1283">
        <f t="shared" ref="H1283:H1346" si="41">E1283+C1283</f>
        <v>7</v>
      </c>
      <c r="J1283">
        <f>VLOOKUP(D1283,'Test Data'!$A$1:$N$33,10,FALSE)</f>
        <v>59.967467961405482</v>
      </c>
      <c r="K1283">
        <f>VLOOKUP(B1283,'Test Data'!$A$1:$N$33,10,FALSE)</f>
        <v>56.76357570850201</v>
      </c>
      <c r="L1283">
        <f>VLOOKUP(D1283,'Test Data'!$A$1:$N$33,13,FALSE)</f>
        <v>21.227999999999998</v>
      </c>
      <c r="M1283">
        <f>VLOOKUP(B1283,'Test Data'!$A$1:$N$33,13,FALSE)</f>
        <v>55.175999999999995</v>
      </c>
      <c r="N1283">
        <f>VLOOKUP(D1283,'Test Data'!$A$1:$N$33,14,FALSE)</f>
        <v>5.1224999999999987</v>
      </c>
      <c r="O1283">
        <f>VLOOKUP(B1283,'Test Data'!$A$1:$N$33,14,FALSE)</f>
        <v>8.8850000000000016</v>
      </c>
      <c r="P1283">
        <f>VLOOKUP(B1283,'Test Data'!$A$1:$G$33,7,FALSE)</f>
        <v>50.042000000000002</v>
      </c>
      <c r="Q1283">
        <f>VLOOKUP(D1283,'Test Data'!$A$1:$G$33,7,FALSE)</f>
        <v>48.64</v>
      </c>
    </row>
    <row r="1284" spans="1:17" x14ac:dyDescent="0.3">
      <c r="A1284" s="8">
        <v>45027</v>
      </c>
      <c r="B1284" s="6" t="s">
        <v>8</v>
      </c>
      <c r="C1284" s="6">
        <v>3</v>
      </c>
      <c r="D1284" s="6" t="s">
        <v>26</v>
      </c>
      <c r="E1284" s="6">
        <v>2</v>
      </c>
      <c r="F1284" s="6"/>
      <c r="G1284" s="6">
        <f t="shared" si="40"/>
        <v>-1</v>
      </c>
      <c r="H1284">
        <f t="shared" si="41"/>
        <v>5</v>
      </c>
      <c r="J1284">
        <f>VLOOKUP(D1284,'Test Data'!$A$1:$N$33,10,FALSE)</f>
        <v>-5.9496865517784894</v>
      </c>
      <c r="K1284">
        <f>VLOOKUP(B1284,'Test Data'!$A$1:$N$33,10,FALSE)</f>
        <v>108.30611652138712</v>
      </c>
      <c r="L1284">
        <f>VLOOKUP(D1284,'Test Data'!$A$1:$N$33,13,FALSE)</f>
        <v>-1.972</v>
      </c>
      <c r="M1284">
        <f>VLOOKUP(B1284,'Test Data'!$A$1:$N$33,13,FALSE)</f>
        <v>15.092000000000001</v>
      </c>
      <c r="N1284">
        <f>VLOOKUP(D1284,'Test Data'!$A$1:$N$33,14,FALSE)</f>
        <v>7.1075000000000017</v>
      </c>
      <c r="O1284">
        <f>VLOOKUP(B1284,'Test Data'!$A$1:$N$33,14,FALSE)</f>
        <v>11.004999999999999</v>
      </c>
      <c r="P1284">
        <f>VLOOKUP(B1284,'Test Data'!$A$1:$G$33,7,FALSE)</f>
        <v>48.454999999999998</v>
      </c>
      <c r="Q1284">
        <f>VLOOKUP(D1284,'Test Data'!$A$1:$G$33,7,FALSE)</f>
        <v>43.610500000000002</v>
      </c>
    </row>
    <row r="1285" spans="1:17" x14ac:dyDescent="0.3">
      <c r="A1285" s="9">
        <v>45027</v>
      </c>
      <c r="B1285" s="7" t="s">
        <v>12</v>
      </c>
      <c r="C1285" s="7">
        <v>2</v>
      </c>
      <c r="D1285" s="7" t="s">
        <v>14</v>
      </c>
      <c r="E1285" s="7">
        <v>5</v>
      </c>
      <c r="F1285" s="7"/>
      <c r="G1285" s="6">
        <f t="shared" si="40"/>
        <v>3</v>
      </c>
      <c r="H1285">
        <f t="shared" si="41"/>
        <v>7</v>
      </c>
      <c r="J1285">
        <f>VLOOKUP(D1285,'Test Data'!$A$1:$N$33,10,FALSE)</f>
        <v>140.99029450549449</v>
      </c>
      <c r="K1285">
        <f>VLOOKUP(B1285,'Test Data'!$A$1:$N$33,10,FALSE)</f>
        <v>59.967467961405482</v>
      </c>
      <c r="L1285">
        <f>VLOOKUP(D1285,'Test Data'!$A$1:$N$33,13,FALSE)</f>
        <v>61.292000000000002</v>
      </c>
      <c r="M1285">
        <f>VLOOKUP(B1285,'Test Data'!$A$1:$N$33,13,FALSE)</f>
        <v>21.227999999999998</v>
      </c>
      <c r="N1285">
        <f>VLOOKUP(D1285,'Test Data'!$A$1:$N$33,14,FALSE)</f>
        <v>16.850000000000001</v>
      </c>
      <c r="O1285">
        <f>VLOOKUP(B1285,'Test Data'!$A$1:$N$33,14,FALSE)</f>
        <v>5.1224999999999987</v>
      </c>
      <c r="P1285">
        <f>VLOOKUP(B1285,'Test Data'!$A$1:$G$33,7,FALSE)</f>
        <v>48.64</v>
      </c>
      <c r="Q1285">
        <f>VLOOKUP(D1285,'Test Data'!$A$1:$G$33,7,FALSE)</f>
        <v>52.1905</v>
      </c>
    </row>
    <row r="1286" spans="1:17" x14ac:dyDescent="0.3">
      <c r="A1286" s="8">
        <v>45027</v>
      </c>
      <c r="B1286" s="6" t="s">
        <v>19</v>
      </c>
      <c r="C1286" s="6">
        <v>1</v>
      </c>
      <c r="D1286" s="6" t="s">
        <v>18</v>
      </c>
      <c r="E1286" s="6">
        <v>4</v>
      </c>
      <c r="F1286" s="6"/>
      <c r="G1286" s="6">
        <f t="shared" si="40"/>
        <v>3</v>
      </c>
      <c r="H1286">
        <f t="shared" si="41"/>
        <v>5</v>
      </c>
      <c r="J1286">
        <f>VLOOKUP(D1286,'Test Data'!$A$1:$N$33,10,FALSE)</f>
        <v>141.16987251053041</v>
      </c>
      <c r="K1286">
        <f>VLOOKUP(B1286,'Test Data'!$A$1:$N$33,10,FALSE)</f>
        <v>82.045045228455763</v>
      </c>
      <c r="L1286">
        <f>VLOOKUP(D1286,'Test Data'!$A$1:$N$33,13,FALSE)</f>
        <v>-9.1679999999999993</v>
      </c>
      <c r="M1286">
        <f>VLOOKUP(B1286,'Test Data'!$A$1:$N$33,13,FALSE)</f>
        <v>15.204000000000004</v>
      </c>
      <c r="N1286">
        <f>VLOOKUP(D1286,'Test Data'!$A$1:$N$33,14,FALSE)</f>
        <v>11.067499999999995</v>
      </c>
      <c r="O1286">
        <f>VLOOKUP(B1286,'Test Data'!$A$1:$N$33,14,FALSE)</f>
        <v>10.812500000000004</v>
      </c>
      <c r="P1286">
        <f>VLOOKUP(B1286,'Test Data'!$A$1:$G$33,7,FALSE)</f>
        <v>46.548000000000002</v>
      </c>
      <c r="Q1286">
        <f>VLOOKUP(D1286,'Test Data'!$A$1:$G$33,7,FALSE)</f>
        <v>55.566500000000005</v>
      </c>
    </row>
    <row r="1287" spans="1:17" x14ac:dyDescent="0.3">
      <c r="A1287" s="9">
        <v>45027</v>
      </c>
      <c r="B1287" s="7" t="s">
        <v>9</v>
      </c>
      <c r="C1287" s="7">
        <v>2</v>
      </c>
      <c r="D1287" s="7" t="s">
        <v>11</v>
      </c>
      <c r="E1287" s="7">
        <v>1</v>
      </c>
      <c r="F1287" s="7" t="s">
        <v>36</v>
      </c>
      <c r="G1287" s="6">
        <f t="shared" si="40"/>
        <v>-1</v>
      </c>
      <c r="H1287">
        <f t="shared" si="41"/>
        <v>3</v>
      </c>
      <c r="J1287">
        <f>VLOOKUP(D1287,'Test Data'!$A$1:$N$33,10,FALSE)</f>
        <v>134.88358357487925</v>
      </c>
      <c r="K1287">
        <f>VLOOKUP(B1287,'Test Data'!$A$1:$N$33,10,FALSE)</f>
        <v>165.56027048054921</v>
      </c>
      <c r="L1287">
        <f>VLOOKUP(D1287,'Test Data'!$A$1:$N$33,13,FALSE)</f>
        <v>24.772000000000002</v>
      </c>
      <c r="M1287">
        <f>VLOOKUP(B1287,'Test Data'!$A$1:$N$33,13,FALSE)</f>
        <v>-11.727999999999998</v>
      </c>
      <c r="N1287">
        <f>VLOOKUP(D1287,'Test Data'!$A$1:$N$33,14,FALSE)</f>
        <v>12.754999999999999</v>
      </c>
      <c r="O1287">
        <f>VLOOKUP(B1287,'Test Data'!$A$1:$N$33,14,FALSE)</f>
        <v>19.220000000000002</v>
      </c>
      <c r="P1287">
        <f>VLOOKUP(B1287,'Test Data'!$A$1:$G$33,7,FALSE)</f>
        <v>58.155000000000001</v>
      </c>
      <c r="Q1287">
        <f>VLOOKUP(D1287,'Test Data'!$A$1:$G$33,7,FALSE)</f>
        <v>52.792500000000004</v>
      </c>
    </row>
    <row r="1288" spans="1:17" x14ac:dyDescent="0.3">
      <c r="A1288" s="8">
        <v>45027</v>
      </c>
      <c r="B1288" s="6" t="s">
        <v>23</v>
      </c>
      <c r="C1288" s="6">
        <v>3</v>
      </c>
      <c r="D1288" s="6" t="s">
        <v>28</v>
      </c>
      <c r="E1288" s="6">
        <v>1</v>
      </c>
      <c r="F1288" s="6"/>
      <c r="G1288" s="6">
        <f t="shared" si="40"/>
        <v>-2</v>
      </c>
      <c r="H1288">
        <f t="shared" si="41"/>
        <v>4</v>
      </c>
      <c r="J1288">
        <f>VLOOKUP(D1288,'Test Data'!$A$1:$N$33,10,FALSE)</f>
        <v>101.51640811560671</v>
      </c>
      <c r="K1288">
        <f>VLOOKUP(B1288,'Test Data'!$A$1:$N$33,10,FALSE)</f>
        <v>116.91584615384616</v>
      </c>
      <c r="L1288">
        <f>VLOOKUP(D1288,'Test Data'!$A$1:$N$33,13,FALSE)</f>
        <v>12.036000000000001</v>
      </c>
      <c r="M1288">
        <f>VLOOKUP(B1288,'Test Data'!$A$1:$N$33,13,FALSE)</f>
        <v>37.052</v>
      </c>
      <c r="N1288">
        <f>VLOOKUP(D1288,'Test Data'!$A$1:$N$33,14,FALSE)</f>
        <v>8.0474999999999994</v>
      </c>
      <c r="O1288">
        <f>VLOOKUP(B1288,'Test Data'!$A$1:$N$33,14,FALSE)</f>
        <v>7.9725000000000001</v>
      </c>
      <c r="P1288">
        <f>VLOOKUP(B1288,'Test Data'!$A$1:$G$33,7,FALSE)</f>
        <v>50.820999999999998</v>
      </c>
      <c r="Q1288">
        <f>VLOOKUP(D1288,'Test Data'!$A$1:$G$33,7,FALSE)</f>
        <v>51.338499999999996</v>
      </c>
    </row>
    <row r="1289" spans="1:17" x14ac:dyDescent="0.3">
      <c r="A1289" s="9">
        <v>45027</v>
      </c>
      <c r="B1289" s="7" t="s">
        <v>13</v>
      </c>
      <c r="C1289" s="7">
        <v>2</v>
      </c>
      <c r="D1289" s="7" t="s">
        <v>15</v>
      </c>
      <c r="E1289" s="7">
        <v>6</v>
      </c>
      <c r="F1289" s="7"/>
      <c r="G1289" s="6">
        <f t="shared" si="40"/>
        <v>4</v>
      </c>
      <c r="H1289">
        <f t="shared" si="41"/>
        <v>8</v>
      </c>
      <c r="J1289">
        <f>VLOOKUP(D1289,'Test Data'!$A$1:$N$33,10,FALSE)</f>
        <v>139.98145691150953</v>
      </c>
      <c r="K1289">
        <f>VLOOKUP(B1289,'Test Data'!$A$1:$N$33,10,FALSE)</f>
        <v>81.804757877261309</v>
      </c>
      <c r="L1289">
        <f>VLOOKUP(D1289,'Test Data'!$A$1:$N$33,13,FALSE)</f>
        <v>2.9200000000000017</v>
      </c>
      <c r="M1289">
        <f>VLOOKUP(B1289,'Test Data'!$A$1:$N$33,13,FALSE)</f>
        <v>-4.4720000000000004</v>
      </c>
      <c r="N1289">
        <f>VLOOKUP(D1289,'Test Data'!$A$1:$N$33,14,FALSE)</f>
        <v>16.695</v>
      </c>
      <c r="O1289">
        <f>VLOOKUP(B1289,'Test Data'!$A$1:$N$33,14,FALSE)</f>
        <v>7.3675000000000033</v>
      </c>
      <c r="P1289">
        <f>VLOOKUP(B1289,'Test Data'!$A$1:$G$33,7,FALSE)</f>
        <v>47.3035</v>
      </c>
      <c r="Q1289">
        <f>VLOOKUP(D1289,'Test Data'!$A$1:$G$33,7,FALSE)</f>
        <v>53.004999999999995</v>
      </c>
    </row>
    <row r="1290" spans="1:17" x14ac:dyDescent="0.3">
      <c r="A1290" s="8">
        <v>45027</v>
      </c>
      <c r="B1290" s="6" t="s">
        <v>20</v>
      </c>
      <c r="C1290" s="6">
        <v>3</v>
      </c>
      <c r="D1290" s="6" t="s">
        <v>4</v>
      </c>
      <c r="E1290" s="6">
        <v>4</v>
      </c>
      <c r="F1290" s="6" t="s">
        <v>36</v>
      </c>
      <c r="G1290" s="6">
        <f t="shared" si="40"/>
        <v>1</v>
      </c>
      <c r="H1290">
        <f t="shared" si="41"/>
        <v>7</v>
      </c>
      <c r="J1290">
        <f>VLOOKUP(D1290,'Test Data'!$A$1:$N$33,10,FALSE)</f>
        <v>84.107355201661079</v>
      </c>
      <c r="K1290">
        <f>VLOOKUP(B1290,'Test Data'!$A$1:$N$33,10,FALSE)</f>
        <v>44.157383716429479</v>
      </c>
      <c r="L1290">
        <f>VLOOKUP(D1290,'Test Data'!$A$1:$N$33,13,FALSE)</f>
        <v>17.076000000000001</v>
      </c>
      <c r="M1290">
        <f>VLOOKUP(B1290,'Test Data'!$A$1:$N$33,13,FALSE)</f>
        <v>0.20799999999999841</v>
      </c>
      <c r="N1290">
        <f>VLOOKUP(D1290,'Test Data'!$A$1:$N$33,14,FALSE)</f>
        <v>4.0274999999999999</v>
      </c>
      <c r="O1290">
        <f>VLOOKUP(B1290,'Test Data'!$A$1:$N$33,14,FALSE)</f>
        <v>6.4574999999999996</v>
      </c>
      <c r="P1290">
        <f>VLOOKUP(B1290,'Test Data'!$A$1:$G$33,7,FALSE)</f>
        <v>45.418999999999997</v>
      </c>
      <c r="Q1290">
        <f>VLOOKUP(D1290,'Test Data'!$A$1:$G$33,7,FALSE)</f>
        <v>51.648499999999999</v>
      </c>
    </row>
    <row r="1291" spans="1:17" x14ac:dyDescent="0.3">
      <c r="A1291" s="9">
        <v>45027</v>
      </c>
      <c r="B1291" s="7" t="s">
        <v>6</v>
      </c>
      <c r="C1291" s="7">
        <v>5</v>
      </c>
      <c r="D1291" s="7" t="s">
        <v>3</v>
      </c>
      <c r="E1291" s="7">
        <v>2</v>
      </c>
      <c r="F1291" s="7"/>
      <c r="G1291" s="6">
        <f t="shared" si="40"/>
        <v>-3</v>
      </c>
      <c r="H1291">
        <f t="shared" si="41"/>
        <v>7</v>
      </c>
      <c r="J1291">
        <f>VLOOKUP(D1291,'Test Data'!$A$1:$N$33,10,FALSE)</f>
        <v>89.800166421813486</v>
      </c>
      <c r="K1291">
        <f>VLOOKUP(B1291,'Test Data'!$A$1:$N$33,10,FALSE)</f>
        <v>18.032943482008189</v>
      </c>
      <c r="L1291">
        <f>VLOOKUP(D1291,'Test Data'!$A$1:$N$33,13,FALSE)</f>
        <v>45.915999999999997</v>
      </c>
      <c r="M1291">
        <f>VLOOKUP(B1291,'Test Data'!$A$1:$N$33,13,FALSE)</f>
        <v>12.236000000000001</v>
      </c>
      <c r="N1291">
        <f>VLOOKUP(D1291,'Test Data'!$A$1:$N$33,14,FALSE)</f>
        <v>6.2475000000000023</v>
      </c>
      <c r="O1291">
        <f>VLOOKUP(B1291,'Test Data'!$A$1:$N$33,14,FALSE)</f>
        <v>1.6050000000000004</v>
      </c>
      <c r="P1291">
        <f>VLOOKUP(B1291,'Test Data'!$A$1:$G$33,7,FALSE)</f>
        <v>40.024000000000001</v>
      </c>
      <c r="Q1291">
        <f>VLOOKUP(D1291,'Test Data'!$A$1:$G$33,7,FALSE)</f>
        <v>53.747500000000002</v>
      </c>
    </row>
    <row r="1292" spans="1:17" x14ac:dyDescent="0.3">
      <c r="A1292" s="8">
        <v>45027</v>
      </c>
      <c r="B1292" s="6" t="s">
        <v>5</v>
      </c>
      <c r="C1292" s="6">
        <v>4</v>
      </c>
      <c r="D1292" s="6" t="s">
        <v>7</v>
      </c>
      <c r="E1292" s="6">
        <v>3</v>
      </c>
      <c r="F1292" s="6"/>
      <c r="G1292" s="6">
        <f t="shared" si="40"/>
        <v>-1</v>
      </c>
      <c r="H1292">
        <f t="shared" si="41"/>
        <v>7</v>
      </c>
      <c r="J1292">
        <f>VLOOKUP(D1292,'Test Data'!$A$1:$N$33,10,FALSE)</f>
        <v>109.36287253210591</v>
      </c>
      <c r="K1292">
        <f>VLOOKUP(B1292,'Test Data'!$A$1:$N$33,10,FALSE)</f>
        <v>104.48057142857141</v>
      </c>
      <c r="L1292">
        <f>VLOOKUP(D1292,'Test Data'!$A$1:$N$33,13,FALSE)</f>
        <v>1.0240000000000009</v>
      </c>
      <c r="M1292">
        <f>VLOOKUP(B1292,'Test Data'!$A$1:$N$33,13,FALSE)</f>
        <v>26.248000000000001</v>
      </c>
      <c r="N1292">
        <f>VLOOKUP(D1292,'Test Data'!$A$1:$N$33,14,FALSE)</f>
        <v>18.007499999999997</v>
      </c>
      <c r="O1292">
        <f>VLOOKUP(B1292,'Test Data'!$A$1:$N$33,14,FALSE)</f>
        <v>15.994999999999997</v>
      </c>
      <c r="P1292">
        <f>VLOOKUP(B1292,'Test Data'!$A$1:$G$33,7,FALSE)</f>
        <v>50.814499999999995</v>
      </c>
      <c r="Q1292">
        <f>VLOOKUP(D1292,'Test Data'!$A$1:$G$33,7,FALSE)</f>
        <v>51.97</v>
      </c>
    </row>
    <row r="1293" spans="1:17" x14ac:dyDescent="0.3">
      <c r="A1293" s="9">
        <v>45027</v>
      </c>
      <c r="B1293" s="7" t="s">
        <v>34</v>
      </c>
      <c r="C1293" s="7">
        <v>1</v>
      </c>
      <c r="D1293" s="7" t="s">
        <v>27</v>
      </c>
      <c r="E1293" s="7">
        <v>4</v>
      </c>
      <c r="F1293" s="7"/>
      <c r="G1293" s="6">
        <f t="shared" si="40"/>
        <v>3</v>
      </c>
      <c r="H1293">
        <f t="shared" si="41"/>
        <v>5</v>
      </c>
      <c r="J1293">
        <f>VLOOKUP(D1293,'Test Data'!$A$1:$N$33,10,FALSE)</f>
        <v>145.75413290387775</v>
      </c>
      <c r="K1293">
        <f>VLOOKUP(B1293,'Test Data'!$A$1:$N$33,10,FALSE)</f>
        <v>90.302779742729371</v>
      </c>
      <c r="L1293">
        <f>VLOOKUP(D1293,'Test Data'!$A$1:$N$33,13,FALSE)</f>
        <v>55.58</v>
      </c>
      <c r="M1293">
        <f>VLOOKUP(B1293,'Test Data'!$A$1:$N$33,13,FALSE)</f>
        <v>-1.9600000000000004</v>
      </c>
      <c r="N1293">
        <f>VLOOKUP(D1293,'Test Data'!$A$1:$N$33,14,FALSE)</f>
        <v>12.107499999999998</v>
      </c>
      <c r="O1293">
        <f>VLOOKUP(B1293,'Test Data'!$A$1:$N$33,14,FALSE)</f>
        <v>8.4699999999999989</v>
      </c>
      <c r="P1293">
        <f>VLOOKUP(B1293,'Test Data'!$A$1:$G$33,7,FALSE)</f>
        <v>48.930500000000002</v>
      </c>
      <c r="Q1293">
        <f>VLOOKUP(D1293,'Test Data'!$A$1:$G$33,7,FALSE)</f>
        <v>54.28</v>
      </c>
    </row>
    <row r="1294" spans="1:17" x14ac:dyDescent="0.3">
      <c r="A1294" s="8">
        <v>45028</v>
      </c>
      <c r="B1294" s="6" t="s">
        <v>24</v>
      </c>
      <c r="C1294" s="6">
        <v>1</v>
      </c>
      <c r="D1294" s="6" t="s">
        <v>22</v>
      </c>
      <c r="E1294" s="6">
        <v>3</v>
      </c>
      <c r="F1294" s="6"/>
      <c r="G1294" s="6">
        <f t="shared" si="40"/>
        <v>2</v>
      </c>
      <c r="H1294">
        <f t="shared" si="41"/>
        <v>4</v>
      </c>
      <c r="J1294">
        <f>VLOOKUP(D1294,'Test Data'!$A$1:$N$33,10,FALSE)</f>
        <v>68.14996540259969</v>
      </c>
      <c r="K1294">
        <f>VLOOKUP(B1294,'Test Data'!$A$1:$N$33,10,FALSE)</f>
        <v>-15.427545272601769</v>
      </c>
      <c r="L1294">
        <f>VLOOKUP(D1294,'Test Data'!$A$1:$N$33,13,FALSE)</f>
        <v>2.4839999999999995</v>
      </c>
      <c r="M1294">
        <f>VLOOKUP(B1294,'Test Data'!$A$1:$N$33,13,FALSE)</f>
        <v>-11.484000000000002</v>
      </c>
      <c r="N1294">
        <f>VLOOKUP(D1294,'Test Data'!$A$1:$N$33,14,FALSE)</f>
        <v>7.3599999999999994</v>
      </c>
      <c r="O1294">
        <f>VLOOKUP(B1294,'Test Data'!$A$1:$N$33,14,FALSE)</f>
        <v>7.0949999999999989</v>
      </c>
      <c r="P1294">
        <f>VLOOKUP(B1294,'Test Data'!$A$1:$G$33,7,FALSE)</f>
        <v>42.968000000000004</v>
      </c>
      <c r="Q1294">
        <f>VLOOKUP(D1294,'Test Data'!$A$1:$G$33,7,FALSE)</f>
        <v>52.957499999999996</v>
      </c>
    </row>
    <row r="1295" spans="1:17" x14ac:dyDescent="0.3">
      <c r="A1295" s="9">
        <v>45028</v>
      </c>
      <c r="B1295" s="7" t="s">
        <v>33</v>
      </c>
      <c r="C1295" s="7">
        <v>2</v>
      </c>
      <c r="D1295" s="7" t="s">
        <v>16</v>
      </c>
      <c r="E1295" s="7">
        <v>4</v>
      </c>
      <c r="F1295" s="7"/>
      <c r="G1295" s="6">
        <f t="shared" si="40"/>
        <v>2</v>
      </c>
      <c r="H1295">
        <f t="shared" si="41"/>
        <v>6</v>
      </c>
      <c r="J1295">
        <f>VLOOKUP(D1295,'Test Data'!$A$1:$N$33,10,FALSE)</f>
        <v>56.76357570850201</v>
      </c>
      <c r="K1295">
        <f>VLOOKUP(B1295,'Test Data'!$A$1:$N$33,10,FALSE)</f>
        <v>-8.4661676247310496</v>
      </c>
      <c r="L1295">
        <f>VLOOKUP(D1295,'Test Data'!$A$1:$N$33,13,FALSE)</f>
        <v>55.175999999999995</v>
      </c>
      <c r="M1295">
        <f>VLOOKUP(B1295,'Test Data'!$A$1:$N$33,13,FALSE)</f>
        <v>31.347999999999995</v>
      </c>
      <c r="N1295">
        <f>VLOOKUP(D1295,'Test Data'!$A$1:$N$33,14,FALSE)</f>
        <v>8.8850000000000016</v>
      </c>
      <c r="O1295">
        <f>VLOOKUP(B1295,'Test Data'!$A$1:$N$33,14,FALSE)</f>
        <v>2.9150000000000027</v>
      </c>
      <c r="P1295">
        <f>VLOOKUP(B1295,'Test Data'!$A$1:$G$33,7,FALSE)</f>
        <v>46.256500000000003</v>
      </c>
      <c r="Q1295">
        <f>VLOOKUP(D1295,'Test Data'!$A$1:$G$33,7,FALSE)</f>
        <v>50.042000000000002</v>
      </c>
    </row>
    <row r="1296" spans="1:17" x14ac:dyDescent="0.3">
      <c r="A1296" s="8">
        <v>45028</v>
      </c>
      <c r="B1296" s="6" t="s">
        <v>30</v>
      </c>
      <c r="C1296" s="6">
        <v>5</v>
      </c>
      <c r="D1296" s="6" t="s">
        <v>10</v>
      </c>
      <c r="E1296" s="6">
        <v>2</v>
      </c>
      <c r="F1296" s="6"/>
      <c r="G1296" s="6">
        <f t="shared" si="40"/>
        <v>-3</v>
      </c>
      <c r="H1296">
        <f t="shared" si="41"/>
        <v>7</v>
      </c>
      <c r="J1296">
        <f>VLOOKUP(D1296,'Test Data'!$A$1:$N$33,10,FALSE)</f>
        <v>47.582180701754382</v>
      </c>
      <c r="K1296">
        <f>VLOOKUP(B1296,'Test Data'!$A$1:$N$33,10,FALSE)</f>
        <v>139.14223240238024</v>
      </c>
      <c r="L1296">
        <f>VLOOKUP(D1296,'Test Data'!$A$1:$N$33,13,FALSE)</f>
        <v>15.2</v>
      </c>
      <c r="M1296">
        <f>VLOOKUP(B1296,'Test Data'!$A$1:$N$33,13,FALSE)</f>
        <v>17.608000000000001</v>
      </c>
      <c r="N1296">
        <f>VLOOKUP(D1296,'Test Data'!$A$1:$N$33,14,FALSE)</f>
        <v>1.7224999999999966</v>
      </c>
      <c r="O1296">
        <f>VLOOKUP(B1296,'Test Data'!$A$1:$N$33,14,FALSE)</f>
        <v>17.535</v>
      </c>
      <c r="P1296">
        <f>VLOOKUP(B1296,'Test Data'!$A$1:$G$33,7,FALSE)</f>
        <v>53.658999999999999</v>
      </c>
      <c r="Q1296">
        <f>VLOOKUP(D1296,'Test Data'!$A$1:$G$33,7,FALSE)</f>
        <v>45.459000000000003</v>
      </c>
    </row>
    <row r="1297" spans="1:17" x14ac:dyDescent="0.3">
      <c r="A1297" s="9">
        <v>45029</v>
      </c>
      <c r="B1297" s="7" t="s">
        <v>29</v>
      </c>
      <c r="C1297" s="7">
        <v>5</v>
      </c>
      <c r="D1297" s="7" t="s">
        <v>26</v>
      </c>
      <c r="E1297" s="7">
        <v>3</v>
      </c>
      <c r="F1297" s="7"/>
      <c r="G1297" s="6">
        <f t="shared" si="40"/>
        <v>-2</v>
      </c>
      <c r="H1297">
        <f t="shared" si="41"/>
        <v>8</v>
      </c>
      <c r="J1297">
        <f>VLOOKUP(D1297,'Test Data'!$A$1:$N$33,10,FALSE)</f>
        <v>-5.9496865517784894</v>
      </c>
      <c r="K1297">
        <f>VLOOKUP(B1297,'Test Data'!$A$1:$N$33,10,FALSE)</f>
        <v>171.25418443935928</v>
      </c>
      <c r="L1297">
        <f>VLOOKUP(D1297,'Test Data'!$A$1:$N$33,13,FALSE)</f>
        <v>-1.972</v>
      </c>
      <c r="M1297">
        <f>VLOOKUP(B1297,'Test Data'!$A$1:$N$33,13,FALSE)</f>
        <v>18.195999999999998</v>
      </c>
      <c r="N1297">
        <f>VLOOKUP(D1297,'Test Data'!$A$1:$N$33,14,FALSE)</f>
        <v>7.1075000000000017</v>
      </c>
      <c r="O1297">
        <f>VLOOKUP(B1297,'Test Data'!$A$1:$N$33,14,FALSE)</f>
        <v>13.857500000000002</v>
      </c>
      <c r="P1297">
        <f>VLOOKUP(B1297,'Test Data'!$A$1:$G$33,7,FALSE)</f>
        <v>55.733499999999992</v>
      </c>
      <c r="Q1297">
        <f>VLOOKUP(D1297,'Test Data'!$A$1:$G$33,7,FALSE)</f>
        <v>43.610500000000002</v>
      </c>
    </row>
    <row r="1298" spans="1:17" x14ac:dyDescent="0.3">
      <c r="A1298" s="8">
        <v>45029</v>
      </c>
      <c r="B1298" s="6" t="s">
        <v>8</v>
      </c>
      <c r="C1298" s="6">
        <v>5</v>
      </c>
      <c r="D1298" s="6" t="s">
        <v>25</v>
      </c>
      <c r="E1298" s="6">
        <v>4</v>
      </c>
      <c r="F1298" s="6" t="s">
        <v>36</v>
      </c>
      <c r="G1298" s="6">
        <f t="shared" si="40"/>
        <v>-1</v>
      </c>
      <c r="H1298">
        <f t="shared" si="41"/>
        <v>9</v>
      </c>
      <c r="J1298">
        <f>VLOOKUP(D1298,'Test Data'!$A$1:$N$33,10,FALSE)</f>
        <v>51.313205668016195</v>
      </c>
      <c r="K1298">
        <f>VLOOKUP(B1298,'Test Data'!$A$1:$N$33,10,FALSE)</f>
        <v>108.30611652138712</v>
      </c>
      <c r="L1298">
        <f>VLOOKUP(D1298,'Test Data'!$A$1:$N$33,13,FALSE)</f>
        <v>23.744</v>
      </c>
      <c r="M1298">
        <f>VLOOKUP(B1298,'Test Data'!$A$1:$N$33,13,FALSE)</f>
        <v>15.092000000000001</v>
      </c>
      <c r="N1298">
        <f>VLOOKUP(D1298,'Test Data'!$A$1:$N$33,14,FALSE)</f>
        <v>10.215</v>
      </c>
      <c r="O1298">
        <f>VLOOKUP(B1298,'Test Data'!$A$1:$N$33,14,FALSE)</f>
        <v>11.004999999999999</v>
      </c>
      <c r="P1298">
        <f>VLOOKUP(B1298,'Test Data'!$A$1:$G$33,7,FALSE)</f>
        <v>48.454999999999998</v>
      </c>
      <c r="Q1298">
        <f>VLOOKUP(D1298,'Test Data'!$A$1:$G$33,7,FALSE)</f>
        <v>44.829499999999996</v>
      </c>
    </row>
    <row r="1299" spans="1:17" x14ac:dyDescent="0.3">
      <c r="A1299" s="9">
        <v>45029</v>
      </c>
      <c r="B1299" s="7" t="s">
        <v>32</v>
      </c>
      <c r="C1299" s="7">
        <v>3</v>
      </c>
      <c r="D1299" s="7" t="s">
        <v>13</v>
      </c>
      <c r="E1299" s="7">
        <v>4</v>
      </c>
      <c r="F1299" s="7" t="s">
        <v>36</v>
      </c>
      <c r="G1299" s="6">
        <f t="shared" si="40"/>
        <v>1</v>
      </c>
      <c r="H1299">
        <f t="shared" si="41"/>
        <v>7</v>
      </c>
      <c r="J1299">
        <f>VLOOKUP(D1299,'Test Data'!$A$1:$N$33,10,FALSE)</f>
        <v>81.804757877261309</v>
      </c>
      <c r="K1299">
        <f>VLOOKUP(B1299,'Test Data'!$A$1:$N$33,10,FALSE)</f>
        <v>132.97877024111079</v>
      </c>
      <c r="L1299">
        <f>VLOOKUP(D1299,'Test Data'!$A$1:$N$33,13,FALSE)</f>
        <v>-4.4720000000000004</v>
      </c>
      <c r="M1299">
        <f>VLOOKUP(B1299,'Test Data'!$A$1:$N$33,13,FALSE)</f>
        <v>-4.2679999999999989</v>
      </c>
      <c r="N1299">
        <f>VLOOKUP(D1299,'Test Data'!$A$1:$N$33,14,FALSE)</f>
        <v>7.3675000000000033</v>
      </c>
      <c r="O1299">
        <f>VLOOKUP(B1299,'Test Data'!$A$1:$N$33,14,FALSE)</f>
        <v>9.5024999999999977</v>
      </c>
      <c r="P1299">
        <f>VLOOKUP(B1299,'Test Data'!$A$1:$G$33,7,FALSE)</f>
        <v>49.246000000000002</v>
      </c>
      <c r="Q1299">
        <f>VLOOKUP(D1299,'Test Data'!$A$1:$G$33,7,FALSE)</f>
        <v>47.3035</v>
      </c>
    </row>
    <row r="1300" spans="1:17" x14ac:dyDescent="0.3">
      <c r="A1300" s="8">
        <v>45029</v>
      </c>
      <c r="B1300" s="6" t="s">
        <v>3</v>
      </c>
      <c r="C1300" s="6">
        <v>2</v>
      </c>
      <c r="D1300" s="6" t="s">
        <v>20</v>
      </c>
      <c r="E1300" s="6">
        <v>3</v>
      </c>
      <c r="F1300" s="6" t="s">
        <v>36</v>
      </c>
      <c r="G1300" s="6">
        <f t="shared" si="40"/>
        <v>1</v>
      </c>
      <c r="H1300">
        <f t="shared" si="41"/>
        <v>5</v>
      </c>
      <c r="J1300">
        <f>VLOOKUP(D1300,'Test Data'!$A$1:$N$33,10,FALSE)</f>
        <v>44.157383716429479</v>
      </c>
      <c r="K1300">
        <f>VLOOKUP(B1300,'Test Data'!$A$1:$N$33,10,FALSE)</f>
        <v>89.800166421813486</v>
      </c>
      <c r="L1300">
        <f>VLOOKUP(D1300,'Test Data'!$A$1:$N$33,13,FALSE)</f>
        <v>0.20799999999999841</v>
      </c>
      <c r="M1300">
        <f>VLOOKUP(B1300,'Test Data'!$A$1:$N$33,13,FALSE)</f>
        <v>45.915999999999997</v>
      </c>
      <c r="N1300">
        <f>VLOOKUP(D1300,'Test Data'!$A$1:$N$33,14,FALSE)</f>
        <v>6.4574999999999996</v>
      </c>
      <c r="O1300">
        <f>VLOOKUP(B1300,'Test Data'!$A$1:$N$33,14,FALSE)</f>
        <v>6.2475000000000023</v>
      </c>
      <c r="P1300">
        <f>VLOOKUP(B1300,'Test Data'!$A$1:$G$33,7,FALSE)</f>
        <v>53.747500000000002</v>
      </c>
      <c r="Q1300">
        <f>VLOOKUP(D1300,'Test Data'!$A$1:$G$33,7,FALSE)</f>
        <v>45.418999999999997</v>
      </c>
    </row>
    <row r="1301" spans="1:17" x14ac:dyDescent="0.3">
      <c r="A1301" s="9">
        <v>45029</v>
      </c>
      <c r="B1301" s="7" t="s">
        <v>4</v>
      </c>
      <c r="C1301" s="7">
        <v>5</v>
      </c>
      <c r="D1301" s="7" t="s">
        <v>6</v>
      </c>
      <c r="E1301" s="7">
        <v>4</v>
      </c>
      <c r="F1301" s="7" t="s">
        <v>36</v>
      </c>
      <c r="G1301" s="6">
        <f t="shared" si="40"/>
        <v>-1</v>
      </c>
      <c r="H1301">
        <f t="shared" si="41"/>
        <v>9</v>
      </c>
      <c r="J1301">
        <f>VLOOKUP(D1301,'Test Data'!$A$1:$N$33,10,FALSE)</f>
        <v>18.032943482008189</v>
      </c>
      <c r="K1301">
        <f>VLOOKUP(B1301,'Test Data'!$A$1:$N$33,10,FALSE)</f>
        <v>84.107355201661079</v>
      </c>
      <c r="L1301">
        <f>VLOOKUP(D1301,'Test Data'!$A$1:$N$33,13,FALSE)</f>
        <v>12.236000000000001</v>
      </c>
      <c r="M1301">
        <f>VLOOKUP(B1301,'Test Data'!$A$1:$N$33,13,FALSE)</f>
        <v>17.076000000000001</v>
      </c>
      <c r="N1301">
        <f>VLOOKUP(D1301,'Test Data'!$A$1:$N$33,14,FALSE)</f>
        <v>1.6050000000000004</v>
      </c>
      <c r="O1301">
        <f>VLOOKUP(B1301,'Test Data'!$A$1:$N$33,14,FALSE)</f>
        <v>4.0274999999999999</v>
      </c>
      <c r="P1301">
        <f>VLOOKUP(B1301,'Test Data'!$A$1:$G$33,7,FALSE)</f>
        <v>51.648499999999999</v>
      </c>
      <c r="Q1301">
        <f>VLOOKUP(D1301,'Test Data'!$A$1:$G$33,7,FALSE)</f>
        <v>40.024000000000001</v>
      </c>
    </row>
    <row r="1302" spans="1:17" x14ac:dyDescent="0.3">
      <c r="A1302" s="8">
        <v>45029</v>
      </c>
      <c r="B1302" s="6" t="s">
        <v>23</v>
      </c>
      <c r="C1302" s="6">
        <v>2</v>
      </c>
      <c r="D1302" s="6" t="s">
        <v>11</v>
      </c>
      <c r="E1302" s="6">
        <v>4</v>
      </c>
      <c r="F1302" s="6"/>
      <c r="G1302" s="6">
        <f t="shared" si="40"/>
        <v>2</v>
      </c>
      <c r="H1302">
        <f t="shared" si="41"/>
        <v>6</v>
      </c>
      <c r="J1302">
        <f>VLOOKUP(D1302,'Test Data'!$A$1:$N$33,10,FALSE)</f>
        <v>134.88358357487925</v>
      </c>
      <c r="K1302">
        <f>VLOOKUP(B1302,'Test Data'!$A$1:$N$33,10,FALSE)</f>
        <v>116.91584615384616</v>
      </c>
      <c r="L1302">
        <f>VLOOKUP(D1302,'Test Data'!$A$1:$N$33,13,FALSE)</f>
        <v>24.772000000000002</v>
      </c>
      <c r="M1302">
        <f>VLOOKUP(B1302,'Test Data'!$A$1:$N$33,13,FALSE)</f>
        <v>37.052</v>
      </c>
      <c r="N1302">
        <f>VLOOKUP(D1302,'Test Data'!$A$1:$N$33,14,FALSE)</f>
        <v>12.754999999999999</v>
      </c>
      <c r="O1302">
        <f>VLOOKUP(B1302,'Test Data'!$A$1:$N$33,14,FALSE)</f>
        <v>7.9725000000000001</v>
      </c>
      <c r="P1302">
        <f>VLOOKUP(B1302,'Test Data'!$A$1:$G$33,7,FALSE)</f>
        <v>50.820999999999998</v>
      </c>
      <c r="Q1302">
        <f>VLOOKUP(D1302,'Test Data'!$A$1:$G$33,7,FALSE)</f>
        <v>52.792500000000004</v>
      </c>
    </row>
    <row r="1303" spans="1:17" x14ac:dyDescent="0.3">
      <c r="A1303" s="9">
        <v>45029</v>
      </c>
      <c r="B1303" s="7" t="s">
        <v>10</v>
      </c>
      <c r="C1303" s="7">
        <v>0</v>
      </c>
      <c r="D1303" s="7" t="s">
        <v>30</v>
      </c>
      <c r="E1303" s="7">
        <v>1</v>
      </c>
      <c r="F1303" s="7"/>
      <c r="G1303" s="6">
        <f t="shared" si="40"/>
        <v>1</v>
      </c>
      <c r="H1303">
        <f t="shared" si="41"/>
        <v>1</v>
      </c>
      <c r="J1303">
        <f>VLOOKUP(D1303,'Test Data'!$A$1:$N$33,10,FALSE)</f>
        <v>139.14223240238024</v>
      </c>
      <c r="K1303">
        <f>VLOOKUP(B1303,'Test Data'!$A$1:$N$33,10,FALSE)</f>
        <v>47.582180701754382</v>
      </c>
      <c r="L1303">
        <f>VLOOKUP(D1303,'Test Data'!$A$1:$N$33,13,FALSE)</f>
        <v>17.608000000000001</v>
      </c>
      <c r="M1303">
        <f>VLOOKUP(B1303,'Test Data'!$A$1:$N$33,13,FALSE)</f>
        <v>15.2</v>
      </c>
      <c r="N1303">
        <f>VLOOKUP(D1303,'Test Data'!$A$1:$N$33,14,FALSE)</f>
        <v>17.535</v>
      </c>
      <c r="O1303">
        <f>VLOOKUP(B1303,'Test Data'!$A$1:$N$33,14,FALSE)</f>
        <v>1.7224999999999966</v>
      </c>
      <c r="P1303">
        <f>VLOOKUP(B1303,'Test Data'!$A$1:$G$33,7,FALSE)</f>
        <v>45.459000000000003</v>
      </c>
      <c r="Q1303">
        <f>VLOOKUP(D1303,'Test Data'!$A$1:$G$33,7,FALSE)</f>
        <v>53.658999999999999</v>
      </c>
    </row>
    <row r="1304" spans="1:17" x14ac:dyDescent="0.3">
      <c r="A1304" s="8">
        <v>45029</v>
      </c>
      <c r="B1304" s="6" t="s">
        <v>24</v>
      </c>
      <c r="C1304" s="6">
        <v>2</v>
      </c>
      <c r="D1304" s="6" t="s">
        <v>9</v>
      </c>
      <c r="E1304" s="6">
        <v>5</v>
      </c>
      <c r="F1304" s="6"/>
      <c r="G1304" s="6">
        <f t="shared" si="40"/>
        <v>3</v>
      </c>
      <c r="H1304">
        <f t="shared" si="41"/>
        <v>7</v>
      </c>
      <c r="J1304">
        <f>VLOOKUP(D1304,'Test Data'!$A$1:$N$33,10,FALSE)</f>
        <v>165.56027048054921</v>
      </c>
      <c r="K1304">
        <f>VLOOKUP(B1304,'Test Data'!$A$1:$N$33,10,FALSE)</f>
        <v>-15.427545272601769</v>
      </c>
      <c r="L1304">
        <f>VLOOKUP(D1304,'Test Data'!$A$1:$N$33,13,FALSE)</f>
        <v>-11.727999999999998</v>
      </c>
      <c r="M1304">
        <f>VLOOKUP(B1304,'Test Data'!$A$1:$N$33,13,FALSE)</f>
        <v>-11.484000000000002</v>
      </c>
      <c r="N1304">
        <f>VLOOKUP(D1304,'Test Data'!$A$1:$N$33,14,FALSE)</f>
        <v>19.220000000000002</v>
      </c>
      <c r="O1304">
        <f>VLOOKUP(B1304,'Test Data'!$A$1:$N$33,14,FALSE)</f>
        <v>7.0949999999999989</v>
      </c>
      <c r="P1304">
        <f>VLOOKUP(B1304,'Test Data'!$A$1:$G$33,7,FALSE)</f>
        <v>42.968000000000004</v>
      </c>
      <c r="Q1304">
        <f>VLOOKUP(D1304,'Test Data'!$A$1:$G$33,7,FALSE)</f>
        <v>58.155000000000001</v>
      </c>
    </row>
    <row r="1305" spans="1:17" x14ac:dyDescent="0.3">
      <c r="A1305" s="9">
        <v>45029</v>
      </c>
      <c r="B1305" s="7" t="s">
        <v>18</v>
      </c>
      <c r="C1305" s="7">
        <v>6</v>
      </c>
      <c r="D1305" s="7" t="s">
        <v>31</v>
      </c>
      <c r="E1305" s="7">
        <v>4</v>
      </c>
      <c r="F1305" s="7"/>
      <c r="G1305" s="6">
        <f t="shared" si="40"/>
        <v>-2</v>
      </c>
      <c r="H1305">
        <f t="shared" si="41"/>
        <v>10</v>
      </c>
      <c r="J1305">
        <f>VLOOKUP(D1305,'Test Data'!$A$1:$N$33,10,FALSE)</f>
        <v>139.17838686868689</v>
      </c>
      <c r="K1305">
        <f>VLOOKUP(B1305,'Test Data'!$A$1:$N$33,10,FALSE)</f>
        <v>141.16987251053041</v>
      </c>
      <c r="L1305">
        <f>VLOOKUP(D1305,'Test Data'!$A$1:$N$33,13,FALSE)</f>
        <v>30.108000000000004</v>
      </c>
      <c r="M1305">
        <f>VLOOKUP(B1305,'Test Data'!$A$1:$N$33,13,FALSE)</f>
        <v>-9.1679999999999993</v>
      </c>
      <c r="N1305">
        <f>VLOOKUP(D1305,'Test Data'!$A$1:$N$33,14,FALSE)</f>
        <v>10.142499999999998</v>
      </c>
      <c r="O1305">
        <f>VLOOKUP(B1305,'Test Data'!$A$1:$N$33,14,FALSE)</f>
        <v>11.067499999999995</v>
      </c>
      <c r="P1305">
        <f>VLOOKUP(B1305,'Test Data'!$A$1:$G$33,7,FALSE)</f>
        <v>55.566500000000005</v>
      </c>
      <c r="Q1305">
        <f>VLOOKUP(D1305,'Test Data'!$A$1:$G$33,7,FALSE)</f>
        <v>54.883499999999998</v>
      </c>
    </row>
    <row r="1306" spans="1:17" x14ac:dyDescent="0.3">
      <c r="A1306" s="8">
        <v>45029</v>
      </c>
      <c r="B1306" s="6" t="s">
        <v>14</v>
      </c>
      <c r="C1306" s="6">
        <v>5</v>
      </c>
      <c r="D1306" s="6" t="s">
        <v>33</v>
      </c>
      <c r="E1306" s="6">
        <v>4</v>
      </c>
      <c r="F1306" s="6"/>
      <c r="G1306" s="6">
        <f t="shared" si="40"/>
        <v>-1</v>
      </c>
      <c r="H1306">
        <f t="shared" si="41"/>
        <v>9</v>
      </c>
      <c r="J1306">
        <f>VLOOKUP(D1306,'Test Data'!$A$1:$N$33,10,FALSE)</f>
        <v>-8.4661676247310496</v>
      </c>
      <c r="K1306">
        <f>VLOOKUP(B1306,'Test Data'!$A$1:$N$33,10,FALSE)</f>
        <v>140.99029450549449</v>
      </c>
      <c r="L1306">
        <f>VLOOKUP(D1306,'Test Data'!$A$1:$N$33,13,FALSE)</f>
        <v>31.347999999999995</v>
      </c>
      <c r="M1306">
        <f>VLOOKUP(B1306,'Test Data'!$A$1:$N$33,13,FALSE)</f>
        <v>61.292000000000002</v>
      </c>
      <c r="N1306">
        <f>VLOOKUP(D1306,'Test Data'!$A$1:$N$33,14,FALSE)</f>
        <v>2.9150000000000027</v>
      </c>
      <c r="O1306">
        <f>VLOOKUP(B1306,'Test Data'!$A$1:$N$33,14,FALSE)</f>
        <v>16.850000000000001</v>
      </c>
      <c r="P1306">
        <f>VLOOKUP(B1306,'Test Data'!$A$1:$G$33,7,FALSE)</f>
        <v>52.1905</v>
      </c>
      <c r="Q1306">
        <f>VLOOKUP(D1306,'Test Data'!$A$1:$G$33,7,FALSE)</f>
        <v>46.256500000000003</v>
      </c>
    </row>
    <row r="1307" spans="1:17" x14ac:dyDescent="0.3">
      <c r="A1307" s="9">
        <v>45029</v>
      </c>
      <c r="B1307" s="7" t="s">
        <v>28</v>
      </c>
      <c r="C1307" s="7">
        <v>3</v>
      </c>
      <c r="D1307" s="7" t="s">
        <v>21</v>
      </c>
      <c r="E1307" s="7">
        <v>4</v>
      </c>
      <c r="F1307" s="7" t="s">
        <v>36</v>
      </c>
      <c r="G1307" s="6">
        <f t="shared" si="40"/>
        <v>1</v>
      </c>
      <c r="H1307">
        <f t="shared" si="41"/>
        <v>7</v>
      </c>
      <c r="J1307">
        <f>VLOOKUP(D1307,'Test Data'!$A$1:$N$33,10,FALSE)</f>
        <v>67.44205870986076</v>
      </c>
      <c r="K1307">
        <f>VLOOKUP(B1307,'Test Data'!$A$1:$N$33,10,FALSE)</f>
        <v>101.51640811560671</v>
      </c>
      <c r="L1307">
        <f>VLOOKUP(D1307,'Test Data'!$A$1:$N$33,13,FALSE)</f>
        <v>34.236000000000004</v>
      </c>
      <c r="M1307">
        <f>VLOOKUP(B1307,'Test Data'!$A$1:$N$33,13,FALSE)</f>
        <v>12.036000000000001</v>
      </c>
      <c r="N1307">
        <f>VLOOKUP(D1307,'Test Data'!$A$1:$N$33,14,FALSE)</f>
        <v>9.18</v>
      </c>
      <c r="O1307">
        <f>VLOOKUP(B1307,'Test Data'!$A$1:$N$33,14,FALSE)</f>
        <v>8.0474999999999994</v>
      </c>
      <c r="P1307">
        <f>VLOOKUP(B1307,'Test Data'!$A$1:$G$33,7,FALSE)</f>
        <v>51.338499999999996</v>
      </c>
      <c r="Q1307">
        <f>VLOOKUP(D1307,'Test Data'!$A$1:$G$33,7,FALSE)</f>
        <v>50.528500000000001</v>
      </c>
    </row>
    <row r="1308" spans="1:17" x14ac:dyDescent="0.3">
      <c r="A1308" s="8">
        <v>45029</v>
      </c>
      <c r="B1308" s="6" t="s">
        <v>5</v>
      </c>
      <c r="C1308" s="6">
        <v>3</v>
      </c>
      <c r="D1308" s="6" t="s">
        <v>17</v>
      </c>
      <c r="E1308" s="6">
        <v>2</v>
      </c>
      <c r="F1308" s="6"/>
      <c r="G1308" s="6">
        <f t="shared" si="40"/>
        <v>-1</v>
      </c>
      <c r="H1308">
        <f t="shared" si="41"/>
        <v>5</v>
      </c>
      <c r="J1308">
        <f>VLOOKUP(D1308,'Test Data'!$A$1:$N$33,10,FALSE)</f>
        <v>134.91292307692311</v>
      </c>
      <c r="K1308">
        <f>VLOOKUP(B1308,'Test Data'!$A$1:$N$33,10,FALSE)</f>
        <v>104.48057142857141</v>
      </c>
      <c r="L1308">
        <f>VLOOKUP(D1308,'Test Data'!$A$1:$N$33,13,FALSE)</f>
        <v>36.112000000000002</v>
      </c>
      <c r="M1308">
        <f>VLOOKUP(B1308,'Test Data'!$A$1:$N$33,13,FALSE)</f>
        <v>26.248000000000001</v>
      </c>
      <c r="N1308">
        <f>VLOOKUP(D1308,'Test Data'!$A$1:$N$33,14,FALSE)</f>
        <v>18.509999999999998</v>
      </c>
      <c r="O1308">
        <f>VLOOKUP(B1308,'Test Data'!$A$1:$N$33,14,FALSE)</f>
        <v>15.994999999999997</v>
      </c>
      <c r="P1308">
        <f>VLOOKUP(B1308,'Test Data'!$A$1:$G$33,7,FALSE)</f>
        <v>50.814499999999995</v>
      </c>
      <c r="Q1308">
        <f>VLOOKUP(D1308,'Test Data'!$A$1:$G$33,7,FALSE)</f>
        <v>49.021500000000003</v>
      </c>
    </row>
    <row r="1309" spans="1:17" x14ac:dyDescent="0.3">
      <c r="A1309" s="9">
        <v>45029</v>
      </c>
      <c r="B1309" s="7" t="s">
        <v>27</v>
      </c>
      <c r="C1309" s="7">
        <v>3</v>
      </c>
      <c r="D1309" s="7" t="s">
        <v>34</v>
      </c>
      <c r="E1309" s="7">
        <v>1</v>
      </c>
      <c r="F1309" s="7"/>
      <c r="G1309" s="6">
        <f t="shared" si="40"/>
        <v>-2</v>
      </c>
      <c r="H1309">
        <f t="shared" si="41"/>
        <v>4</v>
      </c>
      <c r="J1309">
        <f>VLOOKUP(D1309,'Test Data'!$A$1:$N$33,10,FALSE)</f>
        <v>90.302779742729371</v>
      </c>
      <c r="K1309">
        <f>VLOOKUP(B1309,'Test Data'!$A$1:$N$33,10,FALSE)</f>
        <v>145.75413290387775</v>
      </c>
      <c r="L1309">
        <f>VLOOKUP(D1309,'Test Data'!$A$1:$N$33,13,FALSE)</f>
        <v>-1.9600000000000004</v>
      </c>
      <c r="M1309">
        <f>VLOOKUP(B1309,'Test Data'!$A$1:$N$33,13,FALSE)</f>
        <v>55.58</v>
      </c>
      <c r="N1309">
        <f>VLOOKUP(D1309,'Test Data'!$A$1:$N$33,14,FALSE)</f>
        <v>8.4699999999999989</v>
      </c>
      <c r="O1309">
        <f>VLOOKUP(B1309,'Test Data'!$A$1:$N$33,14,FALSE)</f>
        <v>12.107499999999998</v>
      </c>
      <c r="P1309">
        <f>VLOOKUP(B1309,'Test Data'!$A$1:$G$33,7,FALSE)</f>
        <v>54.28</v>
      </c>
      <c r="Q1309">
        <f>VLOOKUP(D1309,'Test Data'!$A$1:$G$33,7,FALSE)</f>
        <v>48.930500000000002</v>
      </c>
    </row>
    <row r="1310" spans="1:17" x14ac:dyDescent="0.3">
      <c r="A1310" s="8">
        <v>45029</v>
      </c>
      <c r="B1310" s="6" t="s">
        <v>19</v>
      </c>
      <c r="C1310" s="6">
        <v>0</v>
      </c>
      <c r="D1310" s="6" t="s">
        <v>7</v>
      </c>
      <c r="E1310" s="6">
        <v>5</v>
      </c>
      <c r="F1310" s="6"/>
      <c r="G1310" s="6">
        <f t="shared" si="40"/>
        <v>5</v>
      </c>
      <c r="H1310">
        <f t="shared" si="41"/>
        <v>5</v>
      </c>
      <c r="J1310">
        <f>VLOOKUP(D1310,'Test Data'!$A$1:$N$33,10,FALSE)</f>
        <v>109.36287253210591</v>
      </c>
      <c r="K1310">
        <f>VLOOKUP(B1310,'Test Data'!$A$1:$N$33,10,FALSE)</f>
        <v>82.045045228455763</v>
      </c>
      <c r="L1310">
        <f>VLOOKUP(D1310,'Test Data'!$A$1:$N$33,13,FALSE)</f>
        <v>1.0240000000000009</v>
      </c>
      <c r="M1310">
        <f>VLOOKUP(B1310,'Test Data'!$A$1:$N$33,13,FALSE)</f>
        <v>15.204000000000004</v>
      </c>
      <c r="N1310">
        <f>VLOOKUP(D1310,'Test Data'!$A$1:$N$33,14,FALSE)</f>
        <v>18.007499999999997</v>
      </c>
      <c r="O1310">
        <f>VLOOKUP(B1310,'Test Data'!$A$1:$N$33,14,FALSE)</f>
        <v>10.812500000000004</v>
      </c>
      <c r="P1310">
        <f>VLOOKUP(B1310,'Test Data'!$A$1:$G$33,7,FALSE)</f>
        <v>46.548000000000002</v>
      </c>
      <c r="Q1310">
        <f>VLOOKUP(D1310,'Test Data'!$A$1:$G$33,7,FALSE)</f>
        <v>51.97</v>
      </c>
    </row>
    <row r="1311" spans="1:17" x14ac:dyDescent="0.3">
      <c r="A1311" s="9">
        <v>45029</v>
      </c>
      <c r="B1311" s="7" t="s">
        <v>15</v>
      </c>
      <c r="C1311" s="7">
        <v>5</v>
      </c>
      <c r="D1311" s="7" t="s">
        <v>12</v>
      </c>
      <c r="E1311" s="7">
        <v>4</v>
      </c>
      <c r="F1311" s="7" t="s">
        <v>36</v>
      </c>
      <c r="G1311" s="6">
        <f t="shared" si="40"/>
        <v>-1</v>
      </c>
      <c r="H1311">
        <f t="shared" si="41"/>
        <v>9</v>
      </c>
      <c r="J1311">
        <f>VLOOKUP(D1311,'Test Data'!$A$1:$N$33,10,FALSE)</f>
        <v>59.967467961405482</v>
      </c>
      <c r="K1311">
        <f>VLOOKUP(B1311,'Test Data'!$A$1:$N$33,10,FALSE)</f>
        <v>139.98145691150953</v>
      </c>
      <c r="L1311">
        <f>VLOOKUP(D1311,'Test Data'!$A$1:$N$33,13,FALSE)</f>
        <v>21.227999999999998</v>
      </c>
      <c r="M1311">
        <f>VLOOKUP(B1311,'Test Data'!$A$1:$N$33,13,FALSE)</f>
        <v>2.9200000000000017</v>
      </c>
      <c r="N1311">
        <f>VLOOKUP(D1311,'Test Data'!$A$1:$N$33,14,FALSE)</f>
        <v>5.1224999999999987</v>
      </c>
      <c r="O1311">
        <f>VLOOKUP(B1311,'Test Data'!$A$1:$N$33,14,FALSE)</f>
        <v>16.695</v>
      </c>
      <c r="P1311">
        <f>VLOOKUP(B1311,'Test Data'!$A$1:$G$33,7,FALSE)</f>
        <v>53.004999999999995</v>
      </c>
      <c r="Q1311">
        <f>VLOOKUP(D1311,'Test Data'!$A$1:$G$33,7,FALSE)</f>
        <v>48.64</v>
      </c>
    </row>
    <row r="1312" spans="1:17" x14ac:dyDescent="0.3">
      <c r="A1312" s="8">
        <v>45030</v>
      </c>
      <c r="B1312" s="6" t="s">
        <v>13</v>
      </c>
      <c r="C1312" s="6">
        <v>5</v>
      </c>
      <c r="D1312" s="6" t="s">
        <v>20</v>
      </c>
      <c r="E1312" s="6">
        <v>2</v>
      </c>
      <c r="F1312" s="6"/>
      <c r="G1312" s="6">
        <f t="shared" si="40"/>
        <v>-3</v>
      </c>
      <c r="H1312">
        <f t="shared" si="41"/>
        <v>7</v>
      </c>
      <c r="J1312">
        <f>VLOOKUP(D1312,'Test Data'!$A$1:$N$33,10,FALSE)</f>
        <v>44.157383716429479</v>
      </c>
      <c r="K1312">
        <f>VLOOKUP(B1312,'Test Data'!$A$1:$N$33,10,FALSE)</f>
        <v>81.804757877261309</v>
      </c>
      <c r="L1312">
        <f>VLOOKUP(D1312,'Test Data'!$A$1:$N$33,13,FALSE)</f>
        <v>0.20799999999999841</v>
      </c>
      <c r="M1312">
        <f>VLOOKUP(B1312,'Test Data'!$A$1:$N$33,13,FALSE)</f>
        <v>-4.4720000000000004</v>
      </c>
      <c r="N1312">
        <f>VLOOKUP(D1312,'Test Data'!$A$1:$N$33,14,FALSE)</f>
        <v>6.4574999999999996</v>
      </c>
      <c r="O1312">
        <f>VLOOKUP(B1312,'Test Data'!$A$1:$N$33,14,FALSE)</f>
        <v>7.3675000000000033</v>
      </c>
      <c r="P1312">
        <f>VLOOKUP(B1312,'Test Data'!$A$1:$G$33,7,FALSE)</f>
        <v>47.3035</v>
      </c>
      <c r="Q1312">
        <f>VLOOKUP(D1312,'Test Data'!$A$1:$G$33,7,FALSE)</f>
        <v>45.418999999999997</v>
      </c>
    </row>
    <row r="1313" spans="1:17" x14ac:dyDescent="0.3">
      <c r="A1313" s="9">
        <v>45030</v>
      </c>
      <c r="B1313" s="7" t="s">
        <v>11</v>
      </c>
      <c r="C1313" s="7">
        <v>4</v>
      </c>
      <c r="D1313" s="7" t="s">
        <v>21</v>
      </c>
      <c r="E1313" s="7">
        <v>3</v>
      </c>
      <c r="F1313" s="7"/>
      <c r="G1313" s="6">
        <f t="shared" si="40"/>
        <v>-1</v>
      </c>
      <c r="H1313">
        <f t="shared" si="41"/>
        <v>7</v>
      </c>
      <c r="J1313">
        <f>VLOOKUP(D1313,'Test Data'!$A$1:$N$33,10,FALSE)</f>
        <v>67.44205870986076</v>
      </c>
      <c r="K1313">
        <f>VLOOKUP(B1313,'Test Data'!$A$1:$N$33,10,FALSE)</f>
        <v>134.88358357487925</v>
      </c>
      <c r="L1313">
        <f>VLOOKUP(D1313,'Test Data'!$A$1:$N$33,13,FALSE)</f>
        <v>34.236000000000004</v>
      </c>
      <c r="M1313">
        <f>VLOOKUP(B1313,'Test Data'!$A$1:$N$33,13,FALSE)</f>
        <v>24.772000000000002</v>
      </c>
      <c r="N1313">
        <f>VLOOKUP(D1313,'Test Data'!$A$1:$N$33,14,FALSE)</f>
        <v>9.18</v>
      </c>
      <c r="O1313">
        <f>VLOOKUP(B1313,'Test Data'!$A$1:$N$33,14,FALSE)</f>
        <v>12.754999999999999</v>
      </c>
      <c r="P1313">
        <f>VLOOKUP(B1313,'Test Data'!$A$1:$G$33,7,FALSE)</f>
        <v>52.792500000000004</v>
      </c>
      <c r="Q1313">
        <f>VLOOKUP(D1313,'Test Data'!$A$1:$G$33,7,FALSE)</f>
        <v>50.528500000000001</v>
      </c>
    </row>
    <row r="1314" spans="1:17" x14ac:dyDescent="0.3">
      <c r="A1314" s="8">
        <v>45209</v>
      </c>
      <c r="B1314" s="6" t="s">
        <v>6</v>
      </c>
      <c r="C1314" s="6">
        <v>4</v>
      </c>
      <c r="D1314" s="6" t="s">
        <v>3</v>
      </c>
      <c r="E1314" s="6">
        <v>2</v>
      </c>
      <c r="F1314" s="6"/>
      <c r="G1314" s="6">
        <f t="shared" ref="G1314:G1377" si="42">E1314-C1314</f>
        <v>-2</v>
      </c>
      <c r="H1314">
        <f t="shared" si="41"/>
        <v>6</v>
      </c>
      <c r="J1314">
        <f>VLOOKUP(D1314,'Test Data'!$A$1:$N$33,10,FALSE)</f>
        <v>89.800166421813486</v>
      </c>
      <c r="K1314">
        <f>VLOOKUP(B1314,'Test Data'!$A$1:$N$33,10,FALSE)</f>
        <v>18.032943482008189</v>
      </c>
      <c r="L1314">
        <f>VLOOKUP(D1314,'Test Data'!$A$1:$N$33,13,FALSE)</f>
        <v>45.915999999999997</v>
      </c>
      <c r="M1314">
        <f>VLOOKUP(B1314,'Test Data'!$A$1:$N$33,13,FALSE)</f>
        <v>12.236000000000001</v>
      </c>
      <c r="N1314">
        <f>VLOOKUP(D1314,'Test Data'!$A$1:$N$33,14,FALSE)</f>
        <v>6.2475000000000023</v>
      </c>
      <c r="O1314">
        <f>VLOOKUP(B1314,'Test Data'!$A$1:$N$33,14,FALSE)</f>
        <v>1.6050000000000004</v>
      </c>
      <c r="P1314">
        <f>VLOOKUP(B1314,'Test Data'!$A$1:$G$33,7,FALSE)</f>
        <v>40.024000000000001</v>
      </c>
      <c r="Q1314">
        <f>VLOOKUP(D1314,'Test Data'!$A$1:$G$33,7,FALSE)</f>
        <v>53.747500000000002</v>
      </c>
    </row>
    <row r="1315" spans="1:17" x14ac:dyDescent="0.3">
      <c r="A1315" s="9">
        <v>45209</v>
      </c>
      <c r="B1315" s="7" t="s">
        <v>21</v>
      </c>
      <c r="C1315" s="7">
        <v>3</v>
      </c>
      <c r="D1315" s="7" t="s">
        <v>7</v>
      </c>
      <c r="E1315" s="7">
        <v>5</v>
      </c>
      <c r="F1315" s="7"/>
      <c r="G1315" s="6">
        <f t="shared" si="42"/>
        <v>2</v>
      </c>
      <c r="H1315">
        <f t="shared" si="41"/>
        <v>8</v>
      </c>
      <c r="J1315">
        <f>VLOOKUP(D1315,'Test Data'!$A$1:$N$33,10,FALSE)</f>
        <v>109.36287253210591</v>
      </c>
      <c r="K1315">
        <f>VLOOKUP(B1315,'Test Data'!$A$1:$N$33,10,FALSE)</f>
        <v>67.44205870986076</v>
      </c>
      <c r="L1315">
        <f>VLOOKUP(D1315,'Test Data'!$A$1:$N$33,13,FALSE)</f>
        <v>1.0240000000000009</v>
      </c>
      <c r="M1315">
        <f>VLOOKUP(B1315,'Test Data'!$A$1:$N$33,13,FALSE)</f>
        <v>34.236000000000004</v>
      </c>
      <c r="N1315">
        <f>VLOOKUP(D1315,'Test Data'!$A$1:$N$33,14,FALSE)</f>
        <v>18.007499999999997</v>
      </c>
      <c r="O1315">
        <f>VLOOKUP(B1315,'Test Data'!$A$1:$N$33,14,FALSE)</f>
        <v>9.18</v>
      </c>
      <c r="P1315">
        <f>VLOOKUP(B1315,'Test Data'!$A$1:$G$33,7,FALSE)</f>
        <v>50.528500000000001</v>
      </c>
      <c r="Q1315">
        <f>VLOOKUP(D1315,'Test Data'!$A$1:$G$33,7,FALSE)</f>
        <v>51.97</v>
      </c>
    </row>
    <row r="1316" spans="1:17" x14ac:dyDescent="0.3">
      <c r="A1316" s="8">
        <v>45209</v>
      </c>
      <c r="B1316" s="6" t="s">
        <v>34</v>
      </c>
      <c r="C1316" s="6">
        <v>1</v>
      </c>
      <c r="D1316" s="6" t="s">
        <v>27</v>
      </c>
      <c r="E1316" s="6">
        <v>4</v>
      </c>
      <c r="F1316" s="6"/>
      <c r="G1316" s="6">
        <f t="shared" si="42"/>
        <v>3</v>
      </c>
      <c r="H1316">
        <f t="shared" si="41"/>
        <v>5</v>
      </c>
      <c r="J1316">
        <f>VLOOKUP(D1316,'Test Data'!$A$1:$N$33,10,FALSE)</f>
        <v>145.75413290387775</v>
      </c>
      <c r="K1316">
        <f>VLOOKUP(B1316,'Test Data'!$A$1:$N$33,10,FALSE)</f>
        <v>90.302779742729371</v>
      </c>
      <c r="L1316">
        <f>VLOOKUP(D1316,'Test Data'!$A$1:$N$33,13,FALSE)</f>
        <v>55.58</v>
      </c>
      <c r="M1316">
        <f>VLOOKUP(B1316,'Test Data'!$A$1:$N$33,13,FALSE)</f>
        <v>-1.9600000000000004</v>
      </c>
      <c r="N1316">
        <f>VLOOKUP(D1316,'Test Data'!$A$1:$N$33,14,FALSE)</f>
        <v>12.107499999999998</v>
      </c>
      <c r="O1316">
        <f>VLOOKUP(B1316,'Test Data'!$A$1:$N$33,14,FALSE)</f>
        <v>8.4699999999999989</v>
      </c>
      <c r="P1316">
        <f>VLOOKUP(B1316,'Test Data'!$A$1:$G$33,7,FALSE)</f>
        <v>48.930500000000002</v>
      </c>
      <c r="Q1316">
        <f>VLOOKUP(D1316,'Test Data'!$A$1:$G$33,7,FALSE)</f>
        <v>54.28</v>
      </c>
    </row>
    <row r="1317" spans="1:17" x14ac:dyDescent="0.3">
      <c r="A1317" s="9">
        <v>45210</v>
      </c>
      <c r="B1317" s="7" t="s">
        <v>6</v>
      </c>
      <c r="C1317" s="7">
        <v>1</v>
      </c>
      <c r="D1317" s="7" t="s">
        <v>14</v>
      </c>
      <c r="E1317" s="7">
        <v>3</v>
      </c>
      <c r="F1317" s="7"/>
      <c r="G1317" s="6">
        <f t="shared" si="42"/>
        <v>2</v>
      </c>
      <c r="H1317">
        <f t="shared" si="41"/>
        <v>4</v>
      </c>
      <c r="J1317">
        <f>VLOOKUP(D1317,'Test Data'!$A$1:$N$33,10,FALSE)</f>
        <v>140.99029450549449</v>
      </c>
      <c r="K1317">
        <f>VLOOKUP(B1317,'Test Data'!$A$1:$N$33,10,FALSE)</f>
        <v>18.032943482008189</v>
      </c>
      <c r="L1317">
        <f>VLOOKUP(D1317,'Test Data'!$A$1:$N$33,13,FALSE)</f>
        <v>61.292000000000002</v>
      </c>
      <c r="M1317">
        <f>VLOOKUP(B1317,'Test Data'!$A$1:$N$33,13,FALSE)</f>
        <v>12.236000000000001</v>
      </c>
      <c r="N1317">
        <f>VLOOKUP(D1317,'Test Data'!$A$1:$N$33,14,FALSE)</f>
        <v>16.850000000000001</v>
      </c>
      <c r="O1317">
        <f>VLOOKUP(B1317,'Test Data'!$A$1:$N$33,14,FALSE)</f>
        <v>1.6050000000000004</v>
      </c>
      <c r="P1317">
        <f>VLOOKUP(B1317,'Test Data'!$A$1:$G$33,7,FALSE)</f>
        <v>40.024000000000001</v>
      </c>
      <c r="Q1317">
        <f>VLOOKUP(D1317,'Test Data'!$A$1:$G$33,7,FALSE)</f>
        <v>52.1905</v>
      </c>
    </row>
    <row r="1318" spans="1:17" x14ac:dyDescent="0.3">
      <c r="A1318" s="8">
        <v>45210</v>
      </c>
      <c r="B1318" s="6" t="s">
        <v>32</v>
      </c>
      <c r="C1318" s="6">
        <v>3</v>
      </c>
      <c r="D1318" s="6" t="s">
        <v>18</v>
      </c>
      <c r="E1318" s="6">
        <v>5</v>
      </c>
      <c r="F1318" s="6"/>
      <c r="G1318" s="6">
        <f t="shared" si="42"/>
        <v>2</v>
      </c>
      <c r="H1318">
        <f t="shared" si="41"/>
        <v>8</v>
      </c>
      <c r="J1318">
        <f>VLOOKUP(D1318,'Test Data'!$A$1:$N$33,10,FALSE)</f>
        <v>141.16987251053041</v>
      </c>
      <c r="K1318">
        <f>VLOOKUP(B1318,'Test Data'!$A$1:$N$33,10,FALSE)</f>
        <v>132.97877024111079</v>
      </c>
      <c r="L1318">
        <f>VLOOKUP(D1318,'Test Data'!$A$1:$N$33,13,FALSE)</f>
        <v>-9.1679999999999993</v>
      </c>
      <c r="M1318">
        <f>VLOOKUP(B1318,'Test Data'!$A$1:$N$33,13,FALSE)</f>
        <v>-4.2679999999999989</v>
      </c>
      <c r="N1318">
        <f>VLOOKUP(D1318,'Test Data'!$A$1:$N$33,14,FALSE)</f>
        <v>11.067499999999995</v>
      </c>
      <c r="O1318">
        <f>VLOOKUP(B1318,'Test Data'!$A$1:$N$33,14,FALSE)</f>
        <v>9.5024999999999977</v>
      </c>
      <c r="P1318">
        <f>VLOOKUP(B1318,'Test Data'!$A$1:$G$33,7,FALSE)</f>
        <v>49.246000000000002</v>
      </c>
      <c r="Q1318">
        <f>VLOOKUP(D1318,'Test Data'!$A$1:$G$33,7,FALSE)</f>
        <v>55.566500000000005</v>
      </c>
    </row>
    <row r="1319" spans="1:17" x14ac:dyDescent="0.3">
      <c r="A1319" s="9">
        <v>45210</v>
      </c>
      <c r="B1319" s="7" t="s">
        <v>23</v>
      </c>
      <c r="C1319" s="7">
        <v>3</v>
      </c>
      <c r="D1319" s="7" t="s">
        <v>22</v>
      </c>
      <c r="E1319" s="7">
        <v>5</v>
      </c>
      <c r="F1319" s="7"/>
      <c r="G1319" s="6">
        <f t="shared" si="42"/>
        <v>2</v>
      </c>
      <c r="H1319">
        <f t="shared" si="41"/>
        <v>8</v>
      </c>
      <c r="J1319">
        <f>VLOOKUP(D1319,'Test Data'!$A$1:$N$33,10,FALSE)</f>
        <v>68.14996540259969</v>
      </c>
      <c r="K1319">
        <f>VLOOKUP(B1319,'Test Data'!$A$1:$N$33,10,FALSE)</f>
        <v>116.91584615384616</v>
      </c>
      <c r="L1319">
        <f>VLOOKUP(D1319,'Test Data'!$A$1:$N$33,13,FALSE)</f>
        <v>2.4839999999999995</v>
      </c>
      <c r="M1319">
        <f>VLOOKUP(B1319,'Test Data'!$A$1:$N$33,13,FALSE)</f>
        <v>37.052</v>
      </c>
      <c r="N1319">
        <f>VLOOKUP(D1319,'Test Data'!$A$1:$N$33,14,FALSE)</f>
        <v>7.3599999999999994</v>
      </c>
      <c r="O1319">
        <f>VLOOKUP(B1319,'Test Data'!$A$1:$N$33,14,FALSE)</f>
        <v>7.9725000000000001</v>
      </c>
      <c r="P1319">
        <f>VLOOKUP(B1319,'Test Data'!$A$1:$G$33,7,FALSE)</f>
        <v>50.820999999999998</v>
      </c>
      <c r="Q1319">
        <f>VLOOKUP(D1319,'Test Data'!$A$1:$G$33,7,FALSE)</f>
        <v>52.957499999999996</v>
      </c>
    </row>
    <row r="1320" spans="1:17" x14ac:dyDescent="0.3">
      <c r="A1320" s="8">
        <v>45210</v>
      </c>
      <c r="B1320" s="6" t="s">
        <v>11</v>
      </c>
      <c r="C1320" s="6">
        <v>5</v>
      </c>
      <c r="D1320" s="6" t="s">
        <v>29</v>
      </c>
      <c r="E1320" s="6">
        <v>2</v>
      </c>
      <c r="F1320" s="6"/>
      <c r="G1320" s="6">
        <f t="shared" si="42"/>
        <v>-3</v>
      </c>
      <c r="H1320">
        <f t="shared" si="41"/>
        <v>7</v>
      </c>
      <c r="J1320">
        <f>VLOOKUP(D1320,'Test Data'!$A$1:$N$33,10,FALSE)</f>
        <v>171.25418443935928</v>
      </c>
      <c r="K1320">
        <f>VLOOKUP(B1320,'Test Data'!$A$1:$N$33,10,FALSE)</f>
        <v>134.88358357487925</v>
      </c>
      <c r="L1320">
        <f>VLOOKUP(D1320,'Test Data'!$A$1:$N$33,13,FALSE)</f>
        <v>18.195999999999998</v>
      </c>
      <c r="M1320">
        <f>VLOOKUP(B1320,'Test Data'!$A$1:$N$33,13,FALSE)</f>
        <v>24.772000000000002</v>
      </c>
      <c r="N1320">
        <f>VLOOKUP(D1320,'Test Data'!$A$1:$N$33,14,FALSE)</f>
        <v>13.857500000000002</v>
      </c>
      <c r="O1320">
        <f>VLOOKUP(B1320,'Test Data'!$A$1:$N$33,14,FALSE)</f>
        <v>12.754999999999999</v>
      </c>
      <c r="P1320">
        <f>VLOOKUP(B1320,'Test Data'!$A$1:$G$33,7,FALSE)</f>
        <v>52.792500000000004</v>
      </c>
      <c r="Q1320">
        <f>VLOOKUP(D1320,'Test Data'!$A$1:$G$33,7,FALSE)</f>
        <v>55.733499999999992</v>
      </c>
    </row>
    <row r="1321" spans="1:17" x14ac:dyDescent="0.3">
      <c r="A1321" s="9">
        <v>45210</v>
      </c>
      <c r="B1321" s="7" t="s">
        <v>33</v>
      </c>
      <c r="C1321" s="7">
        <v>5</v>
      </c>
      <c r="D1321" s="7" t="s">
        <v>5</v>
      </c>
      <c r="E1321" s="7">
        <v>6</v>
      </c>
      <c r="F1321" s="7" t="s">
        <v>35</v>
      </c>
      <c r="G1321" s="6">
        <f t="shared" si="42"/>
        <v>1</v>
      </c>
      <c r="H1321">
        <f t="shared" si="41"/>
        <v>11</v>
      </c>
      <c r="J1321">
        <f>VLOOKUP(D1321,'Test Data'!$A$1:$N$33,10,FALSE)</f>
        <v>104.48057142857141</v>
      </c>
      <c r="K1321">
        <f>VLOOKUP(B1321,'Test Data'!$A$1:$N$33,10,FALSE)</f>
        <v>-8.4661676247310496</v>
      </c>
      <c r="L1321">
        <f>VLOOKUP(D1321,'Test Data'!$A$1:$N$33,13,FALSE)</f>
        <v>26.248000000000001</v>
      </c>
      <c r="M1321">
        <f>VLOOKUP(B1321,'Test Data'!$A$1:$N$33,13,FALSE)</f>
        <v>31.347999999999995</v>
      </c>
      <c r="N1321">
        <f>VLOOKUP(D1321,'Test Data'!$A$1:$N$33,14,FALSE)</f>
        <v>15.994999999999997</v>
      </c>
      <c r="O1321">
        <f>VLOOKUP(B1321,'Test Data'!$A$1:$N$33,14,FALSE)</f>
        <v>2.9150000000000027</v>
      </c>
      <c r="P1321">
        <f>VLOOKUP(B1321,'Test Data'!$A$1:$G$33,7,FALSE)</f>
        <v>46.256500000000003</v>
      </c>
      <c r="Q1321">
        <f>VLOOKUP(D1321,'Test Data'!$A$1:$G$33,7,FALSE)</f>
        <v>50.814499999999995</v>
      </c>
    </row>
    <row r="1322" spans="1:17" x14ac:dyDescent="0.3">
      <c r="A1322" s="8">
        <v>45210</v>
      </c>
      <c r="B1322" s="6" t="s">
        <v>9</v>
      </c>
      <c r="C1322" s="6">
        <v>1</v>
      </c>
      <c r="D1322" s="6" t="s">
        <v>8</v>
      </c>
      <c r="E1322" s="6">
        <v>8</v>
      </c>
      <c r="F1322" s="6"/>
      <c r="G1322" s="6">
        <f t="shared" si="42"/>
        <v>7</v>
      </c>
      <c r="H1322">
        <f t="shared" si="41"/>
        <v>9</v>
      </c>
      <c r="J1322">
        <f>VLOOKUP(D1322,'Test Data'!$A$1:$N$33,10,FALSE)</f>
        <v>108.30611652138712</v>
      </c>
      <c r="K1322">
        <f>VLOOKUP(B1322,'Test Data'!$A$1:$N$33,10,FALSE)</f>
        <v>165.56027048054921</v>
      </c>
      <c r="L1322">
        <f>VLOOKUP(D1322,'Test Data'!$A$1:$N$33,13,FALSE)</f>
        <v>15.092000000000001</v>
      </c>
      <c r="M1322">
        <f>VLOOKUP(B1322,'Test Data'!$A$1:$N$33,13,FALSE)</f>
        <v>-11.727999999999998</v>
      </c>
      <c r="N1322">
        <f>VLOOKUP(D1322,'Test Data'!$A$1:$N$33,14,FALSE)</f>
        <v>11.004999999999999</v>
      </c>
      <c r="O1322">
        <f>VLOOKUP(B1322,'Test Data'!$A$1:$N$33,14,FALSE)</f>
        <v>19.220000000000002</v>
      </c>
      <c r="P1322">
        <f>VLOOKUP(B1322,'Test Data'!$A$1:$G$33,7,FALSE)</f>
        <v>58.155000000000001</v>
      </c>
      <c r="Q1322">
        <f>VLOOKUP(D1322,'Test Data'!$A$1:$G$33,7,FALSE)</f>
        <v>48.454999999999998</v>
      </c>
    </row>
    <row r="1323" spans="1:17" x14ac:dyDescent="0.3">
      <c r="A1323" s="9">
        <v>45211</v>
      </c>
      <c r="B1323" s="7" t="s">
        <v>17</v>
      </c>
      <c r="C1323" s="7">
        <v>5</v>
      </c>
      <c r="D1323" s="7" t="s">
        <v>13</v>
      </c>
      <c r="E1323" s="7">
        <v>1</v>
      </c>
      <c r="F1323" s="7"/>
      <c r="G1323" s="6">
        <f t="shared" si="42"/>
        <v>-4</v>
      </c>
      <c r="H1323">
        <f t="shared" si="41"/>
        <v>6</v>
      </c>
      <c r="J1323">
        <f>VLOOKUP(D1323,'Test Data'!$A$1:$N$33,10,FALSE)</f>
        <v>81.804757877261309</v>
      </c>
      <c r="K1323">
        <f>VLOOKUP(B1323,'Test Data'!$A$1:$N$33,10,FALSE)</f>
        <v>134.91292307692311</v>
      </c>
      <c r="L1323">
        <f>VLOOKUP(D1323,'Test Data'!$A$1:$N$33,13,FALSE)</f>
        <v>-4.4720000000000004</v>
      </c>
      <c r="M1323">
        <f>VLOOKUP(B1323,'Test Data'!$A$1:$N$33,13,FALSE)</f>
        <v>36.112000000000002</v>
      </c>
      <c r="N1323">
        <f>VLOOKUP(D1323,'Test Data'!$A$1:$N$33,14,FALSE)</f>
        <v>7.3675000000000033</v>
      </c>
      <c r="O1323">
        <f>VLOOKUP(B1323,'Test Data'!$A$1:$N$33,14,FALSE)</f>
        <v>18.509999999999998</v>
      </c>
      <c r="P1323">
        <f>VLOOKUP(B1323,'Test Data'!$A$1:$G$33,7,FALSE)</f>
        <v>49.021500000000003</v>
      </c>
      <c r="Q1323">
        <f>VLOOKUP(D1323,'Test Data'!$A$1:$G$33,7,FALSE)</f>
        <v>47.3035</v>
      </c>
    </row>
    <row r="1324" spans="1:17" x14ac:dyDescent="0.3">
      <c r="A1324" s="8">
        <v>45211</v>
      </c>
      <c r="B1324" s="6" t="s">
        <v>4</v>
      </c>
      <c r="C1324" s="6">
        <v>4</v>
      </c>
      <c r="D1324" s="6" t="s">
        <v>20</v>
      </c>
      <c r="E1324" s="6">
        <v>2</v>
      </c>
      <c r="F1324" s="6"/>
      <c r="G1324" s="6">
        <f t="shared" si="42"/>
        <v>-2</v>
      </c>
      <c r="H1324">
        <f t="shared" si="41"/>
        <v>6</v>
      </c>
      <c r="J1324">
        <f>VLOOKUP(D1324,'Test Data'!$A$1:$N$33,10,FALSE)</f>
        <v>44.157383716429479</v>
      </c>
      <c r="K1324">
        <f>VLOOKUP(B1324,'Test Data'!$A$1:$N$33,10,FALSE)</f>
        <v>84.107355201661079</v>
      </c>
      <c r="L1324">
        <f>VLOOKUP(D1324,'Test Data'!$A$1:$N$33,13,FALSE)</f>
        <v>0.20799999999999841</v>
      </c>
      <c r="M1324">
        <f>VLOOKUP(B1324,'Test Data'!$A$1:$N$33,13,FALSE)</f>
        <v>17.076000000000001</v>
      </c>
      <c r="N1324">
        <f>VLOOKUP(D1324,'Test Data'!$A$1:$N$33,14,FALSE)</f>
        <v>6.4574999999999996</v>
      </c>
      <c r="O1324">
        <f>VLOOKUP(B1324,'Test Data'!$A$1:$N$33,14,FALSE)</f>
        <v>4.0274999999999999</v>
      </c>
      <c r="P1324">
        <f>VLOOKUP(B1324,'Test Data'!$A$1:$G$33,7,FALSE)</f>
        <v>51.648499999999999</v>
      </c>
      <c r="Q1324">
        <f>VLOOKUP(D1324,'Test Data'!$A$1:$G$33,7,FALSE)</f>
        <v>45.418999999999997</v>
      </c>
    </row>
    <row r="1325" spans="1:17" x14ac:dyDescent="0.3">
      <c r="A1325" s="9">
        <v>45211</v>
      </c>
      <c r="B1325" s="7" t="s">
        <v>10</v>
      </c>
      <c r="C1325" s="7">
        <v>1</v>
      </c>
      <c r="D1325" s="7" t="s">
        <v>30</v>
      </c>
      <c r="E1325" s="7">
        <v>2</v>
      </c>
      <c r="F1325" s="7" t="s">
        <v>35</v>
      </c>
      <c r="G1325" s="6">
        <f t="shared" si="42"/>
        <v>1</v>
      </c>
      <c r="H1325">
        <f t="shared" si="41"/>
        <v>3</v>
      </c>
      <c r="J1325">
        <f>VLOOKUP(D1325,'Test Data'!$A$1:$N$33,10,FALSE)</f>
        <v>139.14223240238024</v>
      </c>
      <c r="K1325">
        <f>VLOOKUP(B1325,'Test Data'!$A$1:$N$33,10,FALSE)</f>
        <v>47.582180701754382</v>
      </c>
      <c r="L1325">
        <f>VLOOKUP(D1325,'Test Data'!$A$1:$N$33,13,FALSE)</f>
        <v>17.608000000000001</v>
      </c>
      <c r="M1325">
        <f>VLOOKUP(B1325,'Test Data'!$A$1:$N$33,13,FALSE)</f>
        <v>15.2</v>
      </c>
      <c r="N1325">
        <f>VLOOKUP(D1325,'Test Data'!$A$1:$N$33,14,FALSE)</f>
        <v>17.535</v>
      </c>
      <c r="O1325">
        <f>VLOOKUP(B1325,'Test Data'!$A$1:$N$33,14,FALSE)</f>
        <v>1.7224999999999966</v>
      </c>
      <c r="P1325">
        <f>VLOOKUP(B1325,'Test Data'!$A$1:$G$33,7,FALSE)</f>
        <v>45.459000000000003</v>
      </c>
      <c r="Q1325">
        <f>VLOOKUP(D1325,'Test Data'!$A$1:$G$33,7,FALSE)</f>
        <v>53.658999999999999</v>
      </c>
    </row>
    <row r="1326" spans="1:17" x14ac:dyDescent="0.3">
      <c r="A1326" s="8">
        <v>45211</v>
      </c>
      <c r="B1326" s="6" t="s">
        <v>31</v>
      </c>
      <c r="C1326" s="6">
        <v>0</v>
      </c>
      <c r="D1326" s="6" t="s">
        <v>28</v>
      </c>
      <c r="E1326" s="6">
        <v>2</v>
      </c>
      <c r="F1326" s="6"/>
      <c r="G1326" s="6">
        <f t="shared" si="42"/>
        <v>2</v>
      </c>
      <c r="H1326">
        <f t="shared" si="41"/>
        <v>2</v>
      </c>
      <c r="J1326">
        <f>VLOOKUP(D1326,'Test Data'!$A$1:$N$33,10,FALSE)</f>
        <v>101.51640811560671</v>
      </c>
      <c r="K1326">
        <f>VLOOKUP(B1326,'Test Data'!$A$1:$N$33,10,FALSE)</f>
        <v>139.17838686868689</v>
      </c>
      <c r="L1326">
        <f>VLOOKUP(D1326,'Test Data'!$A$1:$N$33,13,FALSE)</f>
        <v>12.036000000000001</v>
      </c>
      <c r="M1326">
        <f>VLOOKUP(B1326,'Test Data'!$A$1:$N$33,13,FALSE)</f>
        <v>30.108000000000004</v>
      </c>
      <c r="N1326">
        <f>VLOOKUP(D1326,'Test Data'!$A$1:$N$33,14,FALSE)</f>
        <v>8.0474999999999994</v>
      </c>
      <c r="O1326">
        <f>VLOOKUP(B1326,'Test Data'!$A$1:$N$33,14,FALSE)</f>
        <v>10.142499999999998</v>
      </c>
      <c r="P1326">
        <f>VLOOKUP(B1326,'Test Data'!$A$1:$G$33,7,FALSE)</f>
        <v>54.883499999999998</v>
      </c>
      <c r="Q1326">
        <f>VLOOKUP(D1326,'Test Data'!$A$1:$G$33,7,FALSE)</f>
        <v>51.338499999999996</v>
      </c>
    </row>
    <row r="1327" spans="1:17" x14ac:dyDescent="0.3">
      <c r="A1327" s="9">
        <v>45211</v>
      </c>
      <c r="B1327" s="7" t="s">
        <v>19</v>
      </c>
      <c r="C1327" s="7">
        <v>3</v>
      </c>
      <c r="D1327" s="7" t="s">
        <v>15</v>
      </c>
      <c r="E1327" s="7">
        <v>4</v>
      </c>
      <c r="F1327" s="7"/>
      <c r="G1327" s="6">
        <f t="shared" si="42"/>
        <v>1</v>
      </c>
      <c r="H1327">
        <f t="shared" si="41"/>
        <v>7</v>
      </c>
      <c r="J1327">
        <f>VLOOKUP(D1327,'Test Data'!$A$1:$N$33,10,FALSE)</f>
        <v>139.98145691150953</v>
      </c>
      <c r="K1327">
        <f>VLOOKUP(B1327,'Test Data'!$A$1:$N$33,10,FALSE)</f>
        <v>82.045045228455763</v>
      </c>
      <c r="L1327">
        <f>VLOOKUP(D1327,'Test Data'!$A$1:$N$33,13,FALSE)</f>
        <v>2.9200000000000017</v>
      </c>
      <c r="M1327">
        <f>VLOOKUP(B1327,'Test Data'!$A$1:$N$33,13,FALSE)</f>
        <v>15.204000000000004</v>
      </c>
      <c r="N1327">
        <f>VLOOKUP(D1327,'Test Data'!$A$1:$N$33,14,FALSE)</f>
        <v>16.695</v>
      </c>
      <c r="O1327">
        <f>VLOOKUP(B1327,'Test Data'!$A$1:$N$33,14,FALSE)</f>
        <v>10.812500000000004</v>
      </c>
      <c r="P1327">
        <f>VLOOKUP(B1327,'Test Data'!$A$1:$G$33,7,FALSE)</f>
        <v>46.548000000000002</v>
      </c>
      <c r="Q1327">
        <f>VLOOKUP(D1327,'Test Data'!$A$1:$G$33,7,FALSE)</f>
        <v>53.004999999999995</v>
      </c>
    </row>
    <row r="1328" spans="1:17" x14ac:dyDescent="0.3">
      <c r="A1328" s="8">
        <v>45211</v>
      </c>
      <c r="B1328" s="6" t="s">
        <v>34</v>
      </c>
      <c r="C1328" s="6">
        <v>0</v>
      </c>
      <c r="D1328" s="6" t="s">
        <v>21</v>
      </c>
      <c r="E1328" s="6">
        <v>3</v>
      </c>
      <c r="F1328" s="6"/>
      <c r="G1328" s="6">
        <f t="shared" si="42"/>
        <v>3</v>
      </c>
      <c r="H1328">
        <f t="shared" si="41"/>
        <v>3</v>
      </c>
      <c r="J1328">
        <f>VLOOKUP(D1328,'Test Data'!$A$1:$N$33,10,FALSE)</f>
        <v>67.44205870986076</v>
      </c>
      <c r="K1328">
        <f>VLOOKUP(B1328,'Test Data'!$A$1:$N$33,10,FALSE)</f>
        <v>90.302779742729371</v>
      </c>
      <c r="L1328">
        <f>VLOOKUP(D1328,'Test Data'!$A$1:$N$33,13,FALSE)</f>
        <v>34.236000000000004</v>
      </c>
      <c r="M1328">
        <f>VLOOKUP(B1328,'Test Data'!$A$1:$N$33,13,FALSE)</f>
        <v>-1.9600000000000004</v>
      </c>
      <c r="N1328">
        <f>VLOOKUP(D1328,'Test Data'!$A$1:$N$33,14,FALSE)</f>
        <v>9.18</v>
      </c>
      <c r="O1328">
        <f>VLOOKUP(B1328,'Test Data'!$A$1:$N$33,14,FALSE)</f>
        <v>8.4699999999999989</v>
      </c>
      <c r="P1328">
        <f>VLOOKUP(B1328,'Test Data'!$A$1:$G$33,7,FALSE)</f>
        <v>48.930500000000002</v>
      </c>
      <c r="Q1328">
        <f>VLOOKUP(D1328,'Test Data'!$A$1:$G$33,7,FALSE)</f>
        <v>50.528500000000001</v>
      </c>
    </row>
    <row r="1329" spans="1:17" x14ac:dyDescent="0.3">
      <c r="A1329" s="9">
        <v>45211</v>
      </c>
      <c r="B1329" s="7" t="s">
        <v>27</v>
      </c>
      <c r="C1329" s="7">
        <v>4</v>
      </c>
      <c r="D1329" s="7" t="s">
        <v>24</v>
      </c>
      <c r="E1329" s="7">
        <v>1</v>
      </c>
      <c r="F1329" s="7"/>
      <c r="G1329" s="6">
        <f t="shared" si="42"/>
        <v>-3</v>
      </c>
      <c r="H1329">
        <f t="shared" si="41"/>
        <v>5</v>
      </c>
      <c r="J1329">
        <f>VLOOKUP(D1329,'Test Data'!$A$1:$N$33,10,FALSE)</f>
        <v>-15.427545272601769</v>
      </c>
      <c r="K1329">
        <f>VLOOKUP(B1329,'Test Data'!$A$1:$N$33,10,FALSE)</f>
        <v>145.75413290387775</v>
      </c>
      <c r="L1329">
        <f>VLOOKUP(D1329,'Test Data'!$A$1:$N$33,13,FALSE)</f>
        <v>-11.484000000000002</v>
      </c>
      <c r="M1329">
        <f>VLOOKUP(B1329,'Test Data'!$A$1:$N$33,13,FALSE)</f>
        <v>55.58</v>
      </c>
      <c r="N1329">
        <f>VLOOKUP(D1329,'Test Data'!$A$1:$N$33,14,FALSE)</f>
        <v>7.0949999999999989</v>
      </c>
      <c r="O1329">
        <f>VLOOKUP(B1329,'Test Data'!$A$1:$N$33,14,FALSE)</f>
        <v>12.107499999999998</v>
      </c>
      <c r="P1329">
        <f>VLOOKUP(B1329,'Test Data'!$A$1:$G$33,7,FALSE)</f>
        <v>54.28</v>
      </c>
      <c r="Q1329">
        <f>VLOOKUP(D1329,'Test Data'!$A$1:$G$33,7,FALSE)</f>
        <v>42.968000000000004</v>
      </c>
    </row>
    <row r="1330" spans="1:17" x14ac:dyDescent="0.3">
      <c r="A1330" s="8">
        <v>45212</v>
      </c>
      <c r="B1330" s="6" t="s">
        <v>25</v>
      </c>
      <c r="C1330" s="6">
        <v>4</v>
      </c>
      <c r="D1330" s="6" t="s">
        <v>15</v>
      </c>
      <c r="E1330" s="6">
        <v>3</v>
      </c>
      <c r="F1330" s="6" t="s">
        <v>35</v>
      </c>
      <c r="G1330" s="6">
        <f t="shared" si="42"/>
        <v>-1</v>
      </c>
      <c r="H1330">
        <f t="shared" si="41"/>
        <v>7</v>
      </c>
      <c r="J1330">
        <f>VLOOKUP(D1330,'Test Data'!$A$1:$N$33,10,FALSE)</f>
        <v>139.98145691150953</v>
      </c>
      <c r="K1330">
        <f>VLOOKUP(B1330,'Test Data'!$A$1:$N$33,10,FALSE)</f>
        <v>51.313205668016195</v>
      </c>
      <c r="L1330">
        <f>VLOOKUP(D1330,'Test Data'!$A$1:$N$33,13,FALSE)</f>
        <v>2.9200000000000017</v>
      </c>
      <c r="M1330">
        <f>VLOOKUP(B1330,'Test Data'!$A$1:$N$33,13,FALSE)</f>
        <v>23.744</v>
      </c>
      <c r="N1330">
        <f>VLOOKUP(D1330,'Test Data'!$A$1:$N$33,14,FALSE)</f>
        <v>16.695</v>
      </c>
      <c r="O1330">
        <f>VLOOKUP(B1330,'Test Data'!$A$1:$N$33,14,FALSE)</f>
        <v>10.215</v>
      </c>
      <c r="P1330">
        <f>VLOOKUP(B1330,'Test Data'!$A$1:$G$33,7,FALSE)</f>
        <v>44.829499999999996</v>
      </c>
      <c r="Q1330">
        <f>VLOOKUP(D1330,'Test Data'!$A$1:$G$33,7,FALSE)</f>
        <v>53.004999999999995</v>
      </c>
    </row>
    <row r="1331" spans="1:17" x14ac:dyDescent="0.3">
      <c r="A1331" s="9">
        <v>45212</v>
      </c>
      <c r="B1331" s="7" t="s">
        <v>3</v>
      </c>
      <c r="C1331" s="7">
        <v>4</v>
      </c>
      <c r="D1331" s="7" t="s">
        <v>12</v>
      </c>
      <c r="E1331" s="7">
        <v>0</v>
      </c>
      <c r="F1331" s="7"/>
      <c r="G1331" s="6">
        <f t="shared" si="42"/>
        <v>-4</v>
      </c>
      <c r="H1331">
        <f t="shared" si="41"/>
        <v>4</v>
      </c>
      <c r="J1331">
        <f>VLOOKUP(D1331,'Test Data'!$A$1:$N$33,10,FALSE)</f>
        <v>59.967467961405482</v>
      </c>
      <c r="K1331">
        <f>VLOOKUP(B1331,'Test Data'!$A$1:$N$33,10,FALSE)</f>
        <v>89.800166421813486</v>
      </c>
      <c r="L1331">
        <f>VLOOKUP(D1331,'Test Data'!$A$1:$N$33,13,FALSE)</f>
        <v>21.227999999999998</v>
      </c>
      <c r="M1331">
        <f>VLOOKUP(B1331,'Test Data'!$A$1:$N$33,13,FALSE)</f>
        <v>45.915999999999997</v>
      </c>
      <c r="N1331">
        <f>VLOOKUP(D1331,'Test Data'!$A$1:$N$33,14,FALSE)</f>
        <v>5.1224999999999987</v>
      </c>
      <c r="O1331">
        <f>VLOOKUP(B1331,'Test Data'!$A$1:$N$33,14,FALSE)</f>
        <v>6.2475000000000023</v>
      </c>
      <c r="P1331">
        <f>VLOOKUP(B1331,'Test Data'!$A$1:$G$33,7,FALSE)</f>
        <v>53.747500000000002</v>
      </c>
      <c r="Q1331">
        <f>VLOOKUP(D1331,'Test Data'!$A$1:$G$33,7,FALSE)</f>
        <v>48.64</v>
      </c>
    </row>
    <row r="1332" spans="1:17" x14ac:dyDescent="0.3">
      <c r="A1332" s="8">
        <v>45213</v>
      </c>
      <c r="B1332" s="6" t="s">
        <v>21</v>
      </c>
      <c r="C1332" s="6">
        <v>2</v>
      </c>
      <c r="D1332" s="6" t="s">
        <v>14</v>
      </c>
      <c r="E1332" s="6">
        <v>3</v>
      </c>
      <c r="F1332" s="6"/>
      <c r="G1332" s="6">
        <f t="shared" si="42"/>
        <v>1</v>
      </c>
      <c r="H1332">
        <f t="shared" si="41"/>
        <v>5</v>
      </c>
      <c r="J1332">
        <f>VLOOKUP(D1332,'Test Data'!$A$1:$N$33,10,FALSE)</f>
        <v>140.99029450549449</v>
      </c>
      <c r="K1332">
        <f>VLOOKUP(B1332,'Test Data'!$A$1:$N$33,10,FALSE)</f>
        <v>67.44205870986076</v>
      </c>
      <c r="L1332">
        <f>VLOOKUP(D1332,'Test Data'!$A$1:$N$33,13,FALSE)</f>
        <v>61.292000000000002</v>
      </c>
      <c r="M1332">
        <f>VLOOKUP(B1332,'Test Data'!$A$1:$N$33,13,FALSE)</f>
        <v>34.236000000000004</v>
      </c>
      <c r="N1332">
        <f>VLOOKUP(D1332,'Test Data'!$A$1:$N$33,14,FALSE)</f>
        <v>16.850000000000001</v>
      </c>
      <c r="O1332">
        <f>VLOOKUP(B1332,'Test Data'!$A$1:$N$33,14,FALSE)</f>
        <v>9.18</v>
      </c>
      <c r="P1332">
        <f>VLOOKUP(B1332,'Test Data'!$A$1:$G$33,7,FALSE)</f>
        <v>50.528500000000001</v>
      </c>
      <c r="Q1332">
        <f>VLOOKUP(D1332,'Test Data'!$A$1:$G$33,7,FALSE)</f>
        <v>52.1905</v>
      </c>
    </row>
    <row r="1333" spans="1:17" x14ac:dyDescent="0.3">
      <c r="A1333" s="9">
        <v>45213</v>
      </c>
      <c r="B1333" s="7" t="s">
        <v>17</v>
      </c>
      <c r="C1333" s="7">
        <v>3</v>
      </c>
      <c r="D1333" s="7" t="s">
        <v>20</v>
      </c>
      <c r="E1333" s="7">
        <v>5</v>
      </c>
      <c r="F1333" s="7"/>
      <c r="G1333" s="6">
        <f t="shared" si="42"/>
        <v>2</v>
      </c>
      <c r="H1333">
        <f t="shared" si="41"/>
        <v>8</v>
      </c>
      <c r="J1333">
        <f>VLOOKUP(D1333,'Test Data'!$A$1:$N$33,10,FALSE)</f>
        <v>44.157383716429479</v>
      </c>
      <c r="K1333">
        <f>VLOOKUP(B1333,'Test Data'!$A$1:$N$33,10,FALSE)</f>
        <v>134.91292307692311</v>
      </c>
      <c r="L1333">
        <f>VLOOKUP(D1333,'Test Data'!$A$1:$N$33,13,FALSE)</f>
        <v>0.20799999999999841</v>
      </c>
      <c r="M1333">
        <f>VLOOKUP(B1333,'Test Data'!$A$1:$N$33,13,FALSE)</f>
        <v>36.112000000000002</v>
      </c>
      <c r="N1333">
        <f>VLOOKUP(D1333,'Test Data'!$A$1:$N$33,14,FALSE)</f>
        <v>6.4574999999999996</v>
      </c>
      <c r="O1333">
        <f>VLOOKUP(B1333,'Test Data'!$A$1:$N$33,14,FALSE)</f>
        <v>18.509999999999998</v>
      </c>
      <c r="P1333">
        <f>VLOOKUP(B1333,'Test Data'!$A$1:$G$33,7,FALSE)</f>
        <v>49.021500000000003</v>
      </c>
      <c r="Q1333">
        <f>VLOOKUP(D1333,'Test Data'!$A$1:$G$33,7,FALSE)</f>
        <v>45.418999999999997</v>
      </c>
    </row>
    <row r="1334" spans="1:17" x14ac:dyDescent="0.3">
      <c r="A1334" s="8">
        <v>45213</v>
      </c>
      <c r="B1334" s="6" t="s">
        <v>7</v>
      </c>
      <c r="C1334" s="6">
        <v>4</v>
      </c>
      <c r="D1334" s="6" t="s">
        <v>19</v>
      </c>
      <c r="E1334" s="6">
        <v>6</v>
      </c>
      <c r="F1334" s="6"/>
      <c r="G1334" s="6">
        <f t="shared" si="42"/>
        <v>2</v>
      </c>
      <c r="H1334">
        <f t="shared" si="41"/>
        <v>10</v>
      </c>
      <c r="J1334">
        <f>VLOOKUP(D1334,'Test Data'!$A$1:$N$33,10,FALSE)</f>
        <v>82.045045228455763</v>
      </c>
      <c r="K1334">
        <f>VLOOKUP(B1334,'Test Data'!$A$1:$N$33,10,FALSE)</f>
        <v>109.36287253210591</v>
      </c>
      <c r="L1334">
        <f>VLOOKUP(D1334,'Test Data'!$A$1:$N$33,13,FALSE)</f>
        <v>15.204000000000004</v>
      </c>
      <c r="M1334">
        <f>VLOOKUP(B1334,'Test Data'!$A$1:$N$33,13,FALSE)</f>
        <v>1.0240000000000009</v>
      </c>
      <c r="N1334">
        <f>VLOOKUP(D1334,'Test Data'!$A$1:$N$33,14,FALSE)</f>
        <v>10.812500000000004</v>
      </c>
      <c r="O1334">
        <f>VLOOKUP(B1334,'Test Data'!$A$1:$N$33,14,FALSE)</f>
        <v>18.007499999999997</v>
      </c>
      <c r="P1334">
        <f>VLOOKUP(B1334,'Test Data'!$A$1:$G$33,7,FALSE)</f>
        <v>51.97</v>
      </c>
      <c r="Q1334">
        <f>VLOOKUP(D1334,'Test Data'!$A$1:$G$33,7,FALSE)</f>
        <v>46.548000000000002</v>
      </c>
    </row>
    <row r="1335" spans="1:17" x14ac:dyDescent="0.3">
      <c r="A1335" s="9">
        <v>45213</v>
      </c>
      <c r="B1335" s="7" t="s">
        <v>8</v>
      </c>
      <c r="C1335" s="7">
        <v>4</v>
      </c>
      <c r="D1335" s="7" t="s">
        <v>9</v>
      </c>
      <c r="E1335" s="7">
        <v>3</v>
      </c>
      <c r="F1335" s="7"/>
      <c r="G1335" s="6">
        <f t="shared" si="42"/>
        <v>-1</v>
      </c>
      <c r="H1335">
        <f t="shared" si="41"/>
        <v>7</v>
      </c>
      <c r="J1335">
        <f>VLOOKUP(D1335,'Test Data'!$A$1:$N$33,10,FALSE)</f>
        <v>165.56027048054921</v>
      </c>
      <c r="K1335">
        <f>VLOOKUP(B1335,'Test Data'!$A$1:$N$33,10,FALSE)</f>
        <v>108.30611652138712</v>
      </c>
      <c r="L1335">
        <f>VLOOKUP(D1335,'Test Data'!$A$1:$N$33,13,FALSE)</f>
        <v>-11.727999999999998</v>
      </c>
      <c r="M1335">
        <f>VLOOKUP(B1335,'Test Data'!$A$1:$N$33,13,FALSE)</f>
        <v>15.092000000000001</v>
      </c>
      <c r="N1335">
        <f>VLOOKUP(D1335,'Test Data'!$A$1:$N$33,14,FALSE)</f>
        <v>19.220000000000002</v>
      </c>
      <c r="O1335">
        <f>VLOOKUP(B1335,'Test Data'!$A$1:$N$33,14,FALSE)</f>
        <v>11.004999999999999</v>
      </c>
      <c r="P1335">
        <f>VLOOKUP(B1335,'Test Data'!$A$1:$G$33,7,FALSE)</f>
        <v>48.454999999999998</v>
      </c>
      <c r="Q1335">
        <f>VLOOKUP(D1335,'Test Data'!$A$1:$G$33,7,FALSE)</f>
        <v>58.155000000000001</v>
      </c>
    </row>
    <row r="1336" spans="1:17" x14ac:dyDescent="0.3">
      <c r="A1336" s="8">
        <v>45213</v>
      </c>
      <c r="B1336" s="6" t="s">
        <v>18</v>
      </c>
      <c r="C1336" s="6">
        <v>6</v>
      </c>
      <c r="D1336" s="6" t="s">
        <v>29</v>
      </c>
      <c r="E1336" s="6">
        <v>5</v>
      </c>
      <c r="F1336" s="6" t="s">
        <v>35</v>
      </c>
      <c r="G1336" s="6">
        <f t="shared" si="42"/>
        <v>-1</v>
      </c>
      <c r="H1336">
        <f t="shared" si="41"/>
        <v>11</v>
      </c>
      <c r="J1336">
        <f>VLOOKUP(D1336,'Test Data'!$A$1:$N$33,10,FALSE)</f>
        <v>171.25418443935928</v>
      </c>
      <c r="K1336">
        <f>VLOOKUP(B1336,'Test Data'!$A$1:$N$33,10,FALSE)</f>
        <v>141.16987251053041</v>
      </c>
      <c r="L1336">
        <f>VLOOKUP(D1336,'Test Data'!$A$1:$N$33,13,FALSE)</f>
        <v>18.195999999999998</v>
      </c>
      <c r="M1336">
        <f>VLOOKUP(B1336,'Test Data'!$A$1:$N$33,13,FALSE)</f>
        <v>-9.1679999999999993</v>
      </c>
      <c r="N1336">
        <f>VLOOKUP(D1336,'Test Data'!$A$1:$N$33,14,FALSE)</f>
        <v>13.857500000000002</v>
      </c>
      <c r="O1336">
        <f>VLOOKUP(B1336,'Test Data'!$A$1:$N$33,14,FALSE)</f>
        <v>11.067499999999995</v>
      </c>
      <c r="P1336">
        <f>VLOOKUP(B1336,'Test Data'!$A$1:$G$33,7,FALSE)</f>
        <v>55.566500000000005</v>
      </c>
      <c r="Q1336">
        <f>VLOOKUP(D1336,'Test Data'!$A$1:$G$33,7,FALSE)</f>
        <v>55.733499999999992</v>
      </c>
    </row>
    <row r="1337" spans="1:17" x14ac:dyDescent="0.3">
      <c r="A1337" s="9">
        <v>45213</v>
      </c>
      <c r="B1337" s="7" t="s">
        <v>6</v>
      </c>
      <c r="C1337" s="7">
        <v>2</v>
      </c>
      <c r="D1337" s="7" t="s">
        <v>33</v>
      </c>
      <c r="E1337" s="7">
        <v>3</v>
      </c>
      <c r="F1337" s="7"/>
      <c r="G1337" s="6">
        <f t="shared" si="42"/>
        <v>1</v>
      </c>
      <c r="H1337">
        <f t="shared" si="41"/>
        <v>5</v>
      </c>
      <c r="J1337">
        <f>VLOOKUP(D1337,'Test Data'!$A$1:$N$33,10,FALSE)</f>
        <v>-8.4661676247310496</v>
      </c>
      <c r="K1337">
        <f>VLOOKUP(B1337,'Test Data'!$A$1:$N$33,10,FALSE)</f>
        <v>18.032943482008189</v>
      </c>
      <c r="L1337">
        <f>VLOOKUP(D1337,'Test Data'!$A$1:$N$33,13,FALSE)</f>
        <v>31.347999999999995</v>
      </c>
      <c r="M1337">
        <f>VLOOKUP(B1337,'Test Data'!$A$1:$N$33,13,FALSE)</f>
        <v>12.236000000000001</v>
      </c>
      <c r="N1337">
        <f>VLOOKUP(D1337,'Test Data'!$A$1:$N$33,14,FALSE)</f>
        <v>2.9150000000000027</v>
      </c>
      <c r="O1337">
        <f>VLOOKUP(B1337,'Test Data'!$A$1:$N$33,14,FALSE)</f>
        <v>1.6050000000000004</v>
      </c>
      <c r="P1337">
        <f>VLOOKUP(B1337,'Test Data'!$A$1:$G$33,7,FALSE)</f>
        <v>40.024000000000001</v>
      </c>
      <c r="Q1337">
        <f>VLOOKUP(D1337,'Test Data'!$A$1:$G$33,7,FALSE)</f>
        <v>46.256500000000003</v>
      </c>
    </row>
    <row r="1338" spans="1:17" x14ac:dyDescent="0.3">
      <c r="A1338" s="8">
        <v>45213</v>
      </c>
      <c r="B1338" s="6" t="s">
        <v>13</v>
      </c>
      <c r="C1338" s="6">
        <v>2</v>
      </c>
      <c r="D1338" s="6" t="s">
        <v>16</v>
      </c>
      <c r="E1338" s="6">
        <v>3</v>
      </c>
      <c r="F1338" s="6"/>
      <c r="G1338" s="6">
        <f t="shared" si="42"/>
        <v>1</v>
      </c>
      <c r="H1338">
        <f t="shared" si="41"/>
        <v>5</v>
      </c>
      <c r="J1338">
        <f>VLOOKUP(D1338,'Test Data'!$A$1:$N$33,10,FALSE)</f>
        <v>56.76357570850201</v>
      </c>
      <c r="K1338">
        <f>VLOOKUP(B1338,'Test Data'!$A$1:$N$33,10,FALSE)</f>
        <v>81.804757877261309</v>
      </c>
      <c r="L1338">
        <f>VLOOKUP(D1338,'Test Data'!$A$1:$N$33,13,FALSE)</f>
        <v>55.175999999999995</v>
      </c>
      <c r="M1338">
        <f>VLOOKUP(B1338,'Test Data'!$A$1:$N$33,13,FALSE)</f>
        <v>-4.4720000000000004</v>
      </c>
      <c r="N1338">
        <f>VLOOKUP(D1338,'Test Data'!$A$1:$N$33,14,FALSE)</f>
        <v>8.8850000000000016</v>
      </c>
      <c r="O1338">
        <f>VLOOKUP(B1338,'Test Data'!$A$1:$N$33,14,FALSE)</f>
        <v>7.3675000000000033</v>
      </c>
      <c r="P1338">
        <f>VLOOKUP(B1338,'Test Data'!$A$1:$G$33,7,FALSE)</f>
        <v>47.3035</v>
      </c>
      <c r="Q1338">
        <f>VLOOKUP(D1338,'Test Data'!$A$1:$G$33,7,FALSE)</f>
        <v>50.042000000000002</v>
      </c>
    </row>
    <row r="1339" spans="1:17" x14ac:dyDescent="0.3">
      <c r="A1339" s="9">
        <v>45213</v>
      </c>
      <c r="B1339" s="7" t="s">
        <v>4</v>
      </c>
      <c r="C1339" s="7">
        <v>2</v>
      </c>
      <c r="D1339" s="7" t="s">
        <v>32</v>
      </c>
      <c r="E1339" s="7">
        <v>5</v>
      </c>
      <c r="F1339" s="7"/>
      <c r="G1339" s="6">
        <f t="shared" si="42"/>
        <v>3</v>
      </c>
      <c r="H1339">
        <f t="shared" si="41"/>
        <v>7</v>
      </c>
      <c r="J1339">
        <f>VLOOKUP(D1339,'Test Data'!$A$1:$N$33,10,FALSE)</f>
        <v>132.97877024111079</v>
      </c>
      <c r="K1339">
        <f>VLOOKUP(B1339,'Test Data'!$A$1:$N$33,10,FALSE)</f>
        <v>84.107355201661079</v>
      </c>
      <c r="L1339">
        <f>VLOOKUP(D1339,'Test Data'!$A$1:$N$33,13,FALSE)</f>
        <v>-4.2679999999999989</v>
      </c>
      <c r="M1339">
        <f>VLOOKUP(B1339,'Test Data'!$A$1:$N$33,13,FALSE)</f>
        <v>17.076000000000001</v>
      </c>
      <c r="N1339">
        <f>VLOOKUP(D1339,'Test Data'!$A$1:$N$33,14,FALSE)</f>
        <v>9.5024999999999977</v>
      </c>
      <c r="O1339">
        <f>VLOOKUP(B1339,'Test Data'!$A$1:$N$33,14,FALSE)</f>
        <v>4.0274999999999999</v>
      </c>
      <c r="P1339">
        <f>VLOOKUP(B1339,'Test Data'!$A$1:$G$33,7,FALSE)</f>
        <v>51.648499999999999</v>
      </c>
      <c r="Q1339">
        <f>VLOOKUP(D1339,'Test Data'!$A$1:$G$33,7,FALSE)</f>
        <v>49.246000000000002</v>
      </c>
    </row>
    <row r="1340" spans="1:17" x14ac:dyDescent="0.3">
      <c r="A1340" s="8">
        <v>45213</v>
      </c>
      <c r="B1340" s="6" t="s">
        <v>22</v>
      </c>
      <c r="C1340" s="6">
        <v>2</v>
      </c>
      <c r="D1340" s="6" t="s">
        <v>3</v>
      </c>
      <c r="E1340" s="6">
        <v>5</v>
      </c>
      <c r="F1340" s="6"/>
      <c r="G1340" s="6">
        <f t="shared" si="42"/>
        <v>3</v>
      </c>
      <c r="H1340">
        <f t="shared" si="41"/>
        <v>7</v>
      </c>
      <c r="J1340">
        <f>VLOOKUP(D1340,'Test Data'!$A$1:$N$33,10,FALSE)</f>
        <v>89.800166421813486</v>
      </c>
      <c r="K1340">
        <f>VLOOKUP(B1340,'Test Data'!$A$1:$N$33,10,FALSE)</f>
        <v>68.14996540259969</v>
      </c>
      <c r="L1340">
        <f>VLOOKUP(D1340,'Test Data'!$A$1:$N$33,13,FALSE)</f>
        <v>45.915999999999997</v>
      </c>
      <c r="M1340">
        <f>VLOOKUP(B1340,'Test Data'!$A$1:$N$33,13,FALSE)</f>
        <v>2.4839999999999995</v>
      </c>
      <c r="N1340">
        <f>VLOOKUP(D1340,'Test Data'!$A$1:$N$33,14,FALSE)</f>
        <v>6.2475000000000023</v>
      </c>
      <c r="O1340">
        <f>VLOOKUP(B1340,'Test Data'!$A$1:$N$33,14,FALSE)</f>
        <v>7.3599999999999994</v>
      </c>
      <c r="P1340">
        <f>VLOOKUP(B1340,'Test Data'!$A$1:$G$33,7,FALSE)</f>
        <v>52.957499999999996</v>
      </c>
      <c r="Q1340">
        <f>VLOOKUP(D1340,'Test Data'!$A$1:$G$33,7,FALSE)</f>
        <v>53.747500000000002</v>
      </c>
    </row>
    <row r="1341" spans="1:17" x14ac:dyDescent="0.3">
      <c r="A1341" s="9">
        <v>45213</v>
      </c>
      <c r="B1341" s="7" t="s">
        <v>11</v>
      </c>
      <c r="C1341" s="7">
        <v>2</v>
      </c>
      <c r="D1341" s="7" t="s">
        <v>24</v>
      </c>
      <c r="E1341" s="7">
        <v>1</v>
      </c>
      <c r="F1341" s="7" t="s">
        <v>35</v>
      </c>
      <c r="G1341" s="6">
        <f t="shared" si="42"/>
        <v>-1</v>
      </c>
      <c r="H1341">
        <f t="shared" si="41"/>
        <v>3</v>
      </c>
      <c r="J1341">
        <f>VLOOKUP(D1341,'Test Data'!$A$1:$N$33,10,FALSE)</f>
        <v>-15.427545272601769</v>
      </c>
      <c r="K1341">
        <f>VLOOKUP(B1341,'Test Data'!$A$1:$N$33,10,FALSE)</f>
        <v>134.88358357487925</v>
      </c>
      <c r="L1341">
        <f>VLOOKUP(D1341,'Test Data'!$A$1:$N$33,13,FALSE)</f>
        <v>-11.484000000000002</v>
      </c>
      <c r="M1341">
        <f>VLOOKUP(B1341,'Test Data'!$A$1:$N$33,13,FALSE)</f>
        <v>24.772000000000002</v>
      </c>
      <c r="N1341">
        <f>VLOOKUP(D1341,'Test Data'!$A$1:$N$33,14,FALSE)</f>
        <v>7.0949999999999989</v>
      </c>
      <c r="O1341">
        <f>VLOOKUP(B1341,'Test Data'!$A$1:$N$33,14,FALSE)</f>
        <v>12.754999999999999</v>
      </c>
      <c r="P1341">
        <f>VLOOKUP(B1341,'Test Data'!$A$1:$G$33,7,FALSE)</f>
        <v>52.792500000000004</v>
      </c>
      <c r="Q1341">
        <f>VLOOKUP(D1341,'Test Data'!$A$1:$G$33,7,FALSE)</f>
        <v>42.968000000000004</v>
      </c>
    </row>
    <row r="1342" spans="1:17" x14ac:dyDescent="0.3">
      <c r="A1342" s="8">
        <v>45213</v>
      </c>
      <c r="B1342" s="6" t="s">
        <v>34</v>
      </c>
      <c r="C1342" s="6">
        <v>1</v>
      </c>
      <c r="D1342" s="6" t="s">
        <v>10</v>
      </c>
      <c r="E1342" s="6">
        <v>2</v>
      </c>
      <c r="F1342" s="6" t="s">
        <v>35</v>
      </c>
      <c r="G1342" s="6">
        <f t="shared" si="42"/>
        <v>1</v>
      </c>
      <c r="H1342">
        <f t="shared" si="41"/>
        <v>3</v>
      </c>
      <c r="J1342">
        <f>VLOOKUP(D1342,'Test Data'!$A$1:$N$33,10,FALSE)</f>
        <v>47.582180701754382</v>
      </c>
      <c r="K1342">
        <f>VLOOKUP(B1342,'Test Data'!$A$1:$N$33,10,FALSE)</f>
        <v>90.302779742729371</v>
      </c>
      <c r="L1342">
        <f>VLOOKUP(D1342,'Test Data'!$A$1:$N$33,13,FALSE)</f>
        <v>15.2</v>
      </c>
      <c r="M1342">
        <f>VLOOKUP(B1342,'Test Data'!$A$1:$N$33,13,FALSE)</f>
        <v>-1.9600000000000004</v>
      </c>
      <c r="N1342">
        <f>VLOOKUP(D1342,'Test Data'!$A$1:$N$33,14,FALSE)</f>
        <v>1.7224999999999966</v>
      </c>
      <c r="O1342">
        <f>VLOOKUP(B1342,'Test Data'!$A$1:$N$33,14,FALSE)</f>
        <v>8.4699999999999989</v>
      </c>
      <c r="P1342">
        <f>VLOOKUP(B1342,'Test Data'!$A$1:$G$33,7,FALSE)</f>
        <v>48.930500000000002</v>
      </c>
      <c r="Q1342">
        <f>VLOOKUP(D1342,'Test Data'!$A$1:$G$33,7,FALSE)</f>
        <v>45.459000000000003</v>
      </c>
    </row>
    <row r="1343" spans="1:17" x14ac:dyDescent="0.3">
      <c r="A1343" s="9">
        <v>45213</v>
      </c>
      <c r="B1343" s="7" t="s">
        <v>28</v>
      </c>
      <c r="C1343" s="7">
        <v>4</v>
      </c>
      <c r="D1343" s="7" t="s">
        <v>5</v>
      </c>
      <c r="E1343" s="7">
        <v>7</v>
      </c>
      <c r="F1343" s="7"/>
      <c r="G1343" s="6">
        <f t="shared" si="42"/>
        <v>3</v>
      </c>
      <c r="H1343">
        <f t="shared" si="41"/>
        <v>11</v>
      </c>
      <c r="J1343">
        <f>VLOOKUP(D1343,'Test Data'!$A$1:$N$33,10,FALSE)</f>
        <v>104.48057142857141</v>
      </c>
      <c r="K1343">
        <f>VLOOKUP(B1343,'Test Data'!$A$1:$N$33,10,FALSE)</f>
        <v>101.51640811560671</v>
      </c>
      <c r="L1343">
        <f>VLOOKUP(D1343,'Test Data'!$A$1:$N$33,13,FALSE)</f>
        <v>26.248000000000001</v>
      </c>
      <c r="M1343">
        <f>VLOOKUP(B1343,'Test Data'!$A$1:$N$33,13,FALSE)</f>
        <v>12.036000000000001</v>
      </c>
      <c r="N1343">
        <f>VLOOKUP(D1343,'Test Data'!$A$1:$N$33,14,FALSE)</f>
        <v>15.994999999999997</v>
      </c>
      <c r="O1343">
        <f>VLOOKUP(B1343,'Test Data'!$A$1:$N$33,14,FALSE)</f>
        <v>8.0474999999999994</v>
      </c>
      <c r="P1343">
        <f>VLOOKUP(B1343,'Test Data'!$A$1:$G$33,7,FALSE)</f>
        <v>51.338499999999996</v>
      </c>
      <c r="Q1343">
        <f>VLOOKUP(D1343,'Test Data'!$A$1:$G$33,7,FALSE)</f>
        <v>50.814499999999995</v>
      </c>
    </row>
    <row r="1344" spans="1:17" x14ac:dyDescent="0.3">
      <c r="A1344" s="8">
        <v>45213</v>
      </c>
      <c r="B1344" s="6" t="s">
        <v>26</v>
      </c>
      <c r="C1344" s="6">
        <v>1</v>
      </c>
      <c r="D1344" s="6" t="s">
        <v>27</v>
      </c>
      <c r="E1344" s="6">
        <v>4</v>
      </c>
      <c r="F1344" s="6"/>
      <c r="G1344" s="6">
        <f t="shared" si="42"/>
        <v>3</v>
      </c>
      <c r="H1344">
        <f t="shared" si="41"/>
        <v>5</v>
      </c>
      <c r="J1344">
        <f>VLOOKUP(D1344,'Test Data'!$A$1:$N$33,10,FALSE)</f>
        <v>145.75413290387775</v>
      </c>
      <c r="K1344">
        <f>VLOOKUP(B1344,'Test Data'!$A$1:$N$33,10,FALSE)</f>
        <v>-5.9496865517784894</v>
      </c>
      <c r="L1344">
        <f>VLOOKUP(D1344,'Test Data'!$A$1:$N$33,13,FALSE)</f>
        <v>55.58</v>
      </c>
      <c r="M1344">
        <f>VLOOKUP(B1344,'Test Data'!$A$1:$N$33,13,FALSE)</f>
        <v>-1.972</v>
      </c>
      <c r="N1344">
        <f>VLOOKUP(D1344,'Test Data'!$A$1:$N$33,14,FALSE)</f>
        <v>12.107499999999998</v>
      </c>
      <c r="O1344">
        <f>VLOOKUP(B1344,'Test Data'!$A$1:$N$33,14,FALSE)</f>
        <v>7.1075000000000017</v>
      </c>
      <c r="P1344">
        <f>VLOOKUP(B1344,'Test Data'!$A$1:$G$33,7,FALSE)</f>
        <v>43.610500000000002</v>
      </c>
      <c r="Q1344">
        <f>VLOOKUP(D1344,'Test Data'!$A$1:$G$33,7,FALSE)</f>
        <v>54.28</v>
      </c>
    </row>
    <row r="1345" spans="1:17" x14ac:dyDescent="0.3">
      <c r="A1345" s="9">
        <v>45213</v>
      </c>
      <c r="B1345" s="7" t="s">
        <v>31</v>
      </c>
      <c r="C1345" s="7">
        <v>4</v>
      </c>
      <c r="D1345" s="7" t="s">
        <v>23</v>
      </c>
      <c r="E1345" s="7">
        <v>6</v>
      </c>
      <c r="F1345" s="7"/>
      <c r="G1345" s="6">
        <f t="shared" si="42"/>
        <v>2</v>
      </c>
      <c r="H1345">
        <f t="shared" si="41"/>
        <v>10</v>
      </c>
      <c r="J1345">
        <f>VLOOKUP(D1345,'Test Data'!$A$1:$N$33,10,FALSE)</f>
        <v>116.91584615384616</v>
      </c>
      <c r="K1345">
        <f>VLOOKUP(B1345,'Test Data'!$A$1:$N$33,10,FALSE)</f>
        <v>139.17838686868689</v>
      </c>
      <c r="L1345">
        <f>VLOOKUP(D1345,'Test Data'!$A$1:$N$33,13,FALSE)</f>
        <v>37.052</v>
      </c>
      <c r="M1345">
        <f>VLOOKUP(B1345,'Test Data'!$A$1:$N$33,13,FALSE)</f>
        <v>30.108000000000004</v>
      </c>
      <c r="N1345">
        <f>VLOOKUP(D1345,'Test Data'!$A$1:$N$33,14,FALSE)</f>
        <v>7.9725000000000001</v>
      </c>
      <c r="O1345">
        <f>VLOOKUP(B1345,'Test Data'!$A$1:$N$33,14,FALSE)</f>
        <v>10.142499999999998</v>
      </c>
      <c r="P1345">
        <f>VLOOKUP(B1345,'Test Data'!$A$1:$G$33,7,FALSE)</f>
        <v>54.883499999999998</v>
      </c>
      <c r="Q1345">
        <f>VLOOKUP(D1345,'Test Data'!$A$1:$G$33,7,FALSE)</f>
        <v>50.820999999999998</v>
      </c>
    </row>
    <row r="1346" spans="1:17" x14ac:dyDescent="0.3">
      <c r="A1346" s="8">
        <v>45214</v>
      </c>
      <c r="B1346" s="6" t="s">
        <v>18</v>
      </c>
      <c r="C1346" s="6">
        <v>3</v>
      </c>
      <c r="D1346" s="6" t="s">
        <v>26</v>
      </c>
      <c r="E1346" s="6">
        <v>6</v>
      </c>
      <c r="F1346" s="6"/>
      <c r="G1346" s="6">
        <f t="shared" si="42"/>
        <v>3</v>
      </c>
      <c r="H1346">
        <f t="shared" si="41"/>
        <v>9</v>
      </c>
      <c r="J1346">
        <f>VLOOKUP(D1346,'Test Data'!$A$1:$N$33,10,FALSE)</f>
        <v>-5.9496865517784894</v>
      </c>
      <c r="K1346">
        <f>VLOOKUP(B1346,'Test Data'!$A$1:$N$33,10,FALSE)</f>
        <v>141.16987251053041</v>
      </c>
      <c r="L1346">
        <f>VLOOKUP(D1346,'Test Data'!$A$1:$N$33,13,FALSE)</f>
        <v>-1.972</v>
      </c>
      <c r="M1346">
        <f>VLOOKUP(B1346,'Test Data'!$A$1:$N$33,13,FALSE)</f>
        <v>-9.1679999999999993</v>
      </c>
      <c r="N1346">
        <f>VLOOKUP(D1346,'Test Data'!$A$1:$N$33,14,FALSE)</f>
        <v>7.1075000000000017</v>
      </c>
      <c r="O1346">
        <f>VLOOKUP(B1346,'Test Data'!$A$1:$N$33,14,FALSE)</f>
        <v>11.067499999999995</v>
      </c>
      <c r="P1346">
        <f>VLOOKUP(B1346,'Test Data'!$A$1:$G$33,7,FALSE)</f>
        <v>55.566500000000005</v>
      </c>
      <c r="Q1346">
        <f>VLOOKUP(D1346,'Test Data'!$A$1:$G$33,7,FALSE)</f>
        <v>43.610500000000002</v>
      </c>
    </row>
    <row r="1347" spans="1:17" x14ac:dyDescent="0.3">
      <c r="A1347" s="9">
        <v>45214</v>
      </c>
      <c r="B1347" s="7" t="s">
        <v>7</v>
      </c>
      <c r="C1347" s="7">
        <v>2</v>
      </c>
      <c r="D1347" s="7" t="s">
        <v>32</v>
      </c>
      <c r="E1347" s="7">
        <v>5</v>
      </c>
      <c r="F1347" s="7"/>
      <c r="G1347" s="6">
        <f t="shared" si="42"/>
        <v>3</v>
      </c>
      <c r="H1347">
        <f t="shared" ref="H1347:H1410" si="43">E1347+C1347</f>
        <v>7</v>
      </c>
      <c r="J1347">
        <f>VLOOKUP(D1347,'Test Data'!$A$1:$N$33,10,FALSE)</f>
        <v>132.97877024111079</v>
      </c>
      <c r="K1347">
        <f>VLOOKUP(B1347,'Test Data'!$A$1:$N$33,10,FALSE)</f>
        <v>109.36287253210591</v>
      </c>
      <c r="L1347">
        <f>VLOOKUP(D1347,'Test Data'!$A$1:$N$33,13,FALSE)</f>
        <v>-4.2679999999999989</v>
      </c>
      <c r="M1347">
        <f>VLOOKUP(B1347,'Test Data'!$A$1:$N$33,13,FALSE)</f>
        <v>1.0240000000000009</v>
      </c>
      <c r="N1347">
        <f>VLOOKUP(D1347,'Test Data'!$A$1:$N$33,14,FALSE)</f>
        <v>9.5024999999999977</v>
      </c>
      <c r="O1347">
        <f>VLOOKUP(B1347,'Test Data'!$A$1:$N$33,14,FALSE)</f>
        <v>18.007499999999997</v>
      </c>
      <c r="P1347">
        <f>VLOOKUP(B1347,'Test Data'!$A$1:$G$33,7,FALSE)</f>
        <v>51.97</v>
      </c>
      <c r="Q1347">
        <f>VLOOKUP(D1347,'Test Data'!$A$1:$G$33,7,FALSE)</f>
        <v>49.246000000000002</v>
      </c>
    </row>
    <row r="1348" spans="1:17" x14ac:dyDescent="0.3">
      <c r="A1348" s="8">
        <v>45215</v>
      </c>
      <c r="B1348" s="6" t="s">
        <v>19</v>
      </c>
      <c r="C1348" s="6">
        <v>4</v>
      </c>
      <c r="D1348" s="6" t="s">
        <v>20</v>
      </c>
      <c r="E1348" s="6">
        <v>0</v>
      </c>
      <c r="F1348" s="6"/>
      <c r="G1348" s="6">
        <f t="shared" si="42"/>
        <v>-4</v>
      </c>
      <c r="H1348">
        <f t="shared" si="43"/>
        <v>4</v>
      </c>
      <c r="J1348">
        <f>VLOOKUP(D1348,'Test Data'!$A$1:$N$33,10,FALSE)</f>
        <v>44.157383716429479</v>
      </c>
      <c r="K1348">
        <f>VLOOKUP(B1348,'Test Data'!$A$1:$N$33,10,FALSE)</f>
        <v>82.045045228455763</v>
      </c>
      <c r="L1348">
        <f>VLOOKUP(D1348,'Test Data'!$A$1:$N$33,13,FALSE)</f>
        <v>0.20799999999999841</v>
      </c>
      <c r="M1348">
        <f>VLOOKUP(B1348,'Test Data'!$A$1:$N$33,13,FALSE)</f>
        <v>15.204000000000004</v>
      </c>
      <c r="N1348">
        <f>VLOOKUP(D1348,'Test Data'!$A$1:$N$33,14,FALSE)</f>
        <v>6.4574999999999996</v>
      </c>
      <c r="O1348">
        <f>VLOOKUP(B1348,'Test Data'!$A$1:$N$33,14,FALSE)</f>
        <v>10.812500000000004</v>
      </c>
      <c r="P1348">
        <f>VLOOKUP(B1348,'Test Data'!$A$1:$G$33,7,FALSE)</f>
        <v>46.548000000000002</v>
      </c>
      <c r="Q1348">
        <f>VLOOKUP(D1348,'Test Data'!$A$1:$G$33,7,FALSE)</f>
        <v>45.418999999999997</v>
      </c>
    </row>
    <row r="1349" spans="1:17" x14ac:dyDescent="0.3">
      <c r="A1349" s="9">
        <v>45215</v>
      </c>
      <c r="B1349" s="7" t="s">
        <v>31</v>
      </c>
      <c r="C1349" s="7">
        <v>4</v>
      </c>
      <c r="D1349" s="7" t="s">
        <v>15</v>
      </c>
      <c r="E1349" s="7">
        <v>3</v>
      </c>
      <c r="F1349" s="7"/>
      <c r="G1349" s="6">
        <f t="shared" si="42"/>
        <v>-1</v>
      </c>
      <c r="H1349">
        <f t="shared" si="43"/>
        <v>7</v>
      </c>
      <c r="J1349">
        <f>VLOOKUP(D1349,'Test Data'!$A$1:$N$33,10,FALSE)</f>
        <v>139.98145691150953</v>
      </c>
      <c r="K1349">
        <f>VLOOKUP(B1349,'Test Data'!$A$1:$N$33,10,FALSE)</f>
        <v>139.17838686868689</v>
      </c>
      <c r="L1349">
        <f>VLOOKUP(D1349,'Test Data'!$A$1:$N$33,13,FALSE)</f>
        <v>2.9200000000000017</v>
      </c>
      <c r="M1349">
        <f>VLOOKUP(B1349,'Test Data'!$A$1:$N$33,13,FALSE)</f>
        <v>30.108000000000004</v>
      </c>
      <c r="N1349">
        <f>VLOOKUP(D1349,'Test Data'!$A$1:$N$33,14,FALSE)</f>
        <v>16.695</v>
      </c>
      <c r="O1349">
        <f>VLOOKUP(B1349,'Test Data'!$A$1:$N$33,14,FALSE)</f>
        <v>10.142499999999998</v>
      </c>
      <c r="P1349">
        <f>VLOOKUP(B1349,'Test Data'!$A$1:$G$33,7,FALSE)</f>
        <v>54.883499999999998</v>
      </c>
      <c r="Q1349">
        <f>VLOOKUP(D1349,'Test Data'!$A$1:$G$33,7,FALSE)</f>
        <v>53.004999999999995</v>
      </c>
    </row>
    <row r="1350" spans="1:17" x14ac:dyDescent="0.3">
      <c r="A1350" s="8">
        <v>45215</v>
      </c>
      <c r="B1350" s="6" t="s">
        <v>25</v>
      </c>
      <c r="C1350" s="6">
        <v>1</v>
      </c>
      <c r="D1350" s="6" t="s">
        <v>17</v>
      </c>
      <c r="E1350" s="6">
        <v>2</v>
      </c>
      <c r="F1350" s="6"/>
      <c r="G1350" s="6">
        <f t="shared" si="42"/>
        <v>1</v>
      </c>
      <c r="H1350">
        <f t="shared" si="43"/>
        <v>3</v>
      </c>
      <c r="J1350">
        <f>VLOOKUP(D1350,'Test Data'!$A$1:$N$33,10,FALSE)</f>
        <v>134.91292307692311</v>
      </c>
      <c r="K1350">
        <f>VLOOKUP(B1350,'Test Data'!$A$1:$N$33,10,FALSE)</f>
        <v>51.313205668016195</v>
      </c>
      <c r="L1350">
        <f>VLOOKUP(D1350,'Test Data'!$A$1:$N$33,13,FALSE)</f>
        <v>36.112000000000002</v>
      </c>
      <c r="M1350">
        <f>VLOOKUP(B1350,'Test Data'!$A$1:$N$33,13,FALSE)</f>
        <v>23.744</v>
      </c>
      <c r="N1350">
        <f>VLOOKUP(D1350,'Test Data'!$A$1:$N$33,14,FALSE)</f>
        <v>18.509999999999998</v>
      </c>
      <c r="O1350">
        <f>VLOOKUP(B1350,'Test Data'!$A$1:$N$33,14,FALSE)</f>
        <v>10.215</v>
      </c>
      <c r="P1350">
        <f>VLOOKUP(B1350,'Test Data'!$A$1:$G$33,7,FALSE)</f>
        <v>44.829499999999996</v>
      </c>
      <c r="Q1350">
        <f>VLOOKUP(D1350,'Test Data'!$A$1:$G$33,7,FALSE)</f>
        <v>49.021500000000003</v>
      </c>
    </row>
    <row r="1351" spans="1:17" x14ac:dyDescent="0.3">
      <c r="A1351" s="9">
        <v>45215</v>
      </c>
      <c r="B1351" s="7" t="s">
        <v>6</v>
      </c>
      <c r="C1351" s="7">
        <v>4</v>
      </c>
      <c r="D1351" s="7" t="s">
        <v>5</v>
      </c>
      <c r="E1351" s="7">
        <v>1</v>
      </c>
      <c r="F1351" s="7"/>
      <c r="G1351" s="6">
        <f t="shared" si="42"/>
        <v>-3</v>
      </c>
      <c r="H1351">
        <f t="shared" si="43"/>
        <v>5</v>
      </c>
      <c r="J1351">
        <f>VLOOKUP(D1351,'Test Data'!$A$1:$N$33,10,FALSE)</f>
        <v>104.48057142857141</v>
      </c>
      <c r="K1351">
        <f>VLOOKUP(B1351,'Test Data'!$A$1:$N$33,10,FALSE)</f>
        <v>18.032943482008189</v>
      </c>
      <c r="L1351">
        <f>VLOOKUP(D1351,'Test Data'!$A$1:$N$33,13,FALSE)</f>
        <v>26.248000000000001</v>
      </c>
      <c r="M1351">
        <f>VLOOKUP(B1351,'Test Data'!$A$1:$N$33,13,FALSE)</f>
        <v>12.236000000000001</v>
      </c>
      <c r="N1351">
        <f>VLOOKUP(D1351,'Test Data'!$A$1:$N$33,14,FALSE)</f>
        <v>15.994999999999997</v>
      </c>
      <c r="O1351">
        <f>VLOOKUP(B1351,'Test Data'!$A$1:$N$33,14,FALSE)</f>
        <v>1.6050000000000004</v>
      </c>
      <c r="P1351">
        <f>VLOOKUP(B1351,'Test Data'!$A$1:$G$33,7,FALSE)</f>
        <v>40.024000000000001</v>
      </c>
      <c r="Q1351">
        <f>VLOOKUP(D1351,'Test Data'!$A$1:$G$33,7,FALSE)</f>
        <v>50.814499999999995</v>
      </c>
    </row>
    <row r="1352" spans="1:17" x14ac:dyDescent="0.3">
      <c r="A1352" s="8">
        <v>45215</v>
      </c>
      <c r="B1352" s="6" t="s">
        <v>22</v>
      </c>
      <c r="C1352" s="6">
        <v>2</v>
      </c>
      <c r="D1352" s="6" t="s">
        <v>12</v>
      </c>
      <c r="E1352" s="6">
        <v>3</v>
      </c>
      <c r="F1352" s="6" t="s">
        <v>35</v>
      </c>
      <c r="G1352" s="6">
        <f t="shared" si="42"/>
        <v>1</v>
      </c>
      <c r="H1352">
        <f t="shared" si="43"/>
        <v>5</v>
      </c>
      <c r="J1352">
        <f>VLOOKUP(D1352,'Test Data'!$A$1:$N$33,10,FALSE)</f>
        <v>59.967467961405482</v>
      </c>
      <c r="K1352">
        <f>VLOOKUP(B1352,'Test Data'!$A$1:$N$33,10,FALSE)</f>
        <v>68.14996540259969</v>
      </c>
      <c r="L1352">
        <f>VLOOKUP(D1352,'Test Data'!$A$1:$N$33,13,FALSE)</f>
        <v>21.227999999999998</v>
      </c>
      <c r="M1352">
        <f>VLOOKUP(B1352,'Test Data'!$A$1:$N$33,13,FALSE)</f>
        <v>2.4839999999999995</v>
      </c>
      <c r="N1352">
        <f>VLOOKUP(D1352,'Test Data'!$A$1:$N$33,14,FALSE)</f>
        <v>5.1224999999999987</v>
      </c>
      <c r="O1352">
        <f>VLOOKUP(B1352,'Test Data'!$A$1:$N$33,14,FALSE)</f>
        <v>7.3599999999999994</v>
      </c>
      <c r="P1352">
        <f>VLOOKUP(B1352,'Test Data'!$A$1:$G$33,7,FALSE)</f>
        <v>52.957499999999996</v>
      </c>
      <c r="Q1352">
        <f>VLOOKUP(D1352,'Test Data'!$A$1:$G$33,7,FALSE)</f>
        <v>48.64</v>
      </c>
    </row>
    <row r="1353" spans="1:17" x14ac:dyDescent="0.3">
      <c r="A1353" s="9">
        <v>45216</v>
      </c>
      <c r="B1353" s="7" t="s">
        <v>7</v>
      </c>
      <c r="C1353" s="7">
        <v>2</v>
      </c>
      <c r="D1353" s="7" t="s">
        <v>13</v>
      </c>
      <c r="E1353" s="7">
        <v>3</v>
      </c>
      <c r="F1353" s="7" t="s">
        <v>36</v>
      </c>
      <c r="G1353" s="6">
        <f t="shared" si="42"/>
        <v>1</v>
      </c>
      <c r="H1353">
        <f t="shared" si="43"/>
        <v>5</v>
      </c>
      <c r="J1353">
        <f>VLOOKUP(D1353,'Test Data'!$A$1:$N$33,10,FALSE)</f>
        <v>81.804757877261309</v>
      </c>
      <c r="K1353">
        <f>VLOOKUP(B1353,'Test Data'!$A$1:$N$33,10,FALSE)</f>
        <v>109.36287253210591</v>
      </c>
      <c r="L1353">
        <f>VLOOKUP(D1353,'Test Data'!$A$1:$N$33,13,FALSE)</f>
        <v>-4.4720000000000004</v>
      </c>
      <c r="M1353">
        <f>VLOOKUP(B1353,'Test Data'!$A$1:$N$33,13,FALSE)</f>
        <v>1.0240000000000009</v>
      </c>
      <c r="N1353">
        <f>VLOOKUP(D1353,'Test Data'!$A$1:$N$33,14,FALSE)</f>
        <v>7.3675000000000033</v>
      </c>
      <c r="O1353">
        <f>VLOOKUP(B1353,'Test Data'!$A$1:$N$33,14,FALSE)</f>
        <v>18.007499999999997</v>
      </c>
      <c r="P1353">
        <f>VLOOKUP(B1353,'Test Data'!$A$1:$G$33,7,FALSE)</f>
        <v>51.97</v>
      </c>
      <c r="Q1353">
        <f>VLOOKUP(D1353,'Test Data'!$A$1:$G$33,7,FALSE)</f>
        <v>47.3035</v>
      </c>
    </row>
    <row r="1354" spans="1:17" x14ac:dyDescent="0.3">
      <c r="A1354" s="8">
        <v>45216</v>
      </c>
      <c r="B1354" s="6" t="s">
        <v>28</v>
      </c>
      <c r="C1354" s="6">
        <v>5</v>
      </c>
      <c r="D1354" s="6" t="s">
        <v>33</v>
      </c>
      <c r="E1354" s="6">
        <v>2</v>
      </c>
      <c r="F1354" s="6"/>
      <c r="G1354" s="6">
        <f t="shared" si="42"/>
        <v>-3</v>
      </c>
      <c r="H1354">
        <f t="shared" si="43"/>
        <v>7</v>
      </c>
      <c r="J1354">
        <f>VLOOKUP(D1354,'Test Data'!$A$1:$N$33,10,FALSE)</f>
        <v>-8.4661676247310496</v>
      </c>
      <c r="K1354">
        <f>VLOOKUP(B1354,'Test Data'!$A$1:$N$33,10,FALSE)</f>
        <v>101.51640811560671</v>
      </c>
      <c r="L1354">
        <f>VLOOKUP(D1354,'Test Data'!$A$1:$N$33,13,FALSE)</f>
        <v>31.347999999999995</v>
      </c>
      <c r="M1354">
        <f>VLOOKUP(B1354,'Test Data'!$A$1:$N$33,13,FALSE)</f>
        <v>12.036000000000001</v>
      </c>
      <c r="N1354">
        <f>VLOOKUP(D1354,'Test Data'!$A$1:$N$33,14,FALSE)</f>
        <v>2.9150000000000027</v>
      </c>
      <c r="O1354">
        <f>VLOOKUP(B1354,'Test Data'!$A$1:$N$33,14,FALSE)</f>
        <v>8.0474999999999994</v>
      </c>
      <c r="P1354">
        <f>VLOOKUP(B1354,'Test Data'!$A$1:$G$33,7,FALSE)</f>
        <v>51.338499999999996</v>
      </c>
      <c r="Q1354">
        <f>VLOOKUP(D1354,'Test Data'!$A$1:$G$33,7,FALSE)</f>
        <v>46.256500000000003</v>
      </c>
    </row>
    <row r="1355" spans="1:17" x14ac:dyDescent="0.3">
      <c r="A1355" s="9">
        <v>45216</v>
      </c>
      <c r="B1355" s="7" t="s">
        <v>9</v>
      </c>
      <c r="C1355" s="7">
        <v>6</v>
      </c>
      <c r="D1355" s="7" t="s">
        <v>21</v>
      </c>
      <c r="E1355" s="7">
        <v>1</v>
      </c>
      <c r="F1355" s="7"/>
      <c r="G1355" s="6">
        <f t="shared" si="42"/>
        <v>-5</v>
      </c>
      <c r="H1355">
        <f t="shared" si="43"/>
        <v>7</v>
      </c>
      <c r="J1355">
        <f>VLOOKUP(D1355,'Test Data'!$A$1:$N$33,10,FALSE)</f>
        <v>67.44205870986076</v>
      </c>
      <c r="K1355">
        <f>VLOOKUP(B1355,'Test Data'!$A$1:$N$33,10,FALSE)</f>
        <v>165.56027048054921</v>
      </c>
      <c r="L1355">
        <f>VLOOKUP(D1355,'Test Data'!$A$1:$N$33,13,FALSE)</f>
        <v>34.236000000000004</v>
      </c>
      <c r="M1355">
        <f>VLOOKUP(B1355,'Test Data'!$A$1:$N$33,13,FALSE)</f>
        <v>-11.727999999999998</v>
      </c>
      <c r="N1355">
        <f>VLOOKUP(D1355,'Test Data'!$A$1:$N$33,14,FALSE)</f>
        <v>9.18</v>
      </c>
      <c r="O1355">
        <f>VLOOKUP(B1355,'Test Data'!$A$1:$N$33,14,FALSE)</f>
        <v>19.220000000000002</v>
      </c>
      <c r="P1355">
        <f>VLOOKUP(B1355,'Test Data'!$A$1:$G$33,7,FALSE)</f>
        <v>58.155000000000001</v>
      </c>
      <c r="Q1355">
        <f>VLOOKUP(D1355,'Test Data'!$A$1:$G$33,7,FALSE)</f>
        <v>50.528500000000001</v>
      </c>
    </row>
    <row r="1356" spans="1:17" x14ac:dyDescent="0.3">
      <c r="A1356" s="8">
        <v>45216</v>
      </c>
      <c r="B1356" s="6" t="s">
        <v>25</v>
      </c>
      <c r="C1356" s="6">
        <v>0</v>
      </c>
      <c r="D1356" s="6" t="s">
        <v>16</v>
      </c>
      <c r="E1356" s="6">
        <v>1</v>
      </c>
      <c r="F1356" s="6"/>
      <c r="G1356" s="6">
        <f t="shared" si="42"/>
        <v>1</v>
      </c>
      <c r="H1356">
        <f t="shared" si="43"/>
        <v>1</v>
      </c>
      <c r="J1356">
        <f>VLOOKUP(D1356,'Test Data'!$A$1:$N$33,10,FALSE)</f>
        <v>56.76357570850201</v>
      </c>
      <c r="K1356">
        <f>VLOOKUP(B1356,'Test Data'!$A$1:$N$33,10,FALSE)</f>
        <v>51.313205668016195</v>
      </c>
      <c r="L1356">
        <f>VLOOKUP(D1356,'Test Data'!$A$1:$N$33,13,FALSE)</f>
        <v>55.175999999999995</v>
      </c>
      <c r="M1356">
        <f>VLOOKUP(B1356,'Test Data'!$A$1:$N$33,13,FALSE)</f>
        <v>23.744</v>
      </c>
      <c r="N1356">
        <f>VLOOKUP(D1356,'Test Data'!$A$1:$N$33,14,FALSE)</f>
        <v>8.8850000000000016</v>
      </c>
      <c r="O1356">
        <f>VLOOKUP(B1356,'Test Data'!$A$1:$N$33,14,FALSE)</f>
        <v>10.215</v>
      </c>
      <c r="P1356">
        <f>VLOOKUP(B1356,'Test Data'!$A$1:$G$33,7,FALSE)</f>
        <v>44.829499999999996</v>
      </c>
      <c r="Q1356">
        <f>VLOOKUP(D1356,'Test Data'!$A$1:$G$33,7,FALSE)</f>
        <v>50.042000000000002</v>
      </c>
    </row>
    <row r="1357" spans="1:17" x14ac:dyDescent="0.3">
      <c r="A1357" s="9">
        <v>45216</v>
      </c>
      <c r="B1357" s="7" t="s">
        <v>8</v>
      </c>
      <c r="C1357" s="7">
        <v>0</v>
      </c>
      <c r="D1357" s="7" t="s">
        <v>4</v>
      </c>
      <c r="E1357" s="7">
        <v>2</v>
      </c>
      <c r="F1357" s="7"/>
      <c r="G1357" s="6">
        <f t="shared" si="42"/>
        <v>2</v>
      </c>
      <c r="H1357">
        <f t="shared" si="43"/>
        <v>2</v>
      </c>
      <c r="J1357">
        <f>VLOOKUP(D1357,'Test Data'!$A$1:$N$33,10,FALSE)</f>
        <v>84.107355201661079</v>
      </c>
      <c r="K1357">
        <f>VLOOKUP(B1357,'Test Data'!$A$1:$N$33,10,FALSE)</f>
        <v>108.30611652138712</v>
      </c>
      <c r="L1357">
        <f>VLOOKUP(D1357,'Test Data'!$A$1:$N$33,13,FALSE)</f>
        <v>17.076000000000001</v>
      </c>
      <c r="M1357">
        <f>VLOOKUP(B1357,'Test Data'!$A$1:$N$33,13,FALSE)</f>
        <v>15.092000000000001</v>
      </c>
      <c r="N1357">
        <f>VLOOKUP(D1357,'Test Data'!$A$1:$N$33,14,FALSE)</f>
        <v>4.0274999999999999</v>
      </c>
      <c r="O1357">
        <f>VLOOKUP(B1357,'Test Data'!$A$1:$N$33,14,FALSE)</f>
        <v>11.004999999999999</v>
      </c>
      <c r="P1357">
        <f>VLOOKUP(B1357,'Test Data'!$A$1:$G$33,7,FALSE)</f>
        <v>48.454999999999998</v>
      </c>
      <c r="Q1357">
        <f>VLOOKUP(D1357,'Test Data'!$A$1:$G$33,7,FALSE)</f>
        <v>51.648499999999999</v>
      </c>
    </row>
    <row r="1358" spans="1:17" x14ac:dyDescent="0.3">
      <c r="A1358" s="8">
        <v>45216</v>
      </c>
      <c r="B1358" s="6" t="s">
        <v>11</v>
      </c>
      <c r="C1358" s="6">
        <v>4</v>
      </c>
      <c r="D1358" s="6" t="s">
        <v>34</v>
      </c>
      <c r="E1358" s="6">
        <v>1</v>
      </c>
      <c r="F1358" s="6"/>
      <c r="G1358" s="6">
        <f t="shared" si="42"/>
        <v>-3</v>
      </c>
      <c r="H1358">
        <f t="shared" si="43"/>
        <v>5</v>
      </c>
      <c r="J1358">
        <f>VLOOKUP(D1358,'Test Data'!$A$1:$N$33,10,FALSE)</f>
        <v>90.302779742729371</v>
      </c>
      <c r="K1358">
        <f>VLOOKUP(B1358,'Test Data'!$A$1:$N$33,10,FALSE)</f>
        <v>134.88358357487925</v>
      </c>
      <c r="L1358">
        <f>VLOOKUP(D1358,'Test Data'!$A$1:$N$33,13,FALSE)</f>
        <v>-1.9600000000000004</v>
      </c>
      <c r="M1358">
        <f>VLOOKUP(B1358,'Test Data'!$A$1:$N$33,13,FALSE)</f>
        <v>24.772000000000002</v>
      </c>
      <c r="N1358">
        <f>VLOOKUP(D1358,'Test Data'!$A$1:$N$33,14,FALSE)</f>
        <v>8.4699999999999989</v>
      </c>
      <c r="O1358">
        <f>VLOOKUP(B1358,'Test Data'!$A$1:$N$33,14,FALSE)</f>
        <v>12.754999999999999</v>
      </c>
      <c r="P1358">
        <f>VLOOKUP(B1358,'Test Data'!$A$1:$G$33,7,FALSE)</f>
        <v>52.792500000000004</v>
      </c>
      <c r="Q1358">
        <f>VLOOKUP(D1358,'Test Data'!$A$1:$G$33,7,FALSE)</f>
        <v>48.930500000000002</v>
      </c>
    </row>
    <row r="1359" spans="1:17" x14ac:dyDescent="0.3">
      <c r="A1359" s="9">
        <v>45216</v>
      </c>
      <c r="B1359" s="7" t="s">
        <v>18</v>
      </c>
      <c r="C1359" s="7">
        <v>6</v>
      </c>
      <c r="D1359" s="7" t="s">
        <v>24</v>
      </c>
      <c r="E1359" s="7">
        <v>3</v>
      </c>
      <c r="F1359" s="7"/>
      <c r="G1359" s="6">
        <f t="shared" si="42"/>
        <v>-3</v>
      </c>
      <c r="H1359">
        <f t="shared" si="43"/>
        <v>9</v>
      </c>
      <c r="J1359">
        <f>VLOOKUP(D1359,'Test Data'!$A$1:$N$33,10,FALSE)</f>
        <v>-15.427545272601769</v>
      </c>
      <c r="K1359">
        <f>VLOOKUP(B1359,'Test Data'!$A$1:$N$33,10,FALSE)</f>
        <v>141.16987251053041</v>
      </c>
      <c r="L1359">
        <f>VLOOKUP(D1359,'Test Data'!$A$1:$N$33,13,FALSE)</f>
        <v>-11.484000000000002</v>
      </c>
      <c r="M1359">
        <f>VLOOKUP(B1359,'Test Data'!$A$1:$N$33,13,FALSE)</f>
        <v>-9.1679999999999993</v>
      </c>
      <c r="N1359">
        <f>VLOOKUP(D1359,'Test Data'!$A$1:$N$33,14,FALSE)</f>
        <v>7.0949999999999989</v>
      </c>
      <c r="O1359">
        <f>VLOOKUP(B1359,'Test Data'!$A$1:$N$33,14,FALSE)</f>
        <v>11.067499999999995</v>
      </c>
      <c r="P1359">
        <f>VLOOKUP(B1359,'Test Data'!$A$1:$G$33,7,FALSE)</f>
        <v>55.566500000000005</v>
      </c>
      <c r="Q1359">
        <f>VLOOKUP(D1359,'Test Data'!$A$1:$G$33,7,FALSE)</f>
        <v>42.968000000000004</v>
      </c>
    </row>
    <row r="1360" spans="1:17" x14ac:dyDescent="0.3">
      <c r="A1360" s="8">
        <v>45216</v>
      </c>
      <c r="B1360" s="6" t="s">
        <v>30</v>
      </c>
      <c r="C1360" s="6">
        <v>2</v>
      </c>
      <c r="D1360" s="6" t="s">
        <v>27</v>
      </c>
      <c r="E1360" s="6">
        <v>3</v>
      </c>
      <c r="F1360" s="6" t="s">
        <v>35</v>
      </c>
      <c r="G1360" s="6">
        <f t="shared" si="42"/>
        <v>1</v>
      </c>
      <c r="H1360">
        <f t="shared" si="43"/>
        <v>5</v>
      </c>
      <c r="J1360">
        <f>VLOOKUP(D1360,'Test Data'!$A$1:$N$33,10,FALSE)</f>
        <v>145.75413290387775</v>
      </c>
      <c r="K1360">
        <f>VLOOKUP(B1360,'Test Data'!$A$1:$N$33,10,FALSE)</f>
        <v>139.14223240238024</v>
      </c>
      <c r="L1360">
        <f>VLOOKUP(D1360,'Test Data'!$A$1:$N$33,13,FALSE)</f>
        <v>55.58</v>
      </c>
      <c r="M1360">
        <f>VLOOKUP(B1360,'Test Data'!$A$1:$N$33,13,FALSE)</f>
        <v>17.608000000000001</v>
      </c>
      <c r="N1360">
        <f>VLOOKUP(D1360,'Test Data'!$A$1:$N$33,14,FALSE)</f>
        <v>12.107499999999998</v>
      </c>
      <c r="O1360">
        <f>VLOOKUP(B1360,'Test Data'!$A$1:$N$33,14,FALSE)</f>
        <v>17.535</v>
      </c>
      <c r="P1360">
        <f>VLOOKUP(B1360,'Test Data'!$A$1:$G$33,7,FALSE)</f>
        <v>53.658999999999999</v>
      </c>
      <c r="Q1360">
        <f>VLOOKUP(D1360,'Test Data'!$A$1:$G$33,7,FALSE)</f>
        <v>54.28</v>
      </c>
    </row>
    <row r="1361" spans="1:17" x14ac:dyDescent="0.3">
      <c r="A1361" s="9">
        <v>45216</v>
      </c>
      <c r="B1361" s="7" t="s">
        <v>29</v>
      </c>
      <c r="C1361" s="7">
        <v>5</v>
      </c>
      <c r="D1361" s="7" t="s">
        <v>23</v>
      </c>
      <c r="E1361" s="7">
        <v>1</v>
      </c>
      <c r="F1361" s="7"/>
      <c r="G1361" s="6">
        <f t="shared" si="42"/>
        <v>-4</v>
      </c>
      <c r="H1361">
        <f t="shared" si="43"/>
        <v>6</v>
      </c>
      <c r="J1361">
        <f>VLOOKUP(D1361,'Test Data'!$A$1:$N$33,10,FALSE)</f>
        <v>116.91584615384616</v>
      </c>
      <c r="K1361">
        <f>VLOOKUP(B1361,'Test Data'!$A$1:$N$33,10,FALSE)</f>
        <v>171.25418443935928</v>
      </c>
      <c r="L1361">
        <f>VLOOKUP(D1361,'Test Data'!$A$1:$N$33,13,FALSE)</f>
        <v>37.052</v>
      </c>
      <c r="M1361">
        <f>VLOOKUP(B1361,'Test Data'!$A$1:$N$33,13,FALSE)</f>
        <v>18.195999999999998</v>
      </c>
      <c r="N1361">
        <f>VLOOKUP(D1361,'Test Data'!$A$1:$N$33,14,FALSE)</f>
        <v>7.9725000000000001</v>
      </c>
      <c r="O1361">
        <f>VLOOKUP(B1361,'Test Data'!$A$1:$N$33,14,FALSE)</f>
        <v>13.857500000000002</v>
      </c>
      <c r="P1361">
        <f>VLOOKUP(B1361,'Test Data'!$A$1:$G$33,7,FALSE)</f>
        <v>55.733499999999992</v>
      </c>
      <c r="Q1361">
        <f>VLOOKUP(D1361,'Test Data'!$A$1:$G$33,7,FALSE)</f>
        <v>50.820999999999998</v>
      </c>
    </row>
    <row r="1362" spans="1:17" x14ac:dyDescent="0.3">
      <c r="A1362" s="8">
        <v>45217</v>
      </c>
      <c r="B1362" s="6" t="s">
        <v>3</v>
      </c>
      <c r="C1362" s="6">
        <v>3</v>
      </c>
      <c r="D1362" s="6" t="s">
        <v>19</v>
      </c>
      <c r="E1362" s="6">
        <v>6</v>
      </c>
      <c r="F1362" s="6"/>
      <c r="G1362" s="6">
        <f t="shared" si="42"/>
        <v>3</v>
      </c>
      <c r="H1362">
        <f t="shared" si="43"/>
        <v>9</v>
      </c>
      <c r="J1362">
        <f>VLOOKUP(D1362,'Test Data'!$A$1:$N$33,10,FALSE)</f>
        <v>82.045045228455763</v>
      </c>
      <c r="K1362">
        <f>VLOOKUP(B1362,'Test Data'!$A$1:$N$33,10,FALSE)</f>
        <v>89.800166421813486</v>
      </c>
      <c r="L1362">
        <f>VLOOKUP(D1362,'Test Data'!$A$1:$N$33,13,FALSE)</f>
        <v>15.204000000000004</v>
      </c>
      <c r="M1362">
        <f>VLOOKUP(B1362,'Test Data'!$A$1:$N$33,13,FALSE)</f>
        <v>45.915999999999997</v>
      </c>
      <c r="N1362">
        <f>VLOOKUP(D1362,'Test Data'!$A$1:$N$33,14,FALSE)</f>
        <v>10.812500000000004</v>
      </c>
      <c r="O1362">
        <f>VLOOKUP(B1362,'Test Data'!$A$1:$N$33,14,FALSE)</f>
        <v>6.2475000000000023</v>
      </c>
      <c r="P1362">
        <f>VLOOKUP(B1362,'Test Data'!$A$1:$G$33,7,FALSE)</f>
        <v>53.747500000000002</v>
      </c>
      <c r="Q1362">
        <f>VLOOKUP(D1362,'Test Data'!$A$1:$G$33,7,FALSE)</f>
        <v>46.548000000000002</v>
      </c>
    </row>
    <row r="1363" spans="1:17" x14ac:dyDescent="0.3">
      <c r="A1363" s="9">
        <v>45217</v>
      </c>
      <c r="B1363" s="7" t="s">
        <v>12</v>
      </c>
      <c r="C1363" s="7">
        <v>1</v>
      </c>
      <c r="D1363" s="7" t="s">
        <v>32</v>
      </c>
      <c r="E1363" s="7">
        <v>6</v>
      </c>
      <c r="F1363" s="7"/>
      <c r="G1363" s="6">
        <f t="shared" si="42"/>
        <v>5</v>
      </c>
      <c r="H1363">
        <f t="shared" si="43"/>
        <v>7</v>
      </c>
      <c r="J1363">
        <f>VLOOKUP(D1363,'Test Data'!$A$1:$N$33,10,FALSE)</f>
        <v>132.97877024111079</v>
      </c>
      <c r="K1363">
        <f>VLOOKUP(B1363,'Test Data'!$A$1:$N$33,10,FALSE)</f>
        <v>59.967467961405482</v>
      </c>
      <c r="L1363">
        <f>VLOOKUP(D1363,'Test Data'!$A$1:$N$33,13,FALSE)</f>
        <v>-4.2679999999999989</v>
      </c>
      <c r="M1363">
        <f>VLOOKUP(B1363,'Test Data'!$A$1:$N$33,13,FALSE)</f>
        <v>21.227999999999998</v>
      </c>
      <c r="N1363">
        <f>VLOOKUP(D1363,'Test Data'!$A$1:$N$33,14,FALSE)</f>
        <v>9.5024999999999977</v>
      </c>
      <c r="O1363">
        <f>VLOOKUP(B1363,'Test Data'!$A$1:$N$33,14,FALSE)</f>
        <v>5.1224999999999987</v>
      </c>
      <c r="P1363">
        <f>VLOOKUP(B1363,'Test Data'!$A$1:$G$33,7,FALSE)</f>
        <v>48.64</v>
      </c>
      <c r="Q1363">
        <f>VLOOKUP(D1363,'Test Data'!$A$1:$G$33,7,FALSE)</f>
        <v>49.246000000000002</v>
      </c>
    </row>
    <row r="1364" spans="1:17" x14ac:dyDescent="0.3">
      <c r="A1364" s="8">
        <v>45218</v>
      </c>
      <c r="B1364" s="6" t="s">
        <v>30</v>
      </c>
      <c r="C1364" s="6">
        <v>3</v>
      </c>
      <c r="D1364" s="6" t="s">
        <v>26</v>
      </c>
      <c r="E1364" s="6">
        <v>2</v>
      </c>
      <c r="F1364" s="6"/>
      <c r="G1364" s="6">
        <f t="shared" si="42"/>
        <v>-1</v>
      </c>
      <c r="H1364">
        <f t="shared" si="43"/>
        <v>5</v>
      </c>
      <c r="J1364">
        <f>VLOOKUP(D1364,'Test Data'!$A$1:$N$33,10,FALSE)</f>
        <v>-5.9496865517784894</v>
      </c>
      <c r="K1364">
        <f>VLOOKUP(B1364,'Test Data'!$A$1:$N$33,10,FALSE)</f>
        <v>139.14223240238024</v>
      </c>
      <c r="L1364">
        <f>VLOOKUP(D1364,'Test Data'!$A$1:$N$33,13,FALSE)</f>
        <v>-1.972</v>
      </c>
      <c r="M1364">
        <f>VLOOKUP(B1364,'Test Data'!$A$1:$N$33,13,FALSE)</f>
        <v>17.608000000000001</v>
      </c>
      <c r="N1364">
        <f>VLOOKUP(D1364,'Test Data'!$A$1:$N$33,14,FALSE)</f>
        <v>7.1075000000000017</v>
      </c>
      <c r="O1364">
        <f>VLOOKUP(B1364,'Test Data'!$A$1:$N$33,14,FALSE)</f>
        <v>17.535</v>
      </c>
      <c r="P1364">
        <f>VLOOKUP(B1364,'Test Data'!$A$1:$G$33,7,FALSE)</f>
        <v>53.658999999999999</v>
      </c>
      <c r="Q1364">
        <f>VLOOKUP(D1364,'Test Data'!$A$1:$G$33,7,FALSE)</f>
        <v>43.610500000000002</v>
      </c>
    </row>
    <row r="1365" spans="1:17" x14ac:dyDescent="0.3">
      <c r="A1365" s="9">
        <v>45218</v>
      </c>
      <c r="B1365" s="7" t="s">
        <v>22</v>
      </c>
      <c r="C1365" s="7">
        <v>4</v>
      </c>
      <c r="D1365" s="7" t="s">
        <v>13</v>
      </c>
      <c r="E1365" s="7">
        <v>3</v>
      </c>
      <c r="F1365" s="7"/>
      <c r="G1365" s="6">
        <f t="shared" si="42"/>
        <v>-1</v>
      </c>
      <c r="H1365">
        <f t="shared" si="43"/>
        <v>7</v>
      </c>
      <c r="J1365">
        <f>VLOOKUP(D1365,'Test Data'!$A$1:$N$33,10,FALSE)</f>
        <v>81.804757877261309</v>
      </c>
      <c r="K1365">
        <f>VLOOKUP(B1365,'Test Data'!$A$1:$N$33,10,FALSE)</f>
        <v>68.14996540259969</v>
      </c>
      <c r="L1365">
        <f>VLOOKUP(D1365,'Test Data'!$A$1:$N$33,13,FALSE)</f>
        <v>-4.4720000000000004</v>
      </c>
      <c r="M1365">
        <f>VLOOKUP(B1365,'Test Data'!$A$1:$N$33,13,FALSE)</f>
        <v>2.4839999999999995</v>
      </c>
      <c r="N1365">
        <f>VLOOKUP(D1365,'Test Data'!$A$1:$N$33,14,FALSE)</f>
        <v>7.3675000000000033</v>
      </c>
      <c r="O1365">
        <f>VLOOKUP(B1365,'Test Data'!$A$1:$N$33,14,FALSE)</f>
        <v>7.3599999999999994</v>
      </c>
      <c r="P1365">
        <f>VLOOKUP(B1365,'Test Data'!$A$1:$G$33,7,FALSE)</f>
        <v>52.957499999999996</v>
      </c>
      <c r="Q1365">
        <f>VLOOKUP(D1365,'Test Data'!$A$1:$G$33,7,FALSE)</f>
        <v>47.3035</v>
      </c>
    </row>
    <row r="1366" spans="1:17" x14ac:dyDescent="0.3">
      <c r="A1366" s="8">
        <v>45218</v>
      </c>
      <c r="B1366" s="6" t="s">
        <v>6</v>
      </c>
      <c r="C1366" s="6">
        <v>0</v>
      </c>
      <c r="D1366" s="6" t="s">
        <v>11</v>
      </c>
      <c r="E1366" s="6">
        <v>4</v>
      </c>
      <c r="F1366" s="6"/>
      <c r="G1366" s="6">
        <f t="shared" si="42"/>
        <v>4</v>
      </c>
      <c r="H1366">
        <f t="shared" si="43"/>
        <v>4</v>
      </c>
      <c r="J1366">
        <f>VLOOKUP(D1366,'Test Data'!$A$1:$N$33,10,FALSE)</f>
        <v>134.88358357487925</v>
      </c>
      <c r="K1366">
        <f>VLOOKUP(B1366,'Test Data'!$A$1:$N$33,10,FALSE)</f>
        <v>18.032943482008189</v>
      </c>
      <c r="L1366">
        <f>VLOOKUP(D1366,'Test Data'!$A$1:$N$33,13,FALSE)</f>
        <v>24.772000000000002</v>
      </c>
      <c r="M1366">
        <f>VLOOKUP(B1366,'Test Data'!$A$1:$N$33,13,FALSE)</f>
        <v>12.236000000000001</v>
      </c>
      <c r="N1366">
        <f>VLOOKUP(D1366,'Test Data'!$A$1:$N$33,14,FALSE)</f>
        <v>12.754999999999999</v>
      </c>
      <c r="O1366">
        <f>VLOOKUP(B1366,'Test Data'!$A$1:$N$33,14,FALSE)</f>
        <v>1.6050000000000004</v>
      </c>
      <c r="P1366">
        <f>VLOOKUP(B1366,'Test Data'!$A$1:$G$33,7,FALSE)</f>
        <v>40.024000000000001</v>
      </c>
      <c r="Q1366">
        <f>VLOOKUP(D1366,'Test Data'!$A$1:$G$33,7,FALSE)</f>
        <v>52.792500000000004</v>
      </c>
    </row>
    <row r="1367" spans="1:17" x14ac:dyDescent="0.3">
      <c r="A1367" s="9">
        <v>45218</v>
      </c>
      <c r="B1367" s="7" t="s">
        <v>5</v>
      </c>
      <c r="C1367" s="7">
        <v>1</v>
      </c>
      <c r="D1367" s="7" t="s">
        <v>31</v>
      </c>
      <c r="E1367" s="7">
        <v>3</v>
      </c>
      <c r="F1367" s="7"/>
      <c r="G1367" s="6">
        <f t="shared" si="42"/>
        <v>2</v>
      </c>
      <c r="H1367">
        <f t="shared" si="43"/>
        <v>4</v>
      </c>
      <c r="J1367">
        <f>VLOOKUP(D1367,'Test Data'!$A$1:$N$33,10,FALSE)</f>
        <v>139.17838686868689</v>
      </c>
      <c r="K1367">
        <f>VLOOKUP(B1367,'Test Data'!$A$1:$N$33,10,FALSE)</f>
        <v>104.48057142857141</v>
      </c>
      <c r="L1367">
        <f>VLOOKUP(D1367,'Test Data'!$A$1:$N$33,13,FALSE)</f>
        <v>30.108000000000004</v>
      </c>
      <c r="M1367">
        <f>VLOOKUP(B1367,'Test Data'!$A$1:$N$33,13,FALSE)</f>
        <v>26.248000000000001</v>
      </c>
      <c r="N1367">
        <f>VLOOKUP(D1367,'Test Data'!$A$1:$N$33,14,FALSE)</f>
        <v>10.142499999999998</v>
      </c>
      <c r="O1367">
        <f>VLOOKUP(B1367,'Test Data'!$A$1:$N$33,14,FALSE)</f>
        <v>15.994999999999997</v>
      </c>
      <c r="P1367">
        <f>VLOOKUP(B1367,'Test Data'!$A$1:$G$33,7,FALSE)</f>
        <v>50.814499999999995</v>
      </c>
      <c r="Q1367">
        <f>VLOOKUP(D1367,'Test Data'!$A$1:$G$33,7,FALSE)</f>
        <v>54.883499999999998</v>
      </c>
    </row>
    <row r="1368" spans="1:17" x14ac:dyDescent="0.3">
      <c r="A1368" s="8">
        <v>45218</v>
      </c>
      <c r="B1368" s="6" t="s">
        <v>29</v>
      </c>
      <c r="C1368" s="6">
        <v>7</v>
      </c>
      <c r="D1368" s="6" t="s">
        <v>28</v>
      </c>
      <c r="E1368" s="6">
        <v>3</v>
      </c>
      <c r="F1368" s="6"/>
      <c r="G1368" s="6">
        <f t="shared" si="42"/>
        <v>-4</v>
      </c>
      <c r="H1368">
        <f t="shared" si="43"/>
        <v>10</v>
      </c>
      <c r="J1368">
        <f>VLOOKUP(D1368,'Test Data'!$A$1:$N$33,10,FALSE)</f>
        <v>101.51640811560671</v>
      </c>
      <c r="K1368">
        <f>VLOOKUP(B1368,'Test Data'!$A$1:$N$33,10,FALSE)</f>
        <v>171.25418443935928</v>
      </c>
      <c r="L1368">
        <f>VLOOKUP(D1368,'Test Data'!$A$1:$N$33,13,FALSE)</f>
        <v>12.036000000000001</v>
      </c>
      <c r="M1368">
        <f>VLOOKUP(B1368,'Test Data'!$A$1:$N$33,13,FALSE)</f>
        <v>18.195999999999998</v>
      </c>
      <c r="N1368">
        <f>VLOOKUP(D1368,'Test Data'!$A$1:$N$33,14,FALSE)</f>
        <v>8.0474999999999994</v>
      </c>
      <c r="O1368">
        <f>VLOOKUP(B1368,'Test Data'!$A$1:$N$33,14,FALSE)</f>
        <v>13.857500000000002</v>
      </c>
      <c r="P1368">
        <f>VLOOKUP(B1368,'Test Data'!$A$1:$G$33,7,FALSE)</f>
        <v>55.733499999999992</v>
      </c>
      <c r="Q1368">
        <f>VLOOKUP(D1368,'Test Data'!$A$1:$G$33,7,FALSE)</f>
        <v>51.338499999999996</v>
      </c>
    </row>
    <row r="1369" spans="1:17" x14ac:dyDescent="0.3">
      <c r="A1369" s="9">
        <v>45218</v>
      </c>
      <c r="B1369" s="7" t="s">
        <v>21</v>
      </c>
      <c r="C1369" s="7">
        <v>4</v>
      </c>
      <c r="D1369" s="7" t="s">
        <v>17</v>
      </c>
      <c r="E1369" s="7">
        <v>1</v>
      </c>
      <c r="F1369" s="7"/>
      <c r="G1369" s="6">
        <f t="shared" si="42"/>
        <v>-3</v>
      </c>
      <c r="H1369">
        <f t="shared" si="43"/>
        <v>5</v>
      </c>
      <c r="J1369">
        <f>VLOOKUP(D1369,'Test Data'!$A$1:$N$33,10,FALSE)</f>
        <v>134.91292307692311</v>
      </c>
      <c r="K1369">
        <f>VLOOKUP(B1369,'Test Data'!$A$1:$N$33,10,FALSE)</f>
        <v>67.44205870986076</v>
      </c>
      <c r="L1369">
        <f>VLOOKUP(D1369,'Test Data'!$A$1:$N$33,13,FALSE)</f>
        <v>36.112000000000002</v>
      </c>
      <c r="M1369">
        <f>VLOOKUP(B1369,'Test Data'!$A$1:$N$33,13,FALSE)</f>
        <v>34.236000000000004</v>
      </c>
      <c r="N1369">
        <f>VLOOKUP(D1369,'Test Data'!$A$1:$N$33,14,FALSE)</f>
        <v>18.509999999999998</v>
      </c>
      <c r="O1369">
        <f>VLOOKUP(B1369,'Test Data'!$A$1:$N$33,14,FALSE)</f>
        <v>9.18</v>
      </c>
      <c r="P1369">
        <f>VLOOKUP(B1369,'Test Data'!$A$1:$G$33,7,FALSE)</f>
        <v>50.528500000000001</v>
      </c>
      <c r="Q1369">
        <f>VLOOKUP(D1369,'Test Data'!$A$1:$G$33,7,FALSE)</f>
        <v>49.021500000000003</v>
      </c>
    </row>
    <row r="1370" spans="1:17" x14ac:dyDescent="0.3">
      <c r="A1370" s="8">
        <v>45218</v>
      </c>
      <c r="B1370" s="6" t="s">
        <v>9</v>
      </c>
      <c r="C1370" s="6">
        <v>1</v>
      </c>
      <c r="D1370" s="6" t="s">
        <v>4</v>
      </c>
      <c r="E1370" s="6">
        <v>4</v>
      </c>
      <c r="F1370" s="6"/>
      <c r="G1370" s="6">
        <f t="shared" si="42"/>
        <v>3</v>
      </c>
      <c r="H1370">
        <f t="shared" si="43"/>
        <v>5</v>
      </c>
      <c r="J1370">
        <f>VLOOKUP(D1370,'Test Data'!$A$1:$N$33,10,FALSE)</f>
        <v>84.107355201661079</v>
      </c>
      <c r="K1370">
        <f>VLOOKUP(B1370,'Test Data'!$A$1:$N$33,10,FALSE)</f>
        <v>165.56027048054921</v>
      </c>
      <c r="L1370">
        <f>VLOOKUP(D1370,'Test Data'!$A$1:$N$33,13,FALSE)</f>
        <v>17.076000000000001</v>
      </c>
      <c r="M1370">
        <f>VLOOKUP(B1370,'Test Data'!$A$1:$N$33,13,FALSE)</f>
        <v>-11.727999999999998</v>
      </c>
      <c r="N1370">
        <f>VLOOKUP(D1370,'Test Data'!$A$1:$N$33,14,FALSE)</f>
        <v>4.0274999999999999</v>
      </c>
      <c r="O1370">
        <f>VLOOKUP(B1370,'Test Data'!$A$1:$N$33,14,FALSE)</f>
        <v>19.220000000000002</v>
      </c>
      <c r="P1370">
        <f>VLOOKUP(B1370,'Test Data'!$A$1:$G$33,7,FALSE)</f>
        <v>58.155000000000001</v>
      </c>
      <c r="Q1370">
        <f>VLOOKUP(D1370,'Test Data'!$A$1:$G$33,7,FALSE)</f>
        <v>51.648499999999999</v>
      </c>
    </row>
    <row r="1371" spans="1:17" x14ac:dyDescent="0.3">
      <c r="A1371" s="9">
        <v>45218</v>
      </c>
      <c r="B1371" s="7" t="s">
        <v>18</v>
      </c>
      <c r="C1371" s="7">
        <v>4</v>
      </c>
      <c r="D1371" s="7" t="s">
        <v>34</v>
      </c>
      <c r="E1371" s="7">
        <v>7</v>
      </c>
      <c r="F1371" s="7"/>
      <c r="G1371" s="6">
        <f t="shared" si="42"/>
        <v>3</v>
      </c>
      <c r="H1371">
        <f t="shared" si="43"/>
        <v>11</v>
      </c>
      <c r="J1371">
        <f>VLOOKUP(D1371,'Test Data'!$A$1:$N$33,10,FALSE)</f>
        <v>90.302779742729371</v>
      </c>
      <c r="K1371">
        <f>VLOOKUP(B1371,'Test Data'!$A$1:$N$33,10,FALSE)</f>
        <v>141.16987251053041</v>
      </c>
      <c r="L1371">
        <f>VLOOKUP(D1371,'Test Data'!$A$1:$N$33,13,FALSE)</f>
        <v>-1.9600000000000004</v>
      </c>
      <c r="M1371">
        <f>VLOOKUP(B1371,'Test Data'!$A$1:$N$33,13,FALSE)</f>
        <v>-9.1679999999999993</v>
      </c>
      <c r="N1371">
        <f>VLOOKUP(D1371,'Test Data'!$A$1:$N$33,14,FALSE)</f>
        <v>8.4699999999999989</v>
      </c>
      <c r="O1371">
        <f>VLOOKUP(B1371,'Test Data'!$A$1:$N$33,14,FALSE)</f>
        <v>11.067499999999995</v>
      </c>
      <c r="P1371">
        <f>VLOOKUP(B1371,'Test Data'!$A$1:$G$33,7,FALSE)</f>
        <v>55.566500000000005</v>
      </c>
      <c r="Q1371">
        <f>VLOOKUP(D1371,'Test Data'!$A$1:$G$33,7,FALSE)</f>
        <v>48.930500000000002</v>
      </c>
    </row>
    <row r="1372" spans="1:17" x14ac:dyDescent="0.3">
      <c r="A1372" s="8">
        <v>45218</v>
      </c>
      <c r="B1372" s="6" t="s">
        <v>14</v>
      </c>
      <c r="C1372" s="6">
        <v>3</v>
      </c>
      <c r="D1372" s="6" t="s">
        <v>24</v>
      </c>
      <c r="E1372" s="6">
        <v>1</v>
      </c>
      <c r="F1372" s="6"/>
      <c r="G1372" s="6">
        <f t="shared" si="42"/>
        <v>-2</v>
      </c>
      <c r="H1372">
        <f t="shared" si="43"/>
        <v>4</v>
      </c>
      <c r="J1372">
        <f>VLOOKUP(D1372,'Test Data'!$A$1:$N$33,10,FALSE)</f>
        <v>-15.427545272601769</v>
      </c>
      <c r="K1372">
        <f>VLOOKUP(B1372,'Test Data'!$A$1:$N$33,10,FALSE)</f>
        <v>140.99029450549449</v>
      </c>
      <c r="L1372">
        <f>VLOOKUP(D1372,'Test Data'!$A$1:$N$33,13,FALSE)</f>
        <v>-11.484000000000002</v>
      </c>
      <c r="M1372">
        <f>VLOOKUP(B1372,'Test Data'!$A$1:$N$33,13,FALSE)</f>
        <v>61.292000000000002</v>
      </c>
      <c r="N1372">
        <f>VLOOKUP(D1372,'Test Data'!$A$1:$N$33,14,FALSE)</f>
        <v>7.0949999999999989</v>
      </c>
      <c r="O1372">
        <f>VLOOKUP(B1372,'Test Data'!$A$1:$N$33,14,FALSE)</f>
        <v>16.850000000000001</v>
      </c>
      <c r="P1372">
        <f>VLOOKUP(B1372,'Test Data'!$A$1:$G$33,7,FALSE)</f>
        <v>52.1905</v>
      </c>
      <c r="Q1372">
        <f>VLOOKUP(D1372,'Test Data'!$A$1:$G$33,7,FALSE)</f>
        <v>42.968000000000004</v>
      </c>
    </row>
    <row r="1373" spans="1:17" x14ac:dyDescent="0.3">
      <c r="A1373" s="9">
        <v>45218</v>
      </c>
      <c r="B1373" s="7" t="s">
        <v>25</v>
      </c>
      <c r="C1373" s="7">
        <v>6</v>
      </c>
      <c r="D1373" s="7" t="s">
        <v>10</v>
      </c>
      <c r="E1373" s="7">
        <v>2</v>
      </c>
      <c r="F1373" s="7"/>
      <c r="G1373" s="6">
        <f t="shared" si="42"/>
        <v>-4</v>
      </c>
      <c r="H1373">
        <f t="shared" si="43"/>
        <v>8</v>
      </c>
      <c r="J1373">
        <f>VLOOKUP(D1373,'Test Data'!$A$1:$N$33,10,FALSE)</f>
        <v>47.582180701754382</v>
      </c>
      <c r="K1373">
        <f>VLOOKUP(B1373,'Test Data'!$A$1:$N$33,10,FALSE)</f>
        <v>51.313205668016195</v>
      </c>
      <c r="L1373">
        <f>VLOOKUP(D1373,'Test Data'!$A$1:$N$33,13,FALSE)</f>
        <v>15.2</v>
      </c>
      <c r="M1373">
        <f>VLOOKUP(B1373,'Test Data'!$A$1:$N$33,13,FALSE)</f>
        <v>23.744</v>
      </c>
      <c r="N1373">
        <f>VLOOKUP(D1373,'Test Data'!$A$1:$N$33,14,FALSE)</f>
        <v>1.7224999999999966</v>
      </c>
      <c r="O1373">
        <f>VLOOKUP(B1373,'Test Data'!$A$1:$N$33,14,FALSE)</f>
        <v>10.215</v>
      </c>
      <c r="P1373">
        <f>VLOOKUP(B1373,'Test Data'!$A$1:$G$33,7,FALSE)</f>
        <v>44.829499999999996</v>
      </c>
      <c r="Q1373">
        <f>VLOOKUP(D1373,'Test Data'!$A$1:$G$33,7,FALSE)</f>
        <v>45.459000000000003</v>
      </c>
    </row>
    <row r="1374" spans="1:17" x14ac:dyDescent="0.3">
      <c r="A1374" s="8">
        <v>45218</v>
      </c>
      <c r="B1374" s="6" t="s">
        <v>8</v>
      </c>
      <c r="C1374" s="6">
        <v>3</v>
      </c>
      <c r="D1374" s="6" t="s">
        <v>7</v>
      </c>
      <c r="E1374" s="6">
        <v>4</v>
      </c>
      <c r="F1374" s="6"/>
      <c r="G1374" s="6">
        <f t="shared" si="42"/>
        <v>1</v>
      </c>
      <c r="H1374">
        <f t="shared" si="43"/>
        <v>7</v>
      </c>
      <c r="J1374">
        <f>VLOOKUP(D1374,'Test Data'!$A$1:$N$33,10,FALSE)</f>
        <v>109.36287253210591</v>
      </c>
      <c r="K1374">
        <f>VLOOKUP(B1374,'Test Data'!$A$1:$N$33,10,FALSE)</f>
        <v>108.30611652138712</v>
      </c>
      <c r="L1374">
        <f>VLOOKUP(D1374,'Test Data'!$A$1:$N$33,13,FALSE)</f>
        <v>1.0240000000000009</v>
      </c>
      <c r="M1374">
        <f>VLOOKUP(B1374,'Test Data'!$A$1:$N$33,13,FALSE)</f>
        <v>15.092000000000001</v>
      </c>
      <c r="N1374">
        <f>VLOOKUP(D1374,'Test Data'!$A$1:$N$33,14,FALSE)</f>
        <v>18.007499999999997</v>
      </c>
      <c r="O1374">
        <f>VLOOKUP(B1374,'Test Data'!$A$1:$N$33,14,FALSE)</f>
        <v>11.004999999999999</v>
      </c>
      <c r="P1374">
        <f>VLOOKUP(B1374,'Test Data'!$A$1:$G$33,7,FALSE)</f>
        <v>48.454999999999998</v>
      </c>
      <c r="Q1374">
        <f>VLOOKUP(D1374,'Test Data'!$A$1:$G$33,7,FALSE)</f>
        <v>51.97</v>
      </c>
    </row>
    <row r="1375" spans="1:17" x14ac:dyDescent="0.3">
      <c r="A1375" s="9">
        <v>45218</v>
      </c>
      <c r="B1375" s="7" t="s">
        <v>27</v>
      </c>
      <c r="C1375" s="7">
        <v>5</v>
      </c>
      <c r="D1375" s="7" t="s">
        <v>23</v>
      </c>
      <c r="E1375" s="7">
        <v>3</v>
      </c>
      <c r="F1375" s="7"/>
      <c r="G1375" s="6">
        <f t="shared" si="42"/>
        <v>-2</v>
      </c>
      <c r="H1375">
        <f t="shared" si="43"/>
        <v>8</v>
      </c>
      <c r="J1375">
        <f>VLOOKUP(D1375,'Test Data'!$A$1:$N$33,10,FALSE)</f>
        <v>116.91584615384616</v>
      </c>
      <c r="K1375">
        <f>VLOOKUP(B1375,'Test Data'!$A$1:$N$33,10,FALSE)</f>
        <v>145.75413290387775</v>
      </c>
      <c r="L1375">
        <f>VLOOKUP(D1375,'Test Data'!$A$1:$N$33,13,FALSE)</f>
        <v>37.052</v>
      </c>
      <c r="M1375">
        <f>VLOOKUP(B1375,'Test Data'!$A$1:$N$33,13,FALSE)</f>
        <v>55.58</v>
      </c>
      <c r="N1375">
        <f>VLOOKUP(D1375,'Test Data'!$A$1:$N$33,14,FALSE)</f>
        <v>7.9725000000000001</v>
      </c>
      <c r="O1375">
        <f>VLOOKUP(B1375,'Test Data'!$A$1:$N$33,14,FALSE)</f>
        <v>12.107499999999998</v>
      </c>
      <c r="P1375">
        <f>VLOOKUP(B1375,'Test Data'!$A$1:$G$33,7,FALSE)</f>
        <v>54.28</v>
      </c>
      <c r="Q1375">
        <f>VLOOKUP(D1375,'Test Data'!$A$1:$G$33,7,FALSE)</f>
        <v>50.820999999999998</v>
      </c>
    </row>
    <row r="1376" spans="1:17" x14ac:dyDescent="0.3">
      <c r="A1376" s="8">
        <v>45219</v>
      </c>
      <c r="B1376" s="6" t="s">
        <v>22</v>
      </c>
      <c r="C1376" s="6">
        <v>1</v>
      </c>
      <c r="D1376" s="6" t="s">
        <v>20</v>
      </c>
      <c r="E1376" s="6">
        <v>3</v>
      </c>
      <c r="F1376" s="6"/>
      <c r="G1376" s="6">
        <f t="shared" si="42"/>
        <v>2</v>
      </c>
      <c r="H1376">
        <f t="shared" si="43"/>
        <v>4</v>
      </c>
      <c r="J1376">
        <f>VLOOKUP(D1376,'Test Data'!$A$1:$N$33,10,FALSE)</f>
        <v>44.157383716429479</v>
      </c>
      <c r="K1376">
        <f>VLOOKUP(B1376,'Test Data'!$A$1:$N$33,10,FALSE)</f>
        <v>68.14996540259969</v>
      </c>
      <c r="L1376">
        <f>VLOOKUP(D1376,'Test Data'!$A$1:$N$33,13,FALSE)</f>
        <v>0.20799999999999841</v>
      </c>
      <c r="M1376">
        <f>VLOOKUP(B1376,'Test Data'!$A$1:$N$33,13,FALSE)</f>
        <v>2.4839999999999995</v>
      </c>
      <c r="N1376">
        <f>VLOOKUP(D1376,'Test Data'!$A$1:$N$33,14,FALSE)</f>
        <v>6.4574999999999996</v>
      </c>
      <c r="O1376">
        <f>VLOOKUP(B1376,'Test Data'!$A$1:$N$33,14,FALSE)</f>
        <v>7.3599999999999994</v>
      </c>
      <c r="P1376">
        <f>VLOOKUP(B1376,'Test Data'!$A$1:$G$33,7,FALSE)</f>
        <v>52.957499999999996</v>
      </c>
      <c r="Q1376">
        <f>VLOOKUP(D1376,'Test Data'!$A$1:$G$33,7,FALSE)</f>
        <v>45.418999999999997</v>
      </c>
    </row>
    <row r="1377" spans="1:17" x14ac:dyDescent="0.3">
      <c r="A1377" s="9">
        <v>45219</v>
      </c>
      <c r="B1377" s="7" t="s">
        <v>15</v>
      </c>
      <c r="C1377" s="7">
        <v>5</v>
      </c>
      <c r="D1377" s="7" t="s">
        <v>16</v>
      </c>
      <c r="E1377" s="7">
        <v>4</v>
      </c>
      <c r="F1377" s="7" t="s">
        <v>36</v>
      </c>
      <c r="G1377" s="6">
        <f t="shared" si="42"/>
        <v>-1</v>
      </c>
      <c r="H1377">
        <f t="shared" si="43"/>
        <v>9</v>
      </c>
      <c r="J1377">
        <f>VLOOKUP(D1377,'Test Data'!$A$1:$N$33,10,FALSE)</f>
        <v>56.76357570850201</v>
      </c>
      <c r="K1377">
        <f>VLOOKUP(B1377,'Test Data'!$A$1:$N$33,10,FALSE)</f>
        <v>139.98145691150953</v>
      </c>
      <c r="L1377">
        <f>VLOOKUP(D1377,'Test Data'!$A$1:$N$33,13,FALSE)</f>
        <v>55.175999999999995</v>
      </c>
      <c r="M1377">
        <f>VLOOKUP(B1377,'Test Data'!$A$1:$N$33,13,FALSE)</f>
        <v>2.9200000000000017</v>
      </c>
      <c r="N1377">
        <f>VLOOKUP(D1377,'Test Data'!$A$1:$N$33,14,FALSE)</f>
        <v>8.8850000000000016</v>
      </c>
      <c r="O1377">
        <f>VLOOKUP(B1377,'Test Data'!$A$1:$N$33,14,FALSE)</f>
        <v>16.695</v>
      </c>
      <c r="P1377">
        <f>VLOOKUP(B1377,'Test Data'!$A$1:$G$33,7,FALSE)</f>
        <v>53.004999999999995</v>
      </c>
      <c r="Q1377">
        <f>VLOOKUP(D1377,'Test Data'!$A$1:$G$33,7,FALSE)</f>
        <v>50.042000000000002</v>
      </c>
    </row>
    <row r="1378" spans="1:17" x14ac:dyDescent="0.3">
      <c r="A1378" s="8">
        <v>45220</v>
      </c>
      <c r="B1378" s="6" t="s">
        <v>26</v>
      </c>
      <c r="C1378" s="6">
        <v>1</v>
      </c>
      <c r="D1378" s="6" t="s">
        <v>25</v>
      </c>
      <c r="E1378" s="6">
        <v>2</v>
      </c>
      <c r="F1378" s="6"/>
      <c r="G1378" s="6">
        <f t="shared" ref="G1378:G1441" si="44">E1378-C1378</f>
        <v>1</v>
      </c>
      <c r="H1378">
        <f t="shared" si="43"/>
        <v>3</v>
      </c>
      <c r="J1378">
        <f>VLOOKUP(D1378,'Test Data'!$A$1:$N$33,10,FALSE)</f>
        <v>51.313205668016195</v>
      </c>
      <c r="K1378">
        <f>VLOOKUP(B1378,'Test Data'!$A$1:$N$33,10,FALSE)</f>
        <v>-5.9496865517784894</v>
      </c>
      <c r="L1378">
        <f>VLOOKUP(D1378,'Test Data'!$A$1:$N$33,13,FALSE)</f>
        <v>23.744</v>
      </c>
      <c r="M1378">
        <f>VLOOKUP(B1378,'Test Data'!$A$1:$N$33,13,FALSE)</f>
        <v>-1.972</v>
      </c>
      <c r="N1378">
        <f>VLOOKUP(D1378,'Test Data'!$A$1:$N$33,14,FALSE)</f>
        <v>10.215</v>
      </c>
      <c r="O1378">
        <f>VLOOKUP(B1378,'Test Data'!$A$1:$N$33,14,FALSE)</f>
        <v>7.1075000000000017</v>
      </c>
      <c r="P1378">
        <f>VLOOKUP(B1378,'Test Data'!$A$1:$G$33,7,FALSE)</f>
        <v>43.610500000000002</v>
      </c>
      <c r="Q1378">
        <f>VLOOKUP(D1378,'Test Data'!$A$1:$G$33,7,FALSE)</f>
        <v>44.829499999999996</v>
      </c>
    </row>
    <row r="1379" spans="1:17" x14ac:dyDescent="0.3">
      <c r="A1379" s="9">
        <v>45220</v>
      </c>
      <c r="B1379" s="7" t="s">
        <v>16</v>
      </c>
      <c r="C1379" s="7">
        <v>1</v>
      </c>
      <c r="D1379" s="7" t="s">
        <v>13</v>
      </c>
      <c r="E1379" s="7">
        <v>3</v>
      </c>
      <c r="F1379" s="7"/>
      <c r="G1379" s="6">
        <f t="shared" si="44"/>
        <v>2</v>
      </c>
      <c r="H1379">
        <f t="shared" si="43"/>
        <v>4</v>
      </c>
      <c r="J1379">
        <f>VLOOKUP(D1379,'Test Data'!$A$1:$N$33,10,FALSE)</f>
        <v>81.804757877261309</v>
      </c>
      <c r="K1379">
        <f>VLOOKUP(B1379,'Test Data'!$A$1:$N$33,10,FALSE)</f>
        <v>56.76357570850201</v>
      </c>
      <c r="L1379">
        <f>VLOOKUP(D1379,'Test Data'!$A$1:$N$33,13,FALSE)</f>
        <v>-4.4720000000000004</v>
      </c>
      <c r="M1379">
        <f>VLOOKUP(B1379,'Test Data'!$A$1:$N$33,13,FALSE)</f>
        <v>55.175999999999995</v>
      </c>
      <c r="N1379">
        <f>VLOOKUP(D1379,'Test Data'!$A$1:$N$33,14,FALSE)</f>
        <v>7.3675000000000033</v>
      </c>
      <c r="O1379">
        <f>VLOOKUP(B1379,'Test Data'!$A$1:$N$33,14,FALSE)</f>
        <v>8.8850000000000016</v>
      </c>
      <c r="P1379">
        <f>VLOOKUP(B1379,'Test Data'!$A$1:$G$33,7,FALSE)</f>
        <v>50.042000000000002</v>
      </c>
      <c r="Q1379">
        <f>VLOOKUP(D1379,'Test Data'!$A$1:$G$33,7,FALSE)</f>
        <v>47.3035</v>
      </c>
    </row>
    <row r="1380" spans="1:17" x14ac:dyDescent="0.3">
      <c r="A1380" s="8">
        <v>45220</v>
      </c>
      <c r="B1380" s="6" t="s">
        <v>27</v>
      </c>
      <c r="C1380" s="6">
        <v>5</v>
      </c>
      <c r="D1380" s="6" t="s">
        <v>6</v>
      </c>
      <c r="E1380" s="6">
        <v>3</v>
      </c>
      <c r="F1380" s="6"/>
      <c r="G1380" s="6">
        <f t="shared" si="44"/>
        <v>-2</v>
      </c>
      <c r="H1380">
        <f t="shared" si="43"/>
        <v>8</v>
      </c>
      <c r="J1380">
        <f>VLOOKUP(D1380,'Test Data'!$A$1:$N$33,10,FALSE)</f>
        <v>18.032943482008189</v>
      </c>
      <c r="K1380">
        <f>VLOOKUP(B1380,'Test Data'!$A$1:$N$33,10,FALSE)</f>
        <v>145.75413290387775</v>
      </c>
      <c r="L1380">
        <f>VLOOKUP(D1380,'Test Data'!$A$1:$N$33,13,FALSE)</f>
        <v>12.236000000000001</v>
      </c>
      <c r="M1380">
        <f>VLOOKUP(B1380,'Test Data'!$A$1:$N$33,13,FALSE)</f>
        <v>55.58</v>
      </c>
      <c r="N1380">
        <f>VLOOKUP(D1380,'Test Data'!$A$1:$N$33,14,FALSE)</f>
        <v>1.6050000000000004</v>
      </c>
      <c r="O1380">
        <f>VLOOKUP(B1380,'Test Data'!$A$1:$N$33,14,FALSE)</f>
        <v>12.107499999999998</v>
      </c>
      <c r="P1380">
        <f>VLOOKUP(B1380,'Test Data'!$A$1:$G$33,7,FALSE)</f>
        <v>54.28</v>
      </c>
      <c r="Q1380">
        <f>VLOOKUP(D1380,'Test Data'!$A$1:$G$33,7,FALSE)</f>
        <v>40.024000000000001</v>
      </c>
    </row>
    <row r="1381" spans="1:17" x14ac:dyDescent="0.3">
      <c r="A1381" s="9">
        <v>45220</v>
      </c>
      <c r="B1381" s="7" t="s">
        <v>18</v>
      </c>
      <c r="C1381" s="7">
        <v>4</v>
      </c>
      <c r="D1381" s="7" t="s">
        <v>11</v>
      </c>
      <c r="E1381" s="7">
        <v>6</v>
      </c>
      <c r="F1381" s="7"/>
      <c r="G1381" s="6">
        <f t="shared" si="44"/>
        <v>2</v>
      </c>
      <c r="H1381">
        <f t="shared" si="43"/>
        <v>10</v>
      </c>
      <c r="J1381">
        <f>VLOOKUP(D1381,'Test Data'!$A$1:$N$33,10,FALSE)</f>
        <v>134.88358357487925</v>
      </c>
      <c r="K1381">
        <f>VLOOKUP(B1381,'Test Data'!$A$1:$N$33,10,FALSE)</f>
        <v>141.16987251053041</v>
      </c>
      <c r="L1381">
        <f>VLOOKUP(D1381,'Test Data'!$A$1:$N$33,13,FALSE)</f>
        <v>24.772000000000002</v>
      </c>
      <c r="M1381">
        <f>VLOOKUP(B1381,'Test Data'!$A$1:$N$33,13,FALSE)</f>
        <v>-9.1679999999999993</v>
      </c>
      <c r="N1381">
        <f>VLOOKUP(D1381,'Test Data'!$A$1:$N$33,14,FALSE)</f>
        <v>12.754999999999999</v>
      </c>
      <c r="O1381">
        <f>VLOOKUP(B1381,'Test Data'!$A$1:$N$33,14,FALSE)</f>
        <v>11.067499999999995</v>
      </c>
      <c r="P1381">
        <f>VLOOKUP(B1381,'Test Data'!$A$1:$G$33,7,FALSE)</f>
        <v>55.566500000000005</v>
      </c>
      <c r="Q1381">
        <f>VLOOKUP(D1381,'Test Data'!$A$1:$G$33,7,FALSE)</f>
        <v>52.792500000000004</v>
      </c>
    </row>
    <row r="1382" spans="1:17" x14ac:dyDescent="0.3">
      <c r="A1382" s="8">
        <v>45220</v>
      </c>
      <c r="B1382" s="6" t="s">
        <v>4</v>
      </c>
      <c r="C1382" s="6">
        <v>4</v>
      </c>
      <c r="D1382" s="6" t="s">
        <v>30</v>
      </c>
      <c r="E1382" s="6">
        <v>5</v>
      </c>
      <c r="F1382" s="6" t="s">
        <v>36</v>
      </c>
      <c r="G1382" s="6">
        <f t="shared" si="44"/>
        <v>1</v>
      </c>
      <c r="H1382">
        <f t="shared" si="43"/>
        <v>9</v>
      </c>
      <c r="J1382">
        <f>VLOOKUP(D1382,'Test Data'!$A$1:$N$33,10,FALSE)</f>
        <v>139.14223240238024</v>
      </c>
      <c r="K1382">
        <f>VLOOKUP(B1382,'Test Data'!$A$1:$N$33,10,FALSE)</f>
        <v>84.107355201661079</v>
      </c>
      <c r="L1382">
        <f>VLOOKUP(D1382,'Test Data'!$A$1:$N$33,13,FALSE)</f>
        <v>17.608000000000001</v>
      </c>
      <c r="M1382">
        <f>VLOOKUP(B1382,'Test Data'!$A$1:$N$33,13,FALSE)</f>
        <v>17.076000000000001</v>
      </c>
      <c r="N1382">
        <f>VLOOKUP(D1382,'Test Data'!$A$1:$N$33,14,FALSE)</f>
        <v>17.535</v>
      </c>
      <c r="O1382">
        <f>VLOOKUP(B1382,'Test Data'!$A$1:$N$33,14,FALSE)</f>
        <v>4.0274999999999999</v>
      </c>
      <c r="P1382">
        <f>VLOOKUP(B1382,'Test Data'!$A$1:$G$33,7,FALSE)</f>
        <v>51.648499999999999</v>
      </c>
      <c r="Q1382">
        <f>VLOOKUP(D1382,'Test Data'!$A$1:$G$33,7,FALSE)</f>
        <v>53.658999999999999</v>
      </c>
    </row>
    <row r="1383" spans="1:17" x14ac:dyDescent="0.3">
      <c r="A1383" s="9">
        <v>45220</v>
      </c>
      <c r="B1383" s="7" t="s">
        <v>23</v>
      </c>
      <c r="C1383" s="7">
        <v>3</v>
      </c>
      <c r="D1383" s="7" t="s">
        <v>9</v>
      </c>
      <c r="E1383" s="7">
        <v>2</v>
      </c>
      <c r="F1383" s="7" t="s">
        <v>36</v>
      </c>
      <c r="G1383" s="6">
        <f t="shared" si="44"/>
        <v>-1</v>
      </c>
      <c r="H1383">
        <f t="shared" si="43"/>
        <v>5</v>
      </c>
      <c r="J1383">
        <f>VLOOKUP(D1383,'Test Data'!$A$1:$N$33,10,FALSE)</f>
        <v>165.56027048054921</v>
      </c>
      <c r="K1383">
        <f>VLOOKUP(B1383,'Test Data'!$A$1:$N$33,10,FALSE)</f>
        <v>116.91584615384616</v>
      </c>
      <c r="L1383">
        <f>VLOOKUP(D1383,'Test Data'!$A$1:$N$33,13,FALSE)</f>
        <v>-11.727999999999998</v>
      </c>
      <c r="M1383">
        <f>VLOOKUP(B1383,'Test Data'!$A$1:$N$33,13,FALSE)</f>
        <v>37.052</v>
      </c>
      <c r="N1383">
        <f>VLOOKUP(D1383,'Test Data'!$A$1:$N$33,14,FALSE)</f>
        <v>19.220000000000002</v>
      </c>
      <c r="O1383">
        <f>VLOOKUP(B1383,'Test Data'!$A$1:$N$33,14,FALSE)</f>
        <v>7.9725000000000001</v>
      </c>
      <c r="P1383">
        <f>VLOOKUP(B1383,'Test Data'!$A$1:$G$33,7,FALSE)</f>
        <v>50.820999999999998</v>
      </c>
      <c r="Q1383">
        <f>VLOOKUP(D1383,'Test Data'!$A$1:$G$33,7,FALSE)</f>
        <v>58.155000000000001</v>
      </c>
    </row>
    <row r="1384" spans="1:17" x14ac:dyDescent="0.3">
      <c r="A1384" s="8">
        <v>45220</v>
      </c>
      <c r="B1384" s="6" t="s">
        <v>8</v>
      </c>
      <c r="C1384" s="6">
        <v>5</v>
      </c>
      <c r="D1384" s="6" t="s">
        <v>31</v>
      </c>
      <c r="E1384" s="6">
        <v>3</v>
      </c>
      <c r="F1384" s="6"/>
      <c r="G1384" s="6">
        <f t="shared" si="44"/>
        <v>-2</v>
      </c>
      <c r="H1384">
        <f t="shared" si="43"/>
        <v>8</v>
      </c>
      <c r="J1384">
        <f>VLOOKUP(D1384,'Test Data'!$A$1:$N$33,10,FALSE)</f>
        <v>139.17838686868689</v>
      </c>
      <c r="K1384">
        <f>VLOOKUP(B1384,'Test Data'!$A$1:$N$33,10,FALSE)</f>
        <v>108.30611652138712</v>
      </c>
      <c r="L1384">
        <f>VLOOKUP(D1384,'Test Data'!$A$1:$N$33,13,FALSE)</f>
        <v>30.108000000000004</v>
      </c>
      <c r="M1384">
        <f>VLOOKUP(B1384,'Test Data'!$A$1:$N$33,13,FALSE)</f>
        <v>15.092000000000001</v>
      </c>
      <c r="N1384">
        <f>VLOOKUP(D1384,'Test Data'!$A$1:$N$33,14,FALSE)</f>
        <v>10.142499999999998</v>
      </c>
      <c r="O1384">
        <f>VLOOKUP(B1384,'Test Data'!$A$1:$N$33,14,FALSE)</f>
        <v>11.004999999999999</v>
      </c>
      <c r="P1384">
        <f>VLOOKUP(B1384,'Test Data'!$A$1:$G$33,7,FALSE)</f>
        <v>48.454999999999998</v>
      </c>
      <c r="Q1384">
        <f>VLOOKUP(D1384,'Test Data'!$A$1:$G$33,7,FALSE)</f>
        <v>54.883499999999998</v>
      </c>
    </row>
    <row r="1385" spans="1:17" x14ac:dyDescent="0.3">
      <c r="A1385" s="9">
        <v>45220</v>
      </c>
      <c r="B1385" s="7" t="s">
        <v>14</v>
      </c>
      <c r="C1385" s="7">
        <v>4</v>
      </c>
      <c r="D1385" s="7" t="s">
        <v>29</v>
      </c>
      <c r="E1385" s="7">
        <v>2</v>
      </c>
      <c r="F1385" s="7"/>
      <c r="G1385" s="6">
        <f t="shared" si="44"/>
        <v>-2</v>
      </c>
      <c r="H1385">
        <f t="shared" si="43"/>
        <v>6</v>
      </c>
      <c r="J1385">
        <f>VLOOKUP(D1385,'Test Data'!$A$1:$N$33,10,FALSE)</f>
        <v>171.25418443935928</v>
      </c>
      <c r="K1385">
        <f>VLOOKUP(B1385,'Test Data'!$A$1:$N$33,10,FALSE)</f>
        <v>140.99029450549449</v>
      </c>
      <c r="L1385">
        <f>VLOOKUP(D1385,'Test Data'!$A$1:$N$33,13,FALSE)</f>
        <v>18.195999999999998</v>
      </c>
      <c r="M1385">
        <f>VLOOKUP(B1385,'Test Data'!$A$1:$N$33,13,FALSE)</f>
        <v>61.292000000000002</v>
      </c>
      <c r="N1385">
        <f>VLOOKUP(D1385,'Test Data'!$A$1:$N$33,14,FALSE)</f>
        <v>13.857500000000002</v>
      </c>
      <c r="O1385">
        <f>VLOOKUP(B1385,'Test Data'!$A$1:$N$33,14,FALSE)</f>
        <v>16.850000000000001</v>
      </c>
      <c r="P1385">
        <f>VLOOKUP(B1385,'Test Data'!$A$1:$G$33,7,FALSE)</f>
        <v>52.1905</v>
      </c>
      <c r="Q1385">
        <f>VLOOKUP(D1385,'Test Data'!$A$1:$G$33,7,FALSE)</f>
        <v>55.733499999999992</v>
      </c>
    </row>
    <row r="1386" spans="1:17" x14ac:dyDescent="0.3">
      <c r="A1386" s="8">
        <v>45220</v>
      </c>
      <c r="B1386" s="6" t="s">
        <v>20</v>
      </c>
      <c r="C1386" s="6">
        <v>5</v>
      </c>
      <c r="D1386" s="6" t="s">
        <v>28</v>
      </c>
      <c r="E1386" s="6">
        <v>4</v>
      </c>
      <c r="F1386" s="6" t="s">
        <v>36</v>
      </c>
      <c r="G1386" s="6">
        <f t="shared" si="44"/>
        <v>-1</v>
      </c>
      <c r="H1386">
        <f t="shared" si="43"/>
        <v>9</v>
      </c>
      <c r="J1386">
        <f>VLOOKUP(D1386,'Test Data'!$A$1:$N$33,10,FALSE)</f>
        <v>101.51640811560671</v>
      </c>
      <c r="K1386">
        <f>VLOOKUP(B1386,'Test Data'!$A$1:$N$33,10,FALSE)</f>
        <v>44.157383716429479</v>
      </c>
      <c r="L1386">
        <f>VLOOKUP(D1386,'Test Data'!$A$1:$N$33,13,FALSE)</f>
        <v>12.036000000000001</v>
      </c>
      <c r="M1386">
        <f>VLOOKUP(B1386,'Test Data'!$A$1:$N$33,13,FALSE)</f>
        <v>0.20799999999999841</v>
      </c>
      <c r="N1386">
        <f>VLOOKUP(D1386,'Test Data'!$A$1:$N$33,14,FALSE)</f>
        <v>8.0474999999999994</v>
      </c>
      <c r="O1386">
        <f>VLOOKUP(B1386,'Test Data'!$A$1:$N$33,14,FALSE)</f>
        <v>6.4574999999999996</v>
      </c>
      <c r="P1386">
        <f>VLOOKUP(B1386,'Test Data'!$A$1:$G$33,7,FALSE)</f>
        <v>45.418999999999997</v>
      </c>
      <c r="Q1386">
        <f>VLOOKUP(D1386,'Test Data'!$A$1:$G$33,7,FALSE)</f>
        <v>51.338499999999996</v>
      </c>
    </row>
    <row r="1387" spans="1:17" x14ac:dyDescent="0.3">
      <c r="A1387" s="9">
        <v>45220</v>
      </c>
      <c r="B1387" s="7" t="s">
        <v>12</v>
      </c>
      <c r="C1387" s="7">
        <v>2</v>
      </c>
      <c r="D1387" s="7" t="s">
        <v>33</v>
      </c>
      <c r="E1387" s="7">
        <v>3</v>
      </c>
      <c r="F1387" s="7" t="s">
        <v>36</v>
      </c>
      <c r="G1387" s="6">
        <f t="shared" si="44"/>
        <v>1</v>
      </c>
      <c r="H1387">
        <f t="shared" si="43"/>
        <v>5</v>
      </c>
      <c r="J1387">
        <f>VLOOKUP(D1387,'Test Data'!$A$1:$N$33,10,FALSE)</f>
        <v>-8.4661676247310496</v>
      </c>
      <c r="K1387">
        <f>VLOOKUP(B1387,'Test Data'!$A$1:$N$33,10,FALSE)</f>
        <v>59.967467961405482</v>
      </c>
      <c r="L1387">
        <f>VLOOKUP(D1387,'Test Data'!$A$1:$N$33,13,FALSE)</f>
        <v>31.347999999999995</v>
      </c>
      <c r="M1387">
        <f>VLOOKUP(B1387,'Test Data'!$A$1:$N$33,13,FALSE)</f>
        <v>21.227999999999998</v>
      </c>
      <c r="N1387">
        <f>VLOOKUP(D1387,'Test Data'!$A$1:$N$33,14,FALSE)</f>
        <v>2.9150000000000027</v>
      </c>
      <c r="O1387">
        <f>VLOOKUP(B1387,'Test Data'!$A$1:$N$33,14,FALSE)</f>
        <v>5.1224999999999987</v>
      </c>
      <c r="P1387">
        <f>VLOOKUP(B1387,'Test Data'!$A$1:$G$33,7,FALSE)</f>
        <v>48.64</v>
      </c>
      <c r="Q1387">
        <f>VLOOKUP(D1387,'Test Data'!$A$1:$G$33,7,FALSE)</f>
        <v>46.256500000000003</v>
      </c>
    </row>
    <row r="1388" spans="1:17" x14ac:dyDescent="0.3">
      <c r="A1388" s="8">
        <v>45220</v>
      </c>
      <c r="B1388" s="6" t="s">
        <v>24</v>
      </c>
      <c r="C1388" s="6">
        <v>1</v>
      </c>
      <c r="D1388" s="6" t="s">
        <v>21</v>
      </c>
      <c r="E1388" s="6">
        <v>5</v>
      </c>
      <c r="F1388" s="6"/>
      <c r="G1388" s="6">
        <f t="shared" si="44"/>
        <v>4</v>
      </c>
      <c r="H1388">
        <f t="shared" si="43"/>
        <v>6</v>
      </c>
      <c r="J1388">
        <f>VLOOKUP(D1388,'Test Data'!$A$1:$N$33,10,FALSE)</f>
        <v>67.44205870986076</v>
      </c>
      <c r="K1388">
        <f>VLOOKUP(B1388,'Test Data'!$A$1:$N$33,10,FALSE)</f>
        <v>-15.427545272601769</v>
      </c>
      <c r="L1388">
        <f>VLOOKUP(D1388,'Test Data'!$A$1:$N$33,13,FALSE)</f>
        <v>34.236000000000004</v>
      </c>
      <c r="M1388">
        <f>VLOOKUP(B1388,'Test Data'!$A$1:$N$33,13,FALSE)</f>
        <v>-11.484000000000002</v>
      </c>
      <c r="N1388">
        <f>VLOOKUP(D1388,'Test Data'!$A$1:$N$33,14,FALSE)</f>
        <v>9.18</v>
      </c>
      <c r="O1388">
        <f>VLOOKUP(B1388,'Test Data'!$A$1:$N$33,14,FALSE)</f>
        <v>7.0949999999999989</v>
      </c>
      <c r="P1388">
        <f>VLOOKUP(B1388,'Test Data'!$A$1:$G$33,7,FALSE)</f>
        <v>42.968000000000004</v>
      </c>
      <c r="Q1388">
        <f>VLOOKUP(D1388,'Test Data'!$A$1:$G$33,7,FALSE)</f>
        <v>50.528500000000001</v>
      </c>
    </row>
    <row r="1389" spans="1:17" x14ac:dyDescent="0.3">
      <c r="A1389" s="9">
        <v>45220</v>
      </c>
      <c r="B1389" s="7" t="s">
        <v>19</v>
      </c>
      <c r="C1389" s="7">
        <v>5</v>
      </c>
      <c r="D1389" s="7" t="s">
        <v>32</v>
      </c>
      <c r="E1389" s="7">
        <v>2</v>
      </c>
      <c r="F1389" s="7"/>
      <c r="G1389" s="6">
        <f t="shared" si="44"/>
        <v>-3</v>
      </c>
      <c r="H1389">
        <f t="shared" si="43"/>
        <v>7</v>
      </c>
      <c r="J1389">
        <f>VLOOKUP(D1389,'Test Data'!$A$1:$N$33,10,FALSE)</f>
        <v>132.97877024111079</v>
      </c>
      <c r="K1389">
        <f>VLOOKUP(B1389,'Test Data'!$A$1:$N$33,10,FALSE)</f>
        <v>82.045045228455763</v>
      </c>
      <c r="L1389">
        <f>VLOOKUP(D1389,'Test Data'!$A$1:$N$33,13,FALSE)</f>
        <v>-4.2679999999999989</v>
      </c>
      <c r="M1389">
        <f>VLOOKUP(B1389,'Test Data'!$A$1:$N$33,13,FALSE)</f>
        <v>15.204000000000004</v>
      </c>
      <c r="N1389">
        <f>VLOOKUP(D1389,'Test Data'!$A$1:$N$33,14,FALSE)</f>
        <v>9.5024999999999977</v>
      </c>
      <c r="O1389">
        <f>VLOOKUP(B1389,'Test Data'!$A$1:$N$33,14,FALSE)</f>
        <v>10.812500000000004</v>
      </c>
      <c r="P1389">
        <f>VLOOKUP(B1389,'Test Data'!$A$1:$G$33,7,FALSE)</f>
        <v>46.548000000000002</v>
      </c>
      <c r="Q1389">
        <f>VLOOKUP(D1389,'Test Data'!$A$1:$G$33,7,FALSE)</f>
        <v>49.246000000000002</v>
      </c>
    </row>
    <row r="1390" spans="1:17" x14ac:dyDescent="0.3">
      <c r="A1390" s="8">
        <v>45220</v>
      </c>
      <c r="B1390" s="6" t="s">
        <v>17</v>
      </c>
      <c r="C1390" s="6">
        <v>4</v>
      </c>
      <c r="D1390" s="6" t="s">
        <v>34</v>
      </c>
      <c r="E1390" s="6">
        <v>1</v>
      </c>
      <c r="F1390" s="6"/>
      <c r="G1390" s="6">
        <f t="shared" si="44"/>
        <v>-3</v>
      </c>
      <c r="H1390">
        <f t="shared" si="43"/>
        <v>5</v>
      </c>
      <c r="J1390">
        <f>VLOOKUP(D1390,'Test Data'!$A$1:$N$33,10,FALSE)</f>
        <v>90.302779742729371</v>
      </c>
      <c r="K1390">
        <f>VLOOKUP(B1390,'Test Data'!$A$1:$N$33,10,FALSE)</f>
        <v>134.91292307692311</v>
      </c>
      <c r="L1390">
        <f>VLOOKUP(D1390,'Test Data'!$A$1:$N$33,13,FALSE)</f>
        <v>-1.9600000000000004</v>
      </c>
      <c r="M1390">
        <f>VLOOKUP(B1390,'Test Data'!$A$1:$N$33,13,FALSE)</f>
        <v>36.112000000000002</v>
      </c>
      <c r="N1390">
        <f>VLOOKUP(D1390,'Test Data'!$A$1:$N$33,14,FALSE)</f>
        <v>8.4699999999999989</v>
      </c>
      <c r="O1390">
        <f>VLOOKUP(B1390,'Test Data'!$A$1:$N$33,14,FALSE)</f>
        <v>18.509999999999998</v>
      </c>
      <c r="P1390">
        <f>VLOOKUP(B1390,'Test Data'!$A$1:$G$33,7,FALSE)</f>
        <v>49.021500000000003</v>
      </c>
      <c r="Q1390">
        <f>VLOOKUP(D1390,'Test Data'!$A$1:$G$33,7,FALSE)</f>
        <v>48.930500000000002</v>
      </c>
    </row>
    <row r="1391" spans="1:17" x14ac:dyDescent="0.3">
      <c r="A1391" s="9">
        <v>45220</v>
      </c>
      <c r="B1391" s="7" t="s">
        <v>3</v>
      </c>
      <c r="C1391" s="7">
        <v>2</v>
      </c>
      <c r="D1391" s="7" t="s">
        <v>10</v>
      </c>
      <c r="E1391" s="7">
        <v>4</v>
      </c>
      <c r="F1391" s="7"/>
      <c r="G1391" s="6">
        <f t="shared" si="44"/>
        <v>2</v>
      </c>
      <c r="H1391">
        <f t="shared" si="43"/>
        <v>6</v>
      </c>
      <c r="J1391">
        <f>VLOOKUP(D1391,'Test Data'!$A$1:$N$33,10,FALSE)</f>
        <v>47.582180701754382</v>
      </c>
      <c r="K1391">
        <f>VLOOKUP(B1391,'Test Data'!$A$1:$N$33,10,FALSE)</f>
        <v>89.800166421813486</v>
      </c>
      <c r="L1391">
        <f>VLOOKUP(D1391,'Test Data'!$A$1:$N$33,13,FALSE)</f>
        <v>15.2</v>
      </c>
      <c r="M1391">
        <f>VLOOKUP(B1391,'Test Data'!$A$1:$N$33,13,FALSE)</f>
        <v>45.915999999999997</v>
      </c>
      <c r="N1391">
        <f>VLOOKUP(D1391,'Test Data'!$A$1:$N$33,14,FALSE)</f>
        <v>1.7224999999999966</v>
      </c>
      <c r="O1391">
        <f>VLOOKUP(B1391,'Test Data'!$A$1:$N$33,14,FALSE)</f>
        <v>6.2475000000000023</v>
      </c>
      <c r="P1391">
        <f>VLOOKUP(B1391,'Test Data'!$A$1:$G$33,7,FALSE)</f>
        <v>53.747500000000002</v>
      </c>
      <c r="Q1391">
        <f>VLOOKUP(D1391,'Test Data'!$A$1:$G$33,7,FALSE)</f>
        <v>45.459000000000003</v>
      </c>
    </row>
    <row r="1392" spans="1:17" x14ac:dyDescent="0.3">
      <c r="A1392" s="8">
        <v>45220</v>
      </c>
      <c r="B1392" s="6" t="s">
        <v>5</v>
      </c>
      <c r="C1392" s="6">
        <v>4</v>
      </c>
      <c r="D1392" s="6" t="s">
        <v>7</v>
      </c>
      <c r="E1392" s="6">
        <v>3</v>
      </c>
      <c r="F1392" s="6" t="s">
        <v>36</v>
      </c>
      <c r="G1392" s="6">
        <f t="shared" si="44"/>
        <v>-1</v>
      </c>
      <c r="H1392">
        <f t="shared" si="43"/>
        <v>7</v>
      </c>
      <c r="J1392">
        <f>VLOOKUP(D1392,'Test Data'!$A$1:$N$33,10,FALSE)</f>
        <v>109.36287253210591</v>
      </c>
      <c r="K1392">
        <f>VLOOKUP(B1392,'Test Data'!$A$1:$N$33,10,FALSE)</f>
        <v>104.48057142857141</v>
      </c>
      <c r="L1392">
        <f>VLOOKUP(D1392,'Test Data'!$A$1:$N$33,13,FALSE)</f>
        <v>1.0240000000000009</v>
      </c>
      <c r="M1392">
        <f>VLOOKUP(B1392,'Test Data'!$A$1:$N$33,13,FALSE)</f>
        <v>26.248000000000001</v>
      </c>
      <c r="N1392">
        <f>VLOOKUP(D1392,'Test Data'!$A$1:$N$33,14,FALSE)</f>
        <v>18.007499999999997</v>
      </c>
      <c r="O1392">
        <f>VLOOKUP(B1392,'Test Data'!$A$1:$N$33,14,FALSE)</f>
        <v>15.994999999999997</v>
      </c>
      <c r="P1392">
        <f>VLOOKUP(B1392,'Test Data'!$A$1:$G$33,7,FALSE)</f>
        <v>50.814499999999995</v>
      </c>
      <c r="Q1392">
        <f>VLOOKUP(D1392,'Test Data'!$A$1:$G$33,7,FALSE)</f>
        <v>51.97</v>
      </c>
    </row>
    <row r="1393" spans="1:17" x14ac:dyDescent="0.3">
      <c r="A1393" s="9">
        <v>45221</v>
      </c>
      <c r="B1393" s="7" t="s">
        <v>14</v>
      </c>
      <c r="C1393" s="7">
        <v>3</v>
      </c>
      <c r="D1393" s="7" t="s">
        <v>26</v>
      </c>
      <c r="E1393" s="7">
        <v>1</v>
      </c>
      <c r="F1393" s="7"/>
      <c r="G1393" s="6">
        <f t="shared" si="44"/>
        <v>-2</v>
      </c>
      <c r="H1393">
        <f t="shared" si="43"/>
        <v>4</v>
      </c>
      <c r="J1393">
        <f>VLOOKUP(D1393,'Test Data'!$A$1:$N$33,10,FALSE)</f>
        <v>-5.9496865517784894</v>
      </c>
      <c r="K1393">
        <f>VLOOKUP(B1393,'Test Data'!$A$1:$N$33,10,FALSE)</f>
        <v>140.99029450549449</v>
      </c>
      <c r="L1393">
        <f>VLOOKUP(D1393,'Test Data'!$A$1:$N$33,13,FALSE)</f>
        <v>-1.972</v>
      </c>
      <c r="M1393">
        <f>VLOOKUP(B1393,'Test Data'!$A$1:$N$33,13,FALSE)</f>
        <v>61.292000000000002</v>
      </c>
      <c r="N1393">
        <f>VLOOKUP(D1393,'Test Data'!$A$1:$N$33,14,FALSE)</f>
        <v>7.1075000000000017</v>
      </c>
      <c r="O1393">
        <f>VLOOKUP(B1393,'Test Data'!$A$1:$N$33,14,FALSE)</f>
        <v>16.850000000000001</v>
      </c>
      <c r="P1393">
        <f>VLOOKUP(B1393,'Test Data'!$A$1:$G$33,7,FALSE)</f>
        <v>52.1905</v>
      </c>
      <c r="Q1393">
        <f>VLOOKUP(D1393,'Test Data'!$A$1:$G$33,7,FALSE)</f>
        <v>43.610500000000002</v>
      </c>
    </row>
    <row r="1394" spans="1:17" x14ac:dyDescent="0.3">
      <c r="A1394" s="8">
        <v>45221</v>
      </c>
      <c r="B1394" s="6" t="s">
        <v>22</v>
      </c>
      <c r="C1394" s="6">
        <v>2</v>
      </c>
      <c r="D1394" s="6" t="s">
        <v>19</v>
      </c>
      <c r="E1394" s="6">
        <v>6</v>
      </c>
      <c r="F1394" s="6"/>
      <c r="G1394" s="6">
        <f t="shared" si="44"/>
        <v>4</v>
      </c>
      <c r="H1394">
        <f t="shared" si="43"/>
        <v>8</v>
      </c>
      <c r="J1394">
        <f>VLOOKUP(D1394,'Test Data'!$A$1:$N$33,10,FALSE)</f>
        <v>82.045045228455763</v>
      </c>
      <c r="K1394">
        <f>VLOOKUP(B1394,'Test Data'!$A$1:$N$33,10,FALSE)</f>
        <v>68.14996540259969</v>
      </c>
      <c r="L1394">
        <f>VLOOKUP(D1394,'Test Data'!$A$1:$N$33,13,FALSE)</f>
        <v>15.204000000000004</v>
      </c>
      <c r="M1394">
        <f>VLOOKUP(B1394,'Test Data'!$A$1:$N$33,13,FALSE)</f>
        <v>2.4839999999999995</v>
      </c>
      <c r="N1394">
        <f>VLOOKUP(D1394,'Test Data'!$A$1:$N$33,14,FALSE)</f>
        <v>10.812500000000004</v>
      </c>
      <c r="O1394">
        <f>VLOOKUP(B1394,'Test Data'!$A$1:$N$33,14,FALSE)</f>
        <v>7.3599999999999994</v>
      </c>
      <c r="P1394">
        <f>VLOOKUP(B1394,'Test Data'!$A$1:$G$33,7,FALSE)</f>
        <v>52.957499999999996</v>
      </c>
      <c r="Q1394">
        <f>VLOOKUP(D1394,'Test Data'!$A$1:$G$33,7,FALSE)</f>
        <v>46.548000000000002</v>
      </c>
    </row>
    <row r="1395" spans="1:17" x14ac:dyDescent="0.3">
      <c r="A1395" s="9">
        <v>45222</v>
      </c>
      <c r="B1395" s="7" t="s">
        <v>33</v>
      </c>
      <c r="C1395" s="7">
        <v>3</v>
      </c>
      <c r="D1395" s="7" t="s">
        <v>13</v>
      </c>
      <c r="E1395" s="7">
        <v>1</v>
      </c>
      <c r="F1395" s="7"/>
      <c r="G1395" s="6">
        <f t="shared" si="44"/>
        <v>-2</v>
      </c>
      <c r="H1395">
        <f t="shared" si="43"/>
        <v>4</v>
      </c>
      <c r="J1395">
        <f>VLOOKUP(D1395,'Test Data'!$A$1:$N$33,10,FALSE)</f>
        <v>81.804757877261309</v>
      </c>
      <c r="K1395">
        <f>VLOOKUP(B1395,'Test Data'!$A$1:$N$33,10,FALSE)</f>
        <v>-8.4661676247310496</v>
      </c>
      <c r="L1395">
        <f>VLOOKUP(D1395,'Test Data'!$A$1:$N$33,13,FALSE)</f>
        <v>-4.4720000000000004</v>
      </c>
      <c r="M1395">
        <f>VLOOKUP(B1395,'Test Data'!$A$1:$N$33,13,FALSE)</f>
        <v>31.347999999999995</v>
      </c>
      <c r="N1395">
        <f>VLOOKUP(D1395,'Test Data'!$A$1:$N$33,14,FALSE)</f>
        <v>7.3675000000000033</v>
      </c>
      <c r="O1395">
        <f>VLOOKUP(B1395,'Test Data'!$A$1:$N$33,14,FALSE)</f>
        <v>2.9150000000000027</v>
      </c>
      <c r="P1395">
        <f>VLOOKUP(B1395,'Test Data'!$A$1:$G$33,7,FALSE)</f>
        <v>46.256500000000003</v>
      </c>
      <c r="Q1395">
        <f>VLOOKUP(D1395,'Test Data'!$A$1:$G$33,7,FALSE)</f>
        <v>47.3035</v>
      </c>
    </row>
    <row r="1396" spans="1:17" x14ac:dyDescent="0.3">
      <c r="A1396" s="8">
        <v>45223</v>
      </c>
      <c r="B1396" s="6" t="s">
        <v>26</v>
      </c>
      <c r="C1396" s="6">
        <v>3</v>
      </c>
      <c r="D1396" s="6" t="s">
        <v>20</v>
      </c>
      <c r="E1396" s="6">
        <v>2</v>
      </c>
      <c r="F1396" s="6" t="s">
        <v>36</v>
      </c>
      <c r="G1396" s="6">
        <f t="shared" si="44"/>
        <v>-1</v>
      </c>
      <c r="H1396">
        <f t="shared" si="43"/>
        <v>5</v>
      </c>
      <c r="J1396">
        <f>VLOOKUP(D1396,'Test Data'!$A$1:$N$33,10,FALSE)</f>
        <v>44.157383716429479</v>
      </c>
      <c r="K1396">
        <f>VLOOKUP(B1396,'Test Data'!$A$1:$N$33,10,FALSE)</f>
        <v>-5.9496865517784894</v>
      </c>
      <c r="L1396">
        <f>VLOOKUP(D1396,'Test Data'!$A$1:$N$33,13,FALSE)</f>
        <v>0.20799999999999841</v>
      </c>
      <c r="M1396">
        <f>VLOOKUP(B1396,'Test Data'!$A$1:$N$33,13,FALSE)</f>
        <v>-1.972</v>
      </c>
      <c r="N1396">
        <f>VLOOKUP(D1396,'Test Data'!$A$1:$N$33,14,FALSE)</f>
        <v>6.4574999999999996</v>
      </c>
      <c r="O1396">
        <f>VLOOKUP(B1396,'Test Data'!$A$1:$N$33,14,FALSE)</f>
        <v>7.1075000000000017</v>
      </c>
      <c r="P1396">
        <f>VLOOKUP(B1396,'Test Data'!$A$1:$G$33,7,FALSE)</f>
        <v>43.610500000000002</v>
      </c>
      <c r="Q1396">
        <f>VLOOKUP(D1396,'Test Data'!$A$1:$G$33,7,FALSE)</f>
        <v>45.418999999999997</v>
      </c>
    </row>
    <row r="1397" spans="1:17" x14ac:dyDescent="0.3">
      <c r="A1397" s="9">
        <v>45223</v>
      </c>
      <c r="B1397" s="7" t="s">
        <v>17</v>
      </c>
      <c r="C1397" s="7">
        <v>3</v>
      </c>
      <c r="D1397" s="7" t="s">
        <v>22</v>
      </c>
      <c r="E1397" s="7">
        <v>1</v>
      </c>
      <c r="F1397" s="7"/>
      <c r="G1397" s="6">
        <f t="shared" si="44"/>
        <v>-2</v>
      </c>
      <c r="H1397">
        <f t="shared" si="43"/>
        <v>4</v>
      </c>
      <c r="J1397">
        <f>VLOOKUP(D1397,'Test Data'!$A$1:$N$33,10,FALSE)</f>
        <v>68.14996540259969</v>
      </c>
      <c r="K1397">
        <f>VLOOKUP(B1397,'Test Data'!$A$1:$N$33,10,FALSE)</f>
        <v>134.91292307692311</v>
      </c>
      <c r="L1397">
        <f>VLOOKUP(D1397,'Test Data'!$A$1:$N$33,13,FALSE)</f>
        <v>2.4839999999999995</v>
      </c>
      <c r="M1397">
        <f>VLOOKUP(B1397,'Test Data'!$A$1:$N$33,13,FALSE)</f>
        <v>36.112000000000002</v>
      </c>
      <c r="N1397">
        <f>VLOOKUP(D1397,'Test Data'!$A$1:$N$33,14,FALSE)</f>
        <v>7.3599999999999994</v>
      </c>
      <c r="O1397">
        <f>VLOOKUP(B1397,'Test Data'!$A$1:$N$33,14,FALSE)</f>
        <v>18.509999999999998</v>
      </c>
      <c r="P1397">
        <f>VLOOKUP(B1397,'Test Data'!$A$1:$G$33,7,FALSE)</f>
        <v>49.021500000000003</v>
      </c>
      <c r="Q1397">
        <f>VLOOKUP(D1397,'Test Data'!$A$1:$G$33,7,FALSE)</f>
        <v>52.957499999999996</v>
      </c>
    </row>
    <row r="1398" spans="1:17" x14ac:dyDescent="0.3">
      <c r="A1398" s="8">
        <v>45223</v>
      </c>
      <c r="B1398" s="6" t="s">
        <v>14</v>
      </c>
      <c r="C1398" s="6">
        <v>3</v>
      </c>
      <c r="D1398" s="6" t="s">
        <v>6</v>
      </c>
      <c r="E1398" s="6">
        <v>0</v>
      </c>
      <c r="F1398" s="6"/>
      <c r="G1398" s="6">
        <f t="shared" si="44"/>
        <v>-3</v>
      </c>
      <c r="H1398">
        <f t="shared" si="43"/>
        <v>3</v>
      </c>
      <c r="J1398">
        <f>VLOOKUP(D1398,'Test Data'!$A$1:$N$33,10,FALSE)</f>
        <v>18.032943482008189</v>
      </c>
      <c r="K1398">
        <f>VLOOKUP(B1398,'Test Data'!$A$1:$N$33,10,FALSE)</f>
        <v>140.99029450549449</v>
      </c>
      <c r="L1398">
        <f>VLOOKUP(D1398,'Test Data'!$A$1:$N$33,13,FALSE)</f>
        <v>12.236000000000001</v>
      </c>
      <c r="M1398">
        <f>VLOOKUP(B1398,'Test Data'!$A$1:$N$33,13,FALSE)</f>
        <v>61.292000000000002</v>
      </c>
      <c r="N1398">
        <f>VLOOKUP(D1398,'Test Data'!$A$1:$N$33,14,FALSE)</f>
        <v>1.6050000000000004</v>
      </c>
      <c r="O1398">
        <f>VLOOKUP(B1398,'Test Data'!$A$1:$N$33,14,FALSE)</f>
        <v>16.850000000000001</v>
      </c>
      <c r="P1398">
        <f>VLOOKUP(B1398,'Test Data'!$A$1:$G$33,7,FALSE)</f>
        <v>52.1905</v>
      </c>
      <c r="Q1398">
        <f>VLOOKUP(D1398,'Test Data'!$A$1:$G$33,7,FALSE)</f>
        <v>40.024000000000001</v>
      </c>
    </row>
    <row r="1399" spans="1:17" x14ac:dyDescent="0.3">
      <c r="A1399" s="9">
        <v>45223</v>
      </c>
      <c r="B1399" s="7" t="s">
        <v>34</v>
      </c>
      <c r="C1399" s="7">
        <v>5</v>
      </c>
      <c r="D1399" s="7" t="s">
        <v>19</v>
      </c>
      <c r="E1399" s="7">
        <v>4</v>
      </c>
      <c r="F1399" s="7" t="s">
        <v>36</v>
      </c>
      <c r="G1399" s="6">
        <f t="shared" si="44"/>
        <v>-1</v>
      </c>
      <c r="H1399">
        <f t="shared" si="43"/>
        <v>9</v>
      </c>
      <c r="J1399">
        <f>VLOOKUP(D1399,'Test Data'!$A$1:$N$33,10,FALSE)</f>
        <v>82.045045228455763</v>
      </c>
      <c r="K1399">
        <f>VLOOKUP(B1399,'Test Data'!$A$1:$N$33,10,FALSE)</f>
        <v>90.302779742729371</v>
      </c>
      <c r="L1399">
        <f>VLOOKUP(D1399,'Test Data'!$A$1:$N$33,13,FALSE)</f>
        <v>15.204000000000004</v>
      </c>
      <c r="M1399">
        <f>VLOOKUP(B1399,'Test Data'!$A$1:$N$33,13,FALSE)</f>
        <v>-1.9600000000000004</v>
      </c>
      <c r="N1399">
        <f>VLOOKUP(D1399,'Test Data'!$A$1:$N$33,14,FALSE)</f>
        <v>10.812500000000004</v>
      </c>
      <c r="O1399">
        <f>VLOOKUP(B1399,'Test Data'!$A$1:$N$33,14,FALSE)</f>
        <v>8.4699999999999989</v>
      </c>
      <c r="P1399">
        <f>VLOOKUP(B1399,'Test Data'!$A$1:$G$33,7,FALSE)</f>
        <v>48.930500000000002</v>
      </c>
      <c r="Q1399">
        <f>VLOOKUP(D1399,'Test Data'!$A$1:$G$33,7,FALSE)</f>
        <v>46.548000000000002</v>
      </c>
    </row>
    <row r="1400" spans="1:17" x14ac:dyDescent="0.3">
      <c r="A1400" s="8">
        <v>45223</v>
      </c>
      <c r="B1400" s="6" t="s">
        <v>24</v>
      </c>
      <c r="C1400" s="6">
        <v>1</v>
      </c>
      <c r="D1400" s="6" t="s">
        <v>31</v>
      </c>
      <c r="E1400" s="6">
        <v>3</v>
      </c>
      <c r="F1400" s="6"/>
      <c r="G1400" s="6">
        <f t="shared" si="44"/>
        <v>2</v>
      </c>
      <c r="H1400">
        <f t="shared" si="43"/>
        <v>4</v>
      </c>
      <c r="J1400">
        <f>VLOOKUP(D1400,'Test Data'!$A$1:$N$33,10,FALSE)</f>
        <v>139.17838686868689</v>
      </c>
      <c r="K1400">
        <f>VLOOKUP(B1400,'Test Data'!$A$1:$N$33,10,FALSE)</f>
        <v>-15.427545272601769</v>
      </c>
      <c r="L1400">
        <f>VLOOKUP(D1400,'Test Data'!$A$1:$N$33,13,FALSE)</f>
        <v>30.108000000000004</v>
      </c>
      <c r="M1400">
        <f>VLOOKUP(B1400,'Test Data'!$A$1:$N$33,13,FALSE)</f>
        <v>-11.484000000000002</v>
      </c>
      <c r="N1400">
        <f>VLOOKUP(D1400,'Test Data'!$A$1:$N$33,14,FALSE)</f>
        <v>10.142499999999998</v>
      </c>
      <c r="O1400">
        <f>VLOOKUP(B1400,'Test Data'!$A$1:$N$33,14,FALSE)</f>
        <v>7.0949999999999989</v>
      </c>
      <c r="P1400">
        <f>VLOOKUP(B1400,'Test Data'!$A$1:$G$33,7,FALSE)</f>
        <v>42.968000000000004</v>
      </c>
      <c r="Q1400">
        <f>VLOOKUP(D1400,'Test Data'!$A$1:$G$33,7,FALSE)</f>
        <v>54.883499999999998</v>
      </c>
    </row>
    <row r="1401" spans="1:17" x14ac:dyDescent="0.3">
      <c r="A1401" s="9">
        <v>45223</v>
      </c>
      <c r="B1401" s="7" t="s">
        <v>25</v>
      </c>
      <c r="C1401" s="7">
        <v>3</v>
      </c>
      <c r="D1401" s="7" t="s">
        <v>29</v>
      </c>
      <c r="E1401" s="7">
        <v>6</v>
      </c>
      <c r="F1401" s="7"/>
      <c r="G1401" s="6">
        <f t="shared" si="44"/>
        <v>3</v>
      </c>
      <c r="H1401">
        <f t="shared" si="43"/>
        <v>9</v>
      </c>
      <c r="J1401">
        <f>VLOOKUP(D1401,'Test Data'!$A$1:$N$33,10,FALSE)</f>
        <v>171.25418443935928</v>
      </c>
      <c r="K1401">
        <f>VLOOKUP(B1401,'Test Data'!$A$1:$N$33,10,FALSE)</f>
        <v>51.313205668016195</v>
      </c>
      <c r="L1401">
        <f>VLOOKUP(D1401,'Test Data'!$A$1:$N$33,13,FALSE)</f>
        <v>18.195999999999998</v>
      </c>
      <c r="M1401">
        <f>VLOOKUP(B1401,'Test Data'!$A$1:$N$33,13,FALSE)</f>
        <v>23.744</v>
      </c>
      <c r="N1401">
        <f>VLOOKUP(D1401,'Test Data'!$A$1:$N$33,14,FALSE)</f>
        <v>13.857500000000002</v>
      </c>
      <c r="O1401">
        <f>VLOOKUP(B1401,'Test Data'!$A$1:$N$33,14,FALSE)</f>
        <v>10.215</v>
      </c>
      <c r="P1401">
        <f>VLOOKUP(B1401,'Test Data'!$A$1:$G$33,7,FALSE)</f>
        <v>44.829499999999996</v>
      </c>
      <c r="Q1401">
        <f>VLOOKUP(D1401,'Test Data'!$A$1:$G$33,7,FALSE)</f>
        <v>55.733499999999992</v>
      </c>
    </row>
    <row r="1402" spans="1:17" x14ac:dyDescent="0.3">
      <c r="A1402" s="8">
        <v>45223</v>
      </c>
      <c r="B1402" s="6" t="s">
        <v>9</v>
      </c>
      <c r="C1402" s="6">
        <v>4</v>
      </c>
      <c r="D1402" s="6" t="s">
        <v>28</v>
      </c>
      <c r="E1402" s="6">
        <v>7</v>
      </c>
      <c r="F1402" s="6"/>
      <c r="G1402" s="6">
        <f t="shared" si="44"/>
        <v>3</v>
      </c>
      <c r="H1402">
        <f t="shared" si="43"/>
        <v>11</v>
      </c>
      <c r="J1402">
        <f>VLOOKUP(D1402,'Test Data'!$A$1:$N$33,10,FALSE)</f>
        <v>101.51640811560671</v>
      </c>
      <c r="K1402">
        <f>VLOOKUP(B1402,'Test Data'!$A$1:$N$33,10,FALSE)</f>
        <v>165.56027048054921</v>
      </c>
      <c r="L1402">
        <f>VLOOKUP(D1402,'Test Data'!$A$1:$N$33,13,FALSE)</f>
        <v>12.036000000000001</v>
      </c>
      <c r="M1402">
        <f>VLOOKUP(B1402,'Test Data'!$A$1:$N$33,13,FALSE)</f>
        <v>-11.727999999999998</v>
      </c>
      <c r="N1402">
        <f>VLOOKUP(D1402,'Test Data'!$A$1:$N$33,14,FALSE)</f>
        <v>8.0474999999999994</v>
      </c>
      <c r="O1402">
        <f>VLOOKUP(B1402,'Test Data'!$A$1:$N$33,14,FALSE)</f>
        <v>19.220000000000002</v>
      </c>
      <c r="P1402">
        <f>VLOOKUP(B1402,'Test Data'!$A$1:$G$33,7,FALSE)</f>
        <v>58.155000000000001</v>
      </c>
      <c r="Q1402">
        <f>VLOOKUP(D1402,'Test Data'!$A$1:$G$33,7,FALSE)</f>
        <v>51.338499999999996</v>
      </c>
    </row>
    <row r="1403" spans="1:17" x14ac:dyDescent="0.3">
      <c r="A1403" s="9">
        <v>45223</v>
      </c>
      <c r="B1403" s="7" t="s">
        <v>15</v>
      </c>
      <c r="C1403" s="7">
        <v>5</v>
      </c>
      <c r="D1403" s="7" t="s">
        <v>33</v>
      </c>
      <c r="E1403" s="7">
        <v>2</v>
      </c>
      <c r="F1403" s="7"/>
      <c r="G1403" s="6">
        <f t="shared" si="44"/>
        <v>-3</v>
      </c>
      <c r="H1403">
        <f t="shared" si="43"/>
        <v>7</v>
      </c>
      <c r="J1403">
        <f>VLOOKUP(D1403,'Test Data'!$A$1:$N$33,10,FALSE)</f>
        <v>-8.4661676247310496</v>
      </c>
      <c r="K1403">
        <f>VLOOKUP(B1403,'Test Data'!$A$1:$N$33,10,FALSE)</f>
        <v>139.98145691150953</v>
      </c>
      <c r="L1403">
        <f>VLOOKUP(D1403,'Test Data'!$A$1:$N$33,13,FALSE)</f>
        <v>31.347999999999995</v>
      </c>
      <c r="M1403">
        <f>VLOOKUP(B1403,'Test Data'!$A$1:$N$33,13,FALSE)</f>
        <v>2.9200000000000017</v>
      </c>
      <c r="N1403">
        <f>VLOOKUP(D1403,'Test Data'!$A$1:$N$33,14,FALSE)</f>
        <v>2.9150000000000027</v>
      </c>
      <c r="O1403">
        <f>VLOOKUP(B1403,'Test Data'!$A$1:$N$33,14,FALSE)</f>
        <v>16.695</v>
      </c>
      <c r="P1403">
        <f>VLOOKUP(B1403,'Test Data'!$A$1:$G$33,7,FALSE)</f>
        <v>53.004999999999995</v>
      </c>
      <c r="Q1403">
        <f>VLOOKUP(D1403,'Test Data'!$A$1:$G$33,7,FALSE)</f>
        <v>46.256500000000003</v>
      </c>
    </row>
    <row r="1404" spans="1:17" x14ac:dyDescent="0.3">
      <c r="A1404" s="8">
        <v>45223</v>
      </c>
      <c r="B1404" s="6" t="s">
        <v>8</v>
      </c>
      <c r="C1404" s="6">
        <v>3</v>
      </c>
      <c r="D1404" s="6" t="s">
        <v>21</v>
      </c>
      <c r="E1404" s="6">
        <v>2</v>
      </c>
      <c r="F1404" s="6"/>
      <c r="G1404" s="6">
        <f t="shared" si="44"/>
        <v>-1</v>
      </c>
      <c r="H1404">
        <f t="shared" si="43"/>
        <v>5</v>
      </c>
      <c r="J1404">
        <f>VLOOKUP(D1404,'Test Data'!$A$1:$N$33,10,FALSE)</f>
        <v>67.44205870986076</v>
      </c>
      <c r="K1404">
        <f>VLOOKUP(B1404,'Test Data'!$A$1:$N$33,10,FALSE)</f>
        <v>108.30611652138712</v>
      </c>
      <c r="L1404">
        <f>VLOOKUP(D1404,'Test Data'!$A$1:$N$33,13,FALSE)</f>
        <v>34.236000000000004</v>
      </c>
      <c r="M1404">
        <f>VLOOKUP(B1404,'Test Data'!$A$1:$N$33,13,FALSE)</f>
        <v>15.092000000000001</v>
      </c>
      <c r="N1404">
        <f>VLOOKUP(D1404,'Test Data'!$A$1:$N$33,14,FALSE)</f>
        <v>9.18</v>
      </c>
      <c r="O1404">
        <f>VLOOKUP(B1404,'Test Data'!$A$1:$N$33,14,FALSE)</f>
        <v>11.004999999999999</v>
      </c>
      <c r="P1404">
        <f>VLOOKUP(B1404,'Test Data'!$A$1:$G$33,7,FALSE)</f>
        <v>48.454999999999998</v>
      </c>
      <c r="Q1404">
        <f>VLOOKUP(D1404,'Test Data'!$A$1:$G$33,7,FALSE)</f>
        <v>50.528500000000001</v>
      </c>
    </row>
    <row r="1405" spans="1:17" x14ac:dyDescent="0.3">
      <c r="A1405" s="9">
        <v>45223</v>
      </c>
      <c r="B1405" s="7" t="s">
        <v>11</v>
      </c>
      <c r="C1405" s="7">
        <v>7</v>
      </c>
      <c r="D1405" s="7" t="s">
        <v>16</v>
      </c>
      <c r="E1405" s="7">
        <v>4</v>
      </c>
      <c r="F1405" s="7"/>
      <c r="G1405" s="6">
        <f t="shared" si="44"/>
        <v>-3</v>
      </c>
      <c r="H1405">
        <f t="shared" si="43"/>
        <v>11</v>
      </c>
      <c r="J1405">
        <f>VLOOKUP(D1405,'Test Data'!$A$1:$N$33,10,FALSE)</f>
        <v>56.76357570850201</v>
      </c>
      <c r="K1405">
        <f>VLOOKUP(B1405,'Test Data'!$A$1:$N$33,10,FALSE)</f>
        <v>134.88358357487925</v>
      </c>
      <c r="L1405">
        <f>VLOOKUP(D1405,'Test Data'!$A$1:$N$33,13,FALSE)</f>
        <v>55.175999999999995</v>
      </c>
      <c r="M1405">
        <f>VLOOKUP(B1405,'Test Data'!$A$1:$N$33,13,FALSE)</f>
        <v>24.772000000000002</v>
      </c>
      <c r="N1405">
        <f>VLOOKUP(D1405,'Test Data'!$A$1:$N$33,14,FALSE)</f>
        <v>8.8850000000000016</v>
      </c>
      <c r="O1405">
        <f>VLOOKUP(B1405,'Test Data'!$A$1:$N$33,14,FALSE)</f>
        <v>12.754999999999999</v>
      </c>
      <c r="P1405">
        <f>VLOOKUP(B1405,'Test Data'!$A$1:$G$33,7,FALSE)</f>
        <v>52.792500000000004</v>
      </c>
      <c r="Q1405">
        <f>VLOOKUP(D1405,'Test Data'!$A$1:$G$33,7,FALSE)</f>
        <v>50.042000000000002</v>
      </c>
    </row>
    <row r="1406" spans="1:17" x14ac:dyDescent="0.3">
      <c r="A1406" s="8">
        <v>45223</v>
      </c>
      <c r="B1406" s="6" t="s">
        <v>13</v>
      </c>
      <c r="C1406" s="6">
        <v>6</v>
      </c>
      <c r="D1406" s="6" t="s">
        <v>32</v>
      </c>
      <c r="E1406" s="6">
        <v>4</v>
      </c>
      <c r="F1406" s="6"/>
      <c r="G1406" s="6">
        <f t="shared" si="44"/>
        <v>-2</v>
      </c>
      <c r="H1406">
        <f t="shared" si="43"/>
        <v>10</v>
      </c>
      <c r="J1406">
        <f>VLOOKUP(D1406,'Test Data'!$A$1:$N$33,10,FALSE)</f>
        <v>132.97877024111079</v>
      </c>
      <c r="K1406">
        <f>VLOOKUP(B1406,'Test Data'!$A$1:$N$33,10,FALSE)</f>
        <v>81.804757877261309</v>
      </c>
      <c r="L1406">
        <f>VLOOKUP(D1406,'Test Data'!$A$1:$N$33,13,FALSE)</f>
        <v>-4.2679999999999989</v>
      </c>
      <c r="M1406">
        <f>VLOOKUP(B1406,'Test Data'!$A$1:$N$33,13,FALSE)</f>
        <v>-4.4720000000000004</v>
      </c>
      <c r="N1406">
        <f>VLOOKUP(D1406,'Test Data'!$A$1:$N$33,14,FALSE)</f>
        <v>9.5024999999999977</v>
      </c>
      <c r="O1406">
        <f>VLOOKUP(B1406,'Test Data'!$A$1:$N$33,14,FALSE)</f>
        <v>7.3675000000000033</v>
      </c>
      <c r="P1406">
        <f>VLOOKUP(B1406,'Test Data'!$A$1:$G$33,7,FALSE)</f>
        <v>47.3035</v>
      </c>
      <c r="Q1406">
        <f>VLOOKUP(D1406,'Test Data'!$A$1:$G$33,7,FALSE)</f>
        <v>49.246000000000002</v>
      </c>
    </row>
    <row r="1407" spans="1:17" x14ac:dyDescent="0.3">
      <c r="A1407" s="9">
        <v>45223</v>
      </c>
      <c r="B1407" s="7" t="s">
        <v>30</v>
      </c>
      <c r="C1407" s="7">
        <v>4</v>
      </c>
      <c r="D1407" s="7" t="s">
        <v>3</v>
      </c>
      <c r="E1407" s="7">
        <v>1</v>
      </c>
      <c r="F1407" s="7"/>
      <c r="G1407" s="6">
        <f t="shared" si="44"/>
        <v>-3</v>
      </c>
      <c r="H1407">
        <f t="shared" si="43"/>
        <v>5</v>
      </c>
      <c r="J1407">
        <f>VLOOKUP(D1407,'Test Data'!$A$1:$N$33,10,FALSE)</f>
        <v>89.800166421813486</v>
      </c>
      <c r="K1407">
        <f>VLOOKUP(B1407,'Test Data'!$A$1:$N$33,10,FALSE)</f>
        <v>139.14223240238024</v>
      </c>
      <c r="L1407">
        <f>VLOOKUP(D1407,'Test Data'!$A$1:$N$33,13,FALSE)</f>
        <v>45.915999999999997</v>
      </c>
      <c r="M1407">
        <f>VLOOKUP(B1407,'Test Data'!$A$1:$N$33,13,FALSE)</f>
        <v>17.608000000000001</v>
      </c>
      <c r="N1407">
        <f>VLOOKUP(D1407,'Test Data'!$A$1:$N$33,14,FALSE)</f>
        <v>6.2475000000000023</v>
      </c>
      <c r="O1407">
        <f>VLOOKUP(B1407,'Test Data'!$A$1:$N$33,14,FALSE)</f>
        <v>17.535</v>
      </c>
      <c r="P1407">
        <f>VLOOKUP(B1407,'Test Data'!$A$1:$G$33,7,FALSE)</f>
        <v>53.658999999999999</v>
      </c>
      <c r="Q1407">
        <f>VLOOKUP(D1407,'Test Data'!$A$1:$G$33,7,FALSE)</f>
        <v>53.747500000000002</v>
      </c>
    </row>
    <row r="1408" spans="1:17" x14ac:dyDescent="0.3">
      <c r="A1408" s="8">
        <v>45223</v>
      </c>
      <c r="B1408" s="6" t="s">
        <v>18</v>
      </c>
      <c r="C1408" s="6">
        <v>0</v>
      </c>
      <c r="D1408" s="6" t="s">
        <v>7</v>
      </c>
      <c r="E1408" s="6">
        <v>3</v>
      </c>
      <c r="F1408" s="6"/>
      <c r="G1408" s="6">
        <f t="shared" si="44"/>
        <v>3</v>
      </c>
      <c r="H1408">
        <f t="shared" si="43"/>
        <v>3</v>
      </c>
      <c r="J1408">
        <f>VLOOKUP(D1408,'Test Data'!$A$1:$N$33,10,FALSE)</f>
        <v>109.36287253210591</v>
      </c>
      <c r="K1408">
        <f>VLOOKUP(B1408,'Test Data'!$A$1:$N$33,10,FALSE)</f>
        <v>141.16987251053041</v>
      </c>
      <c r="L1408">
        <f>VLOOKUP(D1408,'Test Data'!$A$1:$N$33,13,FALSE)</f>
        <v>1.0240000000000009</v>
      </c>
      <c r="M1408">
        <f>VLOOKUP(B1408,'Test Data'!$A$1:$N$33,13,FALSE)</f>
        <v>-9.1679999999999993</v>
      </c>
      <c r="N1408">
        <f>VLOOKUP(D1408,'Test Data'!$A$1:$N$33,14,FALSE)</f>
        <v>18.007499999999997</v>
      </c>
      <c r="O1408">
        <f>VLOOKUP(B1408,'Test Data'!$A$1:$N$33,14,FALSE)</f>
        <v>11.067499999999995</v>
      </c>
      <c r="P1408">
        <f>VLOOKUP(B1408,'Test Data'!$A$1:$G$33,7,FALSE)</f>
        <v>55.566500000000005</v>
      </c>
      <c r="Q1408">
        <f>VLOOKUP(D1408,'Test Data'!$A$1:$G$33,7,FALSE)</f>
        <v>51.97</v>
      </c>
    </row>
    <row r="1409" spans="1:17" x14ac:dyDescent="0.3">
      <c r="A1409" s="9">
        <v>45223</v>
      </c>
      <c r="B1409" s="7" t="s">
        <v>4</v>
      </c>
      <c r="C1409" s="7">
        <v>2</v>
      </c>
      <c r="D1409" s="7" t="s">
        <v>27</v>
      </c>
      <c r="E1409" s="7">
        <v>3</v>
      </c>
      <c r="F1409" s="7"/>
      <c r="G1409" s="6">
        <f t="shared" si="44"/>
        <v>1</v>
      </c>
      <c r="H1409">
        <f t="shared" si="43"/>
        <v>5</v>
      </c>
      <c r="J1409">
        <f>VLOOKUP(D1409,'Test Data'!$A$1:$N$33,10,FALSE)</f>
        <v>145.75413290387775</v>
      </c>
      <c r="K1409">
        <f>VLOOKUP(B1409,'Test Data'!$A$1:$N$33,10,FALSE)</f>
        <v>84.107355201661079</v>
      </c>
      <c r="L1409">
        <f>VLOOKUP(D1409,'Test Data'!$A$1:$N$33,13,FALSE)</f>
        <v>55.58</v>
      </c>
      <c r="M1409">
        <f>VLOOKUP(B1409,'Test Data'!$A$1:$N$33,13,FALSE)</f>
        <v>17.076000000000001</v>
      </c>
      <c r="N1409">
        <f>VLOOKUP(D1409,'Test Data'!$A$1:$N$33,14,FALSE)</f>
        <v>12.107499999999998</v>
      </c>
      <c r="O1409">
        <f>VLOOKUP(B1409,'Test Data'!$A$1:$N$33,14,FALSE)</f>
        <v>4.0274999999999999</v>
      </c>
      <c r="P1409">
        <f>VLOOKUP(B1409,'Test Data'!$A$1:$G$33,7,FALSE)</f>
        <v>51.648499999999999</v>
      </c>
      <c r="Q1409">
        <f>VLOOKUP(D1409,'Test Data'!$A$1:$G$33,7,FALSE)</f>
        <v>54.28</v>
      </c>
    </row>
    <row r="1410" spans="1:17" x14ac:dyDescent="0.3">
      <c r="A1410" s="8">
        <v>45223</v>
      </c>
      <c r="B1410" s="6" t="s">
        <v>10</v>
      </c>
      <c r="C1410" s="6">
        <v>2</v>
      </c>
      <c r="D1410" s="6" t="s">
        <v>23</v>
      </c>
      <c r="E1410" s="6">
        <v>4</v>
      </c>
      <c r="F1410" s="6"/>
      <c r="G1410" s="6">
        <f t="shared" si="44"/>
        <v>2</v>
      </c>
      <c r="H1410">
        <f t="shared" si="43"/>
        <v>6</v>
      </c>
      <c r="J1410">
        <f>VLOOKUP(D1410,'Test Data'!$A$1:$N$33,10,FALSE)</f>
        <v>116.91584615384616</v>
      </c>
      <c r="K1410">
        <f>VLOOKUP(B1410,'Test Data'!$A$1:$N$33,10,FALSE)</f>
        <v>47.582180701754382</v>
      </c>
      <c r="L1410">
        <f>VLOOKUP(D1410,'Test Data'!$A$1:$N$33,13,FALSE)</f>
        <v>37.052</v>
      </c>
      <c r="M1410">
        <f>VLOOKUP(B1410,'Test Data'!$A$1:$N$33,13,FALSE)</f>
        <v>15.2</v>
      </c>
      <c r="N1410">
        <f>VLOOKUP(D1410,'Test Data'!$A$1:$N$33,14,FALSE)</f>
        <v>7.9725000000000001</v>
      </c>
      <c r="O1410">
        <f>VLOOKUP(B1410,'Test Data'!$A$1:$N$33,14,FALSE)</f>
        <v>1.7224999999999966</v>
      </c>
      <c r="P1410">
        <f>VLOOKUP(B1410,'Test Data'!$A$1:$G$33,7,FALSE)</f>
        <v>45.459000000000003</v>
      </c>
      <c r="Q1410">
        <f>VLOOKUP(D1410,'Test Data'!$A$1:$G$33,7,FALSE)</f>
        <v>50.820999999999998</v>
      </c>
    </row>
    <row r="1411" spans="1:17" x14ac:dyDescent="0.3">
      <c r="A1411" s="9">
        <v>45223</v>
      </c>
      <c r="B1411" s="7" t="s">
        <v>5</v>
      </c>
      <c r="C1411" s="7">
        <v>4</v>
      </c>
      <c r="D1411" s="7" t="s">
        <v>12</v>
      </c>
      <c r="E1411" s="7">
        <v>1</v>
      </c>
      <c r="F1411" s="7"/>
      <c r="G1411" s="6">
        <f t="shared" si="44"/>
        <v>-3</v>
      </c>
      <c r="H1411">
        <f t="shared" ref="H1411:H1474" si="45">E1411+C1411</f>
        <v>5</v>
      </c>
      <c r="J1411">
        <f>VLOOKUP(D1411,'Test Data'!$A$1:$N$33,10,FALSE)</f>
        <v>59.967467961405482</v>
      </c>
      <c r="K1411">
        <f>VLOOKUP(B1411,'Test Data'!$A$1:$N$33,10,FALSE)</f>
        <v>104.48057142857141</v>
      </c>
      <c r="L1411">
        <f>VLOOKUP(D1411,'Test Data'!$A$1:$N$33,13,FALSE)</f>
        <v>21.227999999999998</v>
      </c>
      <c r="M1411">
        <f>VLOOKUP(B1411,'Test Data'!$A$1:$N$33,13,FALSE)</f>
        <v>26.248000000000001</v>
      </c>
      <c r="N1411">
        <f>VLOOKUP(D1411,'Test Data'!$A$1:$N$33,14,FALSE)</f>
        <v>5.1224999999999987</v>
      </c>
      <c r="O1411">
        <f>VLOOKUP(B1411,'Test Data'!$A$1:$N$33,14,FALSE)</f>
        <v>15.994999999999997</v>
      </c>
      <c r="P1411">
        <f>VLOOKUP(B1411,'Test Data'!$A$1:$G$33,7,FALSE)</f>
        <v>50.814499999999995</v>
      </c>
      <c r="Q1411">
        <f>VLOOKUP(D1411,'Test Data'!$A$1:$G$33,7,FALSE)</f>
        <v>48.64</v>
      </c>
    </row>
    <row r="1412" spans="1:17" x14ac:dyDescent="0.3">
      <c r="A1412" s="8">
        <v>45224</v>
      </c>
      <c r="B1412" s="6" t="s">
        <v>12</v>
      </c>
      <c r="C1412" s="6">
        <v>6</v>
      </c>
      <c r="D1412" s="6" t="s">
        <v>15</v>
      </c>
      <c r="E1412" s="6">
        <v>4</v>
      </c>
      <c r="F1412" s="6"/>
      <c r="G1412" s="6">
        <f t="shared" si="44"/>
        <v>-2</v>
      </c>
      <c r="H1412">
        <f t="shared" si="45"/>
        <v>10</v>
      </c>
      <c r="J1412">
        <f>VLOOKUP(D1412,'Test Data'!$A$1:$N$33,10,FALSE)</f>
        <v>139.98145691150953</v>
      </c>
      <c r="K1412">
        <f>VLOOKUP(B1412,'Test Data'!$A$1:$N$33,10,FALSE)</f>
        <v>59.967467961405482</v>
      </c>
      <c r="L1412">
        <f>VLOOKUP(D1412,'Test Data'!$A$1:$N$33,13,FALSE)</f>
        <v>2.9200000000000017</v>
      </c>
      <c r="M1412">
        <f>VLOOKUP(B1412,'Test Data'!$A$1:$N$33,13,FALSE)</f>
        <v>21.227999999999998</v>
      </c>
      <c r="N1412">
        <f>VLOOKUP(D1412,'Test Data'!$A$1:$N$33,14,FALSE)</f>
        <v>16.695</v>
      </c>
      <c r="O1412">
        <f>VLOOKUP(B1412,'Test Data'!$A$1:$N$33,14,FALSE)</f>
        <v>5.1224999999999987</v>
      </c>
      <c r="P1412">
        <f>VLOOKUP(B1412,'Test Data'!$A$1:$G$33,7,FALSE)</f>
        <v>48.64</v>
      </c>
      <c r="Q1412">
        <f>VLOOKUP(D1412,'Test Data'!$A$1:$G$33,7,FALSE)</f>
        <v>53.004999999999995</v>
      </c>
    </row>
    <row r="1413" spans="1:17" x14ac:dyDescent="0.3">
      <c r="A1413" s="9">
        <v>45225</v>
      </c>
      <c r="B1413" s="7" t="s">
        <v>26</v>
      </c>
      <c r="C1413" s="7">
        <v>4</v>
      </c>
      <c r="D1413" s="7" t="s">
        <v>14</v>
      </c>
      <c r="E1413" s="7">
        <v>3</v>
      </c>
      <c r="F1413" s="7" t="s">
        <v>36</v>
      </c>
      <c r="G1413" s="6">
        <f t="shared" si="44"/>
        <v>-1</v>
      </c>
      <c r="H1413">
        <f t="shared" si="45"/>
        <v>7</v>
      </c>
      <c r="J1413">
        <f>VLOOKUP(D1413,'Test Data'!$A$1:$N$33,10,FALSE)</f>
        <v>140.99029450549449</v>
      </c>
      <c r="K1413">
        <f>VLOOKUP(B1413,'Test Data'!$A$1:$N$33,10,FALSE)</f>
        <v>-5.9496865517784894</v>
      </c>
      <c r="L1413">
        <f>VLOOKUP(D1413,'Test Data'!$A$1:$N$33,13,FALSE)</f>
        <v>61.292000000000002</v>
      </c>
      <c r="M1413">
        <f>VLOOKUP(B1413,'Test Data'!$A$1:$N$33,13,FALSE)</f>
        <v>-1.972</v>
      </c>
      <c r="N1413">
        <f>VLOOKUP(D1413,'Test Data'!$A$1:$N$33,14,FALSE)</f>
        <v>16.850000000000001</v>
      </c>
      <c r="O1413">
        <f>VLOOKUP(B1413,'Test Data'!$A$1:$N$33,14,FALSE)</f>
        <v>7.1075000000000017</v>
      </c>
      <c r="P1413">
        <f>VLOOKUP(B1413,'Test Data'!$A$1:$G$33,7,FALSE)</f>
        <v>43.610500000000002</v>
      </c>
      <c r="Q1413">
        <f>VLOOKUP(D1413,'Test Data'!$A$1:$G$33,7,FALSE)</f>
        <v>52.1905</v>
      </c>
    </row>
    <row r="1414" spans="1:17" x14ac:dyDescent="0.3">
      <c r="A1414" s="8">
        <v>45225</v>
      </c>
      <c r="B1414" s="6" t="s">
        <v>34</v>
      </c>
      <c r="C1414" s="6">
        <v>2</v>
      </c>
      <c r="D1414" s="6" t="s">
        <v>18</v>
      </c>
      <c r="E1414" s="6">
        <v>3</v>
      </c>
      <c r="F1414" s="6" t="s">
        <v>36</v>
      </c>
      <c r="G1414" s="6">
        <f t="shared" si="44"/>
        <v>1</v>
      </c>
      <c r="H1414">
        <f t="shared" si="45"/>
        <v>5</v>
      </c>
      <c r="J1414">
        <f>VLOOKUP(D1414,'Test Data'!$A$1:$N$33,10,FALSE)</f>
        <v>141.16987251053041</v>
      </c>
      <c r="K1414">
        <f>VLOOKUP(B1414,'Test Data'!$A$1:$N$33,10,FALSE)</f>
        <v>90.302779742729371</v>
      </c>
      <c r="L1414">
        <f>VLOOKUP(D1414,'Test Data'!$A$1:$N$33,13,FALSE)</f>
        <v>-9.1679999999999993</v>
      </c>
      <c r="M1414">
        <f>VLOOKUP(B1414,'Test Data'!$A$1:$N$33,13,FALSE)</f>
        <v>-1.9600000000000004</v>
      </c>
      <c r="N1414">
        <f>VLOOKUP(D1414,'Test Data'!$A$1:$N$33,14,FALSE)</f>
        <v>11.067499999999995</v>
      </c>
      <c r="O1414">
        <f>VLOOKUP(B1414,'Test Data'!$A$1:$N$33,14,FALSE)</f>
        <v>8.4699999999999989</v>
      </c>
      <c r="P1414">
        <f>VLOOKUP(B1414,'Test Data'!$A$1:$G$33,7,FALSE)</f>
        <v>48.930500000000002</v>
      </c>
      <c r="Q1414">
        <f>VLOOKUP(D1414,'Test Data'!$A$1:$G$33,7,FALSE)</f>
        <v>55.566500000000005</v>
      </c>
    </row>
    <row r="1415" spans="1:17" x14ac:dyDescent="0.3">
      <c r="A1415" s="9">
        <v>45225</v>
      </c>
      <c r="B1415" s="7" t="s">
        <v>10</v>
      </c>
      <c r="C1415" s="7">
        <v>3</v>
      </c>
      <c r="D1415" s="7" t="s">
        <v>22</v>
      </c>
      <c r="E1415" s="7">
        <v>0</v>
      </c>
      <c r="F1415" s="7"/>
      <c r="G1415" s="6">
        <f t="shared" si="44"/>
        <v>-3</v>
      </c>
      <c r="H1415">
        <f t="shared" si="45"/>
        <v>3</v>
      </c>
      <c r="J1415">
        <f>VLOOKUP(D1415,'Test Data'!$A$1:$N$33,10,FALSE)</f>
        <v>68.14996540259969</v>
      </c>
      <c r="K1415">
        <f>VLOOKUP(B1415,'Test Data'!$A$1:$N$33,10,FALSE)</f>
        <v>47.582180701754382</v>
      </c>
      <c r="L1415">
        <f>VLOOKUP(D1415,'Test Data'!$A$1:$N$33,13,FALSE)</f>
        <v>2.4839999999999995</v>
      </c>
      <c r="M1415">
        <f>VLOOKUP(B1415,'Test Data'!$A$1:$N$33,13,FALSE)</f>
        <v>15.2</v>
      </c>
      <c r="N1415">
        <f>VLOOKUP(D1415,'Test Data'!$A$1:$N$33,14,FALSE)</f>
        <v>7.3599999999999994</v>
      </c>
      <c r="O1415">
        <f>VLOOKUP(B1415,'Test Data'!$A$1:$N$33,14,FALSE)</f>
        <v>1.7224999999999966</v>
      </c>
      <c r="P1415">
        <f>VLOOKUP(B1415,'Test Data'!$A$1:$G$33,7,FALSE)</f>
        <v>45.459000000000003</v>
      </c>
      <c r="Q1415">
        <f>VLOOKUP(D1415,'Test Data'!$A$1:$G$33,7,FALSE)</f>
        <v>52.957499999999996</v>
      </c>
    </row>
    <row r="1416" spans="1:17" x14ac:dyDescent="0.3">
      <c r="A1416" s="8">
        <v>45225</v>
      </c>
      <c r="B1416" s="6" t="s">
        <v>5</v>
      </c>
      <c r="C1416" s="6">
        <v>4</v>
      </c>
      <c r="D1416" s="6" t="s">
        <v>30</v>
      </c>
      <c r="E1416" s="6">
        <v>1</v>
      </c>
      <c r="F1416" s="6"/>
      <c r="G1416" s="6">
        <f t="shared" si="44"/>
        <v>-3</v>
      </c>
      <c r="H1416">
        <f t="shared" si="45"/>
        <v>5</v>
      </c>
      <c r="J1416">
        <f>VLOOKUP(D1416,'Test Data'!$A$1:$N$33,10,FALSE)</f>
        <v>139.14223240238024</v>
      </c>
      <c r="K1416">
        <f>VLOOKUP(B1416,'Test Data'!$A$1:$N$33,10,FALSE)</f>
        <v>104.48057142857141</v>
      </c>
      <c r="L1416">
        <f>VLOOKUP(D1416,'Test Data'!$A$1:$N$33,13,FALSE)</f>
        <v>17.608000000000001</v>
      </c>
      <c r="M1416">
        <f>VLOOKUP(B1416,'Test Data'!$A$1:$N$33,13,FALSE)</f>
        <v>26.248000000000001</v>
      </c>
      <c r="N1416">
        <f>VLOOKUP(D1416,'Test Data'!$A$1:$N$33,14,FALSE)</f>
        <v>17.535</v>
      </c>
      <c r="O1416">
        <f>VLOOKUP(B1416,'Test Data'!$A$1:$N$33,14,FALSE)</f>
        <v>15.994999999999997</v>
      </c>
      <c r="P1416">
        <f>VLOOKUP(B1416,'Test Data'!$A$1:$G$33,7,FALSE)</f>
        <v>50.814499999999995</v>
      </c>
      <c r="Q1416">
        <f>VLOOKUP(D1416,'Test Data'!$A$1:$G$33,7,FALSE)</f>
        <v>53.658999999999999</v>
      </c>
    </row>
    <row r="1417" spans="1:17" x14ac:dyDescent="0.3">
      <c r="A1417" s="9">
        <v>45225</v>
      </c>
      <c r="B1417" s="7" t="s">
        <v>23</v>
      </c>
      <c r="C1417" s="7">
        <v>4</v>
      </c>
      <c r="D1417" s="7" t="s">
        <v>19</v>
      </c>
      <c r="E1417" s="7">
        <v>1</v>
      </c>
      <c r="F1417" s="7"/>
      <c r="G1417" s="6">
        <f t="shared" si="44"/>
        <v>-3</v>
      </c>
      <c r="H1417">
        <f t="shared" si="45"/>
        <v>5</v>
      </c>
      <c r="J1417">
        <f>VLOOKUP(D1417,'Test Data'!$A$1:$N$33,10,FALSE)</f>
        <v>82.045045228455763</v>
      </c>
      <c r="K1417">
        <f>VLOOKUP(B1417,'Test Data'!$A$1:$N$33,10,FALSE)</f>
        <v>116.91584615384616</v>
      </c>
      <c r="L1417">
        <f>VLOOKUP(D1417,'Test Data'!$A$1:$N$33,13,FALSE)</f>
        <v>15.204000000000004</v>
      </c>
      <c r="M1417">
        <f>VLOOKUP(B1417,'Test Data'!$A$1:$N$33,13,FALSE)</f>
        <v>37.052</v>
      </c>
      <c r="N1417">
        <f>VLOOKUP(D1417,'Test Data'!$A$1:$N$33,14,FALSE)</f>
        <v>10.812500000000004</v>
      </c>
      <c r="O1417">
        <f>VLOOKUP(B1417,'Test Data'!$A$1:$N$33,14,FALSE)</f>
        <v>7.9725000000000001</v>
      </c>
      <c r="P1417">
        <f>VLOOKUP(B1417,'Test Data'!$A$1:$G$33,7,FALSE)</f>
        <v>50.820999999999998</v>
      </c>
      <c r="Q1417">
        <f>VLOOKUP(D1417,'Test Data'!$A$1:$G$33,7,FALSE)</f>
        <v>46.548000000000002</v>
      </c>
    </row>
    <row r="1418" spans="1:17" x14ac:dyDescent="0.3">
      <c r="A1418" s="8">
        <v>45225</v>
      </c>
      <c r="B1418" s="6" t="s">
        <v>17</v>
      </c>
      <c r="C1418" s="6">
        <v>3</v>
      </c>
      <c r="D1418" s="6" t="s">
        <v>9</v>
      </c>
      <c r="E1418" s="6">
        <v>0</v>
      </c>
      <c r="F1418" s="6"/>
      <c r="G1418" s="6">
        <f t="shared" si="44"/>
        <v>-3</v>
      </c>
      <c r="H1418">
        <f t="shared" si="45"/>
        <v>3</v>
      </c>
      <c r="J1418">
        <f>VLOOKUP(D1418,'Test Data'!$A$1:$N$33,10,FALSE)</f>
        <v>165.56027048054921</v>
      </c>
      <c r="K1418">
        <f>VLOOKUP(B1418,'Test Data'!$A$1:$N$33,10,FALSE)</f>
        <v>134.91292307692311</v>
      </c>
      <c r="L1418">
        <f>VLOOKUP(D1418,'Test Data'!$A$1:$N$33,13,FALSE)</f>
        <v>-11.727999999999998</v>
      </c>
      <c r="M1418">
        <f>VLOOKUP(B1418,'Test Data'!$A$1:$N$33,13,FALSE)</f>
        <v>36.112000000000002</v>
      </c>
      <c r="N1418">
        <f>VLOOKUP(D1418,'Test Data'!$A$1:$N$33,14,FALSE)</f>
        <v>19.220000000000002</v>
      </c>
      <c r="O1418">
        <f>VLOOKUP(B1418,'Test Data'!$A$1:$N$33,14,FALSE)</f>
        <v>18.509999999999998</v>
      </c>
      <c r="P1418">
        <f>VLOOKUP(B1418,'Test Data'!$A$1:$G$33,7,FALSE)</f>
        <v>49.021500000000003</v>
      </c>
      <c r="Q1418">
        <f>VLOOKUP(D1418,'Test Data'!$A$1:$G$33,7,FALSE)</f>
        <v>58.155000000000001</v>
      </c>
    </row>
    <row r="1419" spans="1:17" x14ac:dyDescent="0.3">
      <c r="A1419" s="9">
        <v>45225</v>
      </c>
      <c r="B1419" s="7" t="s">
        <v>20</v>
      </c>
      <c r="C1419" s="7">
        <v>3</v>
      </c>
      <c r="D1419" s="7" t="s">
        <v>33</v>
      </c>
      <c r="E1419" s="7">
        <v>4</v>
      </c>
      <c r="F1419" s="7" t="s">
        <v>36</v>
      </c>
      <c r="G1419" s="6">
        <f t="shared" si="44"/>
        <v>1</v>
      </c>
      <c r="H1419">
        <f t="shared" si="45"/>
        <v>7</v>
      </c>
      <c r="J1419">
        <f>VLOOKUP(D1419,'Test Data'!$A$1:$N$33,10,FALSE)</f>
        <v>-8.4661676247310496</v>
      </c>
      <c r="K1419">
        <f>VLOOKUP(B1419,'Test Data'!$A$1:$N$33,10,FALSE)</f>
        <v>44.157383716429479</v>
      </c>
      <c r="L1419">
        <f>VLOOKUP(D1419,'Test Data'!$A$1:$N$33,13,FALSE)</f>
        <v>31.347999999999995</v>
      </c>
      <c r="M1419">
        <f>VLOOKUP(B1419,'Test Data'!$A$1:$N$33,13,FALSE)</f>
        <v>0.20799999999999841</v>
      </c>
      <c r="N1419">
        <f>VLOOKUP(D1419,'Test Data'!$A$1:$N$33,14,FALSE)</f>
        <v>2.9150000000000027</v>
      </c>
      <c r="O1419">
        <f>VLOOKUP(B1419,'Test Data'!$A$1:$N$33,14,FALSE)</f>
        <v>6.4574999999999996</v>
      </c>
      <c r="P1419">
        <f>VLOOKUP(B1419,'Test Data'!$A$1:$G$33,7,FALSE)</f>
        <v>45.418999999999997</v>
      </c>
      <c r="Q1419">
        <f>VLOOKUP(D1419,'Test Data'!$A$1:$G$33,7,FALSE)</f>
        <v>46.256500000000003</v>
      </c>
    </row>
    <row r="1420" spans="1:17" x14ac:dyDescent="0.3">
      <c r="A1420" s="8">
        <v>45225</v>
      </c>
      <c r="B1420" s="6" t="s">
        <v>32</v>
      </c>
      <c r="C1420" s="6">
        <v>2</v>
      </c>
      <c r="D1420" s="6" t="s">
        <v>16</v>
      </c>
      <c r="E1420" s="6">
        <v>3</v>
      </c>
      <c r="F1420" s="6"/>
      <c r="G1420" s="6">
        <f t="shared" si="44"/>
        <v>1</v>
      </c>
      <c r="H1420">
        <f t="shared" si="45"/>
        <v>5</v>
      </c>
      <c r="J1420">
        <f>VLOOKUP(D1420,'Test Data'!$A$1:$N$33,10,FALSE)</f>
        <v>56.76357570850201</v>
      </c>
      <c r="K1420">
        <f>VLOOKUP(B1420,'Test Data'!$A$1:$N$33,10,FALSE)</f>
        <v>132.97877024111079</v>
      </c>
      <c r="L1420">
        <f>VLOOKUP(D1420,'Test Data'!$A$1:$N$33,13,FALSE)</f>
        <v>55.175999999999995</v>
      </c>
      <c r="M1420">
        <f>VLOOKUP(B1420,'Test Data'!$A$1:$N$33,13,FALSE)</f>
        <v>-4.2679999999999989</v>
      </c>
      <c r="N1420">
        <f>VLOOKUP(D1420,'Test Data'!$A$1:$N$33,14,FALSE)</f>
        <v>8.8850000000000016</v>
      </c>
      <c r="O1420">
        <f>VLOOKUP(B1420,'Test Data'!$A$1:$N$33,14,FALSE)</f>
        <v>9.5024999999999977</v>
      </c>
      <c r="P1420">
        <f>VLOOKUP(B1420,'Test Data'!$A$1:$G$33,7,FALSE)</f>
        <v>49.246000000000002</v>
      </c>
      <c r="Q1420">
        <f>VLOOKUP(D1420,'Test Data'!$A$1:$G$33,7,FALSE)</f>
        <v>50.042000000000002</v>
      </c>
    </row>
    <row r="1421" spans="1:17" x14ac:dyDescent="0.3">
      <c r="A1421" s="9">
        <v>45225</v>
      </c>
      <c r="B1421" s="7" t="s">
        <v>28</v>
      </c>
      <c r="C1421" s="7">
        <v>2</v>
      </c>
      <c r="D1421" s="7" t="s">
        <v>4</v>
      </c>
      <c r="E1421" s="7">
        <v>6</v>
      </c>
      <c r="F1421" s="7"/>
      <c r="G1421" s="6">
        <f t="shared" si="44"/>
        <v>4</v>
      </c>
      <c r="H1421">
        <f t="shared" si="45"/>
        <v>8</v>
      </c>
      <c r="J1421">
        <f>VLOOKUP(D1421,'Test Data'!$A$1:$N$33,10,FALSE)</f>
        <v>84.107355201661079</v>
      </c>
      <c r="K1421">
        <f>VLOOKUP(B1421,'Test Data'!$A$1:$N$33,10,FALSE)</f>
        <v>101.51640811560671</v>
      </c>
      <c r="L1421">
        <f>VLOOKUP(D1421,'Test Data'!$A$1:$N$33,13,FALSE)</f>
        <v>17.076000000000001</v>
      </c>
      <c r="M1421">
        <f>VLOOKUP(B1421,'Test Data'!$A$1:$N$33,13,FALSE)</f>
        <v>12.036000000000001</v>
      </c>
      <c r="N1421">
        <f>VLOOKUP(D1421,'Test Data'!$A$1:$N$33,14,FALSE)</f>
        <v>4.0274999999999999</v>
      </c>
      <c r="O1421">
        <f>VLOOKUP(B1421,'Test Data'!$A$1:$N$33,14,FALSE)</f>
        <v>8.0474999999999994</v>
      </c>
      <c r="P1421">
        <f>VLOOKUP(B1421,'Test Data'!$A$1:$G$33,7,FALSE)</f>
        <v>51.338499999999996</v>
      </c>
      <c r="Q1421">
        <f>VLOOKUP(D1421,'Test Data'!$A$1:$G$33,7,FALSE)</f>
        <v>51.648499999999999</v>
      </c>
    </row>
    <row r="1422" spans="1:17" x14ac:dyDescent="0.3">
      <c r="A1422" s="8">
        <v>45225</v>
      </c>
      <c r="B1422" s="6" t="s">
        <v>11</v>
      </c>
      <c r="C1422" s="6">
        <v>0</v>
      </c>
      <c r="D1422" s="6" t="s">
        <v>3</v>
      </c>
      <c r="E1422" s="6">
        <v>4</v>
      </c>
      <c r="F1422" s="6"/>
      <c r="G1422" s="6">
        <f t="shared" si="44"/>
        <v>4</v>
      </c>
      <c r="H1422">
        <f t="shared" si="45"/>
        <v>4</v>
      </c>
      <c r="J1422">
        <f>VLOOKUP(D1422,'Test Data'!$A$1:$N$33,10,FALSE)</f>
        <v>89.800166421813486</v>
      </c>
      <c r="K1422">
        <f>VLOOKUP(B1422,'Test Data'!$A$1:$N$33,10,FALSE)</f>
        <v>134.88358357487925</v>
      </c>
      <c r="L1422">
        <f>VLOOKUP(D1422,'Test Data'!$A$1:$N$33,13,FALSE)</f>
        <v>45.915999999999997</v>
      </c>
      <c r="M1422">
        <f>VLOOKUP(B1422,'Test Data'!$A$1:$N$33,13,FALSE)</f>
        <v>24.772000000000002</v>
      </c>
      <c r="N1422">
        <f>VLOOKUP(D1422,'Test Data'!$A$1:$N$33,14,FALSE)</f>
        <v>6.2475000000000023</v>
      </c>
      <c r="O1422">
        <f>VLOOKUP(B1422,'Test Data'!$A$1:$N$33,14,FALSE)</f>
        <v>12.754999999999999</v>
      </c>
      <c r="P1422">
        <f>VLOOKUP(B1422,'Test Data'!$A$1:$G$33,7,FALSE)</f>
        <v>52.792500000000004</v>
      </c>
      <c r="Q1422">
        <f>VLOOKUP(D1422,'Test Data'!$A$1:$G$33,7,FALSE)</f>
        <v>53.747500000000002</v>
      </c>
    </row>
    <row r="1423" spans="1:17" x14ac:dyDescent="0.3">
      <c r="A1423" s="9">
        <v>45225</v>
      </c>
      <c r="B1423" s="7" t="s">
        <v>24</v>
      </c>
      <c r="C1423" s="7">
        <v>0</v>
      </c>
      <c r="D1423" s="7" t="s">
        <v>7</v>
      </c>
      <c r="E1423" s="7">
        <v>6</v>
      </c>
      <c r="F1423" s="7"/>
      <c r="G1423" s="6">
        <f t="shared" si="44"/>
        <v>6</v>
      </c>
      <c r="H1423">
        <f t="shared" si="45"/>
        <v>6</v>
      </c>
      <c r="J1423">
        <f>VLOOKUP(D1423,'Test Data'!$A$1:$N$33,10,FALSE)</f>
        <v>109.36287253210591</v>
      </c>
      <c r="K1423">
        <f>VLOOKUP(B1423,'Test Data'!$A$1:$N$33,10,FALSE)</f>
        <v>-15.427545272601769</v>
      </c>
      <c r="L1423">
        <f>VLOOKUP(D1423,'Test Data'!$A$1:$N$33,13,FALSE)</f>
        <v>1.0240000000000009</v>
      </c>
      <c r="M1423">
        <f>VLOOKUP(B1423,'Test Data'!$A$1:$N$33,13,FALSE)</f>
        <v>-11.484000000000002</v>
      </c>
      <c r="N1423">
        <f>VLOOKUP(D1423,'Test Data'!$A$1:$N$33,14,FALSE)</f>
        <v>18.007499999999997</v>
      </c>
      <c r="O1423">
        <f>VLOOKUP(B1423,'Test Data'!$A$1:$N$33,14,FALSE)</f>
        <v>7.0949999999999989</v>
      </c>
      <c r="P1423">
        <f>VLOOKUP(B1423,'Test Data'!$A$1:$G$33,7,FALSE)</f>
        <v>42.968000000000004</v>
      </c>
      <c r="Q1423">
        <f>VLOOKUP(D1423,'Test Data'!$A$1:$G$33,7,FALSE)</f>
        <v>51.97</v>
      </c>
    </row>
    <row r="1424" spans="1:17" x14ac:dyDescent="0.3">
      <c r="A1424" s="8">
        <v>45226</v>
      </c>
      <c r="B1424" s="6" t="s">
        <v>29</v>
      </c>
      <c r="C1424" s="6">
        <v>5</v>
      </c>
      <c r="D1424" s="6" t="s">
        <v>25</v>
      </c>
      <c r="E1424" s="6">
        <v>4</v>
      </c>
      <c r="F1424" s="6"/>
      <c r="G1424" s="6">
        <f t="shared" si="44"/>
        <v>-1</v>
      </c>
      <c r="H1424">
        <f t="shared" si="45"/>
        <v>9</v>
      </c>
      <c r="J1424">
        <f>VLOOKUP(D1424,'Test Data'!$A$1:$N$33,10,FALSE)</f>
        <v>51.313205668016195</v>
      </c>
      <c r="K1424">
        <f>VLOOKUP(B1424,'Test Data'!$A$1:$N$33,10,FALSE)</f>
        <v>171.25418443935928</v>
      </c>
      <c r="L1424">
        <f>VLOOKUP(D1424,'Test Data'!$A$1:$N$33,13,FALSE)</f>
        <v>23.744</v>
      </c>
      <c r="M1424">
        <f>VLOOKUP(B1424,'Test Data'!$A$1:$N$33,13,FALSE)</f>
        <v>18.195999999999998</v>
      </c>
      <c r="N1424">
        <f>VLOOKUP(D1424,'Test Data'!$A$1:$N$33,14,FALSE)</f>
        <v>10.215</v>
      </c>
      <c r="O1424">
        <f>VLOOKUP(B1424,'Test Data'!$A$1:$N$33,14,FALSE)</f>
        <v>13.857500000000002</v>
      </c>
      <c r="P1424">
        <f>VLOOKUP(B1424,'Test Data'!$A$1:$G$33,7,FALSE)</f>
        <v>55.733499999999992</v>
      </c>
      <c r="Q1424">
        <f>VLOOKUP(D1424,'Test Data'!$A$1:$G$33,7,FALSE)</f>
        <v>44.829499999999996</v>
      </c>
    </row>
    <row r="1425" spans="1:17" x14ac:dyDescent="0.3">
      <c r="A1425" s="9">
        <v>45226</v>
      </c>
      <c r="B1425" s="7" t="s">
        <v>24</v>
      </c>
      <c r="C1425" s="7">
        <v>0</v>
      </c>
      <c r="D1425" s="7" t="s">
        <v>18</v>
      </c>
      <c r="E1425" s="7">
        <v>3</v>
      </c>
      <c r="F1425" s="7"/>
      <c r="G1425" s="6">
        <f t="shared" si="44"/>
        <v>3</v>
      </c>
      <c r="H1425">
        <f t="shared" si="45"/>
        <v>3</v>
      </c>
      <c r="J1425">
        <f>VLOOKUP(D1425,'Test Data'!$A$1:$N$33,10,FALSE)</f>
        <v>141.16987251053041</v>
      </c>
      <c r="K1425">
        <f>VLOOKUP(B1425,'Test Data'!$A$1:$N$33,10,FALSE)</f>
        <v>-15.427545272601769</v>
      </c>
      <c r="L1425">
        <f>VLOOKUP(D1425,'Test Data'!$A$1:$N$33,13,FALSE)</f>
        <v>-9.1679999999999993</v>
      </c>
      <c r="M1425">
        <f>VLOOKUP(B1425,'Test Data'!$A$1:$N$33,13,FALSE)</f>
        <v>-11.484000000000002</v>
      </c>
      <c r="N1425">
        <f>VLOOKUP(D1425,'Test Data'!$A$1:$N$33,14,FALSE)</f>
        <v>11.067499999999995</v>
      </c>
      <c r="O1425">
        <f>VLOOKUP(B1425,'Test Data'!$A$1:$N$33,14,FALSE)</f>
        <v>7.0949999999999989</v>
      </c>
      <c r="P1425">
        <f>VLOOKUP(B1425,'Test Data'!$A$1:$G$33,7,FALSE)</f>
        <v>42.968000000000004</v>
      </c>
      <c r="Q1425">
        <f>VLOOKUP(D1425,'Test Data'!$A$1:$G$33,7,FALSE)</f>
        <v>55.566500000000005</v>
      </c>
    </row>
    <row r="1426" spans="1:17" x14ac:dyDescent="0.3">
      <c r="A1426" s="8">
        <v>45226</v>
      </c>
      <c r="B1426" s="6" t="s">
        <v>13</v>
      </c>
      <c r="C1426" s="6">
        <v>4</v>
      </c>
      <c r="D1426" s="6" t="s">
        <v>15</v>
      </c>
      <c r="E1426" s="6">
        <v>5</v>
      </c>
      <c r="F1426" s="6"/>
      <c r="G1426" s="6">
        <f t="shared" si="44"/>
        <v>1</v>
      </c>
      <c r="H1426">
        <f t="shared" si="45"/>
        <v>9</v>
      </c>
      <c r="J1426">
        <f>VLOOKUP(D1426,'Test Data'!$A$1:$N$33,10,FALSE)</f>
        <v>139.98145691150953</v>
      </c>
      <c r="K1426">
        <f>VLOOKUP(B1426,'Test Data'!$A$1:$N$33,10,FALSE)</f>
        <v>81.804757877261309</v>
      </c>
      <c r="L1426">
        <f>VLOOKUP(D1426,'Test Data'!$A$1:$N$33,13,FALSE)</f>
        <v>2.9200000000000017</v>
      </c>
      <c r="M1426">
        <f>VLOOKUP(B1426,'Test Data'!$A$1:$N$33,13,FALSE)</f>
        <v>-4.4720000000000004</v>
      </c>
      <c r="N1426">
        <f>VLOOKUP(D1426,'Test Data'!$A$1:$N$33,14,FALSE)</f>
        <v>16.695</v>
      </c>
      <c r="O1426">
        <f>VLOOKUP(B1426,'Test Data'!$A$1:$N$33,14,FALSE)</f>
        <v>7.3675000000000033</v>
      </c>
      <c r="P1426">
        <f>VLOOKUP(B1426,'Test Data'!$A$1:$G$33,7,FALSE)</f>
        <v>47.3035</v>
      </c>
      <c r="Q1426">
        <f>VLOOKUP(D1426,'Test Data'!$A$1:$G$33,7,FALSE)</f>
        <v>53.004999999999995</v>
      </c>
    </row>
    <row r="1427" spans="1:17" x14ac:dyDescent="0.3">
      <c r="A1427" s="9">
        <v>45226</v>
      </c>
      <c r="B1427" s="7" t="s">
        <v>10</v>
      </c>
      <c r="C1427" s="7">
        <v>0</v>
      </c>
      <c r="D1427" s="7" t="s">
        <v>8</v>
      </c>
      <c r="E1427" s="7">
        <v>5</v>
      </c>
      <c r="F1427" s="7"/>
      <c r="G1427" s="6">
        <f t="shared" si="44"/>
        <v>5</v>
      </c>
      <c r="H1427">
        <f t="shared" si="45"/>
        <v>5</v>
      </c>
      <c r="J1427">
        <f>VLOOKUP(D1427,'Test Data'!$A$1:$N$33,10,FALSE)</f>
        <v>108.30611652138712</v>
      </c>
      <c r="K1427">
        <f>VLOOKUP(B1427,'Test Data'!$A$1:$N$33,10,FALSE)</f>
        <v>47.582180701754382</v>
      </c>
      <c r="L1427">
        <f>VLOOKUP(D1427,'Test Data'!$A$1:$N$33,13,FALSE)</f>
        <v>15.092000000000001</v>
      </c>
      <c r="M1427">
        <f>VLOOKUP(B1427,'Test Data'!$A$1:$N$33,13,FALSE)</f>
        <v>15.2</v>
      </c>
      <c r="N1427">
        <f>VLOOKUP(D1427,'Test Data'!$A$1:$N$33,14,FALSE)</f>
        <v>11.004999999999999</v>
      </c>
      <c r="O1427">
        <f>VLOOKUP(B1427,'Test Data'!$A$1:$N$33,14,FALSE)</f>
        <v>1.7224999999999966</v>
      </c>
      <c r="P1427">
        <f>VLOOKUP(B1427,'Test Data'!$A$1:$G$33,7,FALSE)</f>
        <v>45.459000000000003</v>
      </c>
      <c r="Q1427">
        <f>VLOOKUP(D1427,'Test Data'!$A$1:$G$33,7,FALSE)</f>
        <v>48.454999999999998</v>
      </c>
    </row>
    <row r="1428" spans="1:17" x14ac:dyDescent="0.3">
      <c r="A1428" s="8">
        <v>45226</v>
      </c>
      <c r="B1428" s="6" t="s">
        <v>6</v>
      </c>
      <c r="C1428" s="6">
        <v>4</v>
      </c>
      <c r="D1428" s="6" t="s">
        <v>27</v>
      </c>
      <c r="E1428" s="6">
        <v>3</v>
      </c>
      <c r="F1428" s="6" t="s">
        <v>36</v>
      </c>
      <c r="G1428" s="6">
        <f t="shared" si="44"/>
        <v>-1</v>
      </c>
      <c r="H1428">
        <f t="shared" si="45"/>
        <v>7</v>
      </c>
      <c r="J1428">
        <f>VLOOKUP(D1428,'Test Data'!$A$1:$N$33,10,FALSE)</f>
        <v>145.75413290387775</v>
      </c>
      <c r="K1428">
        <f>VLOOKUP(B1428,'Test Data'!$A$1:$N$33,10,FALSE)</f>
        <v>18.032943482008189</v>
      </c>
      <c r="L1428">
        <f>VLOOKUP(D1428,'Test Data'!$A$1:$N$33,13,FALSE)</f>
        <v>55.58</v>
      </c>
      <c r="M1428">
        <f>VLOOKUP(B1428,'Test Data'!$A$1:$N$33,13,FALSE)</f>
        <v>12.236000000000001</v>
      </c>
      <c r="N1428">
        <f>VLOOKUP(D1428,'Test Data'!$A$1:$N$33,14,FALSE)</f>
        <v>12.107499999999998</v>
      </c>
      <c r="O1428">
        <f>VLOOKUP(B1428,'Test Data'!$A$1:$N$33,14,FALSE)</f>
        <v>1.6050000000000004</v>
      </c>
      <c r="P1428">
        <f>VLOOKUP(B1428,'Test Data'!$A$1:$G$33,7,FALSE)</f>
        <v>40.024000000000001</v>
      </c>
      <c r="Q1428">
        <f>VLOOKUP(D1428,'Test Data'!$A$1:$G$33,7,FALSE)</f>
        <v>54.28</v>
      </c>
    </row>
    <row r="1429" spans="1:17" x14ac:dyDescent="0.3">
      <c r="A1429" s="9">
        <v>45226</v>
      </c>
      <c r="B1429" s="7" t="s">
        <v>28</v>
      </c>
      <c r="C1429" s="7">
        <v>2</v>
      </c>
      <c r="D1429" s="7" t="s">
        <v>12</v>
      </c>
      <c r="E1429" s="7">
        <v>3</v>
      </c>
      <c r="F1429" s="7" t="s">
        <v>35</v>
      </c>
      <c r="G1429" s="6">
        <f t="shared" si="44"/>
        <v>1</v>
      </c>
      <c r="H1429">
        <f t="shared" si="45"/>
        <v>5</v>
      </c>
      <c r="J1429">
        <f>VLOOKUP(D1429,'Test Data'!$A$1:$N$33,10,FALSE)</f>
        <v>59.967467961405482</v>
      </c>
      <c r="K1429">
        <f>VLOOKUP(B1429,'Test Data'!$A$1:$N$33,10,FALSE)</f>
        <v>101.51640811560671</v>
      </c>
      <c r="L1429">
        <f>VLOOKUP(D1429,'Test Data'!$A$1:$N$33,13,FALSE)</f>
        <v>21.227999999999998</v>
      </c>
      <c r="M1429">
        <f>VLOOKUP(B1429,'Test Data'!$A$1:$N$33,13,FALSE)</f>
        <v>12.036000000000001</v>
      </c>
      <c r="N1429">
        <f>VLOOKUP(D1429,'Test Data'!$A$1:$N$33,14,FALSE)</f>
        <v>5.1224999999999987</v>
      </c>
      <c r="O1429">
        <f>VLOOKUP(B1429,'Test Data'!$A$1:$N$33,14,FALSE)</f>
        <v>8.0474999999999994</v>
      </c>
      <c r="P1429">
        <f>VLOOKUP(B1429,'Test Data'!$A$1:$G$33,7,FALSE)</f>
        <v>51.338499999999996</v>
      </c>
      <c r="Q1429">
        <f>VLOOKUP(D1429,'Test Data'!$A$1:$G$33,7,FALSE)</f>
        <v>48.64</v>
      </c>
    </row>
    <row r="1430" spans="1:17" x14ac:dyDescent="0.3">
      <c r="A1430" s="8">
        <v>45227</v>
      </c>
      <c r="B1430" s="6" t="s">
        <v>19</v>
      </c>
      <c r="C1430" s="6">
        <v>1</v>
      </c>
      <c r="D1430" s="6" t="s">
        <v>14</v>
      </c>
      <c r="E1430" s="6">
        <v>4</v>
      </c>
      <c r="F1430" s="6"/>
      <c r="G1430" s="6">
        <f t="shared" si="44"/>
        <v>3</v>
      </c>
      <c r="H1430">
        <f t="shared" si="45"/>
        <v>5</v>
      </c>
      <c r="J1430">
        <f>VLOOKUP(D1430,'Test Data'!$A$1:$N$33,10,FALSE)</f>
        <v>140.99029450549449</v>
      </c>
      <c r="K1430">
        <f>VLOOKUP(B1430,'Test Data'!$A$1:$N$33,10,FALSE)</f>
        <v>82.045045228455763</v>
      </c>
      <c r="L1430">
        <f>VLOOKUP(D1430,'Test Data'!$A$1:$N$33,13,FALSE)</f>
        <v>61.292000000000002</v>
      </c>
      <c r="M1430">
        <f>VLOOKUP(B1430,'Test Data'!$A$1:$N$33,13,FALSE)</f>
        <v>15.204000000000004</v>
      </c>
      <c r="N1430">
        <f>VLOOKUP(D1430,'Test Data'!$A$1:$N$33,14,FALSE)</f>
        <v>16.850000000000001</v>
      </c>
      <c r="O1430">
        <f>VLOOKUP(B1430,'Test Data'!$A$1:$N$33,14,FALSE)</f>
        <v>10.812500000000004</v>
      </c>
      <c r="P1430">
        <f>VLOOKUP(B1430,'Test Data'!$A$1:$G$33,7,FALSE)</f>
        <v>46.548000000000002</v>
      </c>
      <c r="Q1430">
        <f>VLOOKUP(D1430,'Test Data'!$A$1:$G$33,7,FALSE)</f>
        <v>52.1905</v>
      </c>
    </row>
    <row r="1431" spans="1:17" x14ac:dyDescent="0.3">
      <c r="A1431" s="9">
        <v>45227</v>
      </c>
      <c r="B1431" s="7" t="s">
        <v>16</v>
      </c>
      <c r="C1431" s="7">
        <v>2</v>
      </c>
      <c r="D1431" s="7" t="s">
        <v>20</v>
      </c>
      <c r="E1431" s="7">
        <v>0</v>
      </c>
      <c r="F1431" s="7"/>
      <c r="G1431" s="6">
        <f t="shared" si="44"/>
        <v>-2</v>
      </c>
      <c r="H1431">
        <f t="shared" si="45"/>
        <v>2</v>
      </c>
      <c r="J1431">
        <f>VLOOKUP(D1431,'Test Data'!$A$1:$N$33,10,FALSE)</f>
        <v>44.157383716429479</v>
      </c>
      <c r="K1431">
        <f>VLOOKUP(B1431,'Test Data'!$A$1:$N$33,10,FALSE)</f>
        <v>56.76357570850201</v>
      </c>
      <c r="L1431">
        <f>VLOOKUP(D1431,'Test Data'!$A$1:$N$33,13,FALSE)</f>
        <v>0.20799999999999841</v>
      </c>
      <c r="M1431">
        <f>VLOOKUP(B1431,'Test Data'!$A$1:$N$33,13,FALSE)</f>
        <v>55.175999999999995</v>
      </c>
      <c r="N1431">
        <f>VLOOKUP(D1431,'Test Data'!$A$1:$N$33,14,FALSE)</f>
        <v>6.4574999999999996</v>
      </c>
      <c r="O1431">
        <f>VLOOKUP(B1431,'Test Data'!$A$1:$N$33,14,FALSE)</f>
        <v>8.8850000000000016</v>
      </c>
      <c r="P1431">
        <f>VLOOKUP(B1431,'Test Data'!$A$1:$G$33,7,FALSE)</f>
        <v>50.042000000000002</v>
      </c>
      <c r="Q1431">
        <f>VLOOKUP(D1431,'Test Data'!$A$1:$G$33,7,FALSE)</f>
        <v>45.418999999999997</v>
      </c>
    </row>
    <row r="1432" spans="1:17" x14ac:dyDescent="0.3">
      <c r="A1432" s="8">
        <v>45227</v>
      </c>
      <c r="B1432" s="6" t="s">
        <v>34</v>
      </c>
      <c r="C1432" s="6">
        <v>2</v>
      </c>
      <c r="D1432" s="6" t="s">
        <v>31</v>
      </c>
      <c r="E1432" s="6">
        <v>3</v>
      </c>
      <c r="F1432" s="6"/>
      <c r="G1432" s="6">
        <f t="shared" si="44"/>
        <v>1</v>
      </c>
      <c r="H1432">
        <f t="shared" si="45"/>
        <v>5</v>
      </c>
      <c r="J1432">
        <f>VLOOKUP(D1432,'Test Data'!$A$1:$N$33,10,FALSE)</f>
        <v>139.17838686868689</v>
      </c>
      <c r="K1432">
        <f>VLOOKUP(B1432,'Test Data'!$A$1:$N$33,10,FALSE)</f>
        <v>90.302779742729371</v>
      </c>
      <c r="L1432">
        <f>VLOOKUP(D1432,'Test Data'!$A$1:$N$33,13,FALSE)</f>
        <v>30.108000000000004</v>
      </c>
      <c r="M1432">
        <f>VLOOKUP(B1432,'Test Data'!$A$1:$N$33,13,FALSE)</f>
        <v>-1.9600000000000004</v>
      </c>
      <c r="N1432">
        <f>VLOOKUP(D1432,'Test Data'!$A$1:$N$33,14,FALSE)</f>
        <v>10.142499999999998</v>
      </c>
      <c r="O1432">
        <f>VLOOKUP(B1432,'Test Data'!$A$1:$N$33,14,FALSE)</f>
        <v>8.4699999999999989</v>
      </c>
      <c r="P1432">
        <f>VLOOKUP(B1432,'Test Data'!$A$1:$G$33,7,FALSE)</f>
        <v>48.930500000000002</v>
      </c>
      <c r="Q1432">
        <f>VLOOKUP(D1432,'Test Data'!$A$1:$G$33,7,FALSE)</f>
        <v>54.883499999999998</v>
      </c>
    </row>
    <row r="1433" spans="1:17" x14ac:dyDescent="0.3">
      <c r="A1433" s="9">
        <v>45227</v>
      </c>
      <c r="B1433" s="7" t="s">
        <v>27</v>
      </c>
      <c r="C1433" s="7">
        <v>4</v>
      </c>
      <c r="D1433" s="7" t="s">
        <v>29</v>
      </c>
      <c r="E1433" s="7">
        <v>3</v>
      </c>
      <c r="F1433" s="7" t="s">
        <v>35</v>
      </c>
      <c r="G1433" s="6">
        <f t="shared" si="44"/>
        <v>-1</v>
      </c>
      <c r="H1433">
        <f t="shared" si="45"/>
        <v>7</v>
      </c>
      <c r="J1433">
        <f>VLOOKUP(D1433,'Test Data'!$A$1:$N$33,10,FALSE)</f>
        <v>171.25418443935928</v>
      </c>
      <c r="K1433">
        <f>VLOOKUP(B1433,'Test Data'!$A$1:$N$33,10,FALSE)</f>
        <v>145.75413290387775</v>
      </c>
      <c r="L1433">
        <f>VLOOKUP(D1433,'Test Data'!$A$1:$N$33,13,FALSE)</f>
        <v>18.195999999999998</v>
      </c>
      <c r="M1433">
        <f>VLOOKUP(B1433,'Test Data'!$A$1:$N$33,13,FALSE)</f>
        <v>55.58</v>
      </c>
      <c r="N1433">
        <f>VLOOKUP(D1433,'Test Data'!$A$1:$N$33,14,FALSE)</f>
        <v>13.857500000000002</v>
      </c>
      <c r="O1433">
        <f>VLOOKUP(B1433,'Test Data'!$A$1:$N$33,14,FALSE)</f>
        <v>12.107499999999998</v>
      </c>
      <c r="P1433">
        <f>VLOOKUP(B1433,'Test Data'!$A$1:$G$33,7,FALSE)</f>
        <v>54.28</v>
      </c>
      <c r="Q1433">
        <f>VLOOKUP(D1433,'Test Data'!$A$1:$G$33,7,FALSE)</f>
        <v>55.733499999999992</v>
      </c>
    </row>
    <row r="1434" spans="1:17" x14ac:dyDescent="0.3">
      <c r="A1434" s="8">
        <v>45227</v>
      </c>
      <c r="B1434" s="6" t="s">
        <v>23</v>
      </c>
      <c r="C1434" s="6">
        <v>3</v>
      </c>
      <c r="D1434" s="6" t="s">
        <v>33</v>
      </c>
      <c r="E1434" s="6">
        <v>4</v>
      </c>
      <c r="F1434" s="6" t="s">
        <v>35</v>
      </c>
      <c r="G1434" s="6">
        <f t="shared" si="44"/>
        <v>1</v>
      </c>
      <c r="H1434">
        <f t="shared" si="45"/>
        <v>7</v>
      </c>
      <c r="J1434">
        <f>VLOOKUP(D1434,'Test Data'!$A$1:$N$33,10,FALSE)</f>
        <v>-8.4661676247310496</v>
      </c>
      <c r="K1434">
        <f>VLOOKUP(B1434,'Test Data'!$A$1:$N$33,10,FALSE)</f>
        <v>116.91584615384616</v>
      </c>
      <c r="L1434">
        <f>VLOOKUP(D1434,'Test Data'!$A$1:$N$33,13,FALSE)</f>
        <v>31.347999999999995</v>
      </c>
      <c r="M1434">
        <f>VLOOKUP(B1434,'Test Data'!$A$1:$N$33,13,FALSE)</f>
        <v>37.052</v>
      </c>
      <c r="N1434">
        <f>VLOOKUP(D1434,'Test Data'!$A$1:$N$33,14,FALSE)</f>
        <v>2.9150000000000027</v>
      </c>
      <c r="O1434">
        <f>VLOOKUP(B1434,'Test Data'!$A$1:$N$33,14,FALSE)</f>
        <v>7.9725000000000001</v>
      </c>
      <c r="P1434">
        <f>VLOOKUP(B1434,'Test Data'!$A$1:$G$33,7,FALSE)</f>
        <v>50.820999999999998</v>
      </c>
      <c r="Q1434">
        <f>VLOOKUP(D1434,'Test Data'!$A$1:$G$33,7,FALSE)</f>
        <v>46.256500000000003</v>
      </c>
    </row>
    <row r="1435" spans="1:17" x14ac:dyDescent="0.3">
      <c r="A1435" s="9">
        <v>45227</v>
      </c>
      <c r="B1435" s="7" t="s">
        <v>5</v>
      </c>
      <c r="C1435" s="7">
        <v>2</v>
      </c>
      <c r="D1435" s="7" t="s">
        <v>21</v>
      </c>
      <c r="E1435" s="7">
        <v>3</v>
      </c>
      <c r="F1435" s="7" t="s">
        <v>36</v>
      </c>
      <c r="G1435" s="6">
        <f t="shared" si="44"/>
        <v>1</v>
      </c>
      <c r="H1435">
        <f t="shared" si="45"/>
        <v>5</v>
      </c>
      <c r="J1435">
        <f>VLOOKUP(D1435,'Test Data'!$A$1:$N$33,10,FALSE)</f>
        <v>67.44205870986076</v>
      </c>
      <c r="K1435">
        <f>VLOOKUP(B1435,'Test Data'!$A$1:$N$33,10,FALSE)</f>
        <v>104.48057142857141</v>
      </c>
      <c r="L1435">
        <f>VLOOKUP(D1435,'Test Data'!$A$1:$N$33,13,FALSE)</f>
        <v>34.236000000000004</v>
      </c>
      <c r="M1435">
        <f>VLOOKUP(B1435,'Test Data'!$A$1:$N$33,13,FALSE)</f>
        <v>26.248000000000001</v>
      </c>
      <c r="N1435">
        <f>VLOOKUP(D1435,'Test Data'!$A$1:$N$33,14,FALSE)</f>
        <v>9.18</v>
      </c>
      <c r="O1435">
        <f>VLOOKUP(B1435,'Test Data'!$A$1:$N$33,14,FALSE)</f>
        <v>15.994999999999997</v>
      </c>
      <c r="P1435">
        <f>VLOOKUP(B1435,'Test Data'!$A$1:$G$33,7,FALSE)</f>
        <v>50.814499999999995</v>
      </c>
      <c r="Q1435">
        <f>VLOOKUP(D1435,'Test Data'!$A$1:$G$33,7,FALSE)</f>
        <v>50.528500000000001</v>
      </c>
    </row>
    <row r="1436" spans="1:17" x14ac:dyDescent="0.3">
      <c r="A1436" s="8">
        <v>45227</v>
      </c>
      <c r="B1436" s="6" t="s">
        <v>26</v>
      </c>
      <c r="C1436" s="6">
        <v>7</v>
      </c>
      <c r="D1436" s="6" t="s">
        <v>4</v>
      </c>
      <c r="E1436" s="6">
        <v>4</v>
      </c>
      <c r="F1436" s="6"/>
      <c r="G1436" s="6">
        <f t="shared" si="44"/>
        <v>-3</v>
      </c>
      <c r="H1436">
        <f t="shared" si="45"/>
        <v>11</v>
      </c>
      <c r="J1436">
        <f>VLOOKUP(D1436,'Test Data'!$A$1:$N$33,10,FALSE)</f>
        <v>84.107355201661079</v>
      </c>
      <c r="K1436">
        <f>VLOOKUP(B1436,'Test Data'!$A$1:$N$33,10,FALSE)</f>
        <v>-5.9496865517784894</v>
      </c>
      <c r="L1436">
        <f>VLOOKUP(D1436,'Test Data'!$A$1:$N$33,13,FALSE)</f>
        <v>17.076000000000001</v>
      </c>
      <c r="M1436">
        <f>VLOOKUP(B1436,'Test Data'!$A$1:$N$33,13,FALSE)</f>
        <v>-1.972</v>
      </c>
      <c r="N1436">
        <f>VLOOKUP(D1436,'Test Data'!$A$1:$N$33,14,FALSE)</f>
        <v>4.0274999999999999</v>
      </c>
      <c r="O1436">
        <f>VLOOKUP(B1436,'Test Data'!$A$1:$N$33,14,FALSE)</f>
        <v>7.1075000000000017</v>
      </c>
      <c r="P1436">
        <f>VLOOKUP(B1436,'Test Data'!$A$1:$G$33,7,FALSE)</f>
        <v>43.610500000000002</v>
      </c>
      <c r="Q1436">
        <f>VLOOKUP(D1436,'Test Data'!$A$1:$G$33,7,FALSE)</f>
        <v>51.648499999999999</v>
      </c>
    </row>
    <row r="1437" spans="1:17" x14ac:dyDescent="0.3">
      <c r="A1437" s="9">
        <v>45227</v>
      </c>
      <c r="B1437" s="7" t="s">
        <v>32</v>
      </c>
      <c r="C1437" s="7">
        <v>5</v>
      </c>
      <c r="D1437" s="7" t="s">
        <v>3</v>
      </c>
      <c r="E1437" s="7">
        <v>2</v>
      </c>
      <c r="F1437" s="7"/>
      <c r="G1437" s="6">
        <f t="shared" si="44"/>
        <v>-3</v>
      </c>
      <c r="H1437">
        <f t="shared" si="45"/>
        <v>7</v>
      </c>
      <c r="J1437">
        <f>VLOOKUP(D1437,'Test Data'!$A$1:$N$33,10,FALSE)</f>
        <v>89.800166421813486</v>
      </c>
      <c r="K1437">
        <f>VLOOKUP(B1437,'Test Data'!$A$1:$N$33,10,FALSE)</f>
        <v>132.97877024111079</v>
      </c>
      <c r="L1437">
        <f>VLOOKUP(D1437,'Test Data'!$A$1:$N$33,13,FALSE)</f>
        <v>45.915999999999997</v>
      </c>
      <c r="M1437">
        <f>VLOOKUP(B1437,'Test Data'!$A$1:$N$33,13,FALSE)</f>
        <v>-4.2679999999999989</v>
      </c>
      <c r="N1437">
        <f>VLOOKUP(D1437,'Test Data'!$A$1:$N$33,14,FALSE)</f>
        <v>6.2475000000000023</v>
      </c>
      <c r="O1437">
        <f>VLOOKUP(B1437,'Test Data'!$A$1:$N$33,14,FALSE)</f>
        <v>9.5024999999999977</v>
      </c>
      <c r="P1437">
        <f>VLOOKUP(B1437,'Test Data'!$A$1:$G$33,7,FALSE)</f>
        <v>49.246000000000002</v>
      </c>
      <c r="Q1437">
        <f>VLOOKUP(D1437,'Test Data'!$A$1:$G$33,7,FALSE)</f>
        <v>53.747500000000002</v>
      </c>
    </row>
    <row r="1438" spans="1:17" x14ac:dyDescent="0.3">
      <c r="A1438" s="8">
        <v>45227</v>
      </c>
      <c r="B1438" s="6" t="s">
        <v>17</v>
      </c>
      <c r="C1438" s="6">
        <v>4</v>
      </c>
      <c r="D1438" s="6" t="s">
        <v>8</v>
      </c>
      <c r="E1438" s="6">
        <v>3</v>
      </c>
      <c r="F1438" s="6" t="s">
        <v>36</v>
      </c>
      <c r="G1438" s="6">
        <f t="shared" si="44"/>
        <v>-1</v>
      </c>
      <c r="H1438">
        <f t="shared" si="45"/>
        <v>7</v>
      </c>
      <c r="J1438">
        <f>VLOOKUP(D1438,'Test Data'!$A$1:$N$33,10,FALSE)</f>
        <v>108.30611652138712</v>
      </c>
      <c r="K1438">
        <f>VLOOKUP(B1438,'Test Data'!$A$1:$N$33,10,FALSE)</f>
        <v>134.91292307692311</v>
      </c>
      <c r="L1438">
        <f>VLOOKUP(D1438,'Test Data'!$A$1:$N$33,13,FALSE)</f>
        <v>15.092000000000001</v>
      </c>
      <c r="M1438">
        <f>VLOOKUP(B1438,'Test Data'!$A$1:$N$33,13,FALSE)</f>
        <v>36.112000000000002</v>
      </c>
      <c r="N1438">
        <f>VLOOKUP(D1438,'Test Data'!$A$1:$N$33,14,FALSE)</f>
        <v>11.004999999999999</v>
      </c>
      <c r="O1438">
        <f>VLOOKUP(B1438,'Test Data'!$A$1:$N$33,14,FALSE)</f>
        <v>18.509999999999998</v>
      </c>
      <c r="P1438">
        <f>VLOOKUP(B1438,'Test Data'!$A$1:$G$33,7,FALSE)</f>
        <v>49.021500000000003</v>
      </c>
      <c r="Q1438">
        <f>VLOOKUP(D1438,'Test Data'!$A$1:$G$33,7,FALSE)</f>
        <v>48.454999999999998</v>
      </c>
    </row>
    <row r="1439" spans="1:17" x14ac:dyDescent="0.3">
      <c r="A1439" s="9">
        <v>45228</v>
      </c>
      <c r="B1439" s="7" t="s">
        <v>11</v>
      </c>
      <c r="C1439" s="7">
        <v>0</v>
      </c>
      <c r="D1439" s="7" t="s">
        <v>13</v>
      </c>
      <c r="E1439" s="7">
        <v>4</v>
      </c>
      <c r="F1439" s="7"/>
      <c r="G1439" s="6">
        <f t="shared" si="44"/>
        <v>4</v>
      </c>
      <c r="H1439">
        <f t="shared" si="45"/>
        <v>4</v>
      </c>
      <c r="J1439">
        <f>VLOOKUP(D1439,'Test Data'!$A$1:$N$33,10,FALSE)</f>
        <v>81.804757877261309</v>
      </c>
      <c r="K1439">
        <f>VLOOKUP(B1439,'Test Data'!$A$1:$N$33,10,FALSE)</f>
        <v>134.88358357487925</v>
      </c>
      <c r="L1439">
        <f>VLOOKUP(D1439,'Test Data'!$A$1:$N$33,13,FALSE)</f>
        <v>-4.4720000000000004</v>
      </c>
      <c r="M1439">
        <f>VLOOKUP(B1439,'Test Data'!$A$1:$N$33,13,FALSE)</f>
        <v>24.772000000000002</v>
      </c>
      <c r="N1439">
        <f>VLOOKUP(D1439,'Test Data'!$A$1:$N$33,14,FALSE)</f>
        <v>7.3675000000000033</v>
      </c>
      <c r="O1439">
        <f>VLOOKUP(B1439,'Test Data'!$A$1:$N$33,14,FALSE)</f>
        <v>12.754999999999999</v>
      </c>
      <c r="P1439">
        <f>VLOOKUP(B1439,'Test Data'!$A$1:$G$33,7,FALSE)</f>
        <v>52.792500000000004</v>
      </c>
      <c r="Q1439">
        <f>VLOOKUP(D1439,'Test Data'!$A$1:$G$33,7,FALSE)</f>
        <v>47.3035</v>
      </c>
    </row>
    <row r="1440" spans="1:17" x14ac:dyDescent="0.3">
      <c r="A1440" s="8">
        <v>45228</v>
      </c>
      <c r="B1440" s="6" t="s">
        <v>22</v>
      </c>
      <c r="C1440" s="6">
        <v>2</v>
      </c>
      <c r="D1440" s="6" t="s">
        <v>9</v>
      </c>
      <c r="E1440" s="6">
        <v>5</v>
      </c>
      <c r="F1440" s="6"/>
      <c r="G1440" s="6">
        <f t="shared" si="44"/>
        <v>3</v>
      </c>
      <c r="H1440">
        <f t="shared" si="45"/>
        <v>7</v>
      </c>
      <c r="J1440">
        <f>VLOOKUP(D1440,'Test Data'!$A$1:$N$33,10,FALSE)</f>
        <v>165.56027048054921</v>
      </c>
      <c r="K1440">
        <f>VLOOKUP(B1440,'Test Data'!$A$1:$N$33,10,FALSE)</f>
        <v>68.14996540259969</v>
      </c>
      <c r="L1440">
        <f>VLOOKUP(D1440,'Test Data'!$A$1:$N$33,13,FALSE)</f>
        <v>-11.727999999999998</v>
      </c>
      <c r="M1440">
        <f>VLOOKUP(B1440,'Test Data'!$A$1:$N$33,13,FALSE)</f>
        <v>2.4839999999999995</v>
      </c>
      <c r="N1440">
        <f>VLOOKUP(D1440,'Test Data'!$A$1:$N$33,14,FALSE)</f>
        <v>19.220000000000002</v>
      </c>
      <c r="O1440">
        <f>VLOOKUP(B1440,'Test Data'!$A$1:$N$33,14,FALSE)</f>
        <v>7.3599999999999994</v>
      </c>
      <c r="P1440">
        <f>VLOOKUP(B1440,'Test Data'!$A$1:$G$33,7,FALSE)</f>
        <v>52.957499999999996</v>
      </c>
      <c r="Q1440">
        <f>VLOOKUP(D1440,'Test Data'!$A$1:$G$33,7,FALSE)</f>
        <v>58.155000000000001</v>
      </c>
    </row>
    <row r="1441" spans="1:17" x14ac:dyDescent="0.3">
      <c r="A1441" s="9">
        <v>45228</v>
      </c>
      <c r="B1441" s="7" t="s">
        <v>28</v>
      </c>
      <c r="C1441" s="7">
        <v>3</v>
      </c>
      <c r="D1441" s="7" t="s">
        <v>15</v>
      </c>
      <c r="E1441" s="7">
        <v>4</v>
      </c>
      <c r="F1441" s="7"/>
      <c r="G1441" s="6">
        <f t="shared" si="44"/>
        <v>1</v>
      </c>
      <c r="H1441">
        <f t="shared" si="45"/>
        <v>7</v>
      </c>
      <c r="J1441">
        <f>VLOOKUP(D1441,'Test Data'!$A$1:$N$33,10,FALSE)</f>
        <v>139.98145691150953</v>
      </c>
      <c r="K1441">
        <f>VLOOKUP(B1441,'Test Data'!$A$1:$N$33,10,FALSE)</f>
        <v>101.51640811560671</v>
      </c>
      <c r="L1441">
        <f>VLOOKUP(D1441,'Test Data'!$A$1:$N$33,13,FALSE)</f>
        <v>2.9200000000000017</v>
      </c>
      <c r="M1441">
        <f>VLOOKUP(B1441,'Test Data'!$A$1:$N$33,13,FALSE)</f>
        <v>12.036000000000001</v>
      </c>
      <c r="N1441">
        <f>VLOOKUP(D1441,'Test Data'!$A$1:$N$33,14,FALSE)</f>
        <v>16.695</v>
      </c>
      <c r="O1441">
        <f>VLOOKUP(B1441,'Test Data'!$A$1:$N$33,14,FALSE)</f>
        <v>8.0474999999999994</v>
      </c>
      <c r="P1441">
        <f>VLOOKUP(B1441,'Test Data'!$A$1:$G$33,7,FALSE)</f>
        <v>51.338499999999996</v>
      </c>
      <c r="Q1441">
        <f>VLOOKUP(D1441,'Test Data'!$A$1:$G$33,7,FALSE)</f>
        <v>53.004999999999995</v>
      </c>
    </row>
    <row r="1442" spans="1:17" x14ac:dyDescent="0.3">
      <c r="A1442" s="8">
        <v>45228</v>
      </c>
      <c r="B1442" s="6" t="s">
        <v>24</v>
      </c>
      <c r="C1442" s="6">
        <v>1</v>
      </c>
      <c r="D1442" s="6" t="s">
        <v>12</v>
      </c>
      <c r="E1442" s="6">
        <v>3</v>
      </c>
      <c r="F1442" s="6"/>
      <c r="G1442" s="6">
        <f t="shared" ref="G1442:G1505" si="46">E1442-C1442</f>
        <v>2</v>
      </c>
      <c r="H1442">
        <f t="shared" si="45"/>
        <v>4</v>
      </c>
      <c r="J1442">
        <f>VLOOKUP(D1442,'Test Data'!$A$1:$N$33,10,FALSE)</f>
        <v>59.967467961405482</v>
      </c>
      <c r="K1442">
        <f>VLOOKUP(B1442,'Test Data'!$A$1:$N$33,10,FALSE)</f>
        <v>-15.427545272601769</v>
      </c>
      <c r="L1442">
        <f>VLOOKUP(D1442,'Test Data'!$A$1:$N$33,13,FALSE)</f>
        <v>21.227999999999998</v>
      </c>
      <c r="M1442">
        <f>VLOOKUP(B1442,'Test Data'!$A$1:$N$33,13,FALSE)</f>
        <v>-11.484000000000002</v>
      </c>
      <c r="N1442">
        <f>VLOOKUP(D1442,'Test Data'!$A$1:$N$33,14,FALSE)</f>
        <v>5.1224999999999987</v>
      </c>
      <c r="O1442">
        <f>VLOOKUP(B1442,'Test Data'!$A$1:$N$33,14,FALSE)</f>
        <v>7.0949999999999989</v>
      </c>
      <c r="P1442">
        <f>VLOOKUP(B1442,'Test Data'!$A$1:$G$33,7,FALSE)</f>
        <v>42.968000000000004</v>
      </c>
      <c r="Q1442">
        <f>VLOOKUP(D1442,'Test Data'!$A$1:$G$33,7,FALSE)</f>
        <v>48.64</v>
      </c>
    </row>
    <row r="1443" spans="1:17" x14ac:dyDescent="0.3">
      <c r="A1443" s="9">
        <v>45229</v>
      </c>
      <c r="B1443" s="7" t="s">
        <v>6</v>
      </c>
      <c r="C1443" s="7">
        <v>1</v>
      </c>
      <c r="D1443" s="7" t="s">
        <v>25</v>
      </c>
      <c r="E1443" s="7">
        <v>8</v>
      </c>
      <c r="F1443" s="7"/>
      <c r="G1443" s="6">
        <f t="shared" si="46"/>
        <v>7</v>
      </c>
      <c r="H1443">
        <f t="shared" si="45"/>
        <v>9</v>
      </c>
      <c r="J1443">
        <f>VLOOKUP(D1443,'Test Data'!$A$1:$N$33,10,FALSE)</f>
        <v>51.313205668016195</v>
      </c>
      <c r="K1443">
        <f>VLOOKUP(B1443,'Test Data'!$A$1:$N$33,10,FALSE)</f>
        <v>18.032943482008189</v>
      </c>
      <c r="L1443">
        <f>VLOOKUP(D1443,'Test Data'!$A$1:$N$33,13,FALSE)</f>
        <v>23.744</v>
      </c>
      <c r="M1443">
        <f>VLOOKUP(B1443,'Test Data'!$A$1:$N$33,13,FALSE)</f>
        <v>12.236000000000001</v>
      </c>
      <c r="N1443">
        <f>VLOOKUP(D1443,'Test Data'!$A$1:$N$33,14,FALSE)</f>
        <v>10.215</v>
      </c>
      <c r="O1443">
        <f>VLOOKUP(B1443,'Test Data'!$A$1:$N$33,14,FALSE)</f>
        <v>1.6050000000000004</v>
      </c>
      <c r="P1443">
        <f>VLOOKUP(B1443,'Test Data'!$A$1:$G$33,7,FALSE)</f>
        <v>40.024000000000001</v>
      </c>
      <c r="Q1443">
        <f>VLOOKUP(D1443,'Test Data'!$A$1:$G$33,7,FALSE)</f>
        <v>44.829499999999996</v>
      </c>
    </row>
    <row r="1444" spans="1:17" x14ac:dyDescent="0.3">
      <c r="A1444" s="8">
        <v>45229</v>
      </c>
      <c r="B1444" s="6" t="s">
        <v>31</v>
      </c>
      <c r="C1444" s="6">
        <v>2</v>
      </c>
      <c r="D1444" s="6" t="s">
        <v>14</v>
      </c>
      <c r="E1444" s="6">
        <v>3</v>
      </c>
      <c r="F1444" s="6" t="s">
        <v>36</v>
      </c>
      <c r="G1444" s="6">
        <f t="shared" si="46"/>
        <v>1</v>
      </c>
      <c r="H1444">
        <f t="shared" si="45"/>
        <v>5</v>
      </c>
      <c r="J1444">
        <f>VLOOKUP(D1444,'Test Data'!$A$1:$N$33,10,FALSE)</f>
        <v>140.99029450549449</v>
      </c>
      <c r="K1444">
        <f>VLOOKUP(B1444,'Test Data'!$A$1:$N$33,10,FALSE)</f>
        <v>139.17838686868689</v>
      </c>
      <c r="L1444">
        <f>VLOOKUP(D1444,'Test Data'!$A$1:$N$33,13,FALSE)</f>
        <v>61.292000000000002</v>
      </c>
      <c r="M1444">
        <f>VLOOKUP(B1444,'Test Data'!$A$1:$N$33,13,FALSE)</f>
        <v>30.108000000000004</v>
      </c>
      <c r="N1444">
        <f>VLOOKUP(D1444,'Test Data'!$A$1:$N$33,14,FALSE)</f>
        <v>16.850000000000001</v>
      </c>
      <c r="O1444">
        <f>VLOOKUP(B1444,'Test Data'!$A$1:$N$33,14,FALSE)</f>
        <v>10.142499999999998</v>
      </c>
      <c r="P1444">
        <f>VLOOKUP(B1444,'Test Data'!$A$1:$G$33,7,FALSE)</f>
        <v>54.883499999999998</v>
      </c>
      <c r="Q1444">
        <f>VLOOKUP(D1444,'Test Data'!$A$1:$G$33,7,FALSE)</f>
        <v>52.1905</v>
      </c>
    </row>
    <row r="1445" spans="1:17" x14ac:dyDescent="0.3">
      <c r="A1445" s="9">
        <v>45229</v>
      </c>
      <c r="B1445" s="7" t="s">
        <v>20</v>
      </c>
      <c r="C1445" s="7">
        <v>3</v>
      </c>
      <c r="D1445" s="7" t="s">
        <v>30</v>
      </c>
      <c r="E1445" s="7">
        <v>5</v>
      </c>
      <c r="F1445" s="7"/>
      <c r="G1445" s="6">
        <f t="shared" si="46"/>
        <v>2</v>
      </c>
      <c r="H1445">
        <f t="shared" si="45"/>
        <v>8</v>
      </c>
      <c r="J1445">
        <f>VLOOKUP(D1445,'Test Data'!$A$1:$N$33,10,FALSE)</f>
        <v>139.14223240238024</v>
      </c>
      <c r="K1445">
        <f>VLOOKUP(B1445,'Test Data'!$A$1:$N$33,10,FALSE)</f>
        <v>44.157383716429479</v>
      </c>
      <c r="L1445">
        <f>VLOOKUP(D1445,'Test Data'!$A$1:$N$33,13,FALSE)</f>
        <v>17.608000000000001</v>
      </c>
      <c r="M1445">
        <f>VLOOKUP(B1445,'Test Data'!$A$1:$N$33,13,FALSE)</f>
        <v>0.20799999999999841</v>
      </c>
      <c r="N1445">
        <f>VLOOKUP(D1445,'Test Data'!$A$1:$N$33,14,FALSE)</f>
        <v>17.535</v>
      </c>
      <c r="O1445">
        <f>VLOOKUP(B1445,'Test Data'!$A$1:$N$33,14,FALSE)</f>
        <v>6.4574999999999996</v>
      </c>
      <c r="P1445">
        <f>VLOOKUP(B1445,'Test Data'!$A$1:$G$33,7,FALSE)</f>
        <v>45.418999999999997</v>
      </c>
      <c r="Q1445">
        <f>VLOOKUP(D1445,'Test Data'!$A$1:$G$33,7,FALSE)</f>
        <v>53.658999999999999</v>
      </c>
    </row>
    <row r="1446" spans="1:17" x14ac:dyDescent="0.3">
      <c r="A1446" s="8">
        <v>45229</v>
      </c>
      <c r="B1446" s="6" t="s">
        <v>19</v>
      </c>
      <c r="C1446" s="6">
        <v>4</v>
      </c>
      <c r="D1446" s="6" t="s">
        <v>16</v>
      </c>
      <c r="E1446" s="6">
        <v>3</v>
      </c>
      <c r="F1446" s="6" t="s">
        <v>36</v>
      </c>
      <c r="G1446" s="6">
        <f t="shared" si="46"/>
        <v>-1</v>
      </c>
      <c r="H1446">
        <f t="shared" si="45"/>
        <v>7</v>
      </c>
      <c r="J1446">
        <f>VLOOKUP(D1446,'Test Data'!$A$1:$N$33,10,FALSE)</f>
        <v>56.76357570850201</v>
      </c>
      <c r="K1446">
        <f>VLOOKUP(B1446,'Test Data'!$A$1:$N$33,10,FALSE)</f>
        <v>82.045045228455763</v>
      </c>
      <c r="L1446">
        <f>VLOOKUP(D1446,'Test Data'!$A$1:$N$33,13,FALSE)</f>
        <v>55.175999999999995</v>
      </c>
      <c r="M1446">
        <f>VLOOKUP(B1446,'Test Data'!$A$1:$N$33,13,FALSE)</f>
        <v>15.204000000000004</v>
      </c>
      <c r="N1446">
        <f>VLOOKUP(D1446,'Test Data'!$A$1:$N$33,14,FALSE)</f>
        <v>8.8850000000000016</v>
      </c>
      <c r="O1446">
        <f>VLOOKUP(B1446,'Test Data'!$A$1:$N$33,14,FALSE)</f>
        <v>10.812500000000004</v>
      </c>
      <c r="P1446">
        <f>VLOOKUP(B1446,'Test Data'!$A$1:$G$33,7,FALSE)</f>
        <v>46.548000000000002</v>
      </c>
      <c r="Q1446">
        <f>VLOOKUP(D1446,'Test Data'!$A$1:$G$33,7,FALSE)</f>
        <v>50.042000000000002</v>
      </c>
    </row>
    <row r="1447" spans="1:17" x14ac:dyDescent="0.3">
      <c r="A1447" s="9">
        <v>45229</v>
      </c>
      <c r="B1447" s="7" t="s">
        <v>18</v>
      </c>
      <c r="C1447" s="7">
        <v>3</v>
      </c>
      <c r="D1447" s="7" t="s">
        <v>4</v>
      </c>
      <c r="E1447" s="7">
        <v>2</v>
      </c>
      <c r="F1447" s="7"/>
      <c r="G1447" s="6">
        <f t="shared" si="46"/>
        <v>-1</v>
      </c>
      <c r="H1447">
        <f t="shared" si="45"/>
        <v>5</v>
      </c>
      <c r="J1447">
        <f>VLOOKUP(D1447,'Test Data'!$A$1:$N$33,10,FALSE)</f>
        <v>84.107355201661079</v>
      </c>
      <c r="K1447">
        <f>VLOOKUP(B1447,'Test Data'!$A$1:$N$33,10,FALSE)</f>
        <v>141.16987251053041</v>
      </c>
      <c r="L1447">
        <f>VLOOKUP(D1447,'Test Data'!$A$1:$N$33,13,FALSE)</f>
        <v>17.076000000000001</v>
      </c>
      <c r="M1447">
        <f>VLOOKUP(B1447,'Test Data'!$A$1:$N$33,13,FALSE)</f>
        <v>-9.1679999999999993</v>
      </c>
      <c r="N1447">
        <f>VLOOKUP(D1447,'Test Data'!$A$1:$N$33,14,FALSE)</f>
        <v>4.0274999999999999</v>
      </c>
      <c r="O1447">
        <f>VLOOKUP(B1447,'Test Data'!$A$1:$N$33,14,FALSE)</f>
        <v>11.067499999999995</v>
      </c>
      <c r="P1447">
        <f>VLOOKUP(B1447,'Test Data'!$A$1:$G$33,7,FALSE)</f>
        <v>55.566500000000005</v>
      </c>
      <c r="Q1447">
        <f>VLOOKUP(D1447,'Test Data'!$A$1:$G$33,7,FALSE)</f>
        <v>51.648499999999999</v>
      </c>
    </row>
    <row r="1448" spans="1:17" x14ac:dyDescent="0.3">
      <c r="A1448" s="8">
        <v>45229</v>
      </c>
      <c r="B1448" s="6" t="s">
        <v>26</v>
      </c>
      <c r="C1448" s="6">
        <v>4</v>
      </c>
      <c r="D1448" s="6" t="s">
        <v>3</v>
      </c>
      <c r="E1448" s="6">
        <v>3</v>
      </c>
      <c r="F1448" s="6"/>
      <c r="G1448" s="6">
        <f t="shared" si="46"/>
        <v>-1</v>
      </c>
      <c r="H1448">
        <f t="shared" si="45"/>
        <v>7</v>
      </c>
      <c r="J1448">
        <f>VLOOKUP(D1448,'Test Data'!$A$1:$N$33,10,FALSE)</f>
        <v>89.800166421813486</v>
      </c>
      <c r="K1448">
        <f>VLOOKUP(B1448,'Test Data'!$A$1:$N$33,10,FALSE)</f>
        <v>-5.9496865517784894</v>
      </c>
      <c r="L1448">
        <f>VLOOKUP(D1448,'Test Data'!$A$1:$N$33,13,FALSE)</f>
        <v>45.915999999999997</v>
      </c>
      <c r="M1448">
        <f>VLOOKUP(B1448,'Test Data'!$A$1:$N$33,13,FALSE)</f>
        <v>-1.972</v>
      </c>
      <c r="N1448">
        <f>VLOOKUP(D1448,'Test Data'!$A$1:$N$33,14,FALSE)</f>
        <v>6.2475000000000023</v>
      </c>
      <c r="O1448">
        <f>VLOOKUP(B1448,'Test Data'!$A$1:$N$33,14,FALSE)</f>
        <v>7.1075000000000017</v>
      </c>
      <c r="P1448">
        <f>VLOOKUP(B1448,'Test Data'!$A$1:$G$33,7,FALSE)</f>
        <v>43.610500000000002</v>
      </c>
      <c r="Q1448">
        <f>VLOOKUP(D1448,'Test Data'!$A$1:$G$33,7,FALSE)</f>
        <v>53.747500000000002</v>
      </c>
    </row>
    <row r="1449" spans="1:17" x14ac:dyDescent="0.3">
      <c r="A1449" s="9">
        <v>45229</v>
      </c>
      <c r="B1449" s="7" t="s">
        <v>34</v>
      </c>
      <c r="C1449" s="7">
        <v>4</v>
      </c>
      <c r="D1449" s="7" t="s">
        <v>7</v>
      </c>
      <c r="E1449" s="7">
        <v>3</v>
      </c>
      <c r="F1449" s="7" t="s">
        <v>36</v>
      </c>
      <c r="G1449" s="6">
        <f t="shared" si="46"/>
        <v>-1</v>
      </c>
      <c r="H1449">
        <f t="shared" si="45"/>
        <v>7</v>
      </c>
      <c r="J1449">
        <f>VLOOKUP(D1449,'Test Data'!$A$1:$N$33,10,FALSE)</f>
        <v>109.36287253210591</v>
      </c>
      <c r="K1449">
        <f>VLOOKUP(B1449,'Test Data'!$A$1:$N$33,10,FALSE)</f>
        <v>90.302779742729371</v>
      </c>
      <c r="L1449">
        <f>VLOOKUP(D1449,'Test Data'!$A$1:$N$33,13,FALSE)</f>
        <v>1.0240000000000009</v>
      </c>
      <c r="M1449">
        <f>VLOOKUP(B1449,'Test Data'!$A$1:$N$33,13,FALSE)</f>
        <v>-1.9600000000000004</v>
      </c>
      <c r="N1449">
        <f>VLOOKUP(D1449,'Test Data'!$A$1:$N$33,14,FALSE)</f>
        <v>18.007499999999997</v>
      </c>
      <c r="O1449">
        <f>VLOOKUP(B1449,'Test Data'!$A$1:$N$33,14,FALSE)</f>
        <v>8.4699999999999989</v>
      </c>
      <c r="P1449">
        <f>VLOOKUP(B1449,'Test Data'!$A$1:$G$33,7,FALSE)</f>
        <v>48.930500000000002</v>
      </c>
      <c r="Q1449">
        <f>VLOOKUP(D1449,'Test Data'!$A$1:$G$33,7,FALSE)</f>
        <v>51.97</v>
      </c>
    </row>
    <row r="1450" spans="1:17" x14ac:dyDescent="0.3">
      <c r="A1450" s="8">
        <v>45229</v>
      </c>
      <c r="B1450" s="6" t="s">
        <v>33</v>
      </c>
      <c r="C1450" s="6">
        <v>2</v>
      </c>
      <c r="D1450" s="6" t="s">
        <v>27</v>
      </c>
      <c r="E1450" s="6">
        <v>3</v>
      </c>
      <c r="F1450" s="6" t="s">
        <v>35</v>
      </c>
      <c r="G1450" s="6">
        <f t="shared" si="46"/>
        <v>1</v>
      </c>
      <c r="H1450">
        <f t="shared" si="45"/>
        <v>5</v>
      </c>
      <c r="J1450">
        <f>VLOOKUP(D1450,'Test Data'!$A$1:$N$33,10,FALSE)</f>
        <v>145.75413290387775</v>
      </c>
      <c r="K1450">
        <f>VLOOKUP(B1450,'Test Data'!$A$1:$N$33,10,FALSE)</f>
        <v>-8.4661676247310496</v>
      </c>
      <c r="L1450">
        <f>VLOOKUP(D1450,'Test Data'!$A$1:$N$33,13,FALSE)</f>
        <v>55.58</v>
      </c>
      <c r="M1450">
        <f>VLOOKUP(B1450,'Test Data'!$A$1:$N$33,13,FALSE)</f>
        <v>31.347999999999995</v>
      </c>
      <c r="N1450">
        <f>VLOOKUP(D1450,'Test Data'!$A$1:$N$33,14,FALSE)</f>
        <v>12.107499999999998</v>
      </c>
      <c r="O1450">
        <f>VLOOKUP(B1450,'Test Data'!$A$1:$N$33,14,FALSE)</f>
        <v>2.9150000000000027</v>
      </c>
      <c r="P1450">
        <f>VLOOKUP(B1450,'Test Data'!$A$1:$G$33,7,FALSE)</f>
        <v>46.256500000000003</v>
      </c>
      <c r="Q1450">
        <f>VLOOKUP(D1450,'Test Data'!$A$1:$G$33,7,FALSE)</f>
        <v>54.28</v>
      </c>
    </row>
    <row r="1451" spans="1:17" x14ac:dyDescent="0.3">
      <c r="A1451" s="9">
        <v>45229</v>
      </c>
      <c r="B1451" s="7" t="s">
        <v>17</v>
      </c>
      <c r="C1451" s="7">
        <v>3</v>
      </c>
      <c r="D1451" s="7" t="s">
        <v>23</v>
      </c>
      <c r="E1451" s="7">
        <v>2</v>
      </c>
      <c r="F1451" s="7" t="s">
        <v>36</v>
      </c>
      <c r="G1451" s="6">
        <f t="shared" si="46"/>
        <v>-1</v>
      </c>
      <c r="H1451">
        <f t="shared" si="45"/>
        <v>5</v>
      </c>
      <c r="J1451">
        <f>VLOOKUP(D1451,'Test Data'!$A$1:$N$33,10,FALSE)</f>
        <v>116.91584615384616</v>
      </c>
      <c r="K1451">
        <f>VLOOKUP(B1451,'Test Data'!$A$1:$N$33,10,FALSE)</f>
        <v>134.91292307692311</v>
      </c>
      <c r="L1451">
        <f>VLOOKUP(D1451,'Test Data'!$A$1:$N$33,13,FALSE)</f>
        <v>37.052</v>
      </c>
      <c r="M1451">
        <f>VLOOKUP(B1451,'Test Data'!$A$1:$N$33,13,FALSE)</f>
        <v>36.112000000000002</v>
      </c>
      <c r="N1451">
        <f>VLOOKUP(D1451,'Test Data'!$A$1:$N$33,14,FALSE)</f>
        <v>7.9725000000000001</v>
      </c>
      <c r="O1451">
        <f>VLOOKUP(B1451,'Test Data'!$A$1:$N$33,14,FALSE)</f>
        <v>18.509999999999998</v>
      </c>
      <c r="P1451">
        <f>VLOOKUP(B1451,'Test Data'!$A$1:$G$33,7,FALSE)</f>
        <v>49.021500000000003</v>
      </c>
      <c r="Q1451">
        <f>VLOOKUP(D1451,'Test Data'!$A$1:$G$33,7,FALSE)</f>
        <v>50.820999999999998</v>
      </c>
    </row>
    <row r="1452" spans="1:17" x14ac:dyDescent="0.3">
      <c r="A1452" s="8">
        <v>45230</v>
      </c>
      <c r="B1452" s="6" t="s">
        <v>29</v>
      </c>
      <c r="C1452" s="6">
        <v>4</v>
      </c>
      <c r="D1452" s="6" t="s">
        <v>5</v>
      </c>
      <c r="E1452" s="6">
        <v>1</v>
      </c>
      <c r="F1452" s="6"/>
      <c r="G1452" s="6">
        <f t="shared" si="46"/>
        <v>-3</v>
      </c>
      <c r="H1452">
        <f t="shared" si="45"/>
        <v>5</v>
      </c>
      <c r="J1452">
        <f>VLOOKUP(D1452,'Test Data'!$A$1:$N$33,10,FALSE)</f>
        <v>104.48057142857141</v>
      </c>
      <c r="K1452">
        <f>VLOOKUP(B1452,'Test Data'!$A$1:$N$33,10,FALSE)</f>
        <v>171.25418443935928</v>
      </c>
      <c r="L1452">
        <f>VLOOKUP(D1452,'Test Data'!$A$1:$N$33,13,FALSE)</f>
        <v>26.248000000000001</v>
      </c>
      <c r="M1452">
        <f>VLOOKUP(B1452,'Test Data'!$A$1:$N$33,13,FALSE)</f>
        <v>18.195999999999998</v>
      </c>
      <c r="N1452">
        <f>VLOOKUP(D1452,'Test Data'!$A$1:$N$33,14,FALSE)</f>
        <v>15.994999999999997</v>
      </c>
      <c r="O1452">
        <f>VLOOKUP(B1452,'Test Data'!$A$1:$N$33,14,FALSE)</f>
        <v>13.857500000000002</v>
      </c>
      <c r="P1452">
        <f>VLOOKUP(B1452,'Test Data'!$A$1:$G$33,7,FALSE)</f>
        <v>55.733499999999992</v>
      </c>
      <c r="Q1452">
        <f>VLOOKUP(D1452,'Test Data'!$A$1:$G$33,7,FALSE)</f>
        <v>50.814499999999995</v>
      </c>
    </row>
    <row r="1453" spans="1:17" x14ac:dyDescent="0.3">
      <c r="A1453" s="9">
        <v>45230</v>
      </c>
      <c r="B1453" s="7" t="s">
        <v>21</v>
      </c>
      <c r="C1453" s="7">
        <v>2</v>
      </c>
      <c r="D1453" s="7" t="s">
        <v>8</v>
      </c>
      <c r="E1453" s="7">
        <v>5</v>
      </c>
      <c r="F1453" s="7"/>
      <c r="G1453" s="6">
        <f t="shared" si="46"/>
        <v>3</v>
      </c>
      <c r="H1453">
        <f t="shared" si="45"/>
        <v>7</v>
      </c>
      <c r="J1453">
        <f>VLOOKUP(D1453,'Test Data'!$A$1:$N$33,10,FALSE)</f>
        <v>108.30611652138712</v>
      </c>
      <c r="K1453">
        <f>VLOOKUP(B1453,'Test Data'!$A$1:$N$33,10,FALSE)</f>
        <v>67.44205870986076</v>
      </c>
      <c r="L1453">
        <f>VLOOKUP(D1453,'Test Data'!$A$1:$N$33,13,FALSE)</f>
        <v>15.092000000000001</v>
      </c>
      <c r="M1453">
        <f>VLOOKUP(B1453,'Test Data'!$A$1:$N$33,13,FALSE)</f>
        <v>34.236000000000004</v>
      </c>
      <c r="N1453">
        <f>VLOOKUP(D1453,'Test Data'!$A$1:$N$33,14,FALSE)</f>
        <v>11.004999999999999</v>
      </c>
      <c r="O1453">
        <f>VLOOKUP(B1453,'Test Data'!$A$1:$N$33,14,FALSE)</f>
        <v>9.18</v>
      </c>
      <c r="P1453">
        <f>VLOOKUP(B1453,'Test Data'!$A$1:$G$33,7,FALSE)</f>
        <v>50.528500000000001</v>
      </c>
      <c r="Q1453">
        <f>VLOOKUP(D1453,'Test Data'!$A$1:$G$33,7,FALSE)</f>
        <v>48.454999999999998</v>
      </c>
    </row>
    <row r="1454" spans="1:17" x14ac:dyDescent="0.3">
      <c r="A1454" s="8">
        <v>45231</v>
      </c>
      <c r="B1454" s="6" t="s">
        <v>25</v>
      </c>
      <c r="C1454" s="6">
        <v>3</v>
      </c>
      <c r="D1454" s="6" t="s">
        <v>26</v>
      </c>
      <c r="E1454" s="6">
        <v>4</v>
      </c>
      <c r="F1454" s="6" t="s">
        <v>36</v>
      </c>
      <c r="G1454" s="6">
        <f t="shared" si="46"/>
        <v>1</v>
      </c>
      <c r="H1454">
        <f t="shared" si="45"/>
        <v>7</v>
      </c>
      <c r="J1454">
        <f>VLOOKUP(D1454,'Test Data'!$A$1:$N$33,10,FALSE)</f>
        <v>-5.9496865517784894</v>
      </c>
      <c r="K1454">
        <f>VLOOKUP(B1454,'Test Data'!$A$1:$N$33,10,FALSE)</f>
        <v>51.313205668016195</v>
      </c>
      <c r="L1454">
        <f>VLOOKUP(D1454,'Test Data'!$A$1:$N$33,13,FALSE)</f>
        <v>-1.972</v>
      </c>
      <c r="M1454">
        <f>VLOOKUP(B1454,'Test Data'!$A$1:$N$33,13,FALSE)</f>
        <v>23.744</v>
      </c>
      <c r="N1454">
        <f>VLOOKUP(D1454,'Test Data'!$A$1:$N$33,14,FALSE)</f>
        <v>7.1075000000000017</v>
      </c>
      <c r="O1454">
        <f>VLOOKUP(B1454,'Test Data'!$A$1:$N$33,14,FALSE)</f>
        <v>10.215</v>
      </c>
      <c r="P1454">
        <f>VLOOKUP(B1454,'Test Data'!$A$1:$G$33,7,FALSE)</f>
        <v>44.829499999999996</v>
      </c>
      <c r="Q1454">
        <f>VLOOKUP(D1454,'Test Data'!$A$1:$G$33,7,FALSE)</f>
        <v>43.610500000000002</v>
      </c>
    </row>
    <row r="1455" spans="1:17" x14ac:dyDescent="0.3">
      <c r="A1455" s="9">
        <v>45231</v>
      </c>
      <c r="B1455" s="7" t="s">
        <v>30</v>
      </c>
      <c r="C1455" s="7">
        <v>4</v>
      </c>
      <c r="D1455" s="7" t="s">
        <v>22</v>
      </c>
      <c r="E1455" s="7">
        <v>3</v>
      </c>
      <c r="F1455" s="7"/>
      <c r="G1455" s="6">
        <f t="shared" si="46"/>
        <v>-1</v>
      </c>
      <c r="H1455">
        <f t="shared" si="45"/>
        <v>7</v>
      </c>
      <c r="J1455">
        <f>VLOOKUP(D1455,'Test Data'!$A$1:$N$33,10,FALSE)</f>
        <v>68.14996540259969</v>
      </c>
      <c r="K1455">
        <f>VLOOKUP(B1455,'Test Data'!$A$1:$N$33,10,FALSE)</f>
        <v>139.14223240238024</v>
      </c>
      <c r="L1455">
        <f>VLOOKUP(D1455,'Test Data'!$A$1:$N$33,13,FALSE)</f>
        <v>2.4839999999999995</v>
      </c>
      <c r="M1455">
        <f>VLOOKUP(B1455,'Test Data'!$A$1:$N$33,13,FALSE)</f>
        <v>17.608000000000001</v>
      </c>
      <c r="N1455">
        <f>VLOOKUP(D1455,'Test Data'!$A$1:$N$33,14,FALSE)</f>
        <v>7.3599999999999994</v>
      </c>
      <c r="O1455">
        <f>VLOOKUP(B1455,'Test Data'!$A$1:$N$33,14,FALSE)</f>
        <v>17.535</v>
      </c>
      <c r="P1455">
        <f>VLOOKUP(B1455,'Test Data'!$A$1:$G$33,7,FALSE)</f>
        <v>53.658999999999999</v>
      </c>
      <c r="Q1455">
        <f>VLOOKUP(D1455,'Test Data'!$A$1:$G$33,7,FALSE)</f>
        <v>52.957499999999996</v>
      </c>
    </row>
    <row r="1456" spans="1:17" x14ac:dyDescent="0.3">
      <c r="A1456" s="8">
        <v>45231</v>
      </c>
      <c r="B1456" s="6" t="s">
        <v>10</v>
      </c>
      <c r="C1456" s="6">
        <v>1</v>
      </c>
      <c r="D1456" s="6" t="s">
        <v>11</v>
      </c>
      <c r="E1456" s="6">
        <v>4</v>
      </c>
      <c r="F1456" s="6"/>
      <c r="G1456" s="6">
        <f t="shared" si="46"/>
        <v>3</v>
      </c>
      <c r="H1456">
        <f t="shared" si="45"/>
        <v>5</v>
      </c>
      <c r="J1456">
        <f>VLOOKUP(D1456,'Test Data'!$A$1:$N$33,10,FALSE)</f>
        <v>134.88358357487925</v>
      </c>
      <c r="K1456">
        <f>VLOOKUP(B1456,'Test Data'!$A$1:$N$33,10,FALSE)</f>
        <v>47.582180701754382</v>
      </c>
      <c r="L1456">
        <f>VLOOKUP(D1456,'Test Data'!$A$1:$N$33,13,FALSE)</f>
        <v>24.772000000000002</v>
      </c>
      <c r="M1456">
        <f>VLOOKUP(B1456,'Test Data'!$A$1:$N$33,13,FALSE)</f>
        <v>15.2</v>
      </c>
      <c r="N1456">
        <f>VLOOKUP(D1456,'Test Data'!$A$1:$N$33,14,FALSE)</f>
        <v>12.754999999999999</v>
      </c>
      <c r="O1456">
        <f>VLOOKUP(B1456,'Test Data'!$A$1:$N$33,14,FALSE)</f>
        <v>1.7224999999999966</v>
      </c>
      <c r="P1456">
        <f>VLOOKUP(B1456,'Test Data'!$A$1:$G$33,7,FALSE)</f>
        <v>45.459000000000003</v>
      </c>
      <c r="Q1456">
        <f>VLOOKUP(D1456,'Test Data'!$A$1:$G$33,7,FALSE)</f>
        <v>52.792500000000004</v>
      </c>
    </row>
    <row r="1457" spans="1:17" x14ac:dyDescent="0.3">
      <c r="A1457" s="9">
        <v>45231</v>
      </c>
      <c r="B1457" s="7" t="s">
        <v>13</v>
      </c>
      <c r="C1457" s="7">
        <v>5</v>
      </c>
      <c r="D1457" s="7" t="s">
        <v>4</v>
      </c>
      <c r="E1457" s="7">
        <v>2</v>
      </c>
      <c r="F1457" s="7"/>
      <c r="G1457" s="6">
        <f t="shared" si="46"/>
        <v>-3</v>
      </c>
      <c r="H1457">
        <f t="shared" si="45"/>
        <v>7</v>
      </c>
      <c r="J1457">
        <f>VLOOKUP(D1457,'Test Data'!$A$1:$N$33,10,FALSE)</f>
        <v>84.107355201661079</v>
      </c>
      <c r="K1457">
        <f>VLOOKUP(B1457,'Test Data'!$A$1:$N$33,10,FALSE)</f>
        <v>81.804757877261309</v>
      </c>
      <c r="L1457">
        <f>VLOOKUP(D1457,'Test Data'!$A$1:$N$33,13,FALSE)</f>
        <v>17.076000000000001</v>
      </c>
      <c r="M1457">
        <f>VLOOKUP(B1457,'Test Data'!$A$1:$N$33,13,FALSE)</f>
        <v>-4.4720000000000004</v>
      </c>
      <c r="N1457">
        <f>VLOOKUP(D1457,'Test Data'!$A$1:$N$33,14,FALSE)</f>
        <v>4.0274999999999999</v>
      </c>
      <c r="O1457">
        <f>VLOOKUP(B1457,'Test Data'!$A$1:$N$33,14,FALSE)</f>
        <v>7.3675000000000033</v>
      </c>
      <c r="P1457">
        <f>VLOOKUP(B1457,'Test Data'!$A$1:$G$33,7,FALSE)</f>
        <v>47.3035</v>
      </c>
      <c r="Q1457">
        <f>VLOOKUP(D1457,'Test Data'!$A$1:$G$33,7,FALSE)</f>
        <v>51.648499999999999</v>
      </c>
    </row>
    <row r="1458" spans="1:17" x14ac:dyDescent="0.3">
      <c r="A1458" s="8">
        <v>45232</v>
      </c>
      <c r="B1458" s="6" t="s">
        <v>33</v>
      </c>
      <c r="C1458" s="6">
        <v>2</v>
      </c>
      <c r="D1458" s="6" t="s">
        <v>25</v>
      </c>
      <c r="E1458" s="6">
        <v>3</v>
      </c>
      <c r="F1458" s="6"/>
      <c r="G1458" s="6">
        <f t="shared" si="46"/>
        <v>1</v>
      </c>
      <c r="H1458">
        <f t="shared" si="45"/>
        <v>5</v>
      </c>
      <c r="J1458">
        <f>VLOOKUP(D1458,'Test Data'!$A$1:$N$33,10,FALSE)</f>
        <v>51.313205668016195</v>
      </c>
      <c r="K1458">
        <f>VLOOKUP(B1458,'Test Data'!$A$1:$N$33,10,FALSE)</f>
        <v>-8.4661676247310496</v>
      </c>
      <c r="L1458">
        <f>VLOOKUP(D1458,'Test Data'!$A$1:$N$33,13,FALSE)</f>
        <v>23.744</v>
      </c>
      <c r="M1458">
        <f>VLOOKUP(B1458,'Test Data'!$A$1:$N$33,13,FALSE)</f>
        <v>31.347999999999995</v>
      </c>
      <c r="N1458">
        <f>VLOOKUP(D1458,'Test Data'!$A$1:$N$33,14,FALSE)</f>
        <v>10.215</v>
      </c>
      <c r="O1458">
        <f>VLOOKUP(B1458,'Test Data'!$A$1:$N$33,14,FALSE)</f>
        <v>2.9150000000000027</v>
      </c>
      <c r="P1458">
        <f>VLOOKUP(B1458,'Test Data'!$A$1:$G$33,7,FALSE)</f>
        <v>46.256500000000003</v>
      </c>
      <c r="Q1458">
        <f>VLOOKUP(D1458,'Test Data'!$A$1:$G$33,7,FALSE)</f>
        <v>44.829499999999996</v>
      </c>
    </row>
    <row r="1459" spans="1:17" x14ac:dyDescent="0.3">
      <c r="A1459" s="9">
        <v>45232</v>
      </c>
      <c r="B1459" s="7" t="s">
        <v>5</v>
      </c>
      <c r="C1459" s="7">
        <v>2</v>
      </c>
      <c r="D1459" s="7" t="s">
        <v>14</v>
      </c>
      <c r="E1459" s="7">
        <v>3</v>
      </c>
      <c r="F1459" s="7" t="s">
        <v>35</v>
      </c>
      <c r="G1459" s="6">
        <f t="shared" si="46"/>
        <v>1</v>
      </c>
      <c r="H1459">
        <f t="shared" si="45"/>
        <v>5</v>
      </c>
      <c r="J1459">
        <f>VLOOKUP(D1459,'Test Data'!$A$1:$N$33,10,FALSE)</f>
        <v>140.99029450549449</v>
      </c>
      <c r="K1459">
        <f>VLOOKUP(B1459,'Test Data'!$A$1:$N$33,10,FALSE)</f>
        <v>104.48057142857141</v>
      </c>
      <c r="L1459">
        <f>VLOOKUP(D1459,'Test Data'!$A$1:$N$33,13,FALSE)</f>
        <v>61.292000000000002</v>
      </c>
      <c r="M1459">
        <f>VLOOKUP(B1459,'Test Data'!$A$1:$N$33,13,FALSE)</f>
        <v>26.248000000000001</v>
      </c>
      <c r="N1459">
        <f>VLOOKUP(D1459,'Test Data'!$A$1:$N$33,14,FALSE)</f>
        <v>16.850000000000001</v>
      </c>
      <c r="O1459">
        <f>VLOOKUP(B1459,'Test Data'!$A$1:$N$33,14,FALSE)</f>
        <v>15.994999999999997</v>
      </c>
      <c r="P1459">
        <f>VLOOKUP(B1459,'Test Data'!$A$1:$G$33,7,FALSE)</f>
        <v>50.814499999999995</v>
      </c>
      <c r="Q1459">
        <f>VLOOKUP(D1459,'Test Data'!$A$1:$G$33,7,FALSE)</f>
        <v>52.1905</v>
      </c>
    </row>
    <row r="1460" spans="1:17" x14ac:dyDescent="0.3">
      <c r="A1460" s="8">
        <v>45232</v>
      </c>
      <c r="B1460" s="6" t="s">
        <v>7</v>
      </c>
      <c r="C1460" s="6">
        <v>2</v>
      </c>
      <c r="D1460" s="6" t="s">
        <v>20</v>
      </c>
      <c r="E1460" s="6">
        <v>4</v>
      </c>
      <c r="F1460" s="6"/>
      <c r="G1460" s="6">
        <f t="shared" si="46"/>
        <v>2</v>
      </c>
      <c r="H1460">
        <f t="shared" si="45"/>
        <v>6</v>
      </c>
      <c r="J1460">
        <f>VLOOKUP(D1460,'Test Data'!$A$1:$N$33,10,FALSE)</f>
        <v>44.157383716429479</v>
      </c>
      <c r="K1460">
        <f>VLOOKUP(B1460,'Test Data'!$A$1:$N$33,10,FALSE)</f>
        <v>109.36287253210591</v>
      </c>
      <c r="L1460">
        <f>VLOOKUP(D1460,'Test Data'!$A$1:$N$33,13,FALSE)</f>
        <v>0.20799999999999841</v>
      </c>
      <c r="M1460">
        <f>VLOOKUP(B1460,'Test Data'!$A$1:$N$33,13,FALSE)</f>
        <v>1.0240000000000009</v>
      </c>
      <c r="N1460">
        <f>VLOOKUP(D1460,'Test Data'!$A$1:$N$33,14,FALSE)</f>
        <v>6.4574999999999996</v>
      </c>
      <c r="O1460">
        <f>VLOOKUP(B1460,'Test Data'!$A$1:$N$33,14,FALSE)</f>
        <v>18.007499999999997</v>
      </c>
      <c r="P1460">
        <f>VLOOKUP(B1460,'Test Data'!$A$1:$G$33,7,FALSE)</f>
        <v>51.97</v>
      </c>
      <c r="Q1460">
        <f>VLOOKUP(D1460,'Test Data'!$A$1:$G$33,7,FALSE)</f>
        <v>45.418999999999997</v>
      </c>
    </row>
    <row r="1461" spans="1:17" x14ac:dyDescent="0.3">
      <c r="A1461" s="9">
        <v>45232</v>
      </c>
      <c r="B1461" s="7" t="s">
        <v>31</v>
      </c>
      <c r="C1461" s="7">
        <v>2</v>
      </c>
      <c r="D1461" s="7" t="s">
        <v>19</v>
      </c>
      <c r="E1461" s="7">
        <v>0</v>
      </c>
      <c r="F1461" s="7"/>
      <c r="G1461" s="6">
        <f t="shared" si="46"/>
        <v>-2</v>
      </c>
      <c r="H1461">
        <f t="shared" si="45"/>
        <v>2</v>
      </c>
      <c r="J1461">
        <f>VLOOKUP(D1461,'Test Data'!$A$1:$N$33,10,FALSE)</f>
        <v>82.045045228455763</v>
      </c>
      <c r="K1461">
        <f>VLOOKUP(B1461,'Test Data'!$A$1:$N$33,10,FALSE)</f>
        <v>139.17838686868689</v>
      </c>
      <c r="L1461">
        <f>VLOOKUP(D1461,'Test Data'!$A$1:$N$33,13,FALSE)</f>
        <v>15.204000000000004</v>
      </c>
      <c r="M1461">
        <f>VLOOKUP(B1461,'Test Data'!$A$1:$N$33,13,FALSE)</f>
        <v>30.108000000000004</v>
      </c>
      <c r="N1461">
        <f>VLOOKUP(D1461,'Test Data'!$A$1:$N$33,14,FALSE)</f>
        <v>10.812500000000004</v>
      </c>
      <c r="O1461">
        <f>VLOOKUP(B1461,'Test Data'!$A$1:$N$33,14,FALSE)</f>
        <v>10.142499999999998</v>
      </c>
      <c r="P1461">
        <f>VLOOKUP(B1461,'Test Data'!$A$1:$G$33,7,FALSE)</f>
        <v>54.883499999999998</v>
      </c>
      <c r="Q1461">
        <f>VLOOKUP(D1461,'Test Data'!$A$1:$G$33,7,FALSE)</f>
        <v>46.548000000000002</v>
      </c>
    </row>
    <row r="1462" spans="1:17" x14ac:dyDescent="0.3">
      <c r="A1462" s="8">
        <v>45232</v>
      </c>
      <c r="B1462" s="6" t="s">
        <v>30</v>
      </c>
      <c r="C1462" s="6">
        <v>4</v>
      </c>
      <c r="D1462" s="6" t="s">
        <v>9</v>
      </c>
      <c r="E1462" s="6">
        <v>3</v>
      </c>
      <c r="F1462" s="6"/>
      <c r="G1462" s="6">
        <f t="shared" si="46"/>
        <v>-1</v>
      </c>
      <c r="H1462">
        <f t="shared" si="45"/>
        <v>7</v>
      </c>
      <c r="J1462">
        <f>VLOOKUP(D1462,'Test Data'!$A$1:$N$33,10,FALSE)</f>
        <v>165.56027048054921</v>
      </c>
      <c r="K1462">
        <f>VLOOKUP(B1462,'Test Data'!$A$1:$N$33,10,FALSE)</f>
        <v>139.14223240238024</v>
      </c>
      <c r="L1462">
        <f>VLOOKUP(D1462,'Test Data'!$A$1:$N$33,13,FALSE)</f>
        <v>-11.727999999999998</v>
      </c>
      <c r="M1462">
        <f>VLOOKUP(B1462,'Test Data'!$A$1:$N$33,13,FALSE)</f>
        <v>17.608000000000001</v>
      </c>
      <c r="N1462">
        <f>VLOOKUP(D1462,'Test Data'!$A$1:$N$33,14,FALSE)</f>
        <v>19.220000000000002</v>
      </c>
      <c r="O1462">
        <f>VLOOKUP(B1462,'Test Data'!$A$1:$N$33,14,FALSE)</f>
        <v>17.535</v>
      </c>
      <c r="P1462">
        <f>VLOOKUP(B1462,'Test Data'!$A$1:$G$33,7,FALSE)</f>
        <v>53.658999999999999</v>
      </c>
      <c r="Q1462">
        <f>VLOOKUP(D1462,'Test Data'!$A$1:$G$33,7,FALSE)</f>
        <v>58.155000000000001</v>
      </c>
    </row>
    <row r="1463" spans="1:17" x14ac:dyDescent="0.3">
      <c r="A1463" s="9">
        <v>45232</v>
      </c>
      <c r="B1463" s="7" t="s">
        <v>15</v>
      </c>
      <c r="C1463" s="7">
        <v>5</v>
      </c>
      <c r="D1463" s="7" t="s">
        <v>28</v>
      </c>
      <c r="E1463" s="7">
        <v>3</v>
      </c>
      <c r="F1463" s="7"/>
      <c r="G1463" s="6">
        <f t="shared" si="46"/>
        <v>-2</v>
      </c>
      <c r="H1463">
        <f t="shared" si="45"/>
        <v>8</v>
      </c>
      <c r="J1463">
        <f>VLOOKUP(D1463,'Test Data'!$A$1:$N$33,10,FALSE)</f>
        <v>101.51640811560671</v>
      </c>
      <c r="K1463">
        <f>VLOOKUP(B1463,'Test Data'!$A$1:$N$33,10,FALSE)</f>
        <v>139.98145691150953</v>
      </c>
      <c r="L1463">
        <f>VLOOKUP(D1463,'Test Data'!$A$1:$N$33,13,FALSE)</f>
        <v>12.036000000000001</v>
      </c>
      <c r="M1463">
        <f>VLOOKUP(B1463,'Test Data'!$A$1:$N$33,13,FALSE)</f>
        <v>2.9200000000000017</v>
      </c>
      <c r="N1463">
        <f>VLOOKUP(D1463,'Test Data'!$A$1:$N$33,14,FALSE)</f>
        <v>8.0474999999999994</v>
      </c>
      <c r="O1463">
        <f>VLOOKUP(B1463,'Test Data'!$A$1:$N$33,14,FALSE)</f>
        <v>16.695</v>
      </c>
      <c r="P1463">
        <f>VLOOKUP(B1463,'Test Data'!$A$1:$G$33,7,FALSE)</f>
        <v>53.004999999999995</v>
      </c>
      <c r="Q1463">
        <f>VLOOKUP(D1463,'Test Data'!$A$1:$G$33,7,FALSE)</f>
        <v>51.338499999999996</v>
      </c>
    </row>
    <row r="1464" spans="1:17" x14ac:dyDescent="0.3">
      <c r="A1464" s="8">
        <v>45232</v>
      </c>
      <c r="B1464" s="6" t="s">
        <v>18</v>
      </c>
      <c r="C1464" s="6">
        <v>1</v>
      </c>
      <c r="D1464" s="6" t="s">
        <v>17</v>
      </c>
      <c r="E1464" s="6">
        <v>2</v>
      </c>
      <c r="F1464" s="6"/>
      <c r="G1464" s="6">
        <f t="shared" si="46"/>
        <v>1</v>
      </c>
      <c r="H1464">
        <f t="shared" si="45"/>
        <v>3</v>
      </c>
      <c r="J1464">
        <f>VLOOKUP(D1464,'Test Data'!$A$1:$N$33,10,FALSE)</f>
        <v>134.91292307692311</v>
      </c>
      <c r="K1464">
        <f>VLOOKUP(B1464,'Test Data'!$A$1:$N$33,10,FALSE)</f>
        <v>141.16987251053041</v>
      </c>
      <c r="L1464">
        <f>VLOOKUP(D1464,'Test Data'!$A$1:$N$33,13,FALSE)</f>
        <v>36.112000000000002</v>
      </c>
      <c r="M1464">
        <f>VLOOKUP(B1464,'Test Data'!$A$1:$N$33,13,FALSE)</f>
        <v>-9.1679999999999993</v>
      </c>
      <c r="N1464">
        <f>VLOOKUP(D1464,'Test Data'!$A$1:$N$33,14,FALSE)</f>
        <v>18.509999999999998</v>
      </c>
      <c r="O1464">
        <f>VLOOKUP(B1464,'Test Data'!$A$1:$N$33,14,FALSE)</f>
        <v>11.067499999999995</v>
      </c>
      <c r="P1464">
        <f>VLOOKUP(B1464,'Test Data'!$A$1:$G$33,7,FALSE)</f>
        <v>55.566500000000005</v>
      </c>
      <c r="Q1464">
        <f>VLOOKUP(D1464,'Test Data'!$A$1:$G$33,7,FALSE)</f>
        <v>49.021500000000003</v>
      </c>
    </row>
    <row r="1465" spans="1:17" x14ac:dyDescent="0.3">
      <c r="A1465" s="9">
        <v>45232</v>
      </c>
      <c r="B1465" s="7" t="s">
        <v>29</v>
      </c>
      <c r="C1465" s="7">
        <v>3</v>
      </c>
      <c r="D1465" s="7" t="s">
        <v>32</v>
      </c>
      <c r="E1465" s="7">
        <v>2</v>
      </c>
      <c r="F1465" s="7"/>
      <c r="G1465" s="6">
        <f t="shared" si="46"/>
        <v>-1</v>
      </c>
      <c r="H1465">
        <f t="shared" si="45"/>
        <v>5</v>
      </c>
      <c r="J1465">
        <f>VLOOKUP(D1465,'Test Data'!$A$1:$N$33,10,FALSE)</f>
        <v>132.97877024111079</v>
      </c>
      <c r="K1465">
        <f>VLOOKUP(B1465,'Test Data'!$A$1:$N$33,10,FALSE)</f>
        <v>171.25418443935928</v>
      </c>
      <c r="L1465">
        <f>VLOOKUP(D1465,'Test Data'!$A$1:$N$33,13,FALSE)</f>
        <v>-4.2679999999999989</v>
      </c>
      <c r="M1465">
        <f>VLOOKUP(B1465,'Test Data'!$A$1:$N$33,13,FALSE)</f>
        <v>18.195999999999998</v>
      </c>
      <c r="N1465">
        <f>VLOOKUP(D1465,'Test Data'!$A$1:$N$33,14,FALSE)</f>
        <v>9.5024999999999977</v>
      </c>
      <c r="O1465">
        <f>VLOOKUP(B1465,'Test Data'!$A$1:$N$33,14,FALSE)</f>
        <v>13.857500000000002</v>
      </c>
      <c r="P1465">
        <f>VLOOKUP(B1465,'Test Data'!$A$1:$G$33,7,FALSE)</f>
        <v>55.733499999999992</v>
      </c>
      <c r="Q1465">
        <f>VLOOKUP(D1465,'Test Data'!$A$1:$G$33,7,FALSE)</f>
        <v>49.246000000000002</v>
      </c>
    </row>
    <row r="1466" spans="1:17" x14ac:dyDescent="0.3">
      <c r="A1466" s="8">
        <v>45232</v>
      </c>
      <c r="B1466" s="6" t="s">
        <v>21</v>
      </c>
      <c r="C1466" s="6">
        <v>2</v>
      </c>
      <c r="D1466" s="6" t="s">
        <v>34</v>
      </c>
      <c r="E1466" s="6">
        <v>4</v>
      </c>
      <c r="F1466" s="6"/>
      <c r="G1466" s="6">
        <f t="shared" si="46"/>
        <v>2</v>
      </c>
      <c r="H1466">
        <f t="shared" si="45"/>
        <v>6</v>
      </c>
      <c r="J1466">
        <f>VLOOKUP(D1466,'Test Data'!$A$1:$N$33,10,FALSE)</f>
        <v>90.302779742729371</v>
      </c>
      <c r="K1466">
        <f>VLOOKUP(B1466,'Test Data'!$A$1:$N$33,10,FALSE)</f>
        <v>67.44205870986076</v>
      </c>
      <c r="L1466">
        <f>VLOOKUP(D1466,'Test Data'!$A$1:$N$33,13,FALSE)</f>
        <v>-1.9600000000000004</v>
      </c>
      <c r="M1466">
        <f>VLOOKUP(B1466,'Test Data'!$A$1:$N$33,13,FALSE)</f>
        <v>34.236000000000004</v>
      </c>
      <c r="N1466">
        <f>VLOOKUP(D1466,'Test Data'!$A$1:$N$33,14,FALSE)</f>
        <v>8.4699999999999989</v>
      </c>
      <c r="O1466">
        <f>VLOOKUP(B1466,'Test Data'!$A$1:$N$33,14,FALSE)</f>
        <v>9.18</v>
      </c>
      <c r="P1466">
        <f>VLOOKUP(B1466,'Test Data'!$A$1:$G$33,7,FALSE)</f>
        <v>50.528500000000001</v>
      </c>
      <c r="Q1466">
        <f>VLOOKUP(D1466,'Test Data'!$A$1:$G$33,7,FALSE)</f>
        <v>48.930500000000002</v>
      </c>
    </row>
    <row r="1467" spans="1:17" x14ac:dyDescent="0.3">
      <c r="A1467" s="9">
        <v>45232</v>
      </c>
      <c r="B1467" s="7" t="s">
        <v>8</v>
      </c>
      <c r="C1467" s="7">
        <v>10</v>
      </c>
      <c r="D1467" s="7" t="s">
        <v>24</v>
      </c>
      <c r="E1467" s="7">
        <v>1</v>
      </c>
      <c r="F1467" s="7"/>
      <c r="G1467" s="6">
        <f t="shared" si="46"/>
        <v>-9</v>
      </c>
      <c r="H1467">
        <f t="shared" si="45"/>
        <v>11</v>
      </c>
      <c r="J1467">
        <f>VLOOKUP(D1467,'Test Data'!$A$1:$N$33,10,FALSE)</f>
        <v>-15.427545272601769</v>
      </c>
      <c r="K1467">
        <f>VLOOKUP(B1467,'Test Data'!$A$1:$N$33,10,FALSE)</f>
        <v>108.30611652138712</v>
      </c>
      <c r="L1467">
        <f>VLOOKUP(D1467,'Test Data'!$A$1:$N$33,13,FALSE)</f>
        <v>-11.484000000000002</v>
      </c>
      <c r="M1467">
        <f>VLOOKUP(B1467,'Test Data'!$A$1:$N$33,13,FALSE)</f>
        <v>15.092000000000001</v>
      </c>
      <c r="N1467">
        <f>VLOOKUP(D1467,'Test Data'!$A$1:$N$33,14,FALSE)</f>
        <v>7.0949999999999989</v>
      </c>
      <c r="O1467">
        <f>VLOOKUP(B1467,'Test Data'!$A$1:$N$33,14,FALSE)</f>
        <v>11.004999999999999</v>
      </c>
      <c r="P1467">
        <f>VLOOKUP(B1467,'Test Data'!$A$1:$G$33,7,FALSE)</f>
        <v>48.454999999999998</v>
      </c>
      <c r="Q1467">
        <f>VLOOKUP(D1467,'Test Data'!$A$1:$G$33,7,FALSE)</f>
        <v>42.968000000000004</v>
      </c>
    </row>
    <row r="1468" spans="1:17" x14ac:dyDescent="0.3">
      <c r="A1468" s="8">
        <v>45232</v>
      </c>
      <c r="B1468" s="6" t="s">
        <v>23</v>
      </c>
      <c r="C1468" s="6">
        <v>2</v>
      </c>
      <c r="D1468" s="6" t="s">
        <v>27</v>
      </c>
      <c r="E1468" s="6">
        <v>5</v>
      </c>
      <c r="F1468" s="6"/>
      <c r="G1468" s="6">
        <f t="shared" si="46"/>
        <v>3</v>
      </c>
      <c r="H1468">
        <f t="shared" si="45"/>
        <v>7</v>
      </c>
      <c r="J1468">
        <f>VLOOKUP(D1468,'Test Data'!$A$1:$N$33,10,FALSE)</f>
        <v>145.75413290387775</v>
      </c>
      <c r="K1468">
        <f>VLOOKUP(B1468,'Test Data'!$A$1:$N$33,10,FALSE)</f>
        <v>116.91584615384616</v>
      </c>
      <c r="L1468">
        <f>VLOOKUP(D1468,'Test Data'!$A$1:$N$33,13,FALSE)</f>
        <v>55.58</v>
      </c>
      <c r="M1468">
        <f>VLOOKUP(B1468,'Test Data'!$A$1:$N$33,13,FALSE)</f>
        <v>37.052</v>
      </c>
      <c r="N1468">
        <f>VLOOKUP(D1468,'Test Data'!$A$1:$N$33,14,FALSE)</f>
        <v>12.107499999999998</v>
      </c>
      <c r="O1468">
        <f>VLOOKUP(B1468,'Test Data'!$A$1:$N$33,14,FALSE)</f>
        <v>7.9725000000000001</v>
      </c>
      <c r="P1468">
        <f>VLOOKUP(B1468,'Test Data'!$A$1:$G$33,7,FALSE)</f>
        <v>50.820999999999998</v>
      </c>
      <c r="Q1468">
        <f>VLOOKUP(D1468,'Test Data'!$A$1:$G$33,7,FALSE)</f>
        <v>54.28</v>
      </c>
    </row>
    <row r="1469" spans="1:17" x14ac:dyDescent="0.3">
      <c r="A1469" s="9">
        <v>45232</v>
      </c>
      <c r="B1469" s="7" t="s">
        <v>16</v>
      </c>
      <c r="C1469" s="7">
        <v>3</v>
      </c>
      <c r="D1469" s="7" t="s">
        <v>12</v>
      </c>
      <c r="E1469" s="7">
        <v>0</v>
      </c>
      <c r="F1469" s="7"/>
      <c r="G1469" s="6">
        <f t="shared" si="46"/>
        <v>-3</v>
      </c>
      <c r="H1469">
        <f t="shared" si="45"/>
        <v>3</v>
      </c>
      <c r="J1469">
        <f>VLOOKUP(D1469,'Test Data'!$A$1:$N$33,10,FALSE)</f>
        <v>59.967467961405482</v>
      </c>
      <c r="K1469">
        <f>VLOOKUP(B1469,'Test Data'!$A$1:$N$33,10,FALSE)</f>
        <v>56.76357570850201</v>
      </c>
      <c r="L1469">
        <f>VLOOKUP(D1469,'Test Data'!$A$1:$N$33,13,FALSE)</f>
        <v>21.227999999999998</v>
      </c>
      <c r="M1469">
        <f>VLOOKUP(B1469,'Test Data'!$A$1:$N$33,13,FALSE)</f>
        <v>55.175999999999995</v>
      </c>
      <c r="N1469">
        <f>VLOOKUP(D1469,'Test Data'!$A$1:$N$33,14,FALSE)</f>
        <v>5.1224999999999987</v>
      </c>
      <c r="O1469">
        <f>VLOOKUP(B1469,'Test Data'!$A$1:$N$33,14,FALSE)</f>
        <v>8.8850000000000016</v>
      </c>
      <c r="P1469">
        <f>VLOOKUP(B1469,'Test Data'!$A$1:$G$33,7,FALSE)</f>
        <v>50.042000000000002</v>
      </c>
      <c r="Q1469">
        <f>VLOOKUP(D1469,'Test Data'!$A$1:$G$33,7,FALSE)</f>
        <v>48.64</v>
      </c>
    </row>
    <row r="1470" spans="1:17" x14ac:dyDescent="0.3">
      <c r="A1470" s="8">
        <v>45233</v>
      </c>
      <c r="B1470" s="6" t="s">
        <v>4</v>
      </c>
      <c r="C1470" s="6">
        <v>5</v>
      </c>
      <c r="D1470" s="6" t="s">
        <v>13</v>
      </c>
      <c r="E1470" s="6">
        <v>1</v>
      </c>
      <c r="F1470" s="6"/>
      <c r="G1470" s="6">
        <f t="shared" si="46"/>
        <v>-4</v>
      </c>
      <c r="H1470">
        <f t="shared" si="45"/>
        <v>6</v>
      </c>
      <c r="J1470">
        <f>VLOOKUP(D1470,'Test Data'!$A$1:$N$33,10,FALSE)</f>
        <v>81.804757877261309</v>
      </c>
      <c r="K1470">
        <f>VLOOKUP(B1470,'Test Data'!$A$1:$N$33,10,FALSE)</f>
        <v>84.107355201661079</v>
      </c>
      <c r="L1470">
        <f>VLOOKUP(D1470,'Test Data'!$A$1:$N$33,13,FALSE)</f>
        <v>-4.4720000000000004</v>
      </c>
      <c r="M1470">
        <f>VLOOKUP(B1470,'Test Data'!$A$1:$N$33,13,FALSE)</f>
        <v>17.076000000000001</v>
      </c>
      <c r="N1470">
        <f>VLOOKUP(D1470,'Test Data'!$A$1:$N$33,14,FALSE)</f>
        <v>7.3675000000000033</v>
      </c>
      <c r="O1470">
        <f>VLOOKUP(B1470,'Test Data'!$A$1:$N$33,14,FALSE)</f>
        <v>4.0274999999999999</v>
      </c>
      <c r="P1470">
        <f>VLOOKUP(B1470,'Test Data'!$A$1:$G$33,7,FALSE)</f>
        <v>51.648499999999999</v>
      </c>
      <c r="Q1470">
        <f>VLOOKUP(D1470,'Test Data'!$A$1:$G$33,7,FALSE)</f>
        <v>47.3035</v>
      </c>
    </row>
    <row r="1471" spans="1:17" x14ac:dyDescent="0.3">
      <c r="A1471" s="9">
        <v>45233</v>
      </c>
      <c r="B1471" s="7" t="s">
        <v>15</v>
      </c>
      <c r="C1471" s="7">
        <v>1</v>
      </c>
      <c r="D1471" s="7" t="s">
        <v>10</v>
      </c>
      <c r="E1471" s="7">
        <v>4</v>
      </c>
      <c r="F1471" s="7"/>
      <c r="G1471" s="6">
        <f t="shared" si="46"/>
        <v>3</v>
      </c>
      <c r="H1471">
        <f t="shared" si="45"/>
        <v>5</v>
      </c>
      <c r="J1471">
        <f>VLOOKUP(D1471,'Test Data'!$A$1:$N$33,10,FALSE)</f>
        <v>47.582180701754382</v>
      </c>
      <c r="K1471">
        <f>VLOOKUP(B1471,'Test Data'!$A$1:$N$33,10,FALSE)</f>
        <v>139.98145691150953</v>
      </c>
      <c r="L1471">
        <f>VLOOKUP(D1471,'Test Data'!$A$1:$N$33,13,FALSE)</f>
        <v>15.2</v>
      </c>
      <c r="M1471">
        <f>VLOOKUP(B1471,'Test Data'!$A$1:$N$33,13,FALSE)</f>
        <v>2.9200000000000017</v>
      </c>
      <c r="N1471">
        <f>VLOOKUP(D1471,'Test Data'!$A$1:$N$33,14,FALSE)</f>
        <v>1.7224999999999966</v>
      </c>
      <c r="O1471">
        <f>VLOOKUP(B1471,'Test Data'!$A$1:$N$33,14,FALSE)</f>
        <v>16.695</v>
      </c>
      <c r="P1471">
        <f>VLOOKUP(B1471,'Test Data'!$A$1:$G$33,7,FALSE)</f>
        <v>53.004999999999995</v>
      </c>
      <c r="Q1471">
        <f>VLOOKUP(D1471,'Test Data'!$A$1:$G$33,7,FALSE)</f>
        <v>45.459000000000003</v>
      </c>
    </row>
    <row r="1472" spans="1:17" x14ac:dyDescent="0.3">
      <c r="A1472" s="8">
        <v>45234</v>
      </c>
      <c r="B1472" s="6" t="s">
        <v>23</v>
      </c>
      <c r="C1472" s="6">
        <v>5</v>
      </c>
      <c r="D1472" s="6" t="s">
        <v>25</v>
      </c>
      <c r="E1472" s="6">
        <v>3</v>
      </c>
      <c r="F1472" s="6"/>
      <c r="G1472" s="6">
        <f t="shared" si="46"/>
        <v>-2</v>
      </c>
      <c r="H1472">
        <f t="shared" si="45"/>
        <v>8</v>
      </c>
      <c r="J1472">
        <f>VLOOKUP(D1472,'Test Data'!$A$1:$N$33,10,FALSE)</f>
        <v>51.313205668016195</v>
      </c>
      <c r="K1472">
        <f>VLOOKUP(B1472,'Test Data'!$A$1:$N$33,10,FALSE)</f>
        <v>116.91584615384616</v>
      </c>
      <c r="L1472">
        <f>VLOOKUP(D1472,'Test Data'!$A$1:$N$33,13,FALSE)</f>
        <v>23.744</v>
      </c>
      <c r="M1472">
        <f>VLOOKUP(B1472,'Test Data'!$A$1:$N$33,13,FALSE)</f>
        <v>37.052</v>
      </c>
      <c r="N1472">
        <f>VLOOKUP(D1472,'Test Data'!$A$1:$N$33,14,FALSE)</f>
        <v>10.215</v>
      </c>
      <c r="O1472">
        <f>VLOOKUP(B1472,'Test Data'!$A$1:$N$33,14,FALSE)</f>
        <v>7.9725000000000001</v>
      </c>
      <c r="P1472">
        <f>VLOOKUP(B1472,'Test Data'!$A$1:$G$33,7,FALSE)</f>
        <v>50.820999999999998</v>
      </c>
      <c r="Q1472">
        <f>VLOOKUP(D1472,'Test Data'!$A$1:$G$33,7,FALSE)</f>
        <v>44.829499999999996</v>
      </c>
    </row>
    <row r="1473" spans="1:17" x14ac:dyDescent="0.3">
      <c r="A1473" s="9">
        <v>45234</v>
      </c>
      <c r="B1473" s="7" t="s">
        <v>31</v>
      </c>
      <c r="C1473" s="7">
        <v>2</v>
      </c>
      <c r="D1473" s="7" t="s">
        <v>6</v>
      </c>
      <c r="E1473" s="7">
        <v>5</v>
      </c>
      <c r="F1473" s="7"/>
      <c r="G1473" s="6">
        <f t="shared" si="46"/>
        <v>3</v>
      </c>
      <c r="H1473">
        <f t="shared" si="45"/>
        <v>7</v>
      </c>
      <c r="J1473">
        <f>VLOOKUP(D1473,'Test Data'!$A$1:$N$33,10,FALSE)</f>
        <v>18.032943482008189</v>
      </c>
      <c r="K1473">
        <f>VLOOKUP(B1473,'Test Data'!$A$1:$N$33,10,FALSE)</f>
        <v>139.17838686868689</v>
      </c>
      <c r="L1473">
        <f>VLOOKUP(D1473,'Test Data'!$A$1:$N$33,13,FALSE)</f>
        <v>12.236000000000001</v>
      </c>
      <c r="M1473">
        <f>VLOOKUP(B1473,'Test Data'!$A$1:$N$33,13,FALSE)</f>
        <v>30.108000000000004</v>
      </c>
      <c r="N1473">
        <f>VLOOKUP(D1473,'Test Data'!$A$1:$N$33,14,FALSE)</f>
        <v>1.6050000000000004</v>
      </c>
      <c r="O1473">
        <f>VLOOKUP(B1473,'Test Data'!$A$1:$N$33,14,FALSE)</f>
        <v>10.142499999999998</v>
      </c>
      <c r="P1473">
        <f>VLOOKUP(B1473,'Test Data'!$A$1:$G$33,7,FALSE)</f>
        <v>54.883499999999998</v>
      </c>
      <c r="Q1473">
        <f>VLOOKUP(D1473,'Test Data'!$A$1:$G$33,7,FALSE)</f>
        <v>40.024000000000001</v>
      </c>
    </row>
    <row r="1474" spans="1:17" x14ac:dyDescent="0.3">
      <c r="A1474" s="8">
        <v>45234</v>
      </c>
      <c r="B1474" s="6" t="s">
        <v>14</v>
      </c>
      <c r="C1474" s="6">
        <v>4</v>
      </c>
      <c r="D1474" s="6" t="s">
        <v>19</v>
      </c>
      <c r="E1474" s="6">
        <v>5</v>
      </c>
      <c r="F1474" s="6"/>
      <c r="G1474" s="6">
        <f t="shared" si="46"/>
        <v>1</v>
      </c>
      <c r="H1474">
        <f t="shared" si="45"/>
        <v>9</v>
      </c>
      <c r="J1474">
        <f>VLOOKUP(D1474,'Test Data'!$A$1:$N$33,10,FALSE)</f>
        <v>82.045045228455763</v>
      </c>
      <c r="K1474">
        <f>VLOOKUP(B1474,'Test Data'!$A$1:$N$33,10,FALSE)</f>
        <v>140.99029450549449</v>
      </c>
      <c r="L1474">
        <f>VLOOKUP(D1474,'Test Data'!$A$1:$N$33,13,FALSE)</f>
        <v>15.204000000000004</v>
      </c>
      <c r="M1474">
        <f>VLOOKUP(B1474,'Test Data'!$A$1:$N$33,13,FALSE)</f>
        <v>61.292000000000002</v>
      </c>
      <c r="N1474">
        <f>VLOOKUP(D1474,'Test Data'!$A$1:$N$33,14,FALSE)</f>
        <v>10.812500000000004</v>
      </c>
      <c r="O1474">
        <f>VLOOKUP(B1474,'Test Data'!$A$1:$N$33,14,FALSE)</f>
        <v>16.850000000000001</v>
      </c>
      <c r="P1474">
        <f>VLOOKUP(B1474,'Test Data'!$A$1:$G$33,7,FALSE)</f>
        <v>52.1905</v>
      </c>
      <c r="Q1474">
        <f>VLOOKUP(D1474,'Test Data'!$A$1:$G$33,7,FALSE)</f>
        <v>46.548000000000002</v>
      </c>
    </row>
    <row r="1475" spans="1:17" x14ac:dyDescent="0.3">
      <c r="A1475" s="9">
        <v>45234</v>
      </c>
      <c r="B1475" s="7" t="s">
        <v>21</v>
      </c>
      <c r="C1475" s="7">
        <v>5</v>
      </c>
      <c r="D1475" s="7" t="s">
        <v>9</v>
      </c>
      <c r="E1475" s="7">
        <v>2</v>
      </c>
      <c r="F1475" s="7"/>
      <c r="G1475" s="6">
        <f t="shared" si="46"/>
        <v>-3</v>
      </c>
      <c r="H1475">
        <f t="shared" ref="H1475:H1538" si="47">E1475+C1475</f>
        <v>7</v>
      </c>
      <c r="J1475">
        <f>VLOOKUP(D1475,'Test Data'!$A$1:$N$33,10,FALSE)</f>
        <v>165.56027048054921</v>
      </c>
      <c r="K1475">
        <f>VLOOKUP(B1475,'Test Data'!$A$1:$N$33,10,FALSE)</f>
        <v>67.44205870986076</v>
      </c>
      <c r="L1475">
        <f>VLOOKUP(D1475,'Test Data'!$A$1:$N$33,13,FALSE)</f>
        <v>-11.727999999999998</v>
      </c>
      <c r="M1475">
        <f>VLOOKUP(B1475,'Test Data'!$A$1:$N$33,13,FALSE)</f>
        <v>34.236000000000004</v>
      </c>
      <c r="N1475">
        <f>VLOOKUP(D1475,'Test Data'!$A$1:$N$33,14,FALSE)</f>
        <v>19.220000000000002</v>
      </c>
      <c r="O1475">
        <f>VLOOKUP(B1475,'Test Data'!$A$1:$N$33,14,FALSE)</f>
        <v>9.18</v>
      </c>
      <c r="P1475">
        <f>VLOOKUP(B1475,'Test Data'!$A$1:$G$33,7,FALSE)</f>
        <v>50.528500000000001</v>
      </c>
      <c r="Q1475">
        <f>VLOOKUP(D1475,'Test Data'!$A$1:$G$33,7,FALSE)</f>
        <v>58.155000000000001</v>
      </c>
    </row>
    <row r="1476" spans="1:17" x14ac:dyDescent="0.3">
      <c r="A1476" s="8">
        <v>45234</v>
      </c>
      <c r="B1476" s="6" t="s">
        <v>17</v>
      </c>
      <c r="C1476" s="6">
        <v>4</v>
      </c>
      <c r="D1476" s="6" t="s">
        <v>28</v>
      </c>
      <c r="E1476" s="6">
        <v>5</v>
      </c>
      <c r="F1476" s="6" t="s">
        <v>35</v>
      </c>
      <c r="G1476" s="6">
        <f t="shared" si="46"/>
        <v>1</v>
      </c>
      <c r="H1476">
        <f t="shared" si="47"/>
        <v>9</v>
      </c>
      <c r="J1476">
        <f>VLOOKUP(D1476,'Test Data'!$A$1:$N$33,10,FALSE)</f>
        <v>101.51640811560671</v>
      </c>
      <c r="K1476">
        <f>VLOOKUP(B1476,'Test Data'!$A$1:$N$33,10,FALSE)</f>
        <v>134.91292307692311</v>
      </c>
      <c r="L1476">
        <f>VLOOKUP(D1476,'Test Data'!$A$1:$N$33,13,FALSE)</f>
        <v>12.036000000000001</v>
      </c>
      <c r="M1476">
        <f>VLOOKUP(B1476,'Test Data'!$A$1:$N$33,13,FALSE)</f>
        <v>36.112000000000002</v>
      </c>
      <c r="N1476">
        <f>VLOOKUP(D1476,'Test Data'!$A$1:$N$33,14,FALSE)</f>
        <v>8.0474999999999994</v>
      </c>
      <c r="O1476">
        <f>VLOOKUP(B1476,'Test Data'!$A$1:$N$33,14,FALSE)</f>
        <v>18.509999999999998</v>
      </c>
      <c r="P1476">
        <f>VLOOKUP(B1476,'Test Data'!$A$1:$G$33,7,FALSE)</f>
        <v>49.021500000000003</v>
      </c>
      <c r="Q1476">
        <f>VLOOKUP(D1476,'Test Data'!$A$1:$G$33,7,FALSE)</f>
        <v>51.338499999999996</v>
      </c>
    </row>
    <row r="1477" spans="1:17" x14ac:dyDescent="0.3">
      <c r="A1477" s="9">
        <v>45234</v>
      </c>
      <c r="B1477" s="7" t="s">
        <v>18</v>
      </c>
      <c r="C1477" s="7">
        <v>4</v>
      </c>
      <c r="D1477" s="7" t="s">
        <v>16</v>
      </c>
      <c r="E1477" s="7">
        <v>3</v>
      </c>
      <c r="F1477" s="7" t="s">
        <v>36</v>
      </c>
      <c r="G1477" s="6">
        <f t="shared" si="46"/>
        <v>-1</v>
      </c>
      <c r="H1477">
        <f t="shared" si="47"/>
        <v>7</v>
      </c>
      <c r="J1477">
        <f>VLOOKUP(D1477,'Test Data'!$A$1:$N$33,10,FALSE)</f>
        <v>56.76357570850201</v>
      </c>
      <c r="K1477">
        <f>VLOOKUP(B1477,'Test Data'!$A$1:$N$33,10,FALSE)</f>
        <v>141.16987251053041</v>
      </c>
      <c r="L1477">
        <f>VLOOKUP(D1477,'Test Data'!$A$1:$N$33,13,FALSE)</f>
        <v>55.175999999999995</v>
      </c>
      <c r="M1477">
        <f>VLOOKUP(B1477,'Test Data'!$A$1:$N$33,13,FALSE)</f>
        <v>-9.1679999999999993</v>
      </c>
      <c r="N1477">
        <f>VLOOKUP(D1477,'Test Data'!$A$1:$N$33,14,FALSE)</f>
        <v>8.8850000000000016</v>
      </c>
      <c r="O1477">
        <f>VLOOKUP(B1477,'Test Data'!$A$1:$N$33,14,FALSE)</f>
        <v>11.067499999999995</v>
      </c>
      <c r="P1477">
        <f>VLOOKUP(B1477,'Test Data'!$A$1:$G$33,7,FALSE)</f>
        <v>55.566500000000005</v>
      </c>
      <c r="Q1477">
        <f>VLOOKUP(D1477,'Test Data'!$A$1:$G$33,7,FALSE)</f>
        <v>50.042000000000002</v>
      </c>
    </row>
    <row r="1478" spans="1:17" x14ac:dyDescent="0.3">
      <c r="A1478" s="8">
        <v>45234</v>
      </c>
      <c r="B1478" s="6" t="s">
        <v>7</v>
      </c>
      <c r="C1478" s="6">
        <v>6</v>
      </c>
      <c r="D1478" s="6" t="s">
        <v>32</v>
      </c>
      <c r="E1478" s="6">
        <v>4</v>
      </c>
      <c r="F1478" s="6"/>
      <c r="G1478" s="6">
        <f t="shared" si="46"/>
        <v>-2</v>
      </c>
      <c r="H1478">
        <f t="shared" si="47"/>
        <v>10</v>
      </c>
      <c r="J1478">
        <f>VLOOKUP(D1478,'Test Data'!$A$1:$N$33,10,FALSE)</f>
        <v>132.97877024111079</v>
      </c>
      <c r="K1478">
        <f>VLOOKUP(B1478,'Test Data'!$A$1:$N$33,10,FALSE)</f>
        <v>109.36287253210591</v>
      </c>
      <c r="L1478">
        <f>VLOOKUP(D1478,'Test Data'!$A$1:$N$33,13,FALSE)</f>
        <v>-4.2679999999999989</v>
      </c>
      <c r="M1478">
        <f>VLOOKUP(B1478,'Test Data'!$A$1:$N$33,13,FALSE)</f>
        <v>1.0240000000000009</v>
      </c>
      <c r="N1478">
        <f>VLOOKUP(D1478,'Test Data'!$A$1:$N$33,14,FALSE)</f>
        <v>9.5024999999999977</v>
      </c>
      <c r="O1478">
        <f>VLOOKUP(B1478,'Test Data'!$A$1:$N$33,14,FALSE)</f>
        <v>18.007499999999997</v>
      </c>
      <c r="P1478">
        <f>VLOOKUP(B1478,'Test Data'!$A$1:$G$33,7,FALSE)</f>
        <v>51.97</v>
      </c>
      <c r="Q1478">
        <f>VLOOKUP(D1478,'Test Data'!$A$1:$G$33,7,FALSE)</f>
        <v>49.246000000000002</v>
      </c>
    </row>
    <row r="1479" spans="1:17" x14ac:dyDescent="0.3">
      <c r="A1479" s="9">
        <v>45234</v>
      </c>
      <c r="B1479" s="7" t="s">
        <v>29</v>
      </c>
      <c r="C1479" s="7">
        <v>5</v>
      </c>
      <c r="D1479" s="7" t="s">
        <v>4</v>
      </c>
      <c r="E1479" s="7">
        <v>0</v>
      </c>
      <c r="F1479" s="7"/>
      <c r="G1479" s="6">
        <f t="shared" si="46"/>
        <v>-5</v>
      </c>
      <c r="H1479">
        <f t="shared" si="47"/>
        <v>5</v>
      </c>
      <c r="J1479">
        <f>VLOOKUP(D1479,'Test Data'!$A$1:$N$33,10,FALSE)</f>
        <v>84.107355201661079</v>
      </c>
      <c r="K1479">
        <f>VLOOKUP(B1479,'Test Data'!$A$1:$N$33,10,FALSE)</f>
        <v>171.25418443935928</v>
      </c>
      <c r="L1479">
        <f>VLOOKUP(D1479,'Test Data'!$A$1:$N$33,13,FALSE)</f>
        <v>17.076000000000001</v>
      </c>
      <c r="M1479">
        <f>VLOOKUP(B1479,'Test Data'!$A$1:$N$33,13,FALSE)</f>
        <v>18.195999999999998</v>
      </c>
      <c r="N1479">
        <f>VLOOKUP(D1479,'Test Data'!$A$1:$N$33,14,FALSE)</f>
        <v>4.0274999999999999</v>
      </c>
      <c r="O1479">
        <f>VLOOKUP(B1479,'Test Data'!$A$1:$N$33,14,FALSE)</f>
        <v>13.857500000000002</v>
      </c>
      <c r="P1479">
        <f>VLOOKUP(B1479,'Test Data'!$A$1:$G$33,7,FALSE)</f>
        <v>55.733499999999992</v>
      </c>
      <c r="Q1479">
        <f>VLOOKUP(D1479,'Test Data'!$A$1:$G$33,7,FALSE)</f>
        <v>51.648499999999999</v>
      </c>
    </row>
    <row r="1480" spans="1:17" x14ac:dyDescent="0.3">
      <c r="A1480" s="8">
        <v>45234</v>
      </c>
      <c r="B1480" s="6" t="s">
        <v>22</v>
      </c>
      <c r="C1480" s="6">
        <v>6</v>
      </c>
      <c r="D1480" s="6" t="s">
        <v>34</v>
      </c>
      <c r="E1480" s="6">
        <v>3</v>
      </c>
      <c r="F1480" s="6"/>
      <c r="G1480" s="6">
        <f t="shared" si="46"/>
        <v>-3</v>
      </c>
      <c r="H1480">
        <f t="shared" si="47"/>
        <v>9</v>
      </c>
      <c r="J1480">
        <f>VLOOKUP(D1480,'Test Data'!$A$1:$N$33,10,FALSE)</f>
        <v>90.302779742729371</v>
      </c>
      <c r="K1480">
        <f>VLOOKUP(B1480,'Test Data'!$A$1:$N$33,10,FALSE)</f>
        <v>68.14996540259969</v>
      </c>
      <c r="L1480">
        <f>VLOOKUP(D1480,'Test Data'!$A$1:$N$33,13,FALSE)</f>
        <v>-1.9600000000000004</v>
      </c>
      <c r="M1480">
        <f>VLOOKUP(B1480,'Test Data'!$A$1:$N$33,13,FALSE)</f>
        <v>2.4839999999999995</v>
      </c>
      <c r="N1480">
        <f>VLOOKUP(D1480,'Test Data'!$A$1:$N$33,14,FALSE)</f>
        <v>8.4699999999999989</v>
      </c>
      <c r="O1480">
        <f>VLOOKUP(B1480,'Test Data'!$A$1:$N$33,14,FALSE)</f>
        <v>7.3599999999999994</v>
      </c>
      <c r="P1480">
        <f>VLOOKUP(B1480,'Test Data'!$A$1:$G$33,7,FALSE)</f>
        <v>52.957499999999996</v>
      </c>
      <c r="Q1480">
        <f>VLOOKUP(D1480,'Test Data'!$A$1:$G$33,7,FALSE)</f>
        <v>48.930500000000002</v>
      </c>
    </row>
    <row r="1481" spans="1:17" x14ac:dyDescent="0.3">
      <c r="A1481" s="9">
        <v>45234</v>
      </c>
      <c r="B1481" s="7" t="s">
        <v>3</v>
      </c>
      <c r="C1481" s="7">
        <v>10</v>
      </c>
      <c r="D1481" s="7" t="s">
        <v>24</v>
      </c>
      <c r="E1481" s="7">
        <v>2</v>
      </c>
      <c r="F1481" s="7"/>
      <c r="G1481" s="6">
        <f t="shared" si="46"/>
        <v>-8</v>
      </c>
      <c r="H1481">
        <f t="shared" si="47"/>
        <v>12</v>
      </c>
      <c r="J1481">
        <f>VLOOKUP(D1481,'Test Data'!$A$1:$N$33,10,FALSE)</f>
        <v>-15.427545272601769</v>
      </c>
      <c r="K1481">
        <f>VLOOKUP(B1481,'Test Data'!$A$1:$N$33,10,FALSE)</f>
        <v>89.800166421813486</v>
      </c>
      <c r="L1481">
        <f>VLOOKUP(D1481,'Test Data'!$A$1:$N$33,13,FALSE)</f>
        <v>-11.484000000000002</v>
      </c>
      <c r="M1481">
        <f>VLOOKUP(B1481,'Test Data'!$A$1:$N$33,13,FALSE)</f>
        <v>45.915999999999997</v>
      </c>
      <c r="N1481">
        <f>VLOOKUP(D1481,'Test Data'!$A$1:$N$33,14,FALSE)</f>
        <v>7.0949999999999989</v>
      </c>
      <c r="O1481">
        <f>VLOOKUP(B1481,'Test Data'!$A$1:$N$33,14,FALSE)</f>
        <v>6.2475000000000023</v>
      </c>
      <c r="P1481">
        <f>VLOOKUP(B1481,'Test Data'!$A$1:$G$33,7,FALSE)</f>
        <v>53.747500000000002</v>
      </c>
      <c r="Q1481">
        <f>VLOOKUP(D1481,'Test Data'!$A$1:$G$33,7,FALSE)</f>
        <v>42.968000000000004</v>
      </c>
    </row>
    <row r="1482" spans="1:17" x14ac:dyDescent="0.3">
      <c r="A1482" s="8">
        <v>45234</v>
      </c>
      <c r="B1482" s="6" t="s">
        <v>33</v>
      </c>
      <c r="C1482" s="6">
        <v>3</v>
      </c>
      <c r="D1482" s="6" t="s">
        <v>10</v>
      </c>
      <c r="E1482" s="6">
        <v>6</v>
      </c>
      <c r="F1482" s="6"/>
      <c r="G1482" s="6">
        <f t="shared" si="46"/>
        <v>3</v>
      </c>
      <c r="H1482">
        <f t="shared" si="47"/>
        <v>9</v>
      </c>
      <c r="J1482">
        <f>VLOOKUP(D1482,'Test Data'!$A$1:$N$33,10,FALSE)</f>
        <v>47.582180701754382</v>
      </c>
      <c r="K1482">
        <f>VLOOKUP(B1482,'Test Data'!$A$1:$N$33,10,FALSE)</f>
        <v>-8.4661676247310496</v>
      </c>
      <c r="L1482">
        <f>VLOOKUP(D1482,'Test Data'!$A$1:$N$33,13,FALSE)</f>
        <v>15.2</v>
      </c>
      <c r="M1482">
        <f>VLOOKUP(B1482,'Test Data'!$A$1:$N$33,13,FALSE)</f>
        <v>31.347999999999995</v>
      </c>
      <c r="N1482">
        <f>VLOOKUP(D1482,'Test Data'!$A$1:$N$33,14,FALSE)</f>
        <v>1.7224999999999966</v>
      </c>
      <c r="O1482">
        <f>VLOOKUP(B1482,'Test Data'!$A$1:$N$33,14,FALSE)</f>
        <v>2.9150000000000027</v>
      </c>
      <c r="P1482">
        <f>VLOOKUP(B1482,'Test Data'!$A$1:$G$33,7,FALSE)</f>
        <v>46.256500000000003</v>
      </c>
      <c r="Q1482">
        <f>VLOOKUP(D1482,'Test Data'!$A$1:$G$33,7,FALSE)</f>
        <v>45.459000000000003</v>
      </c>
    </row>
    <row r="1483" spans="1:17" x14ac:dyDescent="0.3">
      <c r="A1483" s="9">
        <v>45234</v>
      </c>
      <c r="B1483" s="7" t="s">
        <v>13</v>
      </c>
      <c r="C1483" s="7">
        <v>6</v>
      </c>
      <c r="D1483" s="7" t="s">
        <v>5</v>
      </c>
      <c r="E1483" s="7">
        <v>4</v>
      </c>
      <c r="F1483" s="7"/>
      <c r="G1483" s="6">
        <f t="shared" si="46"/>
        <v>-2</v>
      </c>
      <c r="H1483">
        <f t="shared" si="47"/>
        <v>10</v>
      </c>
      <c r="J1483">
        <f>VLOOKUP(D1483,'Test Data'!$A$1:$N$33,10,FALSE)</f>
        <v>104.48057142857141</v>
      </c>
      <c r="K1483">
        <f>VLOOKUP(B1483,'Test Data'!$A$1:$N$33,10,FALSE)</f>
        <v>81.804757877261309</v>
      </c>
      <c r="L1483">
        <f>VLOOKUP(D1483,'Test Data'!$A$1:$N$33,13,FALSE)</f>
        <v>26.248000000000001</v>
      </c>
      <c r="M1483">
        <f>VLOOKUP(B1483,'Test Data'!$A$1:$N$33,13,FALSE)</f>
        <v>-4.4720000000000004</v>
      </c>
      <c r="N1483">
        <f>VLOOKUP(D1483,'Test Data'!$A$1:$N$33,14,FALSE)</f>
        <v>15.994999999999997</v>
      </c>
      <c r="O1483">
        <f>VLOOKUP(B1483,'Test Data'!$A$1:$N$33,14,FALSE)</f>
        <v>7.3675000000000033</v>
      </c>
      <c r="P1483">
        <f>VLOOKUP(B1483,'Test Data'!$A$1:$G$33,7,FALSE)</f>
        <v>47.3035</v>
      </c>
      <c r="Q1483">
        <f>VLOOKUP(D1483,'Test Data'!$A$1:$G$33,7,FALSE)</f>
        <v>50.814499999999995</v>
      </c>
    </row>
    <row r="1484" spans="1:17" x14ac:dyDescent="0.3">
      <c r="A1484" s="8">
        <v>45234</v>
      </c>
      <c r="B1484" s="6" t="s">
        <v>30</v>
      </c>
      <c r="C1484" s="6">
        <v>0</v>
      </c>
      <c r="D1484" s="6" t="s">
        <v>8</v>
      </c>
      <c r="E1484" s="6">
        <v>2</v>
      </c>
      <c r="F1484" s="6"/>
      <c r="G1484" s="6">
        <f t="shared" si="46"/>
        <v>2</v>
      </c>
      <c r="H1484">
        <f t="shared" si="47"/>
        <v>2</v>
      </c>
      <c r="J1484">
        <f>VLOOKUP(D1484,'Test Data'!$A$1:$N$33,10,FALSE)</f>
        <v>108.30611652138712</v>
      </c>
      <c r="K1484">
        <f>VLOOKUP(B1484,'Test Data'!$A$1:$N$33,10,FALSE)</f>
        <v>139.14223240238024</v>
      </c>
      <c r="L1484">
        <f>VLOOKUP(D1484,'Test Data'!$A$1:$N$33,13,FALSE)</f>
        <v>15.092000000000001</v>
      </c>
      <c r="M1484">
        <f>VLOOKUP(B1484,'Test Data'!$A$1:$N$33,13,FALSE)</f>
        <v>17.608000000000001</v>
      </c>
      <c r="N1484">
        <f>VLOOKUP(D1484,'Test Data'!$A$1:$N$33,14,FALSE)</f>
        <v>11.004999999999999</v>
      </c>
      <c r="O1484">
        <f>VLOOKUP(B1484,'Test Data'!$A$1:$N$33,14,FALSE)</f>
        <v>17.535</v>
      </c>
      <c r="P1484">
        <f>VLOOKUP(B1484,'Test Data'!$A$1:$G$33,7,FALSE)</f>
        <v>53.658999999999999</v>
      </c>
      <c r="Q1484">
        <f>VLOOKUP(D1484,'Test Data'!$A$1:$G$33,7,FALSE)</f>
        <v>48.454999999999998</v>
      </c>
    </row>
    <row r="1485" spans="1:17" x14ac:dyDescent="0.3">
      <c r="A1485" s="9">
        <v>45234</v>
      </c>
      <c r="B1485" s="7" t="s">
        <v>11</v>
      </c>
      <c r="C1485" s="7">
        <v>0</v>
      </c>
      <c r="D1485" s="7" t="s">
        <v>27</v>
      </c>
      <c r="E1485" s="7">
        <v>7</v>
      </c>
      <c r="F1485" s="7"/>
      <c r="G1485" s="6">
        <f t="shared" si="46"/>
        <v>7</v>
      </c>
      <c r="H1485">
        <f t="shared" si="47"/>
        <v>7</v>
      </c>
      <c r="J1485">
        <f>VLOOKUP(D1485,'Test Data'!$A$1:$N$33,10,FALSE)</f>
        <v>145.75413290387775</v>
      </c>
      <c r="K1485">
        <f>VLOOKUP(B1485,'Test Data'!$A$1:$N$33,10,FALSE)</f>
        <v>134.88358357487925</v>
      </c>
      <c r="L1485">
        <f>VLOOKUP(D1485,'Test Data'!$A$1:$N$33,13,FALSE)</f>
        <v>55.58</v>
      </c>
      <c r="M1485">
        <f>VLOOKUP(B1485,'Test Data'!$A$1:$N$33,13,FALSE)</f>
        <v>24.772000000000002</v>
      </c>
      <c r="N1485">
        <f>VLOOKUP(D1485,'Test Data'!$A$1:$N$33,14,FALSE)</f>
        <v>12.107499999999998</v>
      </c>
      <c r="O1485">
        <f>VLOOKUP(B1485,'Test Data'!$A$1:$N$33,14,FALSE)</f>
        <v>12.754999999999999</v>
      </c>
      <c r="P1485">
        <f>VLOOKUP(B1485,'Test Data'!$A$1:$G$33,7,FALSE)</f>
        <v>52.792500000000004</v>
      </c>
      <c r="Q1485">
        <f>VLOOKUP(D1485,'Test Data'!$A$1:$G$33,7,FALSE)</f>
        <v>54.28</v>
      </c>
    </row>
    <row r="1486" spans="1:17" x14ac:dyDescent="0.3">
      <c r="A1486" s="8">
        <v>45234</v>
      </c>
      <c r="B1486" s="6" t="s">
        <v>20</v>
      </c>
      <c r="C1486" s="6">
        <v>1</v>
      </c>
      <c r="D1486" s="6" t="s">
        <v>12</v>
      </c>
      <c r="E1486" s="6">
        <v>2</v>
      </c>
      <c r="F1486" s="6"/>
      <c r="G1486" s="6">
        <f t="shared" si="46"/>
        <v>1</v>
      </c>
      <c r="H1486">
        <f t="shared" si="47"/>
        <v>3</v>
      </c>
      <c r="J1486">
        <f>VLOOKUP(D1486,'Test Data'!$A$1:$N$33,10,FALSE)</f>
        <v>59.967467961405482</v>
      </c>
      <c r="K1486">
        <f>VLOOKUP(B1486,'Test Data'!$A$1:$N$33,10,FALSE)</f>
        <v>44.157383716429479</v>
      </c>
      <c r="L1486">
        <f>VLOOKUP(D1486,'Test Data'!$A$1:$N$33,13,FALSE)</f>
        <v>21.227999999999998</v>
      </c>
      <c r="M1486">
        <f>VLOOKUP(B1486,'Test Data'!$A$1:$N$33,13,FALSE)</f>
        <v>0.20799999999999841</v>
      </c>
      <c r="N1486">
        <f>VLOOKUP(D1486,'Test Data'!$A$1:$N$33,14,FALSE)</f>
        <v>5.1224999999999987</v>
      </c>
      <c r="O1486">
        <f>VLOOKUP(B1486,'Test Data'!$A$1:$N$33,14,FALSE)</f>
        <v>6.4574999999999996</v>
      </c>
      <c r="P1486">
        <f>VLOOKUP(B1486,'Test Data'!$A$1:$G$33,7,FALSE)</f>
        <v>45.418999999999997</v>
      </c>
      <c r="Q1486">
        <f>VLOOKUP(D1486,'Test Data'!$A$1:$G$33,7,FALSE)</f>
        <v>48.64</v>
      </c>
    </row>
    <row r="1487" spans="1:17" x14ac:dyDescent="0.3">
      <c r="A1487" s="9">
        <v>45235</v>
      </c>
      <c r="B1487" s="7" t="s">
        <v>27</v>
      </c>
      <c r="C1487" s="7">
        <v>2</v>
      </c>
      <c r="D1487" s="7" t="s">
        <v>26</v>
      </c>
      <c r="E1487" s="7">
        <v>4</v>
      </c>
      <c r="F1487" s="7"/>
      <c r="G1487" s="6">
        <f t="shared" si="46"/>
        <v>2</v>
      </c>
      <c r="H1487">
        <f t="shared" si="47"/>
        <v>6</v>
      </c>
      <c r="J1487">
        <f>VLOOKUP(D1487,'Test Data'!$A$1:$N$33,10,FALSE)</f>
        <v>-5.9496865517784894</v>
      </c>
      <c r="K1487">
        <f>VLOOKUP(B1487,'Test Data'!$A$1:$N$33,10,FALSE)</f>
        <v>145.75413290387775</v>
      </c>
      <c r="L1487">
        <f>VLOOKUP(D1487,'Test Data'!$A$1:$N$33,13,FALSE)</f>
        <v>-1.972</v>
      </c>
      <c r="M1487">
        <f>VLOOKUP(B1487,'Test Data'!$A$1:$N$33,13,FALSE)</f>
        <v>55.58</v>
      </c>
      <c r="N1487">
        <f>VLOOKUP(D1487,'Test Data'!$A$1:$N$33,14,FALSE)</f>
        <v>7.1075000000000017</v>
      </c>
      <c r="O1487">
        <f>VLOOKUP(B1487,'Test Data'!$A$1:$N$33,14,FALSE)</f>
        <v>12.107499999999998</v>
      </c>
      <c r="P1487">
        <f>VLOOKUP(B1487,'Test Data'!$A$1:$G$33,7,FALSE)</f>
        <v>54.28</v>
      </c>
      <c r="Q1487">
        <f>VLOOKUP(D1487,'Test Data'!$A$1:$G$33,7,FALSE)</f>
        <v>43.610500000000002</v>
      </c>
    </row>
    <row r="1488" spans="1:17" x14ac:dyDescent="0.3">
      <c r="A1488" s="8">
        <v>45235</v>
      </c>
      <c r="B1488" s="6" t="s">
        <v>15</v>
      </c>
      <c r="C1488" s="6">
        <v>4</v>
      </c>
      <c r="D1488" s="6" t="s">
        <v>6</v>
      </c>
      <c r="E1488" s="6">
        <v>2</v>
      </c>
      <c r="F1488" s="6"/>
      <c r="G1488" s="6">
        <f t="shared" si="46"/>
        <v>-2</v>
      </c>
      <c r="H1488">
        <f t="shared" si="47"/>
        <v>6</v>
      </c>
      <c r="J1488">
        <f>VLOOKUP(D1488,'Test Data'!$A$1:$N$33,10,FALSE)</f>
        <v>18.032943482008189</v>
      </c>
      <c r="K1488">
        <f>VLOOKUP(B1488,'Test Data'!$A$1:$N$33,10,FALSE)</f>
        <v>139.98145691150953</v>
      </c>
      <c r="L1488">
        <f>VLOOKUP(D1488,'Test Data'!$A$1:$N$33,13,FALSE)</f>
        <v>12.236000000000001</v>
      </c>
      <c r="M1488">
        <f>VLOOKUP(B1488,'Test Data'!$A$1:$N$33,13,FALSE)</f>
        <v>2.9200000000000017</v>
      </c>
      <c r="N1488">
        <f>VLOOKUP(D1488,'Test Data'!$A$1:$N$33,14,FALSE)</f>
        <v>1.6050000000000004</v>
      </c>
      <c r="O1488">
        <f>VLOOKUP(B1488,'Test Data'!$A$1:$N$33,14,FALSE)</f>
        <v>16.695</v>
      </c>
      <c r="P1488">
        <f>VLOOKUP(B1488,'Test Data'!$A$1:$G$33,7,FALSE)</f>
        <v>53.004999999999995</v>
      </c>
      <c r="Q1488">
        <f>VLOOKUP(D1488,'Test Data'!$A$1:$G$33,7,FALSE)</f>
        <v>40.024000000000001</v>
      </c>
    </row>
    <row r="1489" spans="1:17" x14ac:dyDescent="0.3">
      <c r="A1489" s="9">
        <v>45236</v>
      </c>
      <c r="B1489" s="7" t="s">
        <v>14</v>
      </c>
      <c r="C1489" s="7">
        <v>3</v>
      </c>
      <c r="D1489" s="7" t="s">
        <v>30</v>
      </c>
      <c r="E1489" s="7">
        <v>2</v>
      </c>
      <c r="F1489" s="7"/>
      <c r="G1489" s="6">
        <f t="shared" si="46"/>
        <v>-1</v>
      </c>
      <c r="H1489">
        <f t="shared" si="47"/>
        <v>5</v>
      </c>
      <c r="J1489">
        <f>VLOOKUP(D1489,'Test Data'!$A$1:$N$33,10,FALSE)</f>
        <v>139.14223240238024</v>
      </c>
      <c r="K1489">
        <f>VLOOKUP(B1489,'Test Data'!$A$1:$N$33,10,FALSE)</f>
        <v>140.99029450549449</v>
      </c>
      <c r="L1489">
        <f>VLOOKUP(D1489,'Test Data'!$A$1:$N$33,13,FALSE)</f>
        <v>17.608000000000001</v>
      </c>
      <c r="M1489">
        <f>VLOOKUP(B1489,'Test Data'!$A$1:$N$33,13,FALSE)</f>
        <v>61.292000000000002</v>
      </c>
      <c r="N1489">
        <f>VLOOKUP(D1489,'Test Data'!$A$1:$N$33,14,FALSE)</f>
        <v>17.535</v>
      </c>
      <c r="O1489">
        <f>VLOOKUP(B1489,'Test Data'!$A$1:$N$33,14,FALSE)</f>
        <v>16.850000000000001</v>
      </c>
      <c r="P1489">
        <f>VLOOKUP(B1489,'Test Data'!$A$1:$G$33,7,FALSE)</f>
        <v>52.1905</v>
      </c>
      <c r="Q1489">
        <f>VLOOKUP(D1489,'Test Data'!$A$1:$G$33,7,FALSE)</f>
        <v>53.658999999999999</v>
      </c>
    </row>
    <row r="1490" spans="1:17" x14ac:dyDescent="0.3">
      <c r="A1490" s="8">
        <v>45236</v>
      </c>
      <c r="B1490" s="6" t="s">
        <v>20</v>
      </c>
      <c r="C1490" s="6">
        <v>4</v>
      </c>
      <c r="D1490" s="6" t="s">
        <v>31</v>
      </c>
      <c r="E1490" s="6">
        <v>5</v>
      </c>
      <c r="F1490" s="6" t="s">
        <v>36</v>
      </c>
      <c r="G1490" s="6">
        <f t="shared" si="46"/>
        <v>1</v>
      </c>
      <c r="H1490">
        <f t="shared" si="47"/>
        <v>9</v>
      </c>
      <c r="J1490">
        <f>VLOOKUP(D1490,'Test Data'!$A$1:$N$33,10,FALSE)</f>
        <v>139.17838686868689</v>
      </c>
      <c r="K1490">
        <f>VLOOKUP(B1490,'Test Data'!$A$1:$N$33,10,FALSE)</f>
        <v>44.157383716429479</v>
      </c>
      <c r="L1490">
        <f>VLOOKUP(D1490,'Test Data'!$A$1:$N$33,13,FALSE)</f>
        <v>30.108000000000004</v>
      </c>
      <c r="M1490">
        <f>VLOOKUP(B1490,'Test Data'!$A$1:$N$33,13,FALSE)</f>
        <v>0.20799999999999841</v>
      </c>
      <c r="N1490">
        <f>VLOOKUP(D1490,'Test Data'!$A$1:$N$33,14,FALSE)</f>
        <v>10.142499999999998</v>
      </c>
      <c r="O1490">
        <f>VLOOKUP(B1490,'Test Data'!$A$1:$N$33,14,FALSE)</f>
        <v>6.4574999999999996</v>
      </c>
      <c r="P1490">
        <f>VLOOKUP(B1490,'Test Data'!$A$1:$G$33,7,FALSE)</f>
        <v>45.418999999999997</v>
      </c>
      <c r="Q1490">
        <f>VLOOKUP(D1490,'Test Data'!$A$1:$G$33,7,FALSE)</f>
        <v>54.883499999999998</v>
      </c>
    </row>
    <row r="1491" spans="1:17" x14ac:dyDescent="0.3">
      <c r="A1491" s="9">
        <v>45236</v>
      </c>
      <c r="B1491" s="7" t="s">
        <v>7</v>
      </c>
      <c r="C1491" s="7">
        <v>5</v>
      </c>
      <c r="D1491" s="7" t="s">
        <v>5</v>
      </c>
      <c r="E1491" s="7">
        <v>6</v>
      </c>
      <c r="F1491" s="7" t="s">
        <v>36</v>
      </c>
      <c r="G1491" s="6">
        <f t="shared" si="46"/>
        <v>1</v>
      </c>
      <c r="H1491">
        <f t="shared" si="47"/>
        <v>11</v>
      </c>
      <c r="J1491">
        <f>VLOOKUP(D1491,'Test Data'!$A$1:$N$33,10,FALSE)</f>
        <v>104.48057142857141</v>
      </c>
      <c r="K1491">
        <f>VLOOKUP(B1491,'Test Data'!$A$1:$N$33,10,FALSE)</f>
        <v>109.36287253210591</v>
      </c>
      <c r="L1491">
        <f>VLOOKUP(D1491,'Test Data'!$A$1:$N$33,13,FALSE)</f>
        <v>26.248000000000001</v>
      </c>
      <c r="M1491">
        <f>VLOOKUP(B1491,'Test Data'!$A$1:$N$33,13,FALSE)</f>
        <v>1.0240000000000009</v>
      </c>
      <c r="N1491">
        <f>VLOOKUP(D1491,'Test Data'!$A$1:$N$33,14,FALSE)</f>
        <v>15.994999999999997</v>
      </c>
      <c r="O1491">
        <f>VLOOKUP(B1491,'Test Data'!$A$1:$N$33,14,FALSE)</f>
        <v>18.007499999999997</v>
      </c>
      <c r="P1491">
        <f>VLOOKUP(B1491,'Test Data'!$A$1:$G$33,7,FALSE)</f>
        <v>51.97</v>
      </c>
      <c r="Q1491">
        <f>VLOOKUP(D1491,'Test Data'!$A$1:$G$33,7,FALSE)</f>
        <v>50.814499999999995</v>
      </c>
    </row>
    <row r="1492" spans="1:17" x14ac:dyDescent="0.3">
      <c r="A1492" s="8">
        <v>45236</v>
      </c>
      <c r="B1492" s="6" t="s">
        <v>9</v>
      </c>
      <c r="C1492" s="6">
        <v>2</v>
      </c>
      <c r="D1492" s="6" t="s">
        <v>8</v>
      </c>
      <c r="E1492" s="6">
        <v>6</v>
      </c>
      <c r="F1492" s="6"/>
      <c r="G1492" s="6">
        <f t="shared" si="46"/>
        <v>4</v>
      </c>
      <c r="H1492">
        <f t="shared" si="47"/>
        <v>8</v>
      </c>
      <c r="J1492">
        <f>VLOOKUP(D1492,'Test Data'!$A$1:$N$33,10,FALSE)</f>
        <v>108.30611652138712</v>
      </c>
      <c r="K1492">
        <f>VLOOKUP(B1492,'Test Data'!$A$1:$N$33,10,FALSE)</f>
        <v>165.56027048054921</v>
      </c>
      <c r="L1492">
        <f>VLOOKUP(D1492,'Test Data'!$A$1:$N$33,13,FALSE)</f>
        <v>15.092000000000001</v>
      </c>
      <c r="M1492">
        <f>VLOOKUP(B1492,'Test Data'!$A$1:$N$33,13,FALSE)</f>
        <v>-11.727999999999998</v>
      </c>
      <c r="N1492">
        <f>VLOOKUP(D1492,'Test Data'!$A$1:$N$33,14,FALSE)</f>
        <v>11.004999999999999</v>
      </c>
      <c r="O1492">
        <f>VLOOKUP(B1492,'Test Data'!$A$1:$N$33,14,FALSE)</f>
        <v>19.220000000000002</v>
      </c>
      <c r="P1492">
        <f>VLOOKUP(B1492,'Test Data'!$A$1:$G$33,7,FALSE)</f>
        <v>58.155000000000001</v>
      </c>
      <c r="Q1492">
        <f>VLOOKUP(D1492,'Test Data'!$A$1:$G$33,7,FALSE)</f>
        <v>48.454999999999998</v>
      </c>
    </row>
    <row r="1493" spans="1:17" x14ac:dyDescent="0.3">
      <c r="A1493" s="9">
        <v>45237</v>
      </c>
      <c r="B1493" s="7" t="s">
        <v>3</v>
      </c>
      <c r="C1493" s="7">
        <v>2</v>
      </c>
      <c r="D1493" s="7" t="s">
        <v>26</v>
      </c>
      <c r="E1493" s="7">
        <v>0</v>
      </c>
      <c r="F1493" s="7"/>
      <c r="G1493" s="6">
        <f t="shared" si="46"/>
        <v>-2</v>
      </c>
      <c r="H1493">
        <f t="shared" si="47"/>
        <v>2</v>
      </c>
      <c r="J1493">
        <f>VLOOKUP(D1493,'Test Data'!$A$1:$N$33,10,FALSE)</f>
        <v>-5.9496865517784894</v>
      </c>
      <c r="K1493">
        <f>VLOOKUP(B1493,'Test Data'!$A$1:$N$33,10,FALSE)</f>
        <v>89.800166421813486</v>
      </c>
      <c r="L1493">
        <f>VLOOKUP(D1493,'Test Data'!$A$1:$N$33,13,FALSE)</f>
        <v>-1.972</v>
      </c>
      <c r="M1493">
        <f>VLOOKUP(B1493,'Test Data'!$A$1:$N$33,13,FALSE)</f>
        <v>45.915999999999997</v>
      </c>
      <c r="N1493">
        <f>VLOOKUP(D1493,'Test Data'!$A$1:$N$33,14,FALSE)</f>
        <v>7.1075000000000017</v>
      </c>
      <c r="O1493">
        <f>VLOOKUP(B1493,'Test Data'!$A$1:$N$33,14,FALSE)</f>
        <v>6.2475000000000023</v>
      </c>
      <c r="P1493">
        <f>VLOOKUP(B1493,'Test Data'!$A$1:$G$33,7,FALSE)</f>
        <v>53.747500000000002</v>
      </c>
      <c r="Q1493">
        <f>VLOOKUP(D1493,'Test Data'!$A$1:$G$33,7,FALSE)</f>
        <v>43.610500000000002</v>
      </c>
    </row>
    <row r="1494" spans="1:17" x14ac:dyDescent="0.3">
      <c r="A1494" s="8">
        <v>45237</v>
      </c>
      <c r="B1494" s="6" t="s">
        <v>34</v>
      </c>
      <c r="C1494" s="6">
        <v>3</v>
      </c>
      <c r="D1494" s="6" t="s">
        <v>25</v>
      </c>
      <c r="E1494" s="6">
        <v>4</v>
      </c>
      <c r="F1494" s="6" t="s">
        <v>35</v>
      </c>
      <c r="G1494" s="6">
        <f t="shared" si="46"/>
        <v>1</v>
      </c>
      <c r="H1494">
        <f t="shared" si="47"/>
        <v>7</v>
      </c>
      <c r="J1494">
        <f>VLOOKUP(D1494,'Test Data'!$A$1:$N$33,10,FALSE)</f>
        <v>51.313205668016195</v>
      </c>
      <c r="K1494">
        <f>VLOOKUP(B1494,'Test Data'!$A$1:$N$33,10,FALSE)</f>
        <v>90.302779742729371</v>
      </c>
      <c r="L1494">
        <f>VLOOKUP(D1494,'Test Data'!$A$1:$N$33,13,FALSE)</f>
        <v>23.744</v>
      </c>
      <c r="M1494">
        <f>VLOOKUP(B1494,'Test Data'!$A$1:$N$33,13,FALSE)</f>
        <v>-1.9600000000000004</v>
      </c>
      <c r="N1494">
        <f>VLOOKUP(D1494,'Test Data'!$A$1:$N$33,14,FALSE)</f>
        <v>10.215</v>
      </c>
      <c r="O1494">
        <f>VLOOKUP(B1494,'Test Data'!$A$1:$N$33,14,FALSE)</f>
        <v>8.4699999999999989</v>
      </c>
      <c r="P1494">
        <f>VLOOKUP(B1494,'Test Data'!$A$1:$G$33,7,FALSE)</f>
        <v>48.930500000000002</v>
      </c>
      <c r="Q1494">
        <f>VLOOKUP(D1494,'Test Data'!$A$1:$G$33,7,FALSE)</f>
        <v>44.829499999999996</v>
      </c>
    </row>
    <row r="1495" spans="1:17" x14ac:dyDescent="0.3">
      <c r="A1495" s="9">
        <v>45237</v>
      </c>
      <c r="B1495" s="7" t="s">
        <v>13</v>
      </c>
      <c r="C1495" s="7">
        <v>2</v>
      </c>
      <c r="D1495" s="7" t="s">
        <v>18</v>
      </c>
      <c r="E1495" s="7">
        <v>3</v>
      </c>
      <c r="F1495" s="7" t="s">
        <v>36</v>
      </c>
      <c r="G1495" s="6">
        <f t="shared" si="46"/>
        <v>1</v>
      </c>
      <c r="H1495">
        <f t="shared" si="47"/>
        <v>5</v>
      </c>
      <c r="J1495">
        <f>VLOOKUP(D1495,'Test Data'!$A$1:$N$33,10,FALSE)</f>
        <v>141.16987251053041</v>
      </c>
      <c r="K1495">
        <f>VLOOKUP(B1495,'Test Data'!$A$1:$N$33,10,FALSE)</f>
        <v>81.804757877261309</v>
      </c>
      <c r="L1495">
        <f>VLOOKUP(D1495,'Test Data'!$A$1:$N$33,13,FALSE)</f>
        <v>-9.1679999999999993</v>
      </c>
      <c r="M1495">
        <f>VLOOKUP(B1495,'Test Data'!$A$1:$N$33,13,FALSE)</f>
        <v>-4.4720000000000004</v>
      </c>
      <c r="N1495">
        <f>VLOOKUP(D1495,'Test Data'!$A$1:$N$33,14,FALSE)</f>
        <v>11.067499999999995</v>
      </c>
      <c r="O1495">
        <f>VLOOKUP(B1495,'Test Data'!$A$1:$N$33,14,FALSE)</f>
        <v>7.3675000000000033</v>
      </c>
      <c r="P1495">
        <f>VLOOKUP(B1495,'Test Data'!$A$1:$G$33,7,FALSE)</f>
        <v>47.3035</v>
      </c>
      <c r="Q1495">
        <f>VLOOKUP(D1495,'Test Data'!$A$1:$G$33,7,FALSE)</f>
        <v>55.566500000000005</v>
      </c>
    </row>
    <row r="1496" spans="1:17" x14ac:dyDescent="0.3">
      <c r="A1496" s="8">
        <v>45237</v>
      </c>
      <c r="B1496" s="6" t="s">
        <v>21</v>
      </c>
      <c r="C1496" s="6">
        <v>2</v>
      </c>
      <c r="D1496" s="6" t="s">
        <v>22</v>
      </c>
      <c r="E1496" s="6">
        <v>4</v>
      </c>
      <c r="F1496" s="6"/>
      <c r="G1496" s="6">
        <f t="shared" si="46"/>
        <v>2</v>
      </c>
      <c r="H1496">
        <f t="shared" si="47"/>
        <v>6</v>
      </c>
      <c r="J1496">
        <f>VLOOKUP(D1496,'Test Data'!$A$1:$N$33,10,FALSE)</f>
        <v>68.14996540259969</v>
      </c>
      <c r="K1496">
        <f>VLOOKUP(B1496,'Test Data'!$A$1:$N$33,10,FALSE)</f>
        <v>67.44205870986076</v>
      </c>
      <c r="L1496">
        <f>VLOOKUP(D1496,'Test Data'!$A$1:$N$33,13,FALSE)</f>
        <v>2.4839999999999995</v>
      </c>
      <c r="M1496">
        <f>VLOOKUP(B1496,'Test Data'!$A$1:$N$33,13,FALSE)</f>
        <v>34.236000000000004</v>
      </c>
      <c r="N1496">
        <f>VLOOKUP(D1496,'Test Data'!$A$1:$N$33,14,FALSE)</f>
        <v>7.3599999999999994</v>
      </c>
      <c r="O1496">
        <f>VLOOKUP(B1496,'Test Data'!$A$1:$N$33,14,FALSE)</f>
        <v>9.18</v>
      </c>
      <c r="P1496">
        <f>VLOOKUP(B1496,'Test Data'!$A$1:$G$33,7,FALSE)</f>
        <v>50.528500000000001</v>
      </c>
      <c r="Q1496">
        <f>VLOOKUP(D1496,'Test Data'!$A$1:$G$33,7,FALSE)</f>
        <v>52.957499999999996</v>
      </c>
    </row>
    <row r="1497" spans="1:17" x14ac:dyDescent="0.3">
      <c r="A1497" s="9">
        <v>45237</v>
      </c>
      <c r="B1497" s="7" t="s">
        <v>15</v>
      </c>
      <c r="C1497" s="7">
        <v>3</v>
      </c>
      <c r="D1497" s="7" t="s">
        <v>11</v>
      </c>
      <c r="E1497" s="7">
        <v>6</v>
      </c>
      <c r="F1497" s="7"/>
      <c r="G1497" s="6">
        <f t="shared" si="46"/>
        <v>3</v>
      </c>
      <c r="H1497">
        <f t="shared" si="47"/>
        <v>9</v>
      </c>
      <c r="J1497">
        <f>VLOOKUP(D1497,'Test Data'!$A$1:$N$33,10,FALSE)</f>
        <v>134.88358357487925</v>
      </c>
      <c r="K1497">
        <f>VLOOKUP(B1497,'Test Data'!$A$1:$N$33,10,FALSE)</f>
        <v>139.98145691150953</v>
      </c>
      <c r="L1497">
        <f>VLOOKUP(D1497,'Test Data'!$A$1:$N$33,13,FALSE)</f>
        <v>24.772000000000002</v>
      </c>
      <c r="M1497">
        <f>VLOOKUP(B1497,'Test Data'!$A$1:$N$33,13,FALSE)</f>
        <v>2.9200000000000017</v>
      </c>
      <c r="N1497">
        <f>VLOOKUP(D1497,'Test Data'!$A$1:$N$33,14,FALSE)</f>
        <v>12.754999999999999</v>
      </c>
      <c r="O1497">
        <f>VLOOKUP(B1497,'Test Data'!$A$1:$N$33,14,FALSE)</f>
        <v>16.695</v>
      </c>
      <c r="P1497">
        <f>VLOOKUP(B1497,'Test Data'!$A$1:$G$33,7,FALSE)</f>
        <v>53.004999999999995</v>
      </c>
      <c r="Q1497">
        <f>VLOOKUP(D1497,'Test Data'!$A$1:$G$33,7,FALSE)</f>
        <v>52.792500000000004</v>
      </c>
    </row>
    <row r="1498" spans="1:17" x14ac:dyDescent="0.3">
      <c r="A1498" s="8">
        <v>45237</v>
      </c>
      <c r="B1498" s="6" t="s">
        <v>7</v>
      </c>
      <c r="C1498" s="6">
        <v>5</v>
      </c>
      <c r="D1498" s="6" t="s">
        <v>33</v>
      </c>
      <c r="E1498" s="6">
        <v>3</v>
      </c>
      <c r="F1498" s="6"/>
      <c r="G1498" s="6">
        <f t="shared" si="46"/>
        <v>-2</v>
      </c>
      <c r="H1498">
        <f t="shared" si="47"/>
        <v>8</v>
      </c>
      <c r="J1498">
        <f>VLOOKUP(D1498,'Test Data'!$A$1:$N$33,10,FALSE)</f>
        <v>-8.4661676247310496</v>
      </c>
      <c r="K1498">
        <f>VLOOKUP(B1498,'Test Data'!$A$1:$N$33,10,FALSE)</f>
        <v>109.36287253210591</v>
      </c>
      <c r="L1498">
        <f>VLOOKUP(D1498,'Test Data'!$A$1:$N$33,13,FALSE)</f>
        <v>31.347999999999995</v>
      </c>
      <c r="M1498">
        <f>VLOOKUP(B1498,'Test Data'!$A$1:$N$33,13,FALSE)</f>
        <v>1.0240000000000009</v>
      </c>
      <c r="N1498">
        <f>VLOOKUP(D1498,'Test Data'!$A$1:$N$33,14,FALSE)</f>
        <v>2.9150000000000027</v>
      </c>
      <c r="O1498">
        <f>VLOOKUP(B1498,'Test Data'!$A$1:$N$33,14,FALSE)</f>
        <v>18.007499999999997</v>
      </c>
      <c r="P1498">
        <f>VLOOKUP(B1498,'Test Data'!$A$1:$G$33,7,FALSE)</f>
        <v>51.97</v>
      </c>
      <c r="Q1498">
        <f>VLOOKUP(D1498,'Test Data'!$A$1:$G$33,7,FALSE)</f>
        <v>46.256500000000003</v>
      </c>
    </row>
    <row r="1499" spans="1:17" x14ac:dyDescent="0.3">
      <c r="A1499" s="9">
        <v>45237</v>
      </c>
      <c r="B1499" s="7" t="s">
        <v>28</v>
      </c>
      <c r="C1499" s="7">
        <v>4</v>
      </c>
      <c r="D1499" s="7" t="s">
        <v>16</v>
      </c>
      <c r="E1499" s="7">
        <v>2</v>
      </c>
      <c r="F1499" s="7"/>
      <c r="G1499" s="6">
        <f t="shared" si="46"/>
        <v>-2</v>
      </c>
      <c r="H1499">
        <f t="shared" si="47"/>
        <v>6</v>
      </c>
      <c r="J1499">
        <f>VLOOKUP(D1499,'Test Data'!$A$1:$N$33,10,FALSE)</f>
        <v>56.76357570850201</v>
      </c>
      <c r="K1499">
        <f>VLOOKUP(B1499,'Test Data'!$A$1:$N$33,10,FALSE)</f>
        <v>101.51640811560671</v>
      </c>
      <c r="L1499">
        <f>VLOOKUP(D1499,'Test Data'!$A$1:$N$33,13,FALSE)</f>
        <v>55.175999999999995</v>
      </c>
      <c r="M1499">
        <f>VLOOKUP(B1499,'Test Data'!$A$1:$N$33,13,FALSE)</f>
        <v>12.036000000000001</v>
      </c>
      <c r="N1499">
        <f>VLOOKUP(D1499,'Test Data'!$A$1:$N$33,14,FALSE)</f>
        <v>8.8850000000000016</v>
      </c>
      <c r="O1499">
        <f>VLOOKUP(B1499,'Test Data'!$A$1:$N$33,14,FALSE)</f>
        <v>8.0474999999999994</v>
      </c>
      <c r="P1499">
        <f>VLOOKUP(B1499,'Test Data'!$A$1:$G$33,7,FALSE)</f>
        <v>51.338499999999996</v>
      </c>
      <c r="Q1499">
        <f>VLOOKUP(D1499,'Test Data'!$A$1:$G$33,7,FALSE)</f>
        <v>50.042000000000002</v>
      </c>
    </row>
    <row r="1500" spans="1:17" x14ac:dyDescent="0.3">
      <c r="A1500" s="8">
        <v>45237</v>
      </c>
      <c r="B1500" s="6" t="s">
        <v>19</v>
      </c>
      <c r="C1500" s="6">
        <v>3</v>
      </c>
      <c r="D1500" s="6" t="s">
        <v>17</v>
      </c>
      <c r="E1500" s="6">
        <v>5</v>
      </c>
      <c r="F1500" s="6"/>
      <c r="G1500" s="6">
        <f t="shared" si="46"/>
        <v>2</v>
      </c>
      <c r="H1500">
        <f t="shared" si="47"/>
        <v>8</v>
      </c>
      <c r="J1500">
        <f>VLOOKUP(D1500,'Test Data'!$A$1:$N$33,10,FALSE)</f>
        <v>134.91292307692311</v>
      </c>
      <c r="K1500">
        <f>VLOOKUP(B1500,'Test Data'!$A$1:$N$33,10,FALSE)</f>
        <v>82.045045228455763</v>
      </c>
      <c r="L1500">
        <f>VLOOKUP(D1500,'Test Data'!$A$1:$N$33,13,FALSE)</f>
        <v>36.112000000000002</v>
      </c>
      <c r="M1500">
        <f>VLOOKUP(B1500,'Test Data'!$A$1:$N$33,13,FALSE)</f>
        <v>15.204000000000004</v>
      </c>
      <c r="N1500">
        <f>VLOOKUP(D1500,'Test Data'!$A$1:$N$33,14,FALSE)</f>
        <v>18.509999999999998</v>
      </c>
      <c r="O1500">
        <f>VLOOKUP(B1500,'Test Data'!$A$1:$N$33,14,FALSE)</f>
        <v>10.812500000000004</v>
      </c>
      <c r="P1500">
        <f>VLOOKUP(B1500,'Test Data'!$A$1:$G$33,7,FALSE)</f>
        <v>46.548000000000002</v>
      </c>
      <c r="Q1500">
        <f>VLOOKUP(D1500,'Test Data'!$A$1:$G$33,7,FALSE)</f>
        <v>49.021500000000003</v>
      </c>
    </row>
    <row r="1501" spans="1:17" x14ac:dyDescent="0.3">
      <c r="A1501" s="9">
        <v>45237</v>
      </c>
      <c r="B1501" s="7" t="s">
        <v>4</v>
      </c>
      <c r="C1501" s="7">
        <v>1</v>
      </c>
      <c r="D1501" s="7" t="s">
        <v>24</v>
      </c>
      <c r="E1501" s="7">
        <v>2</v>
      </c>
      <c r="F1501" s="7"/>
      <c r="G1501" s="6">
        <f t="shared" si="46"/>
        <v>1</v>
      </c>
      <c r="H1501">
        <f t="shared" si="47"/>
        <v>3</v>
      </c>
      <c r="J1501">
        <f>VLOOKUP(D1501,'Test Data'!$A$1:$N$33,10,FALSE)</f>
        <v>-15.427545272601769</v>
      </c>
      <c r="K1501">
        <f>VLOOKUP(B1501,'Test Data'!$A$1:$N$33,10,FALSE)</f>
        <v>84.107355201661079</v>
      </c>
      <c r="L1501">
        <f>VLOOKUP(D1501,'Test Data'!$A$1:$N$33,13,FALSE)</f>
        <v>-11.484000000000002</v>
      </c>
      <c r="M1501">
        <f>VLOOKUP(B1501,'Test Data'!$A$1:$N$33,13,FALSE)</f>
        <v>17.076000000000001</v>
      </c>
      <c r="N1501">
        <f>VLOOKUP(D1501,'Test Data'!$A$1:$N$33,14,FALSE)</f>
        <v>7.0949999999999989</v>
      </c>
      <c r="O1501">
        <f>VLOOKUP(B1501,'Test Data'!$A$1:$N$33,14,FALSE)</f>
        <v>4.0274999999999999</v>
      </c>
      <c r="P1501">
        <f>VLOOKUP(B1501,'Test Data'!$A$1:$G$33,7,FALSE)</f>
        <v>51.648499999999999</v>
      </c>
      <c r="Q1501">
        <f>VLOOKUP(D1501,'Test Data'!$A$1:$G$33,7,FALSE)</f>
        <v>42.968000000000004</v>
      </c>
    </row>
    <row r="1502" spans="1:17" x14ac:dyDescent="0.3">
      <c r="A1502" s="8">
        <v>45237</v>
      </c>
      <c r="B1502" s="6" t="s">
        <v>23</v>
      </c>
      <c r="C1502" s="6">
        <v>5</v>
      </c>
      <c r="D1502" s="6" t="s">
        <v>10</v>
      </c>
      <c r="E1502" s="6">
        <v>2</v>
      </c>
      <c r="F1502" s="6"/>
      <c r="G1502" s="6">
        <f t="shared" si="46"/>
        <v>-3</v>
      </c>
      <c r="H1502">
        <f t="shared" si="47"/>
        <v>7</v>
      </c>
      <c r="J1502">
        <f>VLOOKUP(D1502,'Test Data'!$A$1:$N$33,10,FALSE)</f>
        <v>47.582180701754382</v>
      </c>
      <c r="K1502">
        <f>VLOOKUP(B1502,'Test Data'!$A$1:$N$33,10,FALSE)</f>
        <v>116.91584615384616</v>
      </c>
      <c r="L1502">
        <f>VLOOKUP(D1502,'Test Data'!$A$1:$N$33,13,FALSE)</f>
        <v>15.2</v>
      </c>
      <c r="M1502">
        <f>VLOOKUP(B1502,'Test Data'!$A$1:$N$33,13,FALSE)</f>
        <v>37.052</v>
      </c>
      <c r="N1502">
        <f>VLOOKUP(D1502,'Test Data'!$A$1:$N$33,14,FALSE)</f>
        <v>1.7224999999999966</v>
      </c>
      <c r="O1502">
        <f>VLOOKUP(B1502,'Test Data'!$A$1:$N$33,14,FALSE)</f>
        <v>7.9725000000000001</v>
      </c>
      <c r="P1502">
        <f>VLOOKUP(B1502,'Test Data'!$A$1:$G$33,7,FALSE)</f>
        <v>50.820999999999998</v>
      </c>
      <c r="Q1502">
        <f>VLOOKUP(D1502,'Test Data'!$A$1:$G$33,7,FALSE)</f>
        <v>45.459000000000003</v>
      </c>
    </row>
    <row r="1503" spans="1:17" x14ac:dyDescent="0.3">
      <c r="A1503" s="9">
        <v>45238</v>
      </c>
      <c r="B1503" s="7" t="s">
        <v>32</v>
      </c>
      <c r="C1503" s="7">
        <v>6</v>
      </c>
      <c r="D1503" s="7" t="s">
        <v>5</v>
      </c>
      <c r="E1503" s="7">
        <v>3</v>
      </c>
      <c r="F1503" s="7"/>
      <c r="G1503" s="6">
        <f t="shared" si="46"/>
        <v>-3</v>
      </c>
      <c r="H1503">
        <f t="shared" si="47"/>
        <v>9</v>
      </c>
      <c r="J1503">
        <f>VLOOKUP(D1503,'Test Data'!$A$1:$N$33,10,FALSE)</f>
        <v>104.48057142857141</v>
      </c>
      <c r="K1503">
        <f>VLOOKUP(B1503,'Test Data'!$A$1:$N$33,10,FALSE)</f>
        <v>132.97877024111079</v>
      </c>
      <c r="L1503">
        <f>VLOOKUP(D1503,'Test Data'!$A$1:$N$33,13,FALSE)</f>
        <v>26.248000000000001</v>
      </c>
      <c r="M1503">
        <f>VLOOKUP(B1503,'Test Data'!$A$1:$N$33,13,FALSE)</f>
        <v>-4.2679999999999989</v>
      </c>
      <c r="N1503">
        <f>VLOOKUP(D1503,'Test Data'!$A$1:$N$33,14,FALSE)</f>
        <v>15.994999999999997</v>
      </c>
      <c r="O1503">
        <f>VLOOKUP(B1503,'Test Data'!$A$1:$N$33,14,FALSE)</f>
        <v>9.5024999999999977</v>
      </c>
      <c r="P1503">
        <f>VLOOKUP(B1503,'Test Data'!$A$1:$G$33,7,FALSE)</f>
        <v>49.246000000000002</v>
      </c>
      <c r="Q1503">
        <f>VLOOKUP(D1503,'Test Data'!$A$1:$G$33,7,FALSE)</f>
        <v>50.814499999999995</v>
      </c>
    </row>
    <row r="1504" spans="1:17" x14ac:dyDescent="0.3">
      <c r="A1504" s="8">
        <v>45238</v>
      </c>
      <c r="B1504" s="6" t="s">
        <v>29</v>
      </c>
      <c r="C1504" s="6">
        <v>4</v>
      </c>
      <c r="D1504" s="6" t="s">
        <v>27</v>
      </c>
      <c r="E1504" s="6">
        <v>1</v>
      </c>
      <c r="F1504" s="6"/>
      <c r="G1504" s="6">
        <f t="shared" si="46"/>
        <v>-3</v>
      </c>
      <c r="H1504">
        <f t="shared" si="47"/>
        <v>5</v>
      </c>
      <c r="J1504">
        <f>VLOOKUP(D1504,'Test Data'!$A$1:$N$33,10,FALSE)</f>
        <v>145.75413290387775</v>
      </c>
      <c r="K1504">
        <f>VLOOKUP(B1504,'Test Data'!$A$1:$N$33,10,FALSE)</f>
        <v>171.25418443935928</v>
      </c>
      <c r="L1504">
        <f>VLOOKUP(D1504,'Test Data'!$A$1:$N$33,13,FALSE)</f>
        <v>55.58</v>
      </c>
      <c r="M1504">
        <f>VLOOKUP(B1504,'Test Data'!$A$1:$N$33,13,FALSE)</f>
        <v>18.195999999999998</v>
      </c>
      <c r="N1504">
        <f>VLOOKUP(D1504,'Test Data'!$A$1:$N$33,14,FALSE)</f>
        <v>12.107499999999998</v>
      </c>
      <c r="O1504">
        <f>VLOOKUP(B1504,'Test Data'!$A$1:$N$33,14,FALSE)</f>
        <v>13.857500000000002</v>
      </c>
      <c r="P1504">
        <f>VLOOKUP(B1504,'Test Data'!$A$1:$G$33,7,FALSE)</f>
        <v>55.733499999999992</v>
      </c>
      <c r="Q1504">
        <f>VLOOKUP(D1504,'Test Data'!$A$1:$G$33,7,FALSE)</f>
        <v>54.28</v>
      </c>
    </row>
    <row r="1505" spans="1:17" x14ac:dyDescent="0.3">
      <c r="A1505" s="9">
        <v>45238</v>
      </c>
      <c r="B1505" s="7" t="s">
        <v>31</v>
      </c>
      <c r="C1505" s="7">
        <v>4</v>
      </c>
      <c r="D1505" s="7" t="s">
        <v>12</v>
      </c>
      <c r="E1505" s="7">
        <v>3</v>
      </c>
      <c r="F1505" s="7" t="s">
        <v>36</v>
      </c>
      <c r="G1505" s="6">
        <f t="shared" si="46"/>
        <v>-1</v>
      </c>
      <c r="H1505">
        <f t="shared" si="47"/>
        <v>7</v>
      </c>
      <c r="J1505">
        <f>VLOOKUP(D1505,'Test Data'!$A$1:$N$33,10,FALSE)</f>
        <v>59.967467961405482</v>
      </c>
      <c r="K1505">
        <f>VLOOKUP(B1505,'Test Data'!$A$1:$N$33,10,FALSE)</f>
        <v>139.17838686868689</v>
      </c>
      <c r="L1505">
        <f>VLOOKUP(D1505,'Test Data'!$A$1:$N$33,13,FALSE)</f>
        <v>21.227999999999998</v>
      </c>
      <c r="M1505">
        <f>VLOOKUP(B1505,'Test Data'!$A$1:$N$33,13,FALSE)</f>
        <v>30.108000000000004</v>
      </c>
      <c r="N1505">
        <f>VLOOKUP(D1505,'Test Data'!$A$1:$N$33,14,FALSE)</f>
        <v>5.1224999999999987</v>
      </c>
      <c r="O1505">
        <f>VLOOKUP(B1505,'Test Data'!$A$1:$N$33,14,FALSE)</f>
        <v>10.142499999999998</v>
      </c>
      <c r="P1505">
        <f>VLOOKUP(B1505,'Test Data'!$A$1:$G$33,7,FALSE)</f>
        <v>54.883499999999998</v>
      </c>
      <c r="Q1505">
        <f>VLOOKUP(D1505,'Test Data'!$A$1:$G$33,7,FALSE)</f>
        <v>48.64</v>
      </c>
    </row>
    <row r="1506" spans="1:17" x14ac:dyDescent="0.3">
      <c r="A1506" s="8">
        <v>45239</v>
      </c>
      <c r="B1506" s="6" t="s">
        <v>16</v>
      </c>
      <c r="C1506" s="6">
        <v>2</v>
      </c>
      <c r="D1506" s="6" t="s">
        <v>14</v>
      </c>
      <c r="E1506" s="6">
        <v>5</v>
      </c>
      <c r="F1506" s="6"/>
      <c r="G1506" s="6">
        <f t="shared" ref="G1506:G1569" si="48">E1506-C1506</f>
        <v>3</v>
      </c>
      <c r="H1506">
        <f t="shared" si="47"/>
        <v>7</v>
      </c>
      <c r="J1506">
        <f>VLOOKUP(D1506,'Test Data'!$A$1:$N$33,10,FALSE)</f>
        <v>140.99029450549449</v>
      </c>
      <c r="K1506">
        <f>VLOOKUP(B1506,'Test Data'!$A$1:$N$33,10,FALSE)</f>
        <v>56.76357570850201</v>
      </c>
      <c r="L1506">
        <f>VLOOKUP(D1506,'Test Data'!$A$1:$N$33,13,FALSE)</f>
        <v>61.292000000000002</v>
      </c>
      <c r="M1506">
        <f>VLOOKUP(B1506,'Test Data'!$A$1:$N$33,13,FALSE)</f>
        <v>55.175999999999995</v>
      </c>
      <c r="N1506">
        <f>VLOOKUP(D1506,'Test Data'!$A$1:$N$33,14,FALSE)</f>
        <v>16.850000000000001</v>
      </c>
      <c r="O1506">
        <f>VLOOKUP(B1506,'Test Data'!$A$1:$N$33,14,FALSE)</f>
        <v>8.8850000000000016</v>
      </c>
      <c r="P1506">
        <f>VLOOKUP(B1506,'Test Data'!$A$1:$G$33,7,FALSE)</f>
        <v>50.042000000000002</v>
      </c>
      <c r="Q1506">
        <f>VLOOKUP(D1506,'Test Data'!$A$1:$G$33,7,FALSE)</f>
        <v>52.1905</v>
      </c>
    </row>
    <row r="1507" spans="1:17" x14ac:dyDescent="0.3">
      <c r="A1507" s="9">
        <v>45239</v>
      </c>
      <c r="B1507" s="7" t="s">
        <v>30</v>
      </c>
      <c r="C1507" s="7">
        <v>5</v>
      </c>
      <c r="D1507" s="7" t="s">
        <v>20</v>
      </c>
      <c r="E1507" s="7">
        <v>2</v>
      </c>
      <c r="F1507" s="7"/>
      <c r="G1507" s="6">
        <f t="shared" si="48"/>
        <v>-3</v>
      </c>
      <c r="H1507">
        <f t="shared" si="47"/>
        <v>7</v>
      </c>
      <c r="J1507">
        <f>VLOOKUP(D1507,'Test Data'!$A$1:$N$33,10,FALSE)</f>
        <v>44.157383716429479</v>
      </c>
      <c r="K1507">
        <f>VLOOKUP(B1507,'Test Data'!$A$1:$N$33,10,FALSE)</f>
        <v>139.14223240238024</v>
      </c>
      <c r="L1507">
        <f>VLOOKUP(D1507,'Test Data'!$A$1:$N$33,13,FALSE)</f>
        <v>0.20799999999999841</v>
      </c>
      <c r="M1507">
        <f>VLOOKUP(B1507,'Test Data'!$A$1:$N$33,13,FALSE)</f>
        <v>17.608000000000001</v>
      </c>
      <c r="N1507">
        <f>VLOOKUP(D1507,'Test Data'!$A$1:$N$33,14,FALSE)</f>
        <v>6.4574999999999996</v>
      </c>
      <c r="O1507">
        <f>VLOOKUP(B1507,'Test Data'!$A$1:$N$33,14,FALSE)</f>
        <v>17.535</v>
      </c>
      <c r="P1507">
        <f>VLOOKUP(B1507,'Test Data'!$A$1:$G$33,7,FALSE)</f>
        <v>53.658999999999999</v>
      </c>
      <c r="Q1507">
        <f>VLOOKUP(D1507,'Test Data'!$A$1:$G$33,7,FALSE)</f>
        <v>45.418999999999997</v>
      </c>
    </row>
    <row r="1508" spans="1:17" x14ac:dyDescent="0.3">
      <c r="A1508" s="8">
        <v>45239</v>
      </c>
      <c r="B1508" s="6" t="s">
        <v>34</v>
      </c>
      <c r="C1508" s="6">
        <v>4</v>
      </c>
      <c r="D1508" s="6" t="s">
        <v>11</v>
      </c>
      <c r="E1508" s="6">
        <v>3</v>
      </c>
      <c r="F1508" s="6"/>
      <c r="G1508" s="6">
        <f t="shared" si="48"/>
        <v>-1</v>
      </c>
      <c r="H1508">
        <f t="shared" si="47"/>
        <v>7</v>
      </c>
      <c r="J1508">
        <f>VLOOKUP(D1508,'Test Data'!$A$1:$N$33,10,FALSE)</f>
        <v>134.88358357487925</v>
      </c>
      <c r="K1508">
        <f>VLOOKUP(B1508,'Test Data'!$A$1:$N$33,10,FALSE)</f>
        <v>90.302779742729371</v>
      </c>
      <c r="L1508">
        <f>VLOOKUP(D1508,'Test Data'!$A$1:$N$33,13,FALSE)</f>
        <v>24.772000000000002</v>
      </c>
      <c r="M1508">
        <f>VLOOKUP(B1508,'Test Data'!$A$1:$N$33,13,FALSE)</f>
        <v>-1.9600000000000004</v>
      </c>
      <c r="N1508">
        <f>VLOOKUP(D1508,'Test Data'!$A$1:$N$33,14,FALSE)</f>
        <v>12.754999999999999</v>
      </c>
      <c r="O1508">
        <f>VLOOKUP(B1508,'Test Data'!$A$1:$N$33,14,FALSE)</f>
        <v>8.4699999999999989</v>
      </c>
      <c r="P1508">
        <f>VLOOKUP(B1508,'Test Data'!$A$1:$G$33,7,FALSE)</f>
        <v>48.930500000000002</v>
      </c>
      <c r="Q1508">
        <f>VLOOKUP(D1508,'Test Data'!$A$1:$G$33,7,FALSE)</f>
        <v>52.792500000000004</v>
      </c>
    </row>
    <row r="1509" spans="1:17" x14ac:dyDescent="0.3">
      <c r="A1509" s="9">
        <v>45239</v>
      </c>
      <c r="B1509" s="7" t="s">
        <v>33</v>
      </c>
      <c r="C1509" s="7">
        <v>3</v>
      </c>
      <c r="D1509" s="7" t="s">
        <v>19</v>
      </c>
      <c r="E1509" s="7">
        <v>2</v>
      </c>
      <c r="F1509" s="7" t="s">
        <v>36</v>
      </c>
      <c r="G1509" s="6">
        <f t="shared" si="48"/>
        <v>-1</v>
      </c>
      <c r="H1509">
        <f t="shared" si="47"/>
        <v>5</v>
      </c>
      <c r="J1509">
        <f>VLOOKUP(D1509,'Test Data'!$A$1:$N$33,10,FALSE)</f>
        <v>82.045045228455763</v>
      </c>
      <c r="K1509">
        <f>VLOOKUP(B1509,'Test Data'!$A$1:$N$33,10,FALSE)</f>
        <v>-8.4661676247310496</v>
      </c>
      <c r="L1509">
        <f>VLOOKUP(D1509,'Test Data'!$A$1:$N$33,13,FALSE)</f>
        <v>15.204000000000004</v>
      </c>
      <c r="M1509">
        <f>VLOOKUP(B1509,'Test Data'!$A$1:$N$33,13,FALSE)</f>
        <v>31.347999999999995</v>
      </c>
      <c r="N1509">
        <f>VLOOKUP(D1509,'Test Data'!$A$1:$N$33,14,FALSE)</f>
        <v>10.812500000000004</v>
      </c>
      <c r="O1509">
        <f>VLOOKUP(B1509,'Test Data'!$A$1:$N$33,14,FALSE)</f>
        <v>2.9150000000000027</v>
      </c>
      <c r="P1509">
        <f>VLOOKUP(B1509,'Test Data'!$A$1:$G$33,7,FALSE)</f>
        <v>46.256500000000003</v>
      </c>
      <c r="Q1509">
        <f>VLOOKUP(D1509,'Test Data'!$A$1:$G$33,7,FALSE)</f>
        <v>46.548000000000002</v>
      </c>
    </row>
    <row r="1510" spans="1:17" x14ac:dyDescent="0.3">
      <c r="A1510" s="8">
        <v>45239</v>
      </c>
      <c r="B1510" s="6" t="s">
        <v>3</v>
      </c>
      <c r="C1510" s="6">
        <v>4</v>
      </c>
      <c r="D1510" s="6" t="s">
        <v>29</v>
      </c>
      <c r="E1510" s="6">
        <v>3</v>
      </c>
      <c r="F1510" s="6" t="s">
        <v>36</v>
      </c>
      <c r="G1510" s="6">
        <f t="shared" si="48"/>
        <v>-1</v>
      </c>
      <c r="H1510">
        <f t="shared" si="47"/>
        <v>7</v>
      </c>
      <c r="J1510">
        <f>VLOOKUP(D1510,'Test Data'!$A$1:$N$33,10,FALSE)</f>
        <v>171.25418443935928</v>
      </c>
      <c r="K1510">
        <f>VLOOKUP(B1510,'Test Data'!$A$1:$N$33,10,FALSE)</f>
        <v>89.800166421813486</v>
      </c>
      <c r="L1510">
        <f>VLOOKUP(D1510,'Test Data'!$A$1:$N$33,13,FALSE)</f>
        <v>18.195999999999998</v>
      </c>
      <c r="M1510">
        <f>VLOOKUP(B1510,'Test Data'!$A$1:$N$33,13,FALSE)</f>
        <v>45.915999999999997</v>
      </c>
      <c r="N1510">
        <f>VLOOKUP(D1510,'Test Data'!$A$1:$N$33,14,FALSE)</f>
        <v>13.857500000000002</v>
      </c>
      <c r="O1510">
        <f>VLOOKUP(B1510,'Test Data'!$A$1:$N$33,14,FALSE)</f>
        <v>6.2475000000000023</v>
      </c>
      <c r="P1510">
        <f>VLOOKUP(B1510,'Test Data'!$A$1:$G$33,7,FALSE)</f>
        <v>53.747500000000002</v>
      </c>
      <c r="Q1510">
        <f>VLOOKUP(D1510,'Test Data'!$A$1:$G$33,7,FALSE)</f>
        <v>55.733499999999992</v>
      </c>
    </row>
    <row r="1511" spans="1:17" x14ac:dyDescent="0.3">
      <c r="A1511" s="9">
        <v>45239</v>
      </c>
      <c r="B1511" s="7" t="s">
        <v>28</v>
      </c>
      <c r="C1511" s="7">
        <v>1</v>
      </c>
      <c r="D1511" s="7" t="s">
        <v>17</v>
      </c>
      <c r="E1511" s="7">
        <v>4</v>
      </c>
      <c r="F1511" s="7"/>
      <c r="G1511" s="6">
        <f t="shared" si="48"/>
        <v>3</v>
      </c>
      <c r="H1511">
        <f t="shared" si="47"/>
        <v>5</v>
      </c>
      <c r="J1511">
        <f>VLOOKUP(D1511,'Test Data'!$A$1:$N$33,10,FALSE)</f>
        <v>134.91292307692311</v>
      </c>
      <c r="K1511">
        <f>VLOOKUP(B1511,'Test Data'!$A$1:$N$33,10,FALSE)</f>
        <v>101.51640811560671</v>
      </c>
      <c r="L1511">
        <f>VLOOKUP(D1511,'Test Data'!$A$1:$N$33,13,FALSE)</f>
        <v>36.112000000000002</v>
      </c>
      <c r="M1511">
        <f>VLOOKUP(B1511,'Test Data'!$A$1:$N$33,13,FALSE)</f>
        <v>12.036000000000001</v>
      </c>
      <c r="N1511">
        <f>VLOOKUP(D1511,'Test Data'!$A$1:$N$33,14,FALSE)</f>
        <v>18.509999999999998</v>
      </c>
      <c r="O1511">
        <f>VLOOKUP(B1511,'Test Data'!$A$1:$N$33,14,FALSE)</f>
        <v>8.0474999999999994</v>
      </c>
      <c r="P1511">
        <f>VLOOKUP(B1511,'Test Data'!$A$1:$G$33,7,FALSE)</f>
        <v>51.338499999999996</v>
      </c>
      <c r="Q1511">
        <f>VLOOKUP(D1511,'Test Data'!$A$1:$G$33,7,FALSE)</f>
        <v>49.021500000000003</v>
      </c>
    </row>
    <row r="1512" spans="1:17" x14ac:dyDescent="0.3">
      <c r="A1512" s="8">
        <v>45239</v>
      </c>
      <c r="B1512" s="6" t="s">
        <v>8</v>
      </c>
      <c r="C1512" s="6">
        <v>5</v>
      </c>
      <c r="D1512" s="6" t="s">
        <v>32</v>
      </c>
      <c r="E1512" s="6">
        <v>2</v>
      </c>
      <c r="F1512" s="6"/>
      <c r="G1512" s="6">
        <f t="shared" si="48"/>
        <v>-3</v>
      </c>
      <c r="H1512">
        <f t="shared" si="47"/>
        <v>7</v>
      </c>
      <c r="J1512">
        <f>VLOOKUP(D1512,'Test Data'!$A$1:$N$33,10,FALSE)</f>
        <v>132.97877024111079</v>
      </c>
      <c r="K1512">
        <f>VLOOKUP(B1512,'Test Data'!$A$1:$N$33,10,FALSE)</f>
        <v>108.30611652138712</v>
      </c>
      <c r="L1512">
        <f>VLOOKUP(D1512,'Test Data'!$A$1:$N$33,13,FALSE)</f>
        <v>-4.2679999999999989</v>
      </c>
      <c r="M1512">
        <f>VLOOKUP(B1512,'Test Data'!$A$1:$N$33,13,FALSE)</f>
        <v>15.092000000000001</v>
      </c>
      <c r="N1512">
        <f>VLOOKUP(D1512,'Test Data'!$A$1:$N$33,14,FALSE)</f>
        <v>9.5024999999999977</v>
      </c>
      <c r="O1512">
        <f>VLOOKUP(B1512,'Test Data'!$A$1:$N$33,14,FALSE)</f>
        <v>11.004999999999999</v>
      </c>
      <c r="P1512">
        <f>VLOOKUP(B1512,'Test Data'!$A$1:$G$33,7,FALSE)</f>
        <v>48.454999999999998</v>
      </c>
      <c r="Q1512">
        <f>VLOOKUP(D1512,'Test Data'!$A$1:$G$33,7,FALSE)</f>
        <v>49.246000000000002</v>
      </c>
    </row>
    <row r="1513" spans="1:17" x14ac:dyDescent="0.3">
      <c r="A1513" s="9">
        <v>45239</v>
      </c>
      <c r="B1513" s="7" t="s">
        <v>9</v>
      </c>
      <c r="C1513" s="7">
        <v>2</v>
      </c>
      <c r="D1513" s="7" t="s">
        <v>24</v>
      </c>
      <c r="E1513" s="7">
        <v>3</v>
      </c>
      <c r="F1513" s="7"/>
      <c r="G1513" s="6">
        <f t="shared" si="48"/>
        <v>1</v>
      </c>
      <c r="H1513">
        <f t="shared" si="47"/>
        <v>5</v>
      </c>
      <c r="J1513">
        <f>VLOOKUP(D1513,'Test Data'!$A$1:$N$33,10,FALSE)</f>
        <v>-15.427545272601769</v>
      </c>
      <c r="K1513">
        <f>VLOOKUP(B1513,'Test Data'!$A$1:$N$33,10,FALSE)</f>
        <v>165.56027048054921</v>
      </c>
      <c r="L1513">
        <f>VLOOKUP(D1513,'Test Data'!$A$1:$N$33,13,FALSE)</f>
        <v>-11.484000000000002</v>
      </c>
      <c r="M1513">
        <f>VLOOKUP(B1513,'Test Data'!$A$1:$N$33,13,FALSE)</f>
        <v>-11.727999999999998</v>
      </c>
      <c r="N1513">
        <f>VLOOKUP(D1513,'Test Data'!$A$1:$N$33,14,FALSE)</f>
        <v>7.0949999999999989</v>
      </c>
      <c r="O1513">
        <f>VLOOKUP(B1513,'Test Data'!$A$1:$N$33,14,FALSE)</f>
        <v>19.220000000000002</v>
      </c>
      <c r="P1513">
        <f>VLOOKUP(B1513,'Test Data'!$A$1:$G$33,7,FALSE)</f>
        <v>58.155000000000001</v>
      </c>
      <c r="Q1513">
        <f>VLOOKUP(D1513,'Test Data'!$A$1:$G$33,7,FALSE)</f>
        <v>42.968000000000004</v>
      </c>
    </row>
    <row r="1514" spans="1:17" x14ac:dyDescent="0.3">
      <c r="A1514" s="8">
        <v>45239</v>
      </c>
      <c r="B1514" s="6" t="s">
        <v>25</v>
      </c>
      <c r="C1514" s="6">
        <v>1</v>
      </c>
      <c r="D1514" s="6" t="s">
        <v>10</v>
      </c>
      <c r="E1514" s="6">
        <v>2</v>
      </c>
      <c r="F1514" s="6"/>
      <c r="G1514" s="6">
        <f t="shared" si="48"/>
        <v>1</v>
      </c>
      <c r="H1514">
        <f t="shared" si="47"/>
        <v>3</v>
      </c>
      <c r="J1514">
        <f>VLOOKUP(D1514,'Test Data'!$A$1:$N$33,10,FALSE)</f>
        <v>47.582180701754382</v>
      </c>
      <c r="K1514">
        <f>VLOOKUP(B1514,'Test Data'!$A$1:$N$33,10,FALSE)</f>
        <v>51.313205668016195</v>
      </c>
      <c r="L1514">
        <f>VLOOKUP(D1514,'Test Data'!$A$1:$N$33,13,FALSE)</f>
        <v>15.2</v>
      </c>
      <c r="M1514">
        <f>VLOOKUP(B1514,'Test Data'!$A$1:$N$33,13,FALSE)</f>
        <v>23.744</v>
      </c>
      <c r="N1514">
        <f>VLOOKUP(D1514,'Test Data'!$A$1:$N$33,14,FALSE)</f>
        <v>1.7224999999999966</v>
      </c>
      <c r="O1514">
        <f>VLOOKUP(B1514,'Test Data'!$A$1:$N$33,14,FALSE)</f>
        <v>10.215</v>
      </c>
      <c r="P1514">
        <f>VLOOKUP(B1514,'Test Data'!$A$1:$G$33,7,FALSE)</f>
        <v>44.829499999999996</v>
      </c>
      <c r="Q1514">
        <f>VLOOKUP(D1514,'Test Data'!$A$1:$G$33,7,FALSE)</f>
        <v>45.459000000000003</v>
      </c>
    </row>
    <row r="1515" spans="1:17" x14ac:dyDescent="0.3">
      <c r="A1515" s="9">
        <v>45239</v>
      </c>
      <c r="B1515" s="7" t="s">
        <v>6</v>
      </c>
      <c r="C1515" s="7">
        <v>5</v>
      </c>
      <c r="D1515" s="7" t="s">
        <v>7</v>
      </c>
      <c r="E1515" s="7">
        <v>3</v>
      </c>
      <c r="F1515" s="7"/>
      <c r="G1515" s="6">
        <f t="shared" si="48"/>
        <v>-2</v>
      </c>
      <c r="H1515">
        <f t="shared" si="47"/>
        <v>8</v>
      </c>
      <c r="J1515">
        <f>VLOOKUP(D1515,'Test Data'!$A$1:$N$33,10,FALSE)</f>
        <v>109.36287253210591</v>
      </c>
      <c r="K1515">
        <f>VLOOKUP(B1515,'Test Data'!$A$1:$N$33,10,FALSE)</f>
        <v>18.032943482008189</v>
      </c>
      <c r="L1515">
        <f>VLOOKUP(D1515,'Test Data'!$A$1:$N$33,13,FALSE)</f>
        <v>1.0240000000000009</v>
      </c>
      <c r="M1515">
        <f>VLOOKUP(B1515,'Test Data'!$A$1:$N$33,13,FALSE)</f>
        <v>12.236000000000001</v>
      </c>
      <c r="N1515">
        <f>VLOOKUP(D1515,'Test Data'!$A$1:$N$33,14,FALSE)</f>
        <v>18.007499999999997</v>
      </c>
      <c r="O1515">
        <f>VLOOKUP(B1515,'Test Data'!$A$1:$N$33,14,FALSE)</f>
        <v>1.6050000000000004</v>
      </c>
      <c r="P1515">
        <f>VLOOKUP(B1515,'Test Data'!$A$1:$G$33,7,FALSE)</f>
        <v>40.024000000000001</v>
      </c>
      <c r="Q1515">
        <f>VLOOKUP(D1515,'Test Data'!$A$1:$G$33,7,FALSE)</f>
        <v>51.97</v>
      </c>
    </row>
    <row r="1516" spans="1:17" x14ac:dyDescent="0.3">
      <c r="A1516" s="8">
        <v>45239</v>
      </c>
      <c r="B1516" s="6" t="s">
        <v>21</v>
      </c>
      <c r="C1516" s="6">
        <v>3</v>
      </c>
      <c r="D1516" s="6" t="s">
        <v>23</v>
      </c>
      <c r="E1516" s="6">
        <v>6</v>
      </c>
      <c r="F1516" s="6"/>
      <c r="G1516" s="6">
        <f t="shared" si="48"/>
        <v>3</v>
      </c>
      <c r="H1516">
        <f t="shared" si="47"/>
        <v>9</v>
      </c>
      <c r="J1516">
        <f>VLOOKUP(D1516,'Test Data'!$A$1:$N$33,10,FALSE)</f>
        <v>116.91584615384616</v>
      </c>
      <c r="K1516">
        <f>VLOOKUP(B1516,'Test Data'!$A$1:$N$33,10,FALSE)</f>
        <v>67.44205870986076</v>
      </c>
      <c r="L1516">
        <f>VLOOKUP(D1516,'Test Data'!$A$1:$N$33,13,FALSE)</f>
        <v>37.052</v>
      </c>
      <c r="M1516">
        <f>VLOOKUP(B1516,'Test Data'!$A$1:$N$33,13,FALSE)</f>
        <v>34.236000000000004</v>
      </c>
      <c r="N1516">
        <f>VLOOKUP(D1516,'Test Data'!$A$1:$N$33,14,FALSE)</f>
        <v>7.9725000000000001</v>
      </c>
      <c r="O1516">
        <f>VLOOKUP(B1516,'Test Data'!$A$1:$N$33,14,FALSE)</f>
        <v>9.18</v>
      </c>
      <c r="P1516">
        <f>VLOOKUP(B1516,'Test Data'!$A$1:$G$33,7,FALSE)</f>
        <v>50.528500000000001</v>
      </c>
      <c r="Q1516">
        <f>VLOOKUP(D1516,'Test Data'!$A$1:$G$33,7,FALSE)</f>
        <v>50.820999999999998</v>
      </c>
    </row>
    <row r="1517" spans="1:17" x14ac:dyDescent="0.3">
      <c r="A1517" s="9">
        <v>45240</v>
      </c>
      <c r="B1517" s="7" t="s">
        <v>4</v>
      </c>
      <c r="C1517" s="7">
        <v>6</v>
      </c>
      <c r="D1517" s="7" t="s">
        <v>26</v>
      </c>
      <c r="E1517" s="7">
        <v>3</v>
      </c>
      <c r="F1517" s="7"/>
      <c r="G1517" s="6">
        <f t="shared" si="48"/>
        <v>-3</v>
      </c>
      <c r="H1517">
        <f t="shared" si="47"/>
        <v>9</v>
      </c>
      <c r="J1517">
        <f>VLOOKUP(D1517,'Test Data'!$A$1:$N$33,10,FALSE)</f>
        <v>-5.9496865517784894</v>
      </c>
      <c r="K1517">
        <f>VLOOKUP(B1517,'Test Data'!$A$1:$N$33,10,FALSE)</f>
        <v>84.107355201661079</v>
      </c>
      <c r="L1517">
        <f>VLOOKUP(D1517,'Test Data'!$A$1:$N$33,13,FALSE)</f>
        <v>-1.972</v>
      </c>
      <c r="M1517">
        <f>VLOOKUP(B1517,'Test Data'!$A$1:$N$33,13,FALSE)</f>
        <v>17.076000000000001</v>
      </c>
      <c r="N1517">
        <f>VLOOKUP(D1517,'Test Data'!$A$1:$N$33,14,FALSE)</f>
        <v>7.1075000000000017</v>
      </c>
      <c r="O1517">
        <f>VLOOKUP(B1517,'Test Data'!$A$1:$N$33,14,FALSE)</f>
        <v>4.0274999999999999</v>
      </c>
      <c r="P1517">
        <f>VLOOKUP(B1517,'Test Data'!$A$1:$G$33,7,FALSE)</f>
        <v>51.648499999999999</v>
      </c>
      <c r="Q1517">
        <f>VLOOKUP(D1517,'Test Data'!$A$1:$G$33,7,FALSE)</f>
        <v>43.610500000000002</v>
      </c>
    </row>
    <row r="1518" spans="1:17" x14ac:dyDescent="0.3">
      <c r="A1518" s="8">
        <v>45240</v>
      </c>
      <c r="B1518" s="6" t="s">
        <v>28</v>
      </c>
      <c r="C1518" s="6">
        <v>2</v>
      </c>
      <c r="D1518" s="6" t="s">
        <v>13</v>
      </c>
      <c r="E1518" s="6">
        <v>3</v>
      </c>
      <c r="F1518" s="6"/>
      <c r="G1518" s="6">
        <f t="shared" si="48"/>
        <v>1</v>
      </c>
      <c r="H1518">
        <f t="shared" si="47"/>
        <v>5</v>
      </c>
      <c r="J1518">
        <f>VLOOKUP(D1518,'Test Data'!$A$1:$N$33,10,FALSE)</f>
        <v>81.804757877261309</v>
      </c>
      <c r="K1518">
        <f>VLOOKUP(B1518,'Test Data'!$A$1:$N$33,10,FALSE)</f>
        <v>101.51640811560671</v>
      </c>
      <c r="L1518">
        <f>VLOOKUP(D1518,'Test Data'!$A$1:$N$33,13,FALSE)</f>
        <v>-4.4720000000000004</v>
      </c>
      <c r="M1518">
        <f>VLOOKUP(B1518,'Test Data'!$A$1:$N$33,13,FALSE)</f>
        <v>12.036000000000001</v>
      </c>
      <c r="N1518">
        <f>VLOOKUP(D1518,'Test Data'!$A$1:$N$33,14,FALSE)</f>
        <v>7.3675000000000033</v>
      </c>
      <c r="O1518">
        <f>VLOOKUP(B1518,'Test Data'!$A$1:$N$33,14,FALSE)</f>
        <v>8.0474999999999994</v>
      </c>
      <c r="P1518">
        <f>VLOOKUP(B1518,'Test Data'!$A$1:$G$33,7,FALSE)</f>
        <v>51.338499999999996</v>
      </c>
      <c r="Q1518">
        <f>VLOOKUP(D1518,'Test Data'!$A$1:$G$33,7,FALSE)</f>
        <v>47.3035</v>
      </c>
    </row>
    <row r="1519" spans="1:17" x14ac:dyDescent="0.3">
      <c r="A1519" s="9">
        <v>45240</v>
      </c>
      <c r="B1519" s="7" t="s">
        <v>18</v>
      </c>
      <c r="C1519" s="7">
        <v>2</v>
      </c>
      <c r="D1519" s="7" t="s">
        <v>31</v>
      </c>
      <c r="E1519" s="7">
        <v>5</v>
      </c>
      <c r="F1519" s="7"/>
      <c r="G1519" s="6">
        <f t="shared" si="48"/>
        <v>3</v>
      </c>
      <c r="H1519">
        <f t="shared" si="47"/>
        <v>7</v>
      </c>
      <c r="J1519">
        <f>VLOOKUP(D1519,'Test Data'!$A$1:$N$33,10,FALSE)</f>
        <v>139.17838686868689</v>
      </c>
      <c r="K1519">
        <f>VLOOKUP(B1519,'Test Data'!$A$1:$N$33,10,FALSE)</f>
        <v>141.16987251053041</v>
      </c>
      <c r="L1519">
        <f>VLOOKUP(D1519,'Test Data'!$A$1:$N$33,13,FALSE)</f>
        <v>30.108000000000004</v>
      </c>
      <c r="M1519">
        <f>VLOOKUP(B1519,'Test Data'!$A$1:$N$33,13,FALSE)</f>
        <v>-9.1679999999999993</v>
      </c>
      <c r="N1519">
        <f>VLOOKUP(D1519,'Test Data'!$A$1:$N$33,14,FALSE)</f>
        <v>10.142499999999998</v>
      </c>
      <c r="O1519">
        <f>VLOOKUP(B1519,'Test Data'!$A$1:$N$33,14,FALSE)</f>
        <v>11.067499999999995</v>
      </c>
      <c r="P1519">
        <f>VLOOKUP(B1519,'Test Data'!$A$1:$G$33,7,FALSE)</f>
        <v>55.566500000000005</v>
      </c>
      <c r="Q1519">
        <f>VLOOKUP(D1519,'Test Data'!$A$1:$G$33,7,FALSE)</f>
        <v>54.883499999999998</v>
      </c>
    </row>
    <row r="1520" spans="1:17" x14ac:dyDescent="0.3">
      <c r="A1520" s="8">
        <v>45240</v>
      </c>
      <c r="B1520" s="6" t="s">
        <v>12</v>
      </c>
      <c r="C1520" s="6">
        <v>4</v>
      </c>
      <c r="D1520" s="6" t="s">
        <v>15</v>
      </c>
      <c r="E1520" s="6">
        <v>2</v>
      </c>
      <c r="F1520" s="6"/>
      <c r="G1520" s="6">
        <f t="shared" si="48"/>
        <v>-2</v>
      </c>
      <c r="H1520">
        <f t="shared" si="47"/>
        <v>6</v>
      </c>
      <c r="J1520">
        <f>VLOOKUP(D1520,'Test Data'!$A$1:$N$33,10,FALSE)</f>
        <v>139.98145691150953</v>
      </c>
      <c r="K1520">
        <f>VLOOKUP(B1520,'Test Data'!$A$1:$N$33,10,FALSE)</f>
        <v>59.967467961405482</v>
      </c>
      <c r="L1520">
        <f>VLOOKUP(D1520,'Test Data'!$A$1:$N$33,13,FALSE)</f>
        <v>2.9200000000000017</v>
      </c>
      <c r="M1520">
        <f>VLOOKUP(B1520,'Test Data'!$A$1:$N$33,13,FALSE)</f>
        <v>21.227999999999998</v>
      </c>
      <c r="N1520">
        <f>VLOOKUP(D1520,'Test Data'!$A$1:$N$33,14,FALSE)</f>
        <v>16.695</v>
      </c>
      <c r="O1520">
        <f>VLOOKUP(B1520,'Test Data'!$A$1:$N$33,14,FALSE)</f>
        <v>5.1224999999999987</v>
      </c>
      <c r="P1520">
        <f>VLOOKUP(B1520,'Test Data'!$A$1:$G$33,7,FALSE)</f>
        <v>48.64</v>
      </c>
      <c r="Q1520">
        <f>VLOOKUP(D1520,'Test Data'!$A$1:$G$33,7,FALSE)</f>
        <v>53.004999999999995</v>
      </c>
    </row>
    <row r="1521" spans="1:17" x14ac:dyDescent="0.3">
      <c r="A1521" s="9">
        <v>45240</v>
      </c>
      <c r="B1521" s="7" t="s">
        <v>22</v>
      </c>
      <c r="C1521" s="7">
        <v>4</v>
      </c>
      <c r="D1521" s="7" t="s">
        <v>5</v>
      </c>
      <c r="E1521" s="7">
        <v>5</v>
      </c>
      <c r="F1521" s="7" t="s">
        <v>35</v>
      </c>
      <c r="G1521" s="6">
        <f t="shared" si="48"/>
        <v>1</v>
      </c>
      <c r="H1521">
        <f t="shared" si="47"/>
        <v>9</v>
      </c>
      <c r="J1521">
        <f>VLOOKUP(D1521,'Test Data'!$A$1:$N$33,10,FALSE)</f>
        <v>104.48057142857141</v>
      </c>
      <c r="K1521">
        <f>VLOOKUP(B1521,'Test Data'!$A$1:$N$33,10,FALSE)</f>
        <v>68.14996540259969</v>
      </c>
      <c r="L1521">
        <f>VLOOKUP(D1521,'Test Data'!$A$1:$N$33,13,FALSE)</f>
        <v>26.248000000000001</v>
      </c>
      <c r="M1521">
        <f>VLOOKUP(B1521,'Test Data'!$A$1:$N$33,13,FALSE)</f>
        <v>2.4839999999999995</v>
      </c>
      <c r="N1521">
        <f>VLOOKUP(D1521,'Test Data'!$A$1:$N$33,14,FALSE)</f>
        <v>15.994999999999997</v>
      </c>
      <c r="O1521">
        <f>VLOOKUP(B1521,'Test Data'!$A$1:$N$33,14,FALSE)</f>
        <v>7.3599999999999994</v>
      </c>
      <c r="P1521">
        <f>VLOOKUP(B1521,'Test Data'!$A$1:$G$33,7,FALSE)</f>
        <v>52.957499999999996</v>
      </c>
      <c r="Q1521">
        <f>VLOOKUP(D1521,'Test Data'!$A$1:$G$33,7,FALSE)</f>
        <v>50.814499999999995</v>
      </c>
    </row>
    <row r="1522" spans="1:17" x14ac:dyDescent="0.3">
      <c r="A1522" s="8">
        <v>45240</v>
      </c>
      <c r="B1522" s="6" t="s">
        <v>24</v>
      </c>
      <c r="C1522" s="6">
        <v>0</v>
      </c>
      <c r="D1522" s="6" t="s">
        <v>27</v>
      </c>
      <c r="E1522" s="6">
        <v>5</v>
      </c>
      <c r="F1522" s="6"/>
      <c r="G1522" s="6">
        <f t="shared" si="48"/>
        <v>5</v>
      </c>
      <c r="H1522">
        <f t="shared" si="47"/>
        <v>5</v>
      </c>
      <c r="J1522">
        <f>VLOOKUP(D1522,'Test Data'!$A$1:$N$33,10,FALSE)</f>
        <v>145.75413290387775</v>
      </c>
      <c r="K1522">
        <f>VLOOKUP(B1522,'Test Data'!$A$1:$N$33,10,FALSE)</f>
        <v>-15.427545272601769</v>
      </c>
      <c r="L1522">
        <f>VLOOKUP(D1522,'Test Data'!$A$1:$N$33,13,FALSE)</f>
        <v>55.58</v>
      </c>
      <c r="M1522">
        <f>VLOOKUP(B1522,'Test Data'!$A$1:$N$33,13,FALSE)</f>
        <v>-11.484000000000002</v>
      </c>
      <c r="N1522">
        <f>VLOOKUP(D1522,'Test Data'!$A$1:$N$33,14,FALSE)</f>
        <v>12.107499999999998</v>
      </c>
      <c r="O1522">
        <f>VLOOKUP(B1522,'Test Data'!$A$1:$N$33,14,FALSE)</f>
        <v>7.0949999999999989</v>
      </c>
      <c r="P1522">
        <f>VLOOKUP(B1522,'Test Data'!$A$1:$G$33,7,FALSE)</f>
        <v>42.968000000000004</v>
      </c>
      <c r="Q1522">
        <f>VLOOKUP(D1522,'Test Data'!$A$1:$G$33,7,FALSE)</f>
        <v>54.28</v>
      </c>
    </row>
    <row r="1523" spans="1:17" x14ac:dyDescent="0.3">
      <c r="A1523" s="9">
        <v>45241</v>
      </c>
      <c r="B1523" s="7" t="s">
        <v>10</v>
      </c>
      <c r="C1523" s="7">
        <v>8</v>
      </c>
      <c r="D1523" s="7" t="s">
        <v>11</v>
      </c>
      <c r="E1523" s="7">
        <v>2</v>
      </c>
      <c r="F1523" s="7"/>
      <c r="G1523" s="6">
        <f t="shared" si="48"/>
        <v>-6</v>
      </c>
      <c r="H1523">
        <f t="shared" si="47"/>
        <v>10</v>
      </c>
      <c r="J1523">
        <f>VLOOKUP(D1523,'Test Data'!$A$1:$N$33,10,FALSE)</f>
        <v>134.88358357487925</v>
      </c>
      <c r="K1523">
        <f>VLOOKUP(B1523,'Test Data'!$A$1:$N$33,10,FALSE)</f>
        <v>47.582180701754382</v>
      </c>
      <c r="L1523">
        <f>VLOOKUP(D1523,'Test Data'!$A$1:$N$33,13,FALSE)</f>
        <v>24.772000000000002</v>
      </c>
      <c r="M1523">
        <f>VLOOKUP(B1523,'Test Data'!$A$1:$N$33,13,FALSE)</f>
        <v>15.2</v>
      </c>
      <c r="N1523">
        <f>VLOOKUP(D1523,'Test Data'!$A$1:$N$33,14,FALSE)</f>
        <v>12.754999999999999</v>
      </c>
      <c r="O1523">
        <f>VLOOKUP(B1523,'Test Data'!$A$1:$N$33,14,FALSE)</f>
        <v>1.7224999999999966</v>
      </c>
      <c r="P1523">
        <f>VLOOKUP(B1523,'Test Data'!$A$1:$G$33,7,FALSE)</f>
        <v>45.459000000000003</v>
      </c>
      <c r="Q1523">
        <f>VLOOKUP(D1523,'Test Data'!$A$1:$G$33,7,FALSE)</f>
        <v>52.792500000000004</v>
      </c>
    </row>
    <row r="1524" spans="1:17" x14ac:dyDescent="0.3">
      <c r="A1524" s="8">
        <v>45241</v>
      </c>
      <c r="B1524" s="6" t="s">
        <v>20</v>
      </c>
      <c r="C1524" s="6">
        <v>4</v>
      </c>
      <c r="D1524" s="6" t="s">
        <v>19</v>
      </c>
      <c r="E1524" s="6">
        <v>5</v>
      </c>
      <c r="F1524" s="6"/>
      <c r="G1524" s="6">
        <f t="shared" si="48"/>
        <v>1</v>
      </c>
      <c r="H1524">
        <f t="shared" si="47"/>
        <v>9</v>
      </c>
      <c r="J1524">
        <f>VLOOKUP(D1524,'Test Data'!$A$1:$N$33,10,FALSE)</f>
        <v>82.045045228455763</v>
      </c>
      <c r="K1524">
        <f>VLOOKUP(B1524,'Test Data'!$A$1:$N$33,10,FALSE)</f>
        <v>44.157383716429479</v>
      </c>
      <c r="L1524">
        <f>VLOOKUP(D1524,'Test Data'!$A$1:$N$33,13,FALSE)</f>
        <v>15.204000000000004</v>
      </c>
      <c r="M1524">
        <f>VLOOKUP(B1524,'Test Data'!$A$1:$N$33,13,FALSE)</f>
        <v>0.20799999999999841</v>
      </c>
      <c r="N1524">
        <f>VLOOKUP(D1524,'Test Data'!$A$1:$N$33,14,FALSE)</f>
        <v>10.812500000000004</v>
      </c>
      <c r="O1524">
        <f>VLOOKUP(B1524,'Test Data'!$A$1:$N$33,14,FALSE)</f>
        <v>6.4574999999999996</v>
      </c>
      <c r="P1524">
        <f>VLOOKUP(B1524,'Test Data'!$A$1:$G$33,7,FALSE)</f>
        <v>45.418999999999997</v>
      </c>
      <c r="Q1524">
        <f>VLOOKUP(D1524,'Test Data'!$A$1:$G$33,7,FALSE)</f>
        <v>46.548000000000002</v>
      </c>
    </row>
    <row r="1525" spans="1:17" x14ac:dyDescent="0.3">
      <c r="A1525" s="9">
        <v>45241</v>
      </c>
      <c r="B1525" s="7" t="s">
        <v>4</v>
      </c>
      <c r="C1525" s="7">
        <v>4</v>
      </c>
      <c r="D1525" s="7" t="s">
        <v>29</v>
      </c>
      <c r="E1525" s="7">
        <v>2</v>
      </c>
      <c r="F1525" s="7"/>
      <c r="G1525" s="6">
        <f t="shared" si="48"/>
        <v>-2</v>
      </c>
      <c r="H1525">
        <f t="shared" si="47"/>
        <v>6</v>
      </c>
      <c r="J1525">
        <f>VLOOKUP(D1525,'Test Data'!$A$1:$N$33,10,FALSE)</f>
        <v>171.25418443935928</v>
      </c>
      <c r="K1525">
        <f>VLOOKUP(B1525,'Test Data'!$A$1:$N$33,10,FALSE)</f>
        <v>84.107355201661079</v>
      </c>
      <c r="L1525">
        <f>VLOOKUP(D1525,'Test Data'!$A$1:$N$33,13,FALSE)</f>
        <v>18.195999999999998</v>
      </c>
      <c r="M1525">
        <f>VLOOKUP(B1525,'Test Data'!$A$1:$N$33,13,FALSE)</f>
        <v>17.076000000000001</v>
      </c>
      <c r="N1525">
        <f>VLOOKUP(D1525,'Test Data'!$A$1:$N$33,14,FALSE)</f>
        <v>13.857500000000002</v>
      </c>
      <c r="O1525">
        <f>VLOOKUP(B1525,'Test Data'!$A$1:$N$33,14,FALSE)</f>
        <v>4.0274999999999999</v>
      </c>
      <c r="P1525">
        <f>VLOOKUP(B1525,'Test Data'!$A$1:$G$33,7,FALSE)</f>
        <v>51.648499999999999</v>
      </c>
      <c r="Q1525">
        <f>VLOOKUP(D1525,'Test Data'!$A$1:$G$33,7,FALSE)</f>
        <v>55.733499999999992</v>
      </c>
    </row>
    <row r="1526" spans="1:17" x14ac:dyDescent="0.3">
      <c r="A1526" s="8">
        <v>45241</v>
      </c>
      <c r="B1526" s="6" t="s">
        <v>14</v>
      </c>
      <c r="C1526" s="6">
        <v>2</v>
      </c>
      <c r="D1526" s="6" t="s">
        <v>33</v>
      </c>
      <c r="E1526" s="6">
        <v>3</v>
      </c>
      <c r="F1526" s="6" t="s">
        <v>36</v>
      </c>
      <c r="G1526" s="6">
        <f t="shared" si="48"/>
        <v>1</v>
      </c>
      <c r="H1526">
        <f t="shared" si="47"/>
        <v>5</v>
      </c>
      <c r="J1526">
        <f>VLOOKUP(D1526,'Test Data'!$A$1:$N$33,10,FALSE)</f>
        <v>-8.4661676247310496</v>
      </c>
      <c r="K1526">
        <f>VLOOKUP(B1526,'Test Data'!$A$1:$N$33,10,FALSE)</f>
        <v>140.99029450549449</v>
      </c>
      <c r="L1526">
        <f>VLOOKUP(D1526,'Test Data'!$A$1:$N$33,13,FALSE)</f>
        <v>31.347999999999995</v>
      </c>
      <c r="M1526">
        <f>VLOOKUP(B1526,'Test Data'!$A$1:$N$33,13,FALSE)</f>
        <v>61.292000000000002</v>
      </c>
      <c r="N1526">
        <f>VLOOKUP(D1526,'Test Data'!$A$1:$N$33,14,FALSE)</f>
        <v>2.9150000000000027</v>
      </c>
      <c r="O1526">
        <f>VLOOKUP(B1526,'Test Data'!$A$1:$N$33,14,FALSE)</f>
        <v>16.850000000000001</v>
      </c>
      <c r="P1526">
        <f>VLOOKUP(B1526,'Test Data'!$A$1:$G$33,7,FALSE)</f>
        <v>52.1905</v>
      </c>
      <c r="Q1526">
        <f>VLOOKUP(D1526,'Test Data'!$A$1:$G$33,7,FALSE)</f>
        <v>46.256500000000003</v>
      </c>
    </row>
    <row r="1527" spans="1:17" x14ac:dyDescent="0.3">
      <c r="A1527" s="9">
        <v>45241</v>
      </c>
      <c r="B1527" s="7" t="s">
        <v>25</v>
      </c>
      <c r="C1527" s="7">
        <v>7</v>
      </c>
      <c r="D1527" s="7" t="s">
        <v>21</v>
      </c>
      <c r="E1527" s="7">
        <v>5</v>
      </c>
      <c r="F1527" s="7"/>
      <c r="G1527" s="6">
        <f t="shared" si="48"/>
        <v>-2</v>
      </c>
      <c r="H1527">
        <f t="shared" si="47"/>
        <v>12</v>
      </c>
      <c r="J1527">
        <f>VLOOKUP(D1527,'Test Data'!$A$1:$N$33,10,FALSE)</f>
        <v>67.44205870986076</v>
      </c>
      <c r="K1527">
        <f>VLOOKUP(B1527,'Test Data'!$A$1:$N$33,10,FALSE)</f>
        <v>51.313205668016195</v>
      </c>
      <c r="L1527">
        <f>VLOOKUP(D1527,'Test Data'!$A$1:$N$33,13,FALSE)</f>
        <v>34.236000000000004</v>
      </c>
      <c r="M1527">
        <f>VLOOKUP(B1527,'Test Data'!$A$1:$N$33,13,FALSE)</f>
        <v>23.744</v>
      </c>
      <c r="N1527">
        <f>VLOOKUP(D1527,'Test Data'!$A$1:$N$33,14,FALSE)</f>
        <v>9.18</v>
      </c>
      <c r="O1527">
        <f>VLOOKUP(B1527,'Test Data'!$A$1:$N$33,14,FALSE)</f>
        <v>10.215</v>
      </c>
      <c r="P1527">
        <f>VLOOKUP(B1527,'Test Data'!$A$1:$G$33,7,FALSE)</f>
        <v>44.829499999999996</v>
      </c>
      <c r="Q1527">
        <f>VLOOKUP(D1527,'Test Data'!$A$1:$G$33,7,FALSE)</f>
        <v>50.528500000000001</v>
      </c>
    </row>
    <row r="1528" spans="1:17" x14ac:dyDescent="0.3">
      <c r="A1528" s="8">
        <v>45241</v>
      </c>
      <c r="B1528" s="6" t="s">
        <v>12</v>
      </c>
      <c r="C1528" s="6">
        <v>4</v>
      </c>
      <c r="D1528" s="6" t="s">
        <v>16</v>
      </c>
      <c r="E1528" s="6">
        <v>1</v>
      </c>
      <c r="F1528" s="6"/>
      <c r="G1528" s="6">
        <f t="shared" si="48"/>
        <v>-3</v>
      </c>
      <c r="H1528">
        <f t="shared" si="47"/>
        <v>5</v>
      </c>
      <c r="J1528">
        <f>VLOOKUP(D1528,'Test Data'!$A$1:$N$33,10,FALSE)</f>
        <v>56.76357570850201</v>
      </c>
      <c r="K1528">
        <f>VLOOKUP(B1528,'Test Data'!$A$1:$N$33,10,FALSE)</f>
        <v>59.967467961405482</v>
      </c>
      <c r="L1528">
        <f>VLOOKUP(D1528,'Test Data'!$A$1:$N$33,13,FALSE)</f>
        <v>55.175999999999995</v>
      </c>
      <c r="M1528">
        <f>VLOOKUP(B1528,'Test Data'!$A$1:$N$33,13,FALSE)</f>
        <v>21.227999999999998</v>
      </c>
      <c r="N1528">
        <f>VLOOKUP(D1528,'Test Data'!$A$1:$N$33,14,FALSE)</f>
        <v>8.8850000000000016</v>
      </c>
      <c r="O1528">
        <f>VLOOKUP(B1528,'Test Data'!$A$1:$N$33,14,FALSE)</f>
        <v>5.1224999999999987</v>
      </c>
      <c r="P1528">
        <f>VLOOKUP(B1528,'Test Data'!$A$1:$G$33,7,FALSE)</f>
        <v>48.64</v>
      </c>
      <c r="Q1528">
        <f>VLOOKUP(D1528,'Test Data'!$A$1:$G$33,7,FALSE)</f>
        <v>50.042000000000002</v>
      </c>
    </row>
    <row r="1529" spans="1:17" x14ac:dyDescent="0.3">
      <c r="A1529" s="9">
        <v>45241</v>
      </c>
      <c r="B1529" s="7" t="s">
        <v>22</v>
      </c>
      <c r="C1529" s="7">
        <v>1</v>
      </c>
      <c r="D1529" s="7" t="s">
        <v>32</v>
      </c>
      <c r="E1529" s="7">
        <v>4</v>
      </c>
      <c r="F1529" s="7"/>
      <c r="G1529" s="6">
        <f t="shared" si="48"/>
        <v>3</v>
      </c>
      <c r="H1529">
        <f t="shared" si="47"/>
        <v>5</v>
      </c>
      <c r="J1529">
        <f>VLOOKUP(D1529,'Test Data'!$A$1:$N$33,10,FALSE)</f>
        <v>132.97877024111079</v>
      </c>
      <c r="K1529">
        <f>VLOOKUP(B1529,'Test Data'!$A$1:$N$33,10,FALSE)</f>
        <v>68.14996540259969</v>
      </c>
      <c r="L1529">
        <f>VLOOKUP(D1529,'Test Data'!$A$1:$N$33,13,FALSE)</f>
        <v>-4.2679999999999989</v>
      </c>
      <c r="M1529">
        <f>VLOOKUP(B1529,'Test Data'!$A$1:$N$33,13,FALSE)</f>
        <v>2.4839999999999995</v>
      </c>
      <c r="N1529">
        <f>VLOOKUP(D1529,'Test Data'!$A$1:$N$33,14,FALSE)</f>
        <v>9.5024999999999977</v>
      </c>
      <c r="O1529">
        <f>VLOOKUP(B1529,'Test Data'!$A$1:$N$33,14,FALSE)</f>
        <v>7.3599999999999994</v>
      </c>
      <c r="P1529">
        <f>VLOOKUP(B1529,'Test Data'!$A$1:$G$33,7,FALSE)</f>
        <v>52.957499999999996</v>
      </c>
      <c r="Q1529">
        <f>VLOOKUP(D1529,'Test Data'!$A$1:$G$33,7,FALSE)</f>
        <v>49.246000000000002</v>
      </c>
    </row>
    <row r="1530" spans="1:17" x14ac:dyDescent="0.3">
      <c r="A1530" s="8">
        <v>45241</v>
      </c>
      <c r="B1530" s="6" t="s">
        <v>13</v>
      </c>
      <c r="C1530" s="6">
        <v>0</v>
      </c>
      <c r="D1530" s="6" t="s">
        <v>3</v>
      </c>
      <c r="E1530" s="6">
        <v>4</v>
      </c>
      <c r="F1530" s="6"/>
      <c r="G1530" s="6">
        <f t="shared" si="48"/>
        <v>4</v>
      </c>
      <c r="H1530">
        <f t="shared" si="47"/>
        <v>4</v>
      </c>
      <c r="J1530">
        <f>VLOOKUP(D1530,'Test Data'!$A$1:$N$33,10,FALSE)</f>
        <v>89.800166421813486</v>
      </c>
      <c r="K1530">
        <f>VLOOKUP(B1530,'Test Data'!$A$1:$N$33,10,FALSE)</f>
        <v>81.804757877261309</v>
      </c>
      <c r="L1530">
        <f>VLOOKUP(D1530,'Test Data'!$A$1:$N$33,13,FALSE)</f>
        <v>45.915999999999997</v>
      </c>
      <c r="M1530">
        <f>VLOOKUP(B1530,'Test Data'!$A$1:$N$33,13,FALSE)</f>
        <v>-4.4720000000000004</v>
      </c>
      <c r="N1530">
        <f>VLOOKUP(D1530,'Test Data'!$A$1:$N$33,14,FALSE)</f>
        <v>6.2475000000000023</v>
      </c>
      <c r="O1530">
        <f>VLOOKUP(B1530,'Test Data'!$A$1:$N$33,14,FALSE)</f>
        <v>7.3675000000000033</v>
      </c>
      <c r="P1530">
        <f>VLOOKUP(B1530,'Test Data'!$A$1:$G$33,7,FALSE)</f>
        <v>47.3035</v>
      </c>
      <c r="Q1530">
        <f>VLOOKUP(D1530,'Test Data'!$A$1:$G$33,7,FALSE)</f>
        <v>53.747500000000002</v>
      </c>
    </row>
    <row r="1531" spans="1:17" x14ac:dyDescent="0.3">
      <c r="A1531" s="9">
        <v>45241</v>
      </c>
      <c r="B1531" s="7" t="s">
        <v>9</v>
      </c>
      <c r="C1531" s="7">
        <v>4</v>
      </c>
      <c r="D1531" s="7" t="s">
        <v>34</v>
      </c>
      <c r="E1531" s="7">
        <v>1</v>
      </c>
      <c r="F1531" s="7"/>
      <c r="G1531" s="6">
        <f t="shared" si="48"/>
        <v>-3</v>
      </c>
      <c r="H1531">
        <f t="shared" si="47"/>
        <v>5</v>
      </c>
      <c r="J1531">
        <f>VLOOKUP(D1531,'Test Data'!$A$1:$N$33,10,FALSE)</f>
        <v>90.302779742729371</v>
      </c>
      <c r="K1531">
        <f>VLOOKUP(B1531,'Test Data'!$A$1:$N$33,10,FALSE)</f>
        <v>165.56027048054921</v>
      </c>
      <c r="L1531">
        <f>VLOOKUP(D1531,'Test Data'!$A$1:$N$33,13,FALSE)</f>
        <v>-1.9600000000000004</v>
      </c>
      <c r="M1531">
        <f>VLOOKUP(B1531,'Test Data'!$A$1:$N$33,13,FALSE)</f>
        <v>-11.727999999999998</v>
      </c>
      <c r="N1531">
        <f>VLOOKUP(D1531,'Test Data'!$A$1:$N$33,14,FALSE)</f>
        <v>8.4699999999999989</v>
      </c>
      <c r="O1531">
        <f>VLOOKUP(B1531,'Test Data'!$A$1:$N$33,14,FALSE)</f>
        <v>19.220000000000002</v>
      </c>
      <c r="P1531">
        <f>VLOOKUP(B1531,'Test Data'!$A$1:$G$33,7,FALSE)</f>
        <v>58.155000000000001</v>
      </c>
      <c r="Q1531">
        <f>VLOOKUP(D1531,'Test Data'!$A$1:$G$33,7,FALSE)</f>
        <v>48.930500000000002</v>
      </c>
    </row>
    <row r="1532" spans="1:17" x14ac:dyDescent="0.3">
      <c r="A1532" s="8">
        <v>45241</v>
      </c>
      <c r="B1532" s="6" t="s">
        <v>18</v>
      </c>
      <c r="C1532" s="6">
        <v>4</v>
      </c>
      <c r="D1532" s="6" t="s">
        <v>7</v>
      </c>
      <c r="E1532" s="6">
        <v>0</v>
      </c>
      <c r="F1532" s="6"/>
      <c r="G1532" s="6">
        <f t="shared" si="48"/>
        <v>-4</v>
      </c>
      <c r="H1532">
        <f t="shared" si="47"/>
        <v>4</v>
      </c>
      <c r="J1532">
        <f>VLOOKUP(D1532,'Test Data'!$A$1:$N$33,10,FALSE)</f>
        <v>109.36287253210591</v>
      </c>
      <c r="K1532">
        <f>VLOOKUP(B1532,'Test Data'!$A$1:$N$33,10,FALSE)</f>
        <v>141.16987251053041</v>
      </c>
      <c r="L1532">
        <f>VLOOKUP(D1532,'Test Data'!$A$1:$N$33,13,FALSE)</f>
        <v>1.0240000000000009</v>
      </c>
      <c r="M1532">
        <f>VLOOKUP(B1532,'Test Data'!$A$1:$N$33,13,FALSE)</f>
        <v>-9.1679999999999993</v>
      </c>
      <c r="N1532">
        <f>VLOOKUP(D1532,'Test Data'!$A$1:$N$33,14,FALSE)</f>
        <v>18.007499999999997</v>
      </c>
      <c r="O1532">
        <f>VLOOKUP(B1532,'Test Data'!$A$1:$N$33,14,FALSE)</f>
        <v>11.067499999999995</v>
      </c>
      <c r="P1532">
        <f>VLOOKUP(B1532,'Test Data'!$A$1:$G$33,7,FALSE)</f>
        <v>55.566500000000005</v>
      </c>
      <c r="Q1532">
        <f>VLOOKUP(D1532,'Test Data'!$A$1:$G$33,7,FALSE)</f>
        <v>51.97</v>
      </c>
    </row>
    <row r="1533" spans="1:17" x14ac:dyDescent="0.3">
      <c r="A1533" s="9">
        <v>45241</v>
      </c>
      <c r="B1533" s="7" t="s">
        <v>8</v>
      </c>
      <c r="C1533" s="7">
        <v>2</v>
      </c>
      <c r="D1533" s="7" t="s">
        <v>5</v>
      </c>
      <c r="E1533" s="7">
        <v>5</v>
      </c>
      <c r="F1533" s="7"/>
      <c r="G1533" s="6">
        <f t="shared" si="48"/>
        <v>3</v>
      </c>
      <c r="H1533">
        <f t="shared" si="47"/>
        <v>7</v>
      </c>
      <c r="J1533">
        <f>VLOOKUP(D1533,'Test Data'!$A$1:$N$33,10,FALSE)</f>
        <v>104.48057142857141</v>
      </c>
      <c r="K1533">
        <f>VLOOKUP(B1533,'Test Data'!$A$1:$N$33,10,FALSE)</f>
        <v>108.30611652138712</v>
      </c>
      <c r="L1533">
        <f>VLOOKUP(D1533,'Test Data'!$A$1:$N$33,13,FALSE)</f>
        <v>26.248000000000001</v>
      </c>
      <c r="M1533">
        <f>VLOOKUP(B1533,'Test Data'!$A$1:$N$33,13,FALSE)</f>
        <v>15.092000000000001</v>
      </c>
      <c r="N1533">
        <f>VLOOKUP(D1533,'Test Data'!$A$1:$N$33,14,FALSE)</f>
        <v>15.994999999999997</v>
      </c>
      <c r="O1533">
        <f>VLOOKUP(B1533,'Test Data'!$A$1:$N$33,14,FALSE)</f>
        <v>11.004999999999999</v>
      </c>
      <c r="P1533">
        <f>VLOOKUP(B1533,'Test Data'!$A$1:$G$33,7,FALSE)</f>
        <v>48.454999999999998</v>
      </c>
      <c r="Q1533">
        <f>VLOOKUP(D1533,'Test Data'!$A$1:$G$33,7,FALSE)</f>
        <v>50.814499999999995</v>
      </c>
    </row>
    <row r="1534" spans="1:17" x14ac:dyDescent="0.3">
      <c r="A1534" s="8">
        <v>45241</v>
      </c>
      <c r="B1534" s="6" t="s">
        <v>30</v>
      </c>
      <c r="C1534" s="6">
        <v>3</v>
      </c>
      <c r="D1534" s="6" t="s">
        <v>23</v>
      </c>
      <c r="E1534" s="6">
        <v>2</v>
      </c>
      <c r="F1534" s="6"/>
      <c r="G1534" s="6">
        <f t="shared" si="48"/>
        <v>-1</v>
      </c>
      <c r="H1534">
        <f t="shared" si="47"/>
        <v>5</v>
      </c>
      <c r="J1534">
        <f>VLOOKUP(D1534,'Test Data'!$A$1:$N$33,10,FALSE)</f>
        <v>116.91584615384616</v>
      </c>
      <c r="K1534">
        <f>VLOOKUP(B1534,'Test Data'!$A$1:$N$33,10,FALSE)</f>
        <v>139.14223240238024</v>
      </c>
      <c r="L1534">
        <f>VLOOKUP(D1534,'Test Data'!$A$1:$N$33,13,FALSE)</f>
        <v>37.052</v>
      </c>
      <c r="M1534">
        <f>VLOOKUP(B1534,'Test Data'!$A$1:$N$33,13,FALSE)</f>
        <v>17.608000000000001</v>
      </c>
      <c r="N1534">
        <f>VLOOKUP(D1534,'Test Data'!$A$1:$N$33,14,FALSE)</f>
        <v>7.9725000000000001</v>
      </c>
      <c r="O1534">
        <f>VLOOKUP(B1534,'Test Data'!$A$1:$N$33,14,FALSE)</f>
        <v>17.535</v>
      </c>
      <c r="P1534">
        <f>VLOOKUP(B1534,'Test Data'!$A$1:$G$33,7,FALSE)</f>
        <v>53.658999999999999</v>
      </c>
      <c r="Q1534">
        <f>VLOOKUP(D1534,'Test Data'!$A$1:$G$33,7,FALSE)</f>
        <v>50.820999999999998</v>
      </c>
    </row>
    <row r="1535" spans="1:17" x14ac:dyDescent="0.3">
      <c r="A1535" s="9">
        <v>45242</v>
      </c>
      <c r="B1535" s="7" t="s">
        <v>24</v>
      </c>
      <c r="C1535" s="7">
        <v>1</v>
      </c>
      <c r="D1535" s="7" t="s">
        <v>26</v>
      </c>
      <c r="E1535" s="7">
        <v>4</v>
      </c>
      <c r="F1535" s="7"/>
      <c r="G1535" s="6">
        <f t="shared" si="48"/>
        <v>3</v>
      </c>
      <c r="H1535">
        <f t="shared" si="47"/>
        <v>5</v>
      </c>
      <c r="J1535">
        <f>VLOOKUP(D1535,'Test Data'!$A$1:$N$33,10,FALSE)</f>
        <v>-5.9496865517784894</v>
      </c>
      <c r="K1535">
        <f>VLOOKUP(B1535,'Test Data'!$A$1:$N$33,10,FALSE)</f>
        <v>-15.427545272601769</v>
      </c>
      <c r="L1535">
        <f>VLOOKUP(D1535,'Test Data'!$A$1:$N$33,13,FALSE)</f>
        <v>-1.972</v>
      </c>
      <c r="M1535">
        <f>VLOOKUP(B1535,'Test Data'!$A$1:$N$33,13,FALSE)</f>
        <v>-11.484000000000002</v>
      </c>
      <c r="N1535">
        <f>VLOOKUP(D1535,'Test Data'!$A$1:$N$33,14,FALSE)</f>
        <v>7.1075000000000017</v>
      </c>
      <c r="O1535">
        <f>VLOOKUP(B1535,'Test Data'!$A$1:$N$33,14,FALSE)</f>
        <v>7.0949999999999989</v>
      </c>
      <c r="P1535">
        <f>VLOOKUP(B1535,'Test Data'!$A$1:$G$33,7,FALSE)</f>
        <v>42.968000000000004</v>
      </c>
      <c r="Q1535">
        <f>VLOOKUP(D1535,'Test Data'!$A$1:$G$33,7,FALSE)</f>
        <v>43.610500000000002</v>
      </c>
    </row>
    <row r="1536" spans="1:17" x14ac:dyDescent="0.3">
      <c r="A1536" s="8">
        <v>45242</v>
      </c>
      <c r="B1536" s="6" t="s">
        <v>6</v>
      </c>
      <c r="C1536" s="6">
        <v>3</v>
      </c>
      <c r="D1536" s="6" t="s">
        <v>31</v>
      </c>
      <c r="E1536" s="6">
        <v>4</v>
      </c>
      <c r="F1536" s="6"/>
      <c r="G1536" s="6">
        <f t="shared" si="48"/>
        <v>1</v>
      </c>
      <c r="H1536">
        <f t="shared" si="47"/>
        <v>7</v>
      </c>
      <c r="J1536">
        <f>VLOOKUP(D1536,'Test Data'!$A$1:$N$33,10,FALSE)</f>
        <v>139.17838686868689</v>
      </c>
      <c r="K1536">
        <f>VLOOKUP(B1536,'Test Data'!$A$1:$N$33,10,FALSE)</f>
        <v>18.032943482008189</v>
      </c>
      <c r="L1536">
        <f>VLOOKUP(D1536,'Test Data'!$A$1:$N$33,13,FALSE)</f>
        <v>30.108000000000004</v>
      </c>
      <c r="M1536">
        <f>VLOOKUP(B1536,'Test Data'!$A$1:$N$33,13,FALSE)</f>
        <v>12.236000000000001</v>
      </c>
      <c r="N1536">
        <f>VLOOKUP(D1536,'Test Data'!$A$1:$N$33,14,FALSE)</f>
        <v>10.142499999999998</v>
      </c>
      <c r="O1536">
        <f>VLOOKUP(B1536,'Test Data'!$A$1:$N$33,14,FALSE)</f>
        <v>1.6050000000000004</v>
      </c>
      <c r="P1536">
        <f>VLOOKUP(B1536,'Test Data'!$A$1:$G$33,7,FALSE)</f>
        <v>40.024000000000001</v>
      </c>
      <c r="Q1536">
        <f>VLOOKUP(D1536,'Test Data'!$A$1:$G$33,7,FALSE)</f>
        <v>54.883499999999998</v>
      </c>
    </row>
    <row r="1537" spans="1:17" x14ac:dyDescent="0.3">
      <c r="A1537" s="9">
        <v>45242</v>
      </c>
      <c r="B1537" s="7" t="s">
        <v>30</v>
      </c>
      <c r="C1537" s="7">
        <v>8</v>
      </c>
      <c r="D1537" s="7" t="s">
        <v>28</v>
      </c>
      <c r="E1537" s="7">
        <v>3</v>
      </c>
      <c r="F1537" s="7"/>
      <c r="G1537" s="6">
        <f t="shared" si="48"/>
        <v>-5</v>
      </c>
      <c r="H1537">
        <f t="shared" si="47"/>
        <v>11</v>
      </c>
      <c r="J1537">
        <f>VLOOKUP(D1537,'Test Data'!$A$1:$N$33,10,FALSE)</f>
        <v>101.51640811560671</v>
      </c>
      <c r="K1537">
        <f>VLOOKUP(B1537,'Test Data'!$A$1:$N$33,10,FALSE)</f>
        <v>139.14223240238024</v>
      </c>
      <c r="L1537">
        <f>VLOOKUP(D1537,'Test Data'!$A$1:$N$33,13,FALSE)</f>
        <v>12.036000000000001</v>
      </c>
      <c r="M1537">
        <f>VLOOKUP(B1537,'Test Data'!$A$1:$N$33,13,FALSE)</f>
        <v>17.608000000000001</v>
      </c>
      <c r="N1537">
        <f>VLOOKUP(D1537,'Test Data'!$A$1:$N$33,14,FALSE)</f>
        <v>8.0474999999999994</v>
      </c>
      <c r="O1537">
        <f>VLOOKUP(B1537,'Test Data'!$A$1:$N$33,14,FALSE)</f>
        <v>17.535</v>
      </c>
      <c r="P1537">
        <f>VLOOKUP(B1537,'Test Data'!$A$1:$G$33,7,FALSE)</f>
        <v>53.658999999999999</v>
      </c>
      <c r="Q1537">
        <f>VLOOKUP(D1537,'Test Data'!$A$1:$G$33,7,FALSE)</f>
        <v>51.338499999999996</v>
      </c>
    </row>
    <row r="1538" spans="1:17" x14ac:dyDescent="0.3">
      <c r="A1538" s="8">
        <v>45242</v>
      </c>
      <c r="B1538" s="6" t="s">
        <v>8</v>
      </c>
      <c r="C1538" s="6">
        <v>5</v>
      </c>
      <c r="D1538" s="6" t="s">
        <v>33</v>
      </c>
      <c r="E1538" s="6">
        <v>2</v>
      </c>
      <c r="F1538" s="6"/>
      <c r="G1538" s="6">
        <f t="shared" si="48"/>
        <v>-3</v>
      </c>
      <c r="H1538">
        <f t="shared" si="47"/>
        <v>7</v>
      </c>
      <c r="J1538">
        <f>VLOOKUP(D1538,'Test Data'!$A$1:$N$33,10,FALSE)</f>
        <v>-8.4661676247310496</v>
      </c>
      <c r="K1538">
        <f>VLOOKUP(B1538,'Test Data'!$A$1:$N$33,10,FALSE)</f>
        <v>108.30611652138712</v>
      </c>
      <c r="L1538">
        <f>VLOOKUP(D1538,'Test Data'!$A$1:$N$33,13,FALSE)</f>
        <v>31.347999999999995</v>
      </c>
      <c r="M1538">
        <f>VLOOKUP(B1538,'Test Data'!$A$1:$N$33,13,FALSE)</f>
        <v>15.092000000000001</v>
      </c>
      <c r="N1538">
        <f>VLOOKUP(D1538,'Test Data'!$A$1:$N$33,14,FALSE)</f>
        <v>2.9150000000000027</v>
      </c>
      <c r="O1538">
        <f>VLOOKUP(B1538,'Test Data'!$A$1:$N$33,14,FALSE)</f>
        <v>11.004999999999999</v>
      </c>
      <c r="P1538">
        <f>VLOOKUP(B1538,'Test Data'!$A$1:$G$33,7,FALSE)</f>
        <v>48.454999999999998</v>
      </c>
      <c r="Q1538">
        <f>VLOOKUP(D1538,'Test Data'!$A$1:$G$33,7,FALSE)</f>
        <v>46.256500000000003</v>
      </c>
    </row>
    <row r="1539" spans="1:17" x14ac:dyDescent="0.3">
      <c r="A1539" s="9">
        <v>45242</v>
      </c>
      <c r="B1539" s="7" t="s">
        <v>20</v>
      </c>
      <c r="C1539" s="7">
        <v>3</v>
      </c>
      <c r="D1539" s="7" t="s">
        <v>17</v>
      </c>
      <c r="E1539" s="7">
        <v>4</v>
      </c>
      <c r="F1539" s="7" t="s">
        <v>35</v>
      </c>
      <c r="G1539" s="6">
        <f t="shared" si="48"/>
        <v>1</v>
      </c>
      <c r="H1539">
        <f t="shared" ref="H1539:H1602" si="49">E1539+C1539</f>
        <v>7</v>
      </c>
      <c r="J1539">
        <f>VLOOKUP(D1539,'Test Data'!$A$1:$N$33,10,FALSE)</f>
        <v>134.91292307692311</v>
      </c>
      <c r="K1539">
        <f>VLOOKUP(B1539,'Test Data'!$A$1:$N$33,10,FALSE)</f>
        <v>44.157383716429479</v>
      </c>
      <c r="L1539">
        <f>VLOOKUP(D1539,'Test Data'!$A$1:$N$33,13,FALSE)</f>
        <v>36.112000000000002</v>
      </c>
      <c r="M1539">
        <f>VLOOKUP(B1539,'Test Data'!$A$1:$N$33,13,FALSE)</f>
        <v>0.20799999999999841</v>
      </c>
      <c r="N1539">
        <f>VLOOKUP(D1539,'Test Data'!$A$1:$N$33,14,FALSE)</f>
        <v>18.509999999999998</v>
      </c>
      <c r="O1539">
        <f>VLOOKUP(B1539,'Test Data'!$A$1:$N$33,14,FALSE)</f>
        <v>6.4574999999999996</v>
      </c>
      <c r="P1539">
        <f>VLOOKUP(B1539,'Test Data'!$A$1:$G$33,7,FALSE)</f>
        <v>45.418999999999997</v>
      </c>
      <c r="Q1539">
        <f>VLOOKUP(D1539,'Test Data'!$A$1:$G$33,7,FALSE)</f>
        <v>49.021500000000003</v>
      </c>
    </row>
    <row r="1540" spans="1:17" x14ac:dyDescent="0.3">
      <c r="A1540" s="8">
        <v>45243</v>
      </c>
      <c r="B1540" s="6" t="s">
        <v>16</v>
      </c>
      <c r="C1540" s="6">
        <v>1</v>
      </c>
      <c r="D1540" s="6" t="s">
        <v>9</v>
      </c>
      <c r="E1540" s="6">
        <v>4</v>
      </c>
      <c r="F1540" s="6"/>
      <c r="G1540" s="6">
        <f t="shared" si="48"/>
        <v>3</v>
      </c>
      <c r="H1540">
        <f t="shared" si="49"/>
        <v>5</v>
      </c>
      <c r="J1540">
        <f>VLOOKUP(D1540,'Test Data'!$A$1:$N$33,10,FALSE)</f>
        <v>165.56027048054921</v>
      </c>
      <c r="K1540">
        <f>VLOOKUP(B1540,'Test Data'!$A$1:$N$33,10,FALSE)</f>
        <v>56.76357570850201</v>
      </c>
      <c r="L1540">
        <f>VLOOKUP(D1540,'Test Data'!$A$1:$N$33,13,FALSE)</f>
        <v>-11.727999999999998</v>
      </c>
      <c r="M1540">
        <f>VLOOKUP(B1540,'Test Data'!$A$1:$N$33,13,FALSE)</f>
        <v>55.175999999999995</v>
      </c>
      <c r="N1540">
        <f>VLOOKUP(D1540,'Test Data'!$A$1:$N$33,14,FALSE)</f>
        <v>19.220000000000002</v>
      </c>
      <c r="O1540">
        <f>VLOOKUP(B1540,'Test Data'!$A$1:$N$33,14,FALSE)</f>
        <v>8.8850000000000016</v>
      </c>
      <c r="P1540">
        <f>VLOOKUP(B1540,'Test Data'!$A$1:$G$33,7,FALSE)</f>
        <v>50.042000000000002</v>
      </c>
      <c r="Q1540">
        <f>VLOOKUP(D1540,'Test Data'!$A$1:$G$33,7,FALSE)</f>
        <v>58.155000000000001</v>
      </c>
    </row>
    <row r="1541" spans="1:17" x14ac:dyDescent="0.3">
      <c r="A1541" s="9">
        <v>45243</v>
      </c>
      <c r="B1541" s="7" t="s">
        <v>11</v>
      </c>
      <c r="C1541" s="7">
        <v>5</v>
      </c>
      <c r="D1541" s="7" t="s">
        <v>34</v>
      </c>
      <c r="E1541" s="7">
        <v>1</v>
      </c>
      <c r="F1541" s="7"/>
      <c r="G1541" s="6">
        <f t="shared" si="48"/>
        <v>-4</v>
      </c>
      <c r="H1541">
        <f t="shared" si="49"/>
        <v>6</v>
      </c>
      <c r="J1541">
        <f>VLOOKUP(D1541,'Test Data'!$A$1:$N$33,10,FALSE)</f>
        <v>90.302779742729371</v>
      </c>
      <c r="K1541">
        <f>VLOOKUP(B1541,'Test Data'!$A$1:$N$33,10,FALSE)</f>
        <v>134.88358357487925</v>
      </c>
      <c r="L1541">
        <f>VLOOKUP(D1541,'Test Data'!$A$1:$N$33,13,FALSE)</f>
        <v>-1.9600000000000004</v>
      </c>
      <c r="M1541">
        <f>VLOOKUP(B1541,'Test Data'!$A$1:$N$33,13,FALSE)</f>
        <v>24.772000000000002</v>
      </c>
      <c r="N1541">
        <f>VLOOKUP(D1541,'Test Data'!$A$1:$N$33,14,FALSE)</f>
        <v>8.4699999999999989</v>
      </c>
      <c r="O1541">
        <f>VLOOKUP(B1541,'Test Data'!$A$1:$N$33,14,FALSE)</f>
        <v>12.754999999999999</v>
      </c>
      <c r="P1541">
        <f>VLOOKUP(B1541,'Test Data'!$A$1:$G$33,7,FALSE)</f>
        <v>52.792500000000004</v>
      </c>
      <c r="Q1541">
        <f>VLOOKUP(D1541,'Test Data'!$A$1:$G$33,7,FALSE)</f>
        <v>48.930500000000002</v>
      </c>
    </row>
    <row r="1542" spans="1:17" x14ac:dyDescent="0.3">
      <c r="A1542" s="8">
        <v>45244</v>
      </c>
      <c r="B1542" s="6" t="s">
        <v>14</v>
      </c>
      <c r="C1542" s="6">
        <v>5</v>
      </c>
      <c r="D1542" s="6" t="s">
        <v>13</v>
      </c>
      <c r="E1542" s="6">
        <v>2</v>
      </c>
      <c r="F1542" s="6"/>
      <c r="G1542" s="6">
        <f t="shared" si="48"/>
        <v>-3</v>
      </c>
      <c r="H1542">
        <f t="shared" si="49"/>
        <v>7</v>
      </c>
      <c r="J1542">
        <f>VLOOKUP(D1542,'Test Data'!$A$1:$N$33,10,FALSE)</f>
        <v>81.804757877261309</v>
      </c>
      <c r="K1542">
        <f>VLOOKUP(B1542,'Test Data'!$A$1:$N$33,10,FALSE)</f>
        <v>140.99029450549449</v>
      </c>
      <c r="L1542">
        <f>VLOOKUP(D1542,'Test Data'!$A$1:$N$33,13,FALSE)</f>
        <v>-4.4720000000000004</v>
      </c>
      <c r="M1542">
        <f>VLOOKUP(B1542,'Test Data'!$A$1:$N$33,13,FALSE)</f>
        <v>61.292000000000002</v>
      </c>
      <c r="N1542">
        <f>VLOOKUP(D1542,'Test Data'!$A$1:$N$33,14,FALSE)</f>
        <v>7.3675000000000033</v>
      </c>
      <c r="O1542">
        <f>VLOOKUP(B1542,'Test Data'!$A$1:$N$33,14,FALSE)</f>
        <v>16.850000000000001</v>
      </c>
      <c r="P1542">
        <f>VLOOKUP(B1542,'Test Data'!$A$1:$G$33,7,FALSE)</f>
        <v>52.1905</v>
      </c>
      <c r="Q1542">
        <f>VLOOKUP(D1542,'Test Data'!$A$1:$G$33,7,FALSE)</f>
        <v>47.3035</v>
      </c>
    </row>
    <row r="1543" spans="1:17" x14ac:dyDescent="0.3">
      <c r="A1543" s="9">
        <v>45244</v>
      </c>
      <c r="B1543" s="7" t="s">
        <v>3</v>
      </c>
      <c r="C1543" s="7">
        <v>5</v>
      </c>
      <c r="D1543" s="7" t="s">
        <v>20</v>
      </c>
      <c r="E1543" s="7">
        <v>3</v>
      </c>
      <c r="F1543" s="7"/>
      <c r="G1543" s="6">
        <f t="shared" si="48"/>
        <v>-2</v>
      </c>
      <c r="H1543">
        <f t="shared" si="49"/>
        <v>8</v>
      </c>
      <c r="J1543">
        <f>VLOOKUP(D1543,'Test Data'!$A$1:$N$33,10,FALSE)</f>
        <v>44.157383716429479</v>
      </c>
      <c r="K1543">
        <f>VLOOKUP(B1543,'Test Data'!$A$1:$N$33,10,FALSE)</f>
        <v>89.800166421813486</v>
      </c>
      <c r="L1543">
        <f>VLOOKUP(D1543,'Test Data'!$A$1:$N$33,13,FALSE)</f>
        <v>0.20799999999999841</v>
      </c>
      <c r="M1543">
        <f>VLOOKUP(B1543,'Test Data'!$A$1:$N$33,13,FALSE)</f>
        <v>45.915999999999997</v>
      </c>
      <c r="N1543">
        <f>VLOOKUP(D1543,'Test Data'!$A$1:$N$33,14,FALSE)</f>
        <v>6.4574999999999996</v>
      </c>
      <c r="O1543">
        <f>VLOOKUP(B1543,'Test Data'!$A$1:$N$33,14,FALSE)</f>
        <v>6.2475000000000023</v>
      </c>
      <c r="P1543">
        <f>VLOOKUP(B1543,'Test Data'!$A$1:$G$33,7,FALSE)</f>
        <v>53.747500000000002</v>
      </c>
      <c r="Q1543">
        <f>VLOOKUP(D1543,'Test Data'!$A$1:$G$33,7,FALSE)</f>
        <v>45.418999999999997</v>
      </c>
    </row>
    <row r="1544" spans="1:17" x14ac:dyDescent="0.3">
      <c r="A1544" s="8">
        <v>45244</v>
      </c>
      <c r="B1544" s="6" t="s">
        <v>25</v>
      </c>
      <c r="C1544" s="6">
        <v>3</v>
      </c>
      <c r="D1544" s="6" t="s">
        <v>30</v>
      </c>
      <c r="E1544" s="6">
        <v>4</v>
      </c>
      <c r="F1544" s="6" t="s">
        <v>36</v>
      </c>
      <c r="G1544" s="6">
        <f t="shared" si="48"/>
        <v>1</v>
      </c>
      <c r="H1544">
        <f t="shared" si="49"/>
        <v>7</v>
      </c>
      <c r="J1544">
        <f>VLOOKUP(D1544,'Test Data'!$A$1:$N$33,10,FALSE)</f>
        <v>139.14223240238024</v>
      </c>
      <c r="K1544">
        <f>VLOOKUP(B1544,'Test Data'!$A$1:$N$33,10,FALSE)</f>
        <v>51.313205668016195</v>
      </c>
      <c r="L1544">
        <f>VLOOKUP(D1544,'Test Data'!$A$1:$N$33,13,FALSE)</f>
        <v>17.608000000000001</v>
      </c>
      <c r="M1544">
        <f>VLOOKUP(B1544,'Test Data'!$A$1:$N$33,13,FALSE)</f>
        <v>23.744</v>
      </c>
      <c r="N1544">
        <f>VLOOKUP(D1544,'Test Data'!$A$1:$N$33,14,FALSE)</f>
        <v>17.535</v>
      </c>
      <c r="O1544">
        <f>VLOOKUP(B1544,'Test Data'!$A$1:$N$33,14,FALSE)</f>
        <v>10.215</v>
      </c>
      <c r="P1544">
        <f>VLOOKUP(B1544,'Test Data'!$A$1:$G$33,7,FALSE)</f>
        <v>44.829499999999996</v>
      </c>
      <c r="Q1544">
        <f>VLOOKUP(D1544,'Test Data'!$A$1:$G$33,7,FALSE)</f>
        <v>53.658999999999999</v>
      </c>
    </row>
    <row r="1545" spans="1:17" x14ac:dyDescent="0.3">
      <c r="A1545" s="9">
        <v>45244</v>
      </c>
      <c r="B1545" s="7" t="s">
        <v>22</v>
      </c>
      <c r="C1545" s="7">
        <v>2</v>
      </c>
      <c r="D1545" s="7" t="s">
        <v>33</v>
      </c>
      <c r="E1545" s="7">
        <v>1</v>
      </c>
      <c r="F1545" s="7"/>
      <c r="G1545" s="6">
        <f t="shared" si="48"/>
        <v>-1</v>
      </c>
      <c r="H1545">
        <f t="shared" si="49"/>
        <v>3</v>
      </c>
      <c r="J1545">
        <f>VLOOKUP(D1545,'Test Data'!$A$1:$N$33,10,FALSE)</f>
        <v>-8.4661676247310496</v>
      </c>
      <c r="K1545">
        <f>VLOOKUP(B1545,'Test Data'!$A$1:$N$33,10,FALSE)</f>
        <v>68.14996540259969</v>
      </c>
      <c r="L1545">
        <f>VLOOKUP(D1545,'Test Data'!$A$1:$N$33,13,FALSE)</f>
        <v>31.347999999999995</v>
      </c>
      <c r="M1545">
        <f>VLOOKUP(B1545,'Test Data'!$A$1:$N$33,13,FALSE)</f>
        <v>2.4839999999999995</v>
      </c>
      <c r="N1545">
        <f>VLOOKUP(D1545,'Test Data'!$A$1:$N$33,14,FALSE)</f>
        <v>2.9150000000000027</v>
      </c>
      <c r="O1545">
        <f>VLOOKUP(B1545,'Test Data'!$A$1:$N$33,14,FALSE)</f>
        <v>7.3599999999999994</v>
      </c>
      <c r="P1545">
        <f>VLOOKUP(B1545,'Test Data'!$A$1:$G$33,7,FALSE)</f>
        <v>52.957499999999996</v>
      </c>
      <c r="Q1545">
        <f>VLOOKUP(D1545,'Test Data'!$A$1:$G$33,7,FALSE)</f>
        <v>46.256500000000003</v>
      </c>
    </row>
    <row r="1546" spans="1:17" x14ac:dyDescent="0.3">
      <c r="A1546" s="8">
        <v>45244</v>
      </c>
      <c r="B1546" s="6" t="s">
        <v>26</v>
      </c>
      <c r="C1546" s="6">
        <v>3</v>
      </c>
      <c r="D1546" s="6" t="s">
        <v>21</v>
      </c>
      <c r="E1546" s="6">
        <v>2</v>
      </c>
      <c r="F1546" s="6"/>
      <c r="G1546" s="6">
        <f t="shared" si="48"/>
        <v>-1</v>
      </c>
      <c r="H1546">
        <f t="shared" si="49"/>
        <v>5</v>
      </c>
      <c r="J1546">
        <f>VLOOKUP(D1546,'Test Data'!$A$1:$N$33,10,FALSE)</f>
        <v>67.44205870986076</v>
      </c>
      <c r="K1546">
        <f>VLOOKUP(B1546,'Test Data'!$A$1:$N$33,10,FALSE)</f>
        <v>-5.9496865517784894</v>
      </c>
      <c r="L1546">
        <f>VLOOKUP(D1546,'Test Data'!$A$1:$N$33,13,FALSE)</f>
        <v>34.236000000000004</v>
      </c>
      <c r="M1546">
        <f>VLOOKUP(B1546,'Test Data'!$A$1:$N$33,13,FALSE)</f>
        <v>-1.972</v>
      </c>
      <c r="N1546">
        <f>VLOOKUP(D1546,'Test Data'!$A$1:$N$33,14,FALSE)</f>
        <v>9.18</v>
      </c>
      <c r="O1546">
        <f>VLOOKUP(B1546,'Test Data'!$A$1:$N$33,14,FALSE)</f>
        <v>7.1075000000000017</v>
      </c>
      <c r="P1546">
        <f>VLOOKUP(B1546,'Test Data'!$A$1:$G$33,7,FALSE)</f>
        <v>43.610500000000002</v>
      </c>
      <c r="Q1546">
        <f>VLOOKUP(D1546,'Test Data'!$A$1:$G$33,7,FALSE)</f>
        <v>50.528500000000001</v>
      </c>
    </row>
    <row r="1547" spans="1:17" x14ac:dyDescent="0.3">
      <c r="A1547" s="9">
        <v>45244</v>
      </c>
      <c r="B1547" s="7" t="s">
        <v>31</v>
      </c>
      <c r="C1547" s="7">
        <v>5</v>
      </c>
      <c r="D1547" s="7" t="s">
        <v>24</v>
      </c>
      <c r="E1547" s="7">
        <v>3</v>
      </c>
      <c r="F1547" s="7"/>
      <c r="G1547" s="6">
        <f t="shared" si="48"/>
        <v>-2</v>
      </c>
      <c r="H1547">
        <f t="shared" si="49"/>
        <v>8</v>
      </c>
      <c r="J1547">
        <f>VLOOKUP(D1547,'Test Data'!$A$1:$N$33,10,FALSE)</f>
        <v>-15.427545272601769</v>
      </c>
      <c r="K1547">
        <f>VLOOKUP(B1547,'Test Data'!$A$1:$N$33,10,FALSE)</f>
        <v>139.17838686868689</v>
      </c>
      <c r="L1547">
        <f>VLOOKUP(D1547,'Test Data'!$A$1:$N$33,13,FALSE)</f>
        <v>-11.484000000000002</v>
      </c>
      <c r="M1547">
        <f>VLOOKUP(B1547,'Test Data'!$A$1:$N$33,13,FALSE)</f>
        <v>30.108000000000004</v>
      </c>
      <c r="N1547">
        <f>VLOOKUP(D1547,'Test Data'!$A$1:$N$33,14,FALSE)</f>
        <v>7.0949999999999989</v>
      </c>
      <c r="O1547">
        <f>VLOOKUP(B1547,'Test Data'!$A$1:$N$33,14,FALSE)</f>
        <v>10.142499999999998</v>
      </c>
      <c r="P1547">
        <f>VLOOKUP(B1547,'Test Data'!$A$1:$G$33,7,FALSE)</f>
        <v>54.883499999999998</v>
      </c>
      <c r="Q1547">
        <f>VLOOKUP(D1547,'Test Data'!$A$1:$G$33,7,FALSE)</f>
        <v>42.968000000000004</v>
      </c>
    </row>
    <row r="1548" spans="1:17" x14ac:dyDescent="0.3">
      <c r="A1548" s="8">
        <v>45244</v>
      </c>
      <c r="B1548" s="6" t="s">
        <v>7</v>
      </c>
      <c r="C1548" s="6">
        <v>0</v>
      </c>
      <c r="D1548" s="6" t="s">
        <v>10</v>
      </c>
      <c r="E1548" s="6">
        <v>5</v>
      </c>
      <c r="F1548" s="6"/>
      <c r="G1548" s="6">
        <f t="shared" si="48"/>
        <v>5</v>
      </c>
      <c r="H1548">
        <f t="shared" si="49"/>
        <v>5</v>
      </c>
      <c r="J1548">
        <f>VLOOKUP(D1548,'Test Data'!$A$1:$N$33,10,FALSE)</f>
        <v>47.582180701754382</v>
      </c>
      <c r="K1548">
        <f>VLOOKUP(B1548,'Test Data'!$A$1:$N$33,10,FALSE)</f>
        <v>109.36287253210591</v>
      </c>
      <c r="L1548">
        <f>VLOOKUP(D1548,'Test Data'!$A$1:$N$33,13,FALSE)</f>
        <v>15.2</v>
      </c>
      <c r="M1548">
        <f>VLOOKUP(B1548,'Test Data'!$A$1:$N$33,13,FALSE)</f>
        <v>1.0240000000000009</v>
      </c>
      <c r="N1548">
        <f>VLOOKUP(D1548,'Test Data'!$A$1:$N$33,14,FALSE)</f>
        <v>1.7224999999999966</v>
      </c>
      <c r="O1548">
        <f>VLOOKUP(B1548,'Test Data'!$A$1:$N$33,14,FALSE)</f>
        <v>18.007499999999997</v>
      </c>
      <c r="P1548">
        <f>VLOOKUP(B1548,'Test Data'!$A$1:$G$33,7,FALSE)</f>
        <v>51.97</v>
      </c>
      <c r="Q1548">
        <f>VLOOKUP(D1548,'Test Data'!$A$1:$G$33,7,FALSE)</f>
        <v>45.459000000000003</v>
      </c>
    </row>
    <row r="1549" spans="1:17" x14ac:dyDescent="0.3">
      <c r="A1549" s="9">
        <v>45244</v>
      </c>
      <c r="B1549" s="7" t="s">
        <v>15</v>
      </c>
      <c r="C1549" s="7">
        <v>3</v>
      </c>
      <c r="D1549" s="7" t="s">
        <v>23</v>
      </c>
      <c r="E1549" s="7">
        <v>6</v>
      </c>
      <c r="F1549" s="7"/>
      <c r="G1549" s="6">
        <f t="shared" si="48"/>
        <v>3</v>
      </c>
      <c r="H1549">
        <f t="shared" si="49"/>
        <v>9</v>
      </c>
      <c r="J1549">
        <f>VLOOKUP(D1549,'Test Data'!$A$1:$N$33,10,FALSE)</f>
        <v>116.91584615384616</v>
      </c>
      <c r="K1549">
        <f>VLOOKUP(B1549,'Test Data'!$A$1:$N$33,10,FALSE)</f>
        <v>139.98145691150953</v>
      </c>
      <c r="L1549">
        <f>VLOOKUP(D1549,'Test Data'!$A$1:$N$33,13,FALSE)</f>
        <v>37.052</v>
      </c>
      <c r="M1549">
        <f>VLOOKUP(B1549,'Test Data'!$A$1:$N$33,13,FALSE)</f>
        <v>2.9200000000000017</v>
      </c>
      <c r="N1549">
        <f>VLOOKUP(D1549,'Test Data'!$A$1:$N$33,14,FALSE)</f>
        <v>7.9725000000000001</v>
      </c>
      <c r="O1549">
        <f>VLOOKUP(B1549,'Test Data'!$A$1:$N$33,14,FALSE)</f>
        <v>16.695</v>
      </c>
      <c r="P1549">
        <f>VLOOKUP(B1549,'Test Data'!$A$1:$G$33,7,FALSE)</f>
        <v>53.004999999999995</v>
      </c>
      <c r="Q1549">
        <f>VLOOKUP(D1549,'Test Data'!$A$1:$G$33,7,FALSE)</f>
        <v>50.820999999999998</v>
      </c>
    </row>
    <row r="1550" spans="1:17" x14ac:dyDescent="0.3">
      <c r="A1550" s="8">
        <v>45244</v>
      </c>
      <c r="B1550" s="6" t="s">
        <v>27</v>
      </c>
      <c r="C1550" s="6">
        <v>0</v>
      </c>
      <c r="D1550" s="6" t="s">
        <v>12</v>
      </c>
      <c r="E1550" s="6">
        <v>3</v>
      </c>
      <c r="F1550" s="6"/>
      <c r="G1550" s="6">
        <f t="shared" si="48"/>
        <v>3</v>
      </c>
      <c r="H1550">
        <f t="shared" si="49"/>
        <v>3</v>
      </c>
      <c r="J1550">
        <f>VLOOKUP(D1550,'Test Data'!$A$1:$N$33,10,FALSE)</f>
        <v>59.967467961405482</v>
      </c>
      <c r="K1550">
        <f>VLOOKUP(B1550,'Test Data'!$A$1:$N$33,10,FALSE)</f>
        <v>145.75413290387775</v>
      </c>
      <c r="L1550">
        <f>VLOOKUP(D1550,'Test Data'!$A$1:$N$33,13,FALSE)</f>
        <v>21.227999999999998</v>
      </c>
      <c r="M1550">
        <f>VLOOKUP(B1550,'Test Data'!$A$1:$N$33,13,FALSE)</f>
        <v>55.58</v>
      </c>
      <c r="N1550">
        <f>VLOOKUP(D1550,'Test Data'!$A$1:$N$33,14,FALSE)</f>
        <v>5.1224999999999987</v>
      </c>
      <c r="O1550">
        <f>VLOOKUP(B1550,'Test Data'!$A$1:$N$33,14,FALSE)</f>
        <v>12.107499999999998</v>
      </c>
      <c r="P1550">
        <f>VLOOKUP(B1550,'Test Data'!$A$1:$G$33,7,FALSE)</f>
        <v>54.28</v>
      </c>
      <c r="Q1550">
        <f>VLOOKUP(D1550,'Test Data'!$A$1:$G$33,7,FALSE)</f>
        <v>48.64</v>
      </c>
    </row>
    <row r="1551" spans="1:17" x14ac:dyDescent="0.3">
      <c r="A1551" s="9">
        <v>45245</v>
      </c>
      <c r="B1551" s="7" t="s">
        <v>4</v>
      </c>
      <c r="C1551" s="7">
        <v>3</v>
      </c>
      <c r="D1551" s="7" t="s">
        <v>18</v>
      </c>
      <c r="E1551" s="7">
        <v>1</v>
      </c>
      <c r="F1551" s="7"/>
      <c r="G1551" s="6">
        <f t="shared" si="48"/>
        <v>-2</v>
      </c>
      <c r="H1551">
        <f t="shared" si="49"/>
        <v>4</v>
      </c>
      <c r="J1551">
        <f>VLOOKUP(D1551,'Test Data'!$A$1:$N$33,10,FALSE)</f>
        <v>141.16987251053041</v>
      </c>
      <c r="K1551">
        <f>VLOOKUP(B1551,'Test Data'!$A$1:$N$33,10,FALSE)</f>
        <v>84.107355201661079</v>
      </c>
      <c r="L1551">
        <f>VLOOKUP(D1551,'Test Data'!$A$1:$N$33,13,FALSE)</f>
        <v>-9.1679999999999993</v>
      </c>
      <c r="M1551">
        <f>VLOOKUP(B1551,'Test Data'!$A$1:$N$33,13,FALSE)</f>
        <v>17.076000000000001</v>
      </c>
      <c r="N1551">
        <f>VLOOKUP(D1551,'Test Data'!$A$1:$N$33,14,FALSE)</f>
        <v>11.067499999999995</v>
      </c>
      <c r="O1551">
        <f>VLOOKUP(B1551,'Test Data'!$A$1:$N$33,14,FALSE)</f>
        <v>4.0274999999999999</v>
      </c>
      <c r="P1551">
        <f>VLOOKUP(B1551,'Test Data'!$A$1:$G$33,7,FALSE)</f>
        <v>51.648499999999999</v>
      </c>
      <c r="Q1551">
        <f>VLOOKUP(D1551,'Test Data'!$A$1:$G$33,7,FALSE)</f>
        <v>55.566500000000005</v>
      </c>
    </row>
    <row r="1552" spans="1:17" x14ac:dyDescent="0.3">
      <c r="A1552" s="8">
        <v>45245</v>
      </c>
      <c r="B1552" s="6" t="s">
        <v>26</v>
      </c>
      <c r="C1552" s="6">
        <v>2</v>
      </c>
      <c r="D1552" s="6" t="s">
        <v>11</v>
      </c>
      <c r="E1552" s="6">
        <v>8</v>
      </c>
      <c r="F1552" s="6"/>
      <c r="G1552" s="6">
        <f t="shared" si="48"/>
        <v>6</v>
      </c>
      <c r="H1552">
        <f t="shared" si="49"/>
        <v>10</v>
      </c>
      <c r="J1552">
        <f>VLOOKUP(D1552,'Test Data'!$A$1:$N$33,10,FALSE)</f>
        <v>134.88358357487925</v>
      </c>
      <c r="K1552">
        <f>VLOOKUP(B1552,'Test Data'!$A$1:$N$33,10,FALSE)</f>
        <v>-5.9496865517784894</v>
      </c>
      <c r="L1552">
        <f>VLOOKUP(D1552,'Test Data'!$A$1:$N$33,13,FALSE)</f>
        <v>24.772000000000002</v>
      </c>
      <c r="M1552">
        <f>VLOOKUP(B1552,'Test Data'!$A$1:$N$33,13,FALSE)</f>
        <v>-1.972</v>
      </c>
      <c r="N1552">
        <f>VLOOKUP(D1552,'Test Data'!$A$1:$N$33,14,FALSE)</f>
        <v>12.754999999999999</v>
      </c>
      <c r="O1552">
        <f>VLOOKUP(B1552,'Test Data'!$A$1:$N$33,14,FALSE)</f>
        <v>7.1075000000000017</v>
      </c>
      <c r="P1552">
        <f>VLOOKUP(B1552,'Test Data'!$A$1:$G$33,7,FALSE)</f>
        <v>43.610500000000002</v>
      </c>
      <c r="Q1552">
        <f>VLOOKUP(D1552,'Test Data'!$A$1:$G$33,7,FALSE)</f>
        <v>52.792500000000004</v>
      </c>
    </row>
    <row r="1553" spans="1:17" x14ac:dyDescent="0.3">
      <c r="A1553" s="9">
        <v>45245</v>
      </c>
      <c r="B1553" s="7" t="s">
        <v>34</v>
      </c>
      <c r="C1553" s="7">
        <v>3</v>
      </c>
      <c r="D1553" s="7" t="s">
        <v>9</v>
      </c>
      <c r="E1553" s="7">
        <v>4</v>
      </c>
      <c r="F1553" s="7" t="s">
        <v>36</v>
      </c>
      <c r="G1553" s="6">
        <f t="shared" si="48"/>
        <v>1</v>
      </c>
      <c r="H1553">
        <f t="shared" si="49"/>
        <v>7</v>
      </c>
      <c r="J1553">
        <f>VLOOKUP(D1553,'Test Data'!$A$1:$N$33,10,FALSE)</f>
        <v>165.56027048054921</v>
      </c>
      <c r="K1553">
        <f>VLOOKUP(B1553,'Test Data'!$A$1:$N$33,10,FALSE)</f>
        <v>90.302779742729371</v>
      </c>
      <c r="L1553">
        <f>VLOOKUP(D1553,'Test Data'!$A$1:$N$33,13,FALSE)</f>
        <v>-11.727999999999998</v>
      </c>
      <c r="M1553">
        <f>VLOOKUP(B1553,'Test Data'!$A$1:$N$33,13,FALSE)</f>
        <v>-1.9600000000000004</v>
      </c>
      <c r="N1553">
        <f>VLOOKUP(D1553,'Test Data'!$A$1:$N$33,14,FALSE)</f>
        <v>19.220000000000002</v>
      </c>
      <c r="O1553">
        <f>VLOOKUP(B1553,'Test Data'!$A$1:$N$33,14,FALSE)</f>
        <v>8.4699999999999989</v>
      </c>
      <c r="P1553">
        <f>VLOOKUP(B1553,'Test Data'!$A$1:$G$33,7,FALSE)</f>
        <v>48.930500000000002</v>
      </c>
      <c r="Q1553">
        <f>VLOOKUP(D1553,'Test Data'!$A$1:$G$33,7,FALSE)</f>
        <v>58.155000000000001</v>
      </c>
    </row>
    <row r="1554" spans="1:17" x14ac:dyDescent="0.3">
      <c r="A1554" s="8">
        <v>45245</v>
      </c>
      <c r="B1554" s="6" t="s">
        <v>16</v>
      </c>
      <c r="C1554" s="6">
        <v>3</v>
      </c>
      <c r="D1554" s="6" t="s">
        <v>8</v>
      </c>
      <c r="E1554" s="6">
        <v>4</v>
      </c>
      <c r="F1554" s="6" t="s">
        <v>36</v>
      </c>
      <c r="G1554" s="6">
        <f t="shared" si="48"/>
        <v>1</v>
      </c>
      <c r="H1554">
        <f t="shared" si="49"/>
        <v>7</v>
      </c>
      <c r="J1554">
        <f>VLOOKUP(D1554,'Test Data'!$A$1:$N$33,10,FALSE)</f>
        <v>108.30611652138712</v>
      </c>
      <c r="K1554">
        <f>VLOOKUP(B1554,'Test Data'!$A$1:$N$33,10,FALSE)</f>
        <v>56.76357570850201</v>
      </c>
      <c r="L1554">
        <f>VLOOKUP(D1554,'Test Data'!$A$1:$N$33,13,FALSE)</f>
        <v>15.092000000000001</v>
      </c>
      <c r="M1554">
        <f>VLOOKUP(B1554,'Test Data'!$A$1:$N$33,13,FALSE)</f>
        <v>55.175999999999995</v>
      </c>
      <c r="N1554">
        <f>VLOOKUP(D1554,'Test Data'!$A$1:$N$33,14,FALSE)</f>
        <v>11.004999999999999</v>
      </c>
      <c r="O1554">
        <f>VLOOKUP(B1554,'Test Data'!$A$1:$N$33,14,FALSE)</f>
        <v>8.8850000000000016</v>
      </c>
      <c r="P1554">
        <f>VLOOKUP(B1554,'Test Data'!$A$1:$G$33,7,FALSE)</f>
        <v>50.042000000000002</v>
      </c>
      <c r="Q1554">
        <f>VLOOKUP(D1554,'Test Data'!$A$1:$G$33,7,FALSE)</f>
        <v>48.454999999999998</v>
      </c>
    </row>
    <row r="1555" spans="1:17" x14ac:dyDescent="0.3">
      <c r="A1555" s="9">
        <v>45246</v>
      </c>
      <c r="B1555" s="7" t="s">
        <v>25</v>
      </c>
      <c r="C1555" s="7">
        <v>3</v>
      </c>
      <c r="D1555" s="7" t="s">
        <v>20</v>
      </c>
      <c r="E1555" s="7">
        <v>2</v>
      </c>
      <c r="F1555" s="7"/>
      <c r="G1555" s="6">
        <f t="shared" si="48"/>
        <v>-1</v>
      </c>
      <c r="H1555">
        <f t="shared" si="49"/>
        <v>5</v>
      </c>
      <c r="J1555">
        <f>VLOOKUP(D1555,'Test Data'!$A$1:$N$33,10,FALSE)</f>
        <v>44.157383716429479</v>
      </c>
      <c r="K1555">
        <f>VLOOKUP(B1555,'Test Data'!$A$1:$N$33,10,FALSE)</f>
        <v>51.313205668016195</v>
      </c>
      <c r="L1555">
        <f>VLOOKUP(D1555,'Test Data'!$A$1:$N$33,13,FALSE)</f>
        <v>0.20799999999999841</v>
      </c>
      <c r="M1555">
        <f>VLOOKUP(B1555,'Test Data'!$A$1:$N$33,13,FALSE)</f>
        <v>23.744</v>
      </c>
      <c r="N1555">
        <f>VLOOKUP(D1555,'Test Data'!$A$1:$N$33,14,FALSE)</f>
        <v>6.4574999999999996</v>
      </c>
      <c r="O1555">
        <f>VLOOKUP(B1555,'Test Data'!$A$1:$N$33,14,FALSE)</f>
        <v>10.215</v>
      </c>
      <c r="P1555">
        <f>VLOOKUP(B1555,'Test Data'!$A$1:$G$33,7,FALSE)</f>
        <v>44.829499999999996</v>
      </c>
      <c r="Q1555">
        <f>VLOOKUP(D1555,'Test Data'!$A$1:$G$33,7,FALSE)</f>
        <v>45.418999999999997</v>
      </c>
    </row>
    <row r="1556" spans="1:17" x14ac:dyDescent="0.3">
      <c r="A1556" s="8">
        <v>45246</v>
      </c>
      <c r="B1556" s="6" t="s">
        <v>8</v>
      </c>
      <c r="C1556" s="6">
        <v>2</v>
      </c>
      <c r="D1556" s="6" t="s">
        <v>22</v>
      </c>
      <c r="E1556" s="6">
        <v>5</v>
      </c>
      <c r="F1556" s="6"/>
      <c r="G1556" s="6">
        <f t="shared" si="48"/>
        <v>3</v>
      </c>
      <c r="H1556">
        <f t="shared" si="49"/>
        <v>7</v>
      </c>
      <c r="J1556">
        <f>VLOOKUP(D1556,'Test Data'!$A$1:$N$33,10,FALSE)</f>
        <v>68.14996540259969</v>
      </c>
      <c r="K1556">
        <f>VLOOKUP(B1556,'Test Data'!$A$1:$N$33,10,FALSE)</f>
        <v>108.30611652138712</v>
      </c>
      <c r="L1556">
        <f>VLOOKUP(D1556,'Test Data'!$A$1:$N$33,13,FALSE)</f>
        <v>2.4839999999999995</v>
      </c>
      <c r="M1556">
        <f>VLOOKUP(B1556,'Test Data'!$A$1:$N$33,13,FALSE)</f>
        <v>15.092000000000001</v>
      </c>
      <c r="N1556">
        <f>VLOOKUP(D1556,'Test Data'!$A$1:$N$33,14,FALSE)</f>
        <v>7.3599999999999994</v>
      </c>
      <c r="O1556">
        <f>VLOOKUP(B1556,'Test Data'!$A$1:$N$33,14,FALSE)</f>
        <v>11.004999999999999</v>
      </c>
      <c r="P1556">
        <f>VLOOKUP(B1556,'Test Data'!$A$1:$G$33,7,FALSE)</f>
        <v>48.454999999999998</v>
      </c>
      <c r="Q1556">
        <f>VLOOKUP(D1556,'Test Data'!$A$1:$G$33,7,FALSE)</f>
        <v>52.957499999999996</v>
      </c>
    </row>
    <row r="1557" spans="1:17" x14ac:dyDescent="0.3">
      <c r="A1557" s="9">
        <v>45246</v>
      </c>
      <c r="B1557" s="7" t="s">
        <v>7</v>
      </c>
      <c r="C1557" s="7">
        <v>4</v>
      </c>
      <c r="D1557" s="7" t="s">
        <v>6</v>
      </c>
      <c r="E1557" s="7">
        <v>2</v>
      </c>
      <c r="F1557" s="7"/>
      <c r="G1557" s="6">
        <f t="shared" si="48"/>
        <v>-2</v>
      </c>
      <c r="H1557">
        <f t="shared" si="49"/>
        <v>6</v>
      </c>
      <c r="J1557">
        <f>VLOOKUP(D1557,'Test Data'!$A$1:$N$33,10,FALSE)</f>
        <v>18.032943482008189</v>
      </c>
      <c r="K1557">
        <f>VLOOKUP(B1557,'Test Data'!$A$1:$N$33,10,FALSE)</f>
        <v>109.36287253210591</v>
      </c>
      <c r="L1557">
        <f>VLOOKUP(D1557,'Test Data'!$A$1:$N$33,13,FALSE)</f>
        <v>12.236000000000001</v>
      </c>
      <c r="M1557">
        <f>VLOOKUP(B1557,'Test Data'!$A$1:$N$33,13,FALSE)</f>
        <v>1.0240000000000009</v>
      </c>
      <c r="N1557">
        <f>VLOOKUP(D1557,'Test Data'!$A$1:$N$33,14,FALSE)</f>
        <v>1.6050000000000004</v>
      </c>
      <c r="O1557">
        <f>VLOOKUP(B1557,'Test Data'!$A$1:$N$33,14,FALSE)</f>
        <v>18.007499999999997</v>
      </c>
      <c r="P1557">
        <f>VLOOKUP(B1557,'Test Data'!$A$1:$G$33,7,FALSE)</f>
        <v>51.97</v>
      </c>
      <c r="Q1557">
        <f>VLOOKUP(D1557,'Test Data'!$A$1:$G$33,7,FALSE)</f>
        <v>40.024000000000001</v>
      </c>
    </row>
    <row r="1558" spans="1:17" x14ac:dyDescent="0.3">
      <c r="A1558" s="8">
        <v>45246</v>
      </c>
      <c r="B1558" s="6" t="s">
        <v>31</v>
      </c>
      <c r="C1558" s="6">
        <v>1</v>
      </c>
      <c r="D1558" s="6" t="s">
        <v>29</v>
      </c>
      <c r="E1558" s="6">
        <v>2</v>
      </c>
      <c r="F1558" s="6"/>
      <c r="G1558" s="6">
        <f t="shared" si="48"/>
        <v>1</v>
      </c>
      <c r="H1558">
        <f t="shared" si="49"/>
        <v>3</v>
      </c>
      <c r="J1558">
        <f>VLOOKUP(D1558,'Test Data'!$A$1:$N$33,10,FALSE)</f>
        <v>171.25418443935928</v>
      </c>
      <c r="K1558">
        <f>VLOOKUP(B1558,'Test Data'!$A$1:$N$33,10,FALSE)</f>
        <v>139.17838686868689</v>
      </c>
      <c r="L1558">
        <f>VLOOKUP(D1558,'Test Data'!$A$1:$N$33,13,FALSE)</f>
        <v>18.195999999999998</v>
      </c>
      <c r="M1558">
        <f>VLOOKUP(B1558,'Test Data'!$A$1:$N$33,13,FALSE)</f>
        <v>30.108000000000004</v>
      </c>
      <c r="N1558">
        <f>VLOOKUP(D1558,'Test Data'!$A$1:$N$33,14,FALSE)</f>
        <v>13.857500000000002</v>
      </c>
      <c r="O1558">
        <f>VLOOKUP(B1558,'Test Data'!$A$1:$N$33,14,FALSE)</f>
        <v>10.142499999999998</v>
      </c>
      <c r="P1558">
        <f>VLOOKUP(B1558,'Test Data'!$A$1:$G$33,7,FALSE)</f>
        <v>54.883499999999998</v>
      </c>
      <c r="Q1558">
        <f>VLOOKUP(D1558,'Test Data'!$A$1:$G$33,7,FALSE)</f>
        <v>55.733499999999992</v>
      </c>
    </row>
    <row r="1559" spans="1:17" x14ac:dyDescent="0.3">
      <c r="A1559" s="9">
        <v>45246</v>
      </c>
      <c r="B1559" s="7" t="s">
        <v>27</v>
      </c>
      <c r="C1559" s="7">
        <v>6</v>
      </c>
      <c r="D1559" s="7" t="s">
        <v>33</v>
      </c>
      <c r="E1559" s="7">
        <v>5</v>
      </c>
      <c r="F1559" s="7"/>
      <c r="G1559" s="6">
        <f t="shared" si="48"/>
        <v>-1</v>
      </c>
      <c r="H1559">
        <f t="shared" si="49"/>
        <v>11</v>
      </c>
      <c r="J1559">
        <f>VLOOKUP(D1559,'Test Data'!$A$1:$N$33,10,FALSE)</f>
        <v>-8.4661676247310496</v>
      </c>
      <c r="K1559">
        <f>VLOOKUP(B1559,'Test Data'!$A$1:$N$33,10,FALSE)</f>
        <v>145.75413290387775</v>
      </c>
      <c r="L1559">
        <f>VLOOKUP(D1559,'Test Data'!$A$1:$N$33,13,FALSE)</f>
        <v>31.347999999999995</v>
      </c>
      <c r="M1559">
        <f>VLOOKUP(B1559,'Test Data'!$A$1:$N$33,13,FALSE)</f>
        <v>55.58</v>
      </c>
      <c r="N1559">
        <f>VLOOKUP(D1559,'Test Data'!$A$1:$N$33,14,FALSE)</f>
        <v>2.9150000000000027</v>
      </c>
      <c r="O1559">
        <f>VLOOKUP(B1559,'Test Data'!$A$1:$N$33,14,FALSE)</f>
        <v>12.107499999999998</v>
      </c>
      <c r="P1559">
        <f>VLOOKUP(B1559,'Test Data'!$A$1:$G$33,7,FALSE)</f>
        <v>54.28</v>
      </c>
      <c r="Q1559">
        <f>VLOOKUP(D1559,'Test Data'!$A$1:$G$33,7,FALSE)</f>
        <v>46.256500000000003</v>
      </c>
    </row>
    <row r="1560" spans="1:17" x14ac:dyDescent="0.3">
      <c r="A1560" s="8">
        <v>45246</v>
      </c>
      <c r="B1560" s="6" t="s">
        <v>19</v>
      </c>
      <c r="C1560" s="6">
        <v>4</v>
      </c>
      <c r="D1560" s="6" t="s">
        <v>32</v>
      </c>
      <c r="E1560" s="6">
        <v>5</v>
      </c>
      <c r="F1560" s="6" t="s">
        <v>36</v>
      </c>
      <c r="G1560" s="6">
        <f t="shared" si="48"/>
        <v>1</v>
      </c>
      <c r="H1560">
        <f t="shared" si="49"/>
        <v>9</v>
      </c>
      <c r="J1560">
        <f>VLOOKUP(D1560,'Test Data'!$A$1:$N$33,10,FALSE)</f>
        <v>132.97877024111079</v>
      </c>
      <c r="K1560">
        <f>VLOOKUP(B1560,'Test Data'!$A$1:$N$33,10,FALSE)</f>
        <v>82.045045228455763</v>
      </c>
      <c r="L1560">
        <f>VLOOKUP(D1560,'Test Data'!$A$1:$N$33,13,FALSE)</f>
        <v>-4.2679999999999989</v>
      </c>
      <c r="M1560">
        <f>VLOOKUP(B1560,'Test Data'!$A$1:$N$33,13,FALSE)</f>
        <v>15.204000000000004</v>
      </c>
      <c r="N1560">
        <f>VLOOKUP(D1560,'Test Data'!$A$1:$N$33,14,FALSE)</f>
        <v>9.5024999999999977</v>
      </c>
      <c r="O1560">
        <f>VLOOKUP(B1560,'Test Data'!$A$1:$N$33,14,FALSE)</f>
        <v>10.812500000000004</v>
      </c>
      <c r="P1560">
        <f>VLOOKUP(B1560,'Test Data'!$A$1:$G$33,7,FALSE)</f>
        <v>46.548000000000002</v>
      </c>
      <c r="Q1560">
        <f>VLOOKUP(D1560,'Test Data'!$A$1:$G$33,7,FALSE)</f>
        <v>49.246000000000002</v>
      </c>
    </row>
    <row r="1561" spans="1:17" x14ac:dyDescent="0.3">
      <c r="A1561" s="9">
        <v>45246</v>
      </c>
      <c r="B1561" s="7" t="s">
        <v>15</v>
      </c>
      <c r="C1561" s="7">
        <v>5</v>
      </c>
      <c r="D1561" s="7" t="s">
        <v>3</v>
      </c>
      <c r="E1561" s="7">
        <v>2</v>
      </c>
      <c r="F1561" s="7"/>
      <c r="G1561" s="6">
        <f t="shared" si="48"/>
        <v>-3</v>
      </c>
      <c r="H1561">
        <f t="shared" si="49"/>
        <v>7</v>
      </c>
      <c r="J1561">
        <f>VLOOKUP(D1561,'Test Data'!$A$1:$N$33,10,FALSE)</f>
        <v>89.800166421813486</v>
      </c>
      <c r="K1561">
        <f>VLOOKUP(B1561,'Test Data'!$A$1:$N$33,10,FALSE)</f>
        <v>139.98145691150953</v>
      </c>
      <c r="L1561">
        <f>VLOOKUP(D1561,'Test Data'!$A$1:$N$33,13,FALSE)</f>
        <v>45.915999999999997</v>
      </c>
      <c r="M1561">
        <f>VLOOKUP(B1561,'Test Data'!$A$1:$N$33,13,FALSE)</f>
        <v>2.9200000000000017</v>
      </c>
      <c r="N1561">
        <f>VLOOKUP(D1561,'Test Data'!$A$1:$N$33,14,FALSE)</f>
        <v>6.2475000000000023</v>
      </c>
      <c r="O1561">
        <f>VLOOKUP(B1561,'Test Data'!$A$1:$N$33,14,FALSE)</f>
        <v>16.695</v>
      </c>
      <c r="P1561">
        <f>VLOOKUP(B1561,'Test Data'!$A$1:$G$33,7,FALSE)</f>
        <v>53.004999999999995</v>
      </c>
      <c r="Q1561">
        <f>VLOOKUP(D1561,'Test Data'!$A$1:$G$33,7,FALSE)</f>
        <v>53.747500000000002</v>
      </c>
    </row>
    <row r="1562" spans="1:17" x14ac:dyDescent="0.3">
      <c r="A1562" s="8">
        <v>45246</v>
      </c>
      <c r="B1562" s="6" t="s">
        <v>16</v>
      </c>
      <c r="C1562" s="6">
        <v>3</v>
      </c>
      <c r="D1562" s="6" t="s">
        <v>34</v>
      </c>
      <c r="E1562" s="6">
        <v>4</v>
      </c>
      <c r="F1562" s="6" t="s">
        <v>35</v>
      </c>
      <c r="G1562" s="6">
        <f t="shared" si="48"/>
        <v>1</v>
      </c>
      <c r="H1562">
        <f t="shared" si="49"/>
        <v>7</v>
      </c>
      <c r="J1562">
        <f>VLOOKUP(D1562,'Test Data'!$A$1:$N$33,10,FALSE)</f>
        <v>90.302779742729371</v>
      </c>
      <c r="K1562">
        <f>VLOOKUP(B1562,'Test Data'!$A$1:$N$33,10,FALSE)</f>
        <v>56.76357570850201</v>
      </c>
      <c r="L1562">
        <f>VLOOKUP(D1562,'Test Data'!$A$1:$N$33,13,FALSE)</f>
        <v>-1.9600000000000004</v>
      </c>
      <c r="M1562">
        <f>VLOOKUP(B1562,'Test Data'!$A$1:$N$33,13,FALSE)</f>
        <v>55.175999999999995</v>
      </c>
      <c r="N1562">
        <f>VLOOKUP(D1562,'Test Data'!$A$1:$N$33,14,FALSE)</f>
        <v>8.4699999999999989</v>
      </c>
      <c r="O1562">
        <f>VLOOKUP(B1562,'Test Data'!$A$1:$N$33,14,FALSE)</f>
        <v>8.8850000000000016</v>
      </c>
      <c r="P1562">
        <f>VLOOKUP(B1562,'Test Data'!$A$1:$G$33,7,FALSE)</f>
        <v>50.042000000000002</v>
      </c>
      <c r="Q1562">
        <f>VLOOKUP(D1562,'Test Data'!$A$1:$G$33,7,FALSE)</f>
        <v>48.930500000000002</v>
      </c>
    </row>
    <row r="1563" spans="1:17" x14ac:dyDescent="0.3">
      <c r="A1563" s="9">
        <v>45246</v>
      </c>
      <c r="B1563" s="7" t="s">
        <v>10</v>
      </c>
      <c r="C1563" s="7">
        <v>1</v>
      </c>
      <c r="D1563" s="7" t="s">
        <v>24</v>
      </c>
      <c r="E1563" s="7">
        <v>5</v>
      </c>
      <c r="F1563" s="7"/>
      <c r="G1563" s="6">
        <f t="shared" si="48"/>
        <v>4</v>
      </c>
      <c r="H1563">
        <f t="shared" si="49"/>
        <v>6</v>
      </c>
      <c r="J1563">
        <f>VLOOKUP(D1563,'Test Data'!$A$1:$N$33,10,FALSE)</f>
        <v>-15.427545272601769</v>
      </c>
      <c r="K1563">
        <f>VLOOKUP(B1563,'Test Data'!$A$1:$N$33,10,FALSE)</f>
        <v>47.582180701754382</v>
      </c>
      <c r="L1563">
        <f>VLOOKUP(D1563,'Test Data'!$A$1:$N$33,13,FALSE)</f>
        <v>-11.484000000000002</v>
      </c>
      <c r="M1563">
        <f>VLOOKUP(B1563,'Test Data'!$A$1:$N$33,13,FALSE)</f>
        <v>15.2</v>
      </c>
      <c r="N1563">
        <f>VLOOKUP(D1563,'Test Data'!$A$1:$N$33,14,FALSE)</f>
        <v>7.0949999999999989</v>
      </c>
      <c r="O1563">
        <f>VLOOKUP(B1563,'Test Data'!$A$1:$N$33,14,FALSE)</f>
        <v>1.7224999999999966</v>
      </c>
      <c r="P1563">
        <f>VLOOKUP(B1563,'Test Data'!$A$1:$G$33,7,FALSE)</f>
        <v>45.459000000000003</v>
      </c>
      <c r="Q1563">
        <f>VLOOKUP(D1563,'Test Data'!$A$1:$G$33,7,FALSE)</f>
        <v>42.968000000000004</v>
      </c>
    </row>
    <row r="1564" spans="1:17" x14ac:dyDescent="0.3">
      <c r="A1564" s="8">
        <v>45247</v>
      </c>
      <c r="B1564" s="6" t="s">
        <v>31</v>
      </c>
      <c r="C1564" s="6">
        <v>2</v>
      </c>
      <c r="D1564" s="6" t="s">
        <v>26</v>
      </c>
      <c r="E1564" s="6">
        <v>1</v>
      </c>
      <c r="F1564" s="6"/>
      <c r="G1564" s="6">
        <f t="shared" si="48"/>
        <v>-1</v>
      </c>
      <c r="H1564">
        <f t="shared" si="49"/>
        <v>3</v>
      </c>
      <c r="J1564">
        <f>VLOOKUP(D1564,'Test Data'!$A$1:$N$33,10,FALSE)</f>
        <v>-5.9496865517784894</v>
      </c>
      <c r="K1564">
        <f>VLOOKUP(B1564,'Test Data'!$A$1:$N$33,10,FALSE)</f>
        <v>139.17838686868689</v>
      </c>
      <c r="L1564">
        <f>VLOOKUP(D1564,'Test Data'!$A$1:$N$33,13,FALSE)</f>
        <v>-1.972</v>
      </c>
      <c r="M1564">
        <f>VLOOKUP(B1564,'Test Data'!$A$1:$N$33,13,FALSE)</f>
        <v>30.108000000000004</v>
      </c>
      <c r="N1564">
        <f>VLOOKUP(D1564,'Test Data'!$A$1:$N$33,14,FALSE)</f>
        <v>7.1075000000000017</v>
      </c>
      <c r="O1564">
        <f>VLOOKUP(B1564,'Test Data'!$A$1:$N$33,14,FALSE)</f>
        <v>10.142499999999998</v>
      </c>
      <c r="P1564">
        <f>VLOOKUP(B1564,'Test Data'!$A$1:$G$33,7,FALSE)</f>
        <v>54.883499999999998</v>
      </c>
      <c r="Q1564">
        <f>VLOOKUP(D1564,'Test Data'!$A$1:$G$33,7,FALSE)</f>
        <v>43.610500000000002</v>
      </c>
    </row>
    <row r="1565" spans="1:17" x14ac:dyDescent="0.3">
      <c r="A1565" s="9">
        <v>45247</v>
      </c>
      <c r="B1565" s="7" t="s">
        <v>5</v>
      </c>
      <c r="C1565" s="7">
        <v>3</v>
      </c>
      <c r="D1565" s="7" t="s">
        <v>19</v>
      </c>
      <c r="E1565" s="7">
        <v>2</v>
      </c>
      <c r="F1565" s="7"/>
      <c r="G1565" s="6">
        <f t="shared" si="48"/>
        <v>-1</v>
      </c>
      <c r="H1565">
        <f t="shared" si="49"/>
        <v>5</v>
      </c>
      <c r="J1565">
        <f>VLOOKUP(D1565,'Test Data'!$A$1:$N$33,10,FALSE)</f>
        <v>82.045045228455763</v>
      </c>
      <c r="K1565">
        <f>VLOOKUP(B1565,'Test Data'!$A$1:$N$33,10,FALSE)</f>
        <v>104.48057142857141</v>
      </c>
      <c r="L1565">
        <f>VLOOKUP(D1565,'Test Data'!$A$1:$N$33,13,FALSE)</f>
        <v>15.204000000000004</v>
      </c>
      <c r="M1565">
        <f>VLOOKUP(B1565,'Test Data'!$A$1:$N$33,13,FALSE)</f>
        <v>26.248000000000001</v>
      </c>
      <c r="N1565">
        <f>VLOOKUP(D1565,'Test Data'!$A$1:$N$33,14,FALSE)</f>
        <v>10.812500000000004</v>
      </c>
      <c r="O1565">
        <f>VLOOKUP(B1565,'Test Data'!$A$1:$N$33,14,FALSE)</f>
        <v>15.994999999999997</v>
      </c>
      <c r="P1565">
        <f>VLOOKUP(B1565,'Test Data'!$A$1:$G$33,7,FALSE)</f>
        <v>50.814499999999995</v>
      </c>
      <c r="Q1565">
        <f>VLOOKUP(D1565,'Test Data'!$A$1:$G$33,7,FALSE)</f>
        <v>46.548000000000002</v>
      </c>
    </row>
    <row r="1566" spans="1:17" x14ac:dyDescent="0.3">
      <c r="A1566" s="8">
        <v>45247</v>
      </c>
      <c r="B1566" s="6" t="s">
        <v>13</v>
      </c>
      <c r="C1566" s="6">
        <v>2</v>
      </c>
      <c r="D1566" s="6" t="s">
        <v>23</v>
      </c>
      <c r="E1566" s="6">
        <v>3</v>
      </c>
      <c r="F1566" s="6"/>
      <c r="G1566" s="6">
        <f t="shared" si="48"/>
        <v>1</v>
      </c>
      <c r="H1566">
        <f t="shared" si="49"/>
        <v>5</v>
      </c>
      <c r="J1566">
        <f>VLOOKUP(D1566,'Test Data'!$A$1:$N$33,10,FALSE)</f>
        <v>116.91584615384616</v>
      </c>
      <c r="K1566">
        <f>VLOOKUP(B1566,'Test Data'!$A$1:$N$33,10,FALSE)</f>
        <v>81.804757877261309</v>
      </c>
      <c r="L1566">
        <f>VLOOKUP(D1566,'Test Data'!$A$1:$N$33,13,FALSE)</f>
        <v>37.052</v>
      </c>
      <c r="M1566">
        <f>VLOOKUP(B1566,'Test Data'!$A$1:$N$33,13,FALSE)</f>
        <v>-4.4720000000000004</v>
      </c>
      <c r="N1566">
        <f>VLOOKUP(D1566,'Test Data'!$A$1:$N$33,14,FALSE)</f>
        <v>7.9725000000000001</v>
      </c>
      <c r="O1566">
        <f>VLOOKUP(B1566,'Test Data'!$A$1:$N$33,14,FALSE)</f>
        <v>7.3675000000000033</v>
      </c>
      <c r="P1566">
        <f>VLOOKUP(B1566,'Test Data'!$A$1:$G$33,7,FALSE)</f>
        <v>47.3035</v>
      </c>
      <c r="Q1566">
        <f>VLOOKUP(D1566,'Test Data'!$A$1:$G$33,7,FALSE)</f>
        <v>50.820999999999998</v>
      </c>
    </row>
    <row r="1567" spans="1:17" x14ac:dyDescent="0.3">
      <c r="A1567" s="9">
        <v>45248</v>
      </c>
      <c r="B1567" s="7" t="s">
        <v>33</v>
      </c>
      <c r="C1567" s="7">
        <v>2</v>
      </c>
      <c r="D1567" s="7" t="s">
        <v>14</v>
      </c>
      <c r="E1567" s="7">
        <v>5</v>
      </c>
      <c r="F1567" s="7"/>
      <c r="G1567" s="6">
        <f t="shared" si="48"/>
        <v>3</v>
      </c>
      <c r="H1567">
        <f t="shared" si="49"/>
        <v>7</v>
      </c>
      <c r="J1567">
        <f>VLOOKUP(D1567,'Test Data'!$A$1:$N$33,10,FALSE)</f>
        <v>140.99029450549449</v>
      </c>
      <c r="K1567">
        <f>VLOOKUP(B1567,'Test Data'!$A$1:$N$33,10,FALSE)</f>
        <v>-8.4661676247310496</v>
      </c>
      <c r="L1567">
        <f>VLOOKUP(D1567,'Test Data'!$A$1:$N$33,13,FALSE)</f>
        <v>61.292000000000002</v>
      </c>
      <c r="M1567">
        <f>VLOOKUP(B1567,'Test Data'!$A$1:$N$33,13,FALSE)</f>
        <v>31.347999999999995</v>
      </c>
      <c r="N1567">
        <f>VLOOKUP(D1567,'Test Data'!$A$1:$N$33,14,FALSE)</f>
        <v>16.850000000000001</v>
      </c>
      <c r="O1567">
        <f>VLOOKUP(B1567,'Test Data'!$A$1:$N$33,14,FALSE)</f>
        <v>2.9150000000000027</v>
      </c>
      <c r="P1567">
        <f>VLOOKUP(B1567,'Test Data'!$A$1:$G$33,7,FALSE)</f>
        <v>46.256500000000003</v>
      </c>
      <c r="Q1567">
        <f>VLOOKUP(D1567,'Test Data'!$A$1:$G$33,7,FALSE)</f>
        <v>52.1905</v>
      </c>
    </row>
    <row r="1568" spans="1:17" x14ac:dyDescent="0.3">
      <c r="A1568" s="8">
        <v>45248</v>
      </c>
      <c r="B1568" s="6" t="s">
        <v>3</v>
      </c>
      <c r="C1568" s="6">
        <v>2</v>
      </c>
      <c r="D1568" s="6" t="s">
        <v>18</v>
      </c>
      <c r="E1568" s="6">
        <v>4</v>
      </c>
      <c r="F1568" s="6"/>
      <c r="G1568" s="6">
        <f t="shared" si="48"/>
        <v>2</v>
      </c>
      <c r="H1568">
        <f t="shared" si="49"/>
        <v>6</v>
      </c>
      <c r="J1568">
        <f>VLOOKUP(D1568,'Test Data'!$A$1:$N$33,10,FALSE)</f>
        <v>141.16987251053041</v>
      </c>
      <c r="K1568">
        <f>VLOOKUP(B1568,'Test Data'!$A$1:$N$33,10,FALSE)</f>
        <v>89.800166421813486</v>
      </c>
      <c r="L1568">
        <f>VLOOKUP(D1568,'Test Data'!$A$1:$N$33,13,FALSE)</f>
        <v>-9.1679999999999993</v>
      </c>
      <c r="M1568">
        <f>VLOOKUP(B1568,'Test Data'!$A$1:$N$33,13,FALSE)</f>
        <v>45.915999999999997</v>
      </c>
      <c r="N1568">
        <f>VLOOKUP(D1568,'Test Data'!$A$1:$N$33,14,FALSE)</f>
        <v>11.067499999999995</v>
      </c>
      <c r="O1568">
        <f>VLOOKUP(B1568,'Test Data'!$A$1:$N$33,14,FALSE)</f>
        <v>6.2475000000000023</v>
      </c>
      <c r="P1568">
        <f>VLOOKUP(B1568,'Test Data'!$A$1:$G$33,7,FALSE)</f>
        <v>53.747500000000002</v>
      </c>
      <c r="Q1568">
        <f>VLOOKUP(D1568,'Test Data'!$A$1:$G$33,7,FALSE)</f>
        <v>55.566500000000005</v>
      </c>
    </row>
    <row r="1569" spans="1:17" x14ac:dyDescent="0.3">
      <c r="A1569" s="9">
        <v>45248</v>
      </c>
      <c r="B1569" s="7" t="s">
        <v>16</v>
      </c>
      <c r="C1569" s="7">
        <v>5</v>
      </c>
      <c r="D1569" s="7" t="s">
        <v>22</v>
      </c>
      <c r="E1569" s="7">
        <v>4</v>
      </c>
      <c r="F1569" s="7" t="s">
        <v>35</v>
      </c>
      <c r="G1569" s="6">
        <f t="shared" si="48"/>
        <v>-1</v>
      </c>
      <c r="H1569">
        <f t="shared" si="49"/>
        <v>9</v>
      </c>
      <c r="J1569">
        <f>VLOOKUP(D1569,'Test Data'!$A$1:$N$33,10,FALSE)</f>
        <v>68.14996540259969</v>
      </c>
      <c r="K1569">
        <f>VLOOKUP(B1569,'Test Data'!$A$1:$N$33,10,FALSE)</f>
        <v>56.76357570850201</v>
      </c>
      <c r="L1569">
        <f>VLOOKUP(D1569,'Test Data'!$A$1:$N$33,13,FALSE)</f>
        <v>2.4839999999999995</v>
      </c>
      <c r="M1569">
        <f>VLOOKUP(B1569,'Test Data'!$A$1:$N$33,13,FALSE)</f>
        <v>55.175999999999995</v>
      </c>
      <c r="N1569">
        <f>VLOOKUP(D1569,'Test Data'!$A$1:$N$33,14,FALSE)</f>
        <v>7.3599999999999994</v>
      </c>
      <c r="O1569">
        <f>VLOOKUP(B1569,'Test Data'!$A$1:$N$33,14,FALSE)</f>
        <v>8.8850000000000016</v>
      </c>
      <c r="P1569">
        <f>VLOOKUP(B1569,'Test Data'!$A$1:$G$33,7,FALSE)</f>
        <v>50.042000000000002</v>
      </c>
      <c r="Q1569">
        <f>VLOOKUP(D1569,'Test Data'!$A$1:$G$33,7,FALSE)</f>
        <v>52.957499999999996</v>
      </c>
    </row>
    <row r="1570" spans="1:17" x14ac:dyDescent="0.3">
      <c r="A1570" s="8">
        <v>45248</v>
      </c>
      <c r="B1570" s="6" t="s">
        <v>11</v>
      </c>
      <c r="C1570" s="6">
        <v>6</v>
      </c>
      <c r="D1570" s="6" t="s">
        <v>30</v>
      </c>
      <c r="E1570" s="6">
        <v>3</v>
      </c>
      <c r="F1570" s="6"/>
      <c r="G1570" s="6">
        <f t="shared" ref="G1570:G1633" si="50">E1570-C1570</f>
        <v>-3</v>
      </c>
      <c r="H1570">
        <f t="shared" si="49"/>
        <v>9</v>
      </c>
      <c r="J1570">
        <f>VLOOKUP(D1570,'Test Data'!$A$1:$N$33,10,FALSE)</f>
        <v>139.14223240238024</v>
      </c>
      <c r="K1570">
        <f>VLOOKUP(B1570,'Test Data'!$A$1:$N$33,10,FALSE)</f>
        <v>134.88358357487925</v>
      </c>
      <c r="L1570">
        <f>VLOOKUP(D1570,'Test Data'!$A$1:$N$33,13,FALSE)</f>
        <v>17.608000000000001</v>
      </c>
      <c r="M1570">
        <f>VLOOKUP(B1570,'Test Data'!$A$1:$N$33,13,FALSE)</f>
        <v>24.772000000000002</v>
      </c>
      <c r="N1570">
        <f>VLOOKUP(D1570,'Test Data'!$A$1:$N$33,14,FALSE)</f>
        <v>17.535</v>
      </c>
      <c r="O1570">
        <f>VLOOKUP(B1570,'Test Data'!$A$1:$N$33,14,FALSE)</f>
        <v>12.754999999999999</v>
      </c>
      <c r="P1570">
        <f>VLOOKUP(B1570,'Test Data'!$A$1:$G$33,7,FALSE)</f>
        <v>52.792500000000004</v>
      </c>
      <c r="Q1570">
        <f>VLOOKUP(D1570,'Test Data'!$A$1:$G$33,7,FALSE)</f>
        <v>53.658999999999999</v>
      </c>
    </row>
    <row r="1571" spans="1:17" x14ac:dyDescent="0.3">
      <c r="A1571" s="9">
        <v>45248</v>
      </c>
      <c r="B1571" s="7" t="s">
        <v>10</v>
      </c>
      <c r="C1571" s="7">
        <v>1</v>
      </c>
      <c r="D1571" s="7" t="s">
        <v>29</v>
      </c>
      <c r="E1571" s="7">
        <v>5</v>
      </c>
      <c r="F1571" s="7"/>
      <c r="G1571" s="6">
        <f t="shared" si="50"/>
        <v>4</v>
      </c>
      <c r="H1571">
        <f t="shared" si="49"/>
        <v>6</v>
      </c>
      <c r="J1571">
        <f>VLOOKUP(D1571,'Test Data'!$A$1:$N$33,10,FALSE)</f>
        <v>171.25418443935928</v>
      </c>
      <c r="K1571">
        <f>VLOOKUP(B1571,'Test Data'!$A$1:$N$33,10,FALSE)</f>
        <v>47.582180701754382</v>
      </c>
      <c r="L1571">
        <f>VLOOKUP(D1571,'Test Data'!$A$1:$N$33,13,FALSE)</f>
        <v>18.195999999999998</v>
      </c>
      <c r="M1571">
        <f>VLOOKUP(B1571,'Test Data'!$A$1:$N$33,13,FALSE)</f>
        <v>15.2</v>
      </c>
      <c r="N1571">
        <f>VLOOKUP(D1571,'Test Data'!$A$1:$N$33,14,FALSE)</f>
        <v>13.857500000000002</v>
      </c>
      <c r="O1571">
        <f>VLOOKUP(B1571,'Test Data'!$A$1:$N$33,14,FALSE)</f>
        <v>1.7224999999999966</v>
      </c>
      <c r="P1571">
        <f>VLOOKUP(B1571,'Test Data'!$A$1:$G$33,7,FALSE)</f>
        <v>45.459000000000003</v>
      </c>
      <c r="Q1571">
        <f>VLOOKUP(D1571,'Test Data'!$A$1:$G$33,7,FALSE)</f>
        <v>55.733499999999992</v>
      </c>
    </row>
    <row r="1572" spans="1:17" x14ac:dyDescent="0.3">
      <c r="A1572" s="8">
        <v>45248</v>
      </c>
      <c r="B1572" s="6" t="s">
        <v>17</v>
      </c>
      <c r="C1572" s="6">
        <v>5</v>
      </c>
      <c r="D1572" s="6" t="s">
        <v>15</v>
      </c>
      <c r="E1572" s="6">
        <v>3</v>
      </c>
      <c r="F1572" s="6"/>
      <c r="G1572" s="6">
        <f t="shared" si="50"/>
        <v>-2</v>
      </c>
      <c r="H1572">
        <f t="shared" si="49"/>
        <v>8</v>
      </c>
      <c r="J1572">
        <f>VLOOKUP(D1572,'Test Data'!$A$1:$N$33,10,FALSE)</f>
        <v>139.98145691150953</v>
      </c>
      <c r="K1572">
        <f>VLOOKUP(B1572,'Test Data'!$A$1:$N$33,10,FALSE)</f>
        <v>134.91292307692311</v>
      </c>
      <c r="L1572">
        <f>VLOOKUP(D1572,'Test Data'!$A$1:$N$33,13,FALSE)</f>
        <v>2.9200000000000017</v>
      </c>
      <c r="M1572">
        <f>VLOOKUP(B1572,'Test Data'!$A$1:$N$33,13,FALSE)</f>
        <v>36.112000000000002</v>
      </c>
      <c r="N1572">
        <f>VLOOKUP(D1572,'Test Data'!$A$1:$N$33,14,FALSE)</f>
        <v>16.695</v>
      </c>
      <c r="O1572">
        <f>VLOOKUP(B1572,'Test Data'!$A$1:$N$33,14,FALSE)</f>
        <v>18.509999999999998</v>
      </c>
      <c r="P1572">
        <f>VLOOKUP(B1572,'Test Data'!$A$1:$G$33,7,FALSE)</f>
        <v>49.021500000000003</v>
      </c>
      <c r="Q1572">
        <f>VLOOKUP(D1572,'Test Data'!$A$1:$G$33,7,FALSE)</f>
        <v>53.004999999999995</v>
      </c>
    </row>
    <row r="1573" spans="1:17" x14ac:dyDescent="0.3">
      <c r="A1573" s="9">
        <v>45248</v>
      </c>
      <c r="B1573" s="7" t="s">
        <v>6</v>
      </c>
      <c r="C1573" s="7">
        <v>2</v>
      </c>
      <c r="D1573" s="7" t="s">
        <v>21</v>
      </c>
      <c r="E1573" s="7">
        <v>4</v>
      </c>
      <c r="F1573" s="7"/>
      <c r="G1573" s="6">
        <f t="shared" si="50"/>
        <v>2</v>
      </c>
      <c r="H1573">
        <f t="shared" si="49"/>
        <v>6</v>
      </c>
      <c r="J1573">
        <f>VLOOKUP(D1573,'Test Data'!$A$1:$N$33,10,FALSE)</f>
        <v>67.44205870986076</v>
      </c>
      <c r="K1573">
        <f>VLOOKUP(B1573,'Test Data'!$A$1:$N$33,10,FALSE)</f>
        <v>18.032943482008189</v>
      </c>
      <c r="L1573">
        <f>VLOOKUP(D1573,'Test Data'!$A$1:$N$33,13,FALSE)</f>
        <v>34.236000000000004</v>
      </c>
      <c r="M1573">
        <f>VLOOKUP(B1573,'Test Data'!$A$1:$N$33,13,FALSE)</f>
        <v>12.236000000000001</v>
      </c>
      <c r="N1573">
        <f>VLOOKUP(D1573,'Test Data'!$A$1:$N$33,14,FALSE)</f>
        <v>9.18</v>
      </c>
      <c r="O1573">
        <f>VLOOKUP(B1573,'Test Data'!$A$1:$N$33,14,FALSE)</f>
        <v>1.6050000000000004</v>
      </c>
      <c r="P1573">
        <f>VLOOKUP(B1573,'Test Data'!$A$1:$G$33,7,FALSE)</f>
        <v>40.024000000000001</v>
      </c>
      <c r="Q1573">
        <f>VLOOKUP(D1573,'Test Data'!$A$1:$G$33,7,FALSE)</f>
        <v>50.528500000000001</v>
      </c>
    </row>
    <row r="1574" spans="1:17" x14ac:dyDescent="0.3">
      <c r="A1574" s="8">
        <v>45248</v>
      </c>
      <c r="B1574" s="6" t="s">
        <v>28</v>
      </c>
      <c r="C1574" s="6">
        <v>1</v>
      </c>
      <c r="D1574" s="6" t="s">
        <v>32</v>
      </c>
      <c r="E1574" s="6">
        <v>2</v>
      </c>
      <c r="F1574" s="6" t="s">
        <v>35</v>
      </c>
      <c r="G1574" s="6">
        <f t="shared" si="50"/>
        <v>1</v>
      </c>
      <c r="H1574">
        <f t="shared" si="49"/>
        <v>3</v>
      </c>
      <c r="J1574">
        <f>VLOOKUP(D1574,'Test Data'!$A$1:$N$33,10,FALSE)</f>
        <v>132.97877024111079</v>
      </c>
      <c r="K1574">
        <f>VLOOKUP(B1574,'Test Data'!$A$1:$N$33,10,FALSE)</f>
        <v>101.51640811560671</v>
      </c>
      <c r="L1574">
        <f>VLOOKUP(D1574,'Test Data'!$A$1:$N$33,13,FALSE)</f>
        <v>-4.2679999999999989</v>
      </c>
      <c r="M1574">
        <f>VLOOKUP(B1574,'Test Data'!$A$1:$N$33,13,FALSE)</f>
        <v>12.036000000000001</v>
      </c>
      <c r="N1574">
        <f>VLOOKUP(D1574,'Test Data'!$A$1:$N$33,14,FALSE)</f>
        <v>9.5024999999999977</v>
      </c>
      <c r="O1574">
        <f>VLOOKUP(B1574,'Test Data'!$A$1:$N$33,14,FALSE)</f>
        <v>8.0474999999999994</v>
      </c>
      <c r="P1574">
        <f>VLOOKUP(B1574,'Test Data'!$A$1:$G$33,7,FALSE)</f>
        <v>51.338499999999996</v>
      </c>
      <c r="Q1574">
        <f>VLOOKUP(D1574,'Test Data'!$A$1:$G$33,7,FALSE)</f>
        <v>49.246000000000002</v>
      </c>
    </row>
    <row r="1575" spans="1:17" x14ac:dyDescent="0.3">
      <c r="A1575" s="9">
        <v>45248</v>
      </c>
      <c r="B1575" s="7" t="s">
        <v>27</v>
      </c>
      <c r="C1575" s="7">
        <v>3</v>
      </c>
      <c r="D1575" s="7" t="s">
        <v>4</v>
      </c>
      <c r="E1575" s="7">
        <v>4</v>
      </c>
      <c r="F1575" s="7" t="s">
        <v>36</v>
      </c>
      <c r="G1575" s="6">
        <f t="shared" si="50"/>
        <v>1</v>
      </c>
      <c r="H1575">
        <f t="shared" si="49"/>
        <v>7</v>
      </c>
      <c r="J1575">
        <f>VLOOKUP(D1575,'Test Data'!$A$1:$N$33,10,FALSE)</f>
        <v>84.107355201661079</v>
      </c>
      <c r="K1575">
        <f>VLOOKUP(B1575,'Test Data'!$A$1:$N$33,10,FALSE)</f>
        <v>145.75413290387775</v>
      </c>
      <c r="L1575">
        <f>VLOOKUP(D1575,'Test Data'!$A$1:$N$33,13,FALSE)</f>
        <v>17.076000000000001</v>
      </c>
      <c r="M1575">
        <f>VLOOKUP(B1575,'Test Data'!$A$1:$N$33,13,FALSE)</f>
        <v>55.58</v>
      </c>
      <c r="N1575">
        <f>VLOOKUP(D1575,'Test Data'!$A$1:$N$33,14,FALSE)</f>
        <v>4.0274999999999999</v>
      </c>
      <c r="O1575">
        <f>VLOOKUP(B1575,'Test Data'!$A$1:$N$33,14,FALSE)</f>
        <v>12.107499999999998</v>
      </c>
      <c r="P1575">
        <f>VLOOKUP(B1575,'Test Data'!$A$1:$G$33,7,FALSE)</f>
        <v>54.28</v>
      </c>
      <c r="Q1575">
        <f>VLOOKUP(D1575,'Test Data'!$A$1:$G$33,7,FALSE)</f>
        <v>51.648499999999999</v>
      </c>
    </row>
    <row r="1576" spans="1:17" x14ac:dyDescent="0.3">
      <c r="A1576" s="8">
        <v>45248</v>
      </c>
      <c r="B1576" s="6" t="s">
        <v>9</v>
      </c>
      <c r="C1576" s="6">
        <v>4</v>
      </c>
      <c r="D1576" s="6" t="s">
        <v>7</v>
      </c>
      <c r="E1576" s="6">
        <v>6</v>
      </c>
      <c r="F1576" s="6"/>
      <c r="G1576" s="6">
        <f t="shared" si="50"/>
        <v>2</v>
      </c>
      <c r="H1576">
        <f t="shared" si="49"/>
        <v>10</v>
      </c>
      <c r="J1576">
        <f>VLOOKUP(D1576,'Test Data'!$A$1:$N$33,10,FALSE)</f>
        <v>109.36287253210591</v>
      </c>
      <c r="K1576">
        <f>VLOOKUP(B1576,'Test Data'!$A$1:$N$33,10,FALSE)</f>
        <v>165.56027048054921</v>
      </c>
      <c r="L1576">
        <f>VLOOKUP(D1576,'Test Data'!$A$1:$N$33,13,FALSE)</f>
        <v>1.0240000000000009</v>
      </c>
      <c r="M1576">
        <f>VLOOKUP(B1576,'Test Data'!$A$1:$N$33,13,FALSE)</f>
        <v>-11.727999999999998</v>
      </c>
      <c r="N1576">
        <f>VLOOKUP(D1576,'Test Data'!$A$1:$N$33,14,FALSE)</f>
        <v>18.007499999999997</v>
      </c>
      <c r="O1576">
        <f>VLOOKUP(B1576,'Test Data'!$A$1:$N$33,14,FALSE)</f>
        <v>19.220000000000002</v>
      </c>
      <c r="P1576">
        <f>VLOOKUP(B1576,'Test Data'!$A$1:$G$33,7,FALSE)</f>
        <v>58.155000000000001</v>
      </c>
      <c r="Q1576">
        <f>VLOOKUP(D1576,'Test Data'!$A$1:$G$33,7,FALSE)</f>
        <v>51.97</v>
      </c>
    </row>
    <row r="1577" spans="1:17" x14ac:dyDescent="0.3">
      <c r="A1577" s="9">
        <v>45248</v>
      </c>
      <c r="B1577" s="7" t="s">
        <v>34</v>
      </c>
      <c r="C1577" s="7">
        <v>4</v>
      </c>
      <c r="D1577" s="7" t="s">
        <v>8</v>
      </c>
      <c r="E1577" s="7">
        <v>3</v>
      </c>
      <c r="F1577" s="7"/>
      <c r="G1577" s="6">
        <f t="shared" si="50"/>
        <v>-1</v>
      </c>
      <c r="H1577">
        <f t="shared" si="49"/>
        <v>7</v>
      </c>
      <c r="J1577">
        <f>VLOOKUP(D1577,'Test Data'!$A$1:$N$33,10,FALSE)</f>
        <v>108.30611652138712</v>
      </c>
      <c r="K1577">
        <f>VLOOKUP(B1577,'Test Data'!$A$1:$N$33,10,FALSE)</f>
        <v>90.302779742729371</v>
      </c>
      <c r="L1577">
        <f>VLOOKUP(D1577,'Test Data'!$A$1:$N$33,13,FALSE)</f>
        <v>15.092000000000001</v>
      </c>
      <c r="M1577">
        <f>VLOOKUP(B1577,'Test Data'!$A$1:$N$33,13,FALSE)</f>
        <v>-1.9600000000000004</v>
      </c>
      <c r="N1577">
        <f>VLOOKUP(D1577,'Test Data'!$A$1:$N$33,14,FALSE)</f>
        <v>11.004999999999999</v>
      </c>
      <c r="O1577">
        <f>VLOOKUP(B1577,'Test Data'!$A$1:$N$33,14,FALSE)</f>
        <v>8.4699999999999989</v>
      </c>
      <c r="P1577">
        <f>VLOOKUP(B1577,'Test Data'!$A$1:$G$33,7,FALSE)</f>
        <v>48.930500000000002</v>
      </c>
      <c r="Q1577">
        <f>VLOOKUP(D1577,'Test Data'!$A$1:$G$33,7,FALSE)</f>
        <v>48.454999999999998</v>
      </c>
    </row>
    <row r="1578" spans="1:17" x14ac:dyDescent="0.3">
      <c r="A1578" s="8">
        <v>45248</v>
      </c>
      <c r="B1578" s="6" t="s">
        <v>25</v>
      </c>
      <c r="C1578" s="6">
        <v>2</v>
      </c>
      <c r="D1578" s="6" t="s">
        <v>23</v>
      </c>
      <c r="E1578" s="6">
        <v>5</v>
      </c>
      <c r="F1578" s="6"/>
      <c r="G1578" s="6">
        <f t="shared" si="50"/>
        <v>3</v>
      </c>
      <c r="H1578">
        <f t="shared" si="49"/>
        <v>7</v>
      </c>
      <c r="J1578">
        <f>VLOOKUP(D1578,'Test Data'!$A$1:$N$33,10,FALSE)</f>
        <v>116.91584615384616</v>
      </c>
      <c r="K1578">
        <f>VLOOKUP(B1578,'Test Data'!$A$1:$N$33,10,FALSE)</f>
        <v>51.313205668016195</v>
      </c>
      <c r="L1578">
        <f>VLOOKUP(D1578,'Test Data'!$A$1:$N$33,13,FALSE)</f>
        <v>37.052</v>
      </c>
      <c r="M1578">
        <f>VLOOKUP(B1578,'Test Data'!$A$1:$N$33,13,FALSE)</f>
        <v>23.744</v>
      </c>
      <c r="N1578">
        <f>VLOOKUP(D1578,'Test Data'!$A$1:$N$33,14,FALSE)</f>
        <v>7.9725000000000001</v>
      </c>
      <c r="O1578">
        <f>VLOOKUP(B1578,'Test Data'!$A$1:$N$33,14,FALSE)</f>
        <v>10.215</v>
      </c>
      <c r="P1578">
        <f>VLOOKUP(B1578,'Test Data'!$A$1:$G$33,7,FALSE)</f>
        <v>44.829499999999996</v>
      </c>
      <c r="Q1578">
        <f>VLOOKUP(D1578,'Test Data'!$A$1:$G$33,7,FALSE)</f>
        <v>50.820999999999998</v>
      </c>
    </row>
    <row r="1579" spans="1:17" x14ac:dyDescent="0.3">
      <c r="A1579" s="9">
        <v>45248</v>
      </c>
      <c r="B1579" s="7" t="s">
        <v>20</v>
      </c>
      <c r="C1579" s="7">
        <v>3</v>
      </c>
      <c r="D1579" s="7" t="s">
        <v>12</v>
      </c>
      <c r="E1579" s="7">
        <v>4</v>
      </c>
      <c r="F1579" s="7"/>
      <c r="G1579" s="6">
        <f t="shared" si="50"/>
        <v>1</v>
      </c>
      <c r="H1579">
        <f t="shared" si="49"/>
        <v>7</v>
      </c>
      <c r="J1579">
        <f>VLOOKUP(D1579,'Test Data'!$A$1:$N$33,10,FALSE)</f>
        <v>59.967467961405482</v>
      </c>
      <c r="K1579">
        <f>VLOOKUP(B1579,'Test Data'!$A$1:$N$33,10,FALSE)</f>
        <v>44.157383716429479</v>
      </c>
      <c r="L1579">
        <f>VLOOKUP(D1579,'Test Data'!$A$1:$N$33,13,FALSE)</f>
        <v>21.227999999999998</v>
      </c>
      <c r="M1579">
        <f>VLOOKUP(B1579,'Test Data'!$A$1:$N$33,13,FALSE)</f>
        <v>0.20799999999999841</v>
      </c>
      <c r="N1579">
        <f>VLOOKUP(D1579,'Test Data'!$A$1:$N$33,14,FALSE)</f>
        <v>5.1224999999999987</v>
      </c>
      <c r="O1579">
        <f>VLOOKUP(B1579,'Test Data'!$A$1:$N$33,14,FALSE)</f>
        <v>6.4574999999999996</v>
      </c>
      <c r="P1579">
        <f>VLOOKUP(B1579,'Test Data'!$A$1:$G$33,7,FALSE)</f>
        <v>45.418999999999997</v>
      </c>
      <c r="Q1579">
        <f>VLOOKUP(D1579,'Test Data'!$A$1:$G$33,7,FALSE)</f>
        <v>48.64</v>
      </c>
    </row>
    <row r="1580" spans="1:17" x14ac:dyDescent="0.3">
      <c r="A1580" s="8">
        <v>45249</v>
      </c>
      <c r="B1580" s="6" t="s">
        <v>10</v>
      </c>
      <c r="C1580" s="6">
        <v>3</v>
      </c>
      <c r="D1580" s="6" t="s">
        <v>26</v>
      </c>
      <c r="E1580" s="6">
        <v>1</v>
      </c>
      <c r="F1580" s="6"/>
      <c r="G1580" s="6">
        <f t="shared" si="50"/>
        <v>-2</v>
      </c>
      <c r="H1580">
        <f t="shared" si="49"/>
        <v>4</v>
      </c>
      <c r="J1580">
        <f>VLOOKUP(D1580,'Test Data'!$A$1:$N$33,10,FALSE)</f>
        <v>-5.9496865517784894</v>
      </c>
      <c r="K1580">
        <f>VLOOKUP(B1580,'Test Data'!$A$1:$N$33,10,FALSE)</f>
        <v>47.582180701754382</v>
      </c>
      <c r="L1580">
        <f>VLOOKUP(D1580,'Test Data'!$A$1:$N$33,13,FALSE)</f>
        <v>-1.972</v>
      </c>
      <c r="M1580">
        <f>VLOOKUP(B1580,'Test Data'!$A$1:$N$33,13,FALSE)</f>
        <v>15.2</v>
      </c>
      <c r="N1580">
        <f>VLOOKUP(D1580,'Test Data'!$A$1:$N$33,14,FALSE)</f>
        <v>7.1075000000000017</v>
      </c>
      <c r="O1580">
        <f>VLOOKUP(B1580,'Test Data'!$A$1:$N$33,14,FALSE)</f>
        <v>1.7224999999999966</v>
      </c>
      <c r="P1580">
        <f>VLOOKUP(B1580,'Test Data'!$A$1:$G$33,7,FALSE)</f>
        <v>45.459000000000003</v>
      </c>
      <c r="Q1580">
        <f>VLOOKUP(D1580,'Test Data'!$A$1:$G$33,7,FALSE)</f>
        <v>43.610500000000002</v>
      </c>
    </row>
    <row r="1581" spans="1:17" x14ac:dyDescent="0.3">
      <c r="A1581" s="9">
        <v>45249</v>
      </c>
      <c r="B1581" s="7" t="s">
        <v>13</v>
      </c>
      <c r="C1581" s="7">
        <v>3</v>
      </c>
      <c r="D1581" s="7" t="s">
        <v>6</v>
      </c>
      <c r="E1581" s="7">
        <v>2</v>
      </c>
      <c r="F1581" s="7"/>
      <c r="G1581" s="6">
        <f t="shared" si="50"/>
        <v>-1</v>
      </c>
      <c r="H1581">
        <f t="shared" si="49"/>
        <v>5</v>
      </c>
      <c r="J1581">
        <f>VLOOKUP(D1581,'Test Data'!$A$1:$N$33,10,FALSE)</f>
        <v>18.032943482008189</v>
      </c>
      <c r="K1581">
        <f>VLOOKUP(B1581,'Test Data'!$A$1:$N$33,10,FALSE)</f>
        <v>81.804757877261309</v>
      </c>
      <c r="L1581">
        <f>VLOOKUP(D1581,'Test Data'!$A$1:$N$33,13,FALSE)</f>
        <v>12.236000000000001</v>
      </c>
      <c r="M1581">
        <f>VLOOKUP(B1581,'Test Data'!$A$1:$N$33,13,FALSE)</f>
        <v>-4.4720000000000004</v>
      </c>
      <c r="N1581">
        <f>VLOOKUP(D1581,'Test Data'!$A$1:$N$33,14,FALSE)</f>
        <v>1.6050000000000004</v>
      </c>
      <c r="O1581">
        <f>VLOOKUP(B1581,'Test Data'!$A$1:$N$33,14,FALSE)</f>
        <v>7.3675000000000033</v>
      </c>
      <c r="P1581">
        <f>VLOOKUP(B1581,'Test Data'!$A$1:$G$33,7,FALSE)</f>
        <v>47.3035</v>
      </c>
      <c r="Q1581">
        <f>VLOOKUP(D1581,'Test Data'!$A$1:$G$33,7,FALSE)</f>
        <v>40.024000000000001</v>
      </c>
    </row>
    <row r="1582" spans="1:17" x14ac:dyDescent="0.3">
      <c r="A1582" s="8">
        <v>45249</v>
      </c>
      <c r="B1582" s="6" t="s">
        <v>5</v>
      </c>
      <c r="C1582" s="6">
        <v>4</v>
      </c>
      <c r="D1582" s="6" t="s">
        <v>28</v>
      </c>
      <c r="E1582" s="6">
        <v>3</v>
      </c>
      <c r="F1582" s="6" t="s">
        <v>36</v>
      </c>
      <c r="G1582" s="6">
        <f t="shared" si="50"/>
        <v>-1</v>
      </c>
      <c r="H1582">
        <f t="shared" si="49"/>
        <v>7</v>
      </c>
      <c r="J1582">
        <f>VLOOKUP(D1582,'Test Data'!$A$1:$N$33,10,FALSE)</f>
        <v>101.51640811560671</v>
      </c>
      <c r="K1582">
        <f>VLOOKUP(B1582,'Test Data'!$A$1:$N$33,10,FALSE)</f>
        <v>104.48057142857141</v>
      </c>
      <c r="L1582">
        <f>VLOOKUP(D1582,'Test Data'!$A$1:$N$33,13,FALSE)</f>
        <v>12.036000000000001</v>
      </c>
      <c r="M1582">
        <f>VLOOKUP(B1582,'Test Data'!$A$1:$N$33,13,FALSE)</f>
        <v>26.248000000000001</v>
      </c>
      <c r="N1582">
        <f>VLOOKUP(D1582,'Test Data'!$A$1:$N$33,14,FALSE)</f>
        <v>8.0474999999999994</v>
      </c>
      <c r="O1582">
        <f>VLOOKUP(B1582,'Test Data'!$A$1:$N$33,14,FALSE)</f>
        <v>15.994999999999997</v>
      </c>
      <c r="P1582">
        <f>VLOOKUP(B1582,'Test Data'!$A$1:$G$33,7,FALSE)</f>
        <v>50.814499999999995</v>
      </c>
      <c r="Q1582">
        <f>VLOOKUP(D1582,'Test Data'!$A$1:$G$33,7,FALSE)</f>
        <v>51.338499999999996</v>
      </c>
    </row>
    <row r="1583" spans="1:17" x14ac:dyDescent="0.3">
      <c r="A1583" s="9">
        <v>45249</v>
      </c>
      <c r="B1583" s="7" t="s">
        <v>20</v>
      </c>
      <c r="C1583" s="7">
        <v>2</v>
      </c>
      <c r="D1583" s="7" t="s">
        <v>4</v>
      </c>
      <c r="E1583" s="7">
        <v>5</v>
      </c>
      <c r="F1583" s="7"/>
      <c r="G1583" s="6">
        <f t="shared" si="50"/>
        <v>3</v>
      </c>
      <c r="H1583">
        <f t="shared" si="49"/>
        <v>7</v>
      </c>
      <c r="J1583">
        <f>VLOOKUP(D1583,'Test Data'!$A$1:$N$33,10,FALSE)</f>
        <v>84.107355201661079</v>
      </c>
      <c r="K1583">
        <f>VLOOKUP(B1583,'Test Data'!$A$1:$N$33,10,FALSE)</f>
        <v>44.157383716429479</v>
      </c>
      <c r="L1583">
        <f>VLOOKUP(D1583,'Test Data'!$A$1:$N$33,13,FALSE)</f>
        <v>17.076000000000001</v>
      </c>
      <c r="M1583">
        <f>VLOOKUP(B1583,'Test Data'!$A$1:$N$33,13,FALSE)</f>
        <v>0.20799999999999841</v>
      </c>
      <c r="N1583">
        <f>VLOOKUP(D1583,'Test Data'!$A$1:$N$33,14,FALSE)</f>
        <v>4.0274999999999999</v>
      </c>
      <c r="O1583">
        <f>VLOOKUP(B1583,'Test Data'!$A$1:$N$33,14,FALSE)</f>
        <v>6.4574999999999996</v>
      </c>
      <c r="P1583">
        <f>VLOOKUP(B1583,'Test Data'!$A$1:$G$33,7,FALSE)</f>
        <v>45.418999999999997</v>
      </c>
      <c r="Q1583">
        <f>VLOOKUP(D1583,'Test Data'!$A$1:$G$33,7,FALSE)</f>
        <v>51.648499999999999</v>
      </c>
    </row>
    <row r="1584" spans="1:17" x14ac:dyDescent="0.3">
      <c r="A1584" s="8">
        <v>45249</v>
      </c>
      <c r="B1584" s="6" t="s">
        <v>27</v>
      </c>
      <c r="C1584" s="6">
        <v>0</v>
      </c>
      <c r="D1584" s="6" t="s">
        <v>3</v>
      </c>
      <c r="E1584" s="6">
        <v>3</v>
      </c>
      <c r="F1584" s="6"/>
      <c r="G1584" s="6">
        <f t="shared" si="50"/>
        <v>3</v>
      </c>
      <c r="H1584">
        <f t="shared" si="49"/>
        <v>3</v>
      </c>
      <c r="J1584">
        <f>VLOOKUP(D1584,'Test Data'!$A$1:$N$33,10,FALSE)</f>
        <v>89.800166421813486</v>
      </c>
      <c r="K1584">
        <f>VLOOKUP(B1584,'Test Data'!$A$1:$N$33,10,FALSE)</f>
        <v>145.75413290387775</v>
      </c>
      <c r="L1584">
        <f>VLOOKUP(D1584,'Test Data'!$A$1:$N$33,13,FALSE)</f>
        <v>45.915999999999997</v>
      </c>
      <c r="M1584">
        <f>VLOOKUP(B1584,'Test Data'!$A$1:$N$33,13,FALSE)</f>
        <v>55.58</v>
      </c>
      <c r="N1584">
        <f>VLOOKUP(D1584,'Test Data'!$A$1:$N$33,14,FALSE)</f>
        <v>6.2475000000000023</v>
      </c>
      <c r="O1584">
        <f>VLOOKUP(B1584,'Test Data'!$A$1:$N$33,14,FALSE)</f>
        <v>12.107499999999998</v>
      </c>
      <c r="P1584">
        <f>VLOOKUP(B1584,'Test Data'!$A$1:$G$33,7,FALSE)</f>
        <v>54.28</v>
      </c>
      <c r="Q1584">
        <f>VLOOKUP(D1584,'Test Data'!$A$1:$G$33,7,FALSE)</f>
        <v>53.747500000000002</v>
      </c>
    </row>
    <row r="1585" spans="1:17" x14ac:dyDescent="0.3">
      <c r="A1585" s="9">
        <v>45250</v>
      </c>
      <c r="B1585" s="7" t="s">
        <v>29</v>
      </c>
      <c r="C1585" s="7">
        <v>4</v>
      </c>
      <c r="D1585" s="7" t="s">
        <v>25</v>
      </c>
      <c r="E1585" s="7">
        <v>1</v>
      </c>
      <c r="F1585" s="7"/>
      <c r="G1585" s="6">
        <f t="shared" si="50"/>
        <v>-3</v>
      </c>
      <c r="H1585">
        <f t="shared" si="49"/>
        <v>5</v>
      </c>
      <c r="J1585">
        <f>VLOOKUP(D1585,'Test Data'!$A$1:$N$33,10,FALSE)</f>
        <v>51.313205668016195</v>
      </c>
      <c r="K1585">
        <f>VLOOKUP(B1585,'Test Data'!$A$1:$N$33,10,FALSE)</f>
        <v>171.25418443935928</v>
      </c>
      <c r="L1585">
        <f>VLOOKUP(D1585,'Test Data'!$A$1:$N$33,13,FALSE)</f>
        <v>23.744</v>
      </c>
      <c r="M1585">
        <f>VLOOKUP(B1585,'Test Data'!$A$1:$N$33,13,FALSE)</f>
        <v>18.195999999999998</v>
      </c>
      <c r="N1585">
        <f>VLOOKUP(D1585,'Test Data'!$A$1:$N$33,14,FALSE)</f>
        <v>10.215</v>
      </c>
      <c r="O1585">
        <f>VLOOKUP(B1585,'Test Data'!$A$1:$N$33,14,FALSE)</f>
        <v>13.857500000000002</v>
      </c>
      <c r="P1585">
        <f>VLOOKUP(B1585,'Test Data'!$A$1:$G$33,7,FALSE)</f>
        <v>55.733499999999992</v>
      </c>
      <c r="Q1585">
        <f>VLOOKUP(D1585,'Test Data'!$A$1:$G$33,7,FALSE)</f>
        <v>44.829499999999996</v>
      </c>
    </row>
    <row r="1586" spans="1:17" x14ac:dyDescent="0.3">
      <c r="A1586" s="8">
        <v>45250</v>
      </c>
      <c r="B1586" s="6" t="s">
        <v>17</v>
      </c>
      <c r="C1586" s="6">
        <v>3</v>
      </c>
      <c r="D1586" s="6" t="s">
        <v>30</v>
      </c>
      <c r="E1586" s="6">
        <v>6</v>
      </c>
      <c r="F1586" s="6"/>
      <c r="G1586" s="6">
        <f t="shared" si="50"/>
        <v>3</v>
      </c>
      <c r="H1586">
        <f t="shared" si="49"/>
        <v>9</v>
      </c>
      <c r="J1586">
        <f>VLOOKUP(D1586,'Test Data'!$A$1:$N$33,10,FALSE)</f>
        <v>139.14223240238024</v>
      </c>
      <c r="K1586">
        <f>VLOOKUP(B1586,'Test Data'!$A$1:$N$33,10,FALSE)</f>
        <v>134.91292307692311</v>
      </c>
      <c r="L1586">
        <f>VLOOKUP(D1586,'Test Data'!$A$1:$N$33,13,FALSE)</f>
        <v>17.608000000000001</v>
      </c>
      <c r="M1586">
        <f>VLOOKUP(B1586,'Test Data'!$A$1:$N$33,13,FALSE)</f>
        <v>36.112000000000002</v>
      </c>
      <c r="N1586">
        <f>VLOOKUP(D1586,'Test Data'!$A$1:$N$33,14,FALSE)</f>
        <v>17.535</v>
      </c>
      <c r="O1586">
        <f>VLOOKUP(B1586,'Test Data'!$A$1:$N$33,14,FALSE)</f>
        <v>18.509999999999998</v>
      </c>
      <c r="P1586">
        <f>VLOOKUP(B1586,'Test Data'!$A$1:$G$33,7,FALSE)</f>
        <v>49.021500000000003</v>
      </c>
      <c r="Q1586">
        <f>VLOOKUP(D1586,'Test Data'!$A$1:$G$33,7,FALSE)</f>
        <v>53.658999999999999</v>
      </c>
    </row>
    <row r="1587" spans="1:17" x14ac:dyDescent="0.3">
      <c r="A1587" s="9">
        <v>45250</v>
      </c>
      <c r="B1587" s="7" t="s">
        <v>9</v>
      </c>
      <c r="C1587" s="7">
        <v>3</v>
      </c>
      <c r="D1587" s="7" t="s">
        <v>31</v>
      </c>
      <c r="E1587" s="7">
        <v>5</v>
      </c>
      <c r="F1587" s="7"/>
      <c r="G1587" s="6">
        <f t="shared" si="50"/>
        <v>2</v>
      </c>
      <c r="H1587">
        <f t="shared" si="49"/>
        <v>8</v>
      </c>
      <c r="J1587">
        <f>VLOOKUP(D1587,'Test Data'!$A$1:$N$33,10,FALSE)</f>
        <v>139.17838686868689</v>
      </c>
      <c r="K1587">
        <f>VLOOKUP(B1587,'Test Data'!$A$1:$N$33,10,FALSE)</f>
        <v>165.56027048054921</v>
      </c>
      <c r="L1587">
        <f>VLOOKUP(D1587,'Test Data'!$A$1:$N$33,13,FALSE)</f>
        <v>30.108000000000004</v>
      </c>
      <c r="M1587">
        <f>VLOOKUP(B1587,'Test Data'!$A$1:$N$33,13,FALSE)</f>
        <v>-11.727999999999998</v>
      </c>
      <c r="N1587">
        <f>VLOOKUP(D1587,'Test Data'!$A$1:$N$33,14,FALSE)</f>
        <v>10.142499999999998</v>
      </c>
      <c r="O1587">
        <f>VLOOKUP(B1587,'Test Data'!$A$1:$N$33,14,FALSE)</f>
        <v>19.220000000000002</v>
      </c>
      <c r="P1587">
        <f>VLOOKUP(B1587,'Test Data'!$A$1:$G$33,7,FALSE)</f>
        <v>58.155000000000001</v>
      </c>
      <c r="Q1587">
        <f>VLOOKUP(D1587,'Test Data'!$A$1:$G$33,7,FALSE)</f>
        <v>54.883499999999998</v>
      </c>
    </row>
    <row r="1588" spans="1:17" x14ac:dyDescent="0.3">
      <c r="A1588" s="8">
        <v>45250</v>
      </c>
      <c r="B1588" s="6" t="s">
        <v>11</v>
      </c>
      <c r="C1588" s="6">
        <v>3</v>
      </c>
      <c r="D1588" s="6" t="s">
        <v>21</v>
      </c>
      <c r="E1588" s="6">
        <v>4</v>
      </c>
      <c r="F1588" s="6"/>
      <c r="G1588" s="6">
        <f t="shared" si="50"/>
        <v>1</v>
      </c>
      <c r="H1588">
        <f t="shared" si="49"/>
        <v>7</v>
      </c>
      <c r="J1588">
        <f>VLOOKUP(D1588,'Test Data'!$A$1:$N$33,10,FALSE)</f>
        <v>67.44205870986076</v>
      </c>
      <c r="K1588">
        <f>VLOOKUP(B1588,'Test Data'!$A$1:$N$33,10,FALSE)</f>
        <v>134.88358357487925</v>
      </c>
      <c r="L1588">
        <f>VLOOKUP(D1588,'Test Data'!$A$1:$N$33,13,FALSE)</f>
        <v>34.236000000000004</v>
      </c>
      <c r="M1588">
        <f>VLOOKUP(B1588,'Test Data'!$A$1:$N$33,13,FALSE)</f>
        <v>24.772000000000002</v>
      </c>
      <c r="N1588">
        <f>VLOOKUP(D1588,'Test Data'!$A$1:$N$33,14,FALSE)</f>
        <v>9.18</v>
      </c>
      <c r="O1588">
        <f>VLOOKUP(B1588,'Test Data'!$A$1:$N$33,14,FALSE)</f>
        <v>12.754999999999999</v>
      </c>
      <c r="P1588">
        <f>VLOOKUP(B1588,'Test Data'!$A$1:$G$33,7,FALSE)</f>
        <v>52.792500000000004</v>
      </c>
      <c r="Q1588">
        <f>VLOOKUP(D1588,'Test Data'!$A$1:$G$33,7,FALSE)</f>
        <v>50.528500000000001</v>
      </c>
    </row>
    <row r="1589" spans="1:17" x14ac:dyDescent="0.3">
      <c r="A1589" s="9">
        <v>45250</v>
      </c>
      <c r="B1589" s="7" t="s">
        <v>22</v>
      </c>
      <c r="C1589" s="7">
        <v>4</v>
      </c>
      <c r="D1589" s="7" t="s">
        <v>34</v>
      </c>
      <c r="E1589" s="7">
        <v>3</v>
      </c>
      <c r="F1589" s="7" t="s">
        <v>36</v>
      </c>
      <c r="G1589" s="6">
        <f t="shared" si="50"/>
        <v>-1</v>
      </c>
      <c r="H1589">
        <f t="shared" si="49"/>
        <v>7</v>
      </c>
      <c r="J1589">
        <f>VLOOKUP(D1589,'Test Data'!$A$1:$N$33,10,FALSE)</f>
        <v>90.302779742729371</v>
      </c>
      <c r="K1589">
        <f>VLOOKUP(B1589,'Test Data'!$A$1:$N$33,10,FALSE)</f>
        <v>68.14996540259969</v>
      </c>
      <c r="L1589">
        <f>VLOOKUP(D1589,'Test Data'!$A$1:$N$33,13,FALSE)</f>
        <v>-1.9600000000000004</v>
      </c>
      <c r="M1589">
        <f>VLOOKUP(B1589,'Test Data'!$A$1:$N$33,13,FALSE)</f>
        <v>2.4839999999999995</v>
      </c>
      <c r="N1589">
        <f>VLOOKUP(D1589,'Test Data'!$A$1:$N$33,14,FALSE)</f>
        <v>8.4699999999999989</v>
      </c>
      <c r="O1589">
        <f>VLOOKUP(B1589,'Test Data'!$A$1:$N$33,14,FALSE)</f>
        <v>7.3599999999999994</v>
      </c>
      <c r="P1589">
        <f>VLOOKUP(B1589,'Test Data'!$A$1:$G$33,7,FALSE)</f>
        <v>52.957499999999996</v>
      </c>
      <c r="Q1589">
        <f>VLOOKUP(D1589,'Test Data'!$A$1:$G$33,7,FALSE)</f>
        <v>48.930500000000002</v>
      </c>
    </row>
    <row r="1590" spans="1:17" x14ac:dyDescent="0.3">
      <c r="A1590" s="8">
        <v>45250</v>
      </c>
      <c r="B1590" s="6" t="s">
        <v>14</v>
      </c>
      <c r="C1590" s="6">
        <v>4</v>
      </c>
      <c r="D1590" s="6" t="s">
        <v>7</v>
      </c>
      <c r="E1590" s="6">
        <v>5</v>
      </c>
      <c r="F1590" s="6" t="s">
        <v>36</v>
      </c>
      <c r="G1590" s="6">
        <f t="shared" si="50"/>
        <v>1</v>
      </c>
      <c r="H1590">
        <f t="shared" si="49"/>
        <v>9</v>
      </c>
      <c r="J1590">
        <f>VLOOKUP(D1590,'Test Data'!$A$1:$N$33,10,FALSE)</f>
        <v>109.36287253210591</v>
      </c>
      <c r="K1590">
        <f>VLOOKUP(B1590,'Test Data'!$A$1:$N$33,10,FALSE)</f>
        <v>140.99029450549449</v>
      </c>
      <c r="L1590">
        <f>VLOOKUP(D1590,'Test Data'!$A$1:$N$33,13,FALSE)</f>
        <v>1.0240000000000009</v>
      </c>
      <c r="M1590">
        <f>VLOOKUP(B1590,'Test Data'!$A$1:$N$33,13,FALSE)</f>
        <v>61.292000000000002</v>
      </c>
      <c r="N1590">
        <f>VLOOKUP(D1590,'Test Data'!$A$1:$N$33,14,FALSE)</f>
        <v>18.007499999999997</v>
      </c>
      <c r="O1590">
        <f>VLOOKUP(B1590,'Test Data'!$A$1:$N$33,14,FALSE)</f>
        <v>16.850000000000001</v>
      </c>
      <c r="P1590">
        <f>VLOOKUP(B1590,'Test Data'!$A$1:$G$33,7,FALSE)</f>
        <v>52.1905</v>
      </c>
      <c r="Q1590">
        <f>VLOOKUP(D1590,'Test Data'!$A$1:$G$33,7,FALSE)</f>
        <v>51.97</v>
      </c>
    </row>
    <row r="1591" spans="1:17" x14ac:dyDescent="0.3">
      <c r="A1591" s="9">
        <v>45250</v>
      </c>
      <c r="B1591" s="7" t="s">
        <v>24</v>
      </c>
      <c r="C1591" s="7">
        <v>1</v>
      </c>
      <c r="D1591" s="7" t="s">
        <v>8</v>
      </c>
      <c r="E1591" s="7">
        <v>3</v>
      </c>
      <c r="F1591" s="7"/>
      <c r="G1591" s="6">
        <f t="shared" si="50"/>
        <v>2</v>
      </c>
      <c r="H1591">
        <f t="shared" si="49"/>
        <v>4</v>
      </c>
      <c r="J1591">
        <f>VLOOKUP(D1591,'Test Data'!$A$1:$N$33,10,FALSE)</f>
        <v>108.30611652138712</v>
      </c>
      <c r="K1591">
        <f>VLOOKUP(B1591,'Test Data'!$A$1:$N$33,10,FALSE)</f>
        <v>-15.427545272601769</v>
      </c>
      <c r="L1591">
        <f>VLOOKUP(D1591,'Test Data'!$A$1:$N$33,13,FALSE)</f>
        <v>15.092000000000001</v>
      </c>
      <c r="M1591">
        <f>VLOOKUP(B1591,'Test Data'!$A$1:$N$33,13,FALSE)</f>
        <v>-11.484000000000002</v>
      </c>
      <c r="N1591">
        <f>VLOOKUP(D1591,'Test Data'!$A$1:$N$33,14,FALSE)</f>
        <v>11.004999999999999</v>
      </c>
      <c r="O1591">
        <f>VLOOKUP(B1591,'Test Data'!$A$1:$N$33,14,FALSE)</f>
        <v>7.0949999999999989</v>
      </c>
      <c r="P1591">
        <f>VLOOKUP(B1591,'Test Data'!$A$1:$G$33,7,FALSE)</f>
        <v>42.968000000000004</v>
      </c>
      <c r="Q1591">
        <f>VLOOKUP(D1591,'Test Data'!$A$1:$G$33,7,FALSE)</f>
        <v>48.454999999999998</v>
      </c>
    </row>
    <row r="1592" spans="1:17" x14ac:dyDescent="0.3">
      <c r="A1592" s="8">
        <v>45252</v>
      </c>
      <c r="B1592" s="6" t="s">
        <v>33</v>
      </c>
      <c r="C1592" s="6">
        <v>4</v>
      </c>
      <c r="D1592" s="6" t="s">
        <v>26</v>
      </c>
      <c r="E1592" s="6">
        <v>3</v>
      </c>
      <c r="G1592" s="6">
        <f t="shared" si="50"/>
        <v>-1</v>
      </c>
      <c r="H1592">
        <f t="shared" si="49"/>
        <v>7</v>
      </c>
      <c r="J1592">
        <f>VLOOKUP(D1592,'Test Data'!$A$1:$N$33,10,FALSE)</f>
        <v>-5.9496865517784894</v>
      </c>
      <c r="K1592">
        <f>VLOOKUP(B1592,'Test Data'!$A$1:$N$33,10,FALSE)</f>
        <v>-8.4661676247310496</v>
      </c>
      <c r="L1592">
        <f>VLOOKUP(D1592,'Test Data'!$A$1:$N$33,13,FALSE)</f>
        <v>-1.972</v>
      </c>
      <c r="M1592">
        <f>VLOOKUP(B1592,'Test Data'!$A$1:$N$33,13,FALSE)</f>
        <v>31.347999999999995</v>
      </c>
      <c r="N1592">
        <f>VLOOKUP(D1592,'Test Data'!$A$1:$N$33,14,FALSE)</f>
        <v>7.1075000000000017</v>
      </c>
      <c r="O1592">
        <f>VLOOKUP(B1592,'Test Data'!$A$1:$N$33,14,FALSE)</f>
        <v>2.9150000000000027</v>
      </c>
      <c r="P1592">
        <f>VLOOKUP(B1592,'Test Data'!$A$1:$G$33,7,FALSE)</f>
        <v>46.256500000000003</v>
      </c>
      <c r="Q1592">
        <f>VLOOKUP(D1592,'Test Data'!$A$1:$G$33,7,FALSE)</f>
        <v>43.610500000000002</v>
      </c>
    </row>
    <row r="1593" spans="1:17" x14ac:dyDescent="0.3">
      <c r="A1593" s="9">
        <v>45252</v>
      </c>
      <c r="B1593" s="7" t="s">
        <v>10</v>
      </c>
      <c r="C1593" s="7">
        <v>6</v>
      </c>
      <c r="D1593" s="7" t="s">
        <v>25</v>
      </c>
      <c r="E1593" s="7">
        <v>5</v>
      </c>
      <c r="G1593" s="6">
        <f t="shared" si="50"/>
        <v>-1</v>
      </c>
      <c r="H1593">
        <f t="shared" si="49"/>
        <v>11</v>
      </c>
      <c r="J1593">
        <f>VLOOKUP(D1593,'Test Data'!$A$1:$N$33,10,FALSE)</f>
        <v>51.313205668016195</v>
      </c>
      <c r="K1593">
        <f>VLOOKUP(B1593,'Test Data'!$A$1:$N$33,10,FALSE)</f>
        <v>47.582180701754382</v>
      </c>
      <c r="L1593">
        <f>VLOOKUP(D1593,'Test Data'!$A$1:$N$33,13,FALSE)</f>
        <v>23.744</v>
      </c>
      <c r="M1593">
        <f>VLOOKUP(B1593,'Test Data'!$A$1:$N$33,13,FALSE)</f>
        <v>15.2</v>
      </c>
      <c r="N1593">
        <f>VLOOKUP(D1593,'Test Data'!$A$1:$N$33,14,FALSE)</f>
        <v>10.215</v>
      </c>
      <c r="O1593">
        <f>VLOOKUP(B1593,'Test Data'!$A$1:$N$33,14,FALSE)</f>
        <v>1.7224999999999966</v>
      </c>
      <c r="P1593">
        <f>VLOOKUP(B1593,'Test Data'!$A$1:$G$33,7,FALSE)</f>
        <v>45.459000000000003</v>
      </c>
      <c r="Q1593">
        <f>VLOOKUP(D1593,'Test Data'!$A$1:$G$33,7,FALSE)</f>
        <v>44.829499999999996</v>
      </c>
    </row>
    <row r="1594" spans="1:17" x14ac:dyDescent="0.3">
      <c r="A1594" s="8">
        <v>45252</v>
      </c>
      <c r="B1594" s="6" t="s">
        <v>9</v>
      </c>
      <c r="C1594" s="6">
        <v>3</v>
      </c>
      <c r="D1594" s="6" t="s">
        <v>18</v>
      </c>
      <c r="E1594" s="6">
        <v>6</v>
      </c>
      <c r="G1594" s="6">
        <f t="shared" si="50"/>
        <v>3</v>
      </c>
      <c r="H1594">
        <f t="shared" si="49"/>
        <v>9</v>
      </c>
      <c r="J1594">
        <f>VLOOKUP(D1594,'Test Data'!$A$1:$N$33,10,FALSE)</f>
        <v>141.16987251053041</v>
      </c>
      <c r="K1594">
        <f>VLOOKUP(B1594,'Test Data'!$A$1:$N$33,10,FALSE)</f>
        <v>165.56027048054921</v>
      </c>
      <c r="L1594">
        <f>VLOOKUP(D1594,'Test Data'!$A$1:$N$33,13,FALSE)</f>
        <v>-9.1679999999999993</v>
      </c>
      <c r="M1594">
        <f>VLOOKUP(B1594,'Test Data'!$A$1:$N$33,13,FALSE)</f>
        <v>-11.727999999999998</v>
      </c>
      <c r="N1594">
        <f>VLOOKUP(D1594,'Test Data'!$A$1:$N$33,14,FALSE)</f>
        <v>11.067499999999995</v>
      </c>
      <c r="O1594">
        <f>VLOOKUP(B1594,'Test Data'!$A$1:$N$33,14,FALSE)</f>
        <v>19.220000000000002</v>
      </c>
      <c r="P1594">
        <f>VLOOKUP(B1594,'Test Data'!$A$1:$G$33,7,FALSE)</f>
        <v>58.155000000000001</v>
      </c>
      <c r="Q1594">
        <f>VLOOKUP(D1594,'Test Data'!$A$1:$G$33,7,FALSE)</f>
        <v>55.566500000000005</v>
      </c>
    </row>
    <row r="1595" spans="1:17" x14ac:dyDescent="0.3">
      <c r="A1595" s="9">
        <v>45252</v>
      </c>
      <c r="B1595" s="7" t="s">
        <v>6</v>
      </c>
      <c r="C1595" s="7">
        <v>3</v>
      </c>
      <c r="D1595" s="7" t="s">
        <v>20</v>
      </c>
      <c r="E1595" s="7">
        <v>7</v>
      </c>
      <c r="G1595" s="6">
        <f t="shared" si="50"/>
        <v>4</v>
      </c>
      <c r="H1595">
        <f t="shared" si="49"/>
        <v>10</v>
      </c>
      <c r="J1595">
        <f>VLOOKUP(D1595,'Test Data'!$A$1:$N$33,10,FALSE)</f>
        <v>44.157383716429479</v>
      </c>
      <c r="K1595">
        <f>VLOOKUP(B1595,'Test Data'!$A$1:$N$33,10,FALSE)</f>
        <v>18.032943482008189</v>
      </c>
      <c r="L1595">
        <f>VLOOKUP(D1595,'Test Data'!$A$1:$N$33,13,FALSE)</f>
        <v>0.20799999999999841</v>
      </c>
      <c r="M1595">
        <f>VLOOKUP(B1595,'Test Data'!$A$1:$N$33,13,FALSE)</f>
        <v>12.236000000000001</v>
      </c>
      <c r="N1595">
        <f>VLOOKUP(D1595,'Test Data'!$A$1:$N$33,14,FALSE)</f>
        <v>6.4574999999999996</v>
      </c>
      <c r="O1595">
        <f>VLOOKUP(B1595,'Test Data'!$A$1:$N$33,14,FALSE)</f>
        <v>1.6050000000000004</v>
      </c>
      <c r="P1595">
        <f>VLOOKUP(B1595,'Test Data'!$A$1:$G$33,7,FALSE)</f>
        <v>40.024000000000001</v>
      </c>
      <c r="Q1595">
        <f>VLOOKUP(D1595,'Test Data'!$A$1:$G$33,7,FALSE)</f>
        <v>45.418999999999997</v>
      </c>
    </row>
    <row r="1596" spans="1:17" x14ac:dyDescent="0.3">
      <c r="A1596" s="8">
        <v>45252</v>
      </c>
      <c r="B1596" s="6" t="s">
        <v>8</v>
      </c>
      <c r="C1596" s="6">
        <v>2</v>
      </c>
      <c r="D1596" s="6" t="s">
        <v>11</v>
      </c>
      <c r="E1596" s="6">
        <v>5</v>
      </c>
      <c r="G1596" s="6">
        <f t="shared" si="50"/>
        <v>3</v>
      </c>
      <c r="H1596">
        <f t="shared" si="49"/>
        <v>7</v>
      </c>
      <c r="J1596">
        <f>VLOOKUP(D1596,'Test Data'!$A$1:$N$33,10,FALSE)</f>
        <v>134.88358357487925</v>
      </c>
      <c r="K1596">
        <f>VLOOKUP(B1596,'Test Data'!$A$1:$N$33,10,FALSE)</f>
        <v>108.30611652138712</v>
      </c>
      <c r="L1596">
        <f>VLOOKUP(D1596,'Test Data'!$A$1:$N$33,13,FALSE)</f>
        <v>24.772000000000002</v>
      </c>
      <c r="M1596">
        <f>VLOOKUP(B1596,'Test Data'!$A$1:$N$33,13,FALSE)</f>
        <v>15.092000000000001</v>
      </c>
      <c r="N1596">
        <f>VLOOKUP(D1596,'Test Data'!$A$1:$N$33,14,FALSE)</f>
        <v>12.754999999999999</v>
      </c>
      <c r="O1596">
        <f>VLOOKUP(B1596,'Test Data'!$A$1:$N$33,14,FALSE)</f>
        <v>11.004999999999999</v>
      </c>
      <c r="P1596">
        <f>VLOOKUP(B1596,'Test Data'!$A$1:$G$33,7,FALSE)</f>
        <v>48.454999999999998</v>
      </c>
      <c r="Q1596">
        <f>VLOOKUP(D1596,'Test Data'!$A$1:$G$33,7,FALSE)</f>
        <v>52.792500000000004</v>
      </c>
    </row>
    <row r="1597" spans="1:17" x14ac:dyDescent="0.3">
      <c r="A1597" s="9">
        <v>45252</v>
      </c>
      <c r="B1597" s="7" t="s">
        <v>27</v>
      </c>
      <c r="C1597" s="7">
        <v>2</v>
      </c>
      <c r="D1597" s="7" t="s">
        <v>30</v>
      </c>
      <c r="E1597" s="7">
        <v>1</v>
      </c>
      <c r="G1597" s="6">
        <f t="shared" si="50"/>
        <v>-1</v>
      </c>
      <c r="H1597">
        <f t="shared" si="49"/>
        <v>3</v>
      </c>
      <c r="J1597">
        <f>VLOOKUP(D1597,'Test Data'!$A$1:$N$33,10,FALSE)</f>
        <v>139.14223240238024</v>
      </c>
      <c r="K1597">
        <f>VLOOKUP(B1597,'Test Data'!$A$1:$N$33,10,FALSE)</f>
        <v>145.75413290387775</v>
      </c>
      <c r="L1597">
        <f>VLOOKUP(D1597,'Test Data'!$A$1:$N$33,13,FALSE)</f>
        <v>17.608000000000001</v>
      </c>
      <c r="M1597">
        <f>VLOOKUP(B1597,'Test Data'!$A$1:$N$33,13,FALSE)</f>
        <v>55.58</v>
      </c>
      <c r="N1597">
        <f>VLOOKUP(D1597,'Test Data'!$A$1:$N$33,14,FALSE)</f>
        <v>17.535</v>
      </c>
      <c r="O1597">
        <f>VLOOKUP(B1597,'Test Data'!$A$1:$N$33,14,FALSE)</f>
        <v>12.107499999999998</v>
      </c>
      <c r="P1597">
        <f>VLOOKUP(B1597,'Test Data'!$A$1:$G$33,7,FALSE)</f>
        <v>54.28</v>
      </c>
      <c r="Q1597">
        <f>VLOOKUP(D1597,'Test Data'!$A$1:$G$33,7,FALSE)</f>
        <v>53.658999999999999</v>
      </c>
    </row>
    <row r="1598" spans="1:17" x14ac:dyDescent="0.3">
      <c r="A1598" s="8">
        <v>45252</v>
      </c>
      <c r="B1598" s="6" t="s">
        <v>15</v>
      </c>
      <c r="C1598" s="6">
        <v>0</v>
      </c>
      <c r="D1598" s="6" t="s">
        <v>19</v>
      </c>
      <c r="E1598" s="6">
        <v>4</v>
      </c>
      <c r="G1598" s="6">
        <f t="shared" si="50"/>
        <v>4</v>
      </c>
      <c r="H1598">
        <f t="shared" si="49"/>
        <v>4</v>
      </c>
      <c r="J1598">
        <f>VLOOKUP(D1598,'Test Data'!$A$1:$N$33,10,FALSE)</f>
        <v>82.045045228455763</v>
      </c>
      <c r="K1598">
        <f>VLOOKUP(B1598,'Test Data'!$A$1:$N$33,10,FALSE)</f>
        <v>139.98145691150953</v>
      </c>
      <c r="L1598">
        <f>VLOOKUP(D1598,'Test Data'!$A$1:$N$33,13,FALSE)</f>
        <v>15.204000000000004</v>
      </c>
      <c r="M1598">
        <f>VLOOKUP(B1598,'Test Data'!$A$1:$N$33,13,FALSE)</f>
        <v>2.9200000000000017</v>
      </c>
      <c r="N1598">
        <f>VLOOKUP(D1598,'Test Data'!$A$1:$N$33,14,FALSE)</f>
        <v>10.812500000000004</v>
      </c>
      <c r="O1598">
        <f>VLOOKUP(B1598,'Test Data'!$A$1:$N$33,14,FALSE)</f>
        <v>16.695</v>
      </c>
      <c r="P1598">
        <f>VLOOKUP(B1598,'Test Data'!$A$1:$G$33,7,FALSE)</f>
        <v>53.004999999999995</v>
      </c>
      <c r="Q1598">
        <f>VLOOKUP(D1598,'Test Data'!$A$1:$G$33,7,FALSE)</f>
        <v>46.548000000000002</v>
      </c>
    </row>
    <row r="1599" spans="1:17" x14ac:dyDescent="0.3">
      <c r="A1599" s="9">
        <v>45252</v>
      </c>
      <c r="B1599" s="7" t="s">
        <v>14</v>
      </c>
      <c r="C1599" s="7">
        <v>3</v>
      </c>
      <c r="D1599" s="7" t="s">
        <v>31</v>
      </c>
      <c r="E1599" s="7">
        <v>1</v>
      </c>
      <c r="G1599" s="6">
        <f t="shared" si="50"/>
        <v>-2</v>
      </c>
      <c r="H1599">
        <f t="shared" si="49"/>
        <v>4</v>
      </c>
      <c r="J1599">
        <f>VLOOKUP(D1599,'Test Data'!$A$1:$N$33,10,FALSE)</f>
        <v>139.17838686868689</v>
      </c>
      <c r="K1599">
        <f>VLOOKUP(B1599,'Test Data'!$A$1:$N$33,10,FALSE)</f>
        <v>140.99029450549449</v>
      </c>
      <c r="L1599">
        <f>VLOOKUP(D1599,'Test Data'!$A$1:$N$33,13,FALSE)</f>
        <v>30.108000000000004</v>
      </c>
      <c r="M1599">
        <f>VLOOKUP(B1599,'Test Data'!$A$1:$N$33,13,FALSE)</f>
        <v>61.292000000000002</v>
      </c>
      <c r="N1599">
        <f>VLOOKUP(D1599,'Test Data'!$A$1:$N$33,14,FALSE)</f>
        <v>10.142499999999998</v>
      </c>
      <c r="O1599">
        <f>VLOOKUP(B1599,'Test Data'!$A$1:$N$33,14,FALSE)</f>
        <v>16.850000000000001</v>
      </c>
      <c r="P1599">
        <f>VLOOKUP(B1599,'Test Data'!$A$1:$G$33,7,FALSE)</f>
        <v>52.1905</v>
      </c>
      <c r="Q1599">
        <f>VLOOKUP(D1599,'Test Data'!$A$1:$G$33,7,FALSE)</f>
        <v>54.883499999999998</v>
      </c>
    </row>
    <row r="1600" spans="1:17" x14ac:dyDescent="0.3">
      <c r="A1600" s="8">
        <v>45252</v>
      </c>
      <c r="B1600" s="6" t="s">
        <v>22</v>
      </c>
      <c r="C1600" s="6">
        <v>2</v>
      </c>
      <c r="D1600" s="6" t="s">
        <v>21</v>
      </c>
      <c r="E1600" s="6">
        <v>4</v>
      </c>
      <c r="G1600" s="6">
        <f t="shared" si="50"/>
        <v>2</v>
      </c>
      <c r="H1600">
        <f t="shared" si="49"/>
        <v>6</v>
      </c>
      <c r="J1600">
        <f>VLOOKUP(D1600,'Test Data'!$A$1:$N$33,10,FALSE)</f>
        <v>67.44205870986076</v>
      </c>
      <c r="K1600">
        <f>VLOOKUP(B1600,'Test Data'!$A$1:$N$33,10,FALSE)</f>
        <v>68.14996540259969</v>
      </c>
      <c r="L1600">
        <f>VLOOKUP(D1600,'Test Data'!$A$1:$N$33,13,FALSE)</f>
        <v>34.236000000000004</v>
      </c>
      <c r="M1600">
        <f>VLOOKUP(B1600,'Test Data'!$A$1:$N$33,13,FALSE)</f>
        <v>2.4839999999999995</v>
      </c>
      <c r="N1600">
        <f>VLOOKUP(D1600,'Test Data'!$A$1:$N$33,14,FALSE)</f>
        <v>9.18</v>
      </c>
      <c r="O1600">
        <f>VLOOKUP(B1600,'Test Data'!$A$1:$N$33,14,FALSE)</f>
        <v>7.3599999999999994</v>
      </c>
      <c r="P1600">
        <f>VLOOKUP(B1600,'Test Data'!$A$1:$G$33,7,FALSE)</f>
        <v>52.957499999999996</v>
      </c>
      <c r="Q1600">
        <f>VLOOKUP(D1600,'Test Data'!$A$1:$G$33,7,FALSE)</f>
        <v>50.528500000000001</v>
      </c>
    </row>
    <row r="1601" spans="1:17" x14ac:dyDescent="0.3">
      <c r="A1601" s="9">
        <v>45252</v>
      </c>
      <c r="B1601" s="7" t="s">
        <v>4</v>
      </c>
      <c r="C1601" s="7">
        <v>2</v>
      </c>
      <c r="D1601" s="7" t="s">
        <v>16</v>
      </c>
      <c r="E1601" s="7">
        <v>3</v>
      </c>
      <c r="G1601" s="6">
        <f t="shared" si="50"/>
        <v>1</v>
      </c>
      <c r="H1601">
        <f t="shared" si="49"/>
        <v>5</v>
      </c>
      <c r="J1601">
        <f>VLOOKUP(D1601,'Test Data'!$A$1:$N$33,10,FALSE)</f>
        <v>56.76357570850201</v>
      </c>
      <c r="K1601">
        <f>VLOOKUP(B1601,'Test Data'!$A$1:$N$33,10,FALSE)</f>
        <v>84.107355201661079</v>
      </c>
      <c r="L1601">
        <f>VLOOKUP(D1601,'Test Data'!$A$1:$N$33,13,FALSE)</f>
        <v>55.175999999999995</v>
      </c>
      <c r="M1601">
        <f>VLOOKUP(B1601,'Test Data'!$A$1:$N$33,13,FALSE)</f>
        <v>17.076000000000001</v>
      </c>
      <c r="N1601">
        <f>VLOOKUP(D1601,'Test Data'!$A$1:$N$33,14,FALSE)</f>
        <v>8.8850000000000016</v>
      </c>
      <c r="O1601">
        <f>VLOOKUP(B1601,'Test Data'!$A$1:$N$33,14,FALSE)</f>
        <v>4.0274999999999999</v>
      </c>
      <c r="P1601">
        <f>VLOOKUP(B1601,'Test Data'!$A$1:$G$33,7,FALSE)</f>
        <v>51.648499999999999</v>
      </c>
      <c r="Q1601">
        <f>VLOOKUP(D1601,'Test Data'!$A$1:$G$33,7,FALSE)</f>
        <v>50.042000000000002</v>
      </c>
    </row>
    <row r="1602" spans="1:17" x14ac:dyDescent="0.3">
      <c r="A1602" s="8">
        <v>45252</v>
      </c>
      <c r="B1602" s="6" t="s">
        <v>17</v>
      </c>
      <c r="C1602" s="6">
        <v>1</v>
      </c>
      <c r="D1602" s="6" t="s">
        <v>3</v>
      </c>
      <c r="E1602" s="6">
        <v>0</v>
      </c>
      <c r="G1602" s="6">
        <f t="shared" si="50"/>
        <v>-1</v>
      </c>
      <c r="H1602">
        <f t="shared" si="49"/>
        <v>1</v>
      </c>
      <c r="J1602">
        <f>VLOOKUP(D1602,'Test Data'!$A$1:$N$33,10,FALSE)</f>
        <v>89.800166421813486</v>
      </c>
      <c r="K1602">
        <f>VLOOKUP(B1602,'Test Data'!$A$1:$N$33,10,FALSE)</f>
        <v>134.91292307692311</v>
      </c>
      <c r="L1602">
        <f>VLOOKUP(D1602,'Test Data'!$A$1:$N$33,13,FALSE)</f>
        <v>45.915999999999997</v>
      </c>
      <c r="M1602">
        <f>VLOOKUP(B1602,'Test Data'!$A$1:$N$33,13,FALSE)</f>
        <v>36.112000000000002</v>
      </c>
      <c r="N1602">
        <f>VLOOKUP(D1602,'Test Data'!$A$1:$N$33,14,FALSE)</f>
        <v>6.2475000000000023</v>
      </c>
      <c r="O1602">
        <f>VLOOKUP(B1602,'Test Data'!$A$1:$N$33,14,FALSE)</f>
        <v>18.509999999999998</v>
      </c>
      <c r="P1602">
        <f>VLOOKUP(B1602,'Test Data'!$A$1:$G$33,7,FALSE)</f>
        <v>49.021500000000003</v>
      </c>
      <c r="Q1602">
        <f>VLOOKUP(D1602,'Test Data'!$A$1:$G$33,7,FALSE)</f>
        <v>53.747500000000002</v>
      </c>
    </row>
    <row r="1603" spans="1:17" x14ac:dyDescent="0.3">
      <c r="A1603" s="9">
        <v>45252</v>
      </c>
      <c r="B1603" s="7" t="s">
        <v>24</v>
      </c>
      <c r="C1603" s="7">
        <v>1</v>
      </c>
      <c r="D1603" s="7" t="s">
        <v>34</v>
      </c>
      <c r="E1603" s="7">
        <v>7</v>
      </c>
      <c r="G1603" s="6">
        <f t="shared" si="50"/>
        <v>6</v>
      </c>
      <c r="H1603">
        <f t="shared" ref="H1603:H1666" si="51">E1603+C1603</f>
        <v>8</v>
      </c>
      <c r="J1603">
        <f>VLOOKUP(D1603,'Test Data'!$A$1:$N$33,10,FALSE)</f>
        <v>90.302779742729371</v>
      </c>
      <c r="K1603">
        <f>VLOOKUP(B1603,'Test Data'!$A$1:$N$33,10,FALSE)</f>
        <v>-15.427545272601769</v>
      </c>
      <c r="L1603">
        <f>VLOOKUP(D1603,'Test Data'!$A$1:$N$33,13,FALSE)</f>
        <v>-1.9600000000000004</v>
      </c>
      <c r="M1603">
        <f>VLOOKUP(B1603,'Test Data'!$A$1:$N$33,13,FALSE)</f>
        <v>-11.484000000000002</v>
      </c>
      <c r="N1603">
        <f>VLOOKUP(D1603,'Test Data'!$A$1:$N$33,14,FALSE)</f>
        <v>8.4699999999999989</v>
      </c>
      <c r="O1603">
        <f>VLOOKUP(B1603,'Test Data'!$A$1:$N$33,14,FALSE)</f>
        <v>7.0949999999999989</v>
      </c>
      <c r="P1603">
        <f>VLOOKUP(B1603,'Test Data'!$A$1:$G$33,7,FALSE)</f>
        <v>42.968000000000004</v>
      </c>
      <c r="Q1603">
        <f>VLOOKUP(D1603,'Test Data'!$A$1:$G$33,7,FALSE)</f>
        <v>48.930500000000002</v>
      </c>
    </row>
    <row r="1604" spans="1:17" x14ac:dyDescent="0.3">
      <c r="A1604" s="8">
        <v>45252</v>
      </c>
      <c r="B1604" s="6" t="s">
        <v>23</v>
      </c>
      <c r="C1604" s="6">
        <v>3</v>
      </c>
      <c r="D1604" s="6" t="s">
        <v>7</v>
      </c>
      <c r="E1604" s="6">
        <v>2</v>
      </c>
      <c r="G1604" s="6">
        <f t="shared" si="50"/>
        <v>-1</v>
      </c>
      <c r="H1604">
        <f t="shared" si="51"/>
        <v>5</v>
      </c>
      <c r="J1604">
        <f>VLOOKUP(D1604,'Test Data'!$A$1:$N$33,10,FALSE)</f>
        <v>109.36287253210591</v>
      </c>
      <c r="K1604">
        <f>VLOOKUP(B1604,'Test Data'!$A$1:$N$33,10,FALSE)</f>
        <v>116.91584615384616</v>
      </c>
      <c r="L1604">
        <f>VLOOKUP(D1604,'Test Data'!$A$1:$N$33,13,FALSE)</f>
        <v>1.0240000000000009</v>
      </c>
      <c r="M1604">
        <f>VLOOKUP(B1604,'Test Data'!$A$1:$N$33,13,FALSE)</f>
        <v>37.052</v>
      </c>
      <c r="N1604">
        <f>VLOOKUP(D1604,'Test Data'!$A$1:$N$33,14,FALSE)</f>
        <v>18.007499999999997</v>
      </c>
      <c r="O1604">
        <f>VLOOKUP(B1604,'Test Data'!$A$1:$N$33,14,FALSE)</f>
        <v>7.9725000000000001</v>
      </c>
      <c r="P1604">
        <f>VLOOKUP(B1604,'Test Data'!$A$1:$G$33,7,FALSE)</f>
        <v>50.820999999999998</v>
      </c>
      <c r="Q1604">
        <f>VLOOKUP(D1604,'Test Data'!$A$1:$G$33,7,FALSE)</f>
        <v>51.97</v>
      </c>
    </row>
    <row r="1605" spans="1:17" x14ac:dyDescent="0.3">
      <c r="A1605" s="9">
        <v>45252</v>
      </c>
      <c r="B1605" s="7" t="s">
        <v>13</v>
      </c>
      <c r="C1605" s="7">
        <v>3</v>
      </c>
      <c r="D1605" s="7" t="s">
        <v>12</v>
      </c>
      <c r="E1605" s="7">
        <v>4</v>
      </c>
      <c r="G1605" s="6">
        <f t="shared" si="50"/>
        <v>1</v>
      </c>
      <c r="H1605">
        <f t="shared" si="51"/>
        <v>7</v>
      </c>
      <c r="J1605">
        <f>VLOOKUP(D1605,'Test Data'!$A$1:$N$33,10,FALSE)</f>
        <v>59.967467961405482</v>
      </c>
      <c r="K1605">
        <f>VLOOKUP(B1605,'Test Data'!$A$1:$N$33,10,FALSE)</f>
        <v>81.804757877261309</v>
      </c>
      <c r="L1605">
        <f>VLOOKUP(D1605,'Test Data'!$A$1:$N$33,13,FALSE)</f>
        <v>21.227999999999998</v>
      </c>
      <c r="M1605">
        <f>VLOOKUP(B1605,'Test Data'!$A$1:$N$33,13,FALSE)</f>
        <v>-4.4720000000000004</v>
      </c>
      <c r="N1605">
        <f>VLOOKUP(D1605,'Test Data'!$A$1:$N$33,14,FALSE)</f>
        <v>5.1224999999999987</v>
      </c>
      <c r="O1605">
        <f>VLOOKUP(B1605,'Test Data'!$A$1:$N$33,14,FALSE)</f>
        <v>7.3675000000000033</v>
      </c>
      <c r="P1605">
        <f>VLOOKUP(B1605,'Test Data'!$A$1:$G$33,7,FALSE)</f>
        <v>47.3035</v>
      </c>
      <c r="Q1605">
        <f>VLOOKUP(D1605,'Test Data'!$A$1:$G$33,7,FALSE)</f>
        <v>48.64</v>
      </c>
    </row>
    <row r="1606" spans="1:17" x14ac:dyDescent="0.3">
      <c r="A1606" s="8">
        <v>45254</v>
      </c>
      <c r="B1606" s="6" t="s">
        <v>29</v>
      </c>
      <c r="C1606" s="6">
        <v>5</v>
      </c>
      <c r="D1606" s="6" t="s">
        <v>26</v>
      </c>
      <c r="E1606" s="6">
        <v>2</v>
      </c>
      <c r="G1606" s="6">
        <f t="shared" si="50"/>
        <v>-3</v>
      </c>
      <c r="H1606">
        <f t="shared" si="51"/>
        <v>7</v>
      </c>
      <c r="J1606">
        <f>VLOOKUP(D1606,'Test Data'!$A$1:$N$33,10,FALSE)</f>
        <v>-5.9496865517784894</v>
      </c>
      <c r="K1606">
        <f>VLOOKUP(B1606,'Test Data'!$A$1:$N$33,10,FALSE)</f>
        <v>171.25418443935928</v>
      </c>
      <c r="L1606">
        <f>VLOOKUP(D1606,'Test Data'!$A$1:$N$33,13,FALSE)</f>
        <v>-1.972</v>
      </c>
      <c r="M1606">
        <f>VLOOKUP(B1606,'Test Data'!$A$1:$N$33,13,FALSE)</f>
        <v>18.195999999999998</v>
      </c>
      <c r="N1606">
        <f>VLOOKUP(D1606,'Test Data'!$A$1:$N$33,14,FALSE)</f>
        <v>7.1075000000000017</v>
      </c>
      <c r="O1606">
        <f>VLOOKUP(B1606,'Test Data'!$A$1:$N$33,14,FALSE)</f>
        <v>13.857500000000002</v>
      </c>
      <c r="P1606">
        <f>VLOOKUP(B1606,'Test Data'!$A$1:$G$33,7,FALSE)</f>
        <v>55.733499999999992</v>
      </c>
      <c r="Q1606">
        <f>VLOOKUP(D1606,'Test Data'!$A$1:$G$33,7,FALSE)</f>
        <v>43.610500000000002</v>
      </c>
    </row>
    <row r="1607" spans="1:17" x14ac:dyDescent="0.3">
      <c r="A1607" s="9">
        <v>45254</v>
      </c>
      <c r="B1607" s="7" t="s">
        <v>19</v>
      </c>
      <c r="C1607" s="7">
        <v>5</v>
      </c>
      <c r="D1607" s="7" t="s">
        <v>14</v>
      </c>
      <c r="E1607" s="7">
        <v>2</v>
      </c>
      <c r="G1607" s="6">
        <f t="shared" si="50"/>
        <v>-3</v>
      </c>
      <c r="H1607">
        <f t="shared" si="51"/>
        <v>7</v>
      </c>
      <c r="J1607">
        <f>VLOOKUP(D1607,'Test Data'!$A$1:$N$33,10,FALSE)</f>
        <v>140.99029450549449</v>
      </c>
      <c r="K1607">
        <f>VLOOKUP(B1607,'Test Data'!$A$1:$N$33,10,FALSE)</f>
        <v>82.045045228455763</v>
      </c>
      <c r="L1607">
        <f>VLOOKUP(D1607,'Test Data'!$A$1:$N$33,13,FALSE)</f>
        <v>61.292000000000002</v>
      </c>
      <c r="M1607">
        <f>VLOOKUP(B1607,'Test Data'!$A$1:$N$33,13,FALSE)</f>
        <v>15.204000000000004</v>
      </c>
      <c r="N1607">
        <f>VLOOKUP(D1607,'Test Data'!$A$1:$N$33,14,FALSE)</f>
        <v>16.850000000000001</v>
      </c>
      <c r="O1607">
        <f>VLOOKUP(B1607,'Test Data'!$A$1:$N$33,14,FALSE)</f>
        <v>10.812500000000004</v>
      </c>
      <c r="P1607">
        <f>VLOOKUP(B1607,'Test Data'!$A$1:$G$33,7,FALSE)</f>
        <v>46.548000000000002</v>
      </c>
      <c r="Q1607">
        <f>VLOOKUP(D1607,'Test Data'!$A$1:$G$33,7,FALSE)</f>
        <v>52.1905</v>
      </c>
    </row>
    <row r="1608" spans="1:17" x14ac:dyDescent="0.3">
      <c r="A1608" s="8">
        <v>45254</v>
      </c>
      <c r="B1608" s="6" t="s">
        <v>3</v>
      </c>
      <c r="C1608" s="6">
        <v>2</v>
      </c>
      <c r="D1608" s="6" t="s">
        <v>13</v>
      </c>
      <c r="E1608" s="6">
        <v>3</v>
      </c>
      <c r="G1608" s="6">
        <f t="shared" si="50"/>
        <v>1</v>
      </c>
      <c r="H1608">
        <f t="shared" si="51"/>
        <v>5</v>
      </c>
      <c r="J1608">
        <f>VLOOKUP(D1608,'Test Data'!$A$1:$N$33,10,FALSE)</f>
        <v>81.804757877261309</v>
      </c>
      <c r="K1608">
        <f>VLOOKUP(B1608,'Test Data'!$A$1:$N$33,10,FALSE)</f>
        <v>89.800166421813486</v>
      </c>
      <c r="L1608">
        <f>VLOOKUP(D1608,'Test Data'!$A$1:$N$33,13,FALSE)</f>
        <v>-4.4720000000000004</v>
      </c>
      <c r="M1608">
        <f>VLOOKUP(B1608,'Test Data'!$A$1:$N$33,13,FALSE)</f>
        <v>45.915999999999997</v>
      </c>
      <c r="N1608">
        <f>VLOOKUP(D1608,'Test Data'!$A$1:$N$33,14,FALSE)</f>
        <v>7.3675000000000033</v>
      </c>
      <c r="O1608">
        <f>VLOOKUP(B1608,'Test Data'!$A$1:$N$33,14,FALSE)</f>
        <v>6.2475000000000023</v>
      </c>
      <c r="P1608">
        <f>VLOOKUP(B1608,'Test Data'!$A$1:$G$33,7,FALSE)</f>
        <v>53.747500000000002</v>
      </c>
      <c r="Q1608">
        <f>VLOOKUP(D1608,'Test Data'!$A$1:$G$33,7,FALSE)</f>
        <v>47.3035</v>
      </c>
    </row>
    <row r="1609" spans="1:17" x14ac:dyDescent="0.3">
      <c r="A1609" s="9">
        <v>45254</v>
      </c>
      <c r="B1609" s="7" t="s">
        <v>7</v>
      </c>
      <c r="C1609" s="7">
        <v>8</v>
      </c>
      <c r="D1609" s="7" t="s">
        <v>18</v>
      </c>
      <c r="E1609" s="7">
        <v>2</v>
      </c>
      <c r="G1609" s="6">
        <f t="shared" si="50"/>
        <v>-6</v>
      </c>
      <c r="H1609">
        <f t="shared" si="51"/>
        <v>10</v>
      </c>
      <c r="J1609">
        <f>VLOOKUP(D1609,'Test Data'!$A$1:$N$33,10,FALSE)</f>
        <v>141.16987251053041</v>
      </c>
      <c r="K1609">
        <f>VLOOKUP(B1609,'Test Data'!$A$1:$N$33,10,FALSE)</f>
        <v>109.36287253210591</v>
      </c>
      <c r="L1609">
        <f>VLOOKUP(D1609,'Test Data'!$A$1:$N$33,13,FALSE)</f>
        <v>-9.1679999999999993</v>
      </c>
      <c r="M1609">
        <f>VLOOKUP(B1609,'Test Data'!$A$1:$N$33,13,FALSE)</f>
        <v>1.0240000000000009</v>
      </c>
      <c r="N1609">
        <f>VLOOKUP(D1609,'Test Data'!$A$1:$N$33,14,FALSE)</f>
        <v>11.067499999999995</v>
      </c>
      <c r="O1609">
        <f>VLOOKUP(B1609,'Test Data'!$A$1:$N$33,14,FALSE)</f>
        <v>18.007499999999997</v>
      </c>
      <c r="P1609">
        <f>VLOOKUP(B1609,'Test Data'!$A$1:$G$33,7,FALSE)</f>
        <v>51.97</v>
      </c>
      <c r="Q1609">
        <f>VLOOKUP(D1609,'Test Data'!$A$1:$G$33,7,FALSE)</f>
        <v>55.566500000000005</v>
      </c>
    </row>
    <row r="1610" spans="1:17" x14ac:dyDescent="0.3">
      <c r="A1610" s="8">
        <v>45254</v>
      </c>
      <c r="B1610" s="6" t="s">
        <v>5</v>
      </c>
      <c r="C1610" s="6">
        <v>3</v>
      </c>
      <c r="D1610" s="6" t="s">
        <v>6</v>
      </c>
      <c r="E1610" s="6">
        <v>4</v>
      </c>
      <c r="G1610" s="6">
        <f t="shared" si="50"/>
        <v>1</v>
      </c>
      <c r="H1610">
        <f t="shared" si="51"/>
        <v>7</v>
      </c>
      <c r="J1610">
        <f>VLOOKUP(D1610,'Test Data'!$A$1:$N$33,10,FALSE)</f>
        <v>18.032943482008189</v>
      </c>
      <c r="K1610">
        <f>VLOOKUP(B1610,'Test Data'!$A$1:$N$33,10,FALSE)</f>
        <v>104.48057142857141</v>
      </c>
      <c r="L1610">
        <f>VLOOKUP(D1610,'Test Data'!$A$1:$N$33,13,FALSE)</f>
        <v>12.236000000000001</v>
      </c>
      <c r="M1610">
        <f>VLOOKUP(B1610,'Test Data'!$A$1:$N$33,13,FALSE)</f>
        <v>26.248000000000001</v>
      </c>
      <c r="N1610">
        <f>VLOOKUP(D1610,'Test Data'!$A$1:$N$33,14,FALSE)</f>
        <v>1.6050000000000004</v>
      </c>
      <c r="O1610">
        <f>VLOOKUP(B1610,'Test Data'!$A$1:$N$33,14,FALSE)</f>
        <v>15.994999999999997</v>
      </c>
      <c r="P1610">
        <f>VLOOKUP(B1610,'Test Data'!$A$1:$G$33,7,FALSE)</f>
        <v>50.814499999999995</v>
      </c>
      <c r="Q1610">
        <f>VLOOKUP(D1610,'Test Data'!$A$1:$G$33,7,FALSE)</f>
        <v>40.024000000000001</v>
      </c>
    </row>
    <row r="1611" spans="1:17" x14ac:dyDescent="0.3">
      <c r="A1611" s="9">
        <v>45254</v>
      </c>
      <c r="B1611" s="7" t="s">
        <v>22</v>
      </c>
      <c r="C1611" s="7">
        <v>7</v>
      </c>
      <c r="D1611" s="7" t="s">
        <v>30</v>
      </c>
      <c r="E1611" s="7">
        <v>4</v>
      </c>
      <c r="G1611" s="6">
        <f t="shared" si="50"/>
        <v>-3</v>
      </c>
      <c r="H1611">
        <f t="shared" si="51"/>
        <v>11</v>
      </c>
      <c r="J1611">
        <f>VLOOKUP(D1611,'Test Data'!$A$1:$N$33,10,FALSE)</f>
        <v>139.14223240238024</v>
      </c>
      <c r="K1611">
        <f>VLOOKUP(B1611,'Test Data'!$A$1:$N$33,10,FALSE)</f>
        <v>68.14996540259969</v>
      </c>
      <c r="L1611">
        <f>VLOOKUP(D1611,'Test Data'!$A$1:$N$33,13,FALSE)</f>
        <v>17.608000000000001</v>
      </c>
      <c r="M1611">
        <f>VLOOKUP(B1611,'Test Data'!$A$1:$N$33,13,FALSE)</f>
        <v>2.4839999999999995</v>
      </c>
      <c r="N1611">
        <f>VLOOKUP(D1611,'Test Data'!$A$1:$N$33,14,FALSE)</f>
        <v>17.535</v>
      </c>
      <c r="O1611">
        <f>VLOOKUP(B1611,'Test Data'!$A$1:$N$33,14,FALSE)</f>
        <v>7.3599999999999994</v>
      </c>
      <c r="P1611">
        <f>VLOOKUP(B1611,'Test Data'!$A$1:$G$33,7,FALSE)</f>
        <v>52.957499999999996</v>
      </c>
      <c r="Q1611">
        <f>VLOOKUP(D1611,'Test Data'!$A$1:$G$33,7,FALSE)</f>
        <v>53.658999999999999</v>
      </c>
    </row>
    <row r="1612" spans="1:17" x14ac:dyDescent="0.3">
      <c r="A1612" s="8">
        <v>45254</v>
      </c>
      <c r="B1612" s="6" t="s">
        <v>23</v>
      </c>
      <c r="C1612" s="6">
        <v>3</v>
      </c>
      <c r="D1612" s="6" t="s">
        <v>31</v>
      </c>
      <c r="E1612" s="6">
        <v>0</v>
      </c>
      <c r="G1612" s="6">
        <f t="shared" si="50"/>
        <v>-3</v>
      </c>
      <c r="H1612">
        <f t="shared" si="51"/>
        <v>3</v>
      </c>
      <c r="J1612">
        <f>VLOOKUP(D1612,'Test Data'!$A$1:$N$33,10,FALSE)</f>
        <v>139.17838686868689</v>
      </c>
      <c r="K1612">
        <f>VLOOKUP(B1612,'Test Data'!$A$1:$N$33,10,FALSE)</f>
        <v>116.91584615384616</v>
      </c>
      <c r="L1612">
        <f>VLOOKUP(D1612,'Test Data'!$A$1:$N$33,13,FALSE)</f>
        <v>30.108000000000004</v>
      </c>
      <c r="M1612">
        <f>VLOOKUP(B1612,'Test Data'!$A$1:$N$33,13,FALSE)</f>
        <v>37.052</v>
      </c>
      <c r="N1612">
        <f>VLOOKUP(D1612,'Test Data'!$A$1:$N$33,14,FALSE)</f>
        <v>10.142499999999998</v>
      </c>
      <c r="O1612">
        <f>VLOOKUP(B1612,'Test Data'!$A$1:$N$33,14,FALSE)</f>
        <v>7.9725000000000001</v>
      </c>
      <c r="P1612">
        <f>VLOOKUP(B1612,'Test Data'!$A$1:$G$33,7,FALSE)</f>
        <v>50.820999999999998</v>
      </c>
      <c r="Q1612">
        <f>VLOOKUP(D1612,'Test Data'!$A$1:$G$33,7,FALSE)</f>
        <v>54.883499999999998</v>
      </c>
    </row>
    <row r="1613" spans="1:17" x14ac:dyDescent="0.3">
      <c r="A1613" s="9">
        <v>45254</v>
      </c>
      <c r="B1613" s="7" t="s">
        <v>11</v>
      </c>
      <c r="C1613" s="7">
        <v>3</v>
      </c>
      <c r="D1613" s="7" t="s">
        <v>28</v>
      </c>
      <c r="E1613" s="7">
        <v>2</v>
      </c>
      <c r="G1613" s="6">
        <f t="shared" si="50"/>
        <v>-1</v>
      </c>
      <c r="H1613">
        <f t="shared" si="51"/>
        <v>5</v>
      </c>
      <c r="J1613">
        <f>VLOOKUP(D1613,'Test Data'!$A$1:$N$33,10,FALSE)</f>
        <v>101.51640811560671</v>
      </c>
      <c r="K1613">
        <f>VLOOKUP(B1613,'Test Data'!$A$1:$N$33,10,FALSE)</f>
        <v>134.88358357487925</v>
      </c>
      <c r="L1613">
        <f>VLOOKUP(D1613,'Test Data'!$A$1:$N$33,13,FALSE)</f>
        <v>12.036000000000001</v>
      </c>
      <c r="M1613">
        <f>VLOOKUP(B1613,'Test Data'!$A$1:$N$33,13,FALSE)</f>
        <v>24.772000000000002</v>
      </c>
      <c r="N1613">
        <f>VLOOKUP(D1613,'Test Data'!$A$1:$N$33,14,FALSE)</f>
        <v>8.0474999999999994</v>
      </c>
      <c r="O1613">
        <f>VLOOKUP(B1613,'Test Data'!$A$1:$N$33,14,FALSE)</f>
        <v>12.754999999999999</v>
      </c>
      <c r="P1613">
        <f>VLOOKUP(B1613,'Test Data'!$A$1:$G$33,7,FALSE)</f>
        <v>52.792500000000004</v>
      </c>
      <c r="Q1613">
        <f>VLOOKUP(D1613,'Test Data'!$A$1:$G$33,7,FALSE)</f>
        <v>51.338499999999996</v>
      </c>
    </row>
    <row r="1614" spans="1:17" x14ac:dyDescent="0.3">
      <c r="A1614" s="8">
        <v>45254</v>
      </c>
      <c r="B1614" s="6" t="s">
        <v>20</v>
      </c>
      <c r="C1614" s="6">
        <v>2</v>
      </c>
      <c r="D1614" s="6" t="s">
        <v>15</v>
      </c>
      <c r="E1614" s="6">
        <v>1</v>
      </c>
      <c r="G1614" s="6">
        <f t="shared" si="50"/>
        <v>-1</v>
      </c>
      <c r="H1614">
        <f t="shared" si="51"/>
        <v>3</v>
      </c>
      <c r="J1614">
        <f>VLOOKUP(D1614,'Test Data'!$A$1:$N$33,10,FALSE)</f>
        <v>139.98145691150953</v>
      </c>
      <c r="K1614">
        <f>VLOOKUP(B1614,'Test Data'!$A$1:$N$33,10,FALSE)</f>
        <v>44.157383716429479</v>
      </c>
      <c r="L1614">
        <f>VLOOKUP(D1614,'Test Data'!$A$1:$N$33,13,FALSE)</f>
        <v>2.9200000000000017</v>
      </c>
      <c r="M1614">
        <f>VLOOKUP(B1614,'Test Data'!$A$1:$N$33,13,FALSE)</f>
        <v>0.20799999999999841</v>
      </c>
      <c r="N1614">
        <f>VLOOKUP(D1614,'Test Data'!$A$1:$N$33,14,FALSE)</f>
        <v>16.695</v>
      </c>
      <c r="O1614">
        <f>VLOOKUP(B1614,'Test Data'!$A$1:$N$33,14,FALSE)</f>
        <v>6.4574999999999996</v>
      </c>
      <c r="P1614">
        <f>VLOOKUP(B1614,'Test Data'!$A$1:$G$33,7,FALSE)</f>
        <v>45.418999999999997</v>
      </c>
      <c r="Q1614">
        <f>VLOOKUP(D1614,'Test Data'!$A$1:$G$33,7,FALSE)</f>
        <v>53.004999999999995</v>
      </c>
    </row>
    <row r="1615" spans="1:17" x14ac:dyDescent="0.3">
      <c r="A1615" s="9">
        <v>45254</v>
      </c>
      <c r="B1615" s="7" t="s">
        <v>16</v>
      </c>
      <c r="C1615" s="7">
        <v>5</v>
      </c>
      <c r="D1615" s="7" t="s">
        <v>32</v>
      </c>
      <c r="E1615" s="7">
        <v>3</v>
      </c>
      <c r="G1615" s="6">
        <f t="shared" si="50"/>
        <v>-2</v>
      </c>
      <c r="H1615">
        <f t="shared" si="51"/>
        <v>8</v>
      </c>
      <c r="J1615">
        <f>VLOOKUP(D1615,'Test Data'!$A$1:$N$33,10,FALSE)</f>
        <v>132.97877024111079</v>
      </c>
      <c r="K1615">
        <f>VLOOKUP(B1615,'Test Data'!$A$1:$N$33,10,FALSE)</f>
        <v>56.76357570850201</v>
      </c>
      <c r="L1615">
        <f>VLOOKUP(D1615,'Test Data'!$A$1:$N$33,13,FALSE)</f>
        <v>-4.2679999999999989</v>
      </c>
      <c r="M1615">
        <f>VLOOKUP(B1615,'Test Data'!$A$1:$N$33,13,FALSE)</f>
        <v>55.175999999999995</v>
      </c>
      <c r="N1615">
        <f>VLOOKUP(D1615,'Test Data'!$A$1:$N$33,14,FALSE)</f>
        <v>9.5024999999999977</v>
      </c>
      <c r="O1615">
        <f>VLOOKUP(B1615,'Test Data'!$A$1:$N$33,14,FALSE)</f>
        <v>8.8850000000000016</v>
      </c>
      <c r="P1615">
        <f>VLOOKUP(B1615,'Test Data'!$A$1:$G$33,7,FALSE)</f>
        <v>50.042000000000002</v>
      </c>
      <c r="Q1615">
        <f>VLOOKUP(D1615,'Test Data'!$A$1:$G$33,7,FALSE)</f>
        <v>49.246000000000002</v>
      </c>
    </row>
    <row r="1616" spans="1:17" x14ac:dyDescent="0.3">
      <c r="A1616" s="8">
        <v>45254</v>
      </c>
      <c r="B1616" s="6" t="s">
        <v>17</v>
      </c>
      <c r="C1616" s="6">
        <v>3</v>
      </c>
      <c r="D1616" s="6" t="s">
        <v>4</v>
      </c>
      <c r="E1616" s="6">
        <v>1</v>
      </c>
      <c r="G1616" s="6">
        <f t="shared" si="50"/>
        <v>-2</v>
      </c>
      <c r="H1616">
        <f t="shared" si="51"/>
        <v>4</v>
      </c>
      <c r="J1616">
        <f>VLOOKUP(D1616,'Test Data'!$A$1:$N$33,10,FALSE)</f>
        <v>84.107355201661079</v>
      </c>
      <c r="K1616">
        <f>VLOOKUP(B1616,'Test Data'!$A$1:$N$33,10,FALSE)</f>
        <v>134.91292307692311</v>
      </c>
      <c r="L1616">
        <f>VLOOKUP(D1616,'Test Data'!$A$1:$N$33,13,FALSE)</f>
        <v>17.076000000000001</v>
      </c>
      <c r="M1616">
        <f>VLOOKUP(B1616,'Test Data'!$A$1:$N$33,13,FALSE)</f>
        <v>36.112000000000002</v>
      </c>
      <c r="N1616">
        <f>VLOOKUP(D1616,'Test Data'!$A$1:$N$33,14,FALSE)</f>
        <v>4.0274999999999999</v>
      </c>
      <c r="O1616">
        <f>VLOOKUP(B1616,'Test Data'!$A$1:$N$33,14,FALSE)</f>
        <v>18.509999999999998</v>
      </c>
      <c r="P1616">
        <f>VLOOKUP(B1616,'Test Data'!$A$1:$G$33,7,FALSE)</f>
        <v>49.021500000000003</v>
      </c>
      <c r="Q1616">
        <f>VLOOKUP(D1616,'Test Data'!$A$1:$G$33,7,FALSE)</f>
        <v>51.648499999999999</v>
      </c>
    </row>
    <row r="1617" spans="1:17" x14ac:dyDescent="0.3">
      <c r="A1617" s="9">
        <v>45254</v>
      </c>
      <c r="B1617" s="7" t="s">
        <v>8</v>
      </c>
      <c r="C1617" s="7">
        <v>5</v>
      </c>
      <c r="D1617" s="7" t="s">
        <v>34</v>
      </c>
      <c r="E1617" s="7">
        <v>1</v>
      </c>
      <c r="G1617" s="6">
        <f t="shared" si="50"/>
        <v>-4</v>
      </c>
      <c r="H1617">
        <f t="shared" si="51"/>
        <v>6</v>
      </c>
      <c r="J1617">
        <f>VLOOKUP(D1617,'Test Data'!$A$1:$N$33,10,FALSE)</f>
        <v>90.302779742729371</v>
      </c>
      <c r="K1617">
        <f>VLOOKUP(B1617,'Test Data'!$A$1:$N$33,10,FALSE)</f>
        <v>108.30611652138712</v>
      </c>
      <c r="L1617">
        <f>VLOOKUP(D1617,'Test Data'!$A$1:$N$33,13,FALSE)</f>
        <v>-1.9600000000000004</v>
      </c>
      <c r="M1617">
        <f>VLOOKUP(B1617,'Test Data'!$A$1:$N$33,13,FALSE)</f>
        <v>15.092000000000001</v>
      </c>
      <c r="N1617">
        <f>VLOOKUP(D1617,'Test Data'!$A$1:$N$33,14,FALSE)</f>
        <v>8.4699999999999989</v>
      </c>
      <c r="O1617">
        <f>VLOOKUP(B1617,'Test Data'!$A$1:$N$33,14,FALSE)</f>
        <v>11.004999999999999</v>
      </c>
      <c r="P1617">
        <f>VLOOKUP(B1617,'Test Data'!$A$1:$G$33,7,FALSE)</f>
        <v>48.454999999999998</v>
      </c>
      <c r="Q1617">
        <f>VLOOKUP(D1617,'Test Data'!$A$1:$G$33,7,FALSE)</f>
        <v>48.930500000000002</v>
      </c>
    </row>
    <row r="1618" spans="1:17" x14ac:dyDescent="0.3">
      <c r="A1618" s="8">
        <v>45254</v>
      </c>
      <c r="B1618" s="6" t="s">
        <v>33</v>
      </c>
      <c r="C1618" s="6">
        <v>3</v>
      </c>
      <c r="D1618" s="6" t="s">
        <v>24</v>
      </c>
      <c r="E1618" s="6">
        <v>2</v>
      </c>
      <c r="G1618" s="6">
        <f t="shared" si="50"/>
        <v>-1</v>
      </c>
      <c r="H1618">
        <f t="shared" si="51"/>
        <v>5</v>
      </c>
      <c r="J1618">
        <f>VLOOKUP(D1618,'Test Data'!$A$1:$N$33,10,FALSE)</f>
        <v>-15.427545272601769</v>
      </c>
      <c r="K1618">
        <f>VLOOKUP(B1618,'Test Data'!$A$1:$N$33,10,FALSE)</f>
        <v>-8.4661676247310496</v>
      </c>
      <c r="L1618">
        <f>VLOOKUP(D1618,'Test Data'!$A$1:$N$33,13,FALSE)</f>
        <v>-11.484000000000002</v>
      </c>
      <c r="M1618">
        <f>VLOOKUP(B1618,'Test Data'!$A$1:$N$33,13,FALSE)</f>
        <v>31.347999999999995</v>
      </c>
      <c r="N1618">
        <f>VLOOKUP(D1618,'Test Data'!$A$1:$N$33,14,FALSE)</f>
        <v>7.0949999999999989</v>
      </c>
      <c r="O1618">
        <f>VLOOKUP(B1618,'Test Data'!$A$1:$N$33,14,FALSE)</f>
        <v>2.9150000000000027</v>
      </c>
      <c r="P1618">
        <f>VLOOKUP(B1618,'Test Data'!$A$1:$G$33,7,FALSE)</f>
        <v>46.256500000000003</v>
      </c>
      <c r="Q1618">
        <f>VLOOKUP(D1618,'Test Data'!$A$1:$G$33,7,FALSE)</f>
        <v>42.968000000000004</v>
      </c>
    </row>
    <row r="1619" spans="1:17" x14ac:dyDescent="0.3">
      <c r="A1619" s="9">
        <v>45254</v>
      </c>
      <c r="B1619" s="7" t="s">
        <v>21</v>
      </c>
      <c r="C1619" s="7">
        <v>8</v>
      </c>
      <c r="D1619" s="7" t="s">
        <v>10</v>
      </c>
      <c r="E1619" s="7">
        <v>3</v>
      </c>
      <c r="G1619" s="6">
        <f t="shared" si="50"/>
        <v>-5</v>
      </c>
      <c r="H1619">
        <f t="shared" si="51"/>
        <v>11</v>
      </c>
      <c r="J1619">
        <f>VLOOKUP(D1619,'Test Data'!$A$1:$N$33,10,FALSE)</f>
        <v>47.582180701754382</v>
      </c>
      <c r="K1619">
        <f>VLOOKUP(B1619,'Test Data'!$A$1:$N$33,10,FALSE)</f>
        <v>67.44205870986076</v>
      </c>
      <c r="L1619">
        <f>VLOOKUP(D1619,'Test Data'!$A$1:$N$33,13,FALSE)</f>
        <v>15.2</v>
      </c>
      <c r="M1619">
        <f>VLOOKUP(B1619,'Test Data'!$A$1:$N$33,13,FALSE)</f>
        <v>34.236000000000004</v>
      </c>
      <c r="N1619">
        <f>VLOOKUP(D1619,'Test Data'!$A$1:$N$33,14,FALSE)</f>
        <v>1.7224999999999966</v>
      </c>
      <c r="O1619">
        <f>VLOOKUP(B1619,'Test Data'!$A$1:$N$33,14,FALSE)</f>
        <v>9.18</v>
      </c>
      <c r="P1619">
        <f>VLOOKUP(B1619,'Test Data'!$A$1:$G$33,7,FALSE)</f>
        <v>50.528500000000001</v>
      </c>
      <c r="Q1619">
        <f>VLOOKUP(D1619,'Test Data'!$A$1:$G$33,7,FALSE)</f>
        <v>45.459000000000003</v>
      </c>
    </row>
    <row r="1620" spans="1:17" x14ac:dyDescent="0.3">
      <c r="A1620" s="8">
        <v>45254</v>
      </c>
      <c r="B1620" s="6" t="s">
        <v>9</v>
      </c>
      <c r="C1620" s="6">
        <v>5</v>
      </c>
      <c r="D1620" s="6" t="s">
        <v>12</v>
      </c>
      <c r="E1620" s="6">
        <v>0</v>
      </c>
      <c r="G1620" s="6">
        <f t="shared" si="50"/>
        <v>-5</v>
      </c>
      <c r="H1620">
        <f t="shared" si="51"/>
        <v>5</v>
      </c>
      <c r="J1620">
        <f>VLOOKUP(D1620,'Test Data'!$A$1:$N$33,10,FALSE)</f>
        <v>59.967467961405482</v>
      </c>
      <c r="K1620">
        <f>VLOOKUP(B1620,'Test Data'!$A$1:$N$33,10,FALSE)</f>
        <v>165.56027048054921</v>
      </c>
      <c r="L1620">
        <f>VLOOKUP(D1620,'Test Data'!$A$1:$N$33,13,FALSE)</f>
        <v>21.227999999999998</v>
      </c>
      <c r="M1620">
        <f>VLOOKUP(B1620,'Test Data'!$A$1:$N$33,13,FALSE)</f>
        <v>-11.727999999999998</v>
      </c>
      <c r="N1620">
        <f>VLOOKUP(D1620,'Test Data'!$A$1:$N$33,14,FALSE)</f>
        <v>5.1224999999999987</v>
      </c>
      <c r="O1620">
        <f>VLOOKUP(B1620,'Test Data'!$A$1:$N$33,14,FALSE)</f>
        <v>19.220000000000002</v>
      </c>
      <c r="P1620">
        <f>VLOOKUP(B1620,'Test Data'!$A$1:$G$33,7,FALSE)</f>
        <v>58.155000000000001</v>
      </c>
      <c r="Q1620">
        <f>VLOOKUP(D1620,'Test Data'!$A$1:$G$33,7,FALSE)</f>
        <v>48.64</v>
      </c>
    </row>
    <row r="1621" spans="1:17" x14ac:dyDescent="0.3">
      <c r="A1621" s="9">
        <v>45255</v>
      </c>
      <c r="B1621" s="7" t="s">
        <v>22</v>
      </c>
      <c r="C1621" s="7">
        <v>1</v>
      </c>
      <c r="D1621" s="7" t="s">
        <v>11</v>
      </c>
      <c r="E1621" s="7">
        <v>3</v>
      </c>
      <c r="G1621" s="6">
        <f t="shared" si="50"/>
        <v>2</v>
      </c>
      <c r="H1621">
        <f t="shared" si="51"/>
        <v>4</v>
      </c>
      <c r="J1621">
        <f>VLOOKUP(D1621,'Test Data'!$A$1:$N$33,10,FALSE)</f>
        <v>134.88358357487925</v>
      </c>
      <c r="K1621">
        <f>VLOOKUP(B1621,'Test Data'!$A$1:$N$33,10,FALSE)</f>
        <v>68.14996540259969</v>
      </c>
      <c r="L1621">
        <f>VLOOKUP(D1621,'Test Data'!$A$1:$N$33,13,FALSE)</f>
        <v>24.772000000000002</v>
      </c>
      <c r="M1621">
        <f>VLOOKUP(B1621,'Test Data'!$A$1:$N$33,13,FALSE)</f>
        <v>2.4839999999999995</v>
      </c>
      <c r="N1621">
        <f>VLOOKUP(D1621,'Test Data'!$A$1:$N$33,14,FALSE)</f>
        <v>12.754999999999999</v>
      </c>
      <c r="O1621">
        <f>VLOOKUP(B1621,'Test Data'!$A$1:$N$33,14,FALSE)</f>
        <v>7.3599999999999994</v>
      </c>
      <c r="P1621">
        <f>VLOOKUP(B1621,'Test Data'!$A$1:$G$33,7,FALSE)</f>
        <v>52.957499999999996</v>
      </c>
      <c r="Q1621">
        <f>VLOOKUP(D1621,'Test Data'!$A$1:$G$33,7,FALSE)</f>
        <v>52.792500000000004</v>
      </c>
    </row>
    <row r="1622" spans="1:17" x14ac:dyDescent="0.3">
      <c r="A1622" s="8">
        <v>45255</v>
      </c>
      <c r="B1622" s="6" t="s">
        <v>33</v>
      </c>
      <c r="C1622" s="6">
        <v>0</v>
      </c>
      <c r="D1622" s="6" t="s">
        <v>29</v>
      </c>
      <c r="E1622" s="6">
        <v>4</v>
      </c>
      <c r="G1622" s="6">
        <f t="shared" si="50"/>
        <v>4</v>
      </c>
      <c r="H1622">
        <f t="shared" si="51"/>
        <v>4</v>
      </c>
      <c r="J1622">
        <f>VLOOKUP(D1622,'Test Data'!$A$1:$N$33,10,FALSE)</f>
        <v>171.25418443935928</v>
      </c>
      <c r="K1622">
        <f>VLOOKUP(B1622,'Test Data'!$A$1:$N$33,10,FALSE)</f>
        <v>-8.4661676247310496</v>
      </c>
      <c r="L1622">
        <f>VLOOKUP(D1622,'Test Data'!$A$1:$N$33,13,FALSE)</f>
        <v>18.195999999999998</v>
      </c>
      <c r="M1622">
        <f>VLOOKUP(B1622,'Test Data'!$A$1:$N$33,13,FALSE)</f>
        <v>31.347999999999995</v>
      </c>
      <c r="N1622">
        <f>VLOOKUP(D1622,'Test Data'!$A$1:$N$33,14,FALSE)</f>
        <v>13.857500000000002</v>
      </c>
      <c r="O1622">
        <f>VLOOKUP(B1622,'Test Data'!$A$1:$N$33,14,FALSE)</f>
        <v>2.9150000000000027</v>
      </c>
      <c r="P1622">
        <f>VLOOKUP(B1622,'Test Data'!$A$1:$G$33,7,FALSE)</f>
        <v>46.256500000000003</v>
      </c>
      <c r="Q1622">
        <f>VLOOKUP(D1622,'Test Data'!$A$1:$G$33,7,FALSE)</f>
        <v>55.733499999999992</v>
      </c>
    </row>
    <row r="1623" spans="1:17" x14ac:dyDescent="0.3">
      <c r="A1623" s="9">
        <v>45255</v>
      </c>
      <c r="B1623" s="7" t="s">
        <v>13</v>
      </c>
      <c r="C1623" s="7">
        <v>2</v>
      </c>
      <c r="D1623" s="7" t="s">
        <v>15</v>
      </c>
      <c r="E1623" s="7">
        <v>7</v>
      </c>
      <c r="G1623" s="6">
        <f t="shared" si="50"/>
        <v>5</v>
      </c>
      <c r="H1623">
        <f t="shared" si="51"/>
        <v>9</v>
      </c>
      <c r="J1623">
        <f>VLOOKUP(D1623,'Test Data'!$A$1:$N$33,10,FALSE)</f>
        <v>139.98145691150953</v>
      </c>
      <c r="K1623">
        <f>VLOOKUP(B1623,'Test Data'!$A$1:$N$33,10,FALSE)</f>
        <v>81.804757877261309</v>
      </c>
      <c r="L1623">
        <f>VLOOKUP(D1623,'Test Data'!$A$1:$N$33,13,FALSE)</f>
        <v>2.9200000000000017</v>
      </c>
      <c r="M1623">
        <f>VLOOKUP(B1623,'Test Data'!$A$1:$N$33,13,FALSE)</f>
        <v>-4.4720000000000004</v>
      </c>
      <c r="N1623">
        <f>VLOOKUP(D1623,'Test Data'!$A$1:$N$33,14,FALSE)</f>
        <v>16.695</v>
      </c>
      <c r="O1623">
        <f>VLOOKUP(B1623,'Test Data'!$A$1:$N$33,14,FALSE)</f>
        <v>7.3675000000000033</v>
      </c>
      <c r="P1623">
        <f>VLOOKUP(B1623,'Test Data'!$A$1:$G$33,7,FALSE)</f>
        <v>47.3035</v>
      </c>
      <c r="Q1623">
        <f>VLOOKUP(D1623,'Test Data'!$A$1:$G$33,7,FALSE)</f>
        <v>53.004999999999995</v>
      </c>
    </row>
    <row r="1624" spans="1:17" x14ac:dyDescent="0.3">
      <c r="A1624" s="8">
        <v>45255</v>
      </c>
      <c r="B1624" s="6" t="s">
        <v>4</v>
      </c>
      <c r="C1624" s="6">
        <v>1</v>
      </c>
      <c r="D1624" s="6" t="s">
        <v>16</v>
      </c>
      <c r="E1624" s="6">
        <v>0</v>
      </c>
      <c r="G1624" s="6">
        <f t="shared" si="50"/>
        <v>-1</v>
      </c>
      <c r="H1624">
        <f t="shared" si="51"/>
        <v>1</v>
      </c>
      <c r="J1624">
        <f>VLOOKUP(D1624,'Test Data'!$A$1:$N$33,10,FALSE)</f>
        <v>56.76357570850201</v>
      </c>
      <c r="K1624">
        <f>VLOOKUP(B1624,'Test Data'!$A$1:$N$33,10,FALSE)</f>
        <v>84.107355201661079</v>
      </c>
      <c r="L1624">
        <f>VLOOKUP(D1624,'Test Data'!$A$1:$N$33,13,FALSE)</f>
        <v>55.175999999999995</v>
      </c>
      <c r="M1624">
        <f>VLOOKUP(B1624,'Test Data'!$A$1:$N$33,13,FALSE)</f>
        <v>17.076000000000001</v>
      </c>
      <c r="N1624">
        <f>VLOOKUP(D1624,'Test Data'!$A$1:$N$33,14,FALSE)</f>
        <v>8.8850000000000016</v>
      </c>
      <c r="O1624">
        <f>VLOOKUP(B1624,'Test Data'!$A$1:$N$33,14,FALSE)</f>
        <v>4.0274999999999999</v>
      </c>
      <c r="P1624">
        <f>VLOOKUP(B1624,'Test Data'!$A$1:$G$33,7,FALSE)</f>
        <v>51.648499999999999</v>
      </c>
      <c r="Q1624">
        <f>VLOOKUP(D1624,'Test Data'!$A$1:$G$33,7,FALSE)</f>
        <v>50.042000000000002</v>
      </c>
    </row>
    <row r="1625" spans="1:17" x14ac:dyDescent="0.3">
      <c r="A1625" s="9">
        <v>45255</v>
      </c>
      <c r="B1625" s="7" t="s">
        <v>14</v>
      </c>
      <c r="C1625" s="7">
        <v>4</v>
      </c>
      <c r="D1625" s="7" t="s">
        <v>17</v>
      </c>
      <c r="E1625" s="7">
        <v>7</v>
      </c>
      <c r="G1625" s="6">
        <f t="shared" si="50"/>
        <v>3</v>
      </c>
      <c r="H1625">
        <f t="shared" si="51"/>
        <v>11</v>
      </c>
      <c r="J1625">
        <f>VLOOKUP(D1625,'Test Data'!$A$1:$N$33,10,FALSE)</f>
        <v>134.91292307692311</v>
      </c>
      <c r="K1625">
        <f>VLOOKUP(B1625,'Test Data'!$A$1:$N$33,10,FALSE)</f>
        <v>140.99029450549449</v>
      </c>
      <c r="L1625">
        <f>VLOOKUP(D1625,'Test Data'!$A$1:$N$33,13,FALSE)</f>
        <v>36.112000000000002</v>
      </c>
      <c r="M1625">
        <f>VLOOKUP(B1625,'Test Data'!$A$1:$N$33,13,FALSE)</f>
        <v>61.292000000000002</v>
      </c>
      <c r="N1625">
        <f>VLOOKUP(D1625,'Test Data'!$A$1:$N$33,14,FALSE)</f>
        <v>18.509999999999998</v>
      </c>
      <c r="O1625">
        <f>VLOOKUP(B1625,'Test Data'!$A$1:$N$33,14,FALSE)</f>
        <v>16.850000000000001</v>
      </c>
      <c r="P1625">
        <f>VLOOKUP(B1625,'Test Data'!$A$1:$G$33,7,FALSE)</f>
        <v>52.1905</v>
      </c>
      <c r="Q1625">
        <f>VLOOKUP(D1625,'Test Data'!$A$1:$G$33,7,FALSE)</f>
        <v>49.021500000000003</v>
      </c>
    </row>
    <row r="1626" spans="1:17" x14ac:dyDescent="0.3">
      <c r="A1626" s="8">
        <v>45255</v>
      </c>
      <c r="B1626" s="6" t="s">
        <v>5</v>
      </c>
      <c r="C1626" s="6">
        <v>2</v>
      </c>
      <c r="D1626" s="6" t="s">
        <v>3</v>
      </c>
      <c r="E1626" s="6">
        <v>3</v>
      </c>
      <c r="G1626" s="6">
        <f t="shared" si="50"/>
        <v>1</v>
      </c>
      <c r="H1626">
        <f t="shared" si="51"/>
        <v>5</v>
      </c>
      <c r="J1626">
        <f>VLOOKUP(D1626,'Test Data'!$A$1:$N$33,10,FALSE)</f>
        <v>89.800166421813486</v>
      </c>
      <c r="K1626">
        <f>VLOOKUP(B1626,'Test Data'!$A$1:$N$33,10,FALSE)</f>
        <v>104.48057142857141</v>
      </c>
      <c r="L1626">
        <f>VLOOKUP(D1626,'Test Data'!$A$1:$N$33,13,FALSE)</f>
        <v>45.915999999999997</v>
      </c>
      <c r="M1626">
        <f>VLOOKUP(B1626,'Test Data'!$A$1:$N$33,13,FALSE)</f>
        <v>26.248000000000001</v>
      </c>
      <c r="N1626">
        <f>VLOOKUP(D1626,'Test Data'!$A$1:$N$33,14,FALSE)</f>
        <v>6.2475000000000023</v>
      </c>
      <c r="O1626">
        <f>VLOOKUP(B1626,'Test Data'!$A$1:$N$33,14,FALSE)</f>
        <v>15.994999999999997</v>
      </c>
      <c r="P1626">
        <f>VLOOKUP(B1626,'Test Data'!$A$1:$G$33,7,FALSE)</f>
        <v>50.814499999999995</v>
      </c>
      <c r="Q1626">
        <f>VLOOKUP(D1626,'Test Data'!$A$1:$G$33,7,FALSE)</f>
        <v>53.747500000000002</v>
      </c>
    </row>
    <row r="1627" spans="1:17" x14ac:dyDescent="0.3">
      <c r="A1627" s="9">
        <v>45255</v>
      </c>
      <c r="B1627" s="7" t="s">
        <v>8</v>
      </c>
      <c r="C1627" s="7">
        <v>3</v>
      </c>
      <c r="D1627" s="7" t="s">
        <v>24</v>
      </c>
      <c r="E1627" s="7">
        <v>4</v>
      </c>
      <c r="G1627" s="6">
        <f t="shared" si="50"/>
        <v>1</v>
      </c>
      <c r="H1627">
        <f t="shared" si="51"/>
        <v>7</v>
      </c>
      <c r="J1627">
        <f>VLOOKUP(D1627,'Test Data'!$A$1:$N$33,10,FALSE)</f>
        <v>-15.427545272601769</v>
      </c>
      <c r="K1627">
        <f>VLOOKUP(B1627,'Test Data'!$A$1:$N$33,10,FALSE)</f>
        <v>108.30611652138712</v>
      </c>
      <c r="L1627">
        <f>VLOOKUP(D1627,'Test Data'!$A$1:$N$33,13,FALSE)</f>
        <v>-11.484000000000002</v>
      </c>
      <c r="M1627">
        <f>VLOOKUP(B1627,'Test Data'!$A$1:$N$33,13,FALSE)</f>
        <v>15.092000000000001</v>
      </c>
      <c r="N1627">
        <f>VLOOKUP(D1627,'Test Data'!$A$1:$N$33,14,FALSE)</f>
        <v>7.0949999999999989</v>
      </c>
      <c r="O1627">
        <f>VLOOKUP(B1627,'Test Data'!$A$1:$N$33,14,FALSE)</f>
        <v>11.004999999999999</v>
      </c>
      <c r="P1627">
        <f>VLOOKUP(B1627,'Test Data'!$A$1:$G$33,7,FALSE)</f>
        <v>48.454999999999998</v>
      </c>
      <c r="Q1627">
        <f>VLOOKUP(D1627,'Test Data'!$A$1:$G$33,7,FALSE)</f>
        <v>42.968000000000004</v>
      </c>
    </row>
    <row r="1628" spans="1:17" x14ac:dyDescent="0.3">
      <c r="A1628" s="8">
        <v>45255</v>
      </c>
      <c r="B1628" s="6" t="s">
        <v>25</v>
      </c>
      <c r="C1628" s="6">
        <v>2</v>
      </c>
      <c r="D1628" s="6" t="s">
        <v>27</v>
      </c>
      <c r="E1628" s="6">
        <v>0</v>
      </c>
      <c r="G1628" s="6">
        <f t="shared" si="50"/>
        <v>-2</v>
      </c>
      <c r="H1628">
        <f t="shared" si="51"/>
        <v>2</v>
      </c>
      <c r="J1628">
        <f>VLOOKUP(D1628,'Test Data'!$A$1:$N$33,10,FALSE)</f>
        <v>145.75413290387775</v>
      </c>
      <c r="K1628">
        <f>VLOOKUP(B1628,'Test Data'!$A$1:$N$33,10,FALSE)</f>
        <v>51.313205668016195</v>
      </c>
      <c r="L1628">
        <f>VLOOKUP(D1628,'Test Data'!$A$1:$N$33,13,FALSE)</f>
        <v>55.58</v>
      </c>
      <c r="M1628">
        <f>VLOOKUP(B1628,'Test Data'!$A$1:$N$33,13,FALSE)</f>
        <v>23.744</v>
      </c>
      <c r="N1628">
        <f>VLOOKUP(D1628,'Test Data'!$A$1:$N$33,14,FALSE)</f>
        <v>12.107499999999998</v>
      </c>
      <c r="O1628">
        <f>VLOOKUP(B1628,'Test Data'!$A$1:$N$33,14,FALSE)</f>
        <v>10.215</v>
      </c>
      <c r="P1628">
        <f>VLOOKUP(B1628,'Test Data'!$A$1:$G$33,7,FALSE)</f>
        <v>44.829499999999996</v>
      </c>
      <c r="Q1628">
        <f>VLOOKUP(D1628,'Test Data'!$A$1:$G$33,7,FALSE)</f>
        <v>54.28</v>
      </c>
    </row>
    <row r="1629" spans="1:17" x14ac:dyDescent="0.3">
      <c r="A1629" s="9">
        <v>45256</v>
      </c>
      <c r="B1629" s="7" t="s">
        <v>20</v>
      </c>
      <c r="C1629" s="7">
        <v>2</v>
      </c>
      <c r="D1629" s="7" t="s">
        <v>18</v>
      </c>
      <c r="E1629" s="7">
        <v>3</v>
      </c>
      <c r="G1629" s="6">
        <f t="shared" si="50"/>
        <v>1</v>
      </c>
      <c r="H1629">
        <f t="shared" si="51"/>
        <v>5</v>
      </c>
      <c r="J1629">
        <f>VLOOKUP(D1629,'Test Data'!$A$1:$N$33,10,FALSE)</f>
        <v>141.16987251053041</v>
      </c>
      <c r="K1629">
        <f>VLOOKUP(B1629,'Test Data'!$A$1:$N$33,10,FALSE)</f>
        <v>44.157383716429479</v>
      </c>
      <c r="L1629">
        <f>VLOOKUP(D1629,'Test Data'!$A$1:$N$33,13,FALSE)</f>
        <v>-9.1679999999999993</v>
      </c>
      <c r="M1629">
        <f>VLOOKUP(B1629,'Test Data'!$A$1:$N$33,13,FALSE)</f>
        <v>0.20799999999999841</v>
      </c>
      <c r="N1629">
        <f>VLOOKUP(D1629,'Test Data'!$A$1:$N$33,14,FALSE)</f>
        <v>11.067499999999995</v>
      </c>
      <c r="O1629">
        <f>VLOOKUP(B1629,'Test Data'!$A$1:$N$33,14,FALSE)</f>
        <v>6.4574999999999996</v>
      </c>
      <c r="P1629">
        <f>VLOOKUP(B1629,'Test Data'!$A$1:$G$33,7,FALSE)</f>
        <v>45.418999999999997</v>
      </c>
      <c r="Q1629">
        <f>VLOOKUP(D1629,'Test Data'!$A$1:$G$33,7,FALSE)</f>
        <v>55.566500000000005</v>
      </c>
    </row>
    <row r="1630" spans="1:17" x14ac:dyDescent="0.3">
      <c r="A1630" s="8">
        <v>45256</v>
      </c>
      <c r="B1630" s="6" t="s">
        <v>10</v>
      </c>
      <c r="C1630" s="6">
        <v>4</v>
      </c>
      <c r="D1630" s="6" t="s">
        <v>6</v>
      </c>
      <c r="E1630" s="6">
        <v>2</v>
      </c>
      <c r="G1630" s="6">
        <f t="shared" si="50"/>
        <v>-2</v>
      </c>
      <c r="H1630">
        <f t="shared" si="51"/>
        <v>6</v>
      </c>
      <c r="J1630">
        <f>VLOOKUP(D1630,'Test Data'!$A$1:$N$33,10,FALSE)</f>
        <v>18.032943482008189</v>
      </c>
      <c r="K1630">
        <f>VLOOKUP(B1630,'Test Data'!$A$1:$N$33,10,FALSE)</f>
        <v>47.582180701754382</v>
      </c>
      <c r="L1630">
        <f>VLOOKUP(D1630,'Test Data'!$A$1:$N$33,13,FALSE)</f>
        <v>12.236000000000001</v>
      </c>
      <c r="M1630">
        <f>VLOOKUP(B1630,'Test Data'!$A$1:$N$33,13,FALSE)</f>
        <v>15.2</v>
      </c>
      <c r="N1630">
        <f>VLOOKUP(D1630,'Test Data'!$A$1:$N$33,14,FALSE)</f>
        <v>1.6050000000000004</v>
      </c>
      <c r="O1630">
        <f>VLOOKUP(B1630,'Test Data'!$A$1:$N$33,14,FALSE)</f>
        <v>1.7224999999999966</v>
      </c>
      <c r="P1630">
        <f>VLOOKUP(B1630,'Test Data'!$A$1:$G$33,7,FALSE)</f>
        <v>45.459000000000003</v>
      </c>
      <c r="Q1630">
        <f>VLOOKUP(D1630,'Test Data'!$A$1:$G$33,7,FALSE)</f>
        <v>40.024000000000001</v>
      </c>
    </row>
    <row r="1631" spans="1:17" x14ac:dyDescent="0.3">
      <c r="A1631" s="9">
        <v>45256</v>
      </c>
      <c r="B1631" s="7" t="s">
        <v>28</v>
      </c>
      <c r="C1631" s="7">
        <v>1</v>
      </c>
      <c r="D1631" s="7" t="s">
        <v>19</v>
      </c>
      <c r="E1631" s="7">
        <v>4</v>
      </c>
      <c r="G1631" s="6">
        <f t="shared" si="50"/>
        <v>3</v>
      </c>
      <c r="H1631">
        <f t="shared" si="51"/>
        <v>5</v>
      </c>
      <c r="J1631">
        <f>VLOOKUP(D1631,'Test Data'!$A$1:$N$33,10,FALSE)</f>
        <v>82.045045228455763</v>
      </c>
      <c r="K1631">
        <f>VLOOKUP(B1631,'Test Data'!$A$1:$N$33,10,FALSE)</f>
        <v>101.51640811560671</v>
      </c>
      <c r="L1631">
        <f>VLOOKUP(D1631,'Test Data'!$A$1:$N$33,13,FALSE)</f>
        <v>15.204000000000004</v>
      </c>
      <c r="M1631">
        <f>VLOOKUP(B1631,'Test Data'!$A$1:$N$33,13,FALSE)</f>
        <v>12.036000000000001</v>
      </c>
      <c r="N1631">
        <f>VLOOKUP(D1631,'Test Data'!$A$1:$N$33,14,FALSE)</f>
        <v>10.812500000000004</v>
      </c>
      <c r="O1631">
        <f>VLOOKUP(B1631,'Test Data'!$A$1:$N$33,14,FALSE)</f>
        <v>8.0474999999999994</v>
      </c>
      <c r="P1631">
        <f>VLOOKUP(B1631,'Test Data'!$A$1:$G$33,7,FALSE)</f>
        <v>51.338499999999996</v>
      </c>
      <c r="Q1631">
        <f>VLOOKUP(D1631,'Test Data'!$A$1:$G$33,7,FALSE)</f>
        <v>46.548000000000002</v>
      </c>
    </row>
    <row r="1632" spans="1:17" x14ac:dyDescent="0.3">
      <c r="A1632" s="8">
        <v>45256</v>
      </c>
      <c r="B1632" s="6" t="s">
        <v>26</v>
      </c>
      <c r="C1632" s="6">
        <v>2</v>
      </c>
      <c r="D1632" s="6" t="s">
        <v>9</v>
      </c>
      <c r="E1632" s="6">
        <v>8</v>
      </c>
      <c r="G1632" s="6">
        <f t="shared" si="50"/>
        <v>6</v>
      </c>
      <c r="H1632">
        <f t="shared" si="51"/>
        <v>10</v>
      </c>
      <c r="J1632">
        <f>VLOOKUP(D1632,'Test Data'!$A$1:$N$33,10,FALSE)</f>
        <v>165.56027048054921</v>
      </c>
      <c r="K1632">
        <f>VLOOKUP(B1632,'Test Data'!$A$1:$N$33,10,FALSE)</f>
        <v>-5.9496865517784894</v>
      </c>
      <c r="L1632">
        <f>VLOOKUP(D1632,'Test Data'!$A$1:$N$33,13,FALSE)</f>
        <v>-11.727999999999998</v>
      </c>
      <c r="M1632">
        <f>VLOOKUP(B1632,'Test Data'!$A$1:$N$33,13,FALSE)</f>
        <v>-1.972</v>
      </c>
      <c r="N1632">
        <f>VLOOKUP(D1632,'Test Data'!$A$1:$N$33,14,FALSE)</f>
        <v>19.220000000000002</v>
      </c>
      <c r="O1632">
        <f>VLOOKUP(B1632,'Test Data'!$A$1:$N$33,14,FALSE)</f>
        <v>7.1075000000000017</v>
      </c>
      <c r="P1632">
        <f>VLOOKUP(B1632,'Test Data'!$A$1:$G$33,7,FALSE)</f>
        <v>43.610500000000002</v>
      </c>
      <c r="Q1632">
        <f>VLOOKUP(D1632,'Test Data'!$A$1:$G$33,7,FALSE)</f>
        <v>58.155000000000001</v>
      </c>
    </row>
    <row r="1633" spans="1:17" x14ac:dyDescent="0.3">
      <c r="A1633" s="9">
        <v>45256</v>
      </c>
      <c r="B1633" s="7" t="s">
        <v>23</v>
      </c>
      <c r="C1633" s="7">
        <v>2</v>
      </c>
      <c r="D1633" s="7" t="s">
        <v>21</v>
      </c>
      <c r="E1633" s="7">
        <v>3</v>
      </c>
      <c r="G1633" s="6">
        <f t="shared" si="50"/>
        <v>1</v>
      </c>
      <c r="H1633">
        <f t="shared" si="51"/>
        <v>5</v>
      </c>
      <c r="J1633">
        <f>VLOOKUP(D1633,'Test Data'!$A$1:$N$33,10,FALSE)</f>
        <v>67.44205870986076</v>
      </c>
      <c r="K1633">
        <f>VLOOKUP(B1633,'Test Data'!$A$1:$N$33,10,FALSE)</f>
        <v>116.91584615384616</v>
      </c>
      <c r="L1633">
        <f>VLOOKUP(D1633,'Test Data'!$A$1:$N$33,13,FALSE)</f>
        <v>34.236000000000004</v>
      </c>
      <c r="M1633">
        <f>VLOOKUP(B1633,'Test Data'!$A$1:$N$33,13,FALSE)</f>
        <v>37.052</v>
      </c>
      <c r="N1633">
        <f>VLOOKUP(D1633,'Test Data'!$A$1:$N$33,14,FALSE)</f>
        <v>9.18</v>
      </c>
      <c r="O1633">
        <f>VLOOKUP(B1633,'Test Data'!$A$1:$N$33,14,FALSE)</f>
        <v>7.9725000000000001</v>
      </c>
      <c r="P1633">
        <f>VLOOKUP(B1633,'Test Data'!$A$1:$G$33,7,FALSE)</f>
        <v>50.820999999999998</v>
      </c>
      <c r="Q1633">
        <f>VLOOKUP(D1633,'Test Data'!$A$1:$G$33,7,FALSE)</f>
        <v>50.528500000000001</v>
      </c>
    </row>
    <row r="1634" spans="1:17" x14ac:dyDescent="0.3">
      <c r="A1634" s="8">
        <v>45257</v>
      </c>
      <c r="B1634" s="6" t="s">
        <v>14</v>
      </c>
      <c r="C1634" s="6">
        <v>2</v>
      </c>
      <c r="D1634" s="6" t="s">
        <v>20</v>
      </c>
      <c r="E1634" s="6">
        <v>5</v>
      </c>
      <c r="G1634" s="6">
        <f t="shared" ref="G1634:G1666" si="52">E1634-C1634</f>
        <v>3</v>
      </c>
      <c r="H1634">
        <f t="shared" si="51"/>
        <v>7</v>
      </c>
      <c r="J1634">
        <f>VLOOKUP(D1634,'Test Data'!$A$1:$N$33,10,FALSE)</f>
        <v>44.157383716429479</v>
      </c>
      <c r="K1634">
        <f>VLOOKUP(B1634,'Test Data'!$A$1:$N$33,10,FALSE)</f>
        <v>140.99029450549449</v>
      </c>
      <c r="L1634">
        <f>VLOOKUP(D1634,'Test Data'!$A$1:$N$33,13,FALSE)</f>
        <v>0.20799999999999841</v>
      </c>
      <c r="M1634">
        <f>VLOOKUP(B1634,'Test Data'!$A$1:$N$33,13,FALSE)</f>
        <v>61.292000000000002</v>
      </c>
      <c r="N1634">
        <f>VLOOKUP(D1634,'Test Data'!$A$1:$N$33,14,FALSE)</f>
        <v>6.4574999999999996</v>
      </c>
      <c r="O1634">
        <f>VLOOKUP(B1634,'Test Data'!$A$1:$N$33,14,FALSE)</f>
        <v>16.850000000000001</v>
      </c>
      <c r="P1634">
        <f>VLOOKUP(B1634,'Test Data'!$A$1:$G$33,7,FALSE)</f>
        <v>52.1905</v>
      </c>
      <c r="Q1634">
        <f>VLOOKUP(D1634,'Test Data'!$A$1:$G$33,7,FALSE)</f>
        <v>45.418999999999997</v>
      </c>
    </row>
    <row r="1635" spans="1:17" x14ac:dyDescent="0.3">
      <c r="A1635" s="9">
        <v>45257</v>
      </c>
      <c r="B1635" s="7" t="s">
        <v>27</v>
      </c>
      <c r="C1635" s="7">
        <v>1</v>
      </c>
      <c r="D1635" s="7" t="s">
        <v>22</v>
      </c>
      <c r="E1635" s="7">
        <v>2</v>
      </c>
      <c r="G1635" s="6">
        <f t="shared" si="52"/>
        <v>1</v>
      </c>
      <c r="H1635">
        <f t="shared" si="51"/>
        <v>3</v>
      </c>
      <c r="J1635">
        <f>VLOOKUP(D1635,'Test Data'!$A$1:$N$33,10,FALSE)</f>
        <v>68.14996540259969</v>
      </c>
      <c r="K1635">
        <f>VLOOKUP(B1635,'Test Data'!$A$1:$N$33,10,FALSE)</f>
        <v>145.75413290387775</v>
      </c>
      <c r="L1635">
        <f>VLOOKUP(D1635,'Test Data'!$A$1:$N$33,13,FALSE)</f>
        <v>2.4839999999999995</v>
      </c>
      <c r="M1635">
        <f>VLOOKUP(B1635,'Test Data'!$A$1:$N$33,13,FALSE)</f>
        <v>55.58</v>
      </c>
      <c r="N1635">
        <f>VLOOKUP(D1635,'Test Data'!$A$1:$N$33,14,FALSE)</f>
        <v>7.3599999999999994</v>
      </c>
      <c r="O1635">
        <f>VLOOKUP(B1635,'Test Data'!$A$1:$N$33,14,FALSE)</f>
        <v>12.107499999999998</v>
      </c>
      <c r="P1635">
        <f>VLOOKUP(B1635,'Test Data'!$A$1:$G$33,7,FALSE)</f>
        <v>54.28</v>
      </c>
      <c r="Q1635">
        <f>VLOOKUP(D1635,'Test Data'!$A$1:$G$33,7,FALSE)</f>
        <v>52.957499999999996</v>
      </c>
    </row>
    <row r="1636" spans="1:17" x14ac:dyDescent="0.3">
      <c r="A1636" s="8">
        <v>45257</v>
      </c>
      <c r="B1636" s="6" t="s">
        <v>7</v>
      </c>
      <c r="C1636" s="6">
        <v>1</v>
      </c>
      <c r="D1636" s="6" t="s">
        <v>11</v>
      </c>
      <c r="E1636" s="6">
        <v>4</v>
      </c>
      <c r="G1636" s="6">
        <f t="shared" si="52"/>
        <v>3</v>
      </c>
      <c r="H1636">
        <f t="shared" si="51"/>
        <v>5</v>
      </c>
      <c r="J1636">
        <f>VLOOKUP(D1636,'Test Data'!$A$1:$N$33,10,FALSE)</f>
        <v>134.88358357487925</v>
      </c>
      <c r="K1636">
        <f>VLOOKUP(B1636,'Test Data'!$A$1:$N$33,10,FALSE)</f>
        <v>109.36287253210591</v>
      </c>
      <c r="L1636">
        <f>VLOOKUP(D1636,'Test Data'!$A$1:$N$33,13,FALSE)</f>
        <v>24.772000000000002</v>
      </c>
      <c r="M1636">
        <f>VLOOKUP(B1636,'Test Data'!$A$1:$N$33,13,FALSE)</f>
        <v>1.0240000000000009</v>
      </c>
      <c r="N1636">
        <f>VLOOKUP(D1636,'Test Data'!$A$1:$N$33,14,FALSE)</f>
        <v>12.754999999999999</v>
      </c>
      <c r="O1636">
        <f>VLOOKUP(B1636,'Test Data'!$A$1:$N$33,14,FALSE)</f>
        <v>18.007499999999997</v>
      </c>
      <c r="P1636">
        <f>VLOOKUP(B1636,'Test Data'!$A$1:$G$33,7,FALSE)</f>
        <v>51.97</v>
      </c>
      <c r="Q1636">
        <f>VLOOKUP(D1636,'Test Data'!$A$1:$G$33,7,FALSE)</f>
        <v>52.792500000000004</v>
      </c>
    </row>
    <row r="1637" spans="1:17" x14ac:dyDescent="0.3">
      <c r="A1637" s="9">
        <v>45257</v>
      </c>
      <c r="B1637" s="7" t="s">
        <v>13</v>
      </c>
      <c r="C1637" s="7">
        <v>5</v>
      </c>
      <c r="D1637" s="7" t="s">
        <v>17</v>
      </c>
      <c r="E1637" s="7">
        <v>1</v>
      </c>
      <c r="G1637" s="6">
        <f t="shared" si="52"/>
        <v>-4</v>
      </c>
      <c r="H1637">
        <f t="shared" si="51"/>
        <v>6</v>
      </c>
      <c r="J1637">
        <f>VLOOKUP(D1637,'Test Data'!$A$1:$N$33,10,FALSE)</f>
        <v>134.91292307692311</v>
      </c>
      <c r="K1637">
        <f>VLOOKUP(B1637,'Test Data'!$A$1:$N$33,10,FALSE)</f>
        <v>81.804757877261309</v>
      </c>
      <c r="L1637">
        <f>VLOOKUP(D1637,'Test Data'!$A$1:$N$33,13,FALSE)</f>
        <v>36.112000000000002</v>
      </c>
      <c r="M1637">
        <f>VLOOKUP(B1637,'Test Data'!$A$1:$N$33,13,FALSE)</f>
        <v>-4.4720000000000004</v>
      </c>
      <c r="N1637">
        <f>VLOOKUP(D1637,'Test Data'!$A$1:$N$33,14,FALSE)</f>
        <v>18.509999999999998</v>
      </c>
      <c r="O1637">
        <f>VLOOKUP(B1637,'Test Data'!$A$1:$N$33,14,FALSE)</f>
        <v>7.3675000000000033</v>
      </c>
      <c r="P1637">
        <f>VLOOKUP(B1637,'Test Data'!$A$1:$G$33,7,FALSE)</f>
        <v>47.3035</v>
      </c>
      <c r="Q1637">
        <f>VLOOKUP(D1637,'Test Data'!$A$1:$G$33,7,FALSE)</f>
        <v>49.021500000000003</v>
      </c>
    </row>
    <row r="1638" spans="1:17" x14ac:dyDescent="0.3">
      <c r="A1638" s="8">
        <v>45257</v>
      </c>
      <c r="B1638" s="6" t="s">
        <v>31</v>
      </c>
      <c r="C1638" s="6">
        <v>5</v>
      </c>
      <c r="D1638" s="6" t="s">
        <v>32</v>
      </c>
      <c r="E1638" s="6">
        <v>0</v>
      </c>
      <c r="G1638" s="6">
        <f t="shared" si="52"/>
        <v>-5</v>
      </c>
      <c r="H1638">
        <f t="shared" si="51"/>
        <v>5</v>
      </c>
      <c r="J1638">
        <f>VLOOKUP(D1638,'Test Data'!$A$1:$N$33,10,FALSE)</f>
        <v>132.97877024111079</v>
      </c>
      <c r="K1638">
        <f>VLOOKUP(B1638,'Test Data'!$A$1:$N$33,10,FALSE)</f>
        <v>139.17838686868689</v>
      </c>
      <c r="L1638">
        <f>VLOOKUP(D1638,'Test Data'!$A$1:$N$33,13,FALSE)</f>
        <v>-4.2679999999999989</v>
      </c>
      <c r="M1638">
        <f>VLOOKUP(B1638,'Test Data'!$A$1:$N$33,13,FALSE)</f>
        <v>30.108000000000004</v>
      </c>
      <c r="N1638">
        <f>VLOOKUP(D1638,'Test Data'!$A$1:$N$33,14,FALSE)</f>
        <v>9.5024999999999977</v>
      </c>
      <c r="O1638">
        <f>VLOOKUP(B1638,'Test Data'!$A$1:$N$33,14,FALSE)</f>
        <v>10.142499999999998</v>
      </c>
      <c r="P1638">
        <f>VLOOKUP(B1638,'Test Data'!$A$1:$G$33,7,FALSE)</f>
        <v>54.883499999999998</v>
      </c>
      <c r="Q1638">
        <f>VLOOKUP(D1638,'Test Data'!$A$1:$G$33,7,FALSE)</f>
        <v>49.246000000000002</v>
      </c>
    </row>
    <row r="1639" spans="1:17" x14ac:dyDescent="0.3">
      <c r="A1639" s="9">
        <v>45257</v>
      </c>
      <c r="B1639" s="7" t="s">
        <v>12</v>
      </c>
      <c r="C1639" s="7">
        <v>1</v>
      </c>
      <c r="D1639" s="7" t="s">
        <v>24</v>
      </c>
      <c r="E1639" s="7">
        <v>2</v>
      </c>
      <c r="G1639" s="6">
        <f t="shared" si="52"/>
        <v>1</v>
      </c>
      <c r="H1639">
        <f t="shared" si="51"/>
        <v>3</v>
      </c>
      <c r="J1639">
        <f>VLOOKUP(D1639,'Test Data'!$A$1:$N$33,10,FALSE)</f>
        <v>-15.427545272601769</v>
      </c>
      <c r="K1639">
        <f>VLOOKUP(B1639,'Test Data'!$A$1:$N$33,10,FALSE)</f>
        <v>59.967467961405482</v>
      </c>
      <c r="L1639">
        <f>VLOOKUP(D1639,'Test Data'!$A$1:$N$33,13,FALSE)</f>
        <v>-11.484000000000002</v>
      </c>
      <c r="M1639">
        <f>VLOOKUP(B1639,'Test Data'!$A$1:$N$33,13,FALSE)</f>
        <v>21.227999999999998</v>
      </c>
      <c r="N1639">
        <f>VLOOKUP(D1639,'Test Data'!$A$1:$N$33,14,FALSE)</f>
        <v>7.0949999999999989</v>
      </c>
      <c r="O1639">
        <f>VLOOKUP(B1639,'Test Data'!$A$1:$N$33,14,FALSE)</f>
        <v>5.1224999999999987</v>
      </c>
      <c r="P1639">
        <f>VLOOKUP(B1639,'Test Data'!$A$1:$G$33,7,FALSE)</f>
        <v>48.64</v>
      </c>
      <c r="Q1639">
        <f>VLOOKUP(D1639,'Test Data'!$A$1:$G$33,7,FALSE)</f>
        <v>42.968000000000004</v>
      </c>
    </row>
    <row r="1640" spans="1:17" x14ac:dyDescent="0.3">
      <c r="A1640" s="8">
        <v>45258</v>
      </c>
      <c r="B1640" s="6" t="s">
        <v>7</v>
      </c>
      <c r="C1640" s="6">
        <v>1</v>
      </c>
      <c r="D1640" s="6" t="s">
        <v>25</v>
      </c>
      <c r="E1640" s="6">
        <v>3</v>
      </c>
      <c r="G1640" s="6">
        <f t="shared" si="52"/>
        <v>2</v>
      </c>
      <c r="H1640">
        <f t="shared" si="51"/>
        <v>4</v>
      </c>
      <c r="J1640">
        <f>VLOOKUP(D1640,'Test Data'!$A$1:$N$33,10,FALSE)</f>
        <v>51.313205668016195</v>
      </c>
      <c r="K1640">
        <f>VLOOKUP(B1640,'Test Data'!$A$1:$N$33,10,FALSE)</f>
        <v>109.36287253210591</v>
      </c>
      <c r="L1640">
        <f>VLOOKUP(D1640,'Test Data'!$A$1:$N$33,13,FALSE)</f>
        <v>23.744</v>
      </c>
      <c r="M1640">
        <f>VLOOKUP(B1640,'Test Data'!$A$1:$N$33,13,FALSE)</f>
        <v>1.0240000000000009</v>
      </c>
      <c r="N1640">
        <f>VLOOKUP(D1640,'Test Data'!$A$1:$N$33,14,FALSE)</f>
        <v>10.215</v>
      </c>
      <c r="O1640">
        <f>VLOOKUP(B1640,'Test Data'!$A$1:$N$33,14,FALSE)</f>
        <v>18.007499999999997</v>
      </c>
      <c r="P1640">
        <f>VLOOKUP(B1640,'Test Data'!$A$1:$G$33,7,FALSE)</f>
        <v>51.97</v>
      </c>
      <c r="Q1640">
        <f>VLOOKUP(D1640,'Test Data'!$A$1:$G$33,7,FALSE)</f>
        <v>44.829499999999996</v>
      </c>
    </row>
    <row r="1641" spans="1:17" x14ac:dyDescent="0.3">
      <c r="A1641" s="9">
        <v>45258</v>
      </c>
      <c r="B1641" s="7" t="s">
        <v>34</v>
      </c>
      <c r="C1641" s="7">
        <v>3</v>
      </c>
      <c r="D1641" s="7" t="s">
        <v>6</v>
      </c>
      <c r="E1641" s="7">
        <v>4</v>
      </c>
      <c r="G1641" s="6">
        <f t="shared" si="52"/>
        <v>1</v>
      </c>
      <c r="H1641">
        <f t="shared" si="51"/>
        <v>7</v>
      </c>
      <c r="J1641">
        <f>VLOOKUP(D1641,'Test Data'!$A$1:$N$33,10,FALSE)</f>
        <v>18.032943482008189</v>
      </c>
      <c r="K1641">
        <f>VLOOKUP(B1641,'Test Data'!$A$1:$N$33,10,FALSE)</f>
        <v>90.302779742729371</v>
      </c>
      <c r="L1641">
        <f>VLOOKUP(D1641,'Test Data'!$A$1:$N$33,13,FALSE)</f>
        <v>12.236000000000001</v>
      </c>
      <c r="M1641">
        <f>VLOOKUP(B1641,'Test Data'!$A$1:$N$33,13,FALSE)</f>
        <v>-1.9600000000000004</v>
      </c>
      <c r="N1641">
        <f>VLOOKUP(D1641,'Test Data'!$A$1:$N$33,14,FALSE)</f>
        <v>1.6050000000000004</v>
      </c>
      <c r="O1641">
        <f>VLOOKUP(B1641,'Test Data'!$A$1:$N$33,14,FALSE)</f>
        <v>8.4699999999999989</v>
      </c>
      <c r="P1641">
        <f>VLOOKUP(B1641,'Test Data'!$A$1:$G$33,7,FALSE)</f>
        <v>48.930500000000002</v>
      </c>
      <c r="Q1641">
        <f>VLOOKUP(D1641,'Test Data'!$A$1:$G$33,7,FALSE)</f>
        <v>40.024000000000001</v>
      </c>
    </row>
    <row r="1642" spans="1:17" x14ac:dyDescent="0.3">
      <c r="A1642" s="8">
        <v>45258</v>
      </c>
      <c r="B1642" s="6" t="s">
        <v>27</v>
      </c>
      <c r="C1642" s="6">
        <v>4</v>
      </c>
      <c r="D1642" s="6" t="s">
        <v>9</v>
      </c>
      <c r="E1642" s="6">
        <v>5</v>
      </c>
      <c r="G1642" s="6">
        <f t="shared" si="52"/>
        <v>1</v>
      </c>
      <c r="H1642">
        <f t="shared" si="51"/>
        <v>9</v>
      </c>
      <c r="J1642">
        <f>VLOOKUP(D1642,'Test Data'!$A$1:$N$33,10,FALSE)</f>
        <v>165.56027048054921</v>
      </c>
      <c r="K1642">
        <f>VLOOKUP(B1642,'Test Data'!$A$1:$N$33,10,FALSE)</f>
        <v>145.75413290387775</v>
      </c>
      <c r="L1642">
        <f>VLOOKUP(D1642,'Test Data'!$A$1:$N$33,13,FALSE)</f>
        <v>-11.727999999999998</v>
      </c>
      <c r="M1642">
        <f>VLOOKUP(B1642,'Test Data'!$A$1:$N$33,13,FALSE)</f>
        <v>55.58</v>
      </c>
      <c r="N1642">
        <f>VLOOKUP(D1642,'Test Data'!$A$1:$N$33,14,FALSE)</f>
        <v>19.220000000000002</v>
      </c>
      <c r="O1642">
        <f>VLOOKUP(B1642,'Test Data'!$A$1:$N$33,14,FALSE)</f>
        <v>12.107499999999998</v>
      </c>
      <c r="P1642">
        <f>VLOOKUP(B1642,'Test Data'!$A$1:$G$33,7,FALSE)</f>
        <v>54.28</v>
      </c>
      <c r="Q1642">
        <f>VLOOKUP(D1642,'Test Data'!$A$1:$G$33,7,FALSE)</f>
        <v>58.155000000000001</v>
      </c>
    </row>
    <row r="1643" spans="1:17" x14ac:dyDescent="0.3">
      <c r="A1643" s="9">
        <v>45258</v>
      </c>
      <c r="B1643" s="7" t="s">
        <v>10</v>
      </c>
      <c r="C1643" s="7">
        <v>1</v>
      </c>
      <c r="D1643" s="7" t="s">
        <v>28</v>
      </c>
      <c r="E1643" s="7">
        <v>3</v>
      </c>
      <c r="G1643" s="6">
        <f t="shared" si="52"/>
        <v>2</v>
      </c>
      <c r="H1643">
        <f t="shared" si="51"/>
        <v>4</v>
      </c>
      <c r="J1643">
        <f>VLOOKUP(D1643,'Test Data'!$A$1:$N$33,10,FALSE)</f>
        <v>101.51640811560671</v>
      </c>
      <c r="K1643">
        <f>VLOOKUP(B1643,'Test Data'!$A$1:$N$33,10,FALSE)</f>
        <v>47.582180701754382</v>
      </c>
      <c r="L1643">
        <f>VLOOKUP(D1643,'Test Data'!$A$1:$N$33,13,FALSE)</f>
        <v>12.036000000000001</v>
      </c>
      <c r="M1643">
        <f>VLOOKUP(B1643,'Test Data'!$A$1:$N$33,13,FALSE)</f>
        <v>15.2</v>
      </c>
      <c r="N1643">
        <f>VLOOKUP(D1643,'Test Data'!$A$1:$N$33,14,FALSE)</f>
        <v>8.0474999999999994</v>
      </c>
      <c r="O1643">
        <f>VLOOKUP(B1643,'Test Data'!$A$1:$N$33,14,FALSE)</f>
        <v>1.7224999999999966</v>
      </c>
      <c r="P1643">
        <f>VLOOKUP(B1643,'Test Data'!$A$1:$G$33,7,FALSE)</f>
        <v>45.459000000000003</v>
      </c>
      <c r="Q1643">
        <f>VLOOKUP(D1643,'Test Data'!$A$1:$G$33,7,FALSE)</f>
        <v>51.338499999999996</v>
      </c>
    </row>
    <row r="1644" spans="1:17" x14ac:dyDescent="0.3">
      <c r="A1644" s="8">
        <v>45258</v>
      </c>
      <c r="B1644" s="6" t="s">
        <v>16</v>
      </c>
      <c r="C1644" s="6">
        <v>4</v>
      </c>
      <c r="D1644" s="6" t="s">
        <v>15</v>
      </c>
      <c r="E1644" s="6">
        <v>5</v>
      </c>
      <c r="G1644" s="6">
        <f t="shared" si="52"/>
        <v>1</v>
      </c>
      <c r="H1644">
        <f t="shared" si="51"/>
        <v>9</v>
      </c>
      <c r="J1644">
        <f>VLOOKUP(D1644,'Test Data'!$A$1:$N$33,10,FALSE)</f>
        <v>139.98145691150953</v>
      </c>
      <c r="K1644">
        <f>VLOOKUP(B1644,'Test Data'!$A$1:$N$33,10,FALSE)</f>
        <v>56.76357570850201</v>
      </c>
      <c r="L1644">
        <f>VLOOKUP(D1644,'Test Data'!$A$1:$N$33,13,FALSE)</f>
        <v>2.9200000000000017</v>
      </c>
      <c r="M1644">
        <f>VLOOKUP(B1644,'Test Data'!$A$1:$N$33,13,FALSE)</f>
        <v>55.175999999999995</v>
      </c>
      <c r="N1644">
        <f>VLOOKUP(D1644,'Test Data'!$A$1:$N$33,14,FALSE)</f>
        <v>16.695</v>
      </c>
      <c r="O1644">
        <f>VLOOKUP(B1644,'Test Data'!$A$1:$N$33,14,FALSE)</f>
        <v>8.8850000000000016</v>
      </c>
      <c r="P1644">
        <f>VLOOKUP(B1644,'Test Data'!$A$1:$G$33,7,FALSE)</f>
        <v>50.042000000000002</v>
      </c>
      <c r="Q1644">
        <f>VLOOKUP(D1644,'Test Data'!$A$1:$G$33,7,FALSE)</f>
        <v>53.004999999999995</v>
      </c>
    </row>
    <row r="1645" spans="1:17" x14ac:dyDescent="0.3">
      <c r="A1645" s="9">
        <v>45258</v>
      </c>
      <c r="B1645" s="7" t="s">
        <v>3</v>
      </c>
      <c r="C1645" s="7">
        <v>2</v>
      </c>
      <c r="D1645" s="7" t="s">
        <v>21</v>
      </c>
      <c r="E1645" s="7">
        <v>3</v>
      </c>
      <c r="G1645" s="6">
        <f t="shared" si="52"/>
        <v>1</v>
      </c>
      <c r="H1645">
        <f t="shared" si="51"/>
        <v>5</v>
      </c>
      <c r="J1645">
        <f>VLOOKUP(D1645,'Test Data'!$A$1:$N$33,10,FALSE)</f>
        <v>67.44205870986076</v>
      </c>
      <c r="K1645">
        <f>VLOOKUP(B1645,'Test Data'!$A$1:$N$33,10,FALSE)</f>
        <v>89.800166421813486</v>
      </c>
      <c r="L1645">
        <f>VLOOKUP(D1645,'Test Data'!$A$1:$N$33,13,FALSE)</f>
        <v>34.236000000000004</v>
      </c>
      <c r="M1645">
        <f>VLOOKUP(B1645,'Test Data'!$A$1:$N$33,13,FALSE)</f>
        <v>45.915999999999997</v>
      </c>
      <c r="N1645">
        <f>VLOOKUP(D1645,'Test Data'!$A$1:$N$33,14,FALSE)</f>
        <v>9.18</v>
      </c>
      <c r="O1645">
        <f>VLOOKUP(B1645,'Test Data'!$A$1:$N$33,14,FALSE)</f>
        <v>6.2475000000000023</v>
      </c>
      <c r="P1645">
        <f>VLOOKUP(B1645,'Test Data'!$A$1:$G$33,7,FALSE)</f>
        <v>53.747500000000002</v>
      </c>
      <c r="Q1645">
        <f>VLOOKUP(D1645,'Test Data'!$A$1:$G$33,7,FALSE)</f>
        <v>50.528500000000001</v>
      </c>
    </row>
    <row r="1646" spans="1:17" x14ac:dyDescent="0.3">
      <c r="A1646" s="8">
        <v>45258</v>
      </c>
      <c r="B1646" s="6" t="s">
        <v>18</v>
      </c>
      <c r="C1646" s="6">
        <v>4</v>
      </c>
      <c r="D1646" s="6" t="s">
        <v>4</v>
      </c>
      <c r="E1646" s="6">
        <v>1</v>
      </c>
      <c r="G1646" s="6">
        <f t="shared" si="52"/>
        <v>-3</v>
      </c>
      <c r="H1646">
        <f t="shared" si="51"/>
        <v>5</v>
      </c>
      <c r="J1646">
        <f>VLOOKUP(D1646,'Test Data'!$A$1:$N$33,10,FALSE)</f>
        <v>84.107355201661079</v>
      </c>
      <c r="K1646">
        <f>VLOOKUP(B1646,'Test Data'!$A$1:$N$33,10,FALSE)</f>
        <v>141.16987251053041</v>
      </c>
      <c r="L1646">
        <f>VLOOKUP(D1646,'Test Data'!$A$1:$N$33,13,FALSE)</f>
        <v>17.076000000000001</v>
      </c>
      <c r="M1646">
        <f>VLOOKUP(B1646,'Test Data'!$A$1:$N$33,13,FALSE)</f>
        <v>-9.1679999999999993</v>
      </c>
      <c r="N1646">
        <f>VLOOKUP(D1646,'Test Data'!$A$1:$N$33,14,FALSE)</f>
        <v>4.0274999999999999</v>
      </c>
      <c r="O1646">
        <f>VLOOKUP(B1646,'Test Data'!$A$1:$N$33,14,FALSE)</f>
        <v>11.067499999999995</v>
      </c>
      <c r="P1646">
        <f>VLOOKUP(B1646,'Test Data'!$A$1:$G$33,7,FALSE)</f>
        <v>55.566500000000005</v>
      </c>
      <c r="Q1646">
        <f>VLOOKUP(D1646,'Test Data'!$A$1:$G$33,7,FALSE)</f>
        <v>51.648499999999999</v>
      </c>
    </row>
    <row r="1647" spans="1:17" x14ac:dyDescent="0.3">
      <c r="A1647" s="9">
        <v>45258</v>
      </c>
      <c r="B1647" s="7" t="s">
        <v>31</v>
      </c>
      <c r="C1647" s="7">
        <v>1</v>
      </c>
      <c r="D1647" s="7" t="s">
        <v>5</v>
      </c>
      <c r="E1647" s="7">
        <v>2</v>
      </c>
      <c r="G1647" s="6">
        <f t="shared" si="52"/>
        <v>1</v>
      </c>
      <c r="H1647">
        <f t="shared" si="51"/>
        <v>3</v>
      </c>
      <c r="J1647">
        <f>VLOOKUP(D1647,'Test Data'!$A$1:$N$33,10,FALSE)</f>
        <v>104.48057142857141</v>
      </c>
      <c r="K1647">
        <f>VLOOKUP(B1647,'Test Data'!$A$1:$N$33,10,FALSE)</f>
        <v>139.17838686868689</v>
      </c>
      <c r="L1647">
        <f>VLOOKUP(D1647,'Test Data'!$A$1:$N$33,13,FALSE)</f>
        <v>26.248000000000001</v>
      </c>
      <c r="M1647">
        <f>VLOOKUP(B1647,'Test Data'!$A$1:$N$33,13,FALSE)</f>
        <v>30.108000000000004</v>
      </c>
      <c r="N1647">
        <f>VLOOKUP(D1647,'Test Data'!$A$1:$N$33,14,FALSE)</f>
        <v>15.994999999999997</v>
      </c>
      <c r="O1647">
        <f>VLOOKUP(B1647,'Test Data'!$A$1:$N$33,14,FALSE)</f>
        <v>10.142499999999998</v>
      </c>
      <c r="P1647">
        <f>VLOOKUP(B1647,'Test Data'!$A$1:$G$33,7,FALSE)</f>
        <v>54.883499999999998</v>
      </c>
      <c r="Q1647">
        <f>VLOOKUP(D1647,'Test Data'!$A$1:$G$33,7,FALSE)</f>
        <v>50.814499999999995</v>
      </c>
    </row>
    <row r="1648" spans="1:17" x14ac:dyDescent="0.3">
      <c r="A1648" s="8">
        <v>45258</v>
      </c>
      <c r="B1648" s="6" t="s">
        <v>26</v>
      </c>
      <c r="C1648" s="6">
        <v>1</v>
      </c>
      <c r="D1648" s="6" t="s">
        <v>8</v>
      </c>
      <c r="E1648" s="6">
        <v>3</v>
      </c>
      <c r="G1648" s="6">
        <f t="shared" si="52"/>
        <v>2</v>
      </c>
      <c r="H1648">
        <f t="shared" si="51"/>
        <v>4</v>
      </c>
      <c r="J1648">
        <f>VLOOKUP(D1648,'Test Data'!$A$1:$N$33,10,FALSE)</f>
        <v>108.30611652138712</v>
      </c>
      <c r="K1648">
        <f>VLOOKUP(B1648,'Test Data'!$A$1:$N$33,10,FALSE)</f>
        <v>-5.9496865517784894</v>
      </c>
      <c r="L1648">
        <f>VLOOKUP(D1648,'Test Data'!$A$1:$N$33,13,FALSE)</f>
        <v>15.092000000000001</v>
      </c>
      <c r="M1648">
        <f>VLOOKUP(B1648,'Test Data'!$A$1:$N$33,13,FALSE)</f>
        <v>-1.972</v>
      </c>
      <c r="N1648">
        <f>VLOOKUP(D1648,'Test Data'!$A$1:$N$33,14,FALSE)</f>
        <v>11.004999999999999</v>
      </c>
      <c r="O1648">
        <f>VLOOKUP(B1648,'Test Data'!$A$1:$N$33,14,FALSE)</f>
        <v>7.1075000000000017</v>
      </c>
      <c r="P1648">
        <f>VLOOKUP(B1648,'Test Data'!$A$1:$G$33,7,FALSE)</f>
        <v>43.610500000000002</v>
      </c>
      <c r="Q1648">
        <f>VLOOKUP(D1648,'Test Data'!$A$1:$G$33,7,FALSE)</f>
        <v>48.454999999999998</v>
      </c>
    </row>
    <row r="1649" spans="1:17" x14ac:dyDescent="0.3">
      <c r="A1649" s="9">
        <v>45258</v>
      </c>
      <c r="B1649" s="7" t="s">
        <v>30</v>
      </c>
      <c r="C1649" s="7">
        <v>2</v>
      </c>
      <c r="D1649" s="7" t="s">
        <v>23</v>
      </c>
      <c r="E1649" s="7">
        <v>0</v>
      </c>
      <c r="G1649" s="6">
        <f t="shared" si="52"/>
        <v>-2</v>
      </c>
      <c r="H1649">
        <f t="shared" si="51"/>
        <v>2</v>
      </c>
      <c r="J1649">
        <f>VLOOKUP(D1649,'Test Data'!$A$1:$N$33,10,FALSE)</f>
        <v>116.91584615384616</v>
      </c>
      <c r="K1649">
        <f>VLOOKUP(B1649,'Test Data'!$A$1:$N$33,10,FALSE)</f>
        <v>139.14223240238024</v>
      </c>
      <c r="L1649">
        <f>VLOOKUP(D1649,'Test Data'!$A$1:$N$33,13,FALSE)</f>
        <v>37.052</v>
      </c>
      <c r="M1649">
        <f>VLOOKUP(B1649,'Test Data'!$A$1:$N$33,13,FALSE)</f>
        <v>17.608000000000001</v>
      </c>
      <c r="N1649">
        <f>VLOOKUP(D1649,'Test Data'!$A$1:$N$33,14,FALSE)</f>
        <v>7.9725000000000001</v>
      </c>
      <c r="O1649">
        <f>VLOOKUP(B1649,'Test Data'!$A$1:$N$33,14,FALSE)</f>
        <v>17.535</v>
      </c>
      <c r="P1649">
        <f>VLOOKUP(B1649,'Test Data'!$A$1:$G$33,7,FALSE)</f>
        <v>53.658999999999999</v>
      </c>
      <c r="Q1649">
        <f>VLOOKUP(D1649,'Test Data'!$A$1:$G$33,7,FALSE)</f>
        <v>50.820999999999998</v>
      </c>
    </row>
    <row r="1650" spans="1:17" x14ac:dyDescent="0.3">
      <c r="A1650" s="8">
        <v>45259</v>
      </c>
      <c r="B1650" s="6" t="s">
        <v>33</v>
      </c>
      <c r="C1650" s="6">
        <v>4</v>
      </c>
      <c r="D1650" s="6" t="s">
        <v>20</v>
      </c>
      <c r="E1650" s="6">
        <v>2</v>
      </c>
      <c r="G1650" s="6">
        <f t="shared" si="52"/>
        <v>-2</v>
      </c>
      <c r="H1650">
        <f t="shared" si="51"/>
        <v>6</v>
      </c>
      <c r="J1650">
        <f>VLOOKUP(D1650,'Test Data'!$A$1:$N$33,10,FALSE)</f>
        <v>44.157383716429479</v>
      </c>
      <c r="K1650">
        <f>VLOOKUP(B1650,'Test Data'!$A$1:$N$33,10,FALSE)</f>
        <v>-8.4661676247310496</v>
      </c>
      <c r="L1650">
        <f>VLOOKUP(D1650,'Test Data'!$A$1:$N$33,13,FALSE)</f>
        <v>0.20799999999999841</v>
      </c>
      <c r="M1650">
        <f>VLOOKUP(B1650,'Test Data'!$A$1:$N$33,13,FALSE)</f>
        <v>31.347999999999995</v>
      </c>
      <c r="N1650">
        <f>VLOOKUP(D1650,'Test Data'!$A$1:$N$33,14,FALSE)</f>
        <v>6.4574999999999996</v>
      </c>
      <c r="O1650">
        <f>VLOOKUP(B1650,'Test Data'!$A$1:$N$33,14,FALSE)</f>
        <v>2.9150000000000027</v>
      </c>
      <c r="P1650">
        <f>VLOOKUP(B1650,'Test Data'!$A$1:$G$33,7,FALSE)</f>
        <v>46.256500000000003</v>
      </c>
      <c r="Q1650">
        <f>VLOOKUP(D1650,'Test Data'!$A$1:$G$33,7,FALSE)</f>
        <v>45.418999999999997</v>
      </c>
    </row>
    <row r="1651" spans="1:17" x14ac:dyDescent="0.3">
      <c r="A1651" s="9">
        <v>45259</v>
      </c>
      <c r="B1651" s="7" t="s">
        <v>12</v>
      </c>
      <c r="C1651" s="7">
        <v>2</v>
      </c>
      <c r="D1651" s="7" t="s">
        <v>29</v>
      </c>
      <c r="E1651" s="7">
        <v>1</v>
      </c>
      <c r="G1651" s="6">
        <f t="shared" si="52"/>
        <v>-1</v>
      </c>
      <c r="H1651">
        <f t="shared" si="51"/>
        <v>3</v>
      </c>
      <c r="J1651">
        <f>VLOOKUP(D1651,'Test Data'!$A$1:$N$33,10,FALSE)</f>
        <v>171.25418443935928</v>
      </c>
      <c r="K1651">
        <f>VLOOKUP(B1651,'Test Data'!$A$1:$N$33,10,FALSE)</f>
        <v>59.967467961405482</v>
      </c>
      <c r="L1651">
        <f>VLOOKUP(D1651,'Test Data'!$A$1:$N$33,13,FALSE)</f>
        <v>18.195999999999998</v>
      </c>
      <c r="M1651">
        <f>VLOOKUP(B1651,'Test Data'!$A$1:$N$33,13,FALSE)</f>
        <v>21.227999999999998</v>
      </c>
      <c r="N1651">
        <f>VLOOKUP(D1651,'Test Data'!$A$1:$N$33,14,FALSE)</f>
        <v>13.857500000000002</v>
      </c>
      <c r="O1651">
        <f>VLOOKUP(B1651,'Test Data'!$A$1:$N$33,14,FALSE)</f>
        <v>5.1224999999999987</v>
      </c>
      <c r="P1651">
        <f>VLOOKUP(B1651,'Test Data'!$A$1:$G$33,7,FALSE)</f>
        <v>48.64</v>
      </c>
      <c r="Q1651">
        <f>VLOOKUP(D1651,'Test Data'!$A$1:$G$33,7,FALSE)</f>
        <v>55.733499999999992</v>
      </c>
    </row>
    <row r="1652" spans="1:17" x14ac:dyDescent="0.3">
      <c r="A1652" s="8">
        <v>45259</v>
      </c>
      <c r="B1652" s="6" t="s">
        <v>19</v>
      </c>
      <c r="C1652" s="6">
        <v>2</v>
      </c>
      <c r="D1652" s="6" t="s">
        <v>17</v>
      </c>
      <c r="E1652" s="6">
        <v>3</v>
      </c>
      <c r="G1652" s="6">
        <f t="shared" si="52"/>
        <v>1</v>
      </c>
      <c r="H1652">
        <f t="shared" si="51"/>
        <v>5</v>
      </c>
      <c r="J1652">
        <f>VLOOKUP(D1652,'Test Data'!$A$1:$N$33,10,FALSE)</f>
        <v>134.91292307692311</v>
      </c>
      <c r="K1652">
        <f>VLOOKUP(B1652,'Test Data'!$A$1:$N$33,10,FALSE)</f>
        <v>82.045045228455763</v>
      </c>
      <c r="L1652">
        <f>VLOOKUP(D1652,'Test Data'!$A$1:$N$33,13,FALSE)</f>
        <v>36.112000000000002</v>
      </c>
      <c r="M1652">
        <f>VLOOKUP(B1652,'Test Data'!$A$1:$N$33,13,FALSE)</f>
        <v>15.204000000000004</v>
      </c>
      <c r="N1652">
        <f>VLOOKUP(D1652,'Test Data'!$A$1:$N$33,14,FALSE)</f>
        <v>18.509999999999998</v>
      </c>
      <c r="O1652">
        <f>VLOOKUP(B1652,'Test Data'!$A$1:$N$33,14,FALSE)</f>
        <v>10.812500000000004</v>
      </c>
      <c r="P1652">
        <f>VLOOKUP(B1652,'Test Data'!$A$1:$G$33,7,FALSE)</f>
        <v>46.548000000000002</v>
      </c>
      <c r="Q1652">
        <f>VLOOKUP(D1652,'Test Data'!$A$1:$G$33,7,FALSE)</f>
        <v>49.021500000000003</v>
      </c>
    </row>
    <row r="1653" spans="1:17" x14ac:dyDescent="0.3">
      <c r="A1653" s="9">
        <v>45260</v>
      </c>
      <c r="B1653" s="7" t="s">
        <v>12</v>
      </c>
      <c r="C1653" s="7">
        <v>5</v>
      </c>
      <c r="D1653" s="7" t="s">
        <v>26</v>
      </c>
      <c r="E1653" s="7">
        <v>4</v>
      </c>
      <c r="G1653" s="6">
        <f t="shared" si="52"/>
        <v>-1</v>
      </c>
      <c r="H1653">
        <f t="shared" si="51"/>
        <v>9</v>
      </c>
      <c r="J1653">
        <f>VLOOKUP(D1653,'Test Data'!$A$1:$N$33,10,FALSE)</f>
        <v>-5.9496865517784894</v>
      </c>
      <c r="K1653">
        <f>VLOOKUP(B1653,'Test Data'!$A$1:$N$33,10,FALSE)</f>
        <v>59.967467961405482</v>
      </c>
      <c r="L1653">
        <f>VLOOKUP(D1653,'Test Data'!$A$1:$N$33,13,FALSE)</f>
        <v>-1.972</v>
      </c>
      <c r="M1653">
        <f>VLOOKUP(B1653,'Test Data'!$A$1:$N$33,13,FALSE)</f>
        <v>21.227999999999998</v>
      </c>
      <c r="N1653">
        <f>VLOOKUP(D1653,'Test Data'!$A$1:$N$33,14,FALSE)</f>
        <v>7.1075000000000017</v>
      </c>
      <c r="O1653">
        <f>VLOOKUP(B1653,'Test Data'!$A$1:$N$33,14,FALSE)</f>
        <v>5.1224999999999987</v>
      </c>
      <c r="P1653">
        <f>VLOOKUP(B1653,'Test Data'!$A$1:$G$33,7,FALSE)</f>
        <v>48.64</v>
      </c>
      <c r="Q1653">
        <f>VLOOKUP(D1653,'Test Data'!$A$1:$G$33,7,FALSE)</f>
        <v>43.610500000000002</v>
      </c>
    </row>
    <row r="1654" spans="1:17" x14ac:dyDescent="0.3">
      <c r="A1654" s="8">
        <v>45260</v>
      </c>
      <c r="B1654" s="6" t="s">
        <v>11</v>
      </c>
      <c r="C1654" s="6">
        <v>3</v>
      </c>
      <c r="D1654" s="6" t="s">
        <v>25</v>
      </c>
      <c r="E1654" s="6">
        <v>4</v>
      </c>
      <c r="G1654" s="6">
        <f t="shared" si="52"/>
        <v>1</v>
      </c>
      <c r="H1654">
        <f t="shared" si="51"/>
        <v>7</v>
      </c>
      <c r="J1654">
        <f>VLOOKUP(D1654,'Test Data'!$A$1:$N$33,10,FALSE)</f>
        <v>51.313205668016195</v>
      </c>
      <c r="K1654">
        <f>VLOOKUP(B1654,'Test Data'!$A$1:$N$33,10,FALSE)</f>
        <v>134.88358357487925</v>
      </c>
      <c r="L1654">
        <f>VLOOKUP(D1654,'Test Data'!$A$1:$N$33,13,FALSE)</f>
        <v>23.744</v>
      </c>
      <c r="M1654">
        <f>VLOOKUP(B1654,'Test Data'!$A$1:$N$33,13,FALSE)</f>
        <v>24.772000000000002</v>
      </c>
      <c r="N1654">
        <f>VLOOKUP(D1654,'Test Data'!$A$1:$N$33,14,FALSE)</f>
        <v>10.215</v>
      </c>
      <c r="O1654">
        <f>VLOOKUP(B1654,'Test Data'!$A$1:$N$33,14,FALSE)</f>
        <v>12.754999999999999</v>
      </c>
      <c r="P1654">
        <f>VLOOKUP(B1654,'Test Data'!$A$1:$G$33,7,FALSE)</f>
        <v>52.792500000000004</v>
      </c>
      <c r="Q1654">
        <f>VLOOKUP(D1654,'Test Data'!$A$1:$G$33,7,FALSE)</f>
        <v>44.829499999999996</v>
      </c>
    </row>
    <row r="1655" spans="1:17" x14ac:dyDescent="0.3">
      <c r="A1655" s="9">
        <v>45260</v>
      </c>
      <c r="B1655" s="7" t="s">
        <v>24</v>
      </c>
      <c r="C1655" s="7">
        <v>0</v>
      </c>
      <c r="D1655" s="7" t="s">
        <v>14</v>
      </c>
      <c r="E1655" s="7">
        <v>3</v>
      </c>
      <c r="G1655" s="6">
        <f t="shared" si="52"/>
        <v>3</v>
      </c>
      <c r="H1655">
        <f t="shared" si="51"/>
        <v>3</v>
      </c>
      <c r="J1655">
        <f>VLOOKUP(D1655,'Test Data'!$A$1:$N$33,10,FALSE)</f>
        <v>140.99029450549449</v>
      </c>
      <c r="K1655">
        <f>VLOOKUP(B1655,'Test Data'!$A$1:$N$33,10,FALSE)</f>
        <v>-15.427545272601769</v>
      </c>
      <c r="L1655">
        <f>VLOOKUP(D1655,'Test Data'!$A$1:$N$33,13,FALSE)</f>
        <v>61.292000000000002</v>
      </c>
      <c r="M1655">
        <f>VLOOKUP(B1655,'Test Data'!$A$1:$N$33,13,FALSE)</f>
        <v>-11.484000000000002</v>
      </c>
      <c r="N1655">
        <f>VLOOKUP(D1655,'Test Data'!$A$1:$N$33,14,FALSE)</f>
        <v>16.850000000000001</v>
      </c>
      <c r="O1655">
        <f>VLOOKUP(B1655,'Test Data'!$A$1:$N$33,14,FALSE)</f>
        <v>7.0949999999999989</v>
      </c>
      <c r="P1655">
        <f>VLOOKUP(B1655,'Test Data'!$A$1:$G$33,7,FALSE)</f>
        <v>42.968000000000004</v>
      </c>
      <c r="Q1655">
        <f>VLOOKUP(D1655,'Test Data'!$A$1:$G$33,7,FALSE)</f>
        <v>52.1905</v>
      </c>
    </row>
    <row r="1656" spans="1:17" x14ac:dyDescent="0.3">
      <c r="A1656" s="8">
        <v>45260</v>
      </c>
      <c r="B1656" s="6" t="s">
        <v>16</v>
      </c>
      <c r="C1656" s="6">
        <v>5</v>
      </c>
      <c r="D1656" s="6" t="s">
        <v>18</v>
      </c>
      <c r="E1656" s="6">
        <v>4</v>
      </c>
      <c r="G1656" s="6">
        <f t="shared" si="52"/>
        <v>-1</v>
      </c>
      <c r="H1656">
        <f t="shared" si="51"/>
        <v>9</v>
      </c>
      <c r="J1656">
        <f>VLOOKUP(D1656,'Test Data'!$A$1:$N$33,10,FALSE)</f>
        <v>141.16987251053041</v>
      </c>
      <c r="K1656">
        <f>VLOOKUP(B1656,'Test Data'!$A$1:$N$33,10,FALSE)</f>
        <v>56.76357570850201</v>
      </c>
      <c r="L1656">
        <f>VLOOKUP(D1656,'Test Data'!$A$1:$N$33,13,FALSE)</f>
        <v>-9.1679999999999993</v>
      </c>
      <c r="M1656">
        <f>VLOOKUP(B1656,'Test Data'!$A$1:$N$33,13,FALSE)</f>
        <v>55.175999999999995</v>
      </c>
      <c r="N1656">
        <f>VLOOKUP(D1656,'Test Data'!$A$1:$N$33,14,FALSE)</f>
        <v>11.067499999999995</v>
      </c>
      <c r="O1656">
        <f>VLOOKUP(B1656,'Test Data'!$A$1:$N$33,14,FALSE)</f>
        <v>8.8850000000000016</v>
      </c>
      <c r="P1656">
        <f>VLOOKUP(B1656,'Test Data'!$A$1:$G$33,7,FALSE)</f>
        <v>50.042000000000002</v>
      </c>
      <c r="Q1656">
        <f>VLOOKUP(D1656,'Test Data'!$A$1:$G$33,7,FALSE)</f>
        <v>55.566500000000005</v>
      </c>
    </row>
    <row r="1657" spans="1:17" x14ac:dyDescent="0.3">
      <c r="A1657" s="9">
        <v>45260</v>
      </c>
      <c r="B1657" s="7" t="s">
        <v>30</v>
      </c>
      <c r="C1657" s="7">
        <v>3</v>
      </c>
      <c r="D1657" s="7" t="s">
        <v>22</v>
      </c>
      <c r="E1657" s="7">
        <v>4</v>
      </c>
      <c r="G1657" s="6">
        <f t="shared" si="52"/>
        <v>1</v>
      </c>
      <c r="H1657">
        <f t="shared" si="51"/>
        <v>7</v>
      </c>
      <c r="J1657">
        <f>VLOOKUP(D1657,'Test Data'!$A$1:$N$33,10,FALSE)</f>
        <v>68.14996540259969</v>
      </c>
      <c r="K1657">
        <f>VLOOKUP(B1657,'Test Data'!$A$1:$N$33,10,FALSE)</f>
        <v>139.14223240238024</v>
      </c>
      <c r="L1657">
        <f>VLOOKUP(D1657,'Test Data'!$A$1:$N$33,13,FALSE)</f>
        <v>2.4839999999999995</v>
      </c>
      <c r="M1657">
        <f>VLOOKUP(B1657,'Test Data'!$A$1:$N$33,13,FALSE)</f>
        <v>17.608000000000001</v>
      </c>
      <c r="N1657">
        <f>VLOOKUP(D1657,'Test Data'!$A$1:$N$33,14,FALSE)</f>
        <v>7.3599999999999994</v>
      </c>
      <c r="O1657">
        <f>VLOOKUP(B1657,'Test Data'!$A$1:$N$33,14,FALSE)</f>
        <v>17.535</v>
      </c>
      <c r="P1657">
        <f>VLOOKUP(B1657,'Test Data'!$A$1:$G$33,7,FALSE)</f>
        <v>53.658999999999999</v>
      </c>
      <c r="Q1657">
        <f>VLOOKUP(D1657,'Test Data'!$A$1:$G$33,7,FALSE)</f>
        <v>52.957499999999996</v>
      </c>
    </row>
    <row r="1658" spans="1:17" x14ac:dyDescent="0.3">
      <c r="A1658" s="8">
        <v>45260</v>
      </c>
      <c r="B1658" s="6" t="s">
        <v>6</v>
      </c>
      <c r="C1658" s="6">
        <v>1</v>
      </c>
      <c r="D1658" s="6" t="s">
        <v>19</v>
      </c>
      <c r="E1658" s="6">
        <v>5</v>
      </c>
      <c r="G1658" s="6">
        <f t="shared" si="52"/>
        <v>4</v>
      </c>
      <c r="H1658">
        <f t="shared" si="51"/>
        <v>6</v>
      </c>
      <c r="J1658">
        <f>VLOOKUP(D1658,'Test Data'!$A$1:$N$33,10,FALSE)</f>
        <v>82.045045228455763</v>
      </c>
      <c r="K1658">
        <f>VLOOKUP(B1658,'Test Data'!$A$1:$N$33,10,FALSE)</f>
        <v>18.032943482008189</v>
      </c>
      <c r="L1658">
        <f>VLOOKUP(D1658,'Test Data'!$A$1:$N$33,13,FALSE)</f>
        <v>15.204000000000004</v>
      </c>
      <c r="M1658">
        <f>VLOOKUP(B1658,'Test Data'!$A$1:$N$33,13,FALSE)</f>
        <v>12.236000000000001</v>
      </c>
      <c r="N1658">
        <f>VLOOKUP(D1658,'Test Data'!$A$1:$N$33,14,FALSE)</f>
        <v>10.812500000000004</v>
      </c>
      <c r="O1658">
        <f>VLOOKUP(B1658,'Test Data'!$A$1:$N$33,14,FALSE)</f>
        <v>1.6050000000000004</v>
      </c>
      <c r="P1658">
        <f>VLOOKUP(B1658,'Test Data'!$A$1:$G$33,7,FALSE)</f>
        <v>40.024000000000001</v>
      </c>
      <c r="Q1658">
        <f>VLOOKUP(D1658,'Test Data'!$A$1:$G$33,7,FALSE)</f>
        <v>46.548000000000002</v>
      </c>
    </row>
    <row r="1659" spans="1:17" x14ac:dyDescent="0.3">
      <c r="A1659" s="9">
        <v>45260</v>
      </c>
      <c r="B1659" s="7" t="s">
        <v>31</v>
      </c>
      <c r="C1659" s="7">
        <v>5</v>
      </c>
      <c r="D1659" s="7" t="s">
        <v>33</v>
      </c>
      <c r="E1659" s="7">
        <v>1</v>
      </c>
      <c r="G1659" s="6">
        <f t="shared" si="52"/>
        <v>-4</v>
      </c>
      <c r="H1659">
        <f t="shared" si="51"/>
        <v>6</v>
      </c>
      <c r="J1659">
        <f>VLOOKUP(D1659,'Test Data'!$A$1:$N$33,10,FALSE)</f>
        <v>-8.4661676247310496</v>
      </c>
      <c r="K1659">
        <f>VLOOKUP(B1659,'Test Data'!$A$1:$N$33,10,FALSE)</f>
        <v>139.17838686868689</v>
      </c>
      <c r="L1659">
        <f>VLOOKUP(D1659,'Test Data'!$A$1:$N$33,13,FALSE)</f>
        <v>31.347999999999995</v>
      </c>
      <c r="M1659">
        <f>VLOOKUP(B1659,'Test Data'!$A$1:$N$33,13,FALSE)</f>
        <v>30.108000000000004</v>
      </c>
      <c r="N1659">
        <f>VLOOKUP(D1659,'Test Data'!$A$1:$N$33,14,FALSE)</f>
        <v>2.9150000000000027</v>
      </c>
      <c r="O1659">
        <f>VLOOKUP(B1659,'Test Data'!$A$1:$N$33,14,FALSE)</f>
        <v>10.142499999999998</v>
      </c>
      <c r="P1659">
        <f>VLOOKUP(B1659,'Test Data'!$A$1:$G$33,7,FALSE)</f>
        <v>54.883499999999998</v>
      </c>
      <c r="Q1659">
        <f>VLOOKUP(D1659,'Test Data'!$A$1:$G$33,7,FALSE)</f>
        <v>46.256500000000003</v>
      </c>
    </row>
    <row r="1660" spans="1:17" x14ac:dyDescent="0.3">
      <c r="A1660" s="8">
        <v>45260</v>
      </c>
      <c r="B1660" s="6" t="s">
        <v>28</v>
      </c>
      <c r="C1660" s="6">
        <v>6</v>
      </c>
      <c r="D1660" s="6" t="s">
        <v>21</v>
      </c>
      <c r="E1660" s="6">
        <v>1</v>
      </c>
      <c r="G1660" s="6">
        <f t="shared" si="52"/>
        <v>-5</v>
      </c>
      <c r="H1660">
        <f t="shared" si="51"/>
        <v>7</v>
      </c>
      <c r="J1660">
        <f>VLOOKUP(D1660,'Test Data'!$A$1:$N$33,10,FALSE)</f>
        <v>67.44205870986076</v>
      </c>
      <c r="K1660">
        <f>VLOOKUP(B1660,'Test Data'!$A$1:$N$33,10,FALSE)</f>
        <v>101.51640811560671</v>
      </c>
      <c r="L1660">
        <f>VLOOKUP(D1660,'Test Data'!$A$1:$N$33,13,FALSE)</f>
        <v>34.236000000000004</v>
      </c>
      <c r="M1660">
        <f>VLOOKUP(B1660,'Test Data'!$A$1:$N$33,13,FALSE)</f>
        <v>12.036000000000001</v>
      </c>
      <c r="N1660">
        <f>VLOOKUP(D1660,'Test Data'!$A$1:$N$33,14,FALSE)</f>
        <v>9.18</v>
      </c>
      <c r="O1660">
        <f>VLOOKUP(B1660,'Test Data'!$A$1:$N$33,14,FALSE)</f>
        <v>8.0474999999999994</v>
      </c>
      <c r="P1660">
        <f>VLOOKUP(B1660,'Test Data'!$A$1:$G$33,7,FALSE)</f>
        <v>51.338499999999996</v>
      </c>
      <c r="Q1660">
        <f>VLOOKUP(D1660,'Test Data'!$A$1:$G$33,7,FALSE)</f>
        <v>50.528500000000001</v>
      </c>
    </row>
    <row r="1661" spans="1:17" x14ac:dyDescent="0.3">
      <c r="A1661" s="9">
        <v>45260</v>
      </c>
      <c r="B1661" s="7" t="s">
        <v>15</v>
      </c>
      <c r="C1661" s="7">
        <v>4</v>
      </c>
      <c r="D1661" s="7" t="s">
        <v>4</v>
      </c>
      <c r="E1661" s="7">
        <v>3</v>
      </c>
      <c r="G1661" s="6">
        <f t="shared" si="52"/>
        <v>-1</v>
      </c>
      <c r="H1661">
        <f t="shared" si="51"/>
        <v>7</v>
      </c>
      <c r="J1661">
        <f>VLOOKUP(D1661,'Test Data'!$A$1:$N$33,10,FALSE)</f>
        <v>84.107355201661079</v>
      </c>
      <c r="K1661">
        <f>VLOOKUP(B1661,'Test Data'!$A$1:$N$33,10,FALSE)</f>
        <v>139.98145691150953</v>
      </c>
      <c r="L1661">
        <f>VLOOKUP(D1661,'Test Data'!$A$1:$N$33,13,FALSE)</f>
        <v>17.076000000000001</v>
      </c>
      <c r="M1661">
        <f>VLOOKUP(B1661,'Test Data'!$A$1:$N$33,13,FALSE)</f>
        <v>2.9200000000000017</v>
      </c>
      <c r="N1661">
        <f>VLOOKUP(D1661,'Test Data'!$A$1:$N$33,14,FALSE)</f>
        <v>4.0274999999999999</v>
      </c>
      <c r="O1661">
        <f>VLOOKUP(B1661,'Test Data'!$A$1:$N$33,14,FALSE)</f>
        <v>16.695</v>
      </c>
      <c r="P1661">
        <f>VLOOKUP(B1661,'Test Data'!$A$1:$G$33,7,FALSE)</f>
        <v>53.004999999999995</v>
      </c>
      <c r="Q1661">
        <f>VLOOKUP(D1661,'Test Data'!$A$1:$G$33,7,FALSE)</f>
        <v>51.648499999999999</v>
      </c>
    </row>
    <row r="1662" spans="1:17" x14ac:dyDescent="0.3">
      <c r="A1662" s="8">
        <v>45260</v>
      </c>
      <c r="B1662" s="6" t="s">
        <v>13</v>
      </c>
      <c r="C1662" s="6">
        <v>4</v>
      </c>
      <c r="D1662" s="6" t="s">
        <v>10</v>
      </c>
      <c r="E1662" s="6">
        <v>6</v>
      </c>
      <c r="G1662" s="6">
        <f t="shared" si="52"/>
        <v>2</v>
      </c>
      <c r="H1662">
        <f t="shared" si="51"/>
        <v>10</v>
      </c>
      <c r="J1662">
        <f>VLOOKUP(D1662,'Test Data'!$A$1:$N$33,10,FALSE)</f>
        <v>47.582180701754382</v>
      </c>
      <c r="K1662">
        <f>VLOOKUP(B1662,'Test Data'!$A$1:$N$33,10,FALSE)</f>
        <v>81.804757877261309</v>
      </c>
      <c r="L1662">
        <f>VLOOKUP(D1662,'Test Data'!$A$1:$N$33,13,FALSE)</f>
        <v>15.2</v>
      </c>
      <c r="M1662">
        <f>VLOOKUP(B1662,'Test Data'!$A$1:$N$33,13,FALSE)</f>
        <v>-4.4720000000000004</v>
      </c>
      <c r="N1662">
        <f>VLOOKUP(D1662,'Test Data'!$A$1:$N$33,14,FALSE)</f>
        <v>1.7224999999999966</v>
      </c>
      <c r="O1662">
        <f>VLOOKUP(B1662,'Test Data'!$A$1:$N$33,14,FALSE)</f>
        <v>7.3675000000000033</v>
      </c>
      <c r="P1662">
        <f>VLOOKUP(B1662,'Test Data'!$A$1:$G$33,7,FALSE)</f>
        <v>47.3035</v>
      </c>
      <c r="Q1662">
        <f>VLOOKUP(D1662,'Test Data'!$A$1:$G$33,7,FALSE)</f>
        <v>45.459000000000003</v>
      </c>
    </row>
    <row r="1663" spans="1:17" x14ac:dyDescent="0.3">
      <c r="A1663" s="9">
        <v>45260</v>
      </c>
      <c r="B1663" s="7" t="s">
        <v>3</v>
      </c>
      <c r="C1663" s="7">
        <v>4</v>
      </c>
      <c r="D1663" s="7" t="s">
        <v>7</v>
      </c>
      <c r="E1663" s="7">
        <v>2</v>
      </c>
      <c r="G1663" s="6">
        <f t="shared" si="52"/>
        <v>-2</v>
      </c>
      <c r="H1663">
        <f t="shared" si="51"/>
        <v>6</v>
      </c>
      <c r="J1663">
        <f>VLOOKUP(D1663,'Test Data'!$A$1:$N$33,10,FALSE)</f>
        <v>109.36287253210591</v>
      </c>
      <c r="K1663">
        <f>VLOOKUP(B1663,'Test Data'!$A$1:$N$33,10,FALSE)</f>
        <v>89.800166421813486</v>
      </c>
      <c r="L1663">
        <f>VLOOKUP(D1663,'Test Data'!$A$1:$N$33,13,FALSE)</f>
        <v>1.0240000000000009</v>
      </c>
      <c r="M1663">
        <f>VLOOKUP(B1663,'Test Data'!$A$1:$N$33,13,FALSE)</f>
        <v>45.915999999999997</v>
      </c>
      <c r="N1663">
        <f>VLOOKUP(D1663,'Test Data'!$A$1:$N$33,14,FALSE)</f>
        <v>18.007499999999997</v>
      </c>
      <c r="O1663">
        <f>VLOOKUP(B1663,'Test Data'!$A$1:$N$33,14,FALSE)</f>
        <v>6.2475000000000023</v>
      </c>
      <c r="P1663">
        <f>VLOOKUP(B1663,'Test Data'!$A$1:$G$33,7,FALSE)</f>
        <v>53.747500000000002</v>
      </c>
      <c r="Q1663">
        <f>VLOOKUP(D1663,'Test Data'!$A$1:$G$33,7,FALSE)</f>
        <v>51.97</v>
      </c>
    </row>
    <row r="1664" spans="1:17" x14ac:dyDescent="0.3">
      <c r="A1664" s="8">
        <v>45260</v>
      </c>
      <c r="B1664" s="6" t="s">
        <v>34</v>
      </c>
      <c r="C1664" s="6">
        <v>3</v>
      </c>
      <c r="D1664" s="6" t="s">
        <v>5</v>
      </c>
      <c r="E1664" s="6">
        <v>4</v>
      </c>
      <c r="G1664" s="6">
        <f t="shared" si="52"/>
        <v>1</v>
      </c>
      <c r="H1664">
        <f t="shared" si="51"/>
        <v>7</v>
      </c>
      <c r="J1664">
        <f>VLOOKUP(D1664,'Test Data'!$A$1:$N$33,10,FALSE)</f>
        <v>104.48057142857141</v>
      </c>
      <c r="K1664">
        <f>VLOOKUP(B1664,'Test Data'!$A$1:$N$33,10,FALSE)</f>
        <v>90.302779742729371</v>
      </c>
      <c r="L1664">
        <f>VLOOKUP(D1664,'Test Data'!$A$1:$N$33,13,FALSE)</f>
        <v>26.248000000000001</v>
      </c>
      <c r="M1664">
        <f>VLOOKUP(B1664,'Test Data'!$A$1:$N$33,13,FALSE)</f>
        <v>-1.9600000000000004</v>
      </c>
      <c r="N1664">
        <f>VLOOKUP(D1664,'Test Data'!$A$1:$N$33,14,FALSE)</f>
        <v>15.994999999999997</v>
      </c>
      <c r="O1664">
        <f>VLOOKUP(B1664,'Test Data'!$A$1:$N$33,14,FALSE)</f>
        <v>8.4699999999999989</v>
      </c>
      <c r="P1664">
        <f>VLOOKUP(B1664,'Test Data'!$A$1:$G$33,7,FALSE)</f>
        <v>48.930500000000002</v>
      </c>
      <c r="Q1664">
        <f>VLOOKUP(D1664,'Test Data'!$A$1:$G$33,7,FALSE)</f>
        <v>50.814499999999995</v>
      </c>
    </row>
    <row r="1665" spans="1:17" x14ac:dyDescent="0.3">
      <c r="A1665" s="9">
        <v>45260</v>
      </c>
      <c r="B1665" s="7" t="s">
        <v>27</v>
      </c>
      <c r="C1665" s="7">
        <v>4</v>
      </c>
      <c r="D1665" s="7" t="s">
        <v>8</v>
      </c>
      <c r="E1665" s="7">
        <v>1</v>
      </c>
      <c r="G1665" s="6">
        <f t="shared" si="52"/>
        <v>-3</v>
      </c>
      <c r="H1665">
        <f t="shared" si="51"/>
        <v>5</v>
      </c>
      <c r="J1665">
        <f>VLOOKUP(D1665,'Test Data'!$A$1:$N$33,10,FALSE)</f>
        <v>108.30611652138712</v>
      </c>
      <c r="K1665">
        <f>VLOOKUP(B1665,'Test Data'!$A$1:$N$33,10,FALSE)</f>
        <v>145.75413290387775</v>
      </c>
      <c r="L1665">
        <f>VLOOKUP(D1665,'Test Data'!$A$1:$N$33,13,FALSE)</f>
        <v>15.092000000000001</v>
      </c>
      <c r="M1665">
        <f>VLOOKUP(B1665,'Test Data'!$A$1:$N$33,13,FALSE)</f>
        <v>55.58</v>
      </c>
      <c r="N1665">
        <f>VLOOKUP(D1665,'Test Data'!$A$1:$N$33,14,FALSE)</f>
        <v>11.004999999999999</v>
      </c>
      <c r="O1665">
        <f>VLOOKUP(B1665,'Test Data'!$A$1:$N$33,14,FALSE)</f>
        <v>12.107499999999998</v>
      </c>
      <c r="P1665">
        <f>VLOOKUP(B1665,'Test Data'!$A$1:$G$33,7,FALSE)</f>
        <v>54.28</v>
      </c>
      <c r="Q1665">
        <f>VLOOKUP(D1665,'Test Data'!$A$1:$G$33,7,FALSE)</f>
        <v>48.454999999999998</v>
      </c>
    </row>
    <row r="1666" spans="1:17" x14ac:dyDescent="0.3">
      <c r="A1666" s="8">
        <v>45260</v>
      </c>
      <c r="B1666" s="6" t="s">
        <v>9</v>
      </c>
      <c r="C1666" s="6">
        <v>3</v>
      </c>
      <c r="D1666" s="6" t="s">
        <v>23</v>
      </c>
      <c r="E1666" s="6">
        <v>1</v>
      </c>
      <c r="G1666" s="6">
        <f t="shared" si="52"/>
        <v>-2</v>
      </c>
      <c r="H1666">
        <f t="shared" si="51"/>
        <v>4</v>
      </c>
      <c r="J1666">
        <f>VLOOKUP(D1666,'Test Data'!$A$1:$N$33,10,FALSE)</f>
        <v>116.91584615384616</v>
      </c>
      <c r="K1666">
        <f>VLOOKUP(B1666,'Test Data'!$A$1:$N$33,10,FALSE)</f>
        <v>165.56027048054921</v>
      </c>
      <c r="L1666">
        <f>VLOOKUP(D1666,'Test Data'!$A$1:$N$33,13,FALSE)</f>
        <v>37.052</v>
      </c>
      <c r="M1666">
        <f>VLOOKUP(B1666,'Test Data'!$A$1:$N$33,13,FALSE)</f>
        <v>-11.727999999999998</v>
      </c>
      <c r="N1666">
        <f>VLOOKUP(D1666,'Test Data'!$A$1:$N$33,14,FALSE)</f>
        <v>7.9725000000000001</v>
      </c>
      <c r="O1666">
        <f>VLOOKUP(B1666,'Test Data'!$A$1:$N$33,14,FALSE)</f>
        <v>19.220000000000002</v>
      </c>
      <c r="P1666">
        <f>VLOOKUP(B1666,'Test Data'!$A$1:$G$33,7,FALSE)</f>
        <v>58.155000000000001</v>
      </c>
      <c r="Q1666">
        <f>VLOOKUP(D1666,'Test Data'!$A$1:$G$33,7,FALSE)</f>
        <v>50.820999999999998</v>
      </c>
    </row>
    <row r="1667" spans="1:17" x14ac:dyDescent="0.3">
      <c r="A1667" s="9">
        <v>45261</v>
      </c>
      <c r="B1667" s="7" t="s">
        <v>32</v>
      </c>
      <c r="C1667" s="7">
        <v>2</v>
      </c>
      <c r="D1667" s="7" t="s">
        <v>20</v>
      </c>
      <c r="E1667" s="7">
        <v>4</v>
      </c>
      <c r="G1667" s="6">
        <f t="shared" ref="G1667:G1704" si="53">E1667-C1667</f>
        <v>2</v>
      </c>
      <c r="H1667">
        <f t="shared" ref="H1667:H1704" si="54">E1667+C1667</f>
        <v>6</v>
      </c>
      <c r="J1667">
        <f>VLOOKUP(D1667,'Test Data'!$A$1:$N$33,10,FALSE)</f>
        <v>44.157383716429479</v>
      </c>
      <c r="K1667">
        <f>VLOOKUP(B1667,'Test Data'!$A$1:$N$33,10,FALSE)</f>
        <v>132.97877024111079</v>
      </c>
      <c r="L1667">
        <f>VLOOKUP(D1667,'Test Data'!$A$1:$N$33,13,FALSE)</f>
        <v>0.20799999999999841</v>
      </c>
      <c r="M1667">
        <f>VLOOKUP(B1667,'Test Data'!$A$1:$N$33,13,FALSE)</f>
        <v>-4.2679999999999989</v>
      </c>
      <c r="N1667">
        <f>VLOOKUP(D1667,'Test Data'!$A$1:$N$33,14,FALSE)</f>
        <v>6.4574999999999996</v>
      </c>
      <c r="O1667">
        <f>VLOOKUP(B1667,'Test Data'!$A$1:$N$33,14,FALSE)</f>
        <v>9.5024999999999977</v>
      </c>
      <c r="P1667">
        <f>VLOOKUP(B1667,'Test Data'!$A$1:$G$33,7,FALSE)</f>
        <v>49.246000000000002</v>
      </c>
      <c r="Q1667">
        <f>VLOOKUP(D1667,'Test Data'!$A$1:$G$33,7,FALSE)</f>
        <v>45.418999999999997</v>
      </c>
    </row>
    <row r="1668" spans="1:17" x14ac:dyDescent="0.3">
      <c r="A1668" s="8">
        <v>45261</v>
      </c>
      <c r="B1668" s="6" t="s">
        <v>24</v>
      </c>
      <c r="C1668" s="6">
        <v>6</v>
      </c>
      <c r="D1668" s="6" t="s">
        <v>15</v>
      </c>
      <c r="E1668" s="6">
        <v>3</v>
      </c>
      <c r="G1668" s="6">
        <f t="shared" si="53"/>
        <v>-3</v>
      </c>
      <c r="H1668">
        <f t="shared" si="54"/>
        <v>9</v>
      </c>
      <c r="J1668">
        <f>VLOOKUP(D1668,'Test Data'!$A$1:$N$33,10,FALSE)</f>
        <v>139.98145691150953</v>
      </c>
      <c r="K1668">
        <f>VLOOKUP(B1668,'Test Data'!$A$1:$N$33,10,FALSE)</f>
        <v>-15.427545272601769</v>
      </c>
      <c r="L1668">
        <f>VLOOKUP(D1668,'Test Data'!$A$1:$N$33,13,FALSE)</f>
        <v>2.9200000000000017</v>
      </c>
      <c r="M1668">
        <f>VLOOKUP(B1668,'Test Data'!$A$1:$N$33,13,FALSE)</f>
        <v>-11.484000000000002</v>
      </c>
      <c r="N1668">
        <f>VLOOKUP(D1668,'Test Data'!$A$1:$N$33,14,FALSE)</f>
        <v>16.695</v>
      </c>
      <c r="O1668">
        <f>VLOOKUP(B1668,'Test Data'!$A$1:$N$33,14,FALSE)</f>
        <v>7.0949999999999989</v>
      </c>
      <c r="P1668">
        <f>VLOOKUP(B1668,'Test Data'!$A$1:$G$33,7,FALSE)</f>
        <v>42.968000000000004</v>
      </c>
      <c r="Q1668">
        <f>VLOOKUP(D1668,'Test Data'!$A$1:$G$33,7,FALSE)</f>
        <v>53.004999999999995</v>
      </c>
    </row>
    <row r="1669" spans="1:17" x14ac:dyDescent="0.3">
      <c r="A1669" s="9">
        <v>45262</v>
      </c>
      <c r="B1669" s="7" t="s">
        <v>11</v>
      </c>
      <c r="C1669" s="7">
        <v>3</v>
      </c>
      <c r="D1669" s="7" t="s">
        <v>26</v>
      </c>
      <c r="E1669" s="7">
        <v>4</v>
      </c>
      <c r="G1669" s="6">
        <f t="shared" si="53"/>
        <v>1</v>
      </c>
      <c r="H1669">
        <f t="shared" si="54"/>
        <v>7</v>
      </c>
      <c r="J1669">
        <f>VLOOKUP(D1669,'Test Data'!$A$1:$N$33,10,FALSE)</f>
        <v>-5.9496865517784894</v>
      </c>
      <c r="K1669">
        <f>VLOOKUP(B1669,'Test Data'!$A$1:$N$33,10,FALSE)</f>
        <v>134.88358357487925</v>
      </c>
      <c r="L1669">
        <f>VLOOKUP(D1669,'Test Data'!$A$1:$N$33,13,FALSE)</f>
        <v>-1.972</v>
      </c>
      <c r="M1669">
        <f>VLOOKUP(B1669,'Test Data'!$A$1:$N$33,13,FALSE)</f>
        <v>24.772000000000002</v>
      </c>
      <c r="N1669">
        <f>VLOOKUP(D1669,'Test Data'!$A$1:$N$33,14,FALSE)</f>
        <v>7.1075000000000017</v>
      </c>
      <c r="O1669">
        <f>VLOOKUP(B1669,'Test Data'!$A$1:$N$33,14,FALSE)</f>
        <v>12.754999999999999</v>
      </c>
      <c r="P1669">
        <f>VLOOKUP(B1669,'Test Data'!$A$1:$G$33,7,FALSE)</f>
        <v>52.792500000000004</v>
      </c>
      <c r="Q1669">
        <f>VLOOKUP(D1669,'Test Data'!$A$1:$G$33,7,FALSE)</f>
        <v>43.610500000000002</v>
      </c>
    </row>
    <row r="1670" spans="1:17" x14ac:dyDescent="0.3">
      <c r="A1670" s="8">
        <v>45262</v>
      </c>
      <c r="B1670" s="6" t="s">
        <v>10</v>
      </c>
      <c r="C1670" s="6">
        <v>1</v>
      </c>
      <c r="D1670" s="6" t="s">
        <v>25</v>
      </c>
      <c r="E1670" s="6">
        <v>4</v>
      </c>
      <c r="G1670" s="6">
        <f t="shared" si="53"/>
        <v>3</v>
      </c>
      <c r="H1670">
        <f t="shared" si="54"/>
        <v>5</v>
      </c>
      <c r="J1670">
        <f>VLOOKUP(D1670,'Test Data'!$A$1:$N$33,10,FALSE)</f>
        <v>51.313205668016195</v>
      </c>
      <c r="K1670">
        <f>VLOOKUP(B1670,'Test Data'!$A$1:$N$33,10,FALSE)</f>
        <v>47.582180701754382</v>
      </c>
      <c r="L1670">
        <f>VLOOKUP(D1670,'Test Data'!$A$1:$N$33,13,FALSE)</f>
        <v>23.744</v>
      </c>
      <c r="M1670">
        <f>VLOOKUP(B1670,'Test Data'!$A$1:$N$33,13,FALSE)</f>
        <v>15.2</v>
      </c>
      <c r="N1670">
        <f>VLOOKUP(D1670,'Test Data'!$A$1:$N$33,14,FALSE)</f>
        <v>10.215</v>
      </c>
      <c r="O1670">
        <f>VLOOKUP(B1670,'Test Data'!$A$1:$N$33,14,FALSE)</f>
        <v>1.7224999999999966</v>
      </c>
      <c r="P1670">
        <f>VLOOKUP(B1670,'Test Data'!$A$1:$G$33,7,FALSE)</f>
        <v>45.459000000000003</v>
      </c>
      <c r="Q1670">
        <f>VLOOKUP(D1670,'Test Data'!$A$1:$G$33,7,FALSE)</f>
        <v>44.829499999999996</v>
      </c>
    </row>
    <row r="1671" spans="1:17" x14ac:dyDescent="0.3">
      <c r="A1671" s="9">
        <v>45262</v>
      </c>
      <c r="B1671" s="7" t="s">
        <v>13</v>
      </c>
      <c r="C1671" s="7">
        <v>2</v>
      </c>
      <c r="D1671" s="7" t="s">
        <v>18</v>
      </c>
      <c r="E1671" s="7">
        <v>6</v>
      </c>
      <c r="G1671" s="6">
        <f t="shared" si="53"/>
        <v>4</v>
      </c>
      <c r="H1671">
        <f t="shared" si="54"/>
        <v>8</v>
      </c>
      <c r="J1671">
        <f>VLOOKUP(D1671,'Test Data'!$A$1:$N$33,10,FALSE)</f>
        <v>141.16987251053041</v>
      </c>
      <c r="K1671">
        <f>VLOOKUP(B1671,'Test Data'!$A$1:$N$33,10,FALSE)</f>
        <v>81.804757877261309</v>
      </c>
      <c r="L1671">
        <f>VLOOKUP(D1671,'Test Data'!$A$1:$N$33,13,FALSE)</f>
        <v>-9.1679999999999993</v>
      </c>
      <c r="M1671">
        <f>VLOOKUP(B1671,'Test Data'!$A$1:$N$33,13,FALSE)</f>
        <v>-4.4720000000000004</v>
      </c>
      <c r="N1671">
        <f>VLOOKUP(D1671,'Test Data'!$A$1:$N$33,14,FALSE)</f>
        <v>11.067499999999995</v>
      </c>
      <c r="O1671">
        <f>VLOOKUP(B1671,'Test Data'!$A$1:$N$33,14,FALSE)</f>
        <v>7.3675000000000033</v>
      </c>
      <c r="P1671">
        <f>VLOOKUP(B1671,'Test Data'!$A$1:$G$33,7,FALSE)</f>
        <v>47.3035</v>
      </c>
      <c r="Q1671">
        <f>VLOOKUP(D1671,'Test Data'!$A$1:$G$33,7,FALSE)</f>
        <v>55.566500000000005</v>
      </c>
    </row>
    <row r="1672" spans="1:17" x14ac:dyDescent="0.3">
      <c r="A1672" s="8">
        <v>45262</v>
      </c>
      <c r="B1672" s="6" t="s">
        <v>8</v>
      </c>
      <c r="C1672" s="6">
        <v>4</v>
      </c>
      <c r="D1672" s="6" t="s">
        <v>22</v>
      </c>
      <c r="E1672" s="6">
        <v>3</v>
      </c>
      <c r="G1672" s="6">
        <f t="shared" si="53"/>
        <v>-1</v>
      </c>
      <c r="H1672">
        <f t="shared" si="54"/>
        <v>7</v>
      </c>
      <c r="J1672">
        <f>VLOOKUP(D1672,'Test Data'!$A$1:$N$33,10,FALSE)</f>
        <v>68.14996540259969</v>
      </c>
      <c r="K1672">
        <f>VLOOKUP(B1672,'Test Data'!$A$1:$N$33,10,FALSE)</f>
        <v>108.30611652138712</v>
      </c>
      <c r="L1672">
        <f>VLOOKUP(D1672,'Test Data'!$A$1:$N$33,13,FALSE)</f>
        <v>2.4839999999999995</v>
      </c>
      <c r="M1672">
        <f>VLOOKUP(B1672,'Test Data'!$A$1:$N$33,13,FALSE)</f>
        <v>15.092000000000001</v>
      </c>
      <c r="N1672">
        <f>VLOOKUP(D1672,'Test Data'!$A$1:$N$33,14,FALSE)</f>
        <v>7.3599999999999994</v>
      </c>
      <c r="O1672">
        <f>VLOOKUP(B1672,'Test Data'!$A$1:$N$33,14,FALSE)</f>
        <v>11.004999999999999</v>
      </c>
      <c r="P1672">
        <f>VLOOKUP(B1672,'Test Data'!$A$1:$G$33,7,FALSE)</f>
        <v>48.454999999999998</v>
      </c>
      <c r="Q1672">
        <f>VLOOKUP(D1672,'Test Data'!$A$1:$G$33,7,FALSE)</f>
        <v>52.957499999999996</v>
      </c>
    </row>
    <row r="1673" spans="1:17" x14ac:dyDescent="0.3">
      <c r="A1673" s="9">
        <v>45262</v>
      </c>
      <c r="B1673" s="7" t="s">
        <v>7</v>
      </c>
      <c r="C1673" s="7">
        <v>1</v>
      </c>
      <c r="D1673" s="7" t="s">
        <v>30</v>
      </c>
      <c r="E1673" s="7">
        <v>8</v>
      </c>
      <c r="G1673" s="6">
        <f t="shared" si="53"/>
        <v>7</v>
      </c>
      <c r="H1673">
        <f t="shared" si="54"/>
        <v>9</v>
      </c>
      <c r="J1673">
        <f>VLOOKUP(D1673,'Test Data'!$A$1:$N$33,10,FALSE)</f>
        <v>139.14223240238024</v>
      </c>
      <c r="K1673">
        <f>VLOOKUP(B1673,'Test Data'!$A$1:$N$33,10,FALSE)</f>
        <v>109.36287253210591</v>
      </c>
      <c r="L1673">
        <f>VLOOKUP(D1673,'Test Data'!$A$1:$N$33,13,FALSE)</f>
        <v>17.608000000000001</v>
      </c>
      <c r="M1673">
        <f>VLOOKUP(B1673,'Test Data'!$A$1:$N$33,13,FALSE)</f>
        <v>1.0240000000000009</v>
      </c>
      <c r="N1673">
        <f>VLOOKUP(D1673,'Test Data'!$A$1:$N$33,14,FALSE)</f>
        <v>17.535</v>
      </c>
      <c r="O1673">
        <f>VLOOKUP(B1673,'Test Data'!$A$1:$N$33,14,FALSE)</f>
        <v>18.007499999999997</v>
      </c>
      <c r="P1673">
        <f>VLOOKUP(B1673,'Test Data'!$A$1:$G$33,7,FALSE)</f>
        <v>51.97</v>
      </c>
      <c r="Q1673">
        <f>VLOOKUP(D1673,'Test Data'!$A$1:$G$33,7,FALSE)</f>
        <v>53.658999999999999</v>
      </c>
    </row>
    <row r="1674" spans="1:17" x14ac:dyDescent="0.3">
      <c r="A1674" s="8">
        <v>45262</v>
      </c>
      <c r="B1674" s="6" t="s">
        <v>16</v>
      </c>
      <c r="C1674" s="6">
        <v>4</v>
      </c>
      <c r="D1674" s="6" t="s">
        <v>31</v>
      </c>
      <c r="E1674" s="6">
        <v>3</v>
      </c>
      <c r="G1674" s="6">
        <f t="shared" si="53"/>
        <v>-1</v>
      </c>
      <c r="H1674">
        <f t="shared" si="54"/>
        <v>7</v>
      </c>
      <c r="J1674">
        <f>VLOOKUP(D1674,'Test Data'!$A$1:$N$33,10,FALSE)</f>
        <v>139.17838686868689</v>
      </c>
      <c r="K1674">
        <f>VLOOKUP(B1674,'Test Data'!$A$1:$N$33,10,FALSE)</f>
        <v>56.76357570850201</v>
      </c>
      <c r="L1674">
        <f>VLOOKUP(D1674,'Test Data'!$A$1:$N$33,13,FALSE)</f>
        <v>30.108000000000004</v>
      </c>
      <c r="M1674">
        <f>VLOOKUP(B1674,'Test Data'!$A$1:$N$33,13,FALSE)</f>
        <v>55.175999999999995</v>
      </c>
      <c r="N1674">
        <f>VLOOKUP(D1674,'Test Data'!$A$1:$N$33,14,FALSE)</f>
        <v>10.142499999999998</v>
      </c>
      <c r="O1674">
        <f>VLOOKUP(B1674,'Test Data'!$A$1:$N$33,14,FALSE)</f>
        <v>8.8850000000000016</v>
      </c>
      <c r="P1674">
        <f>VLOOKUP(B1674,'Test Data'!$A$1:$G$33,7,FALSE)</f>
        <v>50.042000000000002</v>
      </c>
      <c r="Q1674">
        <f>VLOOKUP(D1674,'Test Data'!$A$1:$G$33,7,FALSE)</f>
        <v>54.883499999999998</v>
      </c>
    </row>
    <row r="1675" spans="1:17" x14ac:dyDescent="0.3">
      <c r="A1675" s="9">
        <v>45262</v>
      </c>
      <c r="B1675" s="7" t="s">
        <v>19</v>
      </c>
      <c r="C1675" s="7">
        <v>5</v>
      </c>
      <c r="D1675" s="7" t="s">
        <v>33</v>
      </c>
      <c r="E1675" s="7">
        <v>4</v>
      </c>
      <c r="G1675" s="6">
        <f t="shared" si="53"/>
        <v>-1</v>
      </c>
      <c r="H1675">
        <f t="shared" si="54"/>
        <v>9</v>
      </c>
      <c r="J1675">
        <f>VLOOKUP(D1675,'Test Data'!$A$1:$N$33,10,FALSE)</f>
        <v>-8.4661676247310496</v>
      </c>
      <c r="K1675">
        <f>VLOOKUP(B1675,'Test Data'!$A$1:$N$33,10,FALSE)</f>
        <v>82.045045228455763</v>
      </c>
      <c r="L1675">
        <f>VLOOKUP(D1675,'Test Data'!$A$1:$N$33,13,FALSE)</f>
        <v>31.347999999999995</v>
      </c>
      <c r="M1675">
        <f>VLOOKUP(B1675,'Test Data'!$A$1:$N$33,13,FALSE)</f>
        <v>15.204000000000004</v>
      </c>
      <c r="N1675">
        <f>VLOOKUP(D1675,'Test Data'!$A$1:$N$33,14,FALSE)</f>
        <v>2.9150000000000027</v>
      </c>
      <c r="O1675">
        <f>VLOOKUP(B1675,'Test Data'!$A$1:$N$33,14,FALSE)</f>
        <v>10.812500000000004</v>
      </c>
      <c r="P1675">
        <f>VLOOKUP(B1675,'Test Data'!$A$1:$G$33,7,FALSE)</f>
        <v>46.548000000000002</v>
      </c>
      <c r="Q1675">
        <f>VLOOKUP(D1675,'Test Data'!$A$1:$G$33,7,FALSE)</f>
        <v>46.256500000000003</v>
      </c>
    </row>
    <row r="1676" spans="1:17" x14ac:dyDescent="0.3">
      <c r="A1676" s="8">
        <v>45262</v>
      </c>
      <c r="B1676" s="6" t="s">
        <v>17</v>
      </c>
      <c r="C1676" s="6">
        <v>4</v>
      </c>
      <c r="D1676" s="6" t="s">
        <v>21</v>
      </c>
      <c r="E1676" s="6">
        <v>3</v>
      </c>
      <c r="G1676" s="6">
        <f t="shared" si="53"/>
        <v>-1</v>
      </c>
      <c r="H1676">
        <f t="shared" si="54"/>
        <v>7</v>
      </c>
      <c r="J1676">
        <f>VLOOKUP(D1676,'Test Data'!$A$1:$N$33,10,FALSE)</f>
        <v>67.44205870986076</v>
      </c>
      <c r="K1676">
        <f>VLOOKUP(B1676,'Test Data'!$A$1:$N$33,10,FALSE)</f>
        <v>134.91292307692311</v>
      </c>
      <c r="L1676">
        <f>VLOOKUP(D1676,'Test Data'!$A$1:$N$33,13,FALSE)</f>
        <v>34.236000000000004</v>
      </c>
      <c r="M1676">
        <f>VLOOKUP(B1676,'Test Data'!$A$1:$N$33,13,FALSE)</f>
        <v>36.112000000000002</v>
      </c>
      <c r="N1676">
        <f>VLOOKUP(D1676,'Test Data'!$A$1:$N$33,14,FALSE)</f>
        <v>9.18</v>
      </c>
      <c r="O1676">
        <f>VLOOKUP(B1676,'Test Data'!$A$1:$N$33,14,FALSE)</f>
        <v>18.509999999999998</v>
      </c>
      <c r="P1676">
        <f>VLOOKUP(B1676,'Test Data'!$A$1:$G$33,7,FALSE)</f>
        <v>49.021500000000003</v>
      </c>
      <c r="Q1676">
        <f>VLOOKUP(D1676,'Test Data'!$A$1:$G$33,7,FALSE)</f>
        <v>50.528500000000001</v>
      </c>
    </row>
    <row r="1677" spans="1:17" x14ac:dyDescent="0.3">
      <c r="A1677" s="9">
        <v>45262</v>
      </c>
      <c r="B1677" s="7" t="s">
        <v>34</v>
      </c>
      <c r="C1677" s="7">
        <v>0</v>
      </c>
      <c r="D1677" s="7" t="s">
        <v>32</v>
      </c>
      <c r="E1677" s="7">
        <v>2</v>
      </c>
      <c r="G1677" s="6">
        <f t="shared" si="53"/>
        <v>2</v>
      </c>
      <c r="H1677">
        <f t="shared" si="54"/>
        <v>2</v>
      </c>
      <c r="J1677">
        <f>VLOOKUP(D1677,'Test Data'!$A$1:$N$33,10,FALSE)</f>
        <v>132.97877024111079</v>
      </c>
      <c r="K1677">
        <f>VLOOKUP(B1677,'Test Data'!$A$1:$N$33,10,FALSE)</f>
        <v>90.302779742729371</v>
      </c>
      <c r="L1677">
        <f>VLOOKUP(D1677,'Test Data'!$A$1:$N$33,13,FALSE)</f>
        <v>-4.2679999999999989</v>
      </c>
      <c r="M1677">
        <f>VLOOKUP(B1677,'Test Data'!$A$1:$N$33,13,FALSE)</f>
        <v>-1.9600000000000004</v>
      </c>
      <c r="N1677">
        <f>VLOOKUP(D1677,'Test Data'!$A$1:$N$33,14,FALSE)</f>
        <v>9.5024999999999977</v>
      </c>
      <c r="O1677">
        <f>VLOOKUP(B1677,'Test Data'!$A$1:$N$33,14,FALSE)</f>
        <v>8.4699999999999989</v>
      </c>
      <c r="P1677">
        <f>VLOOKUP(B1677,'Test Data'!$A$1:$G$33,7,FALSE)</f>
        <v>48.930500000000002</v>
      </c>
      <c r="Q1677">
        <f>VLOOKUP(D1677,'Test Data'!$A$1:$G$33,7,FALSE)</f>
        <v>49.246000000000002</v>
      </c>
    </row>
    <row r="1678" spans="1:17" x14ac:dyDescent="0.3">
      <c r="A1678" s="8">
        <v>45262</v>
      </c>
      <c r="B1678" s="6" t="s">
        <v>4</v>
      </c>
      <c r="C1678" s="6">
        <v>4</v>
      </c>
      <c r="D1678" s="6" t="s">
        <v>3</v>
      </c>
      <c r="E1678" s="6">
        <v>3</v>
      </c>
      <c r="G1678" s="6">
        <f t="shared" si="53"/>
        <v>-1</v>
      </c>
      <c r="H1678">
        <f t="shared" si="54"/>
        <v>7</v>
      </c>
      <c r="J1678">
        <f>VLOOKUP(D1678,'Test Data'!$A$1:$N$33,10,FALSE)</f>
        <v>89.800166421813486</v>
      </c>
      <c r="K1678">
        <f>VLOOKUP(B1678,'Test Data'!$A$1:$N$33,10,FALSE)</f>
        <v>84.107355201661079</v>
      </c>
      <c r="L1678">
        <f>VLOOKUP(D1678,'Test Data'!$A$1:$N$33,13,FALSE)</f>
        <v>45.915999999999997</v>
      </c>
      <c r="M1678">
        <f>VLOOKUP(B1678,'Test Data'!$A$1:$N$33,13,FALSE)</f>
        <v>17.076000000000001</v>
      </c>
      <c r="N1678">
        <f>VLOOKUP(D1678,'Test Data'!$A$1:$N$33,14,FALSE)</f>
        <v>6.2475000000000023</v>
      </c>
      <c r="O1678">
        <f>VLOOKUP(B1678,'Test Data'!$A$1:$N$33,14,FALSE)</f>
        <v>4.0274999999999999</v>
      </c>
      <c r="P1678">
        <f>VLOOKUP(B1678,'Test Data'!$A$1:$G$33,7,FALSE)</f>
        <v>51.648499999999999</v>
      </c>
      <c r="Q1678">
        <f>VLOOKUP(D1678,'Test Data'!$A$1:$G$33,7,FALSE)</f>
        <v>53.747500000000002</v>
      </c>
    </row>
    <row r="1679" spans="1:17" x14ac:dyDescent="0.3">
      <c r="A1679" s="9">
        <v>45262</v>
      </c>
      <c r="B1679" s="7" t="s">
        <v>14</v>
      </c>
      <c r="C1679" s="7">
        <v>4</v>
      </c>
      <c r="D1679" s="7" t="s">
        <v>5</v>
      </c>
      <c r="E1679" s="7">
        <v>3</v>
      </c>
      <c r="G1679" s="6">
        <f t="shared" si="53"/>
        <v>-1</v>
      </c>
      <c r="H1679">
        <f t="shared" si="54"/>
        <v>7</v>
      </c>
      <c r="J1679">
        <f>VLOOKUP(D1679,'Test Data'!$A$1:$N$33,10,FALSE)</f>
        <v>104.48057142857141</v>
      </c>
      <c r="K1679">
        <f>VLOOKUP(B1679,'Test Data'!$A$1:$N$33,10,FALSE)</f>
        <v>140.99029450549449</v>
      </c>
      <c r="L1679">
        <f>VLOOKUP(D1679,'Test Data'!$A$1:$N$33,13,FALSE)</f>
        <v>26.248000000000001</v>
      </c>
      <c r="M1679">
        <f>VLOOKUP(B1679,'Test Data'!$A$1:$N$33,13,FALSE)</f>
        <v>61.292000000000002</v>
      </c>
      <c r="N1679">
        <f>VLOOKUP(D1679,'Test Data'!$A$1:$N$33,14,FALSE)</f>
        <v>15.994999999999997</v>
      </c>
      <c r="O1679">
        <f>VLOOKUP(B1679,'Test Data'!$A$1:$N$33,14,FALSE)</f>
        <v>16.850000000000001</v>
      </c>
      <c r="P1679">
        <f>VLOOKUP(B1679,'Test Data'!$A$1:$G$33,7,FALSE)</f>
        <v>52.1905</v>
      </c>
      <c r="Q1679">
        <f>VLOOKUP(D1679,'Test Data'!$A$1:$G$33,7,FALSE)</f>
        <v>50.814499999999995</v>
      </c>
    </row>
    <row r="1680" spans="1:17" x14ac:dyDescent="0.3">
      <c r="A1680" s="8">
        <v>45262</v>
      </c>
      <c r="B1680" s="6" t="s">
        <v>12</v>
      </c>
      <c r="C1680" s="6">
        <v>1</v>
      </c>
      <c r="D1680" s="6" t="s">
        <v>27</v>
      </c>
      <c r="E1680" s="6">
        <v>4</v>
      </c>
      <c r="G1680" s="6">
        <f t="shared" si="53"/>
        <v>3</v>
      </c>
      <c r="H1680">
        <f t="shared" si="54"/>
        <v>5</v>
      </c>
      <c r="J1680">
        <f>VLOOKUP(D1680,'Test Data'!$A$1:$N$33,10,FALSE)</f>
        <v>145.75413290387775</v>
      </c>
      <c r="K1680">
        <f>VLOOKUP(B1680,'Test Data'!$A$1:$N$33,10,FALSE)</f>
        <v>59.967467961405482</v>
      </c>
      <c r="L1680">
        <f>VLOOKUP(D1680,'Test Data'!$A$1:$N$33,13,FALSE)</f>
        <v>55.58</v>
      </c>
      <c r="M1680">
        <f>VLOOKUP(B1680,'Test Data'!$A$1:$N$33,13,FALSE)</f>
        <v>21.227999999999998</v>
      </c>
      <c r="N1680">
        <f>VLOOKUP(D1680,'Test Data'!$A$1:$N$33,14,FALSE)</f>
        <v>12.107499999999998</v>
      </c>
      <c r="O1680">
        <f>VLOOKUP(B1680,'Test Data'!$A$1:$N$33,14,FALSE)</f>
        <v>5.1224999999999987</v>
      </c>
      <c r="P1680">
        <f>VLOOKUP(B1680,'Test Data'!$A$1:$G$33,7,FALSE)</f>
        <v>48.64</v>
      </c>
      <c r="Q1680">
        <f>VLOOKUP(D1680,'Test Data'!$A$1:$G$33,7,FALSE)</f>
        <v>54.28</v>
      </c>
    </row>
    <row r="1681" spans="1:17" x14ac:dyDescent="0.3">
      <c r="A1681" s="9">
        <v>45262</v>
      </c>
      <c r="B1681" s="7" t="s">
        <v>6</v>
      </c>
      <c r="C1681" s="7">
        <v>1</v>
      </c>
      <c r="D1681" s="7" t="s">
        <v>23</v>
      </c>
      <c r="E1681" s="7">
        <v>3</v>
      </c>
      <c r="G1681" s="6">
        <f t="shared" si="53"/>
        <v>2</v>
      </c>
      <c r="H1681">
        <f t="shared" si="54"/>
        <v>4</v>
      </c>
      <c r="J1681">
        <f>VLOOKUP(D1681,'Test Data'!$A$1:$N$33,10,FALSE)</f>
        <v>116.91584615384616</v>
      </c>
      <c r="K1681">
        <f>VLOOKUP(B1681,'Test Data'!$A$1:$N$33,10,FALSE)</f>
        <v>18.032943482008189</v>
      </c>
      <c r="L1681">
        <f>VLOOKUP(D1681,'Test Data'!$A$1:$N$33,13,FALSE)</f>
        <v>37.052</v>
      </c>
      <c r="M1681">
        <f>VLOOKUP(B1681,'Test Data'!$A$1:$N$33,13,FALSE)</f>
        <v>12.236000000000001</v>
      </c>
      <c r="N1681">
        <f>VLOOKUP(D1681,'Test Data'!$A$1:$N$33,14,FALSE)</f>
        <v>7.9725000000000001</v>
      </c>
      <c r="O1681">
        <f>VLOOKUP(B1681,'Test Data'!$A$1:$N$33,14,FALSE)</f>
        <v>1.6050000000000004</v>
      </c>
      <c r="P1681">
        <f>VLOOKUP(B1681,'Test Data'!$A$1:$G$33,7,FALSE)</f>
        <v>40.024000000000001</v>
      </c>
      <c r="Q1681">
        <f>VLOOKUP(D1681,'Test Data'!$A$1:$G$33,7,FALSE)</f>
        <v>50.820999999999998</v>
      </c>
    </row>
    <row r="1682" spans="1:17" x14ac:dyDescent="0.3">
      <c r="A1682" s="8">
        <v>45263</v>
      </c>
      <c r="B1682" s="6" t="s">
        <v>20</v>
      </c>
      <c r="C1682" s="6">
        <v>1</v>
      </c>
      <c r="D1682" s="6" t="s">
        <v>14</v>
      </c>
      <c r="E1682" s="6">
        <v>3</v>
      </c>
      <c r="G1682" s="6">
        <f t="shared" si="53"/>
        <v>2</v>
      </c>
      <c r="H1682">
        <f t="shared" si="54"/>
        <v>4</v>
      </c>
      <c r="J1682">
        <f>VLOOKUP(D1682,'Test Data'!$A$1:$N$33,10,FALSE)</f>
        <v>140.99029450549449</v>
      </c>
      <c r="K1682">
        <f>VLOOKUP(B1682,'Test Data'!$A$1:$N$33,10,FALSE)</f>
        <v>44.157383716429479</v>
      </c>
      <c r="L1682">
        <f>VLOOKUP(D1682,'Test Data'!$A$1:$N$33,13,FALSE)</f>
        <v>61.292000000000002</v>
      </c>
      <c r="M1682">
        <f>VLOOKUP(B1682,'Test Data'!$A$1:$N$33,13,FALSE)</f>
        <v>0.20799999999999841</v>
      </c>
      <c r="N1682">
        <f>VLOOKUP(D1682,'Test Data'!$A$1:$N$33,14,FALSE)</f>
        <v>16.850000000000001</v>
      </c>
      <c r="O1682">
        <f>VLOOKUP(B1682,'Test Data'!$A$1:$N$33,14,FALSE)</f>
        <v>6.4574999999999996</v>
      </c>
      <c r="P1682">
        <f>VLOOKUP(B1682,'Test Data'!$A$1:$G$33,7,FALSE)</f>
        <v>45.418999999999997</v>
      </c>
      <c r="Q1682">
        <f>VLOOKUP(D1682,'Test Data'!$A$1:$G$33,7,FALSE)</f>
        <v>52.1905</v>
      </c>
    </row>
    <row r="1683" spans="1:17" x14ac:dyDescent="0.3">
      <c r="A1683" s="9">
        <v>45263</v>
      </c>
      <c r="B1683" s="7" t="s">
        <v>21</v>
      </c>
      <c r="C1683" s="7">
        <v>2</v>
      </c>
      <c r="D1683" s="7" t="s">
        <v>13</v>
      </c>
      <c r="E1683" s="7">
        <v>1</v>
      </c>
      <c r="G1683" s="6">
        <f t="shared" si="53"/>
        <v>-1</v>
      </c>
      <c r="H1683">
        <f t="shared" si="54"/>
        <v>3</v>
      </c>
      <c r="J1683">
        <f>VLOOKUP(D1683,'Test Data'!$A$1:$N$33,10,FALSE)</f>
        <v>81.804757877261309</v>
      </c>
      <c r="K1683">
        <f>VLOOKUP(B1683,'Test Data'!$A$1:$N$33,10,FALSE)</f>
        <v>67.44205870986076</v>
      </c>
      <c r="L1683">
        <f>VLOOKUP(D1683,'Test Data'!$A$1:$N$33,13,FALSE)</f>
        <v>-4.4720000000000004</v>
      </c>
      <c r="M1683">
        <f>VLOOKUP(B1683,'Test Data'!$A$1:$N$33,13,FALSE)</f>
        <v>34.236000000000004</v>
      </c>
      <c r="N1683">
        <f>VLOOKUP(D1683,'Test Data'!$A$1:$N$33,14,FALSE)</f>
        <v>7.3675000000000033</v>
      </c>
      <c r="O1683">
        <f>VLOOKUP(B1683,'Test Data'!$A$1:$N$33,14,FALSE)</f>
        <v>9.18</v>
      </c>
      <c r="P1683">
        <f>VLOOKUP(B1683,'Test Data'!$A$1:$G$33,7,FALSE)</f>
        <v>50.528500000000001</v>
      </c>
      <c r="Q1683">
        <f>VLOOKUP(D1683,'Test Data'!$A$1:$G$33,7,FALSE)</f>
        <v>47.3035</v>
      </c>
    </row>
    <row r="1684" spans="1:17" x14ac:dyDescent="0.3">
      <c r="A1684" s="8">
        <v>45263</v>
      </c>
      <c r="B1684" s="6" t="s">
        <v>11</v>
      </c>
      <c r="C1684" s="6">
        <v>1</v>
      </c>
      <c r="D1684" s="6" t="s">
        <v>29</v>
      </c>
      <c r="E1684" s="6">
        <v>4</v>
      </c>
      <c r="G1684" s="6">
        <f t="shared" si="53"/>
        <v>3</v>
      </c>
      <c r="H1684">
        <f t="shared" si="54"/>
        <v>5</v>
      </c>
      <c r="J1684">
        <f>VLOOKUP(D1684,'Test Data'!$A$1:$N$33,10,FALSE)</f>
        <v>171.25418443935928</v>
      </c>
      <c r="K1684">
        <f>VLOOKUP(B1684,'Test Data'!$A$1:$N$33,10,FALSE)</f>
        <v>134.88358357487925</v>
      </c>
      <c r="L1684">
        <f>VLOOKUP(D1684,'Test Data'!$A$1:$N$33,13,FALSE)</f>
        <v>18.195999999999998</v>
      </c>
      <c r="M1684">
        <f>VLOOKUP(B1684,'Test Data'!$A$1:$N$33,13,FALSE)</f>
        <v>24.772000000000002</v>
      </c>
      <c r="N1684">
        <f>VLOOKUP(D1684,'Test Data'!$A$1:$N$33,14,FALSE)</f>
        <v>13.857500000000002</v>
      </c>
      <c r="O1684">
        <f>VLOOKUP(B1684,'Test Data'!$A$1:$N$33,14,FALSE)</f>
        <v>12.754999999999999</v>
      </c>
      <c r="P1684">
        <f>VLOOKUP(B1684,'Test Data'!$A$1:$G$33,7,FALSE)</f>
        <v>52.792500000000004</v>
      </c>
      <c r="Q1684">
        <f>VLOOKUP(D1684,'Test Data'!$A$1:$G$33,7,FALSE)</f>
        <v>55.733499999999992</v>
      </c>
    </row>
    <row r="1685" spans="1:17" x14ac:dyDescent="0.3">
      <c r="A1685" s="9">
        <v>45263</v>
      </c>
      <c r="B1685" s="7" t="s">
        <v>6</v>
      </c>
      <c r="C1685" s="7">
        <v>1</v>
      </c>
      <c r="D1685" s="7" t="s">
        <v>28</v>
      </c>
      <c r="E1685" s="7">
        <v>4</v>
      </c>
      <c r="G1685" s="6">
        <f t="shared" si="53"/>
        <v>3</v>
      </c>
      <c r="H1685">
        <f t="shared" si="54"/>
        <v>5</v>
      </c>
      <c r="J1685">
        <f>VLOOKUP(D1685,'Test Data'!$A$1:$N$33,10,FALSE)</f>
        <v>101.51640811560671</v>
      </c>
      <c r="K1685">
        <f>VLOOKUP(B1685,'Test Data'!$A$1:$N$33,10,FALSE)</f>
        <v>18.032943482008189</v>
      </c>
      <c r="L1685">
        <f>VLOOKUP(D1685,'Test Data'!$A$1:$N$33,13,FALSE)</f>
        <v>12.036000000000001</v>
      </c>
      <c r="M1685">
        <f>VLOOKUP(B1685,'Test Data'!$A$1:$N$33,13,FALSE)</f>
        <v>12.236000000000001</v>
      </c>
      <c r="N1685">
        <f>VLOOKUP(D1685,'Test Data'!$A$1:$N$33,14,FALSE)</f>
        <v>8.0474999999999994</v>
      </c>
      <c r="O1685">
        <f>VLOOKUP(B1685,'Test Data'!$A$1:$N$33,14,FALSE)</f>
        <v>1.6050000000000004</v>
      </c>
      <c r="P1685">
        <f>VLOOKUP(B1685,'Test Data'!$A$1:$G$33,7,FALSE)</f>
        <v>40.024000000000001</v>
      </c>
      <c r="Q1685">
        <f>VLOOKUP(D1685,'Test Data'!$A$1:$G$33,7,FALSE)</f>
        <v>51.338499999999996</v>
      </c>
    </row>
    <row r="1686" spans="1:17" x14ac:dyDescent="0.3">
      <c r="A1686" s="8">
        <v>45263</v>
      </c>
      <c r="B1686" s="6" t="s">
        <v>24</v>
      </c>
      <c r="C1686" s="6">
        <v>5</v>
      </c>
      <c r="D1686" s="6" t="s">
        <v>17</v>
      </c>
      <c r="E1686" s="6">
        <v>6</v>
      </c>
      <c r="G1686" s="6">
        <f t="shared" si="53"/>
        <v>1</v>
      </c>
      <c r="H1686">
        <f t="shared" si="54"/>
        <v>11</v>
      </c>
      <c r="J1686">
        <f>VLOOKUP(D1686,'Test Data'!$A$1:$N$33,10,FALSE)</f>
        <v>134.91292307692311</v>
      </c>
      <c r="K1686">
        <f>VLOOKUP(B1686,'Test Data'!$A$1:$N$33,10,FALSE)</f>
        <v>-15.427545272601769</v>
      </c>
      <c r="L1686">
        <f>VLOOKUP(D1686,'Test Data'!$A$1:$N$33,13,FALSE)</f>
        <v>36.112000000000002</v>
      </c>
      <c r="M1686">
        <f>VLOOKUP(B1686,'Test Data'!$A$1:$N$33,13,FALSE)</f>
        <v>-11.484000000000002</v>
      </c>
      <c r="N1686">
        <f>VLOOKUP(D1686,'Test Data'!$A$1:$N$33,14,FALSE)</f>
        <v>18.509999999999998</v>
      </c>
      <c r="O1686">
        <f>VLOOKUP(B1686,'Test Data'!$A$1:$N$33,14,FALSE)</f>
        <v>7.0949999999999989</v>
      </c>
      <c r="P1686">
        <f>VLOOKUP(B1686,'Test Data'!$A$1:$G$33,7,FALSE)</f>
        <v>42.968000000000004</v>
      </c>
      <c r="Q1686">
        <f>VLOOKUP(D1686,'Test Data'!$A$1:$G$33,7,FALSE)</f>
        <v>49.021500000000003</v>
      </c>
    </row>
    <row r="1687" spans="1:17" x14ac:dyDescent="0.3">
      <c r="A1687" s="9">
        <v>45264</v>
      </c>
      <c r="B1687" s="7" t="s">
        <v>12</v>
      </c>
      <c r="C1687" s="7">
        <v>0</v>
      </c>
      <c r="D1687" s="7" t="s">
        <v>25</v>
      </c>
      <c r="E1687" s="7">
        <v>6</v>
      </c>
      <c r="G1687" s="6">
        <f t="shared" si="53"/>
        <v>6</v>
      </c>
      <c r="H1687">
        <f t="shared" si="54"/>
        <v>6</v>
      </c>
      <c r="J1687">
        <f>VLOOKUP(D1687,'Test Data'!$A$1:$N$33,10,FALSE)</f>
        <v>51.313205668016195</v>
      </c>
      <c r="K1687">
        <f>VLOOKUP(B1687,'Test Data'!$A$1:$N$33,10,FALSE)</f>
        <v>59.967467961405482</v>
      </c>
      <c r="L1687">
        <f>VLOOKUP(D1687,'Test Data'!$A$1:$N$33,13,FALSE)</f>
        <v>23.744</v>
      </c>
      <c r="M1687">
        <f>VLOOKUP(B1687,'Test Data'!$A$1:$N$33,13,FALSE)</f>
        <v>21.227999999999998</v>
      </c>
      <c r="N1687">
        <f>VLOOKUP(D1687,'Test Data'!$A$1:$N$33,14,FALSE)</f>
        <v>10.215</v>
      </c>
      <c r="O1687">
        <f>VLOOKUP(B1687,'Test Data'!$A$1:$N$33,14,FALSE)</f>
        <v>5.1224999999999987</v>
      </c>
      <c r="P1687">
        <f>VLOOKUP(B1687,'Test Data'!$A$1:$G$33,7,FALSE)</f>
        <v>48.64</v>
      </c>
      <c r="Q1687">
        <f>VLOOKUP(D1687,'Test Data'!$A$1:$G$33,7,FALSE)</f>
        <v>44.829499999999996</v>
      </c>
    </row>
    <row r="1688" spans="1:17" x14ac:dyDescent="0.3">
      <c r="A1688" s="8">
        <v>45264</v>
      </c>
      <c r="B1688" s="6" t="s">
        <v>34</v>
      </c>
      <c r="C1688" s="6">
        <v>2</v>
      </c>
      <c r="D1688" s="6" t="s">
        <v>33</v>
      </c>
      <c r="E1688" s="6">
        <v>4</v>
      </c>
      <c r="G1688" s="6">
        <f t="shared" si="53"/>
        <v>2</v>
      </c>
      <c r="H1688">
        <f t="shared" si="54"/>
        <v>6</v>
      </c>
      <c r="J1688">
        <f>VLOOKUP(D1688,'Test Data'!$A$1:$N$33,10,FALSE)</f>
        <v>-8.4661676247310496</v>
      </c>
      <c r="K1688">
        <f>VLOOKUP(B1688,'Test Data'!$A$1:$N$33,10,FALSE)</f>
        <v>90.302779742729371</v>
      </c>
      <c r="L1688">
        <f>VLOOKUP(D1688,'Test Data'!$A$1:$N$33,13,FALSE)</f>
        <v>31.347999999999995</v>
      </c>
      <c r="M1688">
        <f>VLOOKUP(B1688,'Test Data'!$A$1:$N$33,13,FALSE)</f>
        <v>-1.9600000000000004</v>
      </c>
      <c r="N1688">
        <f>VLOOKUP(D1688,'Test Data'!$A$1:$N$33,14,FALSE)</f>
        <v>2.9150000000000027</v>
      </c>
      <c r="O1688">
        <f>VLOOKUP(B1688,'Test Data'!$A$1:$N$33,14,FALSE)</f>
        <v>8.4699999999999989</v>
      </c>
      <c r="P1688">
        <f>VLOOKUP(B1688,'Test Data'!$A$1:$G$33,7,FALSE)</f>
        <v>48.930500000000002</v>
      </c>
      <c r="Q1688">
        <f>VLOOKUP(D1688,'Test Data'!$A$1:$G$33,7,FALSE)</f>
        <v>46.256500000000003</v>
      </c>
    </row>
    <row r="1689" spans="1:17" x14ac:dyDescent="0.3">
      <c r="A1689" s="9">
        <v>45264</v>
      </c>
      <c r="B1689" s="7" t="s">
        <v>3</v>
      </c>
      <c r="C1689" s="7">
        <v>1</v>
      </c>
      <c r="D1689" s="7" t="s">
        <v>4</v>
      </c>
      <c r="E1689" s="7">
        <v>2</v>
      </c>
      <c r="G1689" s="6">
        <f t="shared" si="53"/>
        <v>1</v>
      </c>
      <c r="H1689">
        <f t="shared" si="54"/>
        <v>3</v>
      </c>
      <c r="J1689">
        <f>VLOOKUP(D1689,'Test Data'!$A$1:$N$33,10,FALSE)</f>
        <v>84.107355201661079</v>
      </c>
      <c r="K1689">
        <f>VLOOKUP(B1689,'Test Data'!$A$1:$N$33,10,FALSE)</f>
        <v>89.800166421813486</v>
      </c>
      <c r="L1689">
        <f>VLOOKUP(D1689,'Test Data'!$A$1:$N$33,13,FALSE)</f>
        <v>17.076000000000001</v>
      </c>
      <c r="M1689">
        <f>VLOOKUP(B1689,'Test Data'!$A$1:$N$33,13,FALSE)</f>
        <v>45.915999999999997</v>
      </c>
      <c r="N1689">
        <f>VLOOKUP(D1689,'Test Data'!$A$1:$N$33,14,FALSE)</f>
        <v>4.0274999999999999</v>
      </c>
      <c r="O1689">
        <f>VLOOKUP(B1689,'Test Data'!$A$1:$N$33,14,FALSE)</f>
        <v>6.2475000000000023</v>
      </c>
      <c r="P1689">
        <f>VLOOKUP(B1689,'Test Data'!$A$1:$G$33,7,FALSE)</f>
        <v>53.747500000000002</v>
      </c>
      <c r="Q1689">
        <f>VLOOKUP(D1689,'Test Data'!$A$1:$G$33,7,FALSE)</f>
        <v>51.648499999999999</v>
      </c>
    </row>
    <row r="1690" spans="1:17" x14ac:dyDescent="0.3">
      <c r="A1690" s="8">
        <v>45264</v>
      </c>
      <c r="B1690" s="6" t="s">
        <v>30</v>
      </c>
      <c r="C1690" s="6">
        <v>0</v>
      </c>
      <c r="D1690" s="6" t="s">
        <v>7</v>
      </c>
      <c r="E1690" s="6">
        <v>4</v>
      </c>
      <c r="G1690" s="6">
        <f t="shared" si="53"/>
        <v>4</v>
      </c>
      <c r="H1690">
        <f t="shared" si="54"/>
        <v>4</v>
      </c>
      <c r="J1690">
        <f>VLOOKUP(D1690,'Test Data'!$A$1:$N$33,10,FALSE)</f>
        <v>109.36287253210591</v>
      </c>
      <c r="K1690">
        <f>VLOOKUP(B1690,'Test Data'!$A$1:$N$33,10,FALSE)</f>
        <v>139.14223240238024</v>
      </c>
      <c r="L1690">
        <f>VLOOKUP(D1690,'Test Data'!$A$1:$N$33,13,FALSE)</f>
        <v>1.0240000000000009</v>
      </c>
      <c r="M1690">
        <f>VLOOKUP(B1690,'Test Data'!$A$1:$N$33,13,FALSE)</f>
        <v>17.608000000000001</v>
      </c>
      <c r="N1690">
        <f>VLOOKUP(D1690,'Test Data'!$A$1:$N$33,14,FALSE)</f>
        <v>18.007499999999997</v>
      </c>
      <c r="O1690">
        <f>VLOOKUP(B1690,'Test Data'!$A$1:$N$33,14,FALSE)</f>
        <v>17.535</v>
      </c>
      <c r="P1690">
        <f>VLOOKUP(B1690,'Test Data'!$A$1:$G$33,7,FALSE)</f>
        <v>53.658999999999999</v>
      </c>
      <c r="Q1690">
        <f>VLOOKUP(D1690,'Test Data'!$A$1:$G$33,7,FALSE)</f>
        <v>51.97</v>
      </c>
    </row>
    <row r="1691" spans="1:17" x14ac:dyDescent="0.3">
      <c r="A1691" s="9">
        <v>45264</v>
      </c>
      <c r="B1691" s="7" t="s">
        <v>10</v>
      </c>
      <c r="C1691" s="7">
        <v>2</v>
      </c>
      <c r="D1691" s="7" t="s">
        <v>27</v>
      </c>
      <c r="E1691" s="7">
        <v>1</v>
      </c>
      <c r="G1691" s="6">
        <f t="shared" si="53"/>
        <v>-1</v>
      </c>
      <c r="H1691">
        <f t="shared" si="54"/>
        <v>3</v>
      </c>
      <c r="J1691">
        <f>VLOOKUP(D1691,'Test Data'!$A$1:$N$33,10,FALSE)</f>
        <v>145.75413290387775</v>
      </c>
      <c r="K1691">
        <f>VLOOKUP(B1691,'Test Data'!$A$1:$N$33,10,FALSE)</f>
        <v>47.582180701754382</v>
      </c>
      <c r="L1691">
        <f>VLOOKUP(D1691,'Test Data'!$A$1:$N$33,13,FALSE)</f>
        <v>55.58</v>
      </c>
      <c r="M1691">
        <f>VLOOKUP(B1691,'Test Data'!$A$1:$N$33,13,FALSE)</f>
        <v>15.2</v>
      </c>
      <c r="N1691">
        <f>VLOOKUP(D1691,'Test Data'!$A$1:$N$33,14,FALSE)</f>
        <v>12.107499999999998</v>
      </c>
      <c r="O1691">
        <f>VLOOKUP(B1691,'Test Data'!$A$1:$N$33,14,FALSE)</f>
        <v>1.7224999999999966</v>
      </c>
      <c r="P1691">
        <f>VLOOKUP(B1691,'Test Data'!$A$1:$G$33,7,FALSE)</f>
        <v>45.459000000000003</v>
      </c>
      <c r="Q1691">
        <f>VLOOKUP(D1691,'Test Data'!$A$1:$G$33,7,FALSE)</f>
        <v>54.28</v>
      </c>
    </row>
    <row r="1692" spans="1:17" x14ac:dyDescent="0.3">
      <c r="A1692" s="8">
        <v>45264</v>
      </c>
      <c r="B1692" s="6" t="s">
        <v>18</v>
      </c>
      <c r="C1692" s="6">
        <v>1</v>
      </c>
      <c r="D1692" s="6" t="s">
        <v>23</v>
      </c>
      <c r="E1692" s="6">
        <v>2</v>
      </c>
      <c r="G1692" s="6">
        <f t="shared" si="53"/>
        <v>1</v>
      </c>
      <c r="H1692">
        <f t="shared" si="54"/>
        <v>3</v>
      </c>
      <c r="J1692">
        <f>VLOOKUP(D1692,'Test Data'!$A$1:$N$33,10,FALSE)</f>
        <v>116.91584615384616</v>
      </c>
      <c r="K1692">
        <f>VLOOKUP(B1692,'Test Data'!$A$1:$N$33,10,FALSE)</f>
        <v>141.16987251053041</v>
      </c>
      <c r="L1692">
        <f>VLOOKUP(D1692,'Test Data'!$A$1:$N$33,13,FALSE)</f>
        <v>37.052</v>
      </c>
      <c r="M1692">
        <f>VLOOKUP(B1692,'Test Data'!$A$1:$N$33,13,FALSE)</f>
        <v>-9.1679999999999993</v>
      </c>
      <c r="N1692">
        <f>VLOOKUP(D1692,'Test Data'!$A$1:$N$33,14,FALSE)</f>
        <v>7.9725000000000001</v>
      </c>
      <c r="O1692">
        <f>VLOOKUP(B1692,'Test Data'!$A$1:$N$33,14,FALSE)</f>
        <v>11.067499999999995</v>
      </c>
      <c r="P1692">
        <f>VLOOKUP(B1692,'Test Data'!$A$1:$G$33,7,FALSE)</f>
        <v>55.566500000000005</v>
      </c>
      <c r="Q1692">
        <f>VLOOKUP(D1692,'Test Data'!$A$1:$G$33,7,FALSE)</f>
        <v>50.820999999999998</v>
      </c>
    </row>
    <row r="1693" spans="1:17" x14ac:dyDescent="0.3">
      <c r="A1693" s="9">
        <v>45265</v>
      </c>
      <c r="B1693" s="7" t="s">
        <v>19</v>
      </c>
      <c r="C1693" s="7">
        <v>5</v>
      </c>
      <c r="D1693" s="7" t="s">
        <v>13</v>
      </c>
      <c r="E1693" s="7">
        <v>3</v>
      </c>
      <c r="G1693" s="6">
        <f t="shared" si="53"/>
        <v>-2</v>
      </c>
      <c r="H1693">
        <f t="shared" si="54"/>
        <v>8</v>
      </c>
      <c r="J1693">
        <f>VLOOKUP(D1693,'Test Data'!$A$1:$N$33,10,FALSE)</f>
        <v>81.804757877261309</v>
      </c>
      <c r="K1693">
        <f>VLOOKUP(B1693,'Test Data'!$A$1:$N$33,10,FALSE)</f>
        <v>82.045045228455763</v>
      </c>
      <c r="L1693">
        <f>VLOOKUP(D1693,'Test Data'!$A$1:$N$33,13,FALSE)</f>
        <v>-4.4720000000000004</v>
      </c>
      <c r="M1693">
        <f>VLOOKUP(B1693,'Test Data'!$A$1:$N$33,13,FALSE)</f>
        <v>15.204000000000004</v>
      </c>
      <c r="N1693">
        <f>VLOOKUP(D1693,'Test Data'!$A$1:$N$33,14,FALSE)</f>
        <v>7.3675000000000033</v>
      </c>
      <c r="O1693">
        <f>VLOOKUP(B1693,'Test Data'!$A$1:$N$33,14,FALSE)</f>
        <v>10.812500000000004</v>
      </c>
      <c r="P1693">
        <f>VLOOKUP(B1693,'Test Data'!$A$1:$G$33,7,FALSE)</f>
        <v>46.548000000000002</v>
      </c>
      <c r="Q1693">
        <f>VLOOKUP(D1693,'Test Data'!$A$1:$G$33,7,FALSE)</f>
        <v>47.3035</v>
      </c>
    </row>
    <row r="1694" spans="1:17" x14ac:dyDescent="0.3">
      <c r="A1694" s="8">
        <v>45265</v>
      </c>
      <c r="B1694" s="6" t="s">
        <v>29</v>
      </c>
      <c r="C1694" s="6">
        <v>4</v>
      </c>
      <c r="D1694" s="6" t="s">
        <v>20</v>
      </c>
      <c r="E1694" s="6">
        <v>3</v>
      </c>
      <c r="G1694" s="6">
        <f t="shared" si="53"/>
        <v>-1</v>
      </c>
      <c r="H1694">
        <f t="shared" si="54"/>
        <v>7</v>
      </c>
      <c r="J1694">
        <f>VLOOKUP(D1694,'Test Data'!$A$1:$N$33,10,FALSE)</f>
        <v>44.157383716429479</v>
      </c>
      <c r="K1694">
        <f>VLOOKUP(B1694,'Test Data'!$A$1:$N$33,10,FALSE)</f>
        <v>171.25418443935928</v>
      </c>
      <c r="L1694">
        <f>VLOOKUP(D1694,'Test Data'!$A$1:$N$33,13,FALSE)</f>
        <v>0.20799999999999841</v>
      </c>
      <c r="M1694">
        <f>VLOOKUP(B1694,'Test Data'!$A$1:$N$33,13,FALSE)</f>
        <v>18.195999999999998</v>
      </c>
      <c r="N1694">
        <f>VLOOKUP(D1694,'Test Data'!$A$1:$N$33,14,FALSE)</f>
        <v>6.4574999999999996</v>
      </c>
      <c r="O1694">
        <f>VLOOKUP(B1694,'Test Data'!$A$1:$N$33,14,FALSE)</f>
        <v>13.857500000000002</v>
      </c>
      <c r="P1694">
        <f>VLOOKUP(B1694,'Test Data'!$A$1:$G$33,7,FALSE)</f>
        <v>55.733499999999992</v>
      </c>
      <c r="Q1694">
        <f>VLOOKUP(D1694,'Test Data'!$A$1:$G$33,7,FALSE)</f>
        <v>45.418999999999997</v>
      </c>
    </row>
    <row r="1695" spans="1:17" x14ac:dyDescent="0.3">
      <c r="A1695" s="9">
        <v>45265</v>
      </c>
      <c r="B1695" s="7" t="s">
        <v>28</v>
      </c>
      <c r="C1695" s="7">
        <v>5</v>
      </c>
      <c r="D1695" s="7" t="s">
        <v>22</v>
      </c>
      <c r="E1695" s="7">
        <v>2</v>
      </c>
      <c r="G1695" s="6">
        <f t="shared" si="53"/>
        <v>-3</v>
      </c>
      <c r="H1695">
        <f t="shared" si="54"/>
        <v>7</v>
      </c>
      <c r="J1695">
        <f>VLOOKUP(D1695,'Test Data'!$A$1:$N$33,10,FALSE)</f>
        <v>68.14996540259969</v>
      </c>
      <c r="K1695">
        <f>VLOOKUP(B1695,'Test Data'!$A$1:$N$33,10,FALSE)</f>
        <v>101.51640811560671</v>
      </c>
      <c r="L1695">
        <f>VLOOKUP(D1695,'Test Data'!$A$1:$N$33,13,FALSE)</f>
        <v>2.4839999999999995</v>
      </c>
      <c r="M1695">
        <f>VLOOKUP(B1695,'Test Data'!$A$1:$N$33,13,FALSE)</f>
        <v>12.036000000000001</v>
      </c>
      <c r="N1695">
        <f>VLOOKUP(D1695,'Test Data'!$A$1:$N$33,14,FALSE)</f>
        <v>7.3599999999999994</v>
      </c>
      <c r="O1695">
        <f>VLOOKUP(B1695,'Test Data'!$A$1:$N$33,14,FALSE)</f>
        <v>8.0474999999999994</v>
      </c>
      <c r="P1695">
        <f>VLOOKUP(B1695,'Test Data'!$A$1:$G$33,7,FALSE)</f>
        <v>51.338499999999996</v>
      </c>
      <c r="Q1695">
        <f>VLOOKUP(D1695,'Test Data'!$A$1:$G$33,7,FALSE)</f>
        <v>52.957499999999996</v>
      </c>
    </row>
    <row r="1696" spans="1:17" x14ac:dyDescent="0.3">
      <c r="A1696" s="8">
        <v>45265</v>
      </c>
      <c r="B1696" s="6" t="s">
        <v>21</v>
      </c>
      <c r="C1696" s="6">
        <v>4</v>
      </c>
      <c r="D1696" s="6" t="s">
        <v>6</v>
      </c>
      <c r="E1696" s="6">
        <v>3</v>
      </c>
      <c r="G1696" s="6">
        <f t="shared" si="53"/>
        <v>-1</v>
      </c>
      <c r="H1696">
        <f t="shared" si="54"/>
        <v>7</v>
      </c>
      <c r="J1696">
        <f>VLOOKUP(D1696,'Test Data'!$A$1:$N$33,10,FALSE)</f>
        <v>18.032943482008189</v>
      </c>
      <c r="K1696">
        <f>VLOOKUP(B1696,'Test Data'!$A$1:$N$33,10,FALSE)</f>
        <v>67.44205870986076</v>
      </c>
      <c r="L1696">
        <f>VLOOKUP(D1696,'Test Data'!$A$1:$N$33,13,FALSE)</f>
        <v>12.236000000000001</v>
      </c>
      <c r="M1696">
        <f>VLOOKUP(B1696,'Test Data'!$A$1:$N$33,13,FALSE)</f>
        <v>34.236000000000004</v>
      </c>
      <c r="N1696">
        <f>VLOOKUP(D1696,'Test Data'!$A$1:$N$33,14,FALSE)</f>
        <v>1.6050000000000004</v>
      </c>
      <c r="O1696">
        <f>VLOOKUP(B1696,'Test Data'!$A$1:$N$33,14,FALSE)</f>
        <v>9.18</v>
      </c>
      <c r="P1696">
        <f>VLOOKUP(B1696,'Test Data'!$A$1:$G$33,7,FALSE)</f>
        <v>50.528500000000001</v>
      </c>
      <c r="Q1696">
        <f>VLOOKUP(D1696,'Test Data'!$A$1:$G$33,7,FALSE)</f>
        <v>40.024000000000001</v>
      </c>
    </row>
    <row r="1697" spans="1:17" x14ac:dyDescent="0.3">
      <c r="A1697" s="9">
        <v>45265</v>
      </c>
      <c r="B1697" s="7" t="s">
        <v>26</v>
      </c>
      <c r="C1697" s="7">
        <v>2</v>
      </c>
      <c r="D1697" s="7" t="s">
        <v>11</v>
      </c>
      <c r="E1697" s="7">
        <v>3</v>
      </c>
      <c r="G1697" s="6">
        <f t="shared" si="53"/>
        <v>1</v>
      </c>
      <c r="H1697">
        <f t="shared" si="54"/>
        <v>5</v>
      </c>
      <c r="J1697">
        <f>VLOOKUP(D1697,'Test Data'!$A$1:$N$33,10,FALSE)</f>
        <v>134.88358357487925</v>
      </c>
      <c r="K1697">
        <f>VLOOKUP(B1697,'Test Data'!$A$1:$N$33,10,FALSE)</f>
        <v>-5.9496865517784894</v>
      </c>
      <c r="L1697">
        <f>VLOOKUP(D1697,'Test Data'!$A$1:$N$33,13,FALSE)</f>
        <v>24.772000000000002</v>
      </c>
      <c r="M1697">
        <f>VLOOKUP(B1697,'Test Data'!$A$1:$N$33,13,FALSE)</f>
        <v>-1.972</v>
      </c>
      <c r="N1697">
        <f>VLOOKUP(D1697,'Test Data'!$A$1:$N$33,14,FALSE)</f>
        <v>12.754999999999999</v>
      </c>
      <c r="O1697">
        <f>VLOOKUP(B1697,'Test Data'!$A$1:$N$33,14,FALSE)</f>
        <v>7.1075000000000017</v>
      </c>
      <c r="P1697">
        <f>VLOOKUP(B1697,'Test Data'!$A$1:$G$33,7,FALSE)</f>
        <v>43.610500000000002</v>
      </c>
      <c r="Q1697">
        <f>VLOOKUP(D1697,'Test Data'!$A$1:$G$33,7,FALSE)</f>
        <v>52.792500000000004</v>
      </c>
    </row>
    <row r="1698" spans="1:17" x14ac:dyDescent="0.3">
      <c r="A1698" s="8">
        <v>45265</v>
      </c>
      <c r="B1698" s="6" t="s">
        <v>24</v>
      </c>
      <c r="C1698" s="6">
        <v>5</v>
      </c>
      <c r="D1698" s="6" t="s">
        <v>16</v>
      </c>
      <c r="E1698" s="6">
        <v>4</v>
      </c>
      <c r="G1698" s="6">
        <f t="shared" si="53"/>
        <v>-1</v>
      </c>
      <c r="H1698">
        <f t="shared" si="54"/>
        <v>9</v>
      </c>
      <c r="J1698">
        <f>VLOOKUP(D1698,'Test Data'!$A$1:$N$33,10,FALSE)</f>
        <v>56.76357570850201</v>
      </c>
      <c r="K1698">
        <f>VLOOKUP(B1698,'Test Data'!$A$1:$N$33,10,FALSE)</f>
        <v>-15.427545272601769</v>
      </c>
      <c r="L1698">
        <f>VLOOKUP(D1698,'Test Data'!$A$1:$N$33,13,FALSE)</f>
        <v>55.175999999999995</v>
      </c>
      <c r="M1698">
        <f>VLOOKUP(B1698,'Test Data'!$A$1:$N$33,13,FALSE)</f>
        <v>-11.484000000000002</v>
      </c>
      <c r="N1698">
        <f>VLOOKUP(D1698,'Test Data'!$A$1:$N$33,14,FALSE)</f>
        <v>8.8850000000000016</v>
      </c>
      <c r="O1698">
        <f>VLOOKUP(B1698,'Test Data'!$A$1:$N$33,14,FALSE)</f>
        <v>7.0949999999999989</v>
      </c>
      <c r="P1698">
        <f>VLOOKUP(B1698,'Test Data'!$A$1:$G$33,7,FALSE)</f>
        <v>42.968000000000004</v>
      </c>
      <c r="Q1698">
        <f>VLOOKUP(D1698,'Test Data'!$A$1:$G$33,7,FALSE)</f>
        <v>50.042000000000002</v>
      </c>
    </row>
    <row r="1699" spans="1:17" x14ac:dyDescent="0.3">
      <c r="A1699" s="9">
        <v>45265</v>
      </c>
      <c r="B1699" s="7" t="s">
        <v>17</v>
      </c>
      <c r="C1699" s="7">
        <v>2</v>
      </c>
      <c r="D1699" s="7" t="s">
        <v>32</v>
      </c>
      <c r="E1699" s="7">
        <v>6</v>
      </c>
      <c r="G1699" s="6">
        <f t="shared" si="53"/>
        <v>4</v>
      </c>
      <c r="H1699">
        <f t="shared" si="54"/>
        <v>8</v>
      </c>
      <c r="J1699">
        <f>VLOOKUP(D1699,'Test Data'!$A$1:$N$33,10,FALSE)</f>
        <v>132.97877024111079</v>
      </c>
      <c r="K1699">
        <f>VLOOKUP(B1699,'Test Data'!$A$1:$N$33,10,FALSE)</f>
        <v>134.91292307692311</v>
      </c>
      <c r="L1699">
        <f>VLOOKUP(D1699,'Test Data'!$A$1:$N$33,13,FALSE)</f>
        <v>-4.2679999999999989</v>
      </c>
      <c r="M1699">
        <f>VLOOKUP(B1699,'Test Data'!$A$1:$N$33,13,FALSE)</f>
        <v>36.112000000000002</v>
      </c>
      <c r="N1699">
        <f>VLOOKUP(D1699,'Test Data'!$A$1:$N$33,14,FALSE)</f>
        <v>9.5024999999999977</v>
      </c>
      <c r="O1699">
        <f>VLOOKUP(B1699,'Test Data'!$A$1:$N$33,14,FALSE)</f>
        <v>18.509999999999998</v>
      </c>
      <c r="P1699">
        <f>VLOOKUP(B1699,'Test Data'!$A$1:$G$33,7,FALSE)</f>
        <v>49.021500000000003</v>
      </c>
      <c r="Q1699">
        <f>VLOOKUP(D1699,'Test Data'!$A$1:$G$33,7,FALSE)</f>
        <v>49.246000000000002</v>
      </c>
    </row>
    <row r="1700" spans="1:17" x14ac:dyDescent="0.3">
      <c r="A1700" s="8">
        <v>45265</v>
      </c>
      <c r="B1700" s="6" t="s">
        <v>15</v>
      </c>
      <c r="C1700" s="6">
        <v>6</v>
      </c>
      <c r="D1700" s="6" t="s">
        <v>8</v>
      </c>
      <c r="E1700" s="6">
        <v>5</v>
      </c>
      <c r="G1700" s="6">
        <f t="shared" si="53"/>
        <v>-1</v>
      </c>
      <c r="H1700">
        <f t="shared" si="54"/>
        <v>11</v>
      </c>
      <c r="J1700">
        <f>VLOOKUP(D1700,'Test Data'!$A$1:$N$33,10,FALSE)</f>
        <v>108.30611652138712</v>
      </c>
      <c r="K1700">
        <f>VLOOKUP(B1700,'Test Data'!$A$1:$N$33,10,FALSE)</f>
        <v>139.98145691150953</v>
      </c>
      <c r="L1700">
        <f>VLOOKUP(D1700,'Test Data'!$A$1:$N$33,13,FALSE)</f>
        <v>15.092000000000001</v>
      </c>
      <c r="M1700">
        <f>VLOOKUP(B1700,'Test Data'!$A$1:$N$33,13,FALSE)</f>
        <v>2.9200000000000017</v>
      </c>
      <c r="N1700">
        <f>VLOOKUP(D1700,'Test Data'!$A$1:$N$33,14,FALSE)</f>
        <v>11.004999999999999</v>
      </c>
      <c r="O1700">
        <f>VLOOKUP(B1700,'Test Data'!$A$1:$N$33,14,FALSE)</f>
        <v>16.695</v>
      </c>
      <c r="P1700">
        <f>VLOOKUP(B1700,'Test Data'!$A$1:$G$33,7,FALSE)</f>
        <v>53.004999999999995</v>
      </c>
      <c r="Q1700">
        <f>VLOOKUP(D1700,'Test Data'!$A$1:$G$33,7,FALSE)</f>
        <v>48.454999999999998</v>
      </c>
    </row>
    <row r="1701" spans="1:17" x14ac:dyDescent="0.3">
      <c r="A1701" s="9">
        <v>45266</v>
      </c>
      <c r="B1701" s="7" t="s">
        <v>18</v>
      </c>
      <c r="C1701" s="7">
        <v>1</v>
      </c>
      <c r="D1701" s="7" t="s">
        <v>9</v>
      </c>
      <c r="E1701" s="7">
        <v>6</v>
      </c>
      <c r="G1701" s="6">
        <f t="shared" si="53"/>
        <v>5</v>
      </c>
      <c r="H1701">
        <f t="shared" si="54"/>
        <v>7</v>
      </c>
      <c r="J1701">
        <f>VLOOKUP(D1701,'Test Data'!$A$1:$N$33,10,FALSE)</f>
        <v>165.56027048054921</v>
      </c>
      <c r="K1701">
        <f>VLOOKUP(B1701,'Test Data'!$A$1:$N$33,10,FALSE)</f>
        <v>141.16987251053041</v>
      </c>
      <c r="L1701">
        <f>VLOOKUP(D1701,'Test Data'!$A$1:$N$33,13,FALSE)</f>
        <v>-11.727999999999998</v>
      </c>
      <c r="M1701">
        <f>VLOOKUP(B1701,'Test Data'!$A$1:$N$33,13,FALSE)</f>
        <v>-9.1679999999999993</v>
      </c>
      <c r="N1701">
        <f>VLOOKUP(D1701,'Test Data'!$A$1:$N$33,14,FALSE)</f>
        <v>19.220000000000002</v>
      </c>
      <c r="O1701">
        <f>VLOOKUP(B1701,'Test Data'!$A$1:$N$33,14,FALSE)</f>
        <v>11.067499999999995</v>
      </c>
      <c r="P1701">
        <f>VLOOKUP(B1701,'Test Data'!$A$1:$G$33,7,FALSE)</f>
        <v>55.566500000000005</v>
      </c>
      <c r="Q1701">
        <f>VLOOKUP(D1701,'Test Data'!$A$1:$G$33,7,FALSE)</f>
        <v>58.155000000000001</v>
      </c>
    </row>
    <row r="1702" spans="1:17" x14ac:dyDescent="0.3">
      <c r="A1702" s="8">
        <v>45266</v>
      </c>
      <c r="B1702" s="6" t="s">
        <v>30</v>
      </c>
      <c r="C1702" s="6">
        <v>4</v>
      </c>
      <c r="D1702" s="6" t="s">
        <v>31</v>
      </c>
      <c r="E1702" s="6">
        <v>5</v>
      </c>
      <c r="G1702" s="6">
        <f t="shared" si="53"/>
        <v>1</v>
      </c>
      <c r="H1702">
        <f t="shared" si="54"/>
        <v>9</v>
      </c>
      <c r="J1702">
        <f>VLOOKUP(D1702,'Test Data'!$A$1:$N$33,10,FALSE)</f>
        <v>139.17838686868689</v>
      </c>
      <c r="K1702">
        <f>VLOOKUP(B1702,'Test Data'!$A$1:$N$33,10,FALSE)</f>
        <v>139.14223240238024</v>
      </c>
      <c r="L1702">
        <f>VLOOKUP(D1702,'Test Data'!$A$1:$N$33,13,FALSE)</f>
        <v>30.108000000000004</v>
      </c>
      <c r="M1702">
        <f>VLOOKUP(B1702,'Test Data'!$A$1:$N$33,13,FALSE)</f>
        <v>17.608000000000001</v>
      </c>
      <c r="N1702">
        <f>VLOOKUP(D1702,'Test Data'!$A$1:$N$33,14,FALSE)</f>
        <v>10.142499999999998</v>
      </c>
      <c r="O1702">
        <f>VLOOKUP(B1702,'Test Data'!$A$1:$N$33,14,FALSE)</f>
        <v>17.535</v>
      </c>
      <c r="P1702">
        <f>VLOOKUP(B1702,'Test Data'!$A$1:$G$33,7,FALSE)</f>
        <v>53.658999999999999</v>
      </c>
      <c r="Q1702">
        <f>VLOOKUP(D1702,'Test Data'!$A$1:$G$33,7,FALSE)</f>
        <v>54.883499999999998</v>
      </c>
    </row>
    <row r="1703" spans="1:17" x14ac:dyDescent="0.3">
      <c r="A1703" s="9">
        <v>45266</v>
      </c>
      <c r="B1703" s="7" t="s">
        <v>27</v>
      </c>
      <c r="C1703" s="7">
        <v>6</v>
      </c>
      <c r="D1703" s="7" t="s">
        <v>10</v>
      </c>
      <c r="E1703" s="7">
        <v>3</v>
      </c>
      <c r="G1703" s="6">
        <f t="shared" si="53"/>
        <v>-3</v>
      </c>
      <c r="H1703">
        <f t="shared" si="54"/>
        <v>9</v>
      </c>
      <c r="J1703">
        <f>VLOOKUP(D1703,'Test Data'!$A$1:$N$33,10,FALSE)</f>
        <v>47.582180701754382</v>
      </c>
      <c r="K1703">
        <f>VLOOKUP(B1703,'Test Data'!$A$1:$N$33,10,FALSE)</f>
        <v>145.75413290387775</v>
      </c>
      <c r="L1703">
        <f>VLOOKUP(D1703,'Test Data'!$A$1:$N$33,13,FALSE)</f>
        <v>15.2</v>
      </c>
      <c r="M1703">
        <f>VLOOKUP(B1703,'Test Data'!$A$1:$N$33,13,FALSE)</f>
        <v>55.58</v>
      </c>
      <c r="N1703">
        <f>VLOOKUP(D1703,'Test Data'!$A$1:$N$33,14,FALSE)</f>
        <v>1.7224999999999966</v>
      </c>
      <c r="O1703">
        <f>VLOOKUP(B1703,'Test Data'!$A$1:$N$33,14,FALSE)</f>
        <v>12.107499999999998</v>
      </c>
      <c r="P1703">
        <f>VLOOKUP(B1703,'Test Data'!$A$1:$G$33,7,FALSE)</f>
        <v>54.28</v>
      </c>
      <c r="Q1703">
        <f>VLOOKUP(D1703,'Test Data'!$A$1:$G$33,7,FALSE)</f>
        <v>45.459000000000003</v>
      </c>
    </row>
    <row r="1704" spans="1:17" x14ac:dyDescent="0.3">
      <c r="A1704" s="8">
        <v>45266</v>
      </c>
      <c r="B1704" s="6" t="s">
        <v>3</v>
      </c>
      <c r="C1704" s="6">
        <v>1</v>
      </c>
      <c r="D1704" s="6" t="s">
        <v>7</v>
      </c>
      <c r="E1704" s="6">
        <v>3</v>
      </c>
      <c r="G1704" s="6">
        <f t="shared" si="53"/>
        <v>2</v>
      </c>
      <c r="H1704">
        <f t="shared" si="54"/>
        <v>4</v>
      </c>
      <c r="J1704">
        <f>VLOOKUP(D1704,'Test Data'!$A$1:$N$33,10,FALSE)</f>
        <v>109.36287253210591</v>
      </c>
      <c r="K1704">
        <f>VLOOKUP(B1704,'Test Data'!$A$1:$N$33,10,FALSE)</f>
        <v>89.800166421813486</v>
      </c>
      <c r="L1704">
        <f>VLOOKUP(D1704,'Test Data'!$A$1:$N$33,13,FALSE)</f>
        <v>1.0240000000000009</v>
      </c>
      <c r="M1704">
        <f>VLOOKUP(B1704,'Test Data'!$A$1:$N$33,13,FALSE)</f>
        <v>45.915999999999997</v>
      </c>
      <c r="N1704">
        <f>VLOOKUP(D1704,'Test Data'!$A$1:$N$33,14,FALSE)</f>
        <v>18.007499999999997</v>
      </c>
      <c r="O1704">
        <f>VLOOKUP(B1704,'Test Data'!$A$1:$N$33,14,FALSE)</f>
        <v>6.2475000000000023</v>
      </c>
      <c r="P1704">
        <f>VLOOKUP(B1704,'Test Data'!$A$1:$G$33,7,FALSE)</f>
        <v>53.747500000000002</v>
      </c>
      <c r="Q1704">
        <f>VLOOKUP(D1704,'Test Data'!$A$1:$G$33,7,FALSE)</f>
        <v>51.97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CBB80-E69D-4501-A4D1-43B9A5FD067F}">
  <dimension ref="A1:Q33"/>
  <sheetViews>
    <sheetView topLeftCell="A7" workbookViewId="0">
      <selection activeCell="J22" sqref="J22"/>
    </sheetView>
  </sheetViews>
  <sheetFormatPr defaultRowHeight="14.4" x14ac:dyDescent="0.3"/>
  <cols>
    <col min="1" max="1" width="19.5546875" bestFit="1" customWidth="1"/>
    <col min="4" max="4" width="11.44140625" bestFit="1" customWidth="1"/>
    <col min="5" max="5" width="9.88671875" bestFit="1" customWidth="1"/>
    <col min="7" max="7" width="9.5546875" bestFit="1" customWidth="1"/>
    <col min="8" max="8" width="9.88671875" bestFit="1" customWidth="1"/>
    <col min="9" max="9" width="9.21875" bestFit="1" customWidth="1"/>
    <col min="10" max="10" width="12.6640625" bestFit="1" customWidth="1"/>
    <col min="11" max="11" width="9.6640625" bestFit="1" customWidth="1"/>
    <col min="12" max="12" width="9.21875" bestFit="1" customWidth="1"/>
    <col min="14" max="14" width="20.6640625" customWidth="1"/>
  </cols>
  <sheetData>
    <row r="1" spans="1:17" x14ac:dyDescent="0.3">
      <c r="A1" s="5" t="s">
        <v>73</v>
      </c>
      <c r="B1" s="5" t="s">
        <v>150</v>
      </c>
      <c r="C1" s="5" t="s">
        <v>151</v>
      </c>
      <c r="D1" s="5" t="s">
        <v>154</v>
      </c>
      <c r="E1" s="5" t="s">
        <v>152</v>
      </c>
      <c r="F1" s="10" t="s">
        <v>153</v>
      </c>
      <c r="G1" s="10" t="s">
        <v>155</v>
      </c>
      <c r="H1" s="10" t="s">
        <v>244</v>
      </c>
      <c r="I1" s="10" t="s">
        <v>245</v>
      </c>
      <c r="J1" s="10" t="s">
        <v>246</v>
      </c>
      <c r="K1" s="10" t="s">
        <v>280</v>
      </c>
      <c r="L1" s="10" t="s">
        <v>281</v>
      </c>
      <c r="M1" s="10" t="s">
        <v>282</v>
      </c>
      <c r="N1" s="10" t="s">
        <v>305</v>
      </c>
      <c r="P1" s="10" t="s">
        <v>285</v>
      </c>
      <c r="Q1" s="10" t="s">
        <v>286</v>
      </c>
    </row>
    <row r="2" spans="1:17" x14ac:dyDescent="0.3">
      <c r="A2" s="6" t="s">
        <v>26</v>
      </c>
      <c r="B2">
        <f>VLOOKUP(A2,'2023 Standings'!$A$1:$K$33,10,FALSE)</f>
        <v>-1.54</v>
      </c>
      <c r="C2" t="str">
        <f>VLOOKUP(A2,'2024 Data'!$A$1:$O$39,10,FALSE)</f>
        <v>-0.59</v>
      </c>
      <c r="D2">
        <f t="shared" ref="D2:D33" si="0">C2*0.7+B2*0.3</f>
        <v>-0.875</v>
      </c>
      <c r="E2">
        <f>VLOOKUP(A2,Table_0__2[[Team]:[HDCF%]],36,FALSE)</f>
        <v>38.950000000000003</v>
      </c>
      <c r="F2">
        <f>VLOOKUP(A2,Table_0[[#All],[Team]:[HDCF%]],38,FALSE)</f>
        <v>46.12</v>
      </c>
      <c r="G2">
        <f>E2*0.35+F2*0.65</f>
        <v>43.610500000000002</v>
      </c>
      <c r="H2">
        <v>-51.6</v>
      </c>
      <c r="I2" s="14">
        <v>24.483855747035854</v>
      </c>
      <c r="J2">
        <f>H2*0.4+I2*0.6</f>
        <v>-5.9496865517784894</v>
      </c>
      <c r="K2">
        <v>8.6</v>
      </c>
      <c r="L2">
        <v>-9.02</v>
      </c>
      <c r="M2">
        <f>K2*0.4+L2*0.6</f>
        <v>-1.972</v>
      </c>
      <c r="N2">
        <f>VLOOKUP(A2,'Special Teams'!$A$1:$F$33,6,FALSE)</f>
        <v>7.1075000000000017</v>
      </c>
      <c r="P2">
        <f>('Regression 1'!$B$18*'Test Data'!J2+'Regression 1'!$B$20*'Test Data'!M2)</f>
        <v>-8.5591731693643744E-2</v>
      </c>
      <c r="Q2">
        <f>('Test Data'!G2*'Regression 2'!$B$23+'Test Data'!M2*'Regression 2'!$B$18+'Test Data'!N2*'Regression 2'!$B$20)</f>
        <v>3.0497081168847591</v>
      </c>
    </row>
    <row r="3" spans="1:17" x14ac:dyDescent="0.3">
      <c r="A3" s="7" t="s">
        <v>25</v>
      </c>
      <c r="B3">
        <f>VLOOKUP(A3,'2023 Standings'!$A$1:$K$33,10,FALSE)</f>
        <v>-0.85</v>
      </c>
      <c r="C3" t="str">
        <f>VLOOKUP(A3,'2024 Data'!$A$1:$O$39,10,FALSE)</f>
        <v>0.27</v>
      </c>
      <c r="D3">
        <f t="shared" si="0"/>
        <v>-6.6000000000000003E-2</v>
      </c>
      <c r="E3">
        <f>VLOOKUP(A3,Table_0__2[[Team]:[HDCF%]],36,FALSE)</f>
        <v>43.9</v>
      </c>
      <c r="F3">
        <f>VLOOKUP(A3,Table_0[[#All],[Team]:[HDCF%]],38,FALSE)</f>
        <v>45.33</v>
      </c>
      <c r="G3">
        <f t="shared" ref="G3:G33" si="1">E3*0.35+F3*0.65</f>
        <v>44.829499999999996</v>
      </c>
      <c r="H3">
        <v>8.2999999999999972</v>
      </c>
      <c r="I3" s="14">
        <v>79.988676113360327</v>
      </c>
      <c r="J3">
        <f t="shared" ref="J3:J33" si="2">H3*0.4+I3*0.6</f>
        <v>51.313205668016195</v>
      </c>
      <c r="K3">
        <v>15.899999999999999</v>
      </c>
      <c r="L3">
        <v>28.973333333333336</v>
      </c>
      <c r="M3">
        <f t="shared" ref="M3:M33" si="3">K3*0.4+L3*0.6</f>
        <v>23.744</v>
      </c>
      <c r="N3">
        <f>VLOOKUP(A3,'Special Teams'!$A$1:$F$33,6,FALSE)</f>
        <v>10.215</v>
      </c>
      <c r="P3">
        <f>('Regression 1'!$B$18*'Test Data'!J3+'Regression 1'!$B$20*'Test Data'!M3)</f>
        <v>0.83143592071481454</v>
      </c>
      <c r="Q3">
        <f>('Test Data'!G3*'Regression 2'!$B$23+'Test Data'!M3*'Regression 2'!$B$18+'Test Data'!N3*'Regression 2'!$B$20)</f>
        <v>3.6147539528613315</v>
      </c>
    </row>
    <row r="4" spans="1:17" x14ac:dyDescent="0.3">
      <c r="A4" s="6" t="s">
        <v>14</v>
      </c>
      <c r="B4">
        <f>VLOOKUP(A4,'2023 Standings'!$A$1:$K$33,10,FALSE)</f>
        <v>1.54</v>
      </c>
      <c r="C4" t="str">
        <f>VLOOKUP(A4,'2024 Data'!$A$1:$O$39,10,FALSE)</f>
        <v>0.65</v>
      </c>
      <c r="D4">
        <f t="shared" si="0"/>
        <v>0.91699999999999993</v>
      </c>
      <c r="E4">
        <f>VLOOKUP(A4,Table_0__2[[Team]:[HDCF%]],36,FALSE)</f>
        <v>54.03</v>
      </c>
      <c r="F4">
        <f>VLOOKUP(A4,Table_0[[#All],[Team]:[HDCF%]],38,FALSE)</f>
        <v>51.2</v>
      </c>
      <c r="G4">
        <f t="shared" si="1"/>
        <v>52.1905</v>
      </c>
      <c r="H4">
        <v>171.80000000000004</v>
      </c>
      <c r="I4" s="14">
        <v>120.45049084249082</v>
      </c>
      <c r="J4">
        <f t="shared" si="2"/>
        <v>140.99029450549449</v>
      </c>
      <c r="K4">
        <v>70</v>
      </c>
      <c r="L4">
        <v>55.486666666666672</v>
      </c>
      <c r="M4">
        <f t="shared" si="3"/>
        <v>61.292000000000002</v>
      </c>
      <c r="N4">
        <f>VLOOKUP(A4,'Special Teams'!$A$1:$F$33,6,FALSE)</f>
        <v>16.850000000000001</v>
      </c>
      <c r="P4">
        <f>('Regression 1'!$B$18*'Test Data'!J4+'Regression 1'!$B$20*'Test Data'!M4)</f>
        <v>2.2298383029809399</v>
      </c>
      <c r="Q4">
        <f>('Test Data'!G4*'Regression 2'!$B$23+'Test Data'!M4*'Regression 2'!$B$18+'Test Data'!N4*'Regression 2'!$B$20)</f>
        <v>4.908400206385501</v>
      </c>
    </row>
    <row r="5" spans="1:17" x14ac:dyDescent="0.3">
      <c r="A5" s="7" t="s">
        <v>13</v>
      </c>
      <c r="B5">
        <f>VLOOKUP(A5,'2023 Standings'!$A$1:$K$33,10,FALSE)</f>
        <v>-0.01</v>
      </c>
      <c r="C5" t="str">
        <f>VLOOKUP(A5,'2024 Data'!$A$1:$O$39,10,FALSE)</f>
        <v>-0.39</v>
      </c>
      <c r="D5">
        <f t="shared" si="0"/>
        <v>-0.27599999999999997</v>
      </c>
      <c r="E5">
        <f>VLOOKUP(A5,Table_0__2[[Team]:[HDCF%]],36,FALSE)</f>
        <v>47.31</v>
      </c>
      <c r="F5">
        <f>VLOOKUP(A5,Table_0[[#All],[Team]:[HDCF%]],38,FALSE)</f>
        <v>47.3</v>
      </c>
      <c r="G5">
        <f t="shared" si="1"/>
        <v>47.3035</v>
      </c>
      <c r="H5">
        <v>98.100000000000009</v>
      </c>
      <c r="I5" s="14">
        <v>70.941263128768838</v>
      </c>
      <c r="J5">
        <f t="shared" si="2"/>
        <v>81.804757877261309</v>
      </c>
      <c r="K5">
        <v>-7.8999999999999995</v>
      </c>
      <c r="L5">
        <v>-2.1866666666666674</v>
      </c>
      <c r="M5">
        <f t="shared" si="3"/>
        <v>-4.4720000000000004</v>
      </c>
      <c r="N5">
        <f>VLOOKUP(A5,'Special Teams'!$A$1:$F$33,6,FALSE)</f>
        <v>7.3675000000000033</v>
      </c>
      <c r="P5">
        <f>('Regression 1'!$B$18*'Test Data'!J5+'Regression 1'!$B$20*'Test Data'!M5)</f>
        <v>0.73961474415378858</v>
      </c>
      <c r="Q5">
        <f>('Test Data'!G5*'Regression 2'!$B$23+'Test Data'!M5*'Regression 2'!$B$18+'Test Data'!N5*'Regression 2'!$B$20)</f>
        <v>3.2595394406608662</v>
      </c>
    </row>
    <row r="6" spans="1:17" x14ac:dyDescent="0.3">
      <c r="A6" s="7" t="s">
        <v>22</v>
      </c>
      <c r="B6">
        <f>VLOOKUP(A6,'2023 Standings'!$A$1:$K$33,10,FALSE)</f>
        <v>0.05</v>
      </c>
      <c r="C6" t="str">
        <f>VLOOKUP(A6,'2024 Data'!$A$1:$O$39,10,FALSE)</f>
        <v>-0.47</v>
      </c>
      <c r="D6">
        <f t="shared" si="0"/>
        <v>-0.31399999999999995</v>
      </c>
      <c r="E6">
        <f>VLOOKUP(A6,Table_0__2[[Team]:[HDCF%]],36,FALSE)</f>
        <v>53.64</v>
      </c>
      <c r="F6">
        <f>VLOOKUP(A6,Table_0[[#All],[Team]:[HDCF%]],38,FALSE)</f>
        <v>52.59</v>
      </c>
      <c r="G6">
        <f t="shared" si="1"/>
        <v>52.957499999999996</v>
      </c>
      <c r="H6">
        <v>104.2</v>
      </c>
      <c r="I6" s="14">
        <v>44.116609004332794</v>
      </c>
      <c r="J6">
        <f t="shared" si="2"/>
        <v>68.14996540259969</v>
      </c>
      <c r="K6">
        <v>1.7000000000000002</v>
      </c>
      <c r="L6">
        <v>3.0066666666666659</v>
      </c>
      <c r="M6">
        <f t="shared" si="3"/>
        <v>2.4839999999999995</v>
      </c>
      <c r="N6">
        <f>VLOOKUP(A6,'Special Teams'!$A$1:$F$33,6,FALSE)</f>
        <v>7.3599999999999994</v>
      </c>
      <c r="P6">
        <f>('Regression 1'!$B$18*'Test Data'!J6+'Regression 1'!$B$20*'Test Data'!M6)</f>
        <v>0.70211328313491939</v>
      </c>
      <c r="Q6">
        <f>('Test Data'!G6*'Regression 2'!$B$23+'Test Data'!M6*'Regression 2'!$B$18+'Test Data'!N6*'Regression 2'!$B$20)</f>
        <v>3.6785244678504188</v>
      </c>
    </row>
    <row r="7" spans="1:17" x14ac:dyDescent="0.3">
      <c r="A7" s="7" t="s">
        <v>18</v>
      </c>
      <c r="B7">
        <f>VLOOKUP(A7,'2023 Standings'!$A$1:$K$33,10,FALSE)</f>
        <v>0.66</v>
      </c>
      <c r="C7" t="str">
        <f>VLOOKUP(A7,'2024 Data'!$A$1:$O$39,10,FALSE)</f>
        <v>-0.15</v>
      </c>
      <c r="D7">
        <f t="shared" si="0"/>
        <v>9.3000000000000013E-2</v>
      </c>
      <c r="E7">
        <f>VLOOKUP(A7,Table_0__2[[Team]:[HDCF%]],36,FALSE)</f>
        <v>59.07</v>
      </c>
      <c r="F7">
        <f>VLOOKUP(A7,Table_0[[#All],[Team]:[HDCF%]],38,FALSE)</f>
        <v>53.68</v>
      </c>
      <c r="G7">
        <f t="shared" si="1"/>
        <v>55.566500000000005</v>
      </c>
      <c r="H7">
        <v>141</v>
      </c>
      <c r="I7" s="14">
        <v>141.28312085088402</v>
      </c>
      <c r="J7">
        <f t="shared" si="2"/>
        <v>141.16987251053041</v>
      </c>
      <c r="K7">
        <v>18.899999999999999</v>
      </c>
      <c r="L7">
        <v>-27.88</v>
      </c>
      <c r="M7">
        <f t="shared" si="3"/>
        <v>-9.1679999999999993</v>
      </c>
      <c r="N7">
        <f>VLOOKUP(A7,'Special Teams'!$A$1:$F$33,6,FALSE)</f>
        <v>11.067499999999995</v>
      </c>
      <c r="P7">
        <f>('Regression 1'!$B$18*'Test Data'!J7+'Regression 1'!$B$20*'Test Data'!M7)</f>
        <v>1.2562666439892185</v>
      </c>
      <c r="Q7">
        <f>('Test Data'!G7*'Regression 2'!$B$23+'Test Data'!M7*'Regression 2'!$B$18+'Test Data'!N7*'Regression 2'!$B$20)</f>
        <v>3.9373018047700099</v>
      </c>
    </row>
    <row r="8" spans="1:17" x14ac:dyDescent="0.3">
      <c r="A8" s="6" t="s">
        <v>6</v>
      </c>
      <c r="B8">
        <f>VLOOKUP(A8,'2023 Standings'!$A$1:$K$33,10,FALSE)</f>
        <v>-1.1599999999999999</v>
      </c>
      <c r="C8" t="str">
        <f>VLOOKUP(A8,'2024 Data'!$A$1:$O$39,10,FALSE)</f>
        <v>-1.04</v>
      </c>
      <c r="D8">
        <f t="shared" si="0"/>
        <v>-1.0760000000000001</v>
      </c>
      <c r="E8">
        <f>VLOOKUP(A8,Table_0__2[[Team]:[HDCF%]],36,FALSE)</f>
        <v>41.35</v>
      </c>
      <c r="F8">
        <f>VLOOKUP(A8,Table_0[[#All],[Team]:[HDCF%]],38,FALSE)</f>
        <v>39.31</v>
      </c>
      <c r="G8">
        <f t="shared" si="1"/>
        <v>40.024000000000001</v>
      </c>
      <c r="H8">
        <v>-1.3000000000000025</v>
      </c>
      <c r="I8" s="14">
        <v>30.921572470013651</v>
      </c>
      <c r="J8">
        <f t="shared" si="2"/>
        <v>18.032943482008189</v>
      </c>
      <c r="K8">
        <v>6.3999999999999986</v>
      </c>
      <c r="L8">
        <v>16.126666666666669</v>
      </c>
      <c r="M8">
        <f t="shared" si="3"/>
        <v>12.236000000000001</v>
      </c>
      <c r="N8">
        <f>VLOOKUP(A8,'Special Teams'!$A$1:$F$33,6,FALSE)</f>
        <v>1.6050000000000004</v>
      </c>
      <c r="P8">
        <f>('Regression 1'!$B$18*'Test Data'!J8+'Regression 1'!$B$20*'Test Data'!M8)</f>
        <v>0.3460604545110314</v>
      </c>
      <c r="Q8">
        <f>('Test Data'!G8*'Regression 2'!$B$23+'Test Data'!M8*'Regression 2'!$B$18+'Test Data'!N8*'Regression 2'!$B$20)</f>
        <v>2.647480131223213</v>
      </c>
    </row>
    <row r="9" spans="1:17" x14ac:dyDescent="0.3">
      <c r="A9" s="6" t="s">
        <v>11</v>
      </c>
      <c r="B9">
        <f>VLOOKUP(A9,'2023 Standings'!$A$1:$K$33,10,FALSE)</f>
        <v>0.61</v>
      </c>
      <c r="C9" t="str">
        <f>VLOOKUP(A9,'2024 Data'!$A$1:$O$39,10,FALSE)</f>
        <v>0.33</v>
      </c>
      <c r="D9">
        <f t="shared" si="0"/>
        <v>0.41399999999999998</v>
      </c>
      <c r="E9">
        <f>VLOOKUP(A9,Table_0__2[[Team]:[HDCF%]],36,FALSE)</f>
        <v>49.77</v>
      </c>
      <c r="F9">
        <f>VLOOKUP(A9,Table_0[[#All],[Team]:[HDCF%]],38,FALSE)</f>
        <v>54.42</v>
      </c>
      <c r="G9">
        <f t="shared" si="1"/>
        <v>52.792500000000004</v>
      </c>
      <c r="H9">
        <v>131.60000000000002</v>
      </c>
      <c r="I9" s="14">
        <v>137.07263929146538</v>
      </c>
      <c r="J9">
        <f t="shared" si="2"/>
        <v>134.88358357487925</v>
      </c>
      <c r="K9">
        <v>36.1</v>
      </c>
      <c r="L9">
        <v>17.220000000000002</v>
      </c>
      <c r="M9">
        <f t="shared" si="3"/>
        <v>24.772000000000002</v>
      </c>
      <c r="N9">
        <f>VLOOKUP(A9,'Special Teams'!$A$1:$F$33,6,FALSE)</f>
        <v>12.754999999999999</v>
      </c>
      <c r="P9">
        <f>('Regression 1'!$B$18*'Test Data'!J9+'Regression 1'!$B$20*'Test Data'!M9)</f>
        <v>1.6644829550643334</v>
      </c>
      <c r="Q9">
        <f>('Test Data'!G9*'Regression 2'!$B$23+'Test Data'!M9*'Regression 2'!$B$18+'Test Data'!N9*'Regression 2'!$B$20)</f>
        <v>4.2663793368201146</v>
      </c>
    </row>
    <row r="10" spans="1:17" x14ac:dyDescent="0.3">
      <c r="A10" s="7" t="s">
        <v>20</v>
      </c>
      <c r="B10">
        <f>VLOOKUP(A10,'2023 Standings'!$A$1:$K$33,10,FALSE)</f>
        <v>-1.34</v>
      </c>
      <c r="C10" t="str">
        <f>VLOOKUP(A10,'2024 Data'!$A$1:$O$39,10,FALSE)</f>
        <v>-0.55</v>
      </c>
      <c r="D10">
        <f t="shared" si="0"/>
        <v>-0.78700000000000003</v>
      </c>
      <c r="E10">
        <f>VLOOKUP(A10,Table_0__2[[Team]:[HDCF%]],36,FALSE)</f>
        <v>43.43</v>
      </c>
      <c r="F10">
        <f>VLOOKUP(A10,Table_0[[#All],[Team]:[HDCF%]],38,FALSE)</f>
        <v>46.49</v>
      </c>
      <c r="G10">
        <f t="shared" si="1"/>
        <v>45.418999999999997</v>
      </c>
      <c r="H10">
        <v>5</v>
      </c>
      <c r="I10" s="14">
        <v>70.262306194049131</v>
      </c>
      <c r="J10">
        <f t="shared" si="2"/>
        <v>44.157383716429479</v>
      </c>
      <c r="K10">
        <v>-24.9</v>
      </c>
      <c r="L10">
        <v>16.946666666666665</v>
      </c>
      <c r="M10">
        <f t="shared" si="3"/>
        <v>0.20799999999999841</v>
      </c>
      <c r="N10">
        <f>VLOOKUP(A10,'Special Teams'!$A$1:$F$33,6,FALSE)</f>
        <v>6.4574999999999996</v>
      </c>
      <c r="P10">
        <f>('Regression 1'!$B$18*'Test Data'!J10+'Regression 1'!$B$20*'Test Data'!M10)</f>
        <v>0.43553037119943666</v>
      </c>
      <c r="Q10">
        <f>('Test Data'!G10*'Regression 2'!$B$23+'Test Data'!M10*'Regression 2'!$B$18+'Test Data'!N10*'Regression 2'!$B$20)</f>
        <v>3.1420919706444161</v>
      </c>
    </row>
    <row r="11" spans="1:17" x14ac:dyDescent="0.3">
      <c r="A11" s="7" t="s">
        <v>30</v>
      </c>
      <c r="B11">
        <f>VLOOKUP(A11,'2023 Standings'!$A$1:$K$33,10,FALSE)</f>
        <v>0.75</v>
      </c>
      <c r="C11" t="str">
        <f>VLOOKUP(A11,'2024 Data'!$A$1:$O$39,10,FALSE)</f>
        <v>0.56</v>
      </c>
      <c r="D11">
        <f t="shared" si="0"/>
        <v>0.61699999999999999</v>
      </c>
      <c r="E11">
        <f>VLOOKUP(A11,Table_0__2[[Team]:[HDCF%]],36,FALSE)</f>
        <v>53.75</v>
      </c>
      <c r="F11">
        <f>VLOOKUP(A11,Table_0[[#All],[Team]:[HDCF%]],38,FALSE)</f>
        <v>53.61</v>
      </c>
      <c r="G11">
        <f t="shared" si="1"/>
        <v>53.658999999999999</v>
      </c>
      <c r="H11">
        <v>143.6</v>
      </c>
      <c r="I11" s="14">
        <v>136.17038733730041</v>
      </c>
      <c r="J11">
        <f t="shared" si="2"/>
        <v>139.14223240238024</v>
      </c>
      <c r="K11">
        <v>35</v>
      </c>
      <c r="L11">
        <v>6.0133333333333328</v>
      </c>
      <c r="M11">
        <f t="shared" si="3"/>
        <v>17.608000000000001</v>
      </c>
      <c r="N11">
        <f>VLOOKUP(A11,'Special Teams'!$A$1:$F$33,6,FALSE)</f>
        <v>17.535</v>
      </c>
      <c r="P11">
        <f>('Regression 1'!$B$18*'Test Data'!J11+'Regression 1'!$B$20*'Test Data'!M11)</f>
        <v>1.607042407274216</v>
      </c>
      <c r="Q11">
        <f>('Test Data'!G11*'Regression 2'!$B$23+'Test Data'!M11*'Regression 2'!$B$18+'Test Data'!N11*'Regression 2'!$B$20)</f>
        <v>4.539921481059574</v>
      </c>
    </row>
    <row r="12" spans="1:17" x14ac:dyDescent="0.3">
      <c r="A12" s="6" t="s">
        <v>19</v>
      </c>
      <c r="B12">
        <f>VLOOKUP(A12,'2023 Standings'!$A$1:$K$33,10,FALSE)</f>
        <v>-0.44</v>
      </c>
      <c r="C12" t="str">
        <f>VLOOKUP(A12,'2024 Data'!$A$1:$O$39,10,FALSE)</f>
        <v>0.39</v>
      </c>
      <c r="D12">
        <f t="shared" si="0"/>
        <v>0.14099999999999996</v>
      </c>
      <c r="E12">
        <f>VLOOKUP(A12,Table_0__2[[Team]:[HDCF%]],36,FALSE)</f>
        <v>44.13</v>
      </c>
      <c r="F12">
        <f>VLOOKUP(A12,Table_0[[#All],[Team]:[HDCF%]],38,FALSE)</f>
        <v>47.85</v>
      </c>
      <c r="G12">
        <f t="shared" si="1"/>
        <v>46.548000000000002</v>
      </c>
      <c r="H12">
        <v>60.1</v>
      </c>
      <c r="I12" s="14">
        <v>96.675075380759594</v>
      </c>
      <c r="J12">
        <f t="shared" si="2"/>
        <v>82.045045228455763</v>
      </c>
      <c r="K12">
        <v>-3.3999999999999995</v>
      </c>
      <c r="L12">
        <v>27.606666666666673</v>
      </c>
      <c r="M12">
        <f t="shared" si="3"/>
        <v>15.204000000000004</v>
      </c>
      <c r="N12">
        <f>VLOOKUP(A12,'Special Teams'!$A$1:$F$33,6,FALSE)</f>
        <v>10.812500000000004</v>
      </c>
      <c r="P12">
        <f>('Regression 1'!$B$18*'Test Data'!J12+'Regression 1'!$B$20*'Test Data'!M12)</f>
        <v>1.0143309112047953</v>
      </c>
      <c r="Q12">
        <f>('Test Data'!G12*'Regression 2'!$B$23+'Test Data'!M12*'Regression 2'!$B$18+'Test Data'!N12*'Regression 2'!$B$20)</f>
        <v>3.6581817144688666</v>
      </c>
    </row>
    <row r="13" spans="1:17" x14ac:dyDescent="0.3">
      <c r="A13" s="6" t="s">
        <v>9</v>
      </c>
      <c r="B13">
        <f>VLOOKUP(A13,'2023 Standings'!$A$1:$K$33,10,FALSE)</f>
        <v>0.73</v>
      </c>
      <c r="C13" t="str">
        <f>VLOOKUP(A13,'2024 Data'!$A$1:$O$39,10,FALSE)</f>
        <v>0.19</v>
      </c>
      <c r="D13">
        <f t="shared" si="0"/>
        <v>0.35199999999999998</v>
      </c>
      <c r="E13">
        <f>VLOOKUP(A13,Table_0__2[[Team]:[HDCF%]],36,FALSE)</f>
        <v>56.4</v>
      </c>
      <c r="F13">
        <f>VLOOKUP(A13,Table_0[[#All],[Team]:[HDCF%]],38,FALSE)</f>
        <v>59.1</v>
      </c>
      <c r="G13">
        <f t="shared" si="1"/>
        <v>58.155000000000001</v>
      </c>
      <c r="H13">
        <v>172.2</v>
      </c>
      <c r="I13" s="14">
        <v>161.13378413424866</v>
      </c>
      <c r="J13">
        <f t="shared" si="2"/>
        <v>165.56027048054921</v>
      </c>
      <c r="K13">
        <v>8.3999999999999986</v>
      </c>
      <c r="L13">
        <v>-25.146666666666665</v>
      </c>
      <c r="M13">
        <f t="shared" si="3"/>
        <v>-11.727999999999998</v>
      </c>
      <c r="N13">
        <f>VLOOKUP(A13,'Special Teams'!$A$1:$F$33,6,FALSE)</f>
        <v>19.220000000000002</v>
      </c>
      <c r="P13">
        <f>('Regression 1'!$B$18*'Test Data'!J13+'Regression 1'!$B$20*'Test Data'!M13)</f>
        <v>1.459805786179557</v>
      </c>
      <c r="Q13">
        <f>('Test Data'!G13*'Regression 2'!$B$23+'Test Data'!M13*'Regression 2'!$B$18+'Test Data'!N13*'Regression 2'!$B$20)</f>
        <v>4.5811907329336892</v>
      </c>
    </row>
    <row r="14" spans="1:17" x14ac:dyDescent="0.3">
      <c r="A14" s="6" t="s">
        <v>31</v>
      </c>
      <c r="B14">
        <f>VLOOKUP(A14,'2023 Standings'!$A$1:$K$33,10,FALSE)</f>
        <v>0.24</v>
      </c>
      <c r="C14" t="str">
        <f>VLOOKUP(A14,'2024 Data'!$A$1:$O$39,10,FALSE)</f>
        <v>0.49</v>
      </c>
      <c r="D14">
        <f t="shared" si="0"/>
        <v>0.41499999999999998</v>
      </c>
      <c r="E14">
        <f>VLOOKUP(A14,Table_0__2[[Team]:[HDCF%]],36,FALSE)</f>
        <v>53.72</v>
      </c>
      <c r="F14">
        <f>VLOOKUP(A14,Table_0[[#All],[Team]:[HDCF%]],38,FALSE)</f>
        <v>55.51</v>
      </c>
      <c r="G14">
        <f t="shared" si="1"/>
        <v>54.883499999999998</v>
      </c>
      <c r="H14">
        <v>139.5</v>
      </c>
      <c r="I14" s="14">
        <v>138.96397811447812</v>
      </c>
      <c r="J14">
        <f t="shared" si="2"/>
        <v>139.17838686868689</v>
      </c>
      <c r="K14">
        <v>19.100000000000001</v>
      </c>
      <c r="L14">
        <v>37.446666666666673</v>
      </c>
      <c r="M14">
        <f t="shared" si="3"/>
        <v>30.108000000000004</v>
      </c>
      <c r="N14">
        <f>VLOOKUP(A14,'Special Teams'!$A$1:$F$33,6,FALSE)</f>
        <v>10.142499999999998</v>
      </c>
      <c r="P14">
        <f>('Regression 1'!$B$18*'Test Data'!J14+'Regression 1'!$B$20*'Test Data'!M14)</f>
        <v>1.7804258744081551</v>
      </c>
      <c r="Q14">
        <f>('Test Data'!G14*'Regression 2'!$B$23+'Test Data'!M14*'Regression 2'!$B$18+'Test Data'!N14*'Regression 2'!$B$20)</f>
        <v>4.2872744259745001</v>
      </c>
    </row>
    <row r="15" spans="1:17" x14ac:dyDescent="0.3">
      <c r="A15" s="6" t="s">
        <v>29</v>
      </c>
      <c r="B15">
        <f>VLOOKUP(A15,'2023 Standings'!$A$1:$K$33,10,FALSE)</f>
        <v>0.27</v>
      </c>
      <c r="C15" t="str">
        <f>VLOOKUP(A15,'2024 Data'!$A$1:$O$39,10,FALSE)</f>
        <v>1.42</v>
      </c>
      <c r="D15">
        <f t="shared" si="0"/>
        <v>1.075</v>
      </c>
      <c r="E15">
        <f>VLOOKUP(A15,Table_0__2[[Team]:[HDCF%]],36,FALSE)</f>
        <v>52.36</v>
      </c>
      <c r="F15">
        <f>VLOOKUP(A15,Table_0[[#All],[Team]:[HDCF%]],38,FALSE)</f>
        <v>57.55</v>
      </c>
      <c r="G15">
        <f t="shared" si="1"/>
        <v>55.733499999999992</v>
      </c>
      <c r="H15">
        <v>127.80000000000004</v>
      </c>
      <c r="I15" s="14">
        <v>200.22364073226547</v>
      </c>
      <c r="J15">
        <f t="shared" si="2"/>
        <v>171.25418443935928</v>
      </c>
      <c r="K15">
        <v>0.80000000000000071</v>
      </c>
      <c r="L15">
        <v>29.793333333333329</v>
      </c>
      <c r="M15">
        <f t="shared" si="3"/>
        <v>18.195999999999998</v>
      </c>
      <c r="N15">
        <f>VLOOKUP(A15,'Special Teams'!$A$1:$F$33,6,FALSE)</f>
        <v>13.857500000000002</v>
      </c>
      <c r="P15">
        <f>('Regression 1'!$B$18*'Test Data'!J15+'Regression 1'!$B$20*'Test Data'!M15)</f>
        <v>1.9298125132493085</v>
      </c>
      <c r="Q15">
        <f>('Test Data'!G15*'Regression 2'!$B$23+'Test Data'!M15*'Regression 2'!$B$18+'Test Data'!N15*'Regression 2'!$B$20)</f>
        <v>4.4378341463596254</v>
      </c>
    </row>
    <row r="16" spans="1:17" x14ac:dyDescent="0.3">
      <c r="A16" s="6" t="s">
        <v>28</v>
      </c>
      <c r="B16">
        <f>VLOOKUP(A16,'2023 Standings'!$A$1:$K$33,10,FALSE)</f>
        <v>0.21</v>
      </c>
      <c r="C16" t="str">
        <f>VLOOKUP(A16,'2024 Data'!$A$1:$O$39,10,FALSE)</f>
        <v>-0.21</v>
      </c>
      <c r="D16">
        <f t="shared" si="0"/>
        <v>-8.3999999999999991E-2</v>
      </c>
      <c r="E16">
        <f>VLOOKUP(A16,Table_0__2[[Team]:[HDCF%]],36,FALSE)</f>
        <v>51.15</v>
      </c>
      <c r="F16">
        <f>VLOOKUP(A16,Table_0[[#All],[Team]:[HDCF%]],38,FALSE)</f>
        <v>51.44</v>
      </c>
      <c r="G16">
        <f t="shared" si="1"/>
        <v>51.338499999999996</v>
      </c>
      <c r="H16">
        <v>84.7</v>
      </c>
      <c r="I16" s="14">
        <v>112.72734685934454</v>
      </c>
      <c r="J16">
        <f t="shared" si="2"/>
        <v>101.51640811560671</v>
      </c>
      <c r="K16">
        <v>46.900000000000006</v>
      </c>
      <c r="L16">
        <v>-11.206666666666665</v>
      </c>
      <c r="M16">
        <f t="shared" si="3"/>
        <v>12.036000000000001</v>
      </c>
      <c r="N16">
        <f>VLOOKUP(A16,'Special Teams'!$A$1:$F$33,6,FALSE)</f>
        <v>8.0474999999999994</v>
      </c>
      <c r="P16">
        <f>('Regression 1'!$B$18*'Test Data'!J16+'Regression 1'!$B$20*'Test Data'!M16)</f>
        <v>1.1612575269174477</v>
      </c>
      <c r="Q16">
        <f>('Test Data'!G16*'Regression 2'!$B$23+'Test Data'!M16*'Regression 2'!$B$18+'Test Data'!N16*'Regression 2'!$B$20)</f>
        <v>3.7342548430359095</v>
      </c>
    </row>
    <row r="17" spans="1:17" x14ac:dyDescent="0.3">
      <c r="A17" s="7" t="s">
        <v>33</v>
      </c>
      <c r="B17">
        <f>VLOOKUP(A17,'2023 Standings'!$A$1:$K$33,10,FALSE)</f>
        <v>-0.85</v>
      </c>
      <c r="C17" t="str">
        <f>VLOOKUP(A17,'2024 Data'!$A$1:$O$39,10,FALSE)</f>
        <v>-0.71</v>
      </c>
      <c r="D17">
        <f t="shared" si="0"/>
        <v>-0.752</v>
      </c>
      <c r="E17">
        <f>VLOOKUP(A17,Table_0__2[[Team]:[HDCF%]],36,FALSE)</f>
        <v>42.22</v>
      </c>
      <c r="F17">
        <f>VLOOKUP(A17,Table_0[[#All],[Team]:[HDCF%]],38,FALSE)</f>
        <v>48.43</v>
      </c>
      <c r="G17">
        <f t="shared" si="1"/>
        <v>46.256500000000003</v>
      </c>
      <c r="H17">
        <v>2.2000000000000046</v>
      </c>
      <c r="I17" s="14">
        <v>-15.57694604121842</v>
      </c>
      <c r="J17">
        <f t="shared" si="2"/>
        <v>-8.4661676247310496</v>
      </c>
      <c r="K17">
        <v>1.6999999999999993</v>
      </c>
      <c r="L17">
        <v>51.11333333333333</v>
      </c>
      <c r="M17">
        <f t="shared" si="3"/>
        <v>31.347999999999995</v>
      </c>
      <c r="N17">
        <f>VLOOKUP(A17,'Special Teams'!$A$1:$F$33,6,FALSE)</f>
        <v>2.9150000000000027</v>
      </c>
      <c r="P17">
        <f>('Regression 1'!$B$18*'Test Data'!J17+'Regression 1'!$B$20*'Test Data'!M17)</f>
        <v>0.35097866116918403</v>
      </c>
      <c r="Q17">
        <f>('Test Data'!G17*'Regression 2'!$B$23+'Test Data'!M17*'Regression 2'!$B$18+'Test Data'!N17*'Regression 2'!$B$20)</f>
        <v>3.3240858685896297</v>
      </c>
    </row>
    <row r="18" spans="1:17" x14ac:dyDescent="0.3">
      <c r="A18" s="6" t="s">
        <v>21</v>
      </c>
      <c r="B18">
        <f>VLOOKUP(A18,'2023 Standings'!$A$1:$K$33,10,FALSE)</f>
        <v>-0.12</v>
      </c>
      <c r="C18" t="str">
        <f>VLOOKUP(A18,'2024 Data'!$A$1:$O$39,10,FALSE)</f>
        <v>-0.06</v>
      </c>
      <c r="D18">
        <f t="shared" si="0"/>
        <v>-7.7999999999999986E-2</v>
      </c>
      <c r="E18">
        <f>VLOOKUP(A18,Table_0__2[[Team]:[HDCF%]],36,FALSE)</f>
        <v>48</v>
      </c>
      <c r="F18">
        <f>VLOOKUP(A18,Table_0[[#All],[Team]:[HDCF%]],38,FALSE)</f>
        <v>51.89</v>
      </c>
      <c r="G18">
        <f t="shared" si="1"/>
        <v>50.528500000000001</v>
      </c>
      <c r="H18">
        <v>31.600000000000005</v>
      </c>
      <c r="I18" s="14">
        <v>91.336764516434599</v>
      </c>
      <c r="J18">
        <f t="shared" si="2"/>
        <v>67.44205870986076</v>
      </c>
      <c r="K18">
        <v>61.400000000000006</v>
      </c>
      <c r="L18">
        <v>16.126666666666665</v>
      </c>
      <c r="M18">
        <f t="shared" si="3"/>
        <v>34.236000000000004</v>
      </c>
      <c r="N18">
        <f>VLOOKUP(A18,'Special Teams'!$A$1:$F$33,6,FALSE)</f>
        <v>9.18</v>
      </c>
      <c r="P18">
        <f>('Regression 1'!$B$18*'Test Data'!J18+'Regression 1'!$B$20*'Test Data'!M18)</f>
        <v>1.1346991834201661</v>
      </c>
      <c r="Q18">
        <f>('Test Data'!G18*'Regression 2'!$B$23+'Test Data'!M18*'Regression 2'!$B$18+'Test Data'!N18*'Regression 2'!$B$20)</f>
        <v>4.0116945799874868</v>
      </c>
    </row>
    <row r="19" spans="1:17" x14ac:dyDescent="0.3">
      <c r="A19" s="6" t="s">
        <v>15</v>
      </c>
      <c r="B19">
        <f>VLOOKUP(A19,'2023 Standings'!$A$1:$K$33,10,FALSE)</f>
        <v>0.79</v>
      </c>
      <c r="C19" t="str">
        <f>VLOOKUP(A19,'2024 Data'!$A$1:$O$39,10,FALSE)</f>
        <v>-0.24</v>
      </c>
      <c r="D19">
        <f t="shared" si="0"/>
        <v>6.9000000000000006E-2</v>
      </c>
      <c r="E19">
        <f>VLOOKUP(A19,Table_0__2[[Team]:[HDCF%]],36,FALSE)</f>
        <v>56.84</v>
      </c>
      <c r="F19">
        <f>VLOOKUP(A19,Table_0[[#All],[Team]:[HDCF%]],38,FALSE)</f>
        <v>50.94</v>
      </c>
      <c r="G19">
        <f t="shared" si="1"/>
        <v>53.004999999999995</v>
      </c>
      <c r="H19">
        <v>148.5</v>
      </c>
      <c r="I19" s="14">
        <v>134.30242818584921</v>
      </c>
      <c r="J19">
        <f t="shared" si="2"/>
        <v>139.98145691150953</v>
      </c>
      <c r="K19">
        <v>31.9</v>
      </c>
      <c r="L19">
        <v>-16.399999999999999</v>
      </c>
      <c r="M19">
        <f t="shared" si="3"/>
        <v>2.9200000000000017</v>
      </c>
      <c r="N19">
        <f>VLOOKUP(A19,'Special Teams'!$A$1:$F$33,6,FALSE)</f>
        <v>16.695</v>
      </c>
      <c r="P19">
        <f>('Regression 1'!$B$18*'Test Data'!J19+'Regression 1'!$B$20*'Test Data'!M19)</f>
        <v>1.4119488101575721</v>
      </c>
      <c r="Q19">
        <f>('Test Data'!G19*'Regression 2'!$B$23+'Test Data'!M19*'Regression 2'!$B$18+'Test Data'!N19*'Regression 2'!$B$20)</f>
        <v>4.2790873653699704</v>
      </c>
    </row>
    <row r="20" spans="1:17" x14ac:dyDescent="0.3">
      <c r="A20" s="7" t="s">
        <v>16</v>
      </c>
      <c r="B20">
        <f>VLOOKUP(A20,'2023 Standings'!$A$1:$K$33,10,FALSE)</f>
        <v>0.25</v>
      </c>
      <c r="C20" t="str">
        <f>VLOOKUP(A20,'2024 Data'!$A$1:$O$39,10,FALSE)</f>
        <v>-0.15</v>
      </c>
      <c r="D20">
        <f t="shared" si="0"/>
        <v>-0.03</v>
      </c>
      <c r="E20">
        <f>VLOOKUP(A20,Table_0__2[[Team]:[HDCF%]],36,FALSE)</f>
        <v>50.12</v>
      </c>
      <c r="F20">
        <f>VLOOKUP(A20,Table_0[[#All],[Team]:[HDCF%]],38,FALSE)</f>
        <v>50</v>
      </c>
      <c r="G20">
        <f t="shared" si="1"/>
        <v>50.042000000000002</v>
      </c>
      <c r="H20">
        <v>70.799999999999983</v>
      </c>
      <c r="I20" s="14">
        <v>47.405959514170029</v>
      </c>
      <c r="J20">
        <f t="shared" si="2"/>
        <v>56.76357570850201</v>
      </c>
      <c r="K20">
        <v>58.4</v>
      </c>
      <c r="L20">
        <v>53.026666666666664</v>
      </c>
      <c r="M20">
        <f t="shared" si="3"/>
        <v>55.175999999999995</v>
      </c>
      <c r="N20">
        <f>VLOOKUP(A20,'Special Teams'!$A$1:$F$33,6,FALSE)</f>
        <v>8.8850000000000016</v>
      </c>
      <c r="P20">
        <f>('Regression 1'!$B$18*'Test Data'!J20+'Regression 1'!$B$20*'Test Data'!M20)</f>
        <v>1.3199306664312771</v>
      </c>
      <c r="Q20">
        <f>('Test Data'!G20*'Regression 2'!$B$23+'Test Data'!M20*'Regression 2'!$B$18+'Test Data'!N20*'Regression 2'!$B$20)</f>
        <v>4.2035108838407762</v>
      </c>
    </row>
    <row r="21" spans="1:17" x14ac:dyDescent="0.3">
      <c r="A21" s="7" t="s">
        <v>17</v>
      </c>
      <c r="B21">
        <f>VLOOKUP(A21,'2023 Standings'!$A$1:$K$33,10,FALSE)</f>
        <v>0.7</v>
      </c>
      <c r="C21" t="str">
        <f>VLOOKUP(A21,'2024 Data'!$A$1:$O$39,10,FALSE)</f>
        <v>0.59</v>
      </c>
      <c r="D21">
        <f t="shared" si="0"/>
        <v>0.623</v>
      </c>
      <c r="E21">
        <f>VLOOKUP(A21,Table_0__2[[Team]:[HDCF%]],36,FALSE)</f>
        <v>48.95</v>
      </c>
      <c r="F21">
        <f>VLOOKUP(A21,Table_0[[#All],[Team]:[HDCF%]],38,FALSE)</f>
        <v>49.06</v>
      </c>
      <c r="G21">
        <f t="shared" si="1"/>
        <v>49.021500000000003</v>
      </c>
      <c r="H21">
        <v>118.50000000000003</v>
      </c>
      <c r="I21" s="14">
        <v>145.85487179487183</v>
      </c>
      <c r="J21">
        <f t="shared" si="2"/>
        <v>134.91292307692311</v>
      </c>
      <c r="K21">
        <v>33.700000000000003</v>
      </c>
      <c r="L21">
        <v>37.720000000000006</v>
      </c>
      <c r="M21">
        <f t="shared" si="3"/>
        <v>36.112000000000002</v>
      </c>
      <c r="N21">
        <f>VLOOKUP(A21,'Special Teams'!$A$1:$F$33,6,FALSE)</f>
        <v>18.509999999999998</v>
      </c>
      <c r="P21">
        <f>('Regression 1'!$B$18*'Test Data'!J21+'Regression 1'!$B$20*'Test Data'!M21)</f>
        <v>1.8217425372616829</v>
      </c>
      <c r="Q21">
        <f>('Test Data'!G21*'Regression 2'!$B$23+'Test Data'!M21*'Regression 2'!$B$18+'Test Data'!N21*'Regression 2'!$B$20)</f>
        <v>4.535003564674116</v>
      </c>
    </row>
    <row r="22" spans="1:17" x14ac:dyDescent="0.3">
      <c r="A22" s="7" t="s">
        <v>32</v>
      </c>
      <c r="B22">
        <f>VLOOKUP(A22,'2023 Standings'!$A$1:$K$33,10,FALSE)</f>
        <v>-0.09</v>
      </c>
      <c r="C22" t="str">
        <f>VLOOKUP(A22,'2024 Data'!$A$1:$O$39,10,FALSE)</f>
        <v>0.44</v>
      </c>
      <c r="D22">
        <f t="shared" si="0"/>
        <v>0.28099999999999997</v>
      </c>
      <c r="E22">
        <f>VLOOKUP(A22,Table_0__2[[Team]:[HDCF%]],36,FALSE)</f>
        <v>51.95</v>
      </c>
      <c r="F22">
        <f>VLOOKUP(A22,Table_0[[#All],[Team]:[HDCF%]],38,FALSE)</f>
        <v>47.79</v>
      </c>
      <c r="G22">
        <f t="shared" si="1"/>
        <v>49.246000000000002</v>
      </c>
      <c r="H22">
        <v>73.300000000000026</v>
      </c>
      <c r="I22" s="14">
        <v>172.76461706851799</v>
      </c>
      <c r="J22">
        <f t="shared" si="2"/>
        <v>132.97877024111079</v>
      </c>
      <c r="K22">
        <v>8.6000000000000014</v>
      </c>
      <c r="L22">
        <v>-12.846666666666668</v>
      </c>
      <c r="M22">
        <f t="shared" si="3"/>
        <v>-4.2679999999999989</v>
      </c>
      <c r="N22">
        <f>VLOOKUP(A22,'Special Teams'!$A$1:$F$33,6,FALSE)</f>
        <v>9.5024999999999977</v>
      </c>
      <c r="P22">
        <f>('Regression 1'!$B$18*'Test Data'!J22+'Regression 1'!$B$20*'Test Data'!M22)</f>
        <v>1.2438382157258625</v>
      </c>
      <c r="Q22">
        <f>('Test Data'!G22*'Regression 2'!$B$23+'Test Data'!M22*'Regression 2'!$B$18+'Test Data'!N22*'Regression 2'!$B$20)</f>
        <v>3.5141798700853975</v>
      </c>
    </row>
    <row r="23" spans="1:17" x14ac:dyDescent="0.3">
      <c r="A23" s="6" t="s">
        <v>4</v>
      </c>
      <c r="B23">
        <f>VLOOKUP(A23,'2023 Standings'!$A$1:$K$33,10,FALSE)</f>
        <v>-0.62</v>
      </c>
      <c r="C23" t="str">
        <f>VLOOKUP(A23,'2024 Data'!$A$1:$O$39,10,FALSE)</f>
        <v>0.46</v>
      </c>
      <c r="D23">
        <f t="shared" si="0"/>
        <v>0.13600000000000001</v>
      </c>
      <c r="E23">
        <f>VLOOKUP(A23,Table_0__2[[Team]:[HDCF%]],36,FALSE)</f>
        <v>47.69</v>
      </c>
      <c r="F23">
        <f>VLOOKUP(A23,Table_0[[#All],[Team]:[HDCF%]],38,FALSE)</f>
        <v>53.78</v>
      </c>
      <c r="G23">
        <f t="shared" si="1"/>
        <v>51.648499999999999</v>
      </c>
      <c r="H23">
        <v>34.700000000000003</v>
      </c>
      <c r="I23" s="14">
        <v>117.04559200276849</v>
      </c>
      <c r="J23">
        <f t="shared" si="2"/>
        <v>84.107355201661079</v>
      </c>
      <c r="K23">
        <v>10.3</v>
      </c>
      <c r="L23">
        <v>21.593333333333334</v>
      </c>
      <c r="M23">
        <f t="shared" si="3"/>
        <v>17.076000000000001</v>
      </c>
      <c r="N23">
        <f>VLOOKUP(A23,'Special Teams'!$A$1:$F$33,6,FALSE)</f>
        <v>4.0274999999999999</v>
      </c>
      <c r="P23">
        <f>('Regression 1'!$B$18*'Test Data'!J23+'Regression 1'!$B$20*'Test Data'!M23)</f>
        <v>1.0604501469680891</v>
      </c>
      <c r="Q23">
        <f>('Test Data'!G23*'Regression 2'!$B$23+'Test Data'!M23*'Regression 2'!$B$18+'Test Data'!N23*'Regression 2'!$B$20)</f>
        <v>3.5553540153241228</v>
      </c>
    </row>
    <row r="24" spans="1:17" x14ac:dyDescent="0.3">
      <c r="A24" s="6" t="s">
        <v>3</v>
      </c>
      <c r="B24">
        <f>VLOOKUP(A24,'2023 Standings'!$A$1:$K$33,10,FALSE)</f>
        <v>0.01</v>
      </c>
      <c r="C24" t="str">
        <f>VLOOKUP(A24,'2024 Data'!$A$1:$O$39,10,FALSE)</f>
        <v>0.18</v>
      </c>
      <c r="D24">
        <f t="shared" si="0"/>
        <v>0.129</v>
      </c>
      <c r="E24">
        <f>VLOOKUP(A24,Table_0__2[[Team]:[HDCF%]],36,FALSE)</f>
        <v>53.78</v>
      </c>
      <c r="F24">
        <f>VLOOKUP(A24,Table_0[[#All],[Team]:[HDCF%]],38,FALSE)</f>
        <v>53.73</v>
      </c>
      <c r="G24">
        <f t="shared" si="1"/>
        <v>53.747500000000002</v>
      </c>
      <c r="H24">
        <v>95.199999999999989</v>
      </c>
      <c r="I24" s="14">
        <v>86.200277369689132</v>
      </c>
      <c r="J24">
        <f t="shared" si="2"/>
        <v>89.800166421813486</v>
      </c>
      <c r="K24">
        <v>16.8</v>
      </c>
      <c r="L24">
        <v>65.326666666666668</v>
      </c>
      <c r="M24">
        <f t="shared" si="3"/>
        <v>45.915999999999997</v>
      </c>
      <c r="N24">
        <f>VLOOKUP(A24,'Special Teams'!$A$1:$F$33,6,FALSE)</f>
        <v>6.2475000000000023</v>
      </c>
      <c r="P24">
        <f>('Regression 1'!$B$18*'Test Data'!J24+'Regression 1'!$B$20*'Test Data'!M24)</f>
        <v>1.5154409748214999</v>
      </c>
      <c r="Q24">
        <f>('Test Data'!G24*'Regression 2'!$B$23+'Test Data'!M24*'Regression 2'!$B$18+'Test Data'!N24*'Regression 2'!$B$20)</f>
        <v>4.1527105490923342</v>
      </c>
    </row>
    <row r="25" spans="1:17" x14ac:dyDescent="0.3">
      <c r="A25" s="7" t="s">
        <v>24</v>
      </c>
      <c r="B25">
        <f>VLOOKUP(A25,'2023 Standings'!$A$1:$K$33,10,FALSE)</f>
        <v>-1.05</v>
      </c>
      <c r="C25" t="str">
        <f>VLOOKUP(A25,'2024 Data'!$A$1:$O$39,10,FALSE)</f>
        <v>-1.73</v>
      </c>
      <c r="D25">
        <f t="shared" si="0"/>
        <v>-1.5259999999999998</v>
      </c>
      <c r="E25">
        <f>VLOOKUP(A25,Table_0__2[[Team]:[HDCF%]],36,FALSE)</f>
        <v>51.47</v>
      </c>
      <c r="F25">
        <f>VLOOKUP(A25,Table_0[[#All],[Team]:[HDCF%]],38,FALSE)</f>
        <v>38.39</v>
      </c>
      <c r="G25">
        <f t="shared" si="1"/>
        <v>42.968000000000004</v>
      </c>
      <c r="H25">
        <v>64.700000000000017</v>
      </c>
      <c r="I25" s="14">
        <v>-68.845908787669629</v>
      </c>
      <c r="J25">
        <f t="shared" si="2"/>
        <v>-15.427545272601769</v>
      </c>
      <c r="K25">
        <v>-16</v>
      </c>
      <c r="L25">
        <v>-8.4733333333333345</v>
      </c>
      <c r="M25">
        <f t="shared" si="3"/>
        <v>-11.484000000000002</v>
      </c>
      <c r="N25">
        <f>VLOOKUP(A25,'Special Teams'!$A$1:$F$33,6,FALSE)</f>
        <v>7.0949999999999989</v>
      </c>
      <c r="P25">
        <f>('Regression 1'!$B$18*'Test Data'!J25+'Regression 1'!$B$20*'Test Data'!M25)</f>
        <v>-0.31012349447192689</v>
      </c>
      <c r="Q25">
        <f>('Test Data'!G25*'Regression 2'!$B$23+'Test Data'!M25*'Regression 2'!$B$18+'Test Data'!N25*'Regression 2'!$B$20)</f>
        <v>2.9013771911473083</v>
      </c>
    </row>
    <row r="26" spans="1:17" x14ac:dyDescent="0.3">
      <c r="A26" s="7" t="s">
        <v>34</v>
      </c>
      <c r="B26">
        <f>VLOOKUP(A26,'2023 Standings'!$A$1:$K$33,10,FALSE)</f>
        <v>0.36</v>
      </c>
      <c r="C26" t="str">
        <f>VLOOKUP(A26,'2024 Data'!$A$1:$O$39,10,FALSE)</f>
        <v>-0.93</v>
      </c>
      <c r="D26">
        <f t="shared" si="0"/>
        <v>-0.54300000000000004</v>
      </c>
      <c r="E26">
        <f>VLOOKUP(A26,Table_0__2[[Team]:[HDCF%]],36,FALSE)</f>
        <v>49.47</v>
      </c>
      <c r="F26">
        <f>VLOOKUP(A26,Table_0[[#All],[Team]:[HDCF%]],38,FALSE)</f>
        <v>48.64</v>
      </c>
      <c r="G26">
        <f t="shared" si="1"/>
        <v>48.930500000000002</v>
      </c>
      <c r="H26">
        <v>138.4</v>
      </c>
      <c r="I26" s="14">
        <v>58.237966237882276</v>
      </c>
      <c r="J26">
        <f t="shared" si="2"/>
        <v>90.302779742729371</v>
      </c>
      <c r="K26">
        <v>7.4</v>
      </c>
      <c r="L26">
        <v>-8.2000000000000011</v>
      </c>
      <c r="M26">
        <f t="shared" si="3"/>
        <v>-1.9600000000000004</v>
      </c>
      <c r="N26">
        <f>VLOOKUP(A26,'Special Teams'!$A$1:$F$33,6,FALSE)</f>
        <v>8.4699999999999989</v>
      </c>
      <c r="P26">
        <f>('Regression 1'!$B$18*'Test Data'!J26+'Regression 1'!$B$20*'Test Data'!M26)</f>
        <v>0.85764976164964313</v>
      </c>
      <c r="Q26">
        <f>('Test Data'!G26*'Regression 2'!$B$23+'Test Data'!M26*'Regression 2'!$B$18+'Test Data'!N26*'Regression 2'!$B$20)</f>
        <v>3.4560898812865877</v>
      </c>
    </row>
    <row r="27" spans="1:17" x14ac:dyDescent="0.3">
      <c r="A27" s="6" t="s">
        <v>10</v>
      </c>
      <c r="B27">
        <f>VLOOKUP(A27,'2023 Standings'!$A$1:$K$33,10,FALSE)</f>
        <v>-0.47</v>
      </c>
      <c r="C27" t="str">
        <f>VLOOKUP(A27,'2024 Data'!$A$1:$O$39,10,FALSE)</f>
        <v>-0.45</v>
      </c>
      <c r="D27">
        <f t="shared" si="0"/>
        <v>-0.45599999999999996</v>
      </c>
      <c r="E27">
        <f>VLOOKUP(A27,Table_0__2[[Team]:[HDCF%]],36,FALSE)</f>
        <v>44.51</v>
      </c>
      <c r="F27">
        <f>VLOOKUP(A27,Table_0[[#All],[Team]:[HDCF%]],38,FALSE)</f>
        <v>45.97</v>
      </c>
      <c r="G27">
        <f t="shared" si="1"/>
        <v>45.459000000000003</v>
      </c>
      <c r="H27">
        <v>67</v>
      </c>
      <c r="I27" s="14">
        <v>34.636967836257305</v>
      </c>
      <c r="J27">
        <f t="shared" si="2"/>
        <v>47.582180701754382</v>
      </c>
      <c r="K27">
        <v>5.1999999999999993</v>
      </c>
      <c r="L27">
        <v>21.866666666666667</v>
      </c>
      <c r="M27">
        <f t="shared" si="3"/>
        <v>15.2</v>
      </c>
      <c r="N27">
        <f>VLOOKUP(A27,'Special Teams'!$A$1:$F$33,6,FALSE)</f>
        <v>1.7224999999999966</v>
      </c>
      <c r="P27">
        <f>('Regression 1'!$B$18*'Test Data'!J27+'Regression 1'!$B$20*'Test Data'!M27)</f>
        <v>0.67661064356155975</v>
      </c>
      <c r="Q27">
        <f>('Test Data'!G27*'Regression 2'!$B$23+'Test Data'!M27*'Regression 2'!$B$18+'Test Data'!N27*'Regression 2'!$B$20)</f>
        <v>3.0155271633984486</v>
      </c>
    </row>
    <row r="28" spans="1:17" x14ac:dyDescent="0.3">
      <c r="A28" s="6" t="s">
        <v>7</v>
      </c>
      <c r="B28">
        <f>VLOOKUP(A28,'2023 Standings'!$A$1:$K$33,10,FALSE)</f>
        <v>0.37</v>
      </c>
      <c r="C28" t="str">
        <f>VLOOKUP(A28,'2024 Data'!$A$1:$O$39,10,FALSE)</f>
        <v>-0.31</v>
      </c>
      <c r="D28">
        <f t="shared" si="0"/>
        <v>-0.106</v>
      </c>
      <c r="E28">
        <f>VLOOKUP(A28,Table_0__2[[Team]:[HDCF%]],36,FALSE)</f>
        <v>53.01</v>
      </c>
      <c r="F28">
        <f>VLOOKUP(A28,Table_0[[#All],[Team]:[HDCF%]],38,FALSE)</f>
        <v>51.41</v>
      </c>
      <c r="G28">
        <f t="shared" si="1"/>
        <v>51.97</v>
      </c>
      <c r="H28">
        <v>107.00000000000003</v>
      </c>
      <c r="I28" s="14">
        <v>110.93812088684318</v>
      </c>
      <c r="J28">
        <f t="shared" si="2"/>
        <v>109.36287253210591</v>
      </c>
      <c r="K28">
        <v>28.799999999999997</v>
      </c>
      <c r="L28">
        <v>-17.493333333333332</v>
      </c>
      <c r="M28">
        <f t="shared" si="3"/>
        <v>1.0240000000000009</v>
      </c>
      <c r="N28">
        <f>VLOOKUP(A28,'Special Teams'!$A$1:$F$33,6,FALSE)</f>
        <v>18.007499999999997</v>
      </c>
      <c r="P28">
        <f>('Regression 1'!$B$18*'Test Data'!J28+'Regression 1'!$B$20*'Test Data'!M28)</f>
        <v>1.0857048446435</v>
      </c>
      <c r="Q28">
        <f>('Test Data'!G28*'Regression 2'!$B$23+'Test Data'!M28*'Regression 2'!$B$18+'Test Data'!N28*'Regression 2'!$B$20)</f>
        <v>4.2785079529871117</v>
      </c>
    </row>
    <row r="29" spans="1:17" x14ac:dyDescent="0.3">
      <c r="A29" s="7" t="s">
        <v>5</v>
      </c>
      <c r="B29">
        <f>VLOOKUP(A29,'2023 Standings'!$A$1:$K$33,10,FALSE)</f>
        <v>0.7</v>
      </c>
      <c r="C29" t="str">
        <f>VLOOKUP(A29,'2024 Data'!$A$1:$O$39,10,FALSE)</f>
        <v>0.26</v>
      </c>
      <c r="D29">
        <f t="shared" si="0"/>
        <v>0.39200000000000002</v>
      </c>
      <c r="E29">
        <f>VLOOKUP(A29,Table_0__2[[Team]:[HDCF%]],36,FALSE)</f>
        <v>54.37</v>
      </c>
      <c r="F29">
        <f>VLOOKUP(A29,Table_0[[#All],[Team]:[HDCF%]],38,FALSE)</f>
        <v>48.9</v>
      </c>
      <c r="G29">
        <f t="shared" si="1"/>
        <v>50.814499999999995</v>
      </c>
      <c r="H29">
        <v>143.99999999999997</v>
      </c>
      <c r="I29" s="14">
        <v>78.13428571428571</v>
      </c>
      <c r="J29">
        <f t="shared" si="2"/>
        <v>104.48057142857141</v>
      </c>
      <c r="K29">
        <v>40.200000000000003</v>
      </c>
      <c r="L29">
        <v>16.946666666666665</v>
      </c>
      <c r="M29">
        <f t="shared" si="3"/>
        <v>26.248000000000001</v>
      </c>
      <c r="N29">
        <f>VLOOKUP(A29,'Special Teams'!$A$1:$F$33,6,FALSE)</f>
        <v>15.994999999999997</v>
      </c>
      <c r="P29">
        <f>('Regression 1'!$B$18*'Test Data'!J29+'Regression 1'!$B$20*'Test Data'!M29)</f>
        <v>1.3870275167801445</v>
      </c>
      <c r="Q29">
        <f>('Test Data'!G29*'Regression 2'!$B$23+'Test Data'!M29*'Regression 2'!$B$18+'Test Data'!N29*'Regression 2'!$B$20)</f>
        <v>4.3701228300234396</v>
      </c>
    </row>
    <row r="30" spans="1:17" x14ac:dyDescent="0.3">
      <c r="A30" s="6" t="s">
        <v>8</v>
      </c>
      <c r="B30">
        <f>VLOOKUP(A30,'2023 Standings'!$A$1:$K$33,10,FALSE)</f>
        <v>-0.3</v>
      </c>
      <c r="C30" t="str">
        <f>VLOOKUP(A30,'2024 Data'!$A$1:$O$39,10,FALSE)</f>
        <v>0.99</v>
      </c>
      <c r="D30">
        <f t="shared" si="0"/>
        <v>0.60299999999999998</v>
      </c>
      <c r="E30">
        <f>VLOOKUP(A30,Table_0__2[[Team]:[HDCF%]],36,FALSE)</f>
        <v>47.61</v>
      </c>
      <c r="F30">
        <f>VLOOKUP(A30,Table_0[[#All],[Team]:[HDCF%]],38,FALSE)</f>
        <v>48.91</v>
      </c>
      <c r="G30">
        <f t="shared" si="1"/>
        <v>48.454999999999998</v>
      </c>
      <c r="H30">
        <v>69.100000000000009</v>
      </c>
      <c r="I30" s="14">
        <v>134.44352753564522</v>
      </c>
      <c r="J30">
        <f t="shared" si="2"/>
        <v>108.30611652138712</v>
      </c>
      <c r="K30">
        <v>-12.7</v>
      </c>
      <c r="L30">
        <v>33.620000000000005</v>
      </c>
      <c r="M30">
        <f t="shared" si="3"/>
        <v>15.092000000000001</v>
      </c>
      <c r="N30">
        <f>VLOOKUP(A30,'Special Teams'!$A$1:$F$33,6,FALSE)</f>
        <v>11.004999999999999</v>
      </c>
      <c r="P30">
        <f>('Regression 1'!$B$18*'Test Data'!J30+'Regression 1'!$B$20*'Test Data'!M30)</f>
        <v>1.2700848325888552</v>
      </c>
      <c r="Q30">
        <f>('Test Data'!G30*'Regression 2'!$B$23+'Test Data'!M30*'Regression 2'!$B$18+'Test Data'!N30*'Regression 2'!$B$20)</f>
        <v>3.783733156918164</v>
      </c>
    </row>
    <row r="31" spans="1:17" x14ac:dyDescent="0.3">
      <c r="A31" s="7" t="s">
        <v>27</v>
      </c>
      <c r="B31">
        <f>VLOOKUP(A31,'2023 Standings'!$A$1:$K$33,10,FALSE)</f>
        <v>0.49</v>
      </c>
      <c r="C31" t="str">
        <f>VLOOKUP(A31,'2024 Data'!$A$1:$O$39,10,FALSE)</f>
        <v>0.92</v>
      </c>
      <c r="D31">
        <f t="shared" si="0"/>
        <v>0.79100000000000004</v>
      </c>
      <c r="E31">
        <f>VLOOKUP(A31,Table_0__2[[Team]:[HDCF%]],36,FALSE)</f>
        <v>53.11</v>
      </c>
      <c r="F31">
        <f>VLOOKUP(A31,Table_0[[#All],[Team]:[HDCF%]],38,FALSE)</f>
        <v>54.91</v>
      </c>
      <c r="G31">
        <f t="shared" si="1"/>
        <v>54.28</v>
      </c>
      <c r="H31">
        <v>117.50000000000001</v>
      </c>
      <c r="I31" s="14">
        <v>164.59022150646291</v>
      </c>
      <c r="J31">
        <f t="shared" si="2"/>
        <v>145.75413290387775</v>
      </c>
      <c r="K31">
        <v>38.5</v>
      </c>
      <c r="L31">
        <v>66.966666666666669</v>
      </c>
      <c r="M31">
        <f t="shared" si="3"/>
        <v>55.58</v>
      </c>
      <c r="N31">
        <f>VLOOKUP(A31,'Special Teams'!$A$1:$F$33,6,FALSE)</f>
        <v>12.107499999999998</v>
      </c>
      <c r="P31">
        <f>('Regression 1'!$B$18*'Test Data'!J31+'Regression 1'!$B$20*'Test Data'!M31)</f>
        <v>2.1974466447761483</v>
      </c>
      <c r="Q31">
        <f>('Test Data'!G31*'Regression 2'!$B$23+'Test Data'!M31*'Regression 2'!$B$18+'Test Data'!N31*'Regression 2'!$B$20)</f>
        <v>4.6674515173558113</v>
      </c>
    </row>
    <row r="32" spans="1:17" x14ac:dyDescent="0.3">
      <c r="A32" s="7" t="s">
        <v>12</v>
      </c>
      <c r="B32">
        <f>VLOOKUP(A32,'2023 Standings'!$A$1:$K$33,10,FALSE)</f>
        <v>-0.1</v>
      </c>
      <c r="C32" t="str">
        <f>VLOOKUP(A32,'2024 Data'!$A$1:$O$39,10,FALSE)</f>
        <v>-0.42</v>
      </c>
      <c r="D32">
        <f t="shared" si="0"/>
        <v>-0.32399999999999995</v>
      </c>
      <c r="E32">
        <f>VLOOKUP(A32,Table_0__2[[Team]:[HDCF%]],36,FALSE)</f>
        <v>49.68</v>
      </c>
      <c r="F32">
        <f>VLOOKUP(A32,Table_0[[#All],[Team]:[HDCF%]],38,FALSE)</f>
        <v>48.08</v>
      </c>
      <c r="G32">
        <f t="shared" si="1"/>
        <v>48.64</v>
      </c>
      <c r="H32">
        <v>95.999999999999986</v>
      </c>
      <c r="I32" s="14">
        <v>35.945779935675809</v>
      </c>
      <c r="J32">
        <f t="shared" si="2"/>
        <v>59.967467961405482</v>
      </c>
      <c r="K32">
        <v>17.399999999999999</v>
      </c>
      <c r="L32">
        <v>23.779999999999998</v>
      </c>
      <c r="M32">
        <f t="shared" si="3"/>
        <v>21.227999999999998</v>
      </c>
      <c r="N32">
        <f>VLOOKUP(A32,'Special Teams'!$A$1:$F$33,6,FALSE)</f>
        <v>5.1224999999999987</v>
      </c>
      <c r="P32">
        <f>('Regression 1'!$B$18*'Test Data'!J32+'Regression 1'!$B$20*'Test Data'!M32)</f>
        <v>0.88140249504688484</v>
      </c>
      <c r="Q32">
        <f>('Test Data'!G32*'Regression 2'!$B$23+'Test Data'!M32*'Regression 2'!$B$18+'Test Data'!N32*'Regression 2'!$B$20)</f>
        <v>3.4916128102052717</v>
      </c>
    </row>
    <row r="33" spans="1:17" x14ac:dyDescent="0.3">
      <c r="A33" s="7" t="s">
        <v>23</v>
      </c>
      <c r="B33">
        <f>VLOOKUP(A33,'2023 Standings'!$A$1:$K$33,10,FALSE)</f>
        <v>0.23</v>
      </c>
      <c r="C33" t="str">
        <f>VLOOKUP(A33,'2024 Data'!$A$1:$O$39,10,FALSE)</f>
        <v>0.68</v>
      </c>
      <c r="D33">
        <f t="shared" si="0"/>
        <v>0.54499999999999993</v>
      </c>
      <c r="E33">
        <f>VLOOKUP(A33,Table_0__2[[Team]:[HDCF%]],36,FALSE)</f>
        <v>52.55</v>
      </c>
      <c r="F33">
        <f>VLOOKUP(A33,Table_0[[#All],[Team]:[HDCF%]],38,FALSE)</f>
        <v>49.89</v>
      </c>
      <c r="G33">
        <f t="shared" si="1"/>
        <v>50.820999999999998</v>
      </c>
      <c r="H33">
        <v>87.40000000000002</v>
      </c>
      <c r="I33" s="14">
        <v>136.59307692307692</v>
      </c>
      <c r="J33">
        <f t="shared" si="2"/>
        <v>116.91584615384616</v>
      </c>
      <c r="K33">
        <v>42.199999999999996</v>
      </c>
      <c r="L33">
        <v>33.620000000000005</v>
      </c>
      <c r="M33">
        <f t="shared" si="3"/>
        <v>37.052</v>
      </c>
      <c r="N33">
        <f>VLOOKUP(A33,'Special Teams'!$A$1:$F$33,6,FALSE)</f>
        <v>7.9725000000000001</v>
      </c>
      <c r="P33">
        <f>('Regression 1'!$B$18*'Test Data'!J33+'Regression 1'!$B$20*'Test Data'!M33)</f>
        <v>1.6584201496388673</v>
      </c>
      <c r="Q33">
        <f>('Test Data'!G33*'Regression 2'!$B$23+'Test Data'!M33*'Regression 2'!$B$18+'Test Data'!N33*'Regression 2'!$B$20)</f>
        <v>3.9848513346514975</v>
      </c>
    </row>
  </sheetData>
  <autoFilter ref="A1:A33" xr:uid="{B0CCBB80-E69D-4501-A4D1-43B9A5FD067F}">
    <sortState xmlns:xlrd2="http://schemas.microsoft.com/office/spreadsheetml/2017/richdata2" ref="A2:M33">
      <sortCondition ref="A1:A33"/>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BB4854-A1D1-473A-92A2-8A684F7A1141}">
  <dimension ref="A1:O1313"/>
  <sheetViews>
    <sheetView topLeftCell="A1257" workbookViewId="0">
      <selection activeCell="N2" sqref="N2:O1313"/>
    </sheetView>
  </sheetViews>
  <sheetFormatPr defaultRowHeight="14.4" x14ac:dyDescent="0.3"/>
  <cols>
    <col min="1" max="1" width="10.33203125" bestFit="1" customWidth="1"/>
    <col min="2" max="2" width="19.5546875" bestFit="1" customWidth="1"/>
    <col min="3" max="3" width="4.44140625" bestFit="1" customWidth="1"/>
    <col min="4" max="4" width="19.5546875" bestFit="1" customWidth="1"/>
    <col min="5" max="5" width="5.44140625" bestFit="1" customWidth="1"/>
    <col min="6" max="6" width="10.77734375" bestFit="1" customWidth="1"/>
    <col min="7" max="7" width="15.88671875" bestFit="1" customWidth="1"/>
    <col min="8" max="8" width="9.109375" customWidth="1"/>
    <col min="9" max="9" width="10.6640625" bestFit="1" customWidth="1"/>
    <col min="10" max="10" width="9.5546875" bestFit="1" customWidth="1"/>
    <col min="11" max="11" width="8" bestFit="1" customWidth="1"/>
    <col min="12" max="12" width="11" bestFit="1" customWidth="1"/>
    <col min="13" max="13" width="9.44140625" bestFit="1" customWidth="1"/>
    <col min="14" max="14" width="10.21875" bestFit="1" customWidth="1"/>
    <col min="15" max="15" width="8.6640625" bestFit="1" customWidth="1"/>
  </cols>
  <sheetData>
    <row r="1" spans="1:15" x14ac:dyDescent="0.3">
      <c r="A1" t="s">
        <v>0</v>
      </c>
      <c r="B1" t="s">
        <v>1</v>
      </c>
      <c r="C1" t="s">
        <v>139</v>
      </c>
      <c r="D1" t="s">
        <v>2</v>
      </c>
      <c r="E1" t="s">
        <v>140</v>
      </c>
      <c r="F1" t="s">
        <v>37</v>
      </c>
      <c r="G1" t="s">
        <v>141</v>
      </c>
      <c r="H1" t="s">
        <v>142</v>
      </c>
      <c r="I1" t="s">
        <v>143</v>
      </c>
      <c r="J1" t="s">
        <v>146</v>
      </c>
      <c r="K1" t="s">
        <v>147</v>
      </c>
      <c r="L1" t="s">
        <v>144</v>
      </c>
      <c r="M1" t="s">
        <v>145</v>
      </c>
      <c r="N1" t="s">
        <v>205</v>
      </c>
      <c r="O1" t="s">
        <v>206</v>
      </c>
    </row>
    <row r="2" spans="1:15" x14ac:dyDescent="0.3">
      <c r="A2" s="8">
        <v>44841</v>
      </c>
      <c r="B2" s="6" t="s">
        <v>24</v>
      </c>
      <c r="C2" s="6">
        <v>1</v>
      </c>
      <c r="D2" s="6" t="s">
        <v>21</v>
      </c>
      <c r="E2" s="6">
        <v>4</v>
      </c>
      <c r="F2" s="6"/>
      <c r="G2" s="6">
        <f t="shared" ref="G2:G65" si="0">E2-C2</f>
        <v>3</v>
      </c>
      <c r="H2">
        <f>VLOOKUP(Regular_Season_Table[[#This Row],[Visitor]],'2023 Standings'!$A$1:$K$33,10,FALSE)</f>
        <v>-1.05</v>
      </c>
      <c r="I2">
        <f>VLOOKUP(Regular_Season_Table[[#This Row],[Home]],'2023 Standings'!$A$1:$K$33,10,)</f>
        <v>-0.12</v>
      </c>
      <c r="J2">
        <f>VLOOKUP(Regular_Season_Table[[#This Row],[Home]],Table_0__2[[#All],[Team]:[xGF%]],10,)</f>
        <v>47.41</v>
      </c>
      <c r="K2">
        <f>VLOOKUP(Regular_Season_Table[[#This Row],[Visitor]],Table_0__2[[Team]:[CF%]],10,FALSE)</f>
        <v>48.6</v>
      </c>
      <c r="L2">
        <f>VLOOKUP(Regular_Season_Table[[#This Row],[Home]],Table_0__2[[#All],[Team]:[HDCF%]],36,FALSE)</f>
        <v>48</v>
      </c>
      <c r="M2">
        <f>VLOOKUP(Regular_Season_Table[[#This Row],[Visitor]],Table_0__2[[#All],[Team]:[HDCF%]],36,FALSE)</f>
        <v>51.47</v>
      </c>
      <c r="N2">
        <f>VLOOKUP(Regular_Season_Table[[#This Row],[Home]],'Special Teams'!$A$1:$B$33,2,FALSE)</f>
        <v>17.600000000000001</v>
      </c>
      <c r="O2">
        <f>VLOOKUP(Regular_Season_Table[[#This Row],[Visitor]],'Special Teams'!$A$1:$B$33,2,FALSE)</f>
        <v>18.39</v>
      </c>
    </row>
    <row r="3" spans="1:15" x14ac:dyDescent="0.3">
      <c r="A3" s="9">
        <v>44842</v>
      </c>
      <c r="B3" s="7" t="s">
        <v>21</v>
      </c>
      <c r="C3" s="7">
        <v>3</v>
      </c>
      <c r="D3" s="7" t="s">
        <v>24</v>
      </c>
      <c r="E3" s="7">
        <v>2</v>
      </c>
      <c r="F3" s="7"/>
      <c r="G3" s="6">
        <f t="shared" si="0"/>
        <v>-1</v>
      </c>
      <c r="H3">
        <f>VLOOKUP(Regular_Season_Table[[#This Row],[Visitor]],'2023 Standings'!$A$1:$K$33,10,FALSE)</f>
        <v>-0.12</v>
      </c>
      <c r="I3">
        <f>VLOOKUP(Regular_Season_Table[[#This Row],[Home]],'2023 Standings'!$A$1:$K$33,10,)</f>
        <v>-1.05</v>
      </c>
      <c r="J3">
        <f>VLOOKUP(Regular_Season_Table[[#This Row],[Home]],Table_0__2[[#All],[Team]:[xGF%]],10,)</f>
        <v>48.6</v>
      </c>
      <c r="K3">
        <f>VLOOKUP(Regular_Season_Table[[#This Row],[Visitor]],Table_0__2[[Team]:[CF%]],10,FALSE)</f>
        <v>47.41</v>
      </c>
      <c r="L3">
        <f>VLOOKUP(Regular_Season_Table[[#This Row],[Home]],Table_0__2[[#All],[Team]:[HDCF%]],36,FALSE)</f>
        <v>51.47</v>
      </c>
      <c r="M3">
        <f>VLOOKUP(Regular_Season_Table[[#This Row],[Visitor]],Table_0__2[[#All],[Team]:[HDCF%]],36,FALSE)</f>
        <v>48</v>
      </c>
      <c r="N3">
        <f>VLOOKUP(Regular_Season_Table[[#This Row],[Home]],'Special Teams'!$A$1:$B$33,2,FALSE)</f>
        <v>18.39</v>
      </c>
      <c r="O3">
        <f>VLOOKUP(Regular_Season_Table[[#This Row],[Visitor]],'Special Teams'!$A$1:$B$33,2,FALSE)</f>
        <v>17.600000000000001</v>
      </c>
    </row>
    <row r="4" spans="1:15" x14ac:dyDescent="0.3">
      <c r="A4" s="8">
        <v>44845</v>
      </c>
      <c r="B4" s="6" t="s">
        <v>27</v>
      </c>
      <c r="C4" s="6">
        <v>4</v>
      </c>
      <c r="D4" s="6" t="s">
        <v>29</v>
      </c>
      <c r="E4" s="6">
        <v>3</v>
      </c>
      <c r="F4" s="6"/>
      <c r="G4" s="6">
        <f t="shared" si="0"/>
        <v>-1</v>
      </c>
      <c r="H4">
        <f>VLOOKUP(Regular_Season_Table[[#This Row],[Visitor]],'2023 Standings'!$A$1:$K$33,10,FALSE)</f>
        <v>0.49</v>
      </c>
      <c r="I4">
        <f>VLOOKUP(Regular_Season_Table[[#This Row],[Home]],'2023 Standings'!$A$1:$K$33,10,)</f>
        <v>0.27</v>
      </c>
      <c r="J4">
        <f>VLOOKUP(Regular_Season_Table[[#This Row],[Home]],Table_0__2[[#All],[Team]:[xGF%]],10,)</f>
        <v>52.33</v>
      </c>
      <c r="K4">
        <f>VLOOKUP(Regular_Season_Table[[#This Row],[Visitor]],Table_0__2[[Team]:[CF%]],10,FALSE)</f>
        <v>48.15</v>
      </c>
      <c r="L4">
        <f>VLOOKUP(Regular_Season_Table[[#This Row],[Home]],Table_0__2[[#All],[Team]:[HDCF%]],36,FALSE)</f>
        <v>52.36</v>
      </c>
      <c r="M4">
        <f>VLOOKUP(Regular_Season_Table[[#This Row],[Visitor]],Table_0__2[[#All],[Team]:[HDCF%]],36,FALSE)</f>
        <v>53.11</v>
      </c>
      <c r="N4">
        <f>VLOOKUP(Regular_Season_Table[[#This Row],[Home]],'Special Teams'!$A$1:$B$33,2,FALSE)</f>
        <v>25.28</v>
      </c>
      <c r="O4">
        <f>VLOOKUP(Regular_Season_Table[[#This Row],[Visitor]],'Special Teams'!$A$1:$B$33,2,FALSE)</f>
        <v>20.29</v>
      </c>
    </row>
    <row r="5" spans="1:15" x14ac:dyDescent="0.3">
      <c r="A5" s="9">
        <v>44845</v>
      </c>
      <c r="B5" s="7" t="s">
        <v>7</v>
      </c>
      <c r="C5" s="7">
        <v>1</v>
      </c>
      <c r="D5" s="7" t="s">
        <v>17</v>
      </c>
      <c r="E5" s="7">
        <v>3</v>
      </c>
      <c r="F5" s="7"/>
      <c r="G5" s="6">
        <f t="shared" si="0"/>
        <v>2</v>
      </c>
      <c r="H5">
        <f>VLOOKUP(Regular_Season_Table[[#This Row],[Visitor]],'2023 Standings'!$A$1:$K$33,10,FALSE)</f>
        <v>0.37</v>
      </c>
      <c r="I5">
        <f>VLOOKUP(Regular_Season_Table[[#This Row],[Home]],'2023 Standings'!$A$1:$K$33,10,)</f>
        <v>0.7</v>
      </c>
      <c r="J5">
        <f>VLOOKUP(Regular_Season_Table[[#This Row],[Home]],Table_0__2[[#All],[Team]:[xGF%]],10,)</f>
        <v>49.8</v>
      </c>
      <c r="K5">
        <f>VLOOKUP(Regular_Season_Table[[#This Row],[Visitor]],Table_0__2[[Team]:[CF%]],10,FALSE)</f>
        <v>51.45</v>
      </c>
      <c r="L5">
        <f>VLOOKUP(Regular_Season_Table[[#This Row],[Home]],Table_0__2[[#All],[Team]:[HDCF%]],36,FALSE)</f>
        <v>48.95</v>
      </c>
      <c r="M5">
        <f>VLOOKUP(Regular_Season_Table[[#This Row],[Visitor]],Table_0__2[[#All],[Team]:[HDCF%]],36,FALSE)</f>
        <v>53.01</v>
      </c>
      <c r="N5">
        <f>VLOOKUP(Regular_Season_Table[[#This Row],[Home]],'Special Teams'!$A$1:$B$33,2,FALSE)</f>
        <v>24.08</v>
      </c>
      <c r="O5">
        <f>VLOOKUP(Regular_Season_Table[[#This Row],[Visitor]],'Special Teams'!$A$1:$B$33,2,FALSE)</f>
        <v>25.36</v>
      </c>
    </row>
    <row r="6" spans="1:15" x14ac:dyDescent="0.3">
      <c r="A6" s="8">
        <v>44846</v>
      </c>
      <c r="B6" s="6" t="s">
        <v>34</v>
      </c>
      <c r="C6" s="6">
        <v>4</v>
      </c>
      <c r="D6" s="6" t="s">
        <v>26</v>
      </c>
      <c r="E6" s="6">
        <v>5</v>
      </c>
      <c r="F6" s="6" t="s">
        <v>36</v>
      </c>
      <c r="G6" s="6">
        <f t="shared" si="0"/>
        <v>1</v>
      </c>
      <c r="H6">
        <f>VLOOKUP(Regular_Season_Table[[#This Row],[Visitor]],'2023 Standings'!$A$1:$K$33,10,FALSE)</f>
        <v>0.36</v>
      </c>
      <c r="I6">
        <f>VLOOKUP(Regular_Season_Table[[#This Row],[Home]],'2023 Standings'!$A$1:$K$33,10,)</f>
        <v>-1.54</v>
      </c>
      <c r="J6">
        <f>VLOOKUP(Regular_Season_Table[[#This Row],[Home]],Table_0__2[[#All],[Team]:[xGF%]],10,)</f>
        <v>42.67</v>
      </c>
      <c r="K6">
        <f>VLOOKUP(Regular_Season_Table[[#This Row],[Visitor]],Table_0__2[[Team]:[CF%]],10,FALSE)</f>
        <v>52.75</v>
      </c>
      <c r="L6">
        <f>VLOOKUP(Regular_Season_Table[[#This Row],[Home]],Table_0__2[[#All],[Team]:[HDCF%]],36,FALSE)</f>
        <v>38.950000000000003</v>
      </c>
      <c r="M6">
        <f>VLOOKUP(Regular_Season_Table[[#This Row],[Visitor]],Table_0__2[[#All],[Team]:[HDCF%]],36,FALSE)</f>
        <v>49.47</v>
      </c>
      <c r="N6">
        <f>VLOOKUP(Regular_Season_Table[[#This Row],[Home]],'Special Teams'!$A$1:$B$33,2,FALSE)</f>
        <v>15.72</v>
      </c>
      <c r="O6">
        <f>VLOOKUP(Regular_Season_Table[[#This Row],[Visitor]],'Special Teams'!$A$1:$B$33,2,FALSE)</f>
        <v>19.75</v>
      </c>
    </row>
    <row r="7" spans="1:15" x14ac:dyDescent="0.3">
      <c r="A7" s="9">
        <v>44846</v>
      </c>
      <c r="B7" s="7" t="s">
        <v>20</v>
      </c>
      <c r="C7" s="7">
        <v>1</v>
      </c>
      <c r="D7" s="7" t="s">
        <v>18</v>
      </c>
      <c r="E7" s="7">
        <v>4</v>
      </c>
      <c r="F7" s="7"/>
      <c r="G7" s="6">
        <f t="shared" si="0"/>
        <v>3</v>
      </c>
      <c r="H7">
        <f>VLOOKUP(Regular_Season_Table[[#This Row],[Visitor]],'2023 Standings'!$A$1:$K$33,10,FALSE)</f>
        <v>-1.34</v>
      </c>
      <c r="I7">
        <f>VLOOKUP(Regular_Season_Table[[#This Row],[Home]],'2023 Standings'!$A$1:$K$33,10,)</f>
        <v>0.66</v>
      </c>
      <c r="J7">
        <f>VLOOKUP(Regular_Season_Table[[#This Row],[Home]],Table_0__2[[#All],[Team]:[xGF%]],10,)</f>
        <v>60.38</v>
      </c>
      <c r="K7">
        <f>VLOOKUP(Regular_Season_Table[[#This Row],[Visitor]],Table_0__2[[Team]:[CF%]],10,FALSE)</f>
        <v>44.92</v>
      </c>
      <c r="L7">
        <f>VLOOKUP(Regular_Season_Table[[#This Row],[Home]],Table_0__2[[#All],[Team]:[HDCF%]],36,FALSE)</f>
        <v>59.07</v>
      </c>
      <c r="M7">
        <f>VLOOKUP(Regular_Season_Table[[#This Row],[Visitor]],Table_0__2[[#All],[Team]:[HDCF%]],36,FALSE)</f>
        <v>43.43</v>
      </c>
      <c r="N7">
        <f>VLOOKUP(Regular_Season_Table[[#This Row],[Home]],'Special Teams'!$A$1:$B$33,2,FALSE)</f>
        <v>19.760000000000002</v>
      </c>
      <c r="O7">
        <f>VLOOKUP(Regular_Season_Table[[#This Row],[Visitor]],'Special Teams'!$A$1:$B$33,2,FALSE)</f>
        <v>18.3</v>
      </c>
    </row>
    <row r="8" spans="1:15" x14ac:dyDescent="0.3">
      <c r="A8" s="8">
        <v>44846</v>
      </c>
      <c r="B8" s="6" t="s">
        <v>6</v>
      </c>
      <c r="C8" s="6">
        <v>2</v>
      </c>
      <c r="D8" s="6" t="s">
        <v>11</v>
      </c>
      <c r="E8" s="6">
        <v>5</v>
      </c>
      <c r="F8" s="6"/>
      <c r="G8" s="6">
        <f t="shared" si="0"/>
        <v>3</v>
      </c>
      <c r="H8">
        <f>VLOOKUP(Regular_Season_Table[[#This Row],[Visitor]],'2023 Standings'!$A$1:$K$33,10,FALSE)</f>
        <v>-1.1599999999999999</v>
      </c>
      <c r="I8">
        <f>VLOOKUP(Regular_Season_Table[[#This Row],[Home]],'2023 Standings'!$A$1:$K$33,10,)</f>
        <v>0.61</v>
      </c>
      <c r="J8">
        <f>VLOOKUP(Regular_Season_Table[[#This Row],[Home]],Table_0__2[[#All],[Team]:[xGF%]],10,)</f>
        <v>52.19</v>
      </c>
      <c r="K8">
        <f>VLOOKUP(Regular_Season_Table[[#This Row],[Visitor]],Table_0__2[[Team]:[CF%]],10,FALSE)</f>
        <v>43.9</v>
      </c>
      <c r="L8">
        <f>VLOOKUP(Regular_Season_Table[[#This Row],[Home]],Table_0__2[[#All],[Team]:[HDCF%]],36,FALSE)</f>
        <v>49.77</v>
      </c>
      <c r="M8">
        <f>VLOOKUP(Regular_Season_Table[[#This Row],[Visitor]],Table_0__2[[#All],[Team]:[HDCF%]],36,FALSE)</f>
        <v>41.35</v>
      </c>
      <c r="N8">
        <f>VLOOKUP(Regular_Season_Table[[#This Row],[Home]],'Special Teams'!$A$1:$B$33,2,FALSE)</f>
        <v>24.52</v>
      </c>
      <c r="O8">
        <f>VLOOKUP(Regular_Season_Table[[#This Row],[Visitor]],'Special Teams'!$A$1:$B$33,2,FALSE)</f>
        <v>16.38</v>
      </c>
    </row>
    <row r="9" spans="1:15" x14ac:dyDescent="0.3">
      <c r="A9" s="9">
        <v>44846</v>
      </c>
      <c r="B9" s="7" t="s">
        <v>8</v>
      </c>
      <c r="C9" s="7">
        <v>3</v>
      </c>
      <c r="D9" s="7" t="s">
        <v>9</v>
      </c>
      <c r="E9" s="7">
        <v>5</v>
      </c>
      <c r="F9" s="7"/>
      <c r="G9" s="6">
        <f t="shared" si="0"/>
        <v>2</v>
      </c>
      <c r="H9">
        <f>VLOOKUP(Regular_Season_Table[[#This Row],[Visitor]],'2023 Standings'!$A$1:$K$33,10,FALSE)</f>
        <v>-0.3</v>
      </c>
      <c r="I9">
        <f>VLOOKUP(Regular_Season_Table[[#This Row],[Home]],'2023 Standings'!$A$1:$K$33,10,)</f>
        <v>0.73</v>
      </c>
      <c r="J9">
        <f>VLOOKUP(Regular_Season_Table[[#This Row],[Home]],Table_0__2[[#All],[Team]:[xGF%]],10,)</f>
        <v>52.27</v>
      </c>
      <c r="K9">
        <f>VLOOKUP(Regular_Season_Table[[#This Row],[Visitor]],Table_0__2[[Team]:[CF%]],10,FALSE)</f>
        <v>47.62</v>
      </c>
      <c r="L9">
        <f>VLOOKUP(Regular_Season_Table[[#This Row],[Home]],Table_0__2[[#All],[Team]:[HDCF%]],36,FALSE)</f>
        <v>56.4</v>
      </c>
      <c r="M9">
        <f>VLOOKUP(Regular_Season_Table[[#This Row],[Visitor]],Table_0__2[[#All],[Team]:[HDCF%]],36,FALSE)</f>
        <v>47.61</v>
      </c>
      <c r="N9">
        <f>VLOOKUP(Regular_Season_Table[[#This Row],[Home]],'Special Teams'!$A$1:$B$33,2,FALSE)</f>
        <v>32.36</v>
      </c>
      <c r="O9">
        <f>VLOOKUP(Regular_Season_Table[[#This Row],[Visitor]],'Special Teams'!$A$1:$B$33,2,FALSE)</f>
        <v>22.71</v>
      </c>
    </row>
    <row r="10" spans="1:15" x14ac:dyDescent="0.3">
      <c r="A10" s="8">
        <v>44846</v>
      </c>
      <c r="B10" s="6" t="s">
        <v>5</v>
      </c>
      <c r="C10" s="6">
        <v>3</v>
      </c>
      <c r="D10" s="6" t="s">
        <v>33</v>
      </c>
      <c r="E10" s="6">
        <v>4</v>
      </c>
      <c r="F10" s="6"/>
      <c r="G10" s="6">
        <f t="shared" si="0"/>
        <v>1</v>
      </c>
      <c r="H10">
        <f>VLOOKUP(Regular_Season_Table[[#This Row],[Visitor]],'2023 Standings'!$A$1:$K$33,10,FALSE)</f>
        <v>0.7</v>
      </c>
      <c r="I10">
        <f>VLOOKUP(Regular_Season_Table[[#This Row],[Home]],'2023 Standings'!$A$1:$K$33,10,)</f>
        <v>-0.85</v>
      </c>
      <c r="J10">
        <f>VLOOKUP(Regular_Season_Table[[#This Row],[Home]],Table_0__2[[#All],[Team]:[xGF%]],10,)</f>
        <v>45.51</v>
      </c>
      <c r="K10">
        <f>VLOOKUP(Regular_Season_Table[[#This Row],[Visitor]],Table_0__2[[Team]:[CF%]],10,FALSE)</f>
        <v>51.07</v>
      </c>
      <c r="L10">
        <f>VLOOKUP(Regular_Season_Table[[#This Row],[Home]],Table_0__2[[#All],[Team]:[HDCF%]],36,FALSE)</f>
        <v>42.22</v>
      </c>
      <c r="M10">
        <f>VLOOKUP(Regular_Season_Table[[#This Row],[Visitor]],Table_0__2[[#All],[Team]:[HDCF%]],36,FALSE)</f>
        <v>54.37</v>
      </c>
      <c r="N10">
        <f>VLOOKUP(Regular_Season_Table[[#This Row],[Home]],'Special Teams'!$A$1:$B$33,2,FALSE)</f>
        <v>16.03</v>
      </c>
      <c r="O10">
        <f>VLOOKUP(Regular_Season_Table[[#This Row],[Visitor]],'Special Teams'!$A$1:$B$33,2,FALSE)</f>
        <v>26.02</v>
      </c>
    </row>
    <row r="11" spans="1:15" x14ac:dyDescent="0.3">
      <c r="A11" s="9">
        <v>44846</v>
      </c>
      <c r="B11" s="7" t="s">
        <v>14</v>
      </c>
      <c r="C11" s="7">
        <v>5</v>
      </c>
      <c r="D11" s="7" t="s">
        <v>12</v>
      </c>
      <c r="E11" s="7">
        <v>2</v>
      </c>
      <c r="F11" s="7"/>
      <c r="G11" s="6">
        <f t="shared" si="0"/>
        <v>-3</v>
      </c>
      <c r="H11">
        <f>VLOOKUP(Regular_Season_Table[[#This Row],[Visitor]],'2023 Standings'!$A$1:$K$33,10,FALSE)</f>
        <v>1.54</v>
      </c>
      <c r="I11">
        <f>VLOOKUP(Regular_Season_Table[[#This Row],[Home]],'2023 Standings'!$A$1:$K$33,10,)</f>
        <v>-0.1</v>
      </c>
      <c r="J11">
        <f>VLOOKUP(Regular_Season_Table[[#This Row],[Home]],Table_0__2[[#All],[Team]:[xGF%]],10,)</f>
        <v>49.78</v>
      </c>
      <c r="K11">
        <f>VLOOKUP(Regular_Season_Table[[#This Row],[Visitor]],Table_0__2[[Team]:[CF%]],10,FALSE)</f>
        <v>51.19</v>
      </c>
      <c r="L11">
        <f>VLOOKUP(Regular_Season_Table[[#This Row],[Home]],Table_0__2[[#All],[Team]:[HDCF%]],36,FALSE)</f>
        <v>49.68</v>
      </c>
      <c r="M11">
        <f>VLOOKUP(Regular_Season_Table[[#This Row],[Visitor]],Table_0__2[[#All],[Team]:[HDCF%]],36,FALSE)</f>
        <v>54.03</v>
      </c>
      <c r="N11">
        <f>VLOOKUP(Regular_Season_Table[[#This Row],[Home]],'Special Teams'!$A$1:$B$33,2,FALSE)</f>
        <v>21.22</v>
      </c>
      <c r="O11">
        <f>VLOOKUP(Regular_Season_Table[[#This Row],[Visitor]],'Special Teams'!$A$1:$B$33,2,FALSE)</f>
        <v>22.22</v>
      </c>
    </row>
    <row r="12" spans="1:15" x14ac:dyDescent="0.3">
      <c r="A12" s="8">
        <v>44847</v>
      </c>
      <c r="B12" s="6" t="s">
        <v>32</v>
      </c>
      <c r="C12" s="6">
        <v>1</v>
      </c>
      <c r="D12" s="6" t="s">
        <v>13</v>
      </c>
      <c r="E12" s="6">
        <v>4</v>
      </c>
      <c r="F12" s="6"/>
      <c r="G12" s="6">
        <f t="shared" si="0"/>
        <v>3</v>
      </c>
      <c r="H12">
        <f>VLOOKUP(Regular_Season_Table[[#This Row],[Visitor]],'2023 Standings'!$A$1:$K$33,10,FALSE)</f>
        <v>-0.09</v>
      </c>
      <c r="I12">
        <f>VLOOKUP(Regular_Season_Table[[#This Row],[Home]],'2023 Standings'!$A$1:$K$33,10,)</f>
        <v>-0.01</v>
      </c>
      <c r="J12">
        <f>VLOOKUP(Regular_Season_Table[[#This Row],[Home]],Table_0__2[[#All],[Team]:[xGF%]],10,)</f>
        <v>51.36</v>
      </c>
      <c r="K12">
        <f>VLOOKUP(Regular_Season_Table[[#This Row],[Visitor]],Table_0__2[[Team]:[CF%]],10,FALSE)</f>
        <v>51.53</v>
      </c>
      <c r="L12">
        <f>VLOOKUP(Regular_Season_Table[[#This Row],[Home]],Table_0__2[[#All],[Team]:[HDCF%]],36,FALSE)</f>
        <v>47.31</v>
      </c>
      <c r="M12">
        <f>VLOOKUP(Regular_Season_Table[[#This Row],[Visitor]],Table_0__2[[#All],[Team]:[HDCF%]],36,FALSE)</f>
        <v>51.95</v>
      </c>
      <c r="N12">
        <f>VLOOKUP(Regular_Season_Table[[#This Row],[Home]],'Special Teams'!$A$1:$B$33,2,FALSE)</f>
        <v>23.42</v>
      </c>
      <c r="O12">
        <f>VLOOKUP(Regular_Season_Table[[#This Row],[Visitor]],'Special Teams'!$A$1:$B$33,2,FALSE)</f>
        <v>23.53</v>
      </c>
    </row>
    <row r="13" spans="1:15" ht="15" thickBot="1" x14ac:dyDescent="0.35">
      <c r="A13" s="9">
        <v>44847</v>
      </c>
      <c r="B13" s="7" t="s">
        <v>11</v>
      </c>
      <c r="C13" s="7">
        <v>3</v>
      </c>
      <c r="D13" s="7" t="s">
        <v>22</v>
      </c>
      <c r="E13" s="7">
        <v>5</v>
      </c>
      <c r="F13" s="7"/>
      <c r="G13" s="6">
        <f t="shared" si="0"/>
        <v>2</v>
      </c>
      <c r="H13">
        <f>VLOOKUP(Regular_Season_Table[[#This Row],[Visitor]],'2023 Standings'!$A$1:$K$33,10,FALSE)</f>
        <v>0.61</v>
      </c>
      <c r="I13">
        <f>VLOOKUP(Regular_Season_Table[[#This Row],[Home]],'2023 Standings'!$A$1:$K$33,10,)</f>
        <v>0.05</v>
      </c>
      <c r="J13">
        <f>VLOOKUP(Regular_Season_Table[[#This Row],[Home]],Table_0__2[[#All],[Team]:[xGF%]],10,)</f>
        <v>57.39</v>
      </c>
      <c r="K13">
        <f>VLOOKUP(Regular_Season_Table[[#This Row],[Visitor]],Table_0__2[[Team]:[CF%]],10,FALSE)</f>
        <v>52.19</v>
      </c>
      <c r="L13" s="3">
        <f>VLOOKUP(Regular_Season_Table[[#This Row],[Home]],Table_0__2[[#All],[Team]:[HDCF%]],36,FALSE)</f>
        <v>53.64</v>
      </c>
      <c r="M13" s="3">
        <f>VLOOKUP(Regular_Season_Table[[#This Row],[Visitor]],Table_0__2[[#All],[Team]:[HDCF%]],36,FALSE)</f>
        <v>49.77</v>
      </c>
      <c r="N13">
        <f>VLOOKUP(Regular_Season_Table[[#This Row],[Home]],'Special Teams'!$A$1:$B$33,2,FALSE)</f>
        <v>19.84</v>
      </c>
      <c r="O13">
        <f>VLOOKUP(Regular_Season_Table[[#This Row],[Visitor]],'Special Teams'!$A$1:$B$33,2,FALSE)</f>
        <v>24.52</v>
      </c>
    </row>
    <row r="14" spans="1:15" x14ac:dyDescent="0.3">
      <c r="A14" s="8">
        <v>44847</v>
      </c>
      <c r="B14" s="6" t="s">
        <v>34</v>
      </c>
      <c r="C14" s="6">
        <v>4</v>
      </c>
      <c r="D14" s="6" t="s">
        <v>29</v>
      </c>
      <c r="E14" s="6">
        <v>1</v>
      </c>
      <c r="F14" s="6"/>
      <c r="G14" s="6">
        <f t="shared" si="0"/>
        <v>-3</v>
      </c>
      <c r="H14">
        <f>VLOOKUP(Regular_Season_Table[[#This Row],[Visitor]],'2023 Standings'!$A$1:$K$33,10,FALSE)</f>
        <v>0.36</v>
      </c>
      <c r="I14">
        <f>VLOOKUP(Regular_Season_Table[[#This Row],[Home]],'2023 Standings'!$A$1:$K$33,10,)</f>
        <v>0.27</v>
      </c>
      <c r="J14">
        <f>VLOOKUP(Regular_Season_Table[[#This Row],[Home]],Table_0__2[[#All],[Team]:[xGF%]],10,)</f>
        <v>52.33</v>
      </c>
      <c r="K14">
        <f>VLOOKUP(Regular_Season_Table[[#This Row],[Visitor]],Table_0__2[[Team]:[CF%]],10,FALSE)</f>
        <v>52.75</v>
      </c>
      <c r="L14">
        <f>VLOOKUP(Regular_Season_Table[[#This Row],[Home]],Table_0__2[[#All],[Team]:[HDCF%]],36,FALSE)</f>
        <v>52.36</v>
      </c>
      <c r="M14">
        <f>VLOOKUP(Regular_Season_Table[[#This Row],[Visitor]],Table_0__2[[#All],[Team]:[HDCF%]],36,FALSE)</f>
        <v>49.47</v>
      </c>
      <c r="N14">
        <f>VLOOKUP(Regular_Season_Table[[#This Row],[Home]],'Special Teams'!$A$1:$B$33,2,FALSE)</f>
        <v>25.28</v>
      </c>
      <c r="O14">
        <f>VLOOKUP(Regular_Season_Table[[#This Row],[Visitor]],'Special Teams'!$A$1:$B$33,2,FALSE)</f>
        <v>19.75</v>
      </c>
    </row>
    <row r="15" spans="1:15" x14ac:dyDescent="0.3">
      <c r="A15" s="9">
        <v>44847</v>
      </c>
      <c r="B15" s="7" t="s">
        <v>17</v>
      </c>
      <c r="C15" s="7">
        <v>7</v>
      </c>
      <c r="D15" s="7" t="s">
        <v>28</v>
      </c>
      <c r="E15" s="7">
        <v>3</v>
      </c>
      <c r="F15" s="7"/>
      <c r="G15" s="6">
        <f t="shared" si="0"/>
        <v>-4</v>
      </c>
      <c r="H15">
        <f>VLOOKUP(Regular_Season_Table[[#This Row],[Visitor]],'2023 Standings'!$A$1:$K$33,10,FALSE)</f>
        <v>0.7</v>
      </c>
      <c r="I15">
        <f>VLOOKUP(Regular_Season_Table[[#This Row],[Home]],'2023 Standings'!$A$1:$K$33,10,)</f>
        <v>0.21</v>
      </c>
      <c r="J15">
        <f>VLOOKUP(Regular_Season_Table[[#This Row],[Home]],Table_0__2[[#All],[Team]:[xGF%]],10,)</f>
        <v>49.47</v>
      </c>
      <c r="K15">
        <f>VLOOKUP(Regular_Season_Table[[#This Row],[Visitor]],Table_0__2[[Team]:[CF%]],10,FALSE)</f>
        <v>49.8</v>
      </c>
      <c r="L15">
        <f>VLOOKUP(Regular_Season_Table[[#This Row],[Home]],Table_0__2[[#All],[Team]:[HDCF%]],36,FALSE)</f>
        <v>51.15</v>
      </c>
      <c r="M15">
        <f>VLOOKUP(Regular_Season_Table[[#This Row],[Visitor]],Table_0__2[[#All],[Team]:[HDCF%]],36,FALSE)</f>
        <v>48.95</v>
      </c>
      <c r="N15">
        <f>VLOOKUP(Regular_Season_Table[[#This Row],[Home]],'Special Teams'!$A$1:$B$33,2,FALSE)</f>
        <v>21.43</v>
      </c>
      <c r="O15">
        <f>VLOOKUP(Regular_Season_Table[[#This Row],[Visitor]],'Special Teams'!$A$1:$B$33,2,FALSE)</f>
        <v>24.08</v>
      </c>
    </row>
    <row r="16" spans="1:15" x14ac:dyDescent="0.3">
      <c r="A16" s="8">
        <v>44847</v>
      </c>
      <c r="B16" s="6" t="s">
        <v>30</v>
      </c>
      <c r="C16" s="6">
        <v>4</v>
      </c>
      <c r="D16" s="6" t="s">
        <v>21</v>
      </c>
      <c r="E16" s="6">
        <v>1</v>
      </c>
      <c r="F16" s="6"/>
      <c r="G16" s="6">
        <f t="shared" si="0"/>
        <v>-3</v>
      </c>
      <c r="H16">
        <f>VLOOKUP(Regular_Season_Table[[#This Row],[Visitor]],'2023 Standings'!$A$1:$K$33,10,FALSE)</f>
        <v>0.75</v>
      </c>
      <c r="I16">
        <f>VLOOKUP(Regular_Season_Table[[#This Row],[Home]],'2023 Standings'!$A$1:$K$33,10,)</f>
        <v>-0.12</v>
      </c>
      <c r="J16">
        <f>VLOOKUP(Regular_Season_Table[[#This Row],[Home]],Table_0__2[[#All],[Team]:[xGF%]],10,)</f>
        <v>47.41</v>
      </c>
      <c r="K16">
        <f>VLOOKUP(Regular_Season_Table[[#This Row],[Visitor]],Table_0__2[[Team]:[CF%]],10,FALSE)</f>
        <v>51.67</v>
      </c>
      <c r="L16">
        <f>VLOOKUP(Regular_Season_Table[[#This Row],[Home]],Table_0__2[[#All],[Team]:[HDCF%]],36,FALSE)</f>
        <v>48</v>
      </c>
      <c r="M16">
        <f>VLOOKUP(Regular_Season_Table[[#This Row],[Visitor]],Table_0__2[[#All],[Team]:[HDCF%]],36,FALSE)</f>
        <v>53.75</v>
      </c>
      <c r="N16">
        <f>VLOOKUP(Regular_Season_Table[[#This Row],[Home]],'Special Teams'!$A$1:$B$33,2,FALSE)</f>
        <v>17.600000000000001</v>
      </c>
      <c r="O16">
        <f>VLOOKUP(Regular_Season_Table[[#This Row],[Visitor]],'Special Teams'!$A$1:$B$33,2,FALSE)</f>
        <v>25</v>
      </c>
    </row>
    <row r="17" spans="1:15" x14ac:dyDescent="0.3">
      <c r="A17" s="9">
        <v>44847</v>
      </c>
      <c r="B17" s="7" t="s">
        <v>31</v>
      </c>
      <c r="C17" s="7">
        <v>3</v>
      </c>
      <c r="D17" s="7" t="s">
        <v>16</v>
      </c>
      <c r="E17" s="7">
        <v>1</v>
      </c>
      <c r="F17" s="7"/>
      <c r="G17" s="6">
        <f t="shared" si="0"/>
        <v>-2</v>
      </c>
      <c r="H17">
        <f>VLOOKUP(Regular_Season_Table[[#This Row],[Visitor]],'2023 Standings'!$A$1:$K$33,10,FALSE)</f>
        <v>0.24</v>
      </c>
      <c r="I17">
        <f>VLOOKUP(Regular_Season_Table[[#This Row],[Home]],'2023 Standings'!$A$1:$K$33,10,)</f>
        <v>0.25</v>
      </c>
      <c r="J17">
        <f>VLOOKUP(Regular_Season_Table[[#This Row],[Home]],Table_0__2[[#All],[Team]:[xGF%]],10,)</f>
        <v>49.75</v>
      </c>
      <c r="K17">
        <f>VLOOKUP(Regular_Season_Table[[#This Row],[Visitor]],Table_0__2[[Team]:[CF%]],10,FALSE)</f>
        <v>54.33</v>
      </c>
      <c r="L17">
        <f>VLOOKUP(Regular_Season_Table[[#This Row],[Home]],Table_0__2[[#All],[Team]:[HDCF%]],36,FALSE)</f>
        <v>50.12</v>
      </c>
      <c r="M17">
        <f>VLOOKUP(Regular_Season_Table[[#This Row],[Visitor]],Table_0__2[[#All],[Team]:[HDCF%]],36,FALSE)</f>
        <v>53.72</v>
      </c>
      <c r="N17">
        <f>VLOOKUP(Regular_Season_Table[[#This Row],[Home]],'Special Teams'!$A$1:$B$33,2,FALSE)</f>
        <v>15.77</v>
      </c>
      <c r="O17">
        <f>VLOOKUP(Regular_Season_Table[[#This Row],[Visitor]],'Special Teams'!$A$1:$B$33,2,FALSE)</f>
        <v>22.83</v>
      </c>
    </row>
    <row r="18" spans="1:15" x14ac:dyDescent="0.3">
      <c r="A18" s="8">
        <v>44847</v>
      </c>
      <c r="B18" s="6" t="s">
        <v>15</v>
      </c>
      <c r="C18" s="6">
        <v>2</v>
      </c>
      <c r="D18" s="6" t="s">
        <v>4</v>
      </c>
      <c r="E18" s="6">
        <v>5</v>
      </c>
      <c r="F18" s="6"/>
      <c r="G18" s="6">
        <f t="shared" si="0"/>
        <v>3</v>
      </c>
      <c r="H18">
        <f>VLOOKUP(Regular_Season_Table[[#This Row],[Visitor]],'2023 Standings'!$A$1:$K$33,10,FALSE)</f>
        <v>0.79</v>
      </c>
      <c r="I18">
        <f>VLOOKUP(Regular_Season_Table[[#This Row],[Home]],'2023 Standings'!$A$1:$K$33,10,)</f>
        <v>-0.62</v>
      </c>
      <c r="J18">
        <f>VLOOKUP(Regular_Season_Table[[#This Row],[Home]],Table_0__2[[#All],[Team]:[xGF%]],10,)</f>
        <v>47.4</v>
      </c>
      <c r="K18">
        <f>VLOOKUP(Regular_Season_Table[[#This Row],[Visitor]],Table_0__2[[Team]:[CF%]],10,FALSE)</f>
        <v>54.12</v>
      </c>
      <c r="L18">
        <f>VLOOKUP(Regular_Season_Table[[#This Row],[Home]],Table_0__2[[#All],[Team]:[HDCF%]],36,FALSE)</f>
        <v>47.69</v>
      </c>
      <c r="M18">
        <f>VLOOKUP(Regular_Season_Table[[#This Row],[Visitor]],Table_0__2[[#All],[Team]:[HDCF%]],36,FALSE)</f>
        <v>56.84</v>
      </c>
      <c r="N18">
        <f>VLOOKUP(Regular_Season_Table[[#This Row],[Home]],'Special Teams'!$A$1:$B$33,2,FALSE)</f>
        <v>15.56</v>
      </c>
      <c r="O18">
        <f>VLOOKUP(Regular_Season_Table[[#This Row],[Visitor]],'Special Teams'!$A$1:$B$33,2,FALSE)</f>
        <v>21.88</v>
      </c>
    </row>
    <row r="19" spans="1:15" x14ac:dyDescent="0.3">
      <c r="A19" s="9">
        <v>44847</v>
      </c>
      <c r="B19" s="7" t="s">
        <v>25</v>
      </c>
      <c r="C19" s="7">
        <v>2</v>
      </c>
      <c r="D19" s="7" t="s">
        <v>3</v>
      </c>
      <c r="E19" s="7">
        <v>6</v>
      </c>
      <c r="F19" s="7"/>
      <c r="G19" s="6">
        <f t="shared" si="0"/>
        <v>4</v>
      </c>
      <c r="H19">
        <f>VLOOKUP(Regular_Season_Table[[#This Row],[Visitor]],'2023 Standings'!$A$1:$K$33,10,FALSE)</f>
        <v>-0.85</v>
      </c>
      <c r="I19">
        <f>VLOOKUP(Regular_Season_Table[[#This Row],[Home]],'2023 Standings'!$A$1:$K$33,10,)</f>
        <v>0.01</v>
      </c>
      <c r="J19">
        <f>VLOOKUP(Regular_Season_Table[[#This Row],[Home]],Table_0__2[[#All],[Team]:[xGF%]],10,)</f>
        <v>52.14</v>
      </c>
      <c r="K19">
        <f>VLOOKUP(Regular_Season_Table[[#This Row],[Visitor]],Table_0__2[[Team]:[CF%]],10,FALSE)</f>
        <v>45.13</v>
      </c>
      <c r="L19">
        <f>VLOOKUP(Regular_Season_Table[[#This Row],[Home]],Table_0__2[[#All],[Team]:[HDCF%]],36,FALSE)</f>
        <v>53.78</v>
      </c>
      <c r="M19">
        <f>VLOOKUP(Regular_Season_Table[[#This Row],[Visitor]],Table_0__2[[#All],[Team]:[HDCF%]],36,FALSE)</f>
        <v>43.9</v>
      </c>
      <c r="N19">
        <f>VLOOKUP(Regular_Season_Table[[#This Row],[Home]],'Special Teams'!$A$1:$B$33,2,FALSE)</f>
        <v>21.72</v>
      </c>
      <c r="O19">
        <f>VLOOKUP(Regular_Season_Table[[#This Row],[Visitor]],'Special Teams'!$A$1:$B$33,2,FALSE)</f>
        <v>18.91</v>
      </c>
    </row>
    <row r="20" spans="1:15" x14ac:dyDescent="0.3">
      <c r="A20" s="8">
        <v>44847</v>
      </c>
      <c r="B20" s="6" t="s">
        <v>12</v>
      </c>
      <c r="C20" s="6">
        <v>2</v>
      </c>
      <c r="D20" s="6" t="s">
        <v>5</v>
      </c>
      <c r="E20" s="6">
        <v>3</v>
      </c>
      <c r="F20" s="6"/>
      <c r="G20" s="6">
        <f t="shared" si="0"/>
        <v>1</v>
      </c>
      <c r="H20">
        <f>VLOOKUP(Regular_Season_Table[[#This Row],[Visitor]],'2023 Standings'!$A$1:$K$33,10,FALSE)</f>
        <v>-0.1</v>
      </c>
      <c r="I20">
        <f>VLOOKUP(Regular_Season_Table[[#This Row],[Home]],'2023 Standings'!$A$1:$K$33,10,)</f>
        <v>0.7</v>
      </c>
      <c r="J20">
        <f>VLOOKUP(Regular_Season_Table[[#This Row],[Home]],Table_0__2[[#All],[Team]:[xGF%]],10,)</f>
        <v>51.07</v>
      </c>
      <c r="K20">
        <f>VLOOKUP(Regular_Season_Table[[#This Row],[Visitor]],Table_0__2[[Team]:[CF%]],10,FALSE)</f>
        <v>49.78</v>
      </c>
      <c r="L20">
        <f>VLOOKUP(Regular_Season_Table[[#This Row],[Home]],Table_0__2[[#All],[Team]:[HDCF%]],36,FALSE)</f>
        <v>54.37</v>
      </c>
      <c r="M20">
        <f>VLOOKUP(Regular_Season_Table[[#This Row],[Visitor]],Table_0__2[[#All],[Team]:[HDCF%]],36,FALSE)</f>
        <v>49.68</v>
      </c>
      <c r="N20">
        <f>VLOOKUP(Regular_Season_Table[[#This Row],[Home]],'Special Teams'!$A$1:$B$33,2,FALSE)</f>
        <v>26.02</v>
      </c>
      <c r="O20">
        <f>VLOOKUP(Regular_Season_Table[[#This Row],[Visitor]],'Special Teams'!$A$1:$B$33,2,FALSE)</f>
        <v>21.22</v>
      </c>
    </row>
    <row r="21" spans="1:15" x14ac:dyDescent="0.3">
      <c r="A21" s="9">
        <v>44847</v>
      </c>
      <c r="B21" s="7" t="s">
        <v>6</v>
      </c>
      <c r="C21" s="7">
        <v>0</v>
      </c>
      <c r="D21" s="7" t="s">
        <v>27</v>
      </c>
      <c r="E21" s="7">
        <v>1</v>
      </c>
      <c r="F21" s="7"/>
      <c r="G21" s="6">
        <f t="shared" si="0"/>
        <v>1</v>
      </c>
      <c r="H21">
        <f>VLOOKUP(Regular_Season_Table[[#This Row],[Visitor]],'2023 Standings'!$A$1:$K$33,10,FALSE)</f>
        <v>-1.1599999999999999</v>
      </c>
      <c r="I21">
        <f>VLOOKUP(Regular_Season_Table[[#This Row],[Home]],'2023 Standings'!$A$1:$K$33,10,)</f>
        <v>0.49</v>
      </c>
      <c r="J21">
        <f>VLOOKUP(Regular_Season_Table[[#This Row],[Home]],Table_0__2[[#All],[Team]:[xGF%]],10,)</f>
        <v>48.15</v>
      </c>
      <c r="K21">
        <f>VLOOKUP(Regular_Season_Table[[#This Row],[Visitor]],Table_0__2[[Team]:[CF%]],10,FALSE)</f>
        <v>43.9</v>
      </c>
      <c r="L21">
        <f>VLOOKUP(Regular_Season_Table[[#This Row],[Home]],Table_0__2[[#All],[Team]:[HDCF%]],36,FALSE)</f>
        <v>53.11</v>
      </c>
      <c r="M21">
        <f>VLOOKUP(Regular_Season_Table[[#This Row],[Visitor]],Table_0__2[[#All],[Team]:[HDCF%]],36,FALSE)</f>
        <v>41.35</v>
      </c>
      <c r="N21">
        <f>VLOOKUP(Regular_Season_Table[[#This Row],[Home]],'Special Teams'!$A$1:$B$33,2,FALSE)</f>
        <v>20.29</v>
      </c>
      <c r="O21">
        <f>VLOOKUP(Regular_Season_Table[[#This Row],[Visitor]],'Special Teams'!$A$1:$B$33,2,FALSE)</f>
        <v>16.38</v>
      </c>
    </row>
    <row r="22" spans="1:15" x14ac:dyDescent="0.3">
      <c r="A22" s="8">
        <v>44848</v>
      </c>
      <c r="B22" s="6" t="s">
        <v>7</v>
      </c>
      <c r="C22" s="6">
        <v>5</v>
      </c>
      <c r="D22" s="6" t="s">
        <v>20</v>
      </c>
      <c r="E22" s="6">
        <v>2</v>
      </c>
      <c r="F22" s="6"/>
      <c r="G22" s="6">
        <f t="shared" si="0"/>
        <v>-3</v>
      </c>
      <c r="H22">
        <f>VLOOKUP(Regular_Season_Table[[#This Row],[Visitor]],'2023 Standings'!$A$1:$K$33,10,FALSE)</f>
        <v>0.37</v>
      </c>
      <c r="I22">
        <f>VLOOKUP(Regular_Season_Table[[#This Row],[Home]],'2023 Standings'!$A$1:$K$33,10,)</f>
        <v>-1.34</v>
      </c>
      <c r="J22">
        <f>VLOOKUP(Regular_Season_Table[[#This Row],[Home]],Table_0__2[[#All],[Team]:[xGF%]],10,)</f>
        <v>44.92</v>
      </c>
      <c r="K22">
        <f>VLOOKUP(Regular_Season_Table[[#This Row],[Visitor]],Table_0__2[[Team]:[CF%]],10,FALSE)</f>
        <v>51.45</v>
      </c>
      <c r="L22">
        <f>VLOOKUP(Regular_Season_Table[[#This Row],[Home]],Table_0__2[[#All],[Team]:[HDCF%]],36,FALSE)</f>
        <v>43.43</v>
      </c>
      <c r="M22">
        <f>VLOOKUP(Regular_Season_Table[[#This Row],[Visitor]],Table_0__2[[#All],[Team]:[HDCF%]],36,FALSE)</f>
        <v>53.01</v>
      </c>
      <c r="N22">
        <f>VLOOKUP(Regular_Season_Table[[#This Row],[Home]],'Special Teams'!$A$1:$B$33,2,FALSE)</f>
        <v>18.3</v>
      </c>
      <c r="O22">
        <f>VLOOKUP(Regular_Season_Table[[#This Row],[Visitor]],'Special Teams'!$A$1:$B$33,2,FALSE)</f>
        <v>25.36</v>
      </c>
    </row>
    <row r="23" spans="1:15" x14ac:dyDescent="0.3">
      <c r="A23" s="9">
        <v>44848</v>
      </c>
      <c r="B23" s="7" t="s">
        <v>33</v>
      </c>
      <c r="C23" s="7">
        <v>0</v>
      </c>
      <c r="D23" s="7" t="s">
        <v>19</v>
      </c>
      <c r="E23" s="7">
        <v>3</v>
      </c>
      <c r="F23" s="7"/>
      <c r="G23" s="6">
        <f t="shared" si="0"/>
        <v>3</v>
      </c>
      <c r="H23">
        <f>VLOOKUP(Regular_Season_Table[[#This Row],[Visitor]],'2023 Standings'!$A$1:$K$33,10,FALSE)</f>
        <v>-0.85</v>
      </c>
      <c r="I23">
        <f>VLOOKUP(Regular_Season_Table[[#This Row],[Home]],'2023 Standings'!$A$1:$K$33,10,)</f>
        <v>-0.44</v>
      </c>
      <c r="J23">
        <f>VLOOKUP(Regular_Season_Table[[#This Row],[Home]],Table_0__2[[#All],[Team]:[xGF%]],10,)</f>
        <v>46.03</v>
      </c>
      <c r="K23">
        <f>VLOOKUP(Regular_Season_Table[[#This Row],[Visitor]],Table_0__2[[Team]:[CF%]],10,FALSE)</f>
        <v>45.51</v>
      </c>
      <c r="L23">
        <f>VLOOKUP(Regular_Season_Table[[#This Row],[Home]],Table_0__2[[#All],[Team]:[HDCF%]],36,FALSE)</f>
        <v>44.13</v>
      </c>
      <c r="M23">
        <f>VLOOKUP(Regular_Season_Table[[#This Row],[Visitor]],Table_0__2[[#All],[Team]:[HDCF%]],36,FALSE)</f>
        <v>42.22</v>
      </c>
      <c r="N23">
        <f>VLOOKUP(Regular_Season_Table[[#This Row],[Home]],'Special Teams'!$A$1:$B$33,2,FALSE)</f>
        <v>21.11</v>
      </c>
      <c r="O23">
        <f>VLOOKUP(Regular_Season_Table[[#This Row],[Visitor]],'Special Teams'!$A$1:$B$33,2,FALSE)</f>
        <v>16.03</v>
      </c>
    </row>
    <row r="24" spans="1:15" x14ac:dyDescent="0.3">
      <c r="A24" s="8">
        <v>44848</v>
      </c>
      <c r="B24" s="6" t="s">
        <v>18</v>
      </c>
      <c r="C24" s="6">
        <v>2</v>
      </c>
      <c r="D24" s="6" t="s">
        <v>24</v>
      </c>
      <c r="E24" s="6">
        <v>1</v>
      </c>
      <c r="F24" s="6"/>
      <c r="G24" s="6">
        <f t="shared" si="0"/>
        <v>-1</v>
      </c>
      <c r="H24">
        <f>VLOOKUP(Regular_Season_Table[[#This Row],[Visitor]],'2023 Standings'!$A$1:$K$33,10,FALSE)</f>
        <v>0.66</v>
      </c>
      <c r="I24">
        <f>VLOOKUP(Regular_Season_Table[[#This Row],[Home]],'2023 Standings'!$A$1:$K$33,10,)</f>
        <v>-1.05</v>
      </c>
      <c r="J24">
        <f>VLOOKUP(Regular_Season_Table[[#This Row],[Home]],Table_0__2[[#All],[Team]:[xGF%]],10,)</f>
        <v>48.6</v>
      </c>
      <c r="K24">
        <f>VLOOKUP(Regular_Season_Table[[#This Row],[Visitor]],Table_0__2[[Team]:[CF%]],10,FALSE)</f>
        <v>60.38</v>
      </c>
      <c r="L24">
        <f>VLOOKUP(Regular_Season_Table[[#This Row],[Home]],Table_0__2[[#All],[Team]:[HDCF%]],36,FALSE)</f>
        <v>51.47</v>
      </c>
      <c r="M24">
        <f>VLOOKUP(Regular_Season_Table[[#This Row],[Visitor]],Table_0__2[[#All],[Team]:[HDCF%]],36,FALSE)</f>
        <v>59.07</v>
      </c>
      <c r="N24">
        <f>VLOOKUP(Regular_Season_Table[[#This Row],[Home]],'Special Teams'!$A$1:$B$33,2,FALSE)</f>
        <v>18.39</v>
      </c>
      <c r="O24">
        <f>VLOOKUP(Regular_Season_Table[[#This Row],[Visitor]],'Special Teams'!$A$1:$B$33,2,FALSE)</f>
        <v>19.760000000000002</v>
      </c>
    </row>
    <row r="25" spans="1:15" x14ac:dyDescent="0.3">
      <c r="A25" s="9">
        <v>44848</v>
      </c>
      <c r="B25" s="7" t="s">
        <v>17</v>
      </c>
      <c r="C25" s="7">
        <v>1</v>
      </c>
      <c r="D25" s="7" t="s">
        <v>23</v>
      </c>
      <c r="E25" s="7">
        <v>4</v>
      </c>
      <c r="F25" s="7"/>
      <c r="G25" s="6">
        <f t="shared" si="0"/>
        <v>3</v>
      </c>
      <c r="H25">
        <f>VLOOKUP(Regular_Season_Table[[#This Row],[Visitor]],'2023 Standings'!$A$1:$K$33,10,FALSE)</f>
        <v>0.7</v>
      </c>
      <c r="I25">
        <f>VLOOKUP(Regular_Season_Table[[#This Row],[Home]],'2023 Standings'!$A$1:$K$33,10,)</f>
        <v>0.23</v>
      </c>
      <c r="J25">
        <f>VLOOKUP(Regular_Season_Table[[#This Row],[Home]],Table_0__2[[#All],[Team]:[xGF%]],10,)</f>
        <v>51.57</v>
      </c>
      <c r="K25">
        <f>VLOOKUP(Regular_Season_Table[[#This Row],[Visitor]],Table_0__2[[Team]:[CF%]],10,FALSE)</f>
        <v>49.8</v>
      </c>
      <c r="L25">
        <f>VLOOKUP(Regular_Season_Table[[#This Row],[Home]],Table_0__2[[#All],[Team]:[HDCF%]],36,FALSE)</f>
        <v>52.55</v>
      </c>
      <c r="M25">
        <f>VLOOKUP(Regular_Season_Table[[#This Row],[Visitor]],Table_0__2[[#All],[Team]:[HDCF%]],36,FALSE)</f>
        <v>48.95</v>
      </c>
      <c r="N25">
        <f>VLOOKUP(Regular_Season_Table[[#This Row],[Home]],'Special Teams'!$A$1:$B$33,2,FALSE)</f>
        <v>19.260000000000002</v>
      </c>
      <c r="O25">
        <f>VLOOKUP(Regular_Season_Table[[#This Row],[Visitor]],'Special Teams'!$A$1:$B$33,2,FALSE)</f>
        <v>24.08</v>
      </c>
    </row>
    <row r="26" spans="1:15" x14ac:dyDescent="0.3">
      <c r="A26" s="8">
        <v>44849</v>
      </c>
      <c r="B26" s="6" t="s">
        <v>25</v>
      </c>
      <c r="C26" s="6">
        <v>3</v>
      </c>
      <c r="D26" s="6" t="s">
        <v>14</v>
      </c>
      <c r="E26" s="6">
        <v>6</v>
      </c>
      <c r="F26" s="6"/>
      <c r="G26" s="6">
        <f t="shared" si="0"/>
        <v>3</v>
      </c>
      <c r="H26">
        <f>VLOOKUP(Regular_Season_Table[[#This Row],[Visitor]],'2023 Standings'!$A$1:$K$33,10,FALSE)</f>
        <v>-0.85</v>
      </c>
      <c r="I26">
        <f>VLOOKUP(Regular_Season_Table[[#This Row],[Home]],'2023 Standings'!$A$1:$K$33,10,)</f>
        <v>1.54</v>
      </c>
      <c r="J26">
        <f>VLOOKUP(Regular_Season_Table[[#This Row],[Home]],Table_0__2[[#All],[Team]:[xGF%]],10,)</f>
        <v>51.19</v>
      </c>
      <c r="K26">
        <f>VLOOKUP(Regular_Season_Table[[#This Row],[Visitor]],Table_0__2[[Team]:[CF%]],10,FALSE)</f>
        <v>45.13</v>
      </c>
      <c r="L26">
        <f>VLOOKUP(Regular_Season_Table[[#This Row],[Home]],Table_0__2[[#All],[Team]:[HDCF%]],36,FALSE)</f>
        <v>54.03</v>
      </c>
      <c r="M26">
        <f>VLOOKUP(Regular_Season_Table[[#This Row],[Visitor]],Table_0__2[[#All],[Team]:[HDCF%]],36,FALSE)</f>
        <v>43.9</v>
      </c>
      <c r="N26">
        <f>VLOOKUP(Regular_Season_Table[[#This Row],[Home]],'Special Teams'!$A$1:$B$33,2,FALSE)</f>
        <v>22.22</v>
      </c>
      <c r="O26">
        <f>VLOOKUP(Regular_Season_Table[[#This Row],[Visitor]],'Special Teams'!$A$1:$B$33,2,FALSE)</f>
        <v>18.91</v>
      </c>
    </row>
    <row r="27" spans="1:15" x14ac:dyDescent="0.3">
      <c r="A27" s="9">
        <v>44849</v>
      </c>
      <c r="B27" s="7" t="s">
        <v>31</v>
      </c>
      <c r="C27" s="7">
        <v>4</v>
      </c>
      <c r="D27" s="7" t="s">
        <v>13</v>
      </c>
      <c r="E27" s="7">
        <v>3</v>
      </c>
      <c r="F27" s="7"/>
      <c r="G27" s="6">
        <f t="shared" si="0"/>
        <v>-1</v>
      </c>
      <c r="H27">
        <f>VLOOKUP(Regular_Season_Table[[#This Row],[Visitor]],'2023 Standings'!$A$1:$K$33,10,FALSE)</f>
        <v>0.24</v>
      </c>
      <c r="I27">
        <f>VLOOKUP(Regular_Season_Table[[#This Row],[Home]],'2023 Standings'!$A$1:$K$33,10,)</f>
        <v>-0.01</v>
      </c>
      <c r="J27">
        <f>VLOOKUP(Regular_Season_Table[[#This Row],[Home]],Table_0__2[[#All],[Team]:[xGF%]],10,)</f>
        <v>51.36</v>
      </c>
      <c r="K27">
        <f>VLOOKUP(Regular_Season_Table[[#This Row],[Visitor]],Table_0__2[[Team]:[CF%]],10,FALSE)</f>
        <v>54.33</v>
      </c>
      <c r="L27">
        <f>VLOOKUP(Regular_Season_Table[[#This Row],[Home]],Table_0__2[[#All],[Team]:[HDCF%]],36,FALSE)</f>
        <v>47.31</v>
      </c>
      <c r="M27">
        <f>VLOOKUP(Regular_Season_Table[[#This Row],[Visitor]],Table_0__2[[#All],[Team]:[HDCF%]],36,FALSE)</f>
        <v>53.72</v>
      </c>
      <c r="N27">
        <f>VLOOKUP(Regular_Season_Table[[#This Row],[Home]],'Special Teams'!$A$1:$B$33,2,FALSE)</f>
        <v>23.42</v>
      </c>
      <c r="O27">
        <f>VLOOKUP(Regular_Season_Table[[#This Row],[Visitor]],'Special Teams'!$A$1:$B$33,2,FALSE)</f>
        <v>22.83</v>
      </c>
    </row>
    <row r="28" spans="1:15" x14ac:dyDescent="0.3">
      <c r="A28" s="8">
        <v>44849</v>
      </c>
      <c r="B28" s="6" t="s">
        <v>21</v>
      </c>
      <c r="C28" s="6">
        <v>1</v>
      </c>
      <c r="D28" s="6" t="s">
        <v>30</v>
      </c>
      <c r="E28" s="6">
        <v>5</v>
      </c>
      <c r="F28" s="6"/>
      <c r="G28" s="6">
        <f t="shared" si="0"/>
        <v>4</v>
      </c>
      <c r="H28">
        <f>VLOOKUP(Regular_Season_Table[[#This Row],[Visitor]],'2023 Standings'!$A$1:$K$33,10,FALSE)</f>
        <v>-0.12</v>
      </c>
      <c r="I28">
        <f>VLOOKUP(Regular_Season_Table[[#This Row],[Home]],'2023 Standings'!$A$1:$K$33,10,)</f>
        <v>0.75</v>
      </c>
      <c r="J28">
        <f>VLOOKUP(Regular_Season_Table[[#This Row],[Home]],Table_0__2[[#All],[Team]:[xGF%]],10,)</f>
        <v>51.67</v>
      </c>
      <c r="K28">
        <f>VLOOKUP(Regular_Season_Table[[#This Row],[Visitor]],Table_0__2[[Team]:[CF%]],10,FALSE)</f>
        <v>47.41</v>
      </c>
      <c r="L28">
        <f>VLOOKUP(Regular_Season_Table[[#This Row],[Home]],Table_0__2[[#All],[Team]:[HDCF%]],36,FALSE)</f>
        <v>53.75</v>
      </c>
      <c r="M28">
        <f>VLOOKUP(Regular_Season_Table[[#This Row],[Visitor]],Table_0__2[[#All],[Team]:[HDCF%]],36,FALSE)</f>
        <v>48</v>
      </c>
      <c r="N28">
        <f>VLOOKUP(Regular_Season_Table[[#This Row],[Home]],'Special Teams'!$A$1:$B$33,2,FALSE)</f>
        <v>25</v>
      </c>
      <c r="O28">
        <f>VLOOKUP(Regular_Season_Table[[#This Row],[Visitor]],'Special Teams'!$A$1:$B$33,2,FALSE)</f>
        <v>17.600000000000001</v>
      </c>
    </row>
    <row r="29" spans="1:15" x14ac:dyDescent="0.3">
      <c r="A29" s="9">
        <v>44849</v>
      </c>
      <c r="B29" s="7" t="s">
        <v>22</v>
      </c>
      <c r="C29" s="7">
        <v>4</v>
      </c>
      <c r="D29" s="7" t="s">
        <v>9</v>
      </c>
      <c r="E29" s="7">
        <v>3</v>
      </c>
      <c r="F29" s="7"/>
      <c r="G29" s="6">
        <f t="shared" si="0"/>
        <v>-1</v>
      </c>
      <c r="H29">
        <f>VLOOKUP(Regular_Season_Table[[#This Row],[Visitor]],'2023 Standings'!$A$1:$K$33,10,FALSE)</f>
        <v>0.05</v>
      </c>
      <c r="I29">
        <f>VLOOKUP(Regular_Season_Table[[#This Row],[Home]],'2023 Standings'!$A$1:$K$33,10,)</f>
        <v>0.73</v>
      </c>
      <c r="J29">
        <f>VLOOKUP(Regular_Season_Table[[#This Row],[Home]],Table_0__2[[#All],[Team]:[xGF%]],10,)</f>
        <v>52.27</v>
      </c>
      <c r="K29">
        <f>VLOOKUP(Regular_Season_Table[[#This Row],[Visitor]],Table_0__2[[Team]:[CF%]],10,FALSE)</f>
        <v>57.39</v>
      </c>
      <c r="L29">
        <f>VLOOKUP(Regular_Season_Table[[#This Row],[Home]],Table_0__2[[#All],[Team]:[HDCF%]],36,FALSE)</f>
        <v>56.4</v>
      </c>
      <c r="M29">
        <f>VLOOKUP(Regular_Season_Table[[#This Row],[Visitor]],Table_0__2[[#All],[Team]:[HDCF%]],36,FALSE)</f>
        <v>53.64</v>
      </c>
      <c r="N29">
        <f>VLOOKUP(Regular_Season_Table[[#This Row],[Home]],'Special Teams'!$A$1:$B$33,2,FALSE)</f>
        <v>32.36</v>
      </c>
      <c r="O29">
        <f>VLOOKUP(Regular_Season_Table[[#This Row],[Visitor]],'Special Teams'!$A$1:$B$33,2,FALSE)</f>
        <v>19.84</v>
      </c>
    </row>
    <row r="30" spans="1:15" x14ac:dyDescent="0.3">
      <c r="A30" s="8">
        <v>44849</v>
      </c>
      <c r="B30" s="6" t="s">
        <v>29</v>
      </c>
      <c r="C30" s="6">
        <v>7</v>
      </c>
      <c r="D30" s="6" t="s">
        <v>28</v>
      </c>
      <c r="E30" s="6">
        <v>6</v>
      </c>
      <c r="F30" s="6"/>
      <c r="G30" s="6">
        <f t="shared" si="0"/>
        <v>-1</v>
      </c>
      <c r="H30">
        <f>VLOOKUP(Regular_Season_Table[[#This Row],[Visitor]],'2023 Standings'!$A$1:$K$33,10,FALSE)</f>
        <v>0.27</v>
      </c>
      <c r="I30">
        <f>VLOOKUP(Regular_Season_Table[[#This Row],[Home]],'2023 Standings'!$A$1:$K$33,10,)</f>
        <v>0.21</v>
      </c>
      <c r="J30">
        <f>VLOOKUP(Regular_Season_Table[[#This Row],[Home]],Table_0__2[[#All],[Team]:[xGF%]],10,)</f>
        <v>49.47</v>
      </c>
      <c r="K30">
        <f>VLOOKUP(Regular_Season_Table[[#This Row],[Visitor]],Table_0__2[[Team]:[CF%]],10,FALSE)</f>
        <v>52.33</v>
      </c>
      <c r="L30">
        <f>VLOOKUP(Regular_Season_Table[[#This Row],[Home]],Table_0__2[[#All],[Team]:[HDCF%]],36,FALSE)</f>
        <v>51.15</v>
      </c>
      <c r="M30">
        <f>VLOOKUP(Regular_Season_Table[[#This Row],[Visitor]],Table_0__2[[#All],[Team]:[HDCF%]],36,FALSE)</f>
        <v>52.36</v>
      </c>
      <c r="N30">
        <f>VLOOKUP(Regular_Season_Table[[#This Row],[Home]],'Special Teams'!$A$1:$B$33,2,FALSE)</f>
        <v>21.43</v>
      </c>
      <c r="O30">
        <f>VLOOKUP(Regular_Season_Table[[#This Row],[Visitor]],'Special Teams'!$A$1:$B$33,2,FALSE)</f>
        <v>25.28</v>
      </c>
    </row>
    <row r="31" spans="1:15" x14ac:dyDescent="0.3">
      <c r="A31" s="9">
        <v>44849</v>
      </c>
      <c r="B31" s="7" t="s">
        <v>19</v>
      </c>
      <c r="C31" s="7">
        <v>5</v>
      </c>
      <c r="D31" s="7" t="s">
        <v>15</v>
      </c>
      <c r="E31" s="7">
        <v>2</v>
      </c>
      <c r="F31" s="7"/>
      <c r="G31" s="6">
        <f t="shared" si="0"/>
        <v>-3</v>
      </c>
      <c r="H31">
        <f>VLOOKUP(Regular_Season_Table[[#This Row],[Visitor]],'2023 Standings'!$A$1:$K$33,10,FALSE)</f>
        <v>-0.44</v>
      </c>
      <c r="I31">
        <f>VLOOKUP(Regular_Season_Table[[#This Row],[Home]],'2023 Standings'!$A$1:$K$33,10,)</f>
        <v>0.79</v>
      </c>
      <c r="J31">
        <f>VLOOKUP(Regular_Season_Table[[#This Row],[Home]],Table_0__2[[#All],[Team]:[xGF%]],10,)</f>
        <v>54.12</v>
      </c>
      <c r="K31">
        <f>VLOOKUP(Regular_Season_Table[[#This Row],[Visitor]],Table_0__2[[Team]:[CF%]],10,FALSE)</f>
        <v>46.03</v>
      </c>
      <c r="L31">
        <f>VLOOKUP(Regular_Season_Table[[#This Row],[Home]],Table_0__2[[#All],[Team]:[HDCF%]],36,FALSE)</f>
        <v>56.84</v>
      </c>
      <c r="M31">
        <f>VLOOKUP(Regular_Season_Table[[#This Row],[Visitor]],Table_0__2[[#All],[Team]:[HDCF%]],36,FALSE)</f>
        <v>44.13</v>
      </c>
      <c r="N31">
        <f>VLOOKUP(Regular_Season_Table[[#This Row],[Home]],'Special Teams'!$A$1:$B$33,2,FALSE)</f>
        <v>21.88</v>
      </c>
      <c r="O31">
        <f>VLOOKUP(Regular_Season_Table[[#This Row],[Visitor]],'Special Teams'!$A$1:$B$33,2,FALSE)</f>
        <v>21.11</v>
      </c>
    </row>
    <row r="32" spans="1:15" x14ac:dyDescent="0.3">
      <c r="A32" s="8">
        <v>44849</v>
      </c>
      <c r="B32" s="6" t="s">
        <v>26</v>
      </c>
      <c r="C32" s="6">
        <v>1</v>
      </c>
      <c r="D32" s="6" t="s">
        <v>16</v>
      </c>
      <c r="E32" s="6">
        <v>7</v>
      </c>
      <c r="F32" s="6"/>
      <c r="G32" s="6">
        <f t="shared" si="0"/>
        <v>6</v>
      </c>
      <c r="H32">
        <f>VLOOKUP(Regular_Season_Table[[#This Row],[Visitor]],'2023 Standings'!$A$1:$K$33,10,FALSE)</f>
        <v>-1.54</v>
      </c>
      <c r="I32">
        <f>VLOOKUP(Regular_Season_Table[[#This Row],[Home]],'2023 Standings'!$A$1:$K$33,10,)</f>
        <v>0.25</v>
      </c>
      <c r="J32">
        <f>VLOOKUP(Regular_Season_Table[[#This Row],[Home]],Table_0__2[[#All],[Team]:[xGF%]],10,)</f>
        <v>49.75</v>
      </c>
      <c r="K32">
        <f>VLOOKUP(Regular_Season_Table[[#This Row],[Visitor]],Table_0__2[[Team]:[CF%]],10,FALSE)</f>
        <v>42.67</v>
      </c>
      <c r="L32">
        <f>VLOOKUP(Regular_Season_Table[[#This Row],[Home]],Table_0__2[[#All],[Team]:[HDCF%]],36,FALSE)</f>
        <v>50.12</v>
      </c>
      <c r="M32">
        <f>VLOOKUP(Regular_Season_Table[[#This Row],[Visitor]],Table_0__2[[#All],[Team]:[HDCF%]],36,FALSE)</f>
        <v>38.950000000000003</v>
      </c>
      <c r="N32">
        <f>VLOOKUP(Regular_Season_Table[[#This Row],[Home]],'Special Teams'!$A$1:$B$33,2,FALSE)</f>
        <v>15.77</v>
      </c>
      <c r="O32">
        <f>VLOOKUP(Regular_Season_Table[[#This Row],[Visitor]],'Special Teams'!$A$1:$B$33,2,FALSE)</f>
        <v>15.72</v>
      </c>
    </row>
    <row r="33" spans="1:15" x14ac:dyDescent="0.3">
      <c r="A33" s="9">
        <v>44849</v>
      </c>
      <c r="B33" s="7" t="s">
        <v>8</v>
      </c>
      <c r="C33" s="7">
        <v>2</v>
      </c>
      <c r="D33" s="7" t="s">
        <v>4</v>
      </c>
      <c r="E33" s="7">
        <v>3</v>
      </c>
      <c r="F33" s="7"/>
      <c r="G33" s="6">
        <f t="shared" si="0"/>
        <v>1</v>
      </c>
      <c r="H33">
        <f>VLOOKUP(Regular_Season_Table[[#This Row],[Visitor]],'2023 Standings'!$A$1:$K$33,10,FALSE)</f>
        <v>-0.3</v>
      </c>
      <c r="I33">
        <f>VLOOKUP(Regular_Season_Table[[#This Row],[Home]],'2023 Standings'!$A$1:$K$33,10,)</f>
        <v>-0.62</v>
      </c>
      <c r="J33">
        <f>VLOOKUP(Regular_Season_Table[[#This Row],[Home]],Table_0__2[[#All],[Team]:[xGF%]],10,)</f>
        <v>47.4</v>
      </c>
      <c r="K33">
        <f>VLOOKUP(Regular_Season_Table[[#This Row],[Visitor]],Table_0__2[[Team]:[CF%]],10,FALSE)</f>
        <v>47.62</v>
      </c>
      <c r="L33">
        <f>VLOOKUP(Regular_Season_Table[[#This Row],[Home]],Table_0__2[[#All],[Team]:[HDCF%]],36,FALSE)</f>
        <v>47.69</v>
      </c>
      <c r="M33">
        <f>VLOOKUP(Regular_Season_Table[[#This Row],[Visitor]],Table_0__2[[#All],[Team]:[HDCF%]],36,FALSE)</f>
        <v>47.61</v>
      </c>
      <c r="N33">
        <f>VLOOKUP(Regular_Season_Table[[#This Row],[Home]],'Special Teams'!$A$1:$B$33,2,FALSE)</f>
        <v>15.56</v>
      </c>
      <c r="O33">
        <f>VLOOKUP(Regular_Season_Table[[#This Row],[Visitor]],'Special Teams'!$A$1:$B$33,2,FALSE)</f>
        <v>22.71</v>
      </c>
    </row>
    <row r="34" spans="1:15" x14ac:dyDescent="0.3">
      <c r="A34" s="8">
        <v>44849</v>
      </c>
      <c r="B34" s="6" t="s">
        <v>7</v>
      </c>
      <c r="C34" s="6">
        <v>2</v>
      </c>
      <c r="D34" s="6" t="s">
        <v>3</v>
      </c>
      <c r="E34" s="6">
        <v>6</v>
      </c>
      <c r="F34" s="6"/>
      <c r="G34" s="6">
        <f t="shared" si="0"/>
        <v>4</v>
      </c>
      <c r="H34">
        <f>VLOOKUP(Regular_Season_Table[[#This Row],[Visitor]],'2023 Standings'!$A$1:$K$33,10,FALSE)</f>
        <v>0.37</v>
      </c>
      <c r="I34">
        <f>VLOOKUP(Regular_Season_Table[[#This Row],[Home]],'2023 Standings'!$A$1:$K$33,10,)</f>
        <v>0.01</v>
      </c>
      <c r="J34">
        <f>VLOOKUP(Regular_Season_Table[[#This Row],[Home]],Table_0__2[[#All],[Team]:[xGF%]],10,)</f>
        <v>52.14</v>
      </c>
      <c r="K34">
        <f>VLOOKUP(Regular_Season_Table[[#This Row],[Visitor]],Table_0__2[[Team]:[CF%]],10,FALSE)</f>
        <v>51.45</v>
      </c>
      <c r="L34">
        <f>VLOOKUP(Regular_Season_Table[[#This Row],[Home]],Table_0__2[[#All],[Team]:[HDCF%]],36,FALSE)</f>
        <v>53.78</v>
      </c>
      <c r="M34">
        <f>VLOOKUP(Regular_Season_Table[[#This Row],[Visitor]],Table_0__2[[#All],[Team]:[HDCF%]],36,FALSE)</f>
        <v>53.01</v>
      </c>
      <c r="N34">
        <f>VLOOKUP(Regular_Season_Table[[#This Row],[Home]],'Special Teams'!$A$1:$B$33,2,FALSE)</f>
        <v>21.72</v>
      </c>
      <c r="O34">
        <f>VLOOKUP(Regular_Season_Table[[#This Row],[Visitor]],'Special Teams'!$A$1:$B$33,2,FALSE)</f>
        <v>25.36</v>
      </c>
    </row>
    <row r="35" spans="1:15" x14ac:dyDescent="0.3">
      <c r="A35" s="9">
        <v>44849</v>
      </c>
      <c r="B35" s="7" t="s">
        <v>27</v>
      </c>
      <c r="C35" s="7">
        <v>5</v>
      </c>
      <c r="D35" s="7" t="s">
        <v>34</v>
      </c>
      <c r="E35" s="7">
        <v>2</v>
      </c>
      <c r="F35" s="7"/>
      <c r="G35" s="6">
        <f t="shared" si="0"/>
        <v>-3</v>
      </c>
      <c r="H35">
        <f>VLOOKUP(Regular_Season_Table[[#This Row],[Visitor]],'2023 Standings'!$A$1:$K$33,10,FALSE)</f>
        <v>0.49</v>
      </c>
      <c r="I35">
        <f>VLOOKUP(Regular_Season_Table[[#This Row],[Home]],'2023 Standings'!$A$1:$K$33,10,)</f>
        <v>0.36</v>
      </c>
      <c r="J35">
        <f>VLOOKUP(Regular_Season_Table[[#This Row],[Home]],Table_0__2[[#All],[Team]:[xGF%]],10,)</f>
        <v>52.75</v>
      </c>
      <c r="K35">
        <f>VLOOKUP(Regular_Season_Table[[#This Row],[Visitor]],Table_0__2[[Team]:[CF%]],10,FALSE)</f>
        <v>48.15</v>
      </c>
      <c r="L35">
        <f>VLOOKUP(Regular_Season_Table[[#This Row],[Home]],Table_0__2[[#All],[Team]:[HDCF%]],36,FALSE)</f>
        <v>49.47</v>
      </c>
      <c r="M35">
        <f>VLOOKUP(Regular_Season_Table[[#This Row],[Visitor]],Table_0__2[[#All],[Team]:[HDCF%]],36,FALSE)</f>
        <v>53.11</v>
      </c>
      <c r="N35">
        <f>VLOOKUP(Regular_Season_Table[[#This Row],[Home]],'Special Teams'!$A$1:$B$33,2,FALSE)</f>
        <v>19.75</v>
      </c>
      <c r="O35">
        <f>VLOOKUP(Regular_Season_Table[[#This Row],[Visitor]],'Special Teams'!$A$1:$B$33,2,FALSE)</f>
        <v>20.29</v>
      </c>
    </row>
    <row r="36" spans="1:15" x14ac:dyDescent="0.3">
      <c r="A36" s="8">
        <v>44849</v>
      </c>
      <c r="B36" s="6" t="s">
        <v>6</v>
      </c>
      <c r="C36" s="6">
        <v>5</v>
      </c>
      <c r="D36" s="6" t="s">
        <v>24</v>
      </c>
      <c r="E36" s="6">
        <v>2</v>
      </c>
      <c r="F36" s="6"/>
      <c r="G36" s="6">
        <f t="shared" si="0"/>
        <v>-3</v>
      </c>
      <c r="H36">
        <f>VLOOKUP(Regular_Season_Table[[#This Row],[Visitor]],'2023 Standings'!$A$1:$K$33,10,FALSE)</f>
        <v>-1.1599999999999999</v>
      </c>
      <c r="I36">
        <f>VLOOKUP(Regular_Season_Table[[#This Row],[Home]],'2023 Standings'!$A$1:$K$33,10,)</f>
        <v>-1.05</v>
      </c>
      <c r="J36">
        <f>VLOOKUP(Regular_Season_Table[[#This Row],[Home]],Table_0__2[[#All],[Team]:[xGF%]],10,)</f>
        <v>48.6</v>
      </c>
      <c r="K36">
        <f>VLOOKUP(Regular_Season_Table[[#This Row],[Visitor]],Table_0__2[[Team]:[CF%]],10,FALSE)</f>
        <v>43.9</v>
      </c>
      <c r="L36">
        <f>VLOOKUP(Regular_Season_Table[[#This Row],[Home]],Table_0__2[[#All],[Team]:[HDCF%]],36,FALSE)</f>
        <v>51.47</v>
      </c>
      <c r="M36">
        <f>VLOOKUP(Regular_Season_Table[[#This Row],[Visitor]],Table_0__2[[#All],[Team]:[HDCF%]],36,FALSE)</f>
        <v>41.35</v>
      </c>
      <c r="N36">
        <f>VLOOKUP(Regular_Season_Table[[#This Row],[Home]],'Special Teams'!$A$1:$B$33,2,FALSE)</f>
        <v>18.39</v>
      </c>
      <c r="O36">
        <f>VLOOKUP(Regular_Season_Table[[#This Row],[Visitor]],'Special Teams'!$A$1:$B$33,2,FALSE)</f>
        <v>16.38</v>
      </c>
    </row>
    <row r="37" spans="1:15" x14ac:dyDescent="0.3">
      <c r="A37" s="9">
        <v>44849</v>
      </c>
      <c r="B37" s="7" t="s">
        <v>20</v>
      </c>
      <c r="C37" s="7">
        <v>2</v>
      </c>
      <c r="D37" s="7" t="s">
        <v>10</v>
      </c>
      <c r="E37" s="7">
        <v>5</v>
      </c>
      <c r="F37" s="7"/>
      <c r="G37" s="6">
        <f t="shared" si="0"/>
        <v>3</v>
      </c>
      <c r="H37">
        <f>VLOOKUP(Regular_Season_Table[[#This Row],[Visitor]],'2023 Standings'!$A$1:$K$33,10,FALSE)</f>
        <v>-1.34</v>
      </c>
      <c r="I37">
        <f>VLOOKUP(Regular_Season_Table[[#This Row],[Home]],'2023 Standings'!$A$1:$K$33,10,)</f>
        <v>-0.47</v>
      </c>
      <c r="J37">
        <f>VLOOKUP(Regular_Season_Table[[#This Row],[Home]],Table_0__2[[#All],[Team]:[xGF%]],10,)</f>
        <v>45.87</v>
      </c>
      <c r="K37">
        <f>VLOOKUP(Regular_Season_Table[[#This Row],[Visitor]],Table_0__2[[Team]:[CF%]],10,FALSE)</f>
        <v>44.92</v>
      </c>
      <c r="L37">
        <f>VLOOKUP(Regular_Season_Table[[#This Row],[Home]],Table_0__2[[#All],[Team]:[HDCF%]],36,FALSE)</f>
        <v>44.51</v>
      </c>
      <c r="M37">
        <f>VLOOKUP(Regular_Season_Table[[#This Row],[Visitor]],Table_0__2[[#All],[Team]:[HDCF%]],36,FALSE)</f>
        <v>43.43</v>
      </c>
      <c r="N37">
        <f>VLOOKUP(Regular_Season_Table[[#This Row],[Home]],'Special Teams'!$A$1:$B$33,2,FALSE)</f>
        <v>19.329999999999998</v>
      </c>
      <c r="O37">
        <f>VLOOKUP(Regular_Season_Table[[#This Row],[Visitor]],'Special Teams'!$A$1:$B$33,2,FALSE)</f>
        <v>18.3</v>
      </c>
    </row>
    <row r="38" spans="1:15" x14ac:dyDescent="0.3">
      <c r="A38" s="8">
        <v>44849</v>
      </c>
      <c r="B38" s="6" t="s">
        <v>32</v>
      </c>
      <c r="C38" s="6">
        <v>2</v>
      </c>
      <c r="D38" s="6" t="s">
        <v>5</v>
      </c>
      <c r="E38" s="6">
        <v>3</v>
      </c>
      <c r="F38" s="6"/>
      <c r="G38" s="6">
        <f t="shared" si="0"/>
        <v>1</v>
      </c>
      <c r="H38">
        <f>VLOOKUP(Regular_Season_Table[[#This Row],[Visitor]],'2023 Standings'!$A$1:$K$33,10,FALSE)</f>
        <v>-0.09</v>
      </c>
      <c r="I38">
        <f>VLOOKUP(Regular_Season_Table[[#This Row],[Home]],'2023 Standings'!$A$1:$K$33,10,)</f>
        <v>0.7</v>
      </c>
      <c r="J38">
        <f>VLOOKUP(Regular_Season_Table[[#This Row],[Home]],Table_0__2[[#All],[Team]:[xGF%]],10,)</f>
        <v>51.07</v>
      </c>
      <c r="K38">
        <f>VLOOKUP(Regular_Season_Table[[#This Row],[Visitor]],Table_0__2[[Team]:[CF%]],10,FALSE)</f>
        <v>51.53</v>
      </c>
      <c r="L38">
        <f>VLOOKUP(Regular_Season_Table[[#This Row],[Home]],Table_0__2[[#All],[Team]:[HDCF%]],36,FALSE)</f>
        <v>54.37</v>
      </c>
      <c r="M38">
        <f>VLOOKUP(Regular_Season_Table[[#This Row],[Visitor]],Table_0__2[[#All],[Team]:[HDCF%]],36,FALSE)</f>
        <v>51.95</v>
      </c>
      <c r="N38">
        <f>VLOOKUP(Regular_Season_Table[[#This Row],[Home]],'Special Teams'!$A$1:$B$33,2,FALSE)</f>
        <v>26.02</v>
      </c>
      <c r="O38">
        <f>VLOOKUP(Regular_Season_Table[[#This Row],[Visitor]],'Special Teams'!$A$1:$B$33,2,FALSE)</f>
        <v>23.53</v>
      </c>
    </row>
    <row r="39" spans="1:15" x14ac:dyDescent="0.3">
      <c r="A39" s="9">
        <v>44849</v>
      </c>
      <c r="B39" s="7" t="s">
        <v>33</v>
      </c>
      <c r="C39" s="7">
        <v>1</v>
      </c>
      <c r="D39" s="7" t="s">
        <v>12</v>
      </c>
      <c r="E39" s="7">
        <v>3</v>
      </c>
      <c r="F39" s="7"/>
      <c r="G39" s="6">
        <f t="shared" si="0"/>
        <v>2</v>
      </c>
      <c r="H39">
        <f>VLOOKUP(Regular_Season_Table[[#This Row],[Visitor]],'2023 Standings'!$A$1:$K$33,10,FALSE)</f>
        <v>-0.85</v>
      </c>
      <c r="I39">
        <f>VLOOKUP(Regular_Season_Table[[#This Row],[Home]],'2023 Standings'!$A$1:$K$33,10,)</f>
        <v>-0.1</v>
      </c>
      <c r="J39">
        <f>VLOOKUP(Regular_Season_Table[[#This Row],[Home]],Table_0__2[[#All],[Team]:[xGF%]],10,)</f>
        <v>49.78</v>
      </c>
      <c r="K39">
        <f>VLOOKUP(Regular_Season_Table[[#This Row],[Visitor]],Table_0__2[[Team]:[CF%]],10,FALSE)</f>
        <v>45.51</v>
      </c>
      <c r="L39">
        <f>VLOOKUP(Regular_Season_Table[[#This Row],[Home]],Table_0__2[[#All],[Team]:[HDCF%]],36,FALSE)</f>
        <v>49.68</v>
      </c>
      <c r="M39">
        <f>VLOOKUP(Regular_Season_Table[[#This Row],[Visitor]],Table_0__2[[#All],[Team]:[HDCF%]],36,FALSE)</f>
        <v>42.22</v>
      </c>
      <c r="N39">
        <f>VLOOKUP(Regular_Season_Table[[#This Row],[Home]],'Special Teams'!$A$1:$B$33,2,FALSE)</f>
        <v>21.22</v>
      </c>
      <c r="O39">
        <f>VLOOKUP(Regular_Season_Table[[#This Row],[Visitor]],'Special Teams'!$A$1:$B$33,2,FALSE)</f>
        <v>16.03</v>
      </c>
    </row>
    <row r="40" spans="1:15" x14ac:dyDescent="0.3">
      <c r="A40" s="8">
        <v>44851</v>
      </c>
      <c r="B40" s="6" t="s">
        <v>31</v>
      </c>
      <c r="C40" s="6">
        <v>3</v>
      </c>
      <c r="D40" s="6" t="s">
        <v>14</v>
      </c>
      <c r="E40" s="6">
        <v>5</v>
      </c>
      <c r="F40" s="6"/>
      <c r="G40" s="6">
        <f t="shared" si="0"/>
        <v>2</v>
      </c>
      <c r="H40">
        <f>VLOOKUP(Regular_Season_Table[[#This Row],[Visitor]],'2023 Standings'!$A$1:$K$33,10,FALSE)</f>
        <v>0.24</v>
      </c>
      <c r="I40">
        <f>VLOOKUP(Regular_Season_Table[[#This Row],[Home]],'2023 Standings'!$A$1:$K$33,10,)</f>
        <v>1.54</v>
      </c>
      <c r="J40">
        <f>VLOOKUP(Regular_Season_Table[[#This Row],[Home]],Table_0__2[[#All],[Team]:[xGF%]],10,)</f>
        <v>51.19</v>
      </c>
      <c r="K40">
        <f>VLOOKUP(Regular_Season_Table[[#This Row],[Visitor]],Table_0__2[[Team]:[CF%]],10,FALSE)</f>
        <v>54.33</v>
      </c>
      <c r="L40">
        <f>VLOOKUP(Regular_Season_Table[[#This Row],[Home]],Table_0__2[[#All],[Team]:[HDCF%]],36,FALSE)</f>
        <v>54.03</v>
      </c>
      <c r="M40">
        <f>VLOOKUP(Regular_Season_Table[[#This Row],[Visitor]],Table_0__2[[#All],[Team]:[HDCF%]],36,FALSE)</f>
        <v>53.72</v>
      </c>
      <c r="N40">
        <f>VLOOKUP(Regular_Season_Table[[#This Row],[Home]],'Special Teams'!$A$1:$B$33,2,FALSE)</f>
        <v>22.22</v>
      </c>
      <c r="O40">
        <f>VLOOKUP(Regular_Season_Table[[#This Row],[Visitor]],'Special Teams'!$A$1:$B$33,2,FALSE)</f>
        <v>22.83</v>
      </c>
    </row>
    <row r="41" spans="1:15" x14ac:dyDescent="0.3">
      <c r="A41" s="9">
        <v>44851</v>
      </c>
      <c r="B41" s="7" t="s">
        <v>23</v>
      </c>
      <c r="C41" s="7">
        <v>1</v>
      </c>
      <c r="D41" s="7" t="s">
        <v>30</v>
      </c>
      <c r="E41" s="7">
        <v>4</v>
      </c>
      <c r="F41" s="7"/>
      <c r="G41" s="6">
        <f t="shared" si="0"/>
        <v>3</v>
      </c>
      <c r="H41">
        <f>VLOOKUP(Regular_Season_Table[[#This Row],[Visitor]],'2023 Standings'!$A$1:$K$33,10,FALSE)</f>
        <v>0.23</v>
      </c>
      <c r="I41">
        <f>VLOOKUP(Regular_Season_Table[[#This Row],[Home]],'2023 Standings'!$A$1:$K$33,10,)</f>
        <v>0.75</v>
      </c>
      <c r="J41">
        <f>VLOOKUP(Regular_Season_Table[[#This Row],[Home]],Table_0__2[[#All],[Team]:[xGF%]],10,)</f>
        <v>51.67</v>
      </c>
      <c r="K41">
        <f>VLOOKUP(Regular_Season_Table[[#This Row],[Visitor]],Table_0__2[[Team]:[CF%]],10,FALSE)</f>
        <v>51.57</v>
      </c>
      <c r="L41">
        <f>VLOOKUP(Regular_Season_Table[[#This Row],[Home]],Table_0__2[[#All],[Team]:[HDCF%]],36,FALSE)</f>
        <v>53.75</v>
      </c>
      <c r="M41">
        <f>VLOOKUP(Regular_Season_Table[[#This Row],[Visitor]],Table_0__2[[#All],[Team]:[HDCF%]],36,FALSE)</f>
        <v>52.55</v>
      </c>
      <c r="N41">
        <f>VLOOKUP(Regular_Season_Table[[#This Row],[Home]],'Special Teams'!$A$1:$B$33,2,FALSE)</f>
        <v>25</v>
      </c>
      <c r="O41">
        <f>VLOOKUP(Regular_Season_Table[[#This Row],[Visitor]],'Special Teams'!$A$1:$B$33,2,FALSE)</f>
        <v>19.260000000000002</v>
      </c>
    </row>
    <row r="42" spans="1:15" x14ac:dyDescent="0.3">
      <c r="A42" s="8">
        <v>44851</v>
      </c>
      <c r="B42" s="6" t="s">
        <v>29</v>
      </c>
      <c r="C42" s="6">
        <v>5</v>
      </c>
      <c r="D42" s="6" t="s">
        <v>19</v>
      </c>
      <c r="E42" s="6">
        <v>4</v>
      </c>
      <c r="F42" s="6" t="s">
        <v>36</v>
      </c>
      <c r="G42" s="6">
        <f t="shared" si="0"/>
        <v>-1</v>
      </c>
      <c r="H42">
        <f>VLOOKUP(Regular_Season_Table[[#This Row],[Visitor]],'2023 Standings'!$A$1:$K$33,10,FALSE)</f>
        <v>0.27</v>
      </c>
      <c r="I42">
        <f>VLOOKUP(Regular_Season_Table[[#This Row],[Home]],'2023 Standings'!$A$1:$K$33,10,)</f>
        <v>-0.44</v>
      </c>
      <c r="J42">
        <f>VLOOKUP(Regular_Season_Table[[#This Row],[Home]],Table_0__2[[#All],[Team]:[xGF%]],10,)</f>
        <v>46.03</v>
      </c>
      <c r="K42">
        <f>VLOOKUP(Regular_Season_Table[[#This Row],[Visitor]],Table_0__2[[Team]:[CF%]],10,FALSE)</f>
        <v>52.33</v>
      </c>
      <c r="L42">
        <f>VLOOKUP(Regular_Season_Table[[#This Row],[Home]],Table_0__2[[#All],[Team]:[HDCF%]],36,FALSE)</f>
        <v>44.13</v>
      </c>
      <c r="M42">
        <f>VLOOKUP(Regular_Season_Table[[#This Row],[Visitor]],Table_0__2[[#All],[Team]:[HDCF%]],36,FALSE)</f>
        <v>52.36</v>
      </c>
      <c r="N42">
        <f>VLOOKUP(Regular_Season_Table[[#This Row],[Home]],'Special Teams'!$A$1:$B$33,2,FALSE)</f>
        <v>21.11</v>
      </c>
      <c r="O42">
        <f>VLOOKUP(Regular_Season_Table[[#This Row],[Visitor]],'Special Teams'!$A$1:$B$33,2,FALSE)</f>
        <v>25.28</v>
      </c>
    </row>
    <row r="43" spans="1:15" x14ac:dyDescent="0.3">
      <c r="A43" s="9">
        <v>44851</v>
      </c>
      <c r="B43" s="7" t="s">
        <v>11</v>
      </c>
      <c r="C43" s="7">
        <v>6</v>
      </c>
      <c r="D43" s="7" t="s">
        <v>28</v>
      </c>
      <c r="E43" s="7">
        <v>3</v>
      </c>
      <c r="F43" s="7"/>
      <c r="G43" s="6">
        <f t="shared" si="0"/>
        <v>-3</v>
      </c>
      <c r="H43">
        <f>VLOOKUP(Regular_Season_Table[[#This Row],[Visitor]],'2023 Standings'!$A$1:$K$33,10,FALSE)</f>
        <v>0.61</v>
      </c>
      <c r="I43">
        <f>VLOOKUP(Regular_Season_Table[[#This Row],[Home]],'2023 Standings'!$A$1:$K$33,10,)</f>
        <v>0.21</v>
      </c>
      <c r="J43">
        <f>VLOOKUP(Regular_Season_Table[[#This Row],[Home]],Table_0__2[[#All],[Team]:[xGF%]],10,)</f>
        <v>49.47</v>
      </c>
      <c r="K43">
        <f>VLOOKUP(Regular_Season_Table[[#This Row],[Visitor]],Table_0__2[[Team]:[CF%]],10,FALSE)</f>
        <v>52.19</v>
      </c>
      <c r="L43">
        <f>VLOOKUP(Regular_Season_Table[[#This Row],[Home]],Table_0__2[[#All],[Team]:[HDCF%]],36,FALSE)</f>
        <v>51.15</v>
      </c>
      <c r="M43">
        <f>VLOOKUP(Regular_Season_Table[[#This Row],[Visitor]],Table_0__2[[#All],[Team]:[HDCF%]],36,FALSE)</f>
        <v>49.77</v>
      </c>
      <c r="N43">
        <f>VLOOKUP(Regular_Season_Table[[#This Row],[Home]],'Special Teams'!$A$1:$B$33,2,FALSE)</f>
        <v>21.43</v>
      </c>
      <c r="O43">
        <f>VLOOKUP(Regular_Season_Table[[#This Row],[Visitor]],'Special Teams'!$A$1:$B$33,2,FALSE)</f>
        <v>24.52</v>
      </c>
    </row>
    <row r="44" spans="1:15" x14ac:dyDescent="0.3">
      <c r="A44" s="8">
        <v>44851</v>
      </c>
      <c r="B44" s="6" t="s">
        <v>3</v>
      </c>
      <c r="C44" s="6">
        <v>2</v>
      </c>
      <c r="D44" s="6" t="s">
        <v>33</v>
      </c>
      <c r="E44" s="6">
        <v>3</v>
      </c>
      <c r="F44" s="6" t="s">
        <v>36</v>
      </c>
      <c r="G44" s="6">
        <f t="shared" si="0"/>
        <v>1</v>
      </c>
      <c r="H44">
        <f>VLOOKUP(Regular_Season_Table[[#This Row],[Visitor]],'2023 Standings'!$A$1:$K$33,10,FALSE)</f>
        <v>0.01</v>
      </c>
      <c r="I44">
        <f>VLOOKUP(Regular_Season_Table[[#This Row],[Home]],'2023 Standings'!$A$1:$K$33,10,)</f>
        <v>-0.85</v>
      </c>
      <c r="J44">
        <f>VLOOKUP(Regular_Season_Table[[#This Row],[Home]],Table_0__2[[#All],[Team]:[xGF%]],10,)</f>
        <v>45.51</v>
      </c>
      <c r="K44">
        <f>VLOOKUP(Regular_Season_Table[[#This Row],[Visitor]],Table_0__2[[Team]:[CF%]],10,FALSE)</f>
        <v>52.14</v>
      </c>
      <c r="L44">
        <f>VLOOKUP(Regular_Season_Table[[#This Row],[Home]],Table_0__2[[#All],[Team]:[HDCF%]],36,FALSE)</f>
        <v>42.22</v>
      </c>
      <c r="M44">
        <f>VLOOKUP(Regular_Season_Table[[#This Row],[Visitor]],Table_0__2[[#All],[Team]:[HDCF%]],36,FALSE)</f>
        <v>53.78</v>
      </c>
      <c r="N44">
        <f>VLOOKUP(Regular_Season_Table[[#This Row],[Home]],'Special Teams'!$A$1:$B$33,2,FALSE)</f>
        <v>16.03</v>
      </c>
      <c r="O44">
        <f>VLOOKUP(Regular_Season_Table[[#This Row],[Visitor]],'Special Teams'!$A$1:$B$33,2,FALSE)</f>
        <v>21.72</v>
      </c>
    </row>
    <row r="45" spans="1:15" x14ac:dyDescent="0.3">
      <c r="A45" s="9">
        <v>44851</v>
      </c>
      <c r="B45" s="7" t="s">
        <v>26</v>
      </c>
      <c r="C45" s="7">
        <v>4</v>
      </c>
      <c r="D45" s="7" t="s">
        <v>17</v>
      </c>
      <c r="E45" s="7">
        <v>6</v>
      </c>
      <c r="F45" s="7"/>
      <c r="G45" s="6">
        <f t="shared" si="0"/>
        <v>2</v>
      </c>
      <c r="H45">
        <f>VLOOKUP(Regular_Season_Table[[#This Row],[Visitor]],'2023 Standings'!$A$1:$K$33,10,FALSE)</f>
        <v>-1.54</v>
      </c>
      <c r="I45">
        <f>VLOOKUP(Regular_Season_Table[[#This Row],[Home]],'2023 Standings'!$A$1:$K$33,10,)</f>
        <v>0.7</v>
      </c>
      <c r="J45">
        <f>VLOOKUP(Regular_Season_Table[[#This Row],[Home]],Table_0__2[[#All],[Team]:[xGF%]],10,)</f>
        <v>49.8</v>
      </c>
      <c r="K45">
        <f>VLOOKUP(Regular_Season_Table[[#This Row],[Visitor]],Table_0__2[[Team]:[CF%]],10,FALSE)</f>
        <v>42.67</v>
      </c>
      <c r="L45">
        <f>VLOOKUP(Regular_Season_Table[[#This Row],[Home]],Table_0__2[[#All],[Team]:[HDCF%]],36,FALSE)</f>
        <v>48.95</v>
      </c>
      <c r="M45">
        <f>VLOOKUP(Regular_Season_Table[[#This Row],[Visitor]],Table_0__2[[#All],[Team]:[HDCF%]],36,FALSE)</f>
        <v>38.950000000000003</v>
      </c>
      <c r="N45">
        <f>VLOOKUP(Regular_Season_Table[[#This Row],[Home]],'Special Teams'!$A$1:$B$33,2,FALSE)</f>
        <v>24.08</v>
      </c>
      <c r="O45">
        <f>VLOOKUP(Regular_Season_Table[[#This Row],[Visitor]],'Special Teams'!$A$1:$B$33,2,FALSE)</f>
        <v>15.72</v>
      </c>
    </row>
    <row r="46" spans="1:15" x14ac:dyDescent="0.3">
      <c r="A46" s="8">
        <v>44851</v>
      </c>
      <c r="B46" s="6" t="s">
        <v>18</v>
      </c>
      <c r="C46" s="6">
        <v>5</v>
      </c>
      <c r="D46" s="6" t="s">
        <v>34</v>
      </c>
      <c r="E46" s="6">
        <v>1</v>
      </c>
      <c r="F46" s="6"/>
      <c r="G46" s="6">
        <f t="shared" si="0"/>
        <v>-4</v>
      </c>
      <c r="H46">
        <f>VLOOKUP(Regular_Season_Table[[#This Row],[Visitor]],'2023 Standings'!$A$1:$K$33,10,FALSE)</f>
        <v>0.66</v>
      </c>
      <c r="I46">
        <f>VLOOKUP(Regular_Season_Table[[#This Row],[Home]],'2023 Standings'!$A$1:$K$33,10,)</f>
        <v>0.36</v>
      </c>
      <c r="J46">
        <f>VLOOKUP(Regular_Season_Table[[#This Row],[Home]],Table_0__2[[#All],[Team]:[xGF%]],10,)</f>
        <v>52.75</v>
      </c>
      <c r="K46">
        <f>VLOOKUP(Regular_Season_Table[[#This Row],[Visitor]],Table_0__2[[Team]:[CF%]],10,FALSE)</f>
        <v>60.38</v>
      </c>
      <c r="L46">
        <f>VLOOKUP(Regular_Season_Table[[#This Row],[Home]],Table_0__2[[#All],[Team]:[HDCF%]],36,FALSE)</f>
        <v>49.47</v>
      </c>
      <c r="M46">
        <f>VLOOKUP(Regular_Season_Table[[#This Row],[Visitor]],Table_0__2[[#All],[Team]:[HDCF%]],36,FALSE)</f>
        <v>59.07</v>
      </c>
      <c r="N46">
        <f>VLOOKUP(Regular_Season_Table[[#This Row],[Home]],'Special Teams'!$A$1:$B$33,2,FALSE)</f>
        <v>19.75</v>
      </c>
      <c r="O46">
        <f>VLOOKUP(Regular_Season_Table[[#This Row],[Visitor]],'Special Teams'!$A$1:$B$33,2,FALSE)</f>
        <v>19.760000000000002</v>
      </c>
    </row>
    <row r="47" spans="1:15" x14ac:dyDescent="0.3">
      <c r="A47" s="9">
        <v>44851</v>
      </c>
      <c r="B47" s="7" t="s">
        <v>25</v>
      </c>
      <c r="C47" s="7">
        <v>4</v>
      </c>
      <c r="D47" s="7" t="s">
        <v>5</v>
      </c>
      <c r="E47" s="7">
        <v>2</v>
      </c>
      <c r="F47" s="7"/>
      <c r="G47" s="6">
        <f t="shared" si="0"/>
        <v>-2</v>
      </c>
      <c r="H47">
        <f>VLOOKUP(Regular_Season_Table[[#This Row],[Visitor]],'2023 Standings'!$A$1:$K$33,10,FALSE)</f>
        <v>-0.85</v>
      </c>
      <c r="I47">
        <f>VLOOKUP(Regular_Season_Table[[#This Row],[Home]],'2023 Standings'!$A$1:$K$33,10,)</f>
        <v>0.7</v>
      </c>
      <c r="J47">
        <f>VLOOKUP(Regular_Season_Table[[#This Row],[Home]],Table_0__2[[#All],[Team]:[xGF%]],10,)</f>
        <v>51.07</v>
      </c>
      <c r="K47">
        <f>VLOOKUP(Regular_Season_Table[[#This Row],[Visitor]],Table_0__2[[Team]:[CF%]],10,FALSE)</f>
        <v>45.13</v>
      </c>
      <c r="L47">
        <f>VLOOKUP(Regular_Season_Table[[#This Row],[Home]],Table_0__2[[#All],[Team]:[HDCF%]],36,FALSE)</f>
        <v>54.37</v>
      </c>
      <c r="M47">
        <f>VLOOKUP(Regular_Season_Table[[#This Row],[Visitor]],Table_0__2[[#All],[Team]:[HDCF%]],36,FALSE)</f>
        <v>43.9</v>
      </c>
      <c r="N47">
        <f>VLOOKUP(Regular_Season_Table[[#This Row],[Home]],'Special Teams'!$A$1:$B$33,2,FALSE)</f>
        <v>26.02</v>
      </c>
      <c r="O47">
        <f>VLOOKUP(Regular_Season_Table[[#This Row],[Visitor]],'Special Teams'!$A$1:$B$33,2,FALSE)</f>
        <v>18.91</v>
      </c>
    </row>
    <row r="48" spans="1:15" x14ac:dyDescent="0.3">
      <c r="A48" s="8">
        <v>44851</v>
      </c>
      <c r="B48" s="6" t="s">
        <v>8</v>
      </c>
      <c r="C48" s="6">
        <v>4</v>
      </c>
      <c r="D48" s="6" t="s">
        <v>12</v>
      </c>
      <c r="E48" s="6">
        <v>6</v>
      </c>
      <c r="F48" s="6"/>
      <c r="G48" s="6">
        <f t="shared" si="0"/>
        <v>2</v>
      </c>
      <c r="H48">
        <f>VLOOKUP(Regular_Season_Table[[#This Row],[Visitor]],'2023 Standings'!$A$1:$K$33,10,FALSE)</f>
        <v>-0.3</v>
      </c>
      <c r="I48">
        <f>VLOOKUP(Regular_Season_Table[[#This Row],[Home]],'2023 Standings'!$A$1:$K$33,10,)</f>
        <v>-0.1</v>
      </c>
      <c r="J48">
        <f>VLOOKUP(Regular_Season_Table[[#This Row],[Home]],Table_0__2[[#All],[Team]:[xGF%]],10,)</f>
        <v>49.78</v>
      </c>
      <c r="K48">
        <f>VLOOKUP(Regular_Season_Table[[#This Row],[Visitor]],Table_0__2[[Team]:[CF%]],10,FALSE)</f>
        <v>47.62</v>
      </c>
      <c r="L48">
        <f>VLOOKUP(Regular_Season_Table[[#This Row],[Home]],Table_0__2[[#All],[Team]:[HDCF%]],36,FALSE)</f>
        <v>49.68</v>
      </c>
      <c r="M48">
        <f>VLOOKUP(Regular_Season_Table[[#This Row],[Visitor]],Table_0__2[[#All],[Team]:[HDCF%]],36,FALSE)</f>
        <v>47.61</v>
      </c>
      <c r="N48">
        <f>VLOOKUP(Regular_Season_Table[[#This Row],[Home]],'Special Teams'!$A$1:$B$33,2,FALSE)</f>
        <v>21.22</v>
      </c>
      <c r="O48">
        <f>VLOOKUP(Regular_Season_Table[[#This Row],[Visitor]],'Special Teams'!$A$1:$B$33,2,FALSE)</f>
        <v>22.71</v>
      </c>
    </row>
    <row r="49" spans="1:15" x14ac:dyDescent="0.3">
      <c r="A49" s="9">
        <v>44852</v>
      </c>
      <c r="B49" s="7" t="s">
        <v>8</v>
      </c>
      <c r="C49" s="7">
        <v>3</v>
      </c>
      <c r="D49" s="7" t="s">
        <v>20</v>
      </c>
      <c r="E49" s="7">
        <v>4</v>
      </c>
      <c r="F49" s="7" t="s">
        <v>36</v>
      </c>
      <c r="G49" s="6">
        <f t="shared" si="0"/>
        <v>1</v>
      </c>
      <c r="H49">
        <f>VLOOKUP(Regular_Season_Table[[#This Row],[Visitor]],'2023 Standings'!$A$1:$K$33,10,FALSE)</f>
        <v>-0.3</v>
      </c>
      <c r="I49">
        <f>VLOOKUP(Regular_Season_Table[[#This Row],[Home]],'2023 Standings'!$A$1:$K$33,10,)</f>
        <v>-1.34</v>
      </c>
      <c r="J49">
        <f>VLOOKUP(Regular_Season_Table[[#This Row],[Home]],Table_0__2[[#All],[Team]:[xGF%]],10,)</f>
        <v>44.92</v>
      </c>
      <c r="K49">
        <f>VLOOKUP(Regular_Season_Table[[#This Row],[Visitor]],Table_0__2[[Team]:[CF%]],10,FALSE)</f>
        <v>47.62</v>
      </c>
      <c r="L49">
        <f>VLOOKUP(Regular_Season_Table[[#This Row],[Home]],Table_0__2[[#All],[Team]:[HDCF%]],36,FALSE)</f>
        <v>43.43</v>
      </c>
      <c r="M49">
        <f>VLOOKUP(Regular_Season_Table[[#This Row],[Visitor]],Table_0__2[[#All],[Team]:[HDCF%]],36,FALSE)</f>
        <v>47.61</v>
      </c>
      <c r="N49">
        <f>VLOOKUP(Regular_Season_Table[[#This Row],[Home]],'Special Teams'!$A$1:$B$33,2,FALSE)</f>
        <v>18.3</v>
      </c>
      <c r="O49">
        <f>VLOOKUP(Regular_Season_Table[[#This Row],[Visitor]],'Special Teams'!$A$1:$B$33,2,FALSE)</f>
        <v>22.71</v>
      </c>
    </row>
    <row r="50" spans="1:15" x14ac:dyDescent="0.3">
      <c r="A50" s="8">
        <v>44852</v>
      </c>
      <c r="B50" s="6" t="s">
        <v>27</v>
      </c>
      <c r="C50" s="6">
        <v>2</v>
      </c>
      <c r="D50" s="6" t="s">
        <v>22</v>
      </c>
      <c r="E50" s="6">
        <v>3</v>
      </c>
      <c r="F50" s="6"/>
      <c r="G50" s="6">
        <f t="shared" si="0"/>
        <v>1</v>
      </c>
      <c r="H50">
        <f>VLOOKUP(Regular_Season_Table[[#This Row],[Visitor]],'2023 Standings'!$A$1:$K$33,10,FALSE)</f>
        <v>0.49</v>
      </c>
      <c r="I50">
        <f>VLOOKUP(Regular_Season_Table[[#This Row],[Home]],'2023 Standings'!$A$1:$K$33,10,)</f>
        <v>0.05</v>
      </c>
      <c r="J50">
        <f>VLOOKUP(Regular_Season_Table[[#This Row],[Home]],Table_0__2[[#All],[Team]:[xGF%]],10,)</f>
        <v>57.39</v>
      </c>
      <c r="K50">
        <f>VLOOKUP(Regular_Season_Table[[#This Row],[Visitor]],Table_0__2[[Team]:[CF%]],10,FALSE)</f>
        <v>48.15</v>
      </c>
      <c r="L50">
        <f>VLOOKUP(Regular_Season_Table[[#This Row],[Home]],Table_0__2[[#All],[Team]:[HDCF%]],36,FALSE)</f>
        <v>53.64</v>
      </c>
      <c r="M50">
        <f>VLOOKUP(Regular_Season_Table[[#This Row],[Visitor]],Table_0__2[[#All],[Team]:[HDCF%]],36,FALSE)</f>
        <v>53.11</v>
      </c>
      <c r="N50">
        <f>VLOOKUP(Regular_Season_Table[[#This Row],[Home]],'Special Teams'!$A$1:$B$33,2,FALSE)</f>
        <v>19.84</v>
      </c>
      <c r="O50">
        <f>VLOOKUP(Regular_Season_Table[[#This Row],[Visitor]],'Special Teams'!$A$1:$B$33,2,FALSE)</f>
        <v>20.29</v>
      </c>
    </row>
    <row r="51" spans="1:15" x14ac:dyDescent="0.3">
      <c r="A51" s="9">
        <v>44852</v>
      </c>
      <c r="B51" s="7" t="s">
        <v>13</v>
      </c>
      <c r="C51" s="7">
        <v>4</v>
      </c>
      <c r="D51" s="7" t="s">
        <v>9</v>
      </c>
      <c r="E51" s="7">
        <v>2</v>
      </c>
      <c r="F51" s="7"/>
      <c r="G51" s="6">
        <f t="shared" si="0"/>
        <v>-2</v>
      </c>
      <c r="H51">
        <f>VLOOKUP(Regular_Season_Table[[#This Row],[Visitor]],'2023 Standings'!$A$1:$K$33,10,FALSE)</f>
        <v>-0.01</v>
      </c>
      <c r="I51">
        <f>VLOOKUP(Regular_Season_Table[[#This Row],[Home]],'2023 Standings'!$A$1:$K$33,10,)</f>
        <v>0.73</v>
      </c>
      <c r="J51">
        <f>VLOOKUP(Regular_Season_Table[[#This Row],[Home]],Table_0__2[[#All],[Team]:[xGF%]],10,)</f>
        <v>52.27</v>
      </c>
      <c r="K51">
        <f>VLOOKUP(Regular_Season_Table[[#This Row],[Visitor]],Table_0__2[[Team]:[CF%]],10,FALSE)</f>
        <v>51.36</v>
      </c>
      <c r="L51">
        <f>VLOOKUP(Regular_Season_Table[[#This Row],[Home]],Table_0__2[[#All],[Team]:[HDCF%]],36,FALSE)</f>
        <v>56.4</v>
      </c>
      <c r="M51">
        <f>VLOOKUP(Regular_Season_Table[[#This Row],[Visitor]],Table_0__2[[#All],[Team]:[HDCF%]],36,FALSE)</f>
        <v>47.31</v>
      </c>
      <c r="N51">
        <f>VLOOKUP(Regular_Season_Table[[#This Row],[Home]],'Special Teams'!$A$1:$B$33,2,FALSE)</f>
        <v>32.36</v>
      </c>
      <c r="O51">
        <f>VLOOKUP(Regular_Season_Table[[#This Row],[Visitor]],'Special Teams'!$A$1:$B$33,2,FALSE)</f>
        <v>23.42</v>
      </c>
    </row>
    <row r="52" spans="1:15" x14ac:dyDescent="0.3">
      <c r="A52" s="8">
        <v>44852</v>
      </c>
      <c r="B52" s="6" t="s">
        <v>26</v>
      </c>
      <c r="C52" s="6">
        <v>2</v>
      </c>
      <c r="D52" s="6" t="s">
        <v>15</v>
      </c>
      <c r="E52" s="6">
        <v>4</v>
      </c>
      <c r="F52" s="6"/>
      <c r="G52" s="6">
        <f t="shared" si="0"/>
        <v>2</v>
      </c>
      <c r="H52">
        <f>VLOOKUP(Regular_Season_Table[[#This Row],[Visitor]],'2023 Standings'!$A$1:$K$33,10,FALSE)</f>
        <v>-1.54</v>
      </c>
      <c r="I52">
        <f>VLOOKUP(Regular_Season_Table[[#This Row],[Home]],'2023 Standings'!$A$1:$K$33,10,)</f>
        <v>0.79</v>
      </c>
      <c r="J52">
        <f>VLOOKUP(Regular_Season_Table[[#This Row],[Home]],Table_0__2[[#All],[Team]:[xGF%]],10,)</f>
        <v>54.12</v>
      </c>
      <c r="K52">
        <f>VLOOKUP(Regular_Season_Table[[#This Row],[Visitor]],Table_0__2[[Team]:[CF%]],10,FALSE)</f>
        <v>42.67</v>
      </c>
      <c r="L52">
        <f>VLOOKUP(Regular_Season_Table[[#This Row],[Home]],Table_0__2[[#All],[Team]:[HDCF%]],36,FALSE)</f>
        <v>56.84</v>
      </c>
      <c r="M52">
        <f>VLOOKUP(Regular_Season_Table[[#This Row],[Visitor]],Table_0__2[[#All],[Team]:[HDCF%]],36,FALSE)</f>
        <v>38.950000000000003</v>
      </c>
      <c r="N52">
        <f>VLOOKUP(Regular_Season_Table[[#This Row],[Home]],'Special Teams'!$A$1:$B$33,2,FALSE)</f>
        <v>21.88</v>
      </c>
      <c r="O52">
        <f>VLOOKUP(Regular_Season_Table[[#This Row],[Visitor]],'Special Teams'!$A$1:$B$33,2,FALSE)</f>
        <v>15.72</v>
      </c>
    </row>
    <row r="53" spans="1:15" x14ac:dyDescent="0.3">
      <c r="A53" s="9">
        <v>44852</v>
      </c>
      <c r="B53" s="7" t="s">
        <v>29</v>
      </c>
      <c r="C53" s="7">
        <v>4</v>
      </c>
      <c r="D53" s="7" t="s">
        <v>21</v>
      </c>
      <c r="E53" s="7">
        <v>3</v>
      </c>
      <c r="F53" s="7" t="s">
        <v>35</v>
      </c>
      <c r="G53" s="6">
        <f t="shared" si="0"/>
        <v>-1</v>
      </c>
      <c r="H53">
        <f>VLOOKUP(Regular_Season_Table[[#This Row],[Visitor]],'2023 Standings'!$A$1:$K$33,10,FALSE)</f>
        <v>0.27</v>
      </c>
      <c r="I53">
        <f>VLOOKUP(Regular_Season_Table[[#This Row],[Home]],'2023 Standings'!$A$1:$K$33,10,)</f>
        <v>-0.12</v>
      </c>
      <c r="J53">
        <f>VLOOKUP(Regular_Season_Table[[#This Row],[Home]],Table_0__2[[#All],[Team]:[xGF%]],10,)</f>
        <v>47.41</v>
      </c>
      <c r="K53">
        <f>VLOOKUP(Regular_Season_Table[[#This Row],[Visitor]],Table_0__2[[Team]:[CF%]],10,FALSE)</f>
        <v>52.33</v>
      </c>
      <c r="L53">
        <f>VLOOKUP(Regular_Season_Table[[#This Row],[Home]],Table_0__2[[#All],[Team]:[HDCF%]],36,FALSE)</f>
        <v>48</v>
      </c>
      <c r="M53">
        <f>VLOOKUP(Regular_Season_Table[[#This Row],[Visitor]],Table_0__2[[#All],[Team]:[HDCF%]],36,FALSE)</f>
        <v>52.36</v>
      </c>
      <c r="N53">
        <f>VLOOKUP(Regular_Season_Table[[#This Row],[Home]],'Special Teams'!$A$1:$B$33,2,FALSE)</f>
        <v>17.600000000000001</v>
      </c>
      <c r="O53">
        <f>VLOOKUP(Regular_Season_Table[[#This Row],[Visitor]],'Special Teams'!$A$1:$B$33,2,FALSE)</f>
        <v>25.28</v>
      </c>
    </row>
    <row r="54" spans="1:15" x14ac:dyDescent="0.3">
      <c r="A54" s="8">
        <v>44852</v>
      </c>
      <c r="B54" s="6" t="s">
        <v>24</v>
      </c>
      <c r="C54" s="6">
        <v>2</v>
      </c>
      <c r="D54" s="6" t="s">
        <v>16</v>
      </c>
      <c r="E54" s="6">
        <v>5</v>
      </c>
      <c r="F54" s="6"/>
      <c r="G54" s="6">
        <f t="shared" si="0"/>
        <v>3</v>
      </c>
      <c r="H54">
        <f>VLOOKUP(Regular_Season_Table[[#This Row],[Visitor]],'2023 Standings'!$A$1:$K$33,10,FALSE)</f>
        <v>-1.05</v>
      </c>
      <c r="I54">
        <f>VLOOKUP(Regular_Season_Table[[#This Row],[Home]],'2023 Standings'!$A$1:$K$33,10,)</f>
        <v>0.25</v>
      </c>
      <c r="J54">
        <f>VLOOKUP(Regular_Season_Table[[#This Row],[Home]],Table_0__2[[#All],[Team]:[xGF%]],10,)</f>
        <v>49.75</v>
      </c>
      <c r="K54">
        <f>VLOOKUP(Regular_Season_Table[[#This Row],[Visitor]],Table_0__2[[Team]:[CF%]],10,FALSE)</f>
        <v>48.6</v>
      </c>
      <c r="L54">
        <f>VLOOKUP(Regular_Season_Table[[#This Row],[Home]],Table_0__2[[#All],[Team]:[HDCF%]],36,FALSE)</f>
        <v>50.12</v>
      </c>
      <c r="M54">
        <f>VLOOKUP(Regular_Season_Table[[#This Row],[Visitor]],Table_0__2[[#All],[Team]:[HDCF%]],36,FALSE)</f>
        <v>51.47</v>
      </c>
      <c r="N54">
        <f>VLOOKUP(Regular_Season_Table[[#This Row],[Home]],'Special Teams'!$A$1:$B$33,2,FALSE)</f>
        <v>15.77</v>
      </c>
      <c r="O54">
        <f>VLOOKUP(Regular_Season_Table[[#This Row],[Visitor]],'Special Teams'!$A$1:$B$33,2,FALSE)</f>
        <v>18.39</v>
      </c>
    </row>
    <row r="55" spans="1:15" x14ac:dyDescent="0.3">
      <c r="A55" s="9">
        <v>44852</v>
      </c>
      <c r="B55" s="7" t="s">
        <v>14</v>
      </c>
      <c r="C55" s="7">
        <v>5</v>
      </c>
      <c r="D55" s="7" t="s">
        <v>32</v>
      </c>
      <c r="E55" s="7">
        <v>7</v>
      </c>
      <c r="F55" s="7"/>
      <c r="G55" s="6">
        <f t="shared" si="0"/>
        <v>2</v>
      </c>
      <c r="H55">
        <f>VLOOKUP(Regular_Season_Table[[#This Row],[Visitor]],'2023 Standings'!$A$1:$K$33,10,FALSE)</f>
        <v>1.54</v>
      </c>
      <c r="I55">
        <f>VLOOKUP(Regular_Season_Table[[#This Row],[Home]],'2023 Standings'!$A$1:$K$33,10,)</f>
        <v>-0.09</v>
      </c>
      <c r="J55">
        <f>VLOOKUP(Regular_Season_Table[[#This Row],[Home]],Table_0__2[[#All],[Team]:[xGF%]],10,)</f>
        <v>51.53</v>
      </c>
      <c r="K55">
        <f>VLOOKUP(Regular_Season_Table[[#This Row],[Visitor]],Table_0__2[[Team]:[CF%]],10,FALSE)</f>
        <v>51.19</v>
      </c>
      <c r="L55">
        <f>VLOOKUP(Regular_Season_Table[[#This Row],[Home]],Table_0__2[[#All],[Team]:[HDCF%]],36,FALSE)</f>
        <v>51.95</v>
      </c>
      <c r="M55">
        <f>VLOOKUP(Regular_Season_Table[[#This Row],[Visitor]],Table_0__2[[#All],[Team]:[HDCF%]],36,FALSE)</f>
        <v>54.03</v>
      </c>
      <c r="N55">
        <f>VLOOKUP(Regular_Season_Table[[#This Row],[Home]],'Special Teams'!$A$1:$B$33,2,FALSE)</f>
        <v>23.53</v>
      </c>
      <c r="O55">
        <f>VLOOKUP(Regular_Season_Table[[#This Row],[Visitor]],'Special Teams'!$A$1:$B$33,2,FALSE)</f>
        <v>22.22</v>
      </c>
    </row>
    <row r="56" spans="1:15" x14ac:dyDescent="0.3">
      <c r="A56" s="8">
        <v>44852</v>
      </c>
      <c r="B56" s="6" t="s">
        <v>4</v>
      </c>
      <c r="C56" s="6">
        <v>3</v>
      </c>
      <c r="D56" s="6" t="s">
        <v>7</v>
      </c>
      <c r="E56" s="6">
        <v>2</v>
      </c>
      <c r="F56" s="6"/>
      <c r="G56" s="6">
        <f t="shared" si="0"/>
        <v>-1</v>
      </c>
      <c r="H56">
        <f>VLOOKUP(Regular_Season_Table[[#This Row],[Visitor]],'2023 Standings'!$A$1:$K$33,10,FALSE)</f>
        <v>-0.62</v>
      </c>
      <c r="I56">
        <f>VLOOKUP(Regular_Season_Table[[#This Row],[Home]],'2023 Standings'!$A$1:$K$33,10,)</f>
        <v>0.37</v>
      </c>
      <c r="J56">
        <f>VLOOKUP(Regular_Season_Table[[#This Row],[Home]],Table_0__2[[#All],[Team]:[xGF%]],10,)</f>
        <v>51.45</v>
      </c>
      <c r="K56">
        <f>VLOOKUP(Regular_Season_Table[[#This Row],[Visitor]],Table_0__2[[Team]:[CF%]],10,FALSE)</f>
        <v>47.4</v>
      </c>
      <c r="L56">
        <f>VLOOKUP(Regular_Season_Table[[#This Row],[Home]],Table_0__2[[#All],[Team]:[HDCF%]],36,FALSE)</f>
        <v>53.01</v>
      </c>
      <c r="M56">
        <f>VLOOKUP(Regular_Season_Table[[#This Row],[Visitor]],Table_0__2[[#All],[Team]:[HDCF%]],36,FALSE)</f>
        <v>47.69</v>
      </c>
      <c r="N56">
        <f>VLOOKUP(Regular_Season_Table[[#This Row],[Home]],'Special Teams'!$A$1:$B$33,2,FALSE)</f>
        <v>25.36</v>
      </c>
      <c r="O56">
        <f>VLOOKUP(Regular_Season_Table[[#This Row],[Visitor]],'Special Teams'!$A$1:$B$33,2,FALSE)</f>
        <v>15.56</v>
      </c>
    </row>
    <row r="57" spans="1:15" x14ac:dyDescent="0.3">
      <c r="A57" s="9">
        <v>44853</v>
      </c>
      <c r="B57" s="7" t="s">
        <v>23</v>
      </c>
      <c r="C57" s="7">
        <v>4</v>
      </c>
      <c r="D57" s="7" t="s">
        <v>11</v>
      </c>
      <c r="E57" s="7">
        <v>3</v>
      </c>
      <c r="F57" s="7" t="s">
        <v>36</v>
      </c>
      <c r="G57" s="6">
        <f t="shared" si="0"/>
        <v>-1</v>
      </c>
      <c r="H57">
        <f>VLOOKUP(Regular_Season_Table[[#This Row],[Visitor]],'2023 Standings'!$A$1:$K$33,10,FALSE)</f>
        <v>0.23</v>
      </c>
      <c r="I57">
        <f>VLOOKUP(Regular_Season_Table[[#This Row],[Home]],'2023 Standings'!$A$1:$K$33,10,)</f>
        <v>0.61</v>
      </c>
      <c r="J57">
        <f>VLOOKUP(Regular_Season_Table[[#This Row],[Home]],Table_0__2[[#All],[Team]:[xGF%]],10,)</f>
        <v>52.19</v>
      </c>
      <c r="K57">
        <f>VLOOKUP(Regular_Season_Table[[#This Row],[Visitor]],Table_0__2[[Team]:[CF%]],10,FALSE)</f>
        <v>51.57</v>
      </c>
      <c r="L57">
        <f>VLOOKUP(Regular_Season_Table[[#This Row],[Home]],Table_0__2[[#All],[Team]:[HDCF%]],36,FALSE)</f>
        <v>49.77</v>
      </c>
      <c r="M57">
        <f>VLOOKUP(Regular_Season_Table[[#This Row],[Visitor]],Table_0__2[[#All],[Team]:[HDCF%]],36,FALSE)</f>
        <v>52.55</v>
      </c>
      <c r="N57">
        <f>VLOOKUP(Regular_Season_Table[[#This Row],[Home]],'Special Teams'!$A$1:$B$33,2,FALSE)</f>
        <v>24.52</v>
      </c>
      <c r="O57">
        <f>VLOOKUP(Regular_Season_Table[[#This Row],[Visitor]],'Special Teams'!$A$1:$B$33,2,FALSE)</f>
        <v>19.260000000000002</v>
      </c>
    </row>
    <row r="58" spans="1:15" x14ac:dyDescent="0.3">
      <c r="A58" s="8">
        <v>44853</v>
      </c>
      <c r="B58" s="6" t="s">
        <v>4</v>
      </c>
      <c r="C58" s="6">
        <v>3</v>
      </c>
      <c r="D58" s="6" t="s">
        <v>31</v>
      </c>
      <c r="E58" s="6">
        <v>4</v>
      </c>
      <c r="F58" s="6"/>
      <c r="G58" s="6">
        <f t="shared" si="0"/>
        <v>1</v>
      </c>
      <c r="H58">
        <f>VLOOKUP(Regular_Season_Table[[#This Row],[Visitor]],'2023 Standings'!$A$1:$K$33,10,FALSE)</f>
        <v>-0.62</v>
      </c>
      <c r="I58">
        <f>VLOOKUP(Regular_Season_Table[[#This Row],[Home]],'2023 Standings'!$A$1:$K$33,10,)</f>
        <v>0.24</v>
      </c>
      <c r="J58">
        <f>VLOOKUP(Regular_Season_Table[[#This Row],[Home]],Table_0__2[[#All],[Team]:[xGF%]],10,)</f>
        <v>54.33</v>
      </c>
      <c r="K58">
        <f>VLOOKUP(Regular_Season_Table[[#This Row],[Visitor]],Table_0__2[[Team]:[CF%]],10,FALSE)</f>
        <v>47.4</v>
      </c>
      <c r="L58">
        <f>VLOOKUP(Regular_Season_Table[[#This Row],[Home]],Table_0__2[[#All],[Team]:[HDCF%]],36,FALSE)</f>
        <v>53.72</v>
      </c>
      <c r="M58">
        <f>VLOOKUP(Regular_Season_Table[[#This Row],[Visitor]],Table_0__2[[#All],[Team]:[HDCF%]],36,FALSE)</f>
        <v>47.69</v>
      </c>
      <c r="N58">
        <f>VLOOKUP(Regular_Season_Table[[#This Row],[Home]],'Special Teams'!$A$1:$B$33,2,FALSE)</f>
        <v>22.83</v>
      </c>
      <c r="O58">
        <f>VLOOKUP(Regular_Season_Table[[#This Row],[Visitor]],'Special Teams'!$A$1:$B$33,2,FALSE)</f>
        <v>15.56</v>
      </c>
    </row>
    <row r="59" spans="1:15" x14ac:dyDescent="0.3">
      <c r="A59" s="9">
        <v>44853</v>
      </c>
      <c r="B59" s="7" t="s">
        <v>10</v>
      </c>
      <c r="C59" s="7">
        <v>4</v>
      </c>
      <c r="D59" s="7" t="s">
        <v>34</v>
      </c>
      <c r="E59" s="7">
        <v>3</v>
      </c>
      <c r="F59" s="7" t="s">
        <v>36</v>
      </c>
      <c r="G59" s="6">
        <f t="shared" si="0"/>
        <v>-1</v>
      </c>
      <c r="H59">
        <f>VLOOKUP(Regular_Season_Table[[#This Row],[Visitor]],'2023 Standings'!$A$1:$K$33,10,FALSE)</f>
        <v>-0.47</v>
      </c>
      <c r="I59">
        <f>VLOOKUP(Regular_Season_Table[[#This Row],[Home]],'2023 Standings'!$A$1:$K$33,10,)</f>
        <v>0.36</v>
      </c>
      <c r="J59">
        <f>VLOOKUP(Regular_Season_Table[[#This Row],[Home]],Table_0__2[[#All],[Team]:[xGF%]],10,)</f>
        <v>52.75</v>
      </c>
      <c r="K59">
        <f>VLOOKUP(Regular_Season_Table[[#This Row],[Visitor]],Table_0__2[[Team]:[CF%]],10,FALSE)</f>
        <v>45.87</v>
      </c>
      <c r="L59">
        <f>VLOOKUP(Regular_Season_Table[[#This Row],[Home]],Table_0__2[[#All],[Team]:[HDCF%]],36,FALSE)</f>
        <v>49.47</v>
      </c>
      <c r="M59">
        <f>VLOOKUP(Regular_Season_Table[[#This Row],[Visitor]],Table_0__2[[#All],[Team]:[HDCF%]],36,FALSE)</f>
        <v>44.51</v>
      </c>
      <c r="N59">
        <f>VLOOKUP(Regular_Season_Table[[#This Row],[Home]],'Special Teams'!$A$1:$B$33,2,FALSE)</f>
        <v>19.75</v>
      </c>
      <c r="O59">
        <f>VLOOKUP(Regular_Season_Table[[#This Row],[Visitor]],'Special Teams'!$A$1:$B$33,2,FALSE)</f>
        <v>19.329999999999998</v>
      </c>
    </row>
    <row r="60" spans="1:15" x14ac:dyDescent="0.3">
      <c r="A60" s="8">
        <v>44854</v>
      </c>
      <c r="B60" s="6" t="s">
        <v>26</v>
      </c>
      <c r="C60" s="6">
        <v>1</v>
      </c>
      <c r="D60" s="6" t="s">
        <v>14</v>
      </c>
      <c r="E60" s="6">
        <v>2</v>
      </c>
      <c r="F60" s="6" t="s">
        <v>35</v>
      </c>
      <c r="G60" s="6">
        <f t="shared" si="0"/>
        <v>1</v>
      </c>
      <c r="H60">
        <f>VLOOKUP(Regular_Season_Table[[#This Row],[Visitor]],'2023 Standings'!$A$1:$K$33,10,FALSE)</f>
        <v>-1.54</v>
      </c>
      <c r="I60">
        <f>VLOOKUP(Regular_Season_Table[[#This Row],[Home]],'2023 Standings'!$A$1:$K$33,10,)</f>
        <v>1.54</v>
      </c>
      <c r="J60">
        <f>VLOOKUP(Regular_Season_Table[[#This Row],[Home]],Table_0__2[[#All],[Team]:[xGF%]],10,)</f>
        <v>51.19</v>
      </c>
      <c r="K60">
        <f>VLOOKUP(Regular_Season_Table[[#This Row],[Visitor]],Table_0__2[[Team]:[CF%]],10,FALSE)</f>
        <v>42.67</v>
      </c>
      <c r="L60">
        <f>VLOOKUP(Regular_Season_Table[[#This Row],[Home]],Table_0__2[[#All],[Team]:[HDCF%]],36,FALSE)</f>
        <v>54.03</v>
      </c>
      <c r="M60">
        <f>VLOOKUP(Regular_Season_Table[[#This Row],[Visitor]],Table_0__2[[#All],[Team]:[HDCF%]],36,FALSE)</f>
        <v>38.950000000000003</v>
      </c>
      <c r="N60">
        <f>VLOOKUP(Regular_Season_Table[[#This Row],[Home]],'Special Teams'!$A$1:$B$33,2,FALSE)</f>
        <v>22.22</v>
      </c>
      <c r="O60">
        <f>VLOOKUP(Regular_Season_Table[[#This Row],[Visitor]],'Special Teams'!$A$1:$B$33,2,FALSE)</f>
        <v>15.72</v>
      </c>
    </row>
    <row r="61" spans="1:15" x14ac:dyDescent="0.3">
      <c r="A61" s="9">
        <v>44854</v>
      </c>
      <c r="B61" s="7" t="s">
        <v>21</v>
      </c>
      <c r="C61" s="7">
        <v>3</v>
      </c>
      <c r="D61" s="7" t="s">
        <v>20</v>
      </c>
      <c r="E61" s="7">
        <v>5</v>
      </c>
      <c r="F61" s="7"/>
      <c r="G61" s="6">
        <f t="shared" si="0"/>
        <v>2</v>
      </c>
      <c r="H61">
        <f>VLOOKUP(Regular_Season_Table[[#This Row],[Visitor]],'2023 Standings'!$A$1:$K$33,10,FALSE)</f>
        <v>-0.12</v>
      </c>
      <c r="I61">
        <f>VLOOKUP(Regular_Season_Table[[#This Row],[Home]],'2023 Standings'!$A$1:$K$33,10,)</f>
        <v>-1.34</v>
      </c>
      <c r="J61">
        <f>VLOOKUP(Regular_Season_Table[[#This Row],[Home]],Table_0__2[[#All],[Team]:[xGF%]],10,)</f>
        <v>44.92</v>
      </c>
      <c r="K61">
        <f>VLOOKUP(Regular_Season_Table[[#This Row],[Visitor]],Table_0__2[[Team]:[CF%]],10,FALSE)</f>
        <v>47.41</v>
      </c>
      <c r="L61">
        <f>VLOOKUP(Regular_Season_Table[[#This Row],[Home]],Table_0__2[[#All],[Team]:[HDCF%]],36,FALSE)</f>
        <v>43.43</v>
      </c>
      <c r="M61">
        <f>VLOOKUP(Regular_Season_Table[[#This Row],[Visitor]],Table_0__2[[#All],[Team]:[HDCF%]],36,FALSE)</f>
        <v>48</v>
      </c>
      <c r="N61">
        <f>VLOOKUP(Regular_Season_Table[[#This Row],[Home]],'Special Teams'!$A$1:$B$33,2,FALSE)</f>
        <v>18.3</v>
      </c>
      <c r="O61">
        <f>VLOOKUP(Regular_Season_Table[[#This Row],[Visitor]],'Special Teams'!$A$1:$B$33,2,FALSE)</f>
        <v>17.600000000000001</v>
      </c>
    </row>
    <row r="62" spans="1:15" x14ac:dyDescent="0.3">
      <c r="A62" s="8">
        <v>44854</v>
      </c>
      <c r="B62" s="6" t="s">
        <v>13</v>
      </c>
      <c r="C62" s="6">
        <v>6</v>
      </c>
      <c r="D62" s="6" t="s">
        <v>22</v>
      </c>
      <c r="E62" s="6">
        <v>3</v>
      </c>
      <c r="F62" s="6"/>
      <c r="G62" s="6">
        <f t="shared" si="0"/>
        <v>-3</v>
      </c>
      <c r="H62">
        <f>VLOOKUP(Regular_Season_Table[[#This Row],[Visitor]],'2023 Standings'!$A$1:$K$33,10,FALSE)</f>
        <v>-0.01</v>
      </c>
      <c r="I62">
        <f>VLOOKUP(Regular_Season_Table[[#This Row],[Home]],'2023 Standings'!$A$1:$K$33,10,)</f>
        <v>0.05</v>
      </c>
      <c r="J62">
        <f>VLOOKUP(Regular_Season_Table[[#This Row],[Home]],Table_0__2[[#All],[Team]:[xGF%]],10,)</f>
        <v>57.39</v>
      </c>
      <c r="K62">
        <f>VLOOKUP(Regular_Season_Table[[#This Row],[Visitor]],Table_0__2[[Team]:[CF%]],10,FALSE)</f>
        <v>51.36</v>
      </c>
      <c r="L62">
        <f>VLOOKUP(Regular_Season_Table[[#This Row],[Home]],Table_0__2[[#All],[Team]:[HDCF%]],36,FALSE)</f>
        <v>53.64</v>
      </c>
      <c r="M62">
        <f>VLOOKUP(Regular_Season_Table[[#This Row],[Visitor]],Table_0__2[[#All],[Team]:[HDCF%]],36,FALSE)</f>
        <v>47.31</v>
      </c>
      <c r="N62">
        <f>VLOOKUP(Regular_Season_Table[[#This Row],[Home]],'Special Teams'!$A$1:$B$33,2,FALSE)</f>
        <v>19.84</v>
      </c>
      <c r="O62">
        <f>VLOOKUP(Regular_Season_Table[[#This Row],[Visitor]],'Special Teams'!$A$1:$B$33,2,FALSE)</f>
        <v>23.42</v>
      </c>
    </row>
    <row r="63" spans="1:15" x14ac:dyDescent="0.3">
      <c r="A63" s="9">
        <v>44854</v>
      </c>
      <c r="B63" s="7" t="s">
        <v>18</v>
      </c>
      <c r="C63" s="7">
        <v>4</v>
      </c>
      <c r="D63" s="7" t="s">
        <v>9</v>
      </c>
      <c r="E63" s="7">
        <v>6</v>
      </c>
      <c r="F63" s="7"/>
      <c r="G63" s="6">
        <f t="shared" si="0"/>
        <v>2</v>
      </c>
      <c r="H63">
        <f>VLOOKUP(Regular_Season_Table[[#This Row],[Visitor]],'2023 Standings'!$A$1:$K$33,10,FALSE)</f>
        <v>0.66</v>
      </c>
      <c r="I63">
        <f>VLOOKUP(Regular_Season_Table[[#This Row],[Home]],'2023 Standings'!$A$1:$K$33,10,)</f>
        <v>0.73</v>
      </c>
      <c r="J63">
        <f>VLOOKUP(Regular_Season_Table[[#This Row],[Home]],Table_0__2[[#All],[Team]:[xGF%]],10,)</f>
        <v>52.27</v>
      </c>
      <c r="K63">
        <f>VLOOKUP(Regular_Season_Table[[#This Row],[Visitor]],Table_0__2[[Team]:[CF%]],10,FALSE)</f>
        <v>60.38</v>
      </c>
      <c r="L63">
        <f>VLOOKUP(Regular_Season_Table[[#This Row],[Home]],Table_0__2[[#All],[Team]:[HDCF%]],36,FALSE)</f>
        <v>56.4</v>
      </c>
      <c r="M63">
        <f>VLOOKUP(Regular_Season_Table[[#This Row],[Visitor]],Table_0__2[[#All],[Team]:[HDCF%]],36,FALSE)</f>
        <v>59.07</v>
      </c>
      <c r="N63">
        <f>VLOOKUP(Regular_Season_Table[[#This Row],[Home]],'Special Teams'!$A$1:$B$33,2,FALSE)</f>
        <v>32.36</v>
      </c>
      <c r="O63">
        <f>VLOOKUP(Regular_Season_Table[[#This Row],[Visitor]],'Special Teams'!$A$1:$B$33,2,FALSE)</f>
        <v>19.760000000000002</v>
      </c>
    </row>
    <row r="64" spans="1:15" x14ac:dyDescent="0.3">
      <c r="A64" s="8">
        <v>44854</v>
      </c>
      <c r="B64" s="6" t="s">
        <v>8</v>
      </c>
      <c r="C64" s="6">
        <v>3</v>
      </c>
      <c r="D64" s="6" t="s">
        <v>28</v>
      </c>
      <c r="E64" s="6">
        <v>4</v>
      </c>
      <c r="F64" s="6" t="s">
        <v>36</v>
      </c>
      <c r="G64" s="6">
        <f t="shared" si="0"/>
        <v>1</v>
      </c>
      <c r="H64">
        <f>VLOOKUP(Regular_Season_Table[[#This Row],[Visitor]],'2023 Standings'!$A$1:$K$33,10,FALSE)</f>
        <v>-0.3</v>
      </c>
      <c r="I64">
        <f>VLOOKUP(Regular_Season_Table[[#This Row],[Home]],'2023 Standings'!$A$1:$K$33,10,)</f>
        <v>0.21</v>
      </c>
      <c r="J64">
        <f>VLOOKUP(Regular_Season_Table[[#This Row],[Home]],Table_0__2[[#All],[Team]:[xGF%]],10,)</f>
        <v>49.47</v>
      </c>
      <c r="K64">
        <f>VLOOKUP(Regular_Season_Table[[#This Row],[Visitor]],Table_0__2[[Team]:[CF%]],10,FALSE)</f>
        <v>47.62</v>
      </c>
      <c r="L64">
        <f>VLOOKUP(Regular_Season_Table[[#This Row],[Home]],Table_0__2[[#All],[Team]:[HDCF%]],36,FALSE)</f>
        <v>51.15</v>
      </c>
      <c r="M64">
        <f>VLOOKUP(Regular_Season_Table[[#This Row],[Visitor]],Table_0__2[[#All],[Team]:[HDCF%]],36,FALSE)</f>
        <v>47.61</v>
      </c>
      <c r="N64">
        <f>VLOOKUP(Regular_Season_Table[[#This Row],[Home]],'Special Teams'!$A$1:$B$33,2,FALSE)</f>
        <v>21.43</v>
      </c>
      <c r="O64">
        <f>VLOOKUP(Regular_Season_Table[[#This Row],[Visitor]],'Special Teams'!$A$1:$B$33,2,FALSE)</f>
        <v>22.71</v>
      </c>
    </row>
    <row r="65" spans="1:15" x14ac:dyDescent="0.3">
      <c r="A65" s="9">
        <v>44854</v>
      </c>
      <c r="B65" s="7" t="s">
        <v>25</v>
      </c>
      <c r="C65" s="7">
        <v>2</v>
      </c>
      <c r="D65" s="7" t="s">
        <v>33</v>
      </c>
      <c r="E65" s="7">
        <v>6</v>
      </c>
      <c r="F65" s="7"/>
      <c r="G65" s="6">
        <f t="shared" si="0"/>
        <v>4</v>
      </c>
      <c r="H65">
        <f>VLOOKUP(Regular_Season_Table[[#This Row],[Visitor]],'2023 Standings'!$A$1:$K$33,10,FALSE)</f>
        <v>-0.85</v>
      </c>
      <c r="I65">
        <f>VLOOKUP(Regular_Season_Table[[#This Row],[Home]],'2023 Standings'!$A$1:$K$33,10,)</f>
        <v>-0.85</v>
      </c>
      <c r="J65">
        <f>VLOOKUP(Regular_Season_Table[[#This Row],[Home]],Table_0__2[[#All],[Team]:[xGF%]],10,)</f>
        <v>45.51</v>
      </c>
      <c r="K65">
        <f>VLOOKUP(Regular_Season_Table[[#This Row],[Visitor]],Table_0__2[[Team]:[CF%]],10,FALSE)</f>
        <v>45.13</v>
      </c>
      <c r="L65">
        <f>VLOOKUP(Regular_Season_Table[[#This Row],[Home]],Table_0__2[[#All],[Team]:[HDCF%]],36,FALSE)</f>
        <v>42.22</v>
      </c>
      <c r="M65">
        <f>VLOOKUP(Regular_Season_Table[[#This Row],[Visitor]],Table_0__2[[#All],[Team]:[HDCF%]],36,FALSE)</f>
        <v>43.9</v>
      </c>
      <c r="N65">
        <f>VLOOKUP(Regular_Season_Table[[#This Row],[Home]],'Special Teams'!$A$1:$B$33,2,FALSE)</f>
        <v>16.03</v>
      </c>
      <c r="O65">
        <f>VLOOKUP(Regular_Season_Table[[#This Row],[Visitor]],'Special Teams'!$A$1:$B$33,2,FALSE)</f>
        <v>18.91</v>
      </c>
    </row>
    <row r="66" spans="1:15" x14ac:dyDescent="0.3">
      <c r="A66" s="8">
        <v>44854</v>
      </c>
      <c r="B66" s="6" t="s">
        <v>15</v>
      </c>
      <c r="C66" s="6">
        <v>4</v>
      </c>
      <c r="D66" s="6" t="s">
        <v>16</v>
      </c>
      <c r="E66" s="6">
        <v>1</v>
      </c>
      <c r="F66" s="6"/>
      <c r="G66" s="6">
        <f t="shared" ref="G66:G129" si="1">E66-C66</f>
        <v>-3</v>
      </c>
      <c r="H66">
        <f>VLOOKUP(Regular_Season_Table[[#This Row],[Visitor]],'2023 Standings'!$A$1:$K$33,10,FALSE)</f>
        <v>0.79</v>
      </c>
      <c r="I66">
        <f>VLOOKUP(Regular_Season_Table[[#This Row],[Home]],'2023 Standings'!$A$1:$K$33,10,)</f>
        <v>0.25</v>
      </c>
      <c r="J66">
        <f>VLOOKUP(Regular_Season_Table[[#This Row],[Home]],Table_0__2[[#All],[Team]:[xGF%]],10,)</f>
        <v>49.75</v>
      </c>
      <c r="K66">
        <f>VLOOKUP(Regular_Season_Table[[#This Row],[Visitor]],Table_0__2[[Team]:[CF%]],10,FALSE)</f>
        <v>54.12</v>
      </c>
      <c r="L66">
        <f>VLOOKUP(Regular_Season_Table[[#This Row],[Home]],Table_0__2[[#All],[Team]:[HDCF%]],36,FALSE)</f>
        <v>50.12</v>
      </c>
      <c r="M66">
        <f>VLOOKUP(Regular_Season_Table[[#This Row],[Visitor]],Table_0__2[[#All],[Team]:[HDCF%]],36,FALSE)</f>
        <v>56.84</v>
      </c>
      <c r="N66">
        <f>VLOOKUP(Regular_Season_Table[[#This Row],[Home]],'Special Teams'!$A$1:$B$33,2,FALSE)</f>
        <v>15.77</v>
      </c>
      <c r="O66">
        <f>VLOOKUP(Regular_Season_Table[[#This Row],[Visitor]],'Special Teams'!$A$1:$B$33,2,FALSE)</f>
        <v>21.88</v>
      </c>
    </row>
    <row r="67" spans="1:15" x14ac:dyDescent="0.3">
      <c r="A67" s="9">
        <v>44854</v>
      </c>
      <c r="B67" s="7" t="s">
        <v>24</v>
      </c>
      <c r="C67" s="7">
        <v>3</v>
      </c>
      <c r="D67" s="7" t="s">
        <v>17</v>
      </c>
      <c r="E67" s="7">
        <v>2</v>
      </c>
      <c r="F67" s="7" t="s">
        <v>36</v>
      </c>
      <c r="G67" s="6">
        <f t="shared" si="1"/>
        <v>-1</v>
      </c>
      <c r="H67">
        <f>VLOOKUP(Regular_Season_Table[[#This Row],[Visitor]],'2023 Standings'!$A$1:$K$33,10,FALSE)</f>
        <v>-1.05</v>
      </c>
      <c r="I67">
        <f>VLOOKUP(Regular_Season_Table[[#This Row],[Home]],'2023 Standings'!$A$1:$K$33,10,)</f>
        <v>0.7</v>
      </c>
      <c r="J67">
        <f>VLOOKUP(Regular_Season_Table[[#This Row],[Home]],Table_0__2[[#All],[Team]:[xGF%]],10,)</f>
        <v>49.8</v>
      </c>
      <c r="K67">
        <f>VLOOKUP(Regular_Season_Table[[#This Row],[Visitor]],Table_0__2[[Team]:[CF%]],10,FALSE)</f>
        <v>48.6</v>
      </c>
      <c r="L67">
        <f>VLOOKUP(Regular_Season_Table[[#This Row],[Home]],Table_0__2[[#All],[Team]:[HDCF%]],36,FALSE)</f>
        <v>48.95</v>
      </c>
      <c r="M67">
        <f>VLOOKUP(Regular_Season_Table[[#This Row],[Visitor]],Table_0__2[[#All],[Team]:[HDCF%]],36,FALSE)</f>
        <v>51.47</v>
      </c>
      <c r="N67">
        <f>VLOOKUP(Regular_Season_Table[[#This Row],[Home]],'Special Teams'!$A$1:$B$33,2,FALSE)</f>
        <v>24.08</v>
      </c>
      <c r="O67">
        <f>VLOOKUP(Regular_Season_Table[[#This Row],[Visitor]],'Special Teams'!$A$1:$B$33,2,FALSE)</f>
        <v>18.39</v>
      </c>
    </row>
    <row r="68" spans="1:15" x14ac:dyDescent="0.3">
      <c r="A68" s="8">
        <v>44854</v>
      </c>
      <c r="B68" s="6" t="s">
        <v>12</v>
      </c>
      <c r="C68" s="6">
        <v>2</v>
      </c>
      <c r="D68" s="6" t="s">
        <v>32</v>
      </c>
      <c r="E68" s="6">
        <v>5</v>
      </c>
      <c r="F68" s="6"/>
      <c r="G68" s="6">
        <f t="shared" si="1"/>
        <v>3</v>
      </c>
      <c r="H68">
        <f>VLOOKUP(Regular_Season_Table[[#This Row],[Visitor]],'2023 Standings'!$A$1:$K$33,10,FALSE)</f>
        <v>-0.1</v>
      </c>
      <c r="I68">
        <f>VLOOKUP(Regular_Season_Table[[#This Row],[Home]],'2023 Standings'!$A$1:$K$33,10,)</f>
        <v>-0.09</v>
      </c>
      <c r="J68">
        <f>VLOOKUP(Regular_Season_Table[[#This Row],[Home]],Table_0__2[[#All],[Team]:[xGF%]],10,)</f>
        <v>51.53</v>
      </c>
      <c r="K68">
        <f>VLOOKUP(Regular_Season_Table[[#This Row],[Visitor]],Table_0__2[[Team]:[CF%]],10,FALSE)</f>
        <v>49.78</v>
      </c>
      <c r="L68">
        <f>VLOOKUP(Regular_Season_Table[[#This Row],[Home]],Table_0__2[[#All],[Team]:[HDCF%]],36,FALSE)</f>
        <v>51.95</v>
      </c>
      <c r="M68">
        <f>VLOOKUP(Regular_Season_Table[[#This Row],[Visitor]],Table_0__2[[#All],[Team]:[HDCF%]],36,FALSE)</f>
        <v>49.68</v>
      </c>
      <c r="N68">
        <f>VLOOKUP(Regular_Season_Table[[#This Row],[Home]],'Special Teams'!$A$1:$B$33,2,FALSE)</f>
        <v>23.53</v>
      </c>
      <c r="O68">
        <f>VLOOKUP(Regular_Season_Table[[#This Row],[Visitor]],'Special Teams'!$A$1:$B$33,2,FALSE)</f>
        <v>21.22</v>
      </c>
    </row>
    <row r="69" spans="1:15" x14ac:dyDescent="0.3">
      <c r="A69" s="9">
        <v>44854</v>
      </c>
      <c r="B69" s="7" t="s">
        <v>29</v>
      </c>
      <c r="C69" s="7">
        <v>1</v>
      </c>
      <c r="D69" s="7" t="s">
        <v>3</v>
      </c>
      <c r="E69" s="7">
        <v>6</v>
      </c>
      <c r="F69" s="7"/>
      <c r="G69" s="6">
        <f t="shared" si="1"/>
        <v>5</v>
      </c>
      <c r="H69">
        <f>VLOOKUP(Regular_Season_Table[[#This Row],[Visitor]],'2023 Standings'!$A$1:$K$33,10,FALSE)</f>
        <v>0.27</v>
      </c>
      <c r="I69">
        <f>VLOOKUP(Regular_Season_Table[[#This Row],[Home]],'2023 Standings'!$A$1:$K$33,10,)</f>
        <v>0.01</v>
      </c>
      <c r="J69">
        <f>VLOOKUP(Regular_Season_Table[[#This Row],[Home]],Table_0__2[[#All],[Team]:[xGF%]],10,)</f>
        <v>52.14</v>
      </c>
      <c r="K69">
        <f>VLOOKUP(Regular_Season_Table[[#This Row],[Visitor]],Table_0__2[[Team]:[CF%]],10,FALSE)</f>
        <v>52.33</v>
      </c>
      <c r="L69">
        <f>VLOOKUP(Regular_Season_Table[[#This Row],[Home]],Table_0__2[[#All],[Team]:[HDCF%]],36,FALSE)</f>
        <v>53.78</v>
      </c>
      <c r="M69">
        <f>VLOOKUP(Regular_Season_Table[[#This Row],[Visitor]],Table_0__2[[#All],[Team]:[HDCF%]],36,FALSE)</f>
        <v>52.36</v>
      </c>
      <c r="N69">
        <f>VLOOKUP(Regular_Season_Table[[#This Row],[Home]],'Special Teams'!$A$1:$B$33,2,FALSE)</f>
        <v>21.72</v>
      </c>
      <c r="O69">
        <f>VLOOKUP(Regular_Season_Table[[#This Row],[Visitor]],'Special Teams'!$A$1:$B$33,2,FALSE)</f>
        <v>25.28</v>
      </c>
    </row>
    <row r="70" spans="1:15" x14ac:dyDescent="0.3">
      <c r="A70" s="8">
        <v>44854</v>
      </c>
      <c r="B70" s="6" t="s">
        <v>30</v>
      </c>
      <c r="C70" s="6">
        <v>2</v>
      </c>
      <c r="D70" s="6" t="s">
        <v>5</v>
      </c>
      <c r="E70" s="6">
        <v>3</v>
      </c>
      <c r="F70" s="6" t="s">
        <v>36</v>
      </c>
      <c r="G70" s="6">
        <f t="shared" si="1"/>
        <v>1</v>
      </c>
      <c r="H70">
        <f>VLOOKUP(Regular_Season_Table[[#This Row],[Visitor]],'2023 Standings'!$A$1:$K$33,10,FALSE)</f>
        <v>0.75</v>
      </c>
      <c r="I70">
        <f>VLOOKUP(Regular_Season_Table[[#This Row],[Home]],'2023 Standings'!$A$1:$K$33,10,)</f>
        <v>0.7</v>
      </c>
      <c r="J70">
        <f>VLOOKUP(Regular_Season_Table[[#This Row],[Home]],Table_0__2[[#All],[Team]:[xGF%]],10,)</f>
        <v>51.07</v>
      </c>
      <c r="K70">
        <f>VLOOKUP(Regular_Season_Table[[#This Row],[Visitor]],Table_0__2[[Team]:[CF%]],10,FALSE)</f>
        <v>51.67</v>
      </c>
      <c r="L70">
        <f>VLOOKUP(Regular_Season_Table[[#This Row],[Home]],Table_0__2[[#All],[Team]:[HDCF%]],36,FALSE)</f>
        <v>54.37</v>
      </c>
      <c r="M70">
        <f>VLOOKUP(Regular_Season_Table[[#This Row],[Visitor]],Table_0__2[[#All],[Team]:[HDCF%]],36,FALSE)</f>
        <v>53.75</v>
      </c>
      <c r="N70">
        <f>VLOOKUP(Regular_Season_Table[[#This Row],[Home]],'Special Teams'!$A$1:$B$33,2,FALSE)</f>
        <v>26.02</v>
      </c>
      <c r="O70">
        <f>VLOOKUP(Regular_Season_Table[[#This Row],[Visitor]],'Special Teams'!$A$1:$B$33,2,FALSE)</f>
        <v>25</v>
      </c>
    </row>
    <row r="71" spans="1:15" x14ac:dyDescent="0.3">
      <c r="A71" s="9">
        <v>44854</v>
      </c>
      <c r="B71" s="7" t="s">
        <v>23</v>
      </c>
      <c r="C71" s="7">
        <v>2</v>
      </c>
      <c r="D71" s="7" t="s">
        <v>27</v>
      </c>
      <c r="E71" s="7">
        <v>5</v>
      </c>
      <c r="F71" s="7"/>
      <c r="G71" s="6">
        <f t="shared" si="1"/>
        <v>3</v>
      </c>
      <c r="H71">
        <f>VLOOKUP(Regular_Season_Table[[#This Row],[Visitor]],'2023 Standings'!$A$1:$K$33,10,FALSE)</f>
        <v>0.23</v>
      </c>
      <c r="I71">
        <f>VLOOKUP(Regular_Season_Table[[#This Row],[Home]],'2023 Standings'!$A$1:$K$33,10,)</f>
        <v>0.49</v>
      </c>
      <c r="J71">
        <f>VLOOKUP(Regular_Season_Table[[#This Row],[Home]],Table_0__2[[#All],[Team]:[xGF%]],10,)</f>
        <v>48.15</v>
      </c>
      <c r="K71">
        <f>VLOOKUP(Regular_Season_Table[[#This Row],[Visitor]],Table_0__2[[Team]:[CF%]],10,FALSE)</f>
        <v>51.57</v>
      </c>
      <c r="L71">
        <f>VLOOKUP(Regular_Season_Table[[#This Row],[Home]],Table_0__2[[#All],[Team]:[HDCF%]],36,FALSE)</f>
        <v>53.11</v>
      </c>
      <c r="M71">
        <f>VLOOKUP(Regular_Season_Table[[#This Row],[Visitor]],Table_0__2[[#All],[Team]:[HDCF%]],36,FALSE)</f>
        <v>52.55</v>
      </c>
      <c r="N71">
        <f>VLOOKUP(Regular_Season_Table[[#This Row],[Home]],'Special Teams'!$A$1:$B$33,2,FALSE)</f>
        <v>20.29</v>
      </c>
      <c r="O71">
        <f>VLOOKUP(Regular_Season_Table[[#This Row],[Visitor]],'Special Teams'!$A$1:$B$33,2,FALSE)</f>
        <v>19.260000000000002</v>
      </c>
    </row>
    <row r="72" spans="1:15" x14ac:dyDescent="0.3">
      <c r="A72" s="8">
        <v>44855</v>
      </c>
      <c r="B72" s="6" t="s">
        <v>19</v>
      </c>
      <c r="C72" s="6">
        <v>3</v>
      </c>
      <c r="D72" s="6" t="s">
        <v>6</v>
      </c>
      <c r="E72" s="6">
        <v>4</v>
      </c>
      <c r="F72" s="6" t="s">
        <v>36</v>
      </c>
      <c r="G72" s="6">
        <f t="shared" si="1"/>
        <v>1</v>
      </c>
      <c r="H72">
        <f>VLOOKUP(Regular_Season_Table[[#This Row],[Visitor]],'2023 Standings'!$A$1:$K$33,10,FALSE)</f>
        <v>-0.44</v>
      </c>
      <c r="I72">
        <f>VLOOKUP(Regular_Season_Table[[#This Row],[Home]],'2023 Standings'!$A$1:$K$33,10,)</f>
        <v>-1.1599999999999999</v>
      </c>
      <c r="J72">
        <f>VLOOKUP(Regular_Season_Table[[#This Row],[Home]],Table_0__2[[#All],[Team]:[xGF%]],10,)</f>
        <v>43.9</v>
      </c>
      <c r="K72">
        <f>VLOOKUP(Regular_Season_Table[[#This Row],[Visitor]],Table_0__2[[Team]:[CF%]],10,FALSE)</f>
        <v>46.03</v>
      </c>
      <c r="L72">
        <f>VLOOKUP(Regular_Season_Table[[#This Row],[Home]],Table_0__2[[#All],[Team]:[HDCF%]],36,FALSE)</f>
        <v>41.35</v>
      </c>
      <c r="M72">
        <f>VLOOKUP(Regular_Season_Table[[#This Row],[Visitor]],Table_0__2[[#All],[Team]:[HDCF%]],36,FALSE)</f>
        <v>44.13</v>
      </c>
      <c r="N72">
        <f>VLOOKUP(Regular_Season_Table[[#This Row],[Home]],'Special Teams'!$A$1:$B$33,2,FALSE)</f>
        <v>16.38</v>
      </c>
      <c r="O72">
        <f>VLOOKUP(Regular_Season_Table[[#This Row],[Visitor]],'Special Teams'!$A$1:$B$33,2,FALSE)</f>
        <v>21.11</v>
      </c>
    </row>
    <row r="73" spans="1:15" x14ac:dyDescent="0.3">
      <c r="A73" s="9">
        <v>44855</v>
      </c>
      <c r="B73" s="7" t="s">
        <v>34</v>
      </c>
      <c r="C73" s="7">
        <v>3</v>
      </c>
      <c r="D73" s="7" t="s">
        <v>11</v>
      </c>
      <c r="E73" s="7">
        <v>2</v>
      </c>
      <c r="F73" s="7"/>
      <c r="G73" s="6">
        <f t="shared" si="1"/>
        <v>-1</v>
      </c>
      <c r="H73">
        <f>VLOOKUP(Regular_Season_Table[[#This Row],[Visitor]],'2023 Standings'!$A$1:$K$33,10,FALSE)</f>
        <v>0.36</v>
      </c>
      <c r="I73">
        <f>VLOOKUP(Regular_Season_Table[[#This Row],[Home]],'2023 Standings'!$A$1:$K$33,10,)</f>
        <v>0.61</v>
      </c>
      <c r="J73">
        <f>VLOOKUP(Regular_Season_Table[[#This Row],[Home]],Table_0__2[[#All],[Team]:[xGF%]],10,)</f>
        <v>52.19</v>
      </c>
      <c r="K73">
        <f>VLOOKUP(Regular_Season_Table[[#This Row],[Visitor]],Table_0__2[[Team]:[CF%]],10,FALSE)</f>
        <v>52.75</v>
      </c>
      <c r="L73">
        <f>VLOOKUP(Regular_Season_Table[[#This Row],[Home]],Table_0__2[[#All],[Team]:[HDCF%]],36,FALSE)</f>
        <v>49.77</v>
      </c>
      <c r="M73">
        <f>VLOOKUP(Regular_Season_Table[[#This Row],[Visitor]],Table_0__2[[#All],[Team]:[HDCF%]],36,FALSE)</f>
        <v>49.47</v>
      </c>
      <c r="N73">
        <f>VLOOKUP(Regular_Season_Table[[#This Row],[Home]],'Special Teams'!$A$1:$B$33,2,FALSE)</f>
        <v>24.52</v>
      </c>
      <c r="O73">
        <f>VLOOKUP(Regular_Season_Table[[#This Row],[Visitor]],'Special Teams'!$A$1:$B$33,2,FALSE)</f>
        <v>19.75</v>
      </c>
    </row>
    <row r="74" spans="1:15" x14ac:dyDescent="0.3">
      <c r="A74" s="8">
        <v>44855</v>
      </c>
      <c r="B74" s="6" t="s">
        <v>7</v>
      </c>
      <c r="C74" s="6">
        <v>3</v>
      </c>
      <c r="D74" s="6" t="s">
        <v>31</v>
      </c>
      <c r="E74" s="6">
        <v>2</v>
      </c>
      <c r="F74" s="6" t="s">
        <v>36</v>
      </c>
      <c r="G74" s="6">
        <f t="shared" si="1"/>
        <v>-1</v>
      </c>
      <c r="H74">
        <f>VLOOKUP(Regular_Season_Table[[#This Row],[Visitor]],'2023 Standings'!$A$1:$K$33,10,FALSE)</f>
        <v>0.37</v>
      </c>
      <c r="I74">
        <f>VLOOKUP(Regular_Season_Table[[#This Row],[Home]],'2023 Standings'!$A$1:$K$33,10,)</f>
        <v>0.24</v>
      </c>
      <c r="J74">
        <f>VLOOKUP(Regular_Season_Table[[#This Row],[Home]],Table_0__2[[#All],[Team]:[xGF%]],10,)</f>
        <v>54.33</v>
      </c>
      <c r="K74">
        <f>VLOOKUP(Regular_Season_Table[[#This Row],[Visitor]],Table_0__2[[Team]:[CF%]],10,FALSE)</f>
        <v>51.45</v>
      </c>
      <c r="L74">
        <f>VLOOKUP(Regular_Season_Table[[#This Row],[Home]],Table_0__2[[#All],[Team]:[HDCF%]],36,FALSE)</f>
        <v>53.72</v>
      </c>
      <c r="M74">
        <f>VLOOKUP(Regular_Season_Table[[#This Row],[Visitor]],Table_0__2[[#All],[Team]:[HDCF%]],36,FALSE)</f>
        <v>53.01</v>
      </c>
      <c r="N74">
        <f>VLOOKUP(Regular_Season_Table[[#This Row],[Home]],'Special Teams'!$A$1:$B$33,2,FALSE)</f>
        <v>22.83</v>
      </c>
      <c r="O74">
        <f>VLOOKUP(Regular_Season_Table[[#This Row],[Visitor]],'Special Teams'!$A$1:$B$33,2,FALSE)</f>
        <v>25.36</v>
      </c>
    </row>
    <row r="75" spans="1:15" x14ac:dyDescent="0.3">
      <c r="A75" s="9">
        <v>44856</v>
      </c>
      <c r="B75" s="7" t="s">
        <v>28</v>
      </c>
      <c r="C75" s="7">
        <v>3</v>
      </c>
      <c r="D75" s="7" t="s">
        <v>14</v>
      </c>
      <c r="E75" s="7">
        <v>4</v>
      </c>
      <c r="F75" s="7" t="s">
        <v>36</v>
      </c>
      <c r="G75" s="6">
        <f t="shared" si="1"/>
        <v>1</v>
      </c>
      <c r="H75">
        <f>VLOOKUP(Regular_Season_Table[[#This Row],[Visitor]],'2023 Standings'!$A$1:$K$33,10,FALSE)</f>
        <v>0.21</v>
      </c>
      <c r="I75">
        <f>VLOOKUP(Regular_Season_Table[[#This Row],[Home]],'2023 Standings'!$A$1:$K$33,10,)</f>
        <v>1.54</v>
      </c>
      <c r="J75">
        <f>VLOOKUP(Regular_Season_Table[[#This Row],[Home]],Table_0__2[[#All],[Team]:[xGF%]],10,)</f>
        <v>51.19</v>
      </c>
      <c r="K75">
        <f>VLOOKUP(Regular_Season_Table[[#This Row],[Visitor]],Table_0__2[[Team]:[CF%]],10,FALSE)</f>
        <v>49.47</v>
      </c>
      <c r="L75">
        <f>VLOOKUP(Regular_Season_Table[[#This Row],[Home]],Table_0__2[[#All],[Team]:[HDCF%]],36,FALSE)</f>
        <v>54.03</v>
      </c>
      <c r="M75">
        <f>VLOOKUP(Regular_Season_Table[[#This Row],[Visitor]],Table_0__2[[#All],[Team]:[HDCF%]],36,FALSE)</f>
        <v>51.15</v>
      </c>
      <c r="N75">
        <f>VLOOKUP(Regular_Season_Table[[#This Row],[Home]],'Special Teams'!$A$1:$B$33,2,FALSE)</f>
        <v>22.22</v>
      </c>
      <c r="O75">
        <f>VLOOKUP(Regular_Season_Table[[#This Row],[Visitor]],'Special Teams'!$A$1:$B$33,2,FALSE)</f>
        <v>21.43</v>
      </c>
    </row>
    <row r="76" spans="1:15" x14ac:dyDescent="0.3">
      <c r="A76" s="8">
        <v>44856</v>
      </c>
      <c r="B76" s="6" t="s">
        <v>3</v>
      </c>
      <c r="C76" s="6">
        <v>6</v>
      </c>
      <c r="D76" s="6" t="s">
        <v>20</v>
      </c>
      <c r="E76" s="6">
        <v>3</v>
      </c>
      <c r="F76" s="6"/>
      <c r="G76" s="6">
        <f t="shared" si="1"/>
        <v>-3</v>
      </c>
      <c r="H76">
        <f>VLOOKUP(Regular_Season_Table[[#This Row],[Visitor]],'2023 Standings'!$A$1:$K$33,10,FALSE)</f>
        <v>0.01</v>
      </c>
      <c r="I76">
        <f>VLOOKUP(Regular_Season_Table[[#This Row],[Home]],'2023 Standings'!$A$1:$K$33,10,)</f>
        <v>-1.34</v>
      </c>
      <c r="J76">
        <f>VLOOKUP(Regular_Season_Table[[#This Row],[Home]],Table_0__2[[#All],[Team]:[xGF%]],10,)</f>
        <v>44.92</v>
      </c>
      <c r="K76">
        <f>VLOOKUP(Regular_Season_Table[[#This Row],[Visitor]],Table_0__2[[Team]:[CF%]],10,FALSE)</f>
        <v>52.14</v>
      </c>
      <c r="L76">
        <f>VLOOKUP(Regular_Season_Table[[#This Row],[Home]],Table_0__2[[#All],[Team]:[HDCF%]],36,FALSE)</f>
        <v>43.43</v>
      </c>
      <c r="M76">
        <f>VLOOKUP(Regular_Season_Table[[#This Row],[Visitor]],Table_0__2[[#All],[Team]:[HDCF%]],36,FALSE)</f>
        <v>53.78</v>
      </c>
      <c r="N76">
        <f>VLOOKUP(Regular_Season_Table[[#This Row],[Home]],'Special Teams'!$A$1:$B$33,2,FALSE)</f>
        <v>18.3</v>
      </c>
      <c r="O76">
        <f>VLOOKUP(Regular_Season_Table[[#This Row],[Visitor]],'Special Teams'!$A$1:$B$33,2,FALSE)</f>
        <v>21.72</v>
      </c>
    </row>
    <row r="77" spans="1:15" x14ac:dyDescent="0.3">
      <c r="A77" s="9">
        <v>44856</v>
      </c>
      <c r="B77" s="7" t="s">
        <v>18</v>
      </c>
      <c r="C77" s="7">
        <v>2</v>
      </c>
      <c r="D77" s="7" t="s">
        <v>22</v>
      </c>
      <c r="E77" s="7">
        <v>3</v>
      </c>
      <c r="F77" s="7" t="s">
        <v>36</v>
      </c>
      <c r="G77" s="6">
        <f t="shared" si="1"/>
        <v>1</v>
      </c>
      <c r="H77">
        <f>VLOOKUP(Regular_Season_Table[[#This Row],[Visitor]],'2023 Standings'!$A$1:$K$33,10,FALSE)</f>
        <v>0.66</v>
      </c>
      <c r="I77">
        <f>VLOOKUP(Regular_Season_Table[[#This Row],[Home]],'2023 Standings'!$A$1:$K$33,10,)</f>
        <v>0.05</v>
      </c>
      <c r="J77">
        <f>VLOOKUP(Regular_Season_Table[[#This Row],[Home]],Table_0__2[[#All],[Team]:[xGF%]],10,)</f>
        <v>57.39</v>
      </c>
      <c r="K77">
        <f>VLOOKUP(Regular_Season_Table[[#This Row],[Visitor]],Table_0__2[[Team]:[CF%]],10,FALSE)</f>
        <v>60.38</v>
      </c>
      <c r="L77">
        <f>VLOOKUP(Regular_Season_Table[[#This Row],[Home]],Table_0__2[[#All],[Team]:[HDCF%]],36,FALSE)</f>
        <v>53.64</v>
      </c>
      <c r="M77">
        <f>VLOOKUP(Regular_Season_Table[[#This Row],[Visitor]],Table_0__2[[#All],[Team]:[HDCF%]],36,FALSE)</f>
        <v>59.07</v>
      </c>
      <c r="N77">
        <f>VLOOKUP(Regular_Season_Table[[#This Row],[Home]],'Special Teams'!$A$1:$B$33,2,FALSE)</f>
        <v>19.84</v>
      </c>
      <c r="O77">
        <f>VLOOKUP(Regular_Season_Table[[#This Row],[Visitor]],'Special Teams'!$A$1:$B$33,2,FALSE)</f>
        <v>19.760000000000002</v>
      </c>
    </row>
    <row r="78" spans="1:15" x14ac:dyDescent="0.3">
      <c r="A78" s="8">
        <v>44856</v>
      </c>
      <c r="B78" s="6" t="s">
        <v>10</v>
      </c>
      <c r="C78" s="6">
        <v>2</v>
      </c>
      <c r="D78" s="6" t="s">
        <v>9</v>
      </c>
      <c r="E78" s="6">
        <v>0</v>
      </c>
      <c r="F78" s="6"/>
      <c r="G78" s="6">
        <f t="shared" si="1"/>
        <v>-2</v>
      </c>
      <c r="H78">
        <f>VLOOKUP(Regular_Season_Table[[#This Row],[Visitor]],'2023 Standings'!$A$1:$K$33,10,FALSE)</f>
        <v>-0.47</v>
      </c>
      <c r="I78">
        <f>VLOOKUP(Regular_Season_Table[[#This Row],[Home]],'2023 Standings'!$A$1:$K$33,10,)</f>
        <v>0.73</v>
      </c>
      <c r="J78">
        <f>VLOOKUP(Regular_Season_Table[[#This Row],[Home]],Table_0__2[[#All],[Team]:[xGF%]],10,)</f>
        <v>52.27</v>
      </c>
      <c r="K78">
        <f>VLOOKUP(Regular_Season_Table[[#This Row],[Visitor]],Table_0__2[[Team]:[CF%]],10,FALSE)</f>
        <v>45.87</v>
      </c>
      <c r="L78">
        <f>VLOOKUP(Regular_Season_Table[[#This Row],[Home]],Table_0__2[[#All],[Team]:[HDCF%]],36,FALSE)</f>
        <v>56.4</v>
      </c>
      <c r="M78">
        <f>VLOOKUP(Regular_Season_Table[[#This Row],[Visitor]],Table_0__2[[#All],[Team]:[HDCF%]],36,FALSE)</f>
        <v>44.51</v>
      </c>
      <c r="N78">
        <f>VLOOKUP(Regular_Season_Table[[#This Row],[Home]],'Special Teams'!$A$1:$B$33,2,FALSE)</f>
        <v>32.36</v>
      </c>
      <c r="O78">
        <f>VLOOKUP(Regular_Season_Table[[#This Row],[Visitor]],'Special Teams'!$A$1:$B$33,2,FALSE)</f>
        <v>19.329999999999998</v>
      </c>
    </row>
    <row r="79" spans="1:15" x14ac:dyDescent="0.3">
      <c r="A79" s="9">
        <v>44856</v>
      </c>
      <c r="B79" s="7" t="s">
        <v>30</v>
      </c>
      <c r="C79" s="7">
        <v>5</v>
      </c>
      <c r="D79" s="7" t="s">
        <v>33</v>
      </c>
      <c r="E79" s="7">
        <v>2</v>
      </c>
      <c r="F79" s="7"/>
      <c r="G79" s="6">
        <f t="shared" si="1"/>
        <v>-3</v>
      </c>
      <c r="H79">
        <f>VLOOKUP(Regular_Season_Table[[#This Row],[Visitor]],'2023 Standings'!$A$1:$K$33,10,FALSE)</f>
        <v>0.75</v>
      </c>
      <c r="I79">
        <f>VLOOKUP(Regular_Season_Table[[#This Row],[Home]],'2023 Standings'!$A$1:$K$33,10,)</f>
        <v>-0.85</v>
      </c>
      <c r="J79">
        <f>VLOOKUP(Regular_Season_Table[[#This Row],[Home]],Table_0__2[[#All],[Team]:[xGF%]],10,)</f>
        <v>45.51</v>
      </c>
      <c r="K79">
        <f>VLOOKUP(Regular_Season_Table[[#This Row],[Visitor]],Table_0__2[[Team]:[CF%]],10,FALSE)</f>
        <v>51.67</v>
      </c>
      <c r="L79">
        <f>VLOOKUP(Regular_Season_Table[[#This Row],[Home]],Table_0__2[[#All],[Team]:[HDCF%]],36,FALSE)</f>
        <v>42.22</v>
      </c>
      <c r="M79">
        <f>VLOOKUP(Regular_Season_Table[[#This Row],[Visitor]],Table_0__2[[#All],[Team]:[HDCF%]],36,FALSE)</f>
        <v>53.75</v>
      </c>
      <c r="N79">
        <f>VLOOKUP(Regular_Season_Table[[#This Row],[Home]],'Special Teams'!$A$1:$B$33,2,FALSE)</f>
        <v>16.03</v>
      </c>
      <c r="O79">
        <f>VLOOKUP(Regular_Season_Table[[#This Row],[Visitor]],'Special Teams'!$A$1:$B$33,2,FALSE)</f>
        <v>25</v>
      </c>
    </row>
    <row r="80" spans="1:15" x14ac:dyDescent="0.3">
      <c r="A80" s="8">
        <v>44856</v>
      </c>
      <c r="B80" s="6" t="s">
        <v>24</v>
      </c>
      <c r="C80" s="6">
        <v>1</v>
      </c>
      <c r="D80" s="6" t="s">
        <v>15</v>
      </c>
      <c r="E80" s="6">
        <v>2</v>
      </c>
      <c r="F80" s="6"/>
      <c r="G80" s="6">
        <f t="shared" si="1"/>
        <v>1</v>
      </c>
      <c r="H80">
        <f>VLOOKUP(Regular_Season_Table[[#This Row],[Visitor]],'2023 Standings'!$A$1:$K$33,10,FALSE)</f>
        <v>-1.05</v>
      </c>
      <c r="I80">
        <f>VLOOKUP(Regular_Season_Table[[#This Row],[Home]],'2023 Standings'!$A$1:$K$33,10,)</f>
        <v>0.79</v>
      </c>
      <c r="J80">
        <f>VLOOKUP(Regular_Season_Table[[#This Row],[Home]],Table_0__2[[#All],[Team]:[xGF%]],10,)</f>
        <v>54.12</v>
      </c>
      <c r="K80">
        <f>VLOOKUP(Regular_Season_Table[[#This Row],[Visitor]],Table_0__2[[Team]:[CF%]],10,FALSE)</f>
        <v>48.6</v>
      </c>
      <c r="L80">
        <f>VLOOKUP(Regular_Season_Table[[#This Row],[Home]],Table_0__2[[#All],[Team]:[HDCF%]],36,FALSE)</f>
        <v>56.84</v>
      </c>
      <c r="M80">
        <f>VLOOKUP(Regular_Season_Table[[#This Row],[Visitor]],Table_0__2[[#All],[Team]:[HDCF%]],36,FALSE)</f>
        <v>51.47</v>
      </c>
      <c r="N80">
        <f>VLOOKUP(Regular_Season_Table[[#This Row],[Home]],'Special Teams'!$A$1:$B$33,2,FALSE)</f>
        <v>21.88</v>
      </c>
      <c r="O80">
        <f>VLOOKUP(Regular_Season_Table[[#This Row],[Visitor]],'Special Teams'!$A$1:$B$33,2,FALSE)</f>
        <v>18.39</v>
      </c>
    </row>
    <row r="81" spans="1:15" x14ac:dyDescent="0.3">
      <c r="A81" s="9">
        <v>44856</v>
      </c>
      <c r="B81" s="7" t="s">
        <v>4</v>
      </c>
      <c r="C81" s="7">
        <v>3</v>
      </c>
      <c r="D81" s="7" t="s">
        <v>21</v>
      </c>
      <c r="E81" s="7">
        <v>1</v>
      </c>
      <c r="F81" s="7"/>
      <c r="G81" s="6">
        <f t="shared" si="1"/>
        <v>-2</v>
      </c>
      <c r="H81">
        <f>VLOOKUP(Regular_Season_Table[[#This Row],[Visitor]],'2023 Standings'!$A$1:$K$33,10,FALSE)</f>
        <v>-0.62</v>
      </c>
      <c r="I81">
        <f>VLOOKUP(Regular_Season_Table[[#This Row],[Home]],'2023 Standings'!$A$1:$K$33,10,)</f>
        <v>-0.12</v>
      </c>
      <c r="J81">
        <f>VLOOKUP(Regular_Season_Table[[#This Row],[Home]],Table_0__2[[#All],[Team]:[xGF%]],10,)</f>
        <v>47.41</v>
      </c>
      <c r="K81">
        <f>VLOOKUP(Regular_Season_Table[[#This Row],[Visitor]],Table_0__2[[Team]:[CF%]],10,FALSE)</f>
        <v>47.4</v>
      </c>
      <c r="L81">
        <f>VLOOKUP(Regular_Season_Table[[#This Row],[Home]],Table_0__2[[#All],[Team]:[HDCF%]],36,FALSE)</f>
        <v>48</v>
      </c>
      <c r="M81">
        <f>VLOOKUP(Regular_Season_Table[[#This Row],[Visitor]],Table_0__2[[#All],[Team]:[HDCF%]],36,FALSE)</f>
        <v>47.69</v>
      </c>
      <c r="N81">
        <f>VLOOKUP(Regular_Season_Table[[#This Row],[Home]],'Special Teams'!$A$1:$B$33,2,FALSE)</f>
        <v>17.600000000000001</v>
      </c>
      <c r="O81">
        <f>VLOOKUP(Regular_Season_Table[[#This Row],[Visitor]],'Special Teams'!$A$1:$B$33,2,FALSE)</f>
        <v>15.56</v>
      </c>
    </row>
    <row r="82" spans="1:15" x14ac:dyDescent="0.3">
      <c r="A82" s="8">
        <v>44856</v>
      </c>
      <c r="B82" s="6" t="s">
        <v>25</v>
      </c>
      <c r="C82" s="6">
        <v>2</v>
      </c>
      <c r="D82" s="6" t="s">
        <v>32</v>
      </c>
      <c r="E82" s="6">
        <v>6</v>
      </c>
      <c r="F82" s="6"/>
      <c r="G82" s="6">
        <f t="shared" si="1"/>
        <v>4</v>
      </c>
      <c r="H82">
        <f>VLOOKUP(Regular_Season_Table[[#This Row],[Visitor]],'2023 Standings'!$A$1:$K$33,10,FALSE)</f>
        <v>-0.85</v>
      </c>
      <c r="I82">
        <f>VLOOKUP(Regular_Season_Table[[#This Row],[Home]],'2023 Standings'!$A$1:$K$33,10,)</f>
        <v>-0.09</v>
      </c>
      <c r="J82">
        <f>VLOOKUP(Regular_Season_Table[[#This Row],[Home]],Table_0__2[[#All],[Team]:[xGF%]],10,)</f>
        <v>51.53</v>
      </c>
      <c r="K82">
        <f>VLOOKUP(Regular_Season_Table[[#This Row],[Visitor]],Table_0__2[[Team]:[CF%]],10,FALSE)</f>
        <v>45.13</v>
      </c>
      <c r="L82">
        <f>VLOOKUP(Regular_Season_Table[[#This Row],[Home]],Table_0__2[[#All],[Team]:[HDCF%]],36,FALSE)</f>
        <v>51.95</v>
      </c>
      <c r="M82">
        <f>VLOOKUP(Regular_Season_Table[[#This Row],[Visitor]],Table_0__2[[#All],[Team]:[HDCF%]],36,FALSE)</f>
        <v>43.9</v>
      </c>
      <c r="N82">
        <f>VLOOKUP(Regular_Season_Table[[#This Row],[Home]],'Special Teams'!$A$1:$B$33,2,FALSE)</f>
        <v>23.53</v>
      </c>
      <c r="O82">
        <f>VLOOKUP(Regular_Season_Table[[#This Row],[Visitor]],'Special Teams'!$A$1:$B$33,2,FALSE)</f>
        <v>18.91</v>
      </c>
    </row>
    <row r="83" spans="1:15" x14ac:dyDescent="0.3">
      <c r="A83" s="9">
        <v>44856</v>
      </c>
      <c r="B83" s="7" t="s">
        <v>16</v>
      </c>
      <c r="C83" s="7">
        <v>3</v>
      </c>
      <c r="D83" s="7" t="s">
        <v>7</v>
      </c>
      <c r="E83" s="7">
        <v>5</v>
      </c>
      <c r="F83" s="7"/>
      <c r="G83" s="6">
        <f t="shared" si="1"/>
        <v>2</v>
      </c>
      <c r="H83">
        <f>VLOOKUP(Regular_Season_Table[[#This Row],[Visitor]],'2023 Standings'!$A$1:$K$33,10,FALSE)</f>
        <v>0.25</v>
      </c>
      <c r="I83">
        <f>VLOOKUP(Regular_Season_Table[[#This Row],[Home]],'2023 Standings'!$A$1:$K$33,10,)</f>
        <v>0.37</v>
      </c>
      <c r="J83">
        <f>VLOOKUP(Regular_Season_Table[[#This Row],[Home]],Table_0__2[[#All],[Team]:[xGF%]],10,)</f>
        <v>51.45</v>
      </c>
      <c r="K83">
        <f>VLOOKUP(Regular_Season_Table[[#This Row],[Visitor]],Table_0__2[[Team]:[CF%]],10,FALSE)</f>
        <v>49.75</v>
      </c>
      <c r="L83">
        <f>VLOOKUP(Regular_Season_Table[[#This Row],[Home]],Table_0__2[[#All],[Team]:[HDCF%]],36,FALSE)</f>
        <v>53.01</v>
      </c>
      <c r="M83">
        <f>VLOOKUP(Regular_Season_Table[[#This Row],[Visitor]],Table_0__2[[#All],[Team]:[HDCF%]],36,FALSE)</f>
        <v>50.12</v>
      </c>
      <c r="N83">
        <f>VLOOKUP(Regular_Season_Table[[#This Row],[Home]],'Special Teams'!$A$1:$B$33,2,FALSE)</f>
        <v>25.36</v>
      </c>
      <c r="O83">
        <f>VLOOKUP(Regular_Season_Table[[#This Row],[Visitor]],'Special Teams'!$A$1:$B$33,2,FALSE)</f>
        <v>15.77</v>
      </c>
    </row>
    <row r="84" spans="1:15" x14ac:dyDescent="0.3">
      <c r="A84" s="8">
        <v>44856</v>
      </c>
      <c r="B84" s="6" t="s">
        <v>13</v>
      </c>
      <c r="C84" s="6">
        <v>5</v>
      </c>
      <c r="D84" s="6" t="s">
        <v>8</v>
      </c>
      <c r="E84" s="6">
        <v>1</v>
      </c>
      <c r="F84" s="6"/>
      <c r="G84" s="6">
        <f t="shared" si="1"/>
        <v>-4</v>
      </c>
      <c r="H84">
        <f>VLOOKUP(Regular_Season_Table[[#This Row],[Visitor]],'2023 Standings'!$A$1:$K$33,10,FALSE)</f>
        <v>-0.01</v>
      </c>
      <c r="I84">
        <f>VLOOKUP(Regular_Season_Table[[#This Row],[Home]],'2023 Standings'!$A$1:$K$33,10,)</f>
        <v>-0.3</v>
      </c>
      <c r="J84">
        <f>VLOOKUP(Regular_Season_Table[[#This Row],[Home]],Table_0__2[[#All],[Team]:[xGF%]],10,)</f>
        <v>47.62</v>
      </c>
      <c r="K84">
        <f>VLOOKUP(Regular_Season_Table[[#This Row],[Visitor]],Table_0__2[[Team]:[CF%]],10,FALSE)</f>
        <v>51.36</v>
      </c>
      <c r="L84">
        <f>VLOOKUP(Regular_Season_Table[[#This Row],[Home]],Table_0__2[[#All],[Team]:[HDCF%]],36,FALSE)</f>
        <v>47.61</v>
      </c>
      <c r="M84">
        <f>VLOOKUP(Regular_Season_Table[[#This Row],[Visitor]],Table_0__2[[#All],[Team]:[HDCF%]],36,FALSE)</f>
        <v>47.31</v>
      </c>
      <c r="N84">
        <f>VLOOKUP(Regular_Season_Table[[#This Row],[Home]],'Special Teams'!$A$1:$B$33,2,FALSE)</f>
        <v>22.71</v>
      </c>
      <c r="O84">
        <f>VLOOKUP(Regular_Season_Table[[#This Row],[Visitor]],'Special Teams'!$A$1:$B$33,2,FALSE)</f>
        <v>23.42</v>
      </c>
    </row>
    <row r="85" spans="1:15" x14ac:dyDescent="0.3">
      <c r="A85" s="9">
        <v>44856</v>
      </c>
      <c r="B85" s="7" t="s">
        <v>11</v>
      </c>
      <c r="C85" s="7">
        <v>3</v>
      </c>
      <c r="D85" s="7" t="s">
        <v>27</v>
      </c>
      <c r="E85" s="7">
        <v>2</v>
      </c>
      <c r="F85" s="7"/>
      <c r="G85" s="6">
        <f t="shared" si="1"/>
        <v>-1</v>
      </c>
      <c r="H85">
        <f>VLOOKUP(Regular_Season_Table[[#This Row],[Visitor]],'2023 Standings'!$A$1:$K$33,10,FALSE)</f>
        <v>0.61</v>
      </c>
      <c r="I85">
        <f>VLOOKUP(Regular_Season_Table[[#This Row],[Home]],'2023 Standings'!$A$1:$K$33,10,)</f>
        <v>0.49</v>
      </c>
      <c r="J85">
        <f>VLOOKUP(Regular_Season_Table[[#This Row],[Home]],Table_0__2[[#All],[Team]:[xGF%]],10,)</f>
        <v>48.15</v>
      </c>
      <c r="K85">
        <f>VLOOKUP(Regular_Season_Table[[#This Row],[Visitor]],Table_0__2[[Team]:[CF%]],10,FALSE)</f>
        <v>52.19</v>
      </c>
      <c r="L85">
        <f>VLOOKUP(Regular_Season_Table[[#This Row],[Home]],Table_0__2[[#All],[Team]:[HDCF%]],36,FALSE)</f>
        <v>53.11</v>
      </c>
      <c r="M85">
        <f>VLOOKUP(Regular_Season_Table[[#This Row],[Visitor]],Table_0__2[[#All],[Team]:[HDCF%]],36,FALSE)</f>
        <v>49.77</v>
      </c>
      <c r="N85">
        <f>VLOOKUP(Regular_Season_Table[[#This Row],[Home]],'Special Teams'!$A$1:$B$33,2,FALSE)</f>
        <v>20.29</v>
      </c>
      <c r="O85">
        <f>VLOOKUP(Regular_Season_Table[[#This Row],[Visitor]],'Special Teams'!$A$1:$B$33,2,FALSE)</f>
        <v>24.52</v>
      </c>
    </row>
    <row r="86" spans="1:15" x14ac:dyDescent="0.3">
      <c r="A86" s="8">
        <v>44856</v>
      </c>
      <c r="B86" s="6" t="s">
        <v>5</v>
      </c>
      <c r="C86" s="6">
        <v>4</v>
      </c>
      <c r="D86" s="6" t="s">
        <v>23</v>
      </c>
      <c r="E86" s="6">
        <v>1</v>
      </c>
      <c r="F86" s="6"/>
      <c r="G86" s="6">
        <f t="shared" si="1"/>
        <v>-3</v>
      </c>
      <c r="H86">
        <f>VLOOKUP(Regular_Season_Table[[#This Row],[Visitor]],'2023 Standings'!$A$1:$K$33,10,FALSE)</f>
        <v>0.7</v>
      </c>
      <c r="I86">
        <f>VLOOKUP(Regular_Season_Table[[#This Row],[Home]],'2023 Standings'!$A$1:$K$33,10,)</f>
        <v>0.23</v>
      </c>
      <c r="J86">
        <f>VLOOKUP(Regular_Season_Table[[#This Row],[Home]],Table_0__2[[#All],[Team]:[xGF%]],10,)</f>
        <v>51.57</v>
      </c>
      <c r="K86">
        <f>VLOOKUP(Regular_Season_Table[[#This Row],[Visitor]],Table_0__2[[Team]:[CF%]],10,FALSE)</f>
        <v>51.07</v>
      </c>
      <c r="L86">
        <f>VLOOKUP(Regular_Season_Table[[#This Row],[Home]],Table_0__2[[#All],[Team]:[HDCF%]],36,FALSE)</f>
        <v>52.55</v>
      </c>
      <c r="M86">
        <f>VLOOKUP(Regular_Season_Table[[#This Row],[Visitor]],Table_0__2[[#All],[Team]:[HDCF%]],36,FALSE)</f>
        <v>54.37</v>
      </c>
      <c r="N86">
        <f>VLOOKUP(Regular_Season_Table[[#This Row],[Home]],'Special Teams'!$A$1:$B$33,2,FALSE)</f>
        <v>19.260000000000002</v>
      </c>
      <c r="O86">
        <f>VLOOKUP(Regular_Season_Table[[#This Row],[Visitor]],'Special Teams'!$A$1:$B$33,2,FALSE)</f>
        <v>26.02</v>
      </c>
    </row>
    <row r="87" spans="1:15" x14ac:dyDescent="0.3">
      <c r="A87" s="9">
        <v>44856</v>
      </c>
      <c r="B87" s="7" t="s">
        <v>29</v>
      </c>
      <c r="C87" s="7">
        <v>3</v>
      </c>
      <c r="D87" s="7" t="s">
        <v>12</v>
      </c>
      <c r="E87" s="7">
        <v>4</v>
      </c>
      <c r="F87" s="7"/>
      <c r="G87" s="6">
        <f t="shared" si="1"/>
        <v>1</v>
      </c>
      <c r="H87">
        <f>VLOOKUP(Regular_Season_Table[[#This Row],[Visitor]],'2023 Standings'!$A$1:$K$33,10,FALSE)</f>
        <v>0.27</v>
      </c>
      <c r="I87">
        <f>VLOOKUP(Regular_Season_Table[[#This Row],[Home]],'2023 Standings'!$A$1:$K$33,10,)</f>
        <v>-0.1</v>
      </c>
      <c r="J87">
        <f>VLOOKUP(Regular_Season_Table[[#This Row],[Home]],Table_0__2[[#All],[Team]:[xGF%]],10,)</f>
        <v>49.78</v>
      </c>
      <c r="K87">
        <f>VLOOKUP(Regular_Season_Table[[#This Row],[Visitor]],Table_0__2[[Team]:[CF%]],10,FALSE)</f>
        <v>52.33</v>
      </c>
      <c r="L87">
        <f>VLOOKUP(Regular_Season_Table[[#This Row],[Home]],Table_0__2[[#All],[Team]:[HDCF%]],36,FALSE)</f>
        <v>49.68</v>
      </c>
      <c r="M87">
        <f>VLOOKUP(Regular_Season_Table[[#This Row],[Visitor]],Table_0__2[[#All],[Team]:[HDCF%]],36,FALSE)</f>
        <v>52.36</v>
      </c>
      <c r="N87">
        <f>VLOOKUP(Regular_Season_Table[[#This Row],[Home]],'Special Teams'!$A$1:$B$33,2,FALSE)</f>
        <v>21.22</v>
      </c>
      <c r="O87">
        <f>VLOOKUP(Regular_Season_Table[[#This Row],[Visitor]],'Special Teams'!$A$1:$B$33,2,FALSE)</f>
        <v>25.28</v>
      </c>
    </row>
    <row r="88" spans="1:15" x14ac:dyDescent="0.3">
      <c r="A88" s="8">
        <v>44857</v>
      </c>
      <c r="B88" s="6" t="s">
        <v>34</v>
      </c>
      <c r="C88" s="6">
        <v>4</v>
      </c>
      <c r="D88" s="6" t="s">
        <v>6</v>
      </c>
      <c r="E88" s="6">
        <v>5</v>
      </c>
      <c r="F88" s="6"/>
      <c r="G88" s="6">
        <f t="shared" si="1"/>
        <v>1</v>
      </c>
      <c r="H88">
        <f>VLOOKUP(Regular_Season_Table[[#This Row],[Visitor]],'2023 Standings'!$A$1:$K$33,10,FALSE)</f>
        <v>0.36</v>
      </c>
      <c r="I88">
        <f>VLOOKUP(Regular_Season_Table[[#This Row],[Home]],'2023 Standings'!$A$1:$K$33,10,)</f>
        <v>-1.1599999999999999</v>
      </c>
      <c r="J88">
        <f>VLOOKUP(Regular_Season_Table[[#This Row],[Home]],Table_0__2[[#All],[Team]:[xGF%]],10,)</f>
        <v>43.9</v>
      </c>
      <c r="K88">
        <f>VLOOKUP(Regular_Season_Table[[#This Row],[Visitor]],Table_0__2[[Team]:[CF%]],10,FALSE)</f>
        <v>52.75</v>
      </c>
      <c r="L88">
        <f>VLOOKUP(Regular_Season_Table[[#This Row],[Home]],Table_0__2[[#All],[Team]:[HDCF%]],36,FALSE)</f>
        <v>41.35</v>
      </c>
      <c r="M88">
        <f>VLOOKUP(Regular_Season_Table[[#This Row],[Visitor]],Table_0__2[[#All],[Team]:[HDCF%]],36,FALSE)</f>
        <v>49.47</v>
      </c>
      <c r="N88">
        <f>VLOOKUP(Regular_Season_Table[[#This Row],[Home]],'Special Teams'!$A$1:$B$33,2,FALSE)</f>
        <v>16.38</v>
      </c>
      <c r="O88">
        <f>VLOOKUP(Regular_Season_Table[[#This Row],[Visitor]],'Special Teams'!$A$1:$B$33,2,FALSE)</f>
        <v>19.75</v>
      </c>
    </row>
    <row r="89" spans="1:15" x14ac:dyDescent="0.3">
      <c r="A89" s="9">
        <v>44857</v>
      </c>
      <c r="B89" s="7" t="s">
        <v>26</v>
      </c>
      <c r="C89" s="7">
        <v>1</v>
      </c>
      <c r="D89" s="7" t="s">
        <v>19</v>
      </c>
      <c r="E89" s="7">
        <v>5</v>
      </c>
      <c r="F89" s="7"/>
      <c r="G89" s="6">
        <f t="shared" si="1"/>
        <v>4</v>
      </c>
      <c r="H89">
        <f>VLOOKUP(Regular_Season_Table[[#This Row],[Visitor]],'2023 Standings'!$A$1:$K$33,10,FALSE)</f>
        <v>-1.54</v>
      </c>
      <c r="I89">
        <f>VLOOKUP(Regular_Season_Table[[#This Row],[Home]],'2023 Standings'!$A$1:$K$33,10,)</f>
        <v>-0.44</v>
      </c>
      <c r="J89">
        <f>VLOOKUP(Regular_Season_Table[[#This Row],[Home]],Table_0__2[[#All],[Team]:[xGF%]],10,)</f>
        <v>46.03</v>
      </c>
      <c r="K89">
        <f>VLOOKUP(Regular_Season_Table[[#This Row],[Visitor]],Table_0__2[[Team]:[CF%]],10,FALSE)</f>
        <v>42.67</v>
      </c>
      <c r="L89">
        <f>VLOOKUP(Regular_Season_Table[[#This Row],[Home]],Table_0__2[[#All],[Team]:[HDCF%]],36,FALSE)</f>
        <v>44.13</v>
      </c>
      <c r="M89">
        <f>VLOOKUP(Regular_Season_Table[[#This Row],[Visitor]],Table_0__2[[#All],[Team]:[HDCF%]],36,FALSE)</f>
        <v>38.950000000000003</v>
      </c>
      <c r="N89">
        <f>VLOOKUP(Regular_Season_Table[[#This Row],[Home]],'Special Teams'!$A$1:$B$33,2,FALSE)</f>
        <v>21.11</v>
      </c>
      <c r="O89">
        <f>VLOOKUP(Regular_Season_Table[[#This Row],[Visitor]],'Special Teams'!$A$1:$B$33,2,FALSE)</f>
        <v>15.72</v>
      </c>
    </row>
    <row r="90" spans="1:15" x14ac:dyDescent="0.3">
      <c r="A90" s="8">
        <v>44857</v>
      </c>
      <c r="B90" s="6" t="s">
        <v>16</v>
      </c>
      <c r="C90" s="6">
        <v>2</v>
      </c>
      <c r="D90" s="6" t="s">
        <v>31</v>
      </c>
      <c r="E90" s="6">
        <v>3</v>
      </c>
      <c r="F90" s="6"/>
      <c r="G90" s="6">
        <f t="shared" si="1"/>
        <v>1</v>
      </c>
      <c r="H90">
        <f>VLOOKUP(Regular_Season_Table[[#This Row],[Visitor]],'2023 Standings'!$A$1:$K$33,10,FALSE)</f>
        <v>0.25</v>
      </c>
      <c r="I90">
        <f>VLOOKUP(Regular_Season_Table[[#This Row],[Home]],'2023 Standings'!$A$1:$K$33,10,)</f>
        <v>0.24</v>
      </c>
      <c r="J90">
        <f>VLOOKUP(Regular_Season_Table[[#This Row],[Home]],Table_0__2[[#All],[Team]:[xGF%]],10,)</f>
        <v>54.33</v>
      </c>
      <c r="K90">
        <f>VLOOKUP(Regular_Season_Table[[#This Row],[Visitor]],Table_0__2[[Team]:[CF%]],10,FALSE)</f>
        <v>49.75</v>
      </c>
      <c r="L90">
        <f>VLOOKUP(Regular_Season_Table[[#This Row],[Home]],Table_0__2[[#All],[Team]:[HDCF%]],36,FALSE)</f>
        <v>53.72</v>
      </c>
      <c r="M90">
        <f>VLOOKUP(Regular_Season_Table[[#This Row],[Visitor]],Table_0__2[[#All],[Team]:[HDCF%]],36,FALSE)</f>
        <v>50.12</v>
      </c>
      <c r="N90">
        <f>VLOOKUP(Regular_Season_Table[[#This Row],[Home]],'Special Teams'!$A$1:$B$33,2,FALSE)</f>
        <v>22.83</v>
      </c>
      <c r="O90">
        <f>VLOOKUP(Regular_Season_Table[[#This Row],[Visitor]],'Special Teams'!$A$1:$B$33,2,FALSE)</f>
        <v>15.77</v>
      </c>
    </row>
    <row r="91" spans="1:15" x14ac:dyDescent="0.3">
      <c r="A91" s="9">
        <v>44857</v>
      </c>
      <c r="B91" s="7" t="s">
        <v>20</v>
      </c>
      <c r="C91" s="7">
        <v>5</v>
      </c>
      <c r="D91" s="7" t="s">
        <v>17</v>
      </c>
      <c r="E91" s="7">
        <v>1</v>
      </c>
      <c r="F91" s="7"/>
      <c r="G91" s="6">
        <f t="shared" si="1"/>
        <v>-4</v>
      </c>
      <c r="H91">
        <f>VLOOKUP(Regular_Season_Table[[#This Row],[Visitor]],'2023 Standings'!$A$1:$K$33,10,FALSE)</f>
        <v>-1.34</v>
      </c>
      <c r="I91">
        <f>VLOOKUP(Regular_Season_Table[[#This Row],[Home]],'2023 Standings'!$A$1:$K$33,10,)</f>
        <v>0.7</v>
      </c>
      <c r="J91">
        <f>VLOOKUP(Regular_Season_Table[[#This Row],[Home]],Table_0__2[[#All],[Team]:[xGF%]],10,)</f>
        <v>49.8</v>
      </c>
      <c r="K91">
        <f>VLOOKUP(Regular_Season_Table[[#This Row],[Visitor]],Table_0__2[[Team]:[CF%]],10,FALSE)</f>
        <v>44.92</v>
      </c>
      <c r="L91">
        <f>VLOOKUP(Regular_Season_Table[[#This Row],[Home]],Table_0__2[[#All],[Team]:[HDCF%]],36,FALSE)</f>
        <v>48.95</v>
      </c>
      <c r="M91">
        <f>VLOOKUP(Regular_Season_Table[[#This Row],[Visitor]],Table_0__2[[#All],[Team]:[HDCF%]],36,FALSE)</f>
        <v>43.43</v>
      </c>
      <c r="N91">
        <f>VLOOKUP(Regular_Season_Table[[#This Row],[Home]],'Special Teams'!$A$1:$B$33,2,FALSE)</f>
        <v>24.08</v>
      </c>
      <c r="O91">
        <f>VLOOKUP(Regular_Season_Table[[#This Row],[Visitor]],'Special Teams'!$A$1:$B$33,2,FALSE)</f>
        <v>18.3</v>
      </c>
    </row>
    <row r="92" spans="1:15" x14ac:dyDescent="0.3">
      <c r="A92" s="8">
        <v>44857</v>
      </c>
      <c r="B92" s="6" t="s">
        <v>24</v>
      </c>
      <c r="C92" s="6">
        <v>3</v>
      </c>
      <c r="D92" s="6" t="s">
        <v>4</v>
      </c>
      <c r="E92" s="6">
        <v>0</v>
      </c>
      <c r="F92" s="6"/>
      <c r="G92" s="6">
        <f t="shared" si="1"/>
        <v>-3</v>
      </c>
      <c r="H92">
        <f>VLOOKUP(Regular_Season_Table[[#This Row],[Visitor]],'2023 Standings'!$A$1:$K$33,10,FALSE)</f>
        <v>-1.05</v>
      </c>
      <c r="I92">
        <f>VLOOKUP(Regular_Season_Table[[#This Row],[Home]],'2023 Standings'!$A$1:$K$33,10,)</f>
        <v>-0.62</v>
      </c>
      <c r="J92">
        <f>VLOOKUP(Regular_Season_Table[[#This Row],[Home]],Table_0__2[[#All],[Team]:[xGF%]],10,)</f>
        <v>47.4</v>
      </c>
      <c r="K92">
        <f>VLOOKUP(Regular_Season_Table[[#This Row],[Visitor]],Table_0__2[[Team]:[CF%]],10,FALSE)</f>
        <v>48.6</v>
      </c>
      <c r="L92">
        <f>VLOOKUP(Regular_Season_Table[[#This Row],[Home]],Table_0__2[[#All],[Team]:[HDCF%]],36,FALSE)</f>
        <v>47.69</v>
      </c>
      <c r="M92">
        <f>VLOOKUP(Regular_Season_Table[[#This Row],[Visitor]],Table_0__2[[#All],[Team]:[HDCF%]],36,FALSE)</f>
        <v>51.47</v>
      </c>
      <c r="N92">
        <f>VLOOKUP(Regular_Season_Table[[#This Row],[Home]],'Special Teams'!$A$1:$B$33,2,FALSE)</f>
        <v>15.56</v>
      </c>
      <c r="O92">
        <f>VLOOKUP(Regular_Season_Table[[#This Row],[Visitor]],'Special Teams'!$A$1:$B$33,2,FALSE)</f>
        <v>18.39</v>
      </c>
    </row>
    <row r="93" spans="1:15" x14ac:dyDescent="0.3">
      <c r="A93" s="9">
        <v>44858</v>
      </c>
      <c r="B93" s="7" t="s">
        <v>3</v>
      </c>
      <c r="C93" s="7">
        <v>3</v>
      </c>
      <c r="D93" s="7" t="s">
        <v>9</v>
      </c>
      <c r="E93" s="7">
        <v>6</v>
      </c>
      <c r="F93" s="7"/>
      <c r="G93" s="6">
        <f t="shared" si="1"/>
        <v>3</v>
      </c>
      <c r="H93">
        <f>VLOOKUP(Regular_Season_Table[[#This Row],[Visitor]],'2023 Standings'!$A$1:$K$33,10,FALSE)</f>
        <v>0.01</v>
      </c>
      <c r="I93">
        <f>VLOOKUP(Regular_Season_Table[[#This Row],[Home]],'2023 Standings'!$A$1:$K$33,10,)</f>
        <v>0.73</v>
      </c>
      <c r="J93">
        <f>VLOOKUP(Regular_Season_Table[[#This Row],[Home]],Table_0__2[[#All],[Team]:[xGF%]],10,)</f>
        <v>52.27</v>
      </c>
      <c r="K93">
        <f>VLOOKUP(Regular_Season_Table[[#This Row],[Visitor]],Table_0__2[[Team]:[CF%]],10,FALSE)</f>
        <v>52.14</v>
      </c>
      <c r="L93">
        <f>VLOOKUP(Regular_Season_Table[[#This Row],[Home]],Table_0__2[[#All],[Team]:[HDCF%]],36,FALSE)</f>
        <v>56.4</v>
      </c>
      <c r="M93">
        <f>VLOOKUP(Regular_Season_Table[[#This Row],[Visitor]],Table_0__2[[#All],[Team]:[HDCF%]],36,FALSE)</f>
        <v>53.78</v>
      </c>
      <c r="N93">
        <f>VLOOKUP(Regular_Season_Table[[#This Row],[Home]],'Special Teams'!$A$1:$B$33,2,FALSE)</f>
        <v>32.36</v>
      </c>
      <c r="O93">
        <f>VLOOKUP(Regular_Season_Table[[#This Row],[Visitor]],'Special Teams'!$A$1:$B$33,2,FALSE)</f>
        <v>21.72</v>
      </c>
    </row>
    <row r="94" spans="1:15" x14ac:dyDescent="0.3">
      <c r="A94" s="8">
        <v>44858</v>
      </c>
      <c r="B94" s="6" t="s">
        <v>12</v>
      </c>
      <c r="C94" s="6">
        <v>6</v>
      </c>
      <c r="D94" s="6" t="s">
        <v>15</v>
      </c>
      <c r="E94" s="6">
        <v>3</v>
      </c>
      <c r="F94" s="6"/>
      <c r="G94" s="6">
        <f t="shared" si="1"/>
        <v>-3</v>
      </c>
      <c r="H94">
        <f>VLOOKUP(Regular_Season_Table[[#This Row],[Visitor]],'2023 Standings'!$A$1:$K$33,10,FALSE)</f>
        <v>-0.1</v>
      </c>
      <c r="I94">
        <f>VLOOKUP(Regular_Season_Table[[#This Row],[Home]],'2023 Standings'!$A$1:$K$33,10,)</f>
        <v>0.79</v>
      </c>
      <c r="J94">
        <f>VLOOKUP(Regular_Season_Table[[#This Row],[Home]],Table_0__2[[#All],[Team]:[xGF%]],10,)</f>
        <v>54.12</v>
      </c>
      <c r="K94">
        <f>VLOOKUP(Regular_Season_Table[[#This Row],[Visitor]],Table_0__2[[Team]:[CF%]],10,FALSE)</f>
        <v>49.78</v>
      </c>
      <c r="L94">
        <f>VLOOKUP(Regular_Season_Table[[#This Row],[Home]],Table_0__2[[#All],[Team]:[HDCF%]],36,FALSE)</f>
        <v>56.84</v>
      </c>
      <c r="M94">
        <f>VLOOKUP(Regular_Season_Table[[#This Row],[Visitor]],Table_0__2[[#All],[Team]:[HDCF%]],36,FALSE)</f>
        <v>49.68</v>
      </c>
      <c r="N94">
        <f>VLOOKUP(Regular_Season_Table[[#This Row],[Home]],'Special Teams'!$A$1:$B$33,2,FALSE)</f>
        <v>21.88</v>
      </c>
      <c r="O94">
        <f>VLOOKUP(Regular_Season_Table[[#This Row],[Visitor]],'Special Teams'!$A$1:$B$33,2,FALSE)</f>
        <v>21.22</v>
      </c>
    </row>
    <row r="95" spans="1:15" x14ac:dyDescent="0.3">
      <c r="A95" s="9">
        <v>44858</v>
      </c>
      <c r="B95" s="7" t="s">
        <v>30</v>
      </c>
      <c r="C95" s="7">
        <v>2</v>
      </c>
      <c r="D95" s="7" t="s">
        <v>32</v>
      </c>
      <c r="E95" s="7">
        <v>4</v>
      </c>
      <c r="F95" s="7"/>
      <c r="G95" s="6">
        <f t="shared" si="1"/>
        <v>2</v>
      </c>
      <c r="H95">
        <f>VLOOKUP(Regular_Season_Table[[#This Row],[Visitor]],'2023 Standings'!$A$1:$K$33,10,FALSE)</f>
        <v>0.75</v>
      </c>
      <c r="I95">
        <f>VLOOKUP(Regular_Season_Table[[#This Row],[Home]],'2023 Standings'!$A$1:$K$33,10,)</f>
        <v>-0.09</v>
      </c>
      <c r="J95">
        <f>VLOOKUP(Regular_Season_Table[[#This Row],[Home]],Table_0__2[[#All],[Team]:[xGF%]],10,)</f>
        <v>51.53</v>
      </c>
      <c r="K95">
        <f>VLOOKUP(Regular_Season_Table[[#This Row],[Visitor]],Table_0__2[[Team]:[CF%]],10,FALSE)</f>
        <v>51.67</v>
      </c>
      <c r="L95">
        <f>VLOOKUP(Regular_Season_Table[[#This Row],[Home]],Table_0__2[[#All],[Team]:[HDCF%]],36,FALSE)</f>
        <v>51.95</v>
      </c>
      <c r="M95">
        <f>VLOOKUP(Regular_Season_Table[[#This Row],[Visitor]],Table_0__2[[#All],[Team]:[HDCF%]],36,FALSE)</f>
        <v>53.75</v>
      </c>
      <c r="N95">
        <f>VLOOKUP(Regular_Season_Table[[#This Row],[Home]],'Special Teams'!$A$1:$B$33,2,FALSE)</f>
        <v>23.53</v>
      </c>
      <c r="O95">
        <f>VLOOKUP(Regular_Season_Table[[#This Row],[Visitor]],'Special Teams'!$A$1:$B$33,2,FALSE)</f>
        <v>25</v>
      </c>
    </row>
    <row r="96" spans="1:15" x14ac:dyDescent="0.3">
      <c r="A96" s="8">
        <v>44858</v>
      </c>
      <c r="B96" s="6" t="s">
        <v>18</v>
      </c>
      <c r="C96" s="6">
        <v>3</v>
      </c>
      <c r="D96" s="6" t="s">
        <v>8</v>
      </c>
      <c r="E96" s="6">
        <v>2</v>
      </c>
      <c r="F96" s="6"/>
      <c r="G96" s="6">
        <f t="shared" si="1"/>
        <v>-1</v>
      </c>
      <c r="H96">
        <f>VLOOKUP(Regular_Season_Table[[#This Row],[Visitor]],'2023 Standings'!$A$1:$K$33,10,FALSE)</f>
        <v>0.66</v>
      </c>
      <c r="I96">
        <f>VLOOKUP(Regular_Season_Table[[#This Row],[Home]],'2023 Standings'!$A$1:$K$33,10,)</f>
        <v>-0.3</v>
      </c>
      <c r="J96">
        <f>VLOOKUP(Regular_Season_Table[[#This Row],[Home]],Table_0__2[[#All],[Team]:[xGF%]],10,)</f>
        <v>47.62</v>
      </c>
      <c r="K96">
        <f>VLOOKUP(Regular_Season_Table[[#This Row],[Visitor]],Table_0__2[[Team]:[CF%]],10,FALSE)</f>
        <v>60.38</v>
      </c>
      <c r="L96">
        <f>VLOOKUP(Regular_Season_Table[[#This Row],[Home]],Table_0__2[[#All],[Team]:[HDCF%]],36,FALSE)</f>
        <v>47.61</v>
      </c>
      <c r="M96">
        <f>VLOOKUP(Regular_Season_Table[[#This Row],[Visitor]],Table_0__2[[#All],[Team]:[HDCF%]],36,FALSE)</f>
        <v>59.07</v>
      </c>
      <c r="N96">
        <f>VLOOKUP(Regular_Season_Table[[#This Row],[Home]],'Special Teams'!$A$1:$B$33,2,FALSE)</f>
        <v>22.71</v>
      </c>
      <c r="O96">
        <f>VLOOKUP(Regular_Season_Table[[#This Row],[Visitor]],'Special Teams'!$A$1:$B$33,2,FALSE)</f>
        <v>19.760000000000002</v>
      </c>
    </row>
    <row r="97" spans="1:15" x14ac:dyDescent="0.3">
      <c r="A97" s="9">
        <v>44858</v>
      </c>
      <c r="B97" s="7" t="s">
        <v>5</v>
      </c>
      <c r="C97" s="7">
        <v>1</v>
      </c>
      <c r="D97" s="7" t="s">
        <v>27</v>
      </c>
      <c r="E97" s="7">
        <v>3</v>
      </c>
      <c r="F97" s="7"/>
      <c r="G97" s="6">
        <f t="shared" si="1"/>
        <v>2</v>
      </c>
      <c r="H97">
        <f>VLOOKUP(Regular_Season_Table[[#This Row],[Visitor]],'2023 Standings'!$A$1:$K$33,10,FALSE)</f>
        <v>0.7</v>
      </c>
      <c r="I97">
        <f>VLOOKUP(Regular_Season_Table[[#This Row],[Home]],'2023 Standings'!$A$1:$K$33,10,)</f>
        <v>0.49</v>
      </c>
      <c r="J97">
        <f>VLOOKUP(Regular_Season_Table[[#This Row],[Home]],Table_0__2[[#All],[Team]:[xGF%]],10,)</f>
        <v>48.15</v>
      </c>
      <c r="K97">
        <f>VLOOKUP(Regular_Season_Table[[#This Row],[Visitor]],Table_0__2[[Team]:[CF%]],10,FALSE)</f>
        <v>51.07</v>
      </c>
      <c r="L97">
        <f>VLOOKUP(Regular_Season_Table[[#This Row],[Home]],Table_0__2[[#All],[Team]:[HDCF%]],36,FALSE)</f>
        <v>53.11</v>
      </c>
      <c r="M97">
        <f>VLOOKUP(Regular_Season_Table[[#This Row],[Visitor]],Table_0__2[[#All],[Team]:[HDCF%]],36,FALSE)</f>
        <v>54.37</v>
      </c>
      <c r="N97">
        <f>VLOOKUP(Regular_Season_Table[[#This Row],[Home]],'Special Teams'!$A$1:$B$33,2,FALSE)</f>
        <v>20.29</v>
      </c>
      <c r="O97">
        <f>VLOOKUP(Regular_Season_Table[[#This Row],[Visitor]],'Special Teams'!$A$1:$B$33,2,FALSE)</f>
        <v>26.02</v>
      </c>
    </row>
    <row r="98" spans="1:15" x14ac:dyDescent="0.3">
      <c r="A98" s="8">
        <v>44858</v>
      </c>
      <c r="B98" s="6" t="s">
        <v>10</v>
      </c>
      <c r="C98" s="6">
        <v>0</v>
      </c>
      <c r="D98" s="6" t="s">
        <v>23</v>
      </c>
      <c r="E98" s="6">
        <v>4</v>
      </c>
      <c r="F98" s="6"/>
      <c r="G98" s="6">
        <f t="shared" si="1"/>
        <v>4</v>
      </c>
      <c r="H98">
        <f>VLOOKUP(Regular_Season_Table[[#This Row],[Visitor]],'2023 Standings'!$A$1:$K$33,10,FALSE)</f>
        <v>-0.47</v>
      </c>
      <c r="I98">
        <f>VLOOKUP(Regular_Season_Table[[#This Row],[Home]],'2023 Standings'!$A$1:$K$33,10,)</f>
        <v>0.23</v>
      </c>
      <c r="J98">
        <f>VLOOKUP(Regular_Season_Table[[#This Row],[Home]],Table_0__2[[#All],[Team]:[xGF%]],10,)</f>
        <v>51.57</v>
      </c>
      <c r="K98">
        <f>VLOOKUP(Regular_Season_Table[[#This Row],[Visitor]],Table_0__2[[Team]:[CF%]],10,FALSE)</f>
        <v>45.87</v>
      </c>
      <c r="L98">
        <f>VLOOKUP(Regular_Season_Table[[#This Row],[Home]],Table_0__2[[#All],[Team]:[HDCF%]],36,FALSE)</f>
        <v>52.55</v>
      </c>
      <c r="M98">
        <f>VLOOKUP(Regular_Season_Table[[#This Row],[Visitor]],Table_0__2[[#All],[Team]:[HDCF%]],36,FALSE)</f>
        <v>44.51</v>
      </c>
      <c r="N98">
        <f>VLOOKUP(Regular_Season_Table[[#This Row],[Home]],'Special Teams'!$A$1:$B$33,2,FALSE)</f>
        <v>19.260000000000002</v>
      </c>
      <c r="O98">
        <f>VLOOKUP(Regular_Season_Table[[#This Row],[Visitor]],'Special Teams'!$A$1:$B$33,2,FALSE)</f>
        <v>19.329999999999998</v>
      </c>
    </row>
    <row r="99" spans="1:15" x14ac:dyDescent="0.3">
      <c r="A99" s="9">
        <v>44859</v>
      </c>
      <c r="B99" s="7" t="s">
        <v>30</v>
      </c>
      <c r="C99" s="7">
        <v>1</v>
      </c>
      <c r="D99" s="7" t="s">
        <v>14</v>
      </c>
      <c r="E99" s="7">
        <v>3</v>
      </c>
      <c r="F99" s="7"/>
      <c r="G99" s="6">
        <f t="shared" si="1"/>
        <v>2</v>
      </c>
      <c r="H99">
        <f>VLOOKUP(Regular_Season_Table[[#This Row],[Visitor]],'2023 Standings'!$A$1:$K$33,10,FALSE)</f>
        <v>0.75</v>
      </c>
      <c r="I99">
        <f>VLOOKUP(Regular_Season_Table[[#This Row],[Home]],'2023 Standings'!$A$1:$K$33,10,)</f>
        <v>1.54</v>
      </c>
      <c r="J99">
        <f>VLOOKUP(Regular_Season_Table[[#This Row],[Home]],Table_0__2[[#All],[Team]:[xGF%]],10,)</f>
        <v>51.19</v>
      </c>
      <c r="K99">
        <f>VLOOKUP(Regular_Season_Table[[#This Row],[Visitor]],Table_0__2[[Team]:[CF%]],10,FALSE)</f>
        <v>51.67</v>
      </c>
      <c r="L99">
        <f>VLOOKUP(Regular_Season_Table[[#This Row],[Home]],Table_0__2[[#All],[Team]:[HDCF%]],36,FALSE)</f>
        <v>54.03</v>
      </c>
      <c r="M99">
        <f>VLOOKUP(Regular_Season_Table[[#This Row],[Visitor]],Table_0__2[[#All],[Team]:[HDCF%]],36,FALSE)</f>
        <v>53.75</v>
      </c>
      <c r="N99">
        <f>VLOOKUP(Regular_Season_Table[[#This Row],[Home]],'Special Teams'!$A$1:$B$33,2,FALSE)</f>
        <v>22.22</v>
      </c>
      <c r="O99">
        <f>VLOOKUP(Regular_Season_Table[[#This Row],[Visitor]],'Special Teams'!$A$1:$B$33,2,FALSE)</f>
        <v>25</v>
      </c>
    </row>
    <row r="100" spans="1:15" x14ac:dyDescent="0.3">
      <c r="A100" s="8">
        <v>44859</v>
      </c>
      <c r="B100" s="6" t="s">
        <v>25</v>
      </c>
      <c r="C100" s="6">
        <v>6</v>
      </c>
      <c r="D100" s="6" t="s">
        <v>20</v>
      </c>
      <c r="E100" s="6">
        <v>3</v>
      </c>
      <c r="F100" s="6"/>
      <c r="G100" s="6">
        <f t="shared" si="1"/>
        <v>-3</v>
      </c>
      <c r="H100">
        <f>VLOOKUP(Regular_Season_Table[[#This Row],[Visitor]],'2023 Standings'!$A$1:$K$33,10,FALSE)</f>
        <v>-0.85</v>
      </c>
      <c r="I100">
        <f>VLOOKUP(Regular_Season_Table[[#This Row],[Home]],'2023 Standings'!$A$1:$K$33,10,)</f>
        <v>-1.34</v>
      </c>
      <c r="J100">
        <f>VLOOKUP(Regular_Season_Table[[#This Row],[Home]],Table_0__2[[#All],[Team]:[xGF%]],10,)</f>
        <v>44.92</v>
      </c>
      <c r="K100">
        <f>VLOOKUP(Regular_Season_Table[[#This Row],[Visitor]],Table_0__2[[Team]:[CF%]],10,FALSE)</f>
        <v>45.13</v>
      </c>
      <c r="L100">
        <f>VLOOKUP(Regular_Season_Table[[#This Row],[Home]],Table_0__2[[#All],[Team]:[HDCF%]],36,FALSE)</f>
        <v>43.43</v>
      </c>
      <c r="M100">
        <f>VLOOKUP(Regular_Season_Table[[#This Row],[Visitor]],Table_0__2[[#All],[Team]:[HDCF%]],36,FALSE)</f>
        <v>43.9</v>
      </c>
      <c r="N100">
        <f>VLOOKUP(Regular_Season_Table[[#This Row],[Home]],'Special Teams'!$A$1:$B$33,2,FALSE)</f>
        <v>18.3</v>
      </c>
      <c r="O100">
        <f>VLOOKUP(Regular_Season_Table[[#This Row],[Visitor]],'Special Teams'!$A$1:$B$33,2,FALSE)</f>
        <v>18.91</v>
      </c>
    </row>
    <row r="101" spans="1:15" x14ac:dyDescent="0.3">
      <c r="A101" s="9">
        <v>44859</v>
      </c>
      <c r="B101" s="7" t="s">
        <v>3</v>
      </c>
      <c r="C101" s="7">
        <v>1</v>
      </c>
      <c r="D101" s="7" t="s">
        <v>22</v>
      </c>
      <c r="E101" s="7">
        <v>4</v>
      </c>
      <c r="F101" s="7"/>
      <c r="G101" s="6">
        <f t="shared" si="1"/>
        <v>3</v>
      </c>
      <c r="H101">
        <f>VLOOKUP(Regular_Season_Table[[#This Row],[Visitor]],'2023 Standings'!$A$1:$K$33,10,FALSE)</f>
        <v>0.01</v>
      </c>
      <c r="I101">
        <f>VLOOKUP(Regular_Season_Table[[#This Row],[Home]],'2023 Standings'!$A$1:$K$33,10,)</f>
        <v>0.05</v>
      </c>
      <c r="J101">
        <f>VLOOKUP(Regular_Season_Table[[#This Row],[Home]],Table_0__2[[#All],[Team]:[xGF%]],10,)</f>
        <v>57.39</v>
      </c>
      <c r="K101">
        <f>VLOOKUP(Regular_Season_Table[[#This Row],[Visitor]],Table_0__2[[Team]:[CF%]],10,FALSE)</f>
        <v>52.14</v>
      </c>
      <c r="L101">
        <f>VLOOKUP(Regular_Season_Table[[#This Row],[Home]],Table_0__2[[#All],[Team]:[HDCF%]],36,FALSE)</f>
        <v>53.64</v>
      </c>
      <c r="M101">
        <f>VLOOKUP(Regular_Season_Table[[#This Row],[Visitor]],Table_0__2[[#All],[Team]:[HDCF%]],36,FALSE)</f>
        <v>53.78</v>
      </c>
      <c r="N101">
        <f>VLOOKUP(Regular_Season_Table[[#This Row],[Home]],'Special Teams'!$A$1:$B$33,2,FALSE)</f>
        <v>19.84</v>
      </c>
      <c r="O101">
        <f>VLOOKUP(Regular_Season_Table[[#This Row],[Visitor]],'Special Teams'!$A$1:$B$33,2,FALSE)</f>
        <v>21.72</v>
      </c>
    </row>
    <row r="102" spans="1:15" x14ac:dyDescent="0.3">
      <c r="A102" s="8">
        <v>44859</v>
      </c>
      <c r="B102" s="6" t="s">
        <v>31</v>
      </c>
      <c r="C102" s="6">
        <v>2</v>
      </c>
      <c r="D102" s="6" t="s">
        <v>6</v>
      </c>
      <c r="E102" s="6">
        <v>4</v>
      </c>
      <c r="F102" s="6"/>
      <c r="G102" s="6">
        <f t="shared" si="1"/>
        <v>2</v>
      </c>
      <c r="H102">
        <f>VLOOKUP(Regular_Season_Table[[#This Row],[Visitor]],'2023 Standings'!$A$1:$K$33,10,FALSE)</f>
        <v>0.24</v>
      </c>
      <c r="I102">
        <f>VLOOKUP(Regular_Season_Table[[#This Row],[Home]],'2023 Standings'!$A$1:$K$33,10,)</f>
        <v>-1.1599999999999999</v>
      </c>
      <c r="J102">
        <f>VLOOKUP(Regular_Season_Table[[#This Row],[Home]],Table_0__2[[#All],[Team]:[xGF%]],10,)</f>
        <v>43.9</v>
      </c>
      <c r="K102">
        <f>VLOOKUP(Regular_Season_Table[[#This Row],[Visitor]],Table_0__2[[Team]:[CF%]],10,FALSE)</f>
        <v>54.33</v>
      </c>
      <c r="L102">
        <f>VLOOKUP(Regular_Season_Table[[#This Row],[Home]],Table_0__2[[#All],[Team]:[HDCF%]],36,FALSE)</f>
        <v>41.35</v>
      </c>
      <c r="M102">
        <f>VLOOKUP(Regular_Season_Table[[#This Row],[Visitor]],Table_0__2[[#All],[Team]:[HDCF%]],36,FALSE)</f>
        <v>53.72</v>
      </c>
      <c r="N102">
        <f>VLOOKUP(Regular_Season_Table[[#This Row],[Home]],'Special Teams'!$A$1:$B$33,2,FALSE)</f>
        <v>16.38</v>
      </c>
      <c r="O102">
        <f>VLOOKUP(Regular_Season_Table[[#This Row],[Visitor]],'Special Teams'!$A$1:$B$33,2,FALSE)</f>
        <v>22.83</v>
      </c>
    </row>
    <row r="103" spans="1:15" x14ac:dyDescent="0.3">
      <c r="A103" s="9">
        <v>44859</v>
      </c>
      <c r="B103" s="7" t="s">
        <v>15</v>
      </c>
      <c r="C103" s="7">
        <v>6</v>
      </c>
      <c r="D103" s="7" t="s">
        <v>19</v>
      </c>
      <c r="E103" s="7">
        <v>2</v>
      </c>
      <c r="F103" s="7"/>
      <c r="G103" s="6">
        <f t="shared" si="1"/>
        <v>-4</v>
      </c>
      <c r="H103">
        <f>VLOOKUP(Regular_Season_Table[[#This Row],[Visitor]],'2023 Standings'!$A$1:$K$33,10,FALSE)</f>
        <v>0.79</v>
      </c>
      <c r="I103">
        <f>VLOOKUP(Regular_Season_Table[[#This Row],[Home]],'2023 Standings'!$A$1:$K$33,10,)</f>
        <v>-0.44</v>
      </c>
      <c r="J103">
        <f>VLOOKUP(Regular_Season_Table[[#This Row],[Home]],Table_0__2[[#All],[Team]:[xGF%]],10,)</f>
        <v>46.03</v>
      </c>
      <c r="K103">
        <f>VLOOKUP(Regular_Season_Table[[#This Row],[Visitor]],Table_0__2[[Team]:[CF%]],10,FALSE)</f>
        <v>54.12</v>
      </c>
      <c r="L103">
        <f>VLOOKUP(Regular_Season_Table[[#This Row],[Home]],Table_0__2[[#All],[Team]:[HDCF%]],36,FALSE)</f>
        <v>44.13</v>
      </c>
      <c r="M103">
        <f>VLOOKUP(Regular_Season_Table[[#This Row],[Visitor]],Table_0__2[[#All],[Team]:[HDCF%]],36,FALSE)</f>
        <v>56.84</v>
      </c>
      <c r="N103">
        <f>VLOOKUP(Regular_Season_Table[[#This Row],[Home]],'Special Teams'!$A$1:$B$33,2,FALSE)</f>
        <v>21.11</v>
      </c>
      <c r="O103">
        <f>VLOOKUP(Regular_Season_Table[[#This Row],[Visitor]],'Special Teams'!$A$1:$B$33,2,FALSE)</f>
        <v>21.88</v>
      </c>
    </row>
    <row r="104" spans="1:15" x14ac:dyDescent="0.3">
      <c r="A104" s="8">
        <v>44859</v>
      </c>
      <c r="B104" s="6" t="s">
        <v>7</v>
      </c>
      <c r="C104" s="6">
        <v>2</v>
      </c>
      <c r="D104" s="6" t="s">
        <v>29</v>
      </c>
      <c r="E104" s="6">
        <v>4</v>
      </c>
      <c r="F104" s="6"/>
      <c r="G104" s="6">
        <f t="shared" si="1"/>
        <v>2</v>
      </c>
      <c r="H104">
        <f>VLOOKUP(Regular_Season_Table[[#This Row],[Visitor]],'2023 Standings'!$A$1:$K$33,10,FALSE)</f>
        <v>0.37</v>
      </c>
      <c r="I104">
        <f>VLOOKUP(Regular_Season_Table[[#This Row],[Home]],'2023 Standings'!$A$1:$K$33,10,)</f>
        <v>0.27</v>
      </c>
      <c r="J104">
        <f>VLOOKUP(Regular_Season_Table[[#This Row],[Home]],Table_0__2[[#All],[Team]:[xGF%]],10,)</f>
        <v>52.33</v>
      </c>
      <c r="K104">
        <f>VLOOKUP(Regular_Season_Table[[#This Row],[Visitor]],Table_0__2[[Team]:[CF%]],10,FALSE)</f>
        <v>51.45</v>
      </c>
      <c r="L104">
        <f>VLOOKUP(Regular_Season_Table[[#This Row],[Home]],Table_0__2[[#All],[Team]:[HDCF%]],36,FALSE)</f>
        <v>52.36</v>
      </c>
      <c r="M104">
        <f>VLOOKUP(Regular_Season_Table[[#This Row],[Visitor]],Table_0__2[[#All],[Team]:[HDCF%]],36,FALSE)</f>
        <v>53.01</v>
      </c>
      <c r="N104">
        <f>VLOOKUP(Regular_Season_Table[[#This Row],[Home]],'Special Teams'!$A$1:$B$33,2,FALSE)</f>
        <v>25.28</v>
      </c>
      <c r="O104">
        <f>VLOOKUP(Regular_Season_Table[[#This Row],[Visitor]],'Special Teams'!$A$1:$B$33,2,FALSE)</f>
        <v>25.36</v>
      </c>
    </row>
    <row r="105" spans="1:15" x14ac:dyDescent="0.3">
      <c r="A105" s="9">
        <v>44859</v>
      </c>
      <c r="B105" s="7" t="s">
        <v>28</v>
      </c>
      <c r="C105" s="7">
        <v>3</v>
      </c>
      <c r="D105" s="7" t="s">
        <v>33</v>
      </c>
      <c r="E105" s="7">
        <v>1</v>
      </c>
      <c r="F105" s="7"/>
      <c r="G105" s="6">
        <f t="shared" si="1"/>
        <v>-2</v>
      </c>
      <c r="H105">
        <f>VLOOKUP(Regular_Season_Table[[#This Row],[Visitor]],'2023 Standings'!$A$1:$K$33,10,FALSE)</f>
        <v>0.21</v>
      </c>
      <c r="I105">
        <f>VLOOKUP(Regular_Season_Table[[#This Row],[Home]],'2023 Standings'!$A$1:$K$33,10,)</f>
        <v>-0.85</v>
      </c>
      <c r="J105">
        <f>VLOOKUP(Regular_Season_Table[[#This Row],[Home]],Table_0__2[[#All],[Team]:[xGF%]],10,)</f>
        <v>45.51</v>
      </c>
      <c r="K105">
        <f>VLOOKUP(Regular_Season_Table[[#This Row],[Visitor]],Table_0__2[[Team]:[CF%]],10,FALSE)</f>
        <v>49.47</v>
      </c>
      <c r="L105">
        <f>VLOOKUP(Regular_Season_Table[[#This Row],[Home]],Table_0__2[[#All],[Team]:[HDCF%]],36,FALSE)</f>
        <v>42.22</v>
      </c>
      <c r="M105">
        <f>VLOOKUP(Regular_Season_Table[[#This Row],[Visitor]],Table_0__2[[#All],[Team]:[HDCF%]],36,FALSE)</f>
        <v>51.15</v>
      </c>
      <c r="N105">
        <f>VLOOKUP(Regular_Season_Table[[#This Row],[Home]],'Special Teams'!$A$1:$B$33,2,FALSE)</f>
        <v>16.03</v>
      </c>
      <c r="O105">
        <f>VLOOKUP(Regular_Season_Table[[#This Row],[Visitor]],'Special Teams'!$A$1:$B$33,2,FALSE)</f>
        <v>21.43</v>
      </c>
    </row>
    <row r="106" spans="1:15" x14ac:dyDescent="0.3">
      <c r="A106" s="8">
        <v>44859</v>
      </c>
      <c r="B106" s="6" t="s">
        <v>11</v>
      </c>
      <c r="C106" s="6">
        <v>3</v>
      </c>
      <c r="D106" s="6" t="s">
        <v>17</v>
      </c>
      <c r="E106" s="6">
        <v>2</v>
      </c>
      <c r="F106" s="6" t="s">
        <v>35</v>
      </c>
      <c r="G106" s="6">
        <f t="shared" si="1"/>
        <v>-1</v>
      </c>
      <c r="H106">
        <f>VLOOKUP(Regular_Season_Table[[#This Row],[Visitor]],'2023 Standings'!$A$1:$K$33,10,FALSE)</f>
        <v>0.61</v>
      </c>
      <c r="I106">
        <f>VLOOKUP(Regular_Season_Table[[#This Row],[Home]],'2023 Standings'!$A$1:$K$33,10,)</f>
        <v>0.7</v>
      </c>
      <c r="J106">
        <f>VLOOKUP(Regular_Season_Table[[#This Row],[Home]],Table_0__2[[#All],[Team]:[xGF%]],10,)</f>
        <v>49.8</v>
      </c>
      <c r="K106">
        <f>VLOOKUP(Regular_Season_Table[[#This Row],[Visitor]],Table_0__2[[Team]:[CF%]],10,FALSE)</f>
        <v>52.19</v>
      </c>
      <c r="L106">
        <f>VLOOKUP(Regular_Season_Table[[#This Row],[Home]],Table_0__2[[#All],[Team]:[HDCF%]],36,FALSE)</f>
        <v>48.95</v>
      </c>
      <c r="M106">
        <f>VLOOKUP(Regular_Season_Table[[#This Row],[Visitor]],Table_0__2[[#All],[Team]:[HDCF%]],36,FALSE)</f>
        <v>49.77</v>
      </c>
      <c r="N106">
        <f>VLOOKUP(Regular_Season_Table[[#This Row],[Home]],'Special Teams'!$A$1:$B$33,2,FALSE)</f>
        <v>24.08</v>
      </c>
      <c r="O106">
        <f>VLOOKUP(Regular_Season_Table[[#This Row],[Visitor]],'Special Teams'!$A$1:$B$33,2,FALSE)</f>
        <v>24.52</v>
      </c>
    </row>
    <row r="107" spans="1:15" x14ac:dyDescent="0.3">
      <c r="A107" s="9">
        <v>44859</v>
      </c>
      <c r="B107" s="7" t="s">
        <v>13</v>
      </c>
      <c r="C107" s="7">
        <v>1</v>
      </c>
      <c r="D107" s="7" t="s">
        <v>34</v>
      </c>
      <c r="E107" s="7">
        <v>5</v>
      </c>
      <c r="F107" s="7"/>
      <c r="G107" s="6">
        <f t="shared" si="1"/>
        <v>4</v>
      </c>
      <c r="H107">
        <f>VLOOKUP(Regular_Season_Table[[#This Row],[Visitor]],'2023 Standings'!$A$1:$K$33,10,FALSE)</f>
        <v>-0.01</v>
      </c>
      <c r="I107">
        <f>VLOOKUP(Regular_Season_Table[[#This Row],[Home]],'2023 Standings'!$A$1:$K$33,10,)</f>
        <v>0.36</v>
      </c>
      <c r="J107">
        <f>VLOOKUP(Regular_Season_Table[[#This Row],[Home]],Table_0__2[[#All],[Team]:[xGF%]],10,)</f>
        <v>52.75</v>
      </c>
      <c r="K107">
        <f>VLOOKUP(Regular_Season_Table[[#This Row],[Visitor]],Table_0__2[[Team]:[CF%]],10,FALSE)</f>
        <v>51.36</v>
      </c>
      <c r="L107">
        <f>VLOOKUP(Regular_Season_Table[[#This Row],[Home]],Table_0__2[[#All],[Team]:[HDCF%]],36,FALSE)</f>
        <v>49.47</v>
      </c>
      <c r="M107">
        <f>VLOOKUP(Regular_Season_Table[[#This Row],[Visitor]],Table_0__2[[#All],[Team]:[HDCF%]],36,FALSE)</f>
        <v>47.31</v>
      </c>
      <c r="N107">
        <f>VLOOKUP(Regular_Season_Table[[#This Row],[Home]],'Special Teams'!$A$1:$B$33,2,FALSE)</f>
        <v>19.75</v>
      </c>
      <c r="O107">
        <f>VLOOKUP(Regular_Season_Table[[#This Row],[Visitor]],'Special Teams'!$A$1:$B$33,2,FALSE)</f>
        <v>23.42</v>
      </c>
    </row>
    <row r="108" spans="1:15" x14ac:dyDescent="0.3">
      <c r="A108" s="8">
        <v>44859</v>
      </c>
      <c r="B108" s="6" t="s">
        <v>27</v>
      </c>
      <c r="C108" s="6">
        <v>4</v>
      </c>
      <c r="D108" s="6" t="s">
        <v>24</v>
      </c>
      <c r="E108" s="6">
        <v>2</v>
      </c>
      <c r="F108" s="6"/>
      <c r="G108" s="6">
        <f t="shared" si="1"/>
        <v>-2</v>
      </c>
      <c r="H108">
        <f>VLOOKUP(Regular_Season_Table[[#This Row],[Visitor]],'2023 Standings'!$A$1:$K$33,10,FALSE)</f>
        <v>0.49</v>
      </c>
      <c r="I108">
        <f>VLOOKUP(Regular_Season_Table[[#This Row],[Home]],'2023 Standings'!$A$1:$K$33,10,)</f>
        <v>-1.05</v>
      </c>
      <c r="J108">
        <f>VLOOKUP(Regular_Season_Table[[#This Row],[Home]],Table_0__2[[#All],[Team]:[xGF%]],10,)</f>
        <v>48.6</v>
      </c>
      <c r="K108">
        <f>VLOOKUP(Regular_Season_Table[[#This Row],[Visitor]],Table_0__2[[Team]:[CF%]],10,FALSE)</f>
        <v>48.15</v>
      </c>
      <c r="L108">
        <f>VLOOKUP(Regular_Season_Table[[#This Row],[Home]],Table_0__2[[#All],[Team]:[HDCF%]],36,FALSE)</f>
        <v>51.47</v>
      </c>
      <c r="M108">
        <f>VLOOKUP(Regular_Season_Table[[#This Row],[Visitor]],Table_0__2[[#All],[Team]:[HDCF%]],36,FALSE)</f>
        <v>53.11</v>
      </c>
      <c r="N108">
        <f>VLOOKUP(Regular_Season_Table[[#This Row],[Home]],'Special Teams'!$A$1:$B$33,2,FALSE)</f>
        <v>18.39</v>
      </c>
      <c r="O108">
        <f>VLOOKUP(Regular_Season_Table[[#This Row],[Visitor]],'Special Teams'!$A$1:$B$33,2,FALSE)</f>
        <v>20.29</v>
      </c>
    </row>
    <row r="109" spans="1:15" x14ac:dyDescent="0.3">
      <c r="A109" s="9">
        <v>44860</v>
      </c>
      <c r="B109" s="7" t="s">
        <v>7</v>
      </c>
      <c r="C109" s="7">
        <v>4</v>
      </c>
      <c r="D109" s="7" t="s">
        <v>26</v>
      </c>
      <c r="E109" s="7">
        <v>2</v>
      </c>
      <c r="F109" s="7"/>
      <c r="G109" s="6">
        <f t="shared" si="1"/>
        <v>-2</v>
      </c>
      <c r="H109">
        <f>VLOOKUP(Regular_Season_Table[[#This Row],[Visitor]],'2023 Standings'!$A$1:$K$33,10,FALSE)</f>
        <v>0.37</v>
      </c>
      <c r="I109">
        <f>VLOOKUP(Regular_Season_Table[[#This Row],[Home]],'2023 Standings'!$A$1:$K$33,10,)</f>
        <v>-1.54</v>
      </c>
      <c r="J109">
        <f>VLOOKUP(Regular_Season_Table[[#This Row],[Home]],Table_0__2[[#All],[Team]:[xGF%]],10,)</f>
        <v>42.67</v>
      </c>
      <c r="K109">
        <f>VLOOKUP(Regular_Season_Table[[#This Row],[Visitor]],Table_0__2[[Team]:[CF%]],10,FALSE)</f>
        <v>51.45</v>
      </c>
      <c r="L109">
        <f>VLOOKUP(Regular_Season_Table[[#This Row],[Home]],Table_0__2[[#All],[Team]:[HDCF%]],36,FALSE)</f>
        <v>38.950000000000003</v>
      </c>
      <c r="M109">
        <f>VLOOKUP(Regular_Season_Table[[#This Row],[Visitor]],Table_0__2[[#All],[Team]:[HDCF%]],36,FALSE)</f>
        <v>53.01</v>
      </c>
      <c r="N109">
        <f>VLOOKUP(Regular_Season_Table[[#This Row],[Home]],'Special Teams'!$A$1:$B$33,2,FALSE)</f>
        <v>15.72</v>
      </c>
      <c r="O109">
        <f>VLOOKUP(Regular_Season_Table[[#This Row],[Visitor]],'Special Teams'!$A$1:$B$33,2,FALSE)</f>
        <v>25.36</v>
      </c>
    </row>
    <row r="110" spans="1:15" x14ac:dyDescent="0.3">
      <c r="A110" s="8">
        <v>44860</v>
      </c>
      <c r="B110" s="6" t="s">
        <v>17</v>
      </c>
      <c r="C110" s="6">
        <v>0</v>
      </c>
      <c r="D110" s="6" t="s">
        <v>16</v>
      </c>
      <c r="E110" s="6">
        <v>3</v>
      </c>
      <c r="F110" s="6"/>
      <c r="G110" s="6">
        <f t="shared" si="1"/>
        <v>3</v>
      </c>
      <c r="H110">
        <f>VLOOKUP(Regular_Season_Table[[#This Row],[Visitor]],'2023 Standings'!$A$1:$K$33,10,FALSE)</f>
        <v>0.7</v>
      </c>
      <c r="I110">
        <f>VLOOKUP(Regular_Season_Table[[#This Row],[Home]],'2023 Standings'!$A$1:$K$33,10,)</f>
        <v>0.25</v>
      </c>
      <c r="J110">
        <f>VLOOKUP(Regular_Season_Table[[#This Row],[Home]],Table_0__2[[#All],[Team]:[xGF%]],10,)</f>
        <v>49.75</v>
      </c>
      <c r="K110">
        <f>VLOOKUP(Regular_Season_Table[[#This Row],[Visitor]],Table_0__2[[Team]:[CF%]],10,FALSE)</f>
        <v>49.8</v>
      </c>
      <c r="L110">
        <f>VLOOKUP(Regular_Season_Table[[#This Row],[Home]],Table_0__2[[#All],[Team]:[HDCF%]],36,FALSE)</f>
        <v>50.12</v>
      </c>
      <c r="M110">
        <f>VLOOKUP(Regular_Season_Table[[#This Row],[Visitor]],Table_0__2[[#All],[Team]:[HDCF%]],36,FALSE)</f>
        <v>48.95</v>
      </c>
      <c r="N110">
        <f>VLOOKUP(Regular_Season_Table[[#This Row],[Home]],'Special Teams'!$A$1:$B$33,2,FALSE)</f>
        <v>15.77</v>
      </c>
      <c r="O110">
        <f>VLOOKUP(Regular_Season_Table[[#This Row],[Visitor]],'Special Teams'!$A$1:$B$33,2,FALSE)</f>
        <v>24.08</v>
      </c>
    </row>
    <row r="111" spans="1:15" x14ac:dyDescent="0.3">
      <c r="A111" s="9">
        <v>44860</v>
      </c>
      <c r="B111" s="7" t="s">
        <v>9</v>
      </c>
      <c r="C111" s="7">
        <v>3</v>
      </c>
      <c r="D111" s="7" t="s">
        <v>10</v>
      </c>
      <c r="E111" s="7">
        <v>1</v>
      </c>
      <c r="F111" s="7"/>
      <c r="G111" s="6">
        <f t="shared" si="1"/>
        <v>-2</v>
      </c>
      <c r="H111">
        <f>VLOOKUP(Regular_Season_Table[[#This Row],[Visitor]],'2023 Standings'!$A$1:$K$33,10,FALSE)</f>
        <v>0.73</v>
      </c>
      <c r="I111">
        <f>VLOOKUP(Regular_Season_Table[[#This Row],[Home]],'2023 Standings'!$A$1:$K$33,10,)</f>
        <v>-0.47</v>
      </c>
      <c r="J111">
        <f>VLOOKUP(Regular_Season_Table[[#This Row],[Home]],Table_0__2[[#All],[Team]:[xGF%]],10,)</f>
        <v>45.87</v>
      </c>
      <c r="K111">
        <f>VLOOKUP(Regular_Season_Table[[#This Row],[Visitor]],Table_0__2[[Team]:[CF%]],10,FALSE)</f>
        <v>52.27</v>
      </c>
      <c r="L111">
        <f>VLOOKUP(Regular_Season_Table[[#This Row],[Home]],Table_0__2[[#All],[Team]:[HDCF%]],36,FALSE)</f>
        <v>44.51</v>
      </c>
      <c r="M111">
        <f>VLOOKUP(Regular_Season_Table[[#This Row],[Visitor]],Table_0__2[[#All],[Team]:[HDCF%]],36,FALSE)</f>
        <v>56.4</v>
      </c>
      <c r="N111">
        <f>VLOOKUP(Regular_Season_Table[[#This Row],[Home]],'Special Teams'!$A$1:$B$33,2,FALSE)</f>
        <v>19.329999999999998</v>
      </c>
      <c r="O111">
        <f>VLOOKUP(Regular_Season_Table[[#This Row],[Visitor]],'Special Teams'!$A$1:$B$33,2,FALSE)</f>
        <v>32.36</v>
      </c>
    </row>
    <row r="112" spans="1:15" x14ac:dyDescent="0.3">
      <c r="A112" s="8">
        <v>44861</v>
      </c>
      <c r="B112" s="6" t="s">
        <v>19</v>
      </c>
      <c r="C112" s="6">
        <v>1</v>
      </c>
      <c r="D112" s="6" t="s">
        <v>14</v>
      </c>
      <c r="E112" s="6">
        <v>5</v>
      </c>
      <c r="F112" s="6"/>
      <c r="G112" s="6">
        <f t="shared" si="1"/>
        <v>4</v>
      </c>
      <c r="H112">
        <f>VLOOKUP(Regular_Season_Table[[#This Row],[Visitor]],'2023 Standings'!$A$1:$K$33,10,FALSE)</f>
        <v>-0.44</v>
      </c>
      <c r="I112">
        <f>VLOOKUP(Regular_Season_Table[[#This Row],[Home]],'2023 Standings'!$A$1:$K$33,10,)</f>
        <v>1.54</v>
      </c>
      <c r="J112">
        <f>VLOOKUP(Regular_Season_Table[[#This Row],[Home]],Table_0__2[[#All],[Team]:[xGF%]],10,)</f>
        <v>51.19</v>
      </c>
      <c r="K112">
        <f>VLOOKUP(Regular_Season_Table[[#This Row],[Visitor]],Table_0__2[[Team]:[CF%]],10,FALSE)</f>
        <v>46.03</v>
      </c>
      <c r="L112">
        <f>VLOOKUP(Regular_Season_Table[[#This Row],[Home]],Table_0__2[[#All],[Team]:[HDCF%]],36,FALSE)</f>
        <v>54.03</v>
      </c>
      <c r="M112">
        <f>VLOOKUP(Regular_Season_Table[[#This Row],[Visitor]],Table_0__2[[#All],[Team]:[HDCF%]],36,FALSE)</f>
        <v>44.13</v>
      </c>
      <c r="N112">
        <f>VLOOKUP(Regular_Season_Table[[#This Row],[Home]],'Special Teams'!$A$1:$B$33,2,FALSE)</f>
        <v>22.22</v>
      </c>
      <c r="O112">
        <f>VLOOKUP(Regular_Season_Table[[#This Row],[Visitor]],'Special Teams'!$A$1:$B$33,2,FALSE)</f>
        <v>21.11</v>
      </c>
    </row>
    <row r="113" spans="1:15" x14ac:dyDescent="0.3">
      <c r="A113" s="9">
        <v>44861</v>
      </c>
      <c r="B113" s="7" t="s">
        <v>33</v>
      </c>
      <c r="C113" s="7">
        <v>3</v>
      </c>
      <c r="D113" s="7" t="s">
        <v>13</v>
      </c>
      <c r="E113" s="7">
        <v>2</v>
      </c>
      <c r="F113" s="7"/>
      <c r="G113" s="6">
        <f t="shared" si="1"/>
        <v>-1</v>
      </c>
      <c r="H113">
        <f>VLOOKUP(Regular_Season_Table[[#This Row],[Visitor]],'2023 Standings'!$A$1:$K$33,10,FALSE)</f>
        <v>-0.85</v>
      </c>
      <c r="I113">
        <f>VLOOKUP(Regular_Season_Table[[#This Row],[Home]],'2023 Standings'!$A$1:$K$33,10,)</f>
        <v>-0.01</v>
      </c>
      <c r="J113">
        <f>VLOOKUP(Regular_Season_Table[[#This Row],[Home]],Table_0__2[[#All],[Team]:[xGF%]],10,)</f>
        <v>51.36</v>
      </c>
      <c r="K113">
        <f>VLOOKUP(Regular_Season_Table[[#This Row],[Visitor]],Table_0__2[[Team]:[CF%]],10,FALSE)</f>
        <v>45.51</v>
      </c>
      <c r="L113">
        <f>VLOOKUP(Regular_Season_Table[[#This Row],[Home]],Table_0__2[[#All],[Team]:[HDCF%]],36,FALSE)</f>
        <v>47.31</v>
      </c>
      <c r="M113">
        <f>VLOOKUP(Regular_Season_Table[[#This Row],[Visitor]],Table_0__2[[#All],[Team]:[HDCF%]],36,FALSE)</f>
        <v>42.22</v>
      </c>
      <c r="N113">
        <f>VLOOKUP(Regular_Season_Table[[#This Row],[Home]],'Special Teams'!$A$1:$B$33,2,FALSE)</f>
        <v>23.42</v>
      </c>
      <c r="O113">
        <f>VLOOKUP(Regular_Season_Table[[#This Row],[Visitor]],'Special Teams'!$A$1:$B$33,2,FALSE)</f>
        <v>16.03</v>
      </c>
    </row>
    <row r="114" spans="1:15" x14ac:dyDescent="0.3">
      <c r="A114" s="8">
        <v>44861</v>
      </c>
      <c r="B114" s="6" t="s">
        <v>9</v>
      </c>
      <c r="C114" s="6">
        <v>6</v>
      </c>
      <c r="D114" s="6" t="s">
        <v>6</v>
      </c>
      <c r="E114" s="6">
        <v>5</v>
      </c>
      <c r="F114" s="6"/>
      <c r="G114" s="6">
        <f t="shared" si="1"/>
        <v>-1</v>
      </c>
      <c r="H114">
        <f>VLOOKUP(Regular_Season_Table[[#This Row],[Visitor]],'2023 Standings'!$A$1:$K$33,10,FALSE)</f>
        <v>0.73</v>
      </c>
      <c r="I114">
        <f>VLOOKUP(Regular_Season_Table[[#This Row],[Home]],'2023 Standings'!$A$1:$K$33,10,)</f>
        <v>-1.1599999999999999</v>
      </c>
      <c r="J114">
        <f>VLOOKUP(Regular_Season_Table[[#This Row],[Home]],Table_0__2[[#All],[Team]:[xGF%]],10,)</f>
        <v>43.9</v>
      </c>
      <c r="K114">
        <f>VLOOKUP(Regular_Season_Table[[#This Row],[Visitor]],Table_0__2[[Team]:[CF%]],10,FALSE)</f>
        <v>52.27</v>
      </c>
      <c r="L114">
        <f>VLOOKUP(Regular_Season_Table[[#This Row],[Home]],Table_0__2[[#All],[Team]:[HDCF%]],36,FALSE)</f>
        <v>41.35</v>
      </c>
      <c r="M114">
        <f>VLOOKUP(Regular_Season_Table[[#This Row],[Visitor]],Table_0__2[[#All],[Team]:[HDCF%]],36,FALSE)</f>
        <v>56.4</v>
      </c>
      <c r="N114">
        <f>VLOOKUP(Regular_Season_Table[[#This Row],[Home]],'Special Teams'!$A$1:$B$33,2,FALSE)</f>
        <v>16.38</v>
      </c>
      <c r="O114">
        <f>VLOOKUP(Regular_Season_Table[[#This Row],[Visitor]],'Special Teams'!$A$1:$B$33,2,FALSE)</f>
        <v>32.36</v>
      </c>
    </row>
    <row r="115" spans="1:15" x14ac:dyDescent="0.3">
      <c r="A115" s="9">
        <v>44861</v>
      </c>
      <c r="B115" s="7" t="s">
        <v>12</v>
      </c>
      <c r="C115" s="7">
        <v>0</v>
      </c>
      <c r="D115" s="7" t="s">
        <v>30</v>
      </c>
      <c r="E115" s="7">
        <v>2</v>
      </c>
      <c r="F115" s="7"/>
      <c r="G115" s="6">
        <f t="shared" si="1"/>
        <v>2</v>
      </c>
      <c r="H115">
        <f>VLOOKUP(Regular_Season_Table[[#This Row],[Visitor]],'2023 Standings'!$A$1:$K$33,10,FALSE)</f>
        <v>-0.1</v>
      </c>
      <c r="I115">
        <f>VLOOKUP(Regular_Season_Table[[#This Row],[Home]],'2023 Standings'!$A$1:$K$33,10,)</f>
        <v>0.75</v>
      </c>
      <c r="J115">
        <f>VLOOKUP(Regular_Season_Table[[#This Row],[Home]],Table_0__2[[#All],[Team]:[xGF%]],10,)</f>
        <v>51.67</v>
      </c>
      <c r="K115">
        <f>VLOOKUP(Regular_Season_Table[[#This Row],[Visitor]],Table_0__2[[Team]:[CF%]],10,FALSE)</f>
        <v>49.78</v>
      </c>
      <c r="L115">
        <f>VLOOKUP(Regular_Season_Table[[#This Row],[Home]],Table_0__2[[#All],[Team]:[HDCF%]],36,FALSE)</f>
        <v>53.75</v>
      </c>
      <c r="M115">
        <f>VLOOKUP(Regular_Season_Table[[#This Row],[Visitor]],Table_0__2[[#All],[Team]:[HDCF%]],36,FALSE)</f>
        <v>49.68</v>
      </c>
      <c r="N115">
        <f>VLOOKUP(Regular_Season_Table[[#This Row],[Home]],'Special Teams'!$A$1:$B$33,2,FALSE)</f>
        <v>25</v>
      </c>
      <c r="O115">
        <f>VLOOKUP(Regular_Season_Table[[#This Row],[Visitor]],'Special Teams'!$A$1:$B$33,2,FALSE)</f>
        <v>21.22</v>
      </c>
    </row>
    <row r="116" spans="1:15" x14ac:dyDescent="0.3">
      <c r="A116" s="8">
        <v>44861</v>
      </c>
      <c r="B116" s="6" t="s">
        <v>23</v>
      </c>
      <c r="C116" s="6">
        <v>6</v>
      </c>
      <c r="D116" s="6" t="s">
        <v>29</v>
      </c>
      <c r="E116" s="6">
        <v>4</v>
      </c>
      <c r="F116" s="6"/>
      <c r="G116" s="6">
        <f t="shared" si="1"/>
        <v>-2</v>
      </c>
      <c r="H116">
        <f>VLOOKUP(Regular_Season_Table[[#This Row],[Visitor]],'2023 Standings'!$A$1:$K$33,10,FALSE)</f>
        <v>0.23</v>
      </c>
      <c r="I116">
        <f>VLOOKUP(Regular_Season_Table[[#This Row],[Home]],'2023 Standings'!$A$1:$K$33,10,)</f>
        <v>0.27</v>
      </c>
      <c r="J116">
        <f>VLOOKUP(Regular_Season_Table[[#This Row],[Home]],Table_0__2[[#All],[Team]:[xGF%]],10,)</f>
        <v>52.33</v>
      </c>
      <c r="K116">
        <f>VLOOKUP(Regular_Season_Table[[#This Row],[Visitor]],Table_0__2[[Team]:[CF%]],10,FALSE)</f>
        <v>51.57</v>
      </c>
      <c r="L116">
        <f>VLOOKUP(Regular_Season_Table[[#This Row],[Home]],Table_0__2[[#All],[Team]:[HDCF%]],36,FALSE)</f>
        <v>52.36</v>
      </c>
      <c r="M116">
        <f>VLOOKUP(Regular_Season_Table[[#This Row],[Visitor]],Table_0__2[[#All],[Team]:[HDCF%]],36,FALSE)</f>
        <v>52.55</v>
      </c>
      <c r="N116">
        <f>VLOOKUP(Regular_Season_Table[[#This Row],[Home]],'Special Teams'!$A$1:$B$33,2,FALSE)</f>
        <v>25.28</v>
      </c>
      <c r="O116">
        <f>VLOOKUP(Regular_Season_Table[[#This Row],[Visitor]],'Special Teams'!$A$1:$B$33,2,FALSE)</f>
        <v>19.260000000000002</v>
      </c>
    </row>
    <row r="117" spans="1:15" x14ac:dyDescent="0.3">
      <c r="A117" s="9">
        <v>44861</v>
      </c>
      <c r="B117" s="7" t="s">
        <v>10</v>
      </c>
      <c r="C117" s="7">
        <v>2</v>
      </c>
      <c r="D117" s="7" t="s">
        <v>21</v>
      </c>
      <c r="E117" s="7">
        <v>6</v>
      </c>
      <c r="F117" s="7"/>
      <c r="G117" s="6">
        <f t="shared" si="1"/>
        <v>4</v>
      </c>
      <c r="H117">
        <f>VLOOKUP(Regular_Season_Table[[#This Row],[Visitor]],'2023 Standings'!$A$1:$K$33,10,FALSE)</f>
        <v>-0.47</v>
      </c>
      <c r="I117">
        <f>VLOOKUP(Regular_Season_Table[[#This Row],[Home]],'2023 Standings'!$A$1:$K$33,10,)</f>
        <v>-0.12</v>
      </c>
      <c r="J117">
        <f>VLOOKUP(Regular_Season_Table[[#This Row],[Home]],Table_0__2[[#All],[Team]:[xGF%]],10,)</f>
        <v>47.41</v>
      </c>
      <c r="K117">
        <f>VLOOKUP(Regular_Season_Table[[#This Row],[Visitor]],Table_0__2[[Team]:[CF%]],10,FALSE)</f>
        <v>45.87</v>
      </c>
      <c r="L117">
        <f>VLOOKUP(Regular_Season_Table[[#This Row],[Home]],Table_0__2[[#All],[Team]:[HDCF%]],36,FALSE)</f>
        <v>48</v>
      </c>
      <c r="M117">
        <f>VLOOKUP(Regular_Season_Table[[#This Row],[Visitor]],Table_0__2[[#All],[Team]:[HDCF%]],36,FALSE)</f>
        <v>44.51</v>
      </c>
      <c r="N117">
        <f>VLOOKUP(Regular_Season_Table[[#This Row],[Home]],'Special Teams'!$A$1:$B$33,2,FALSE)</f>
        <v>17.600000000000001</v>
      </c>
      <c r="O117">
        <f>VLOOKUP(Regular_Season_Table[[#This Row],[Visitor]],'Special Teams'!$A$1:$B$33,2,FALSE)</f>
        <v>19.329999999999998</v>
      </c>
    </row>
    <row r="118" spans="1:15" x14ac:dyDescent="0.3">
      <c r="A118" s="8">
        <v>44861</v>
      </c>
      <c r="B118" s="6" t="s">
        <v>28</v>
      </c>
      <c r="C118" s="6">
        <v>4</v>
      </c>
      <c r="D118" s="6" t="s">
        <v>32</v>
      </c>
      <c r="E118" s="6">
        <v>2</v>
      </c>
      <c r="F118" s="6"/>
      <c r="G118" s="6">
        <f t="shared" si="1"/>
        <v>-2</v>
      </c>
      <c r="H118">
        <f>VLOOKUP(Regular_Season_Table[[#This Row],[Visitor]],'2023 Standings'!$A$1:$K$33,10,FALSE)</f>
        <v>0.21</v>
      </c>
      <c r="I118">
        <f>VLOOKUP(Regular_Season_Table[[#This Row],[Home]],'2023 Standings'!$A$1:$K$33,10,)</f>
        <v>-0.09</v>
      </c>
      <c r="J118">
        <f>VLOOKUP(Regular_Season_Table[[#This Row],[Home]],Table_0__2[[#All],[Team]:[xGF%]],10,)</f>
        <v>51.53</v>
      </c>
      <c r="K118">
        <f>VLOOKUP(Regular_Season_Table[[#This Row],[Visitor]],Table_0__2[[Team]:[CF%]],10,FALSE)</f>
        <v>49.47</v>
      </c>
      <c r="L118">
        <f>VLOOKUP(Regular_Season_Table[[#This Row],[Home]],Table_0__2[[#All],[Team]:[HDCF%]],36,FALSE)</f>
        <v>51.95</v>
      </c>
      <c r="M118">
        <f>VLOOKUP(Regular_Season_Table[[#This Row],[Visitor]],Table_0__2[[#All],[Team]:[HDCF%]],36,FALSE)</f>
        <v>51.15</v>
      </c>
      <c r="N118">
        <f>VLOOKUP(Regular_Season_Table[[#This Row],[Home]],'Special Teams'!$A$1:$B$33,2,FALSE)</f>
        <v>23.53</v>
      </c>
      <c r="O118">
        <f>VLOOKUP(Regular_Season_Table[[#This Row],[Visitor]],'Special Teams'!$A$1:$B$33,2,FALSE)</f>
        <v>21.43</v>
      </c>
    </row>
    <row r="119" spans="1:15" x14ac:dyDescent="0.3">
      <c r="A119" s="9">
        <v>44861</v>
      </c>
      <c r="B119" s="7" t="s">
        <v>31</v>
      </c>
      <c r="C119" s="7">
        <v>3</v>
      </c>
      <c r="D119" s="7" t="s">
        <v>4</v>
      </c>
      <c r="E119" s="7">
        <v>4</v>
      </c>
      <c r="F119" s="7"/>
      <c r="G119" s="6">
        <f t="shared" si="1"/>
        <v>1</v>
      </c>
      <c r="H119">
        <f>VLOOKUP(Regular_Season_Table[[#This Row],[Visitor]],'2023 Standings'!$A$1:$K$33,10,FALSE)</f>
        <v>0.24</v>
      </c>
      <c r="I119">
        <f>VLOOKUP(Regular_Season_Table[[#This Row],[Home]],'2023 Standings'!$A$1:$K$33,10,)</f>
        <v>-0.62</v>
      </c>
      <c r="J119">
        <f>VLOOKUP(Regular_Season_Table[[#This Row],[Home]],Table_0__2[[#All],[Team]:[xGF%]],10,)</f>
        <v>47.4</v>
      </c>
      <c r="K119">
        <f>VLOOKUP(Regular_Season_Table[[#This Row],[Visitor]],Table_0__2[[Team]:[CF%]],10,FALSE)</f>
        <v>54.33</v>
      </c>
      <c r="L119">
        <f>VLOOKUP(Regular_Season_Table[[#This Row],[Home]],Table_0__2[[#All],[Team]:[HDCF%]],36,FALSE)</f>
        <v>47.69</v>
      </c>
      <c r="M119">
        <f>VLOOKUP(Regular_Season_Table[[#This Row],[Visitor]],Table_0__2[[#All],[Team]:[HDCF%]],36,FALSE)</f>
        <v>53.72</v>
      </c>
      <c r="N119">
        <f>VLOOKUP(Regular_Season_Table[[#This Row],[Home]],'Special Teams'!$A$1:$B$33,2,FALSE)</f>
        <v>15.56</v>
      </c>
      <c r="O119">
        <f>VLOOKUP(Regular_Season_Table[[#This Row],[Visitor]],'Special Teams'!$A$1:$B$33,2,FALSE)</f>
        <v>22.83</v>
      </c>
    </row>
    <row r="120" spans="1:15" x14ac:dyDescent="0.3">
      <c r="A120" s="8">
        <v>44861</v>
      </c>
      <c r="B120" s="6" t="s">
        <v>8</v>
      </c>
      <c r="C120" s="6">
        <v>5</v>
      </c>
      <c r="D120" s="6" t="s">
        <v>34</v>
      </c>
      <c r="E120" s="6">
        <v>4</v>
      </c>
      <c r="F120" s="6"/>
      <c r="G120" s="6">
        <f t="shared" si="1"/>
        <v>-1</v>
      </c>
      <c r="H120">
        <f>VLOOKUP(Regular_Season_Table[[#This Row],[Visitor]],'2023 Standings'!$A$1:$K$33,10,FALSE)</f>
        <v>-0.3</v>
      </c>
      <c r="I120">
        <f>VLOOKUP(Regular_Season_Table[[#This Row],[Home]],'2023 Standings'!$A$1:$K$33,10,)</f>
        <v>0.36</v>
      </c>
      <c r="J120">
        <f>VLOOKUP(Regular_Season_Table[[#This Row],[Home]],Table_0__2[[#All],[Team]:[xGF%]],10,)</f>
        <v>52.75</v>
      </c>
      <c r="K120">
        <f>VLOOKUP(Regular_Season_Table[[#This Row],[Visitor]],Table_0__2[[Team]:[CF%]],10,FALSE)</f>
        <v>47.62</v>
      </c>
      <c r="L120">
        <f>VLOOKUP(Regular_Season_Table[[#This Row],[Home]],Table_0__2[[#All],[Team]:[HDCF%]],36,FALSE)</f>
        <v>49.47</v>
      </c>
      <c r="M120">
        <f>VLOOKUP(Regular_Season_Table[[#This Row],[Visitor]],Table_0__2[[#All],[Team]:[HDCF%]],36,FALSE)</f>
        <v>47.61</v>
      </c>
      <c r="N120">
        <f>VLOOKUP(Regular_Season_Table[[#This Row],[Home]],'Special Teams'!$A$1:$B$33,2,FALSE)</f>
        <v>19.75</v>
      </c>
      <c r="O120">
        <f>VLOOKUP(Regular_Season_Table[[#This Row],[Visitor]],'Special Teams'!$A$1:$B$33,2,FALSE)</f>
        <v>22.71</v>
      </c>
    </row>
    <row r="121" spans="1:15" x14ac:dyDescent="0.3">
      <c r="A121" s="9">
        <v>44861</v>
      </c>
      <c r="B121" s="7" t="s">
        <v>5</v>
      </c>
      <c r="C121" s="7">
        <v>3</v>
      </c>
      <c r="D121" s="7" t="s">
        <v>24</v>
      </c>
      <c r="E121" s="7">
        <v>4</v>
      </c>
      <c r="F121" s="7" t="s">
        <v>36</v>
      </c>
      <c r="G121" s="6">
        <f t="shared" si="1"/>
        <v>1</v>
      </c>
      <c r="H121">
        <f>VLOOKUP(Regular_Season_Table[[#This Row],[Visitor]],'2023 Standings'!$A$1:$K$33,10,FALSE)</f>
        <v>0.7</v>
      </c>
      <c r="I121">
        <f>VLOOKUP(Regular_Season_Table[[#This Row],[Home]],'2023 Standings'!$A$1:$K$33,10,)</f>
        <v>-1.05</v>
      </c>
      <c r="J121">
        <f>VLOOKUP(Regular_Season_Table[[#This Row],[Home]],Table_0__2[[#All],[Team]:[xGF%]],10,)</f>
        <v>48.6</v>
      </c>
      <c r="K121">
        <f>VLOOKUP(Regular_Season_Table[[#This Row],[Visitor]],Table_0__2[[Team]:[CF%]],10,FALSE)</f>
        <v>51.07</v>
      </c>
      <c r="L121">
        <f>VLOOKUP(Regular_Season_Table[[#This Row],[Home]],Table_0__2[[#All],[Team]:[HDCF%]],36,FALSE)</f>
        <v>51.47</v>
      </c>
      <c r="M121">
        <f>VLOOKUP(Regular_Season_Table[[#This Row],[Visitor]],Table_0__2[[#All],[Team]:[HDCF%]],36,FALSE)</f>
        <v>54.37</v>
      </c>
      <c r="N121">
        <f>VLOOKUP(Regular_Season_Table[[#This Row],[Home]],'Special Teams'!$A$1:$B$33,2,FALSE)</f>
        <v>18.39</v>
      </c>
      <c r="O121">
        <f>VLOOKUP(Regular_Season_Table[[#This Row],[Visitor]],'Special Teams'!$A$1:$B$33,2,FALSE)</f>
        <v>26.02</v>
      </c>
    </row>
    <row r="122" spans="1:15" x14ac:dyDescent="0.3">
      <c r="A122" s="8">
        <v>44862</v>
      </c>
      <c r="B122" s="6" t="s">
        <v>23</v>
      </c>
      <c r="C122" s="6">
        <v>3</v>
      </c>
      <c r="D122" s="6" t="s">
        <v>25</v>
      </c>
      <c r="E122" s="6">
        <v>2</v>
      </c>
      <c r="F122" s="6" t="s">
        <v>36</v>
      </c>
      <c r="G122" s="6">
        <f t="shared" si="1"/>
        <v>-1</v>
      </c>
      <c r="H122">
        <f>VLOOKUP(Regular_Season_Table[[#This Row],[Visitor]],'2023 Standings'!$A$1:$K$33,10,FALSE)</f>
        <v>0.23</v>
      </c>
      <c r="I122">
        <f>VLOOKUP(Regular_Season_Table[[#This Row],[Home]],'2023 Standings'!$A$1:$K$33,10,)</f>
        <v>-0.85</v>
      </c>
      <c r="J122">
        <f>VLOOKUP(Regular_Season_Table[[#This Row],[Home]],Table_0__2[[#All],[Team]:[xGF%]],10,)</f>
        <v>45.13</v>
      </c>
      <c r="K122">
        <f>VLOOKUP(Regular_Season_Table[[#This Row],[Visitor]],Table_0__2[[Team]:[CF%]],10,FALSE)</f>
        <v>51.57</v>
      </c>
      <c r="L122">
        <f>VLOOKUP(Regular_Season_Table[[#This Row],[Home]],Table_0__2[[#All],[Team]:[HDCF%]],36,FALSE)</f>
        <v>43.9</v>
      </c>
      <c r="M122">
        <f>VLOOKUP(Regular_Season_Table[[#This Row],[Visitor]],Table_0__2[[#All],[Team]:[HDCF%]],36,FALSE)</f>
        <v>52.55</v>
      </c>
      <c r="N122">
        <f>VLOOKUP(Regular_Season_Table[[#This Row],[Home]],'Special Teams'!$A$1:$B$33,2,FALSE)</f>
        <v>18.91</v>
      </c>
      <c r="O122">
        <f>VLOOKUP(Regular_Season_Table[[#This Row],[Visitor]],'Special Teams'!$A$1:$B$33,2,FALSE)</f>
        <v>19.260000000000002</v>
      </c>
    </row>
    <row r="123" spans="1:15" x14ac:dyDescent="0.3">
      <c r="A123" s="9">
        <v>44862</v>
      </c>
      <c r="B123" s="7" t="s">
        <v>16</v>
      </c>
      <c r="C123" s="7">
        <v>6</v>
      </c>
      <c r="D123" s="7" t="s">
        <v>18</v>
      </c>
      <c r="E123" s="7">
        <v>2</v>
      </c>
      <c r="F123" s="7"/>
      <c r="G123" s="6">
        <f t="shared" si="1"/>
        <v>-4</v>
      </c>
      <c r="H123">
        <f>VLOOKUP(Regular_Season_Table[[#This Row],[Visitor]],'2023 Standings'!$A$1:$K$33,10,FALSE)</f>
        <v>0.25</v>
      </c>
      <c r="I123">
        <f>VLOOKUP(Regular_Season_Table[[#This Row],[Home]],'2023 Standings'!$A$1:$K$33,10,)</f>
        <v>0.66</v>
      </c>
      <c r="J123">
        <f>VLOOKUP(Regular_Season_Table[[#This Row],[Home]],Table_0__2[[#All],[Team]:[xGF%]],10,)</f>
        <v>60.38</v>
      </c>
      <c r="K123">
        <f>VLOOKUP(Regular_Season_Table[[#This Row],[Visitor]],Table_0__2[[Team]:[CF%]],10,FALSE)</f>
        <v>49.75</v>
      </c>
      <c r="L123">
        <f>VLOOKUP(Regular_Season_Table[[#This Row],[Home]],Table_0__2[[#All],[Team]:[HDCF%]],36,FALSE)</f>
        <v>59.07</v>
      </c>
      <c r="M123">
        <f>VLOOKUP(Regular_Season_Table[[#This Row],[Visitor]],Table_0__2[[#All],[Team]:[HDCF%]],36,FALSE)</f>
        <v>50.12</v>
      </c>
      <c r="N123">
        <f>VLOOKUP(Regular_Season_Table[[#This Row],[Home]],'Special Teams'!$A$1:$B$33,2,FALSE)</f>
        <v>19.760000000000002</v>
      </c>
      <c r="O123">
        <f>VLOOKUP(Regular_Season_Table[[#This Row],[Visitor]],'Special Teams'!$A$1:$B$33,2,FALSE)</f>
        <v>15.77</v>
      </c>
    </row>
    <row r="124" spans="1:15" x14ac:dyDescent="0.3">
      <c r="A124" s="8">
        <v>44862</v>
      </c>
      <c r="B124" s="6" t="s">
        <v>14</v>
      </c>
      <c r="C124" s="6">
        <v>4</v>
      </c>
      <c r="D124" s="6" t="s">
        <v>20</v>
      </c>
      <c r="E124" s="6">
        <v>0</v>
      </c>
      <c r="F124" s="6"/>
      <c r="G124" s="6">
        <f t="shared" si="1"/>
        <v>-4</v>
      </c>
      <c r="H124">
        <f>VLOOKUP(Regular_Season_Table[[#This Row],[Visitor]],'2023 Standings'!$A$1:$K$33,10,FALSE)</f>
        <v>1.54</v>
      </c>
      <c r="I124">
        <f>VLOOKUP(Regular_Season_Table[[#This Row],[Home]],'2023 Standings'!$A$1:$K$33,10,)</f>
        <v>-1.34</v>
      </c>
      <c r="J124">
        <f>VLOOKUP(Regular_Season_Table[[#This Row],[Home]],Table_0__2[[#All],[Team]:[xGF%]],10,)</f>
        <v>44.92</v>
      </c>
      <c r="K124">
        <f>VLOOKUP(Regular_Season_Table[[#This Row],[Visitor]],Table_0__2[[Team]:[CF%]],10,FALSE)</f>
        <v>51.19</v>
      </c>
      <c r="L124">
        <f>VLOOKUP(Regular_Season_Table[[#This Row],[Home]],Table_0__2[[#All],[Team]:[HDCF%]],36,FALSE)</f>
        <v>43.43</v>
      </c>
      <c r="M124">
        <f>VLOOKUP(Regular_Season_Table[[#This Row],[Visitor]],Table_0__2[[#All],[Team]:[HDCF%]],36,FALSE)</f>
        <v>54.03</v>
      </c>
      <c r="N124">
        <f>VLOOKUP(Regular_Season_Table[[#This Row],[Home]],'Special Teams'!$A$1:$B$33,2,FALSE)</f>
        <v>18.3</v>
      </c>
      <c r="O124">
        <f>VLOOKUP(Regular_Season_Table[[#This Row],[Visitor]],'Special Teams'!$A$1:$B$33,2,FALSE)</f>
        <v>22.22</v>
      </c>
    </row>
    <row r="125" spans="1:15" x14ac:dyDescent="0.3">
      <c r="A125" s="9">
        <v>44862</v>
      </c>
      <c r="B125" s="7" t="s">
        <v>11</v>
      </c>
      <c r="C125" s="7">
        <v>0</v>
      </c>
      <c r="D125" s="7" t="s">
        <v>15</v>
      </c>
      <c r="E125" s="7">
        <v>1</v>
      </c>
      <c r="F125" s="7"/>
      <c r="G125" s="6">
        <f t="shared" si="1"/>
        <v>1</v>
      </c>
      <c r="H125">
        <f>VLOOKUP(Regular_Season_Table[[#This Row],[Visitor]],'2023 Standings'!$A$1:$K$33,10,FALSE)</f>
        <v>0.61</v>
      </c>
      <c r="I125">
        <f>VLOOKUP(Regular_Season_Table[[#This Row],[Home]],'2023 Standings'!$A$1:$K$33,10,)</f>
        <v>0.79</v>
      </c>
      <c r="J125">
        <f>VLOOKUP(Regular_Season_Table[[#This Row],[Home]],Table_0__2[[#All],[Team]:[xGF%]],10,)</f>
        <v>54.12</v>
      </c>
      <c r="K125">
        <f>VLOOKUP(Regular_Season_Table[[#This Row],[Visitor]],Table_0__2[[Team]:[CF%]],10,FALSE)</f>
        <v>52.19</v>
      </c>
      <c r="L125">
        <f>VLOOKUP(Regular_Season_Table[[#This Row],[Home]],Table_0__2[[#All],[Team]:[HDCF%]],36,FALSE)</f>
        <v>56.84</v>
      </c>
      <c r="M125">
        <f>VLOOKUP(Regular_Season_Table[[#This Row],[Visitor]],Table_0__2[[#All],[Team]:[HDCF%]],36,FALSE)</f>
        <v>49.77</v>
      </c>
      <c r="N125">
        <f>VLOOKUP(Regular_Season_Table[[#This Row],[Home]],'Special Teams'!$A$1:$B$33,2,FALSE)</f>
        <v>21.88</v>
      </c>
      <c r="O125">
        <f>VLOOKUP(Regular_Season_Table[[#This Row],[Visitor]],'Special Teams'!$A$1:$B$33,2,FALSE)</f>
        <v>24.52</v>
      </c>
    </row>
    <row r="126" spans="1:15" x14ac:dyDescent="0.3">
      <c r="A126" s="8">
        <v>44862</v>
      </c>
      <c r="B126" s="6" t="s">
        <v>3</v>
      </c>
      <c r="C126" s="6">
        <v>1</v>
      </c>
      <c r="D126" s="6" t="s">
        <v>8</v>
      </c>
      <c r="E126" s="6">
        <v>5</v>
      </c>
      <c r="F126" s="6"/>
      <c r="G126" s="6">
        <f t="shared" si="1"/>
        <v>4</v>
      </c>
      <c r="H126">
        <f>VLOOKUP(Regular_Season_Table[[#This Row],[Visitor]],'2023 Standings'!$A$1:$K$33,10,FALSE)</f>
        <v>0.01</v>
      </c>
      <c r="I126">
        <f>VLOOKUP(Regular_Season_Table[[#This Row],[Home]],'2023 Standings'!$A$1:$K$33,10,)</f>
        <v>-0.3</v>
      </c>
      <c r="J126">
        <f>VLOOKUP(Regular_Season_Table[[#This Row],[Home]],Table_0__2[[#All],[Team]:[xGF%]],10,)</f>
        <v>47.62</v>
      </c>
      <c r="K126">
        <f>VLOOKUP(Regular_Season_Table[[#This Row],[Visitor]],Table_0__2[[Team]:[CF%]],10,FALSE)</f>
        <v>52.14</v>
      </c>
      <c r="L126">
        <f>VLOOKUP(Regular_Season_Table[[#This Row],[Home]],Table_0__2[[#All],[Team]:[HDCF%]],36,FALSE)</f>
        <v>47.61</v>
      </c>
      <c r="M126">
        <f>VLOOKUP(Regular_Season_Table[[#This Row],[Visitor]],Table_0__2[[#All],[Team]:[HDCF%]],36,FALSE)</f>
        <v>53.78</v>
      </c>
      <c r="N126">
        <f>VLOOKUP(Regular_Season_Table[[#This Row],[Home]],'Special Teams'!$A$1:$B$33,2,FALSE)</f>
        <v>22.71</v>
      </c>
      <c r="O126">
        <f>VLOOKUP(Regular_Season_Table[[#This Row],[Visitor]],'Special Teams'!$A$1:$B$33,2,FALSE)</f>
        <v>21.72</v>
      </c>
    </row>
    <row r="127" spans="1:15" x14ac:dyDescent="0.3">
      <c r="A127" s="9">
        <v>44862</v>
      </c>
      <c r="B127" s="7" t="s">
        <v>26</v>
      </c>
      <c r="C127" s="7">
        <v>0</v>
      </c>
      <c r="D127" s="7" t="s">
        <v>27</v>
      </c>
      <c r="E127" s="7">
        <v>4</v>
      </c>
      <c r="F127" s="7"/>
      <c r="G127" s="6">
        <f t="shared" si="1"/>
        <v>4</v>
      </c>
      <c r="H127">
        <f>VLOOKUP(Regular_Season_Table[[#This Row],[Visitor]],'2023 Standings'!$A$1:$K$33,10,FALSE)</f>
        <v>-1.54</v>
      </c>
      <c r="I127">
        <f>VLOOKUP(Regular_Season_Table[[#This Row],[Home]],'2023 Standings'!$A$1:$K$33,10,)</f>
        <v>0.49</v>
      </c>
      <c r="J127">
        <f>VLOOKUP(Regular_Season_Table[[#This Row],[Home]],Table_0__2[[#All],[Team]:[xGF%]],10,)</f>
        <v>48.15</v>
      </c>
      <c r="K127">
        <f>VLOOKUP(Regular_Season_Table[[#This Row],[Visitor]],Table_0__2[[Team]:[CF%]],10,FALSE)</f>
        <v>42.67</v>
      </c>
      <c r="L127">
        <f>VLOOKUP(Regular_Season_Table[[#This Row],[Home]],Table_0__2[[#All],[Team]:[HDCF%]],36,FALSE)</f>
        <v>53.11</v>
      </c>
      <c r="M127">
        <f>VLOOKUP(Regular_Season_Table[[#This Row],[Visitor]],Table_0__2[[#All],[Team]:[HDCF%]],36,FALSE)</f>
        <v>38.950000000000003</v>
      </c>
      <c r="N127">
        <f>VLOOKUP(Regular_Season_Table[[#This Row],[Home]],'Special Teams'!$A$1:$B$33,2,FALSE)</f>
        <v>20.29</v>
      </c>
      <c r="O127">
        <f>VLOOKUP(Regular_Season_Table[[#This Row],[Visitor]],'Special Teams'!$A$1:$B$33,2,FALSE)</f>
        <v>15.72</v>
      </c>
    </row>
    <row r="128" spans="1:15" x14ac:dyDescent="0.3">
      <c r="A128" s="8">
        <v>44863</v>
      </c>
      <c r="B128" s="6" t="s">
        <v>6</v>
      </c>
      <c r="C128" s="6">
        <v>3</v>
      </c>
      <c r="D128" s="6" t="s">
        <v>13</v>
      </c>
      <c r="E128" s="6">
        <v>4</v>
      </c>
      <c r="F128" s="6" t="s">
        <v>36</v>
      </c>
      <c r="G128" s="6">
        <f t="shared" si="1"/>
        <v>1</v>
      </c>
      <c r="H128">
        <f>VLOOKUP(Regular_Season_Table[[#This Row],[Visitor]],'2023 Standings'!$A$1:$K$33,10,FALSE)</f>
        <v>-1.1599999999999999</v>
      </c>
      <c r="I128">
        <f>VLOOKUP(Regular_Season_Table[[#This Row],[Home]],'2023 Standings'!$A$1:$K$33,10,)</f>
        <v>-0.01</v>
      </c>
      <c r="J128">
        <f>VLOOKUP(Regular_Season_Table[[#This Row],[Home]],Table_0__2[[#All],[Team]:[xGF%]],10,)</f>
        <v>51.36</v>
      </c>
      <c r="K128">
        <f>VLOOKUP(Regular_Season_Table[[#This Row],[Visitor]],Table_0__2[[Team]:[CF%]],10,FALSE)</f>
        <v>43.9</v>
      </c>
      <c r="L128">
        <f>VLOOKUP(Regular_Season_Table[[#This Row],[Home]],Table_0__2[[#All],[Team]:[HDCF%]],36,FALSE)</f>
        <v>47.31</v>
      </c>
      <c r="M128">
        <f>VLOOKUP(Regular_Season_Table[[#This Row],[Visitor]],Table_0__2[[#All],[Team]:[HDCF%]],36,FALSE)</f>
        <v>41.35</v>
      </c>
      <c r="N128">
        <f>VLOOKUP(Regular_Season_Table[[#This Row],[Home]],'Special Teams'!$A$1:$B$33,2,FALSE)</f>
        <v>23.42</v>
      </c>
      <c r="O128">
        <f>VLOOKUP(Regular_Season_Table[[#This Row],[Visitor]],'Special Teams'!$A$1:$B$33,2,FALSE)</f>
        <v>16.38</v>
      </c>
    </row>
    <row r="129" spans="1:15" x14ac:dyDescent="0.3">
      <c r="A129" s="9">
        <v>44863</v>
      </c>
      <c r="B129" s="7" t="s">
        <v>9</v>
      </c>
      <c r="C129" s="7">
        <v>3</v>
      </c>
      <c r="D129" s="7" t="s">
        <v>22</v>
      </c>
      <c r="E129" s="7">
        <v>2</v>
      </c>
      <c r="F129" s="7"/>
      <c r="G129" s="6">
        <f t="shared" si="1"/>
        <v>-1</v>
      </c>
      <c r="H129">
        <f>VLOOKUP(Regular_Season_Table[[#This Row],[Visitor]],'2023 Standings'!$A$1:$K$33,10,FALSE)</f>
        <v>0.73</v>
      </c>
      <c r="I129">
        <f>VLOOKUP(Regular_Season_Table[[#This Row],[Home]],'2023 Standings'!$A$1:$K$33,10,)</f>
        <v>0.05</v>
      </c>
      <c r="J129">
        <f>VLOOKUP(Regular_Season_Table[[#This Row],[Home]],Table_0__2[[#All],[Team]:[xGF%]],10,)</f>
        <v>57.39</v>
      </c>
      <c r="K129">
        <f>VLOOKUP(Regular_Season_Table[[#This Row],[Visitor]],Table_0__2[[Team]:[CF%]],10,FALSE)</f>
        <v>52.27</v>
      </c>
      <c r="L129">
        <f>VLOOKUP(Regular_Season_Table[[#This Row],[Home]],Table_0__2[[#All],[Team]:[HDCF%]],36,FALSE)</f>
        <v>53.64</v>
      </c>
      <c r="M129">
        <f>VLOOKUP(Regular_Season_Table[[#This Row],[Visitor]],Table_0__2[[#All],[Team]:[HDCF%]],36,FALSE)</f>
        <v>56.4</v>
      </c>
      <c r="N129">
        <f>VLOOKUP(Regular_Season_Table[[#This Row],[Home]],'Special Teams'!$A$1:$B$33,2,FALSE)</f>
        <v>19.84</v>
      </c>
      <c r="O129">
        <f>VLOOKUP(Regular_Season_Table[[#This Row],[Visitor]],'Special Teams'!$A$1:$B$33,2,FALSE)</f>
        <v>32.36</v>
      </c>
    </row>
    <row r="130" spans="1:15" x14ac:dyDescent="0.3">
      <c r="A130" s="8">
        <v>44863</v>
      </c>
      <c r="B130" s="6" t="s">
        <v>17</v>
      </c>
      <c r="C130" s="6">
        <v>6</v>
      </c>
      <c r="D130" s="6" t="s">
        <v>30</v>
      </c>
      <c r="E130" s="6">
        <v>3</v>
      </c>
      <c r="F130" s="6"/>
      <c r="G130" s="6">
        <f t="shared" ref="G130:G193" si="2">E130-C130</f>
        <v>-3</v>
      </c>
      <c r="H130">
        <f>VLOOKUP(Regular_Season_Table[[#This Row],[Visitor]],'2023 Standings'!$A$1:$K$33,10,FALSE)</f>
        <v>0.7</v>
      </c>
      <c r="I130">
        <f>VLOOKUP(Regular_Season_Table[[#This Row],[Home]],'2023 Standings'!$A$1:$K$33,10,)</f>
        <v>0.75</v>
      </c>
      <c r="J130">
        <f>VLOOKUP(Regular_Season_Table[[#This Row],[Home]],Table_0__2[[#All],[Team]:[xGF%]],10,)</f>
        <v>51.67</v>
      </c>
      <c r="K130">
        <f>VLOOKUP(Regular_Season_Table[[#This Row],[Visitor]],Table_0__2[[Team]:[CF%]],10,FALSE)</f>
        <v>49.8</v>
      </c>
      <c r="L130">
        <f>VLOOKUP(Regular_Season_Table[[#This Row],[Home]],Table_0__2[[#All],[Team]:[HDCF%]],36,FALSE)</f>
        <v>53.75</v>
      </c>
      <c r="M130">
        <f>VLOOKUP(Regular_Season_Table[[#This Row],[Visitor]],Table_0__2[[#All],[Team]:[HDCF%]],36,FALSE)</f>
        <v>48.95</v>
      </c>
      <c r="N130">
        <f>VLOOKUP(Regular_Season_Table[[#This Row],[Home]],'Special Teams'!$A$1:$B$33,2,FALSE)</f>
        <v>25</v>
      </c>
      <c r="O130">
        <f>VLOOKUP(Regular_Season_Table[[#This Row],[Visitor]],'Special Teams'!$A$1:$B$33,2,FALSE)</f>
        <v>24.08</v>
      </c>
    </row>
    <row r="131" spans="1:15" x14ac:dyDescent="0.3">
      <c r="A131" s="9">
        <v>44863</v>
      </c>
      <c r="B131" s="7" t="s">
        <v>28</v>
      </c>
      <c r="C131" s="7">
        <v>1</v>
      </c>
      <c r="D131" s="7" t="s">
        <v>19</v>
      </c>
      <c r="E131" s="7">
        <v>2</v>
      </c>
      <c r="F131" s="7"/>
      <c r="G131" s="6">
        <f t="shared" si="2"/>
        <v>1</v>
      </c>
      <c r="H131">
        <f>VLOOKUP(Regular_Season_Table[[#This Row],[Visitor]],'2023 Standings'!$A$1:$K$33,10,FALSE)</f>
        <v>0.21</v>
      </c>
      <c r="I131">
        <f>VLOOKUP(Regular_Season_Table[[#This Row],[Home]],'2023 Standings'!$A$1:$K$33,10,)</f>
        <v>-0.44</v>
      </c>
      <c r="J131">
        <f>VLOOKUP(Regular_Season_Table[[#This Row],[Home]],Table_0__2[[#All],[Team]:[xGF%]],10,)</f>
        <v>46.03</v>
      </c>
      <c r="K131">
        <f>VLOOKUP(Regular_Season_Table[[#This Row],[Visitor]],Table_0__2[[Team]:[CF%]],10,FALSE)</f>
        <v>49.47</v>
      </c>
      <c r="L131">
        <f>VLOOKUP(Regular_Season_Table[[#This Row],[Home]],Table_0__2[[#All],[Team]:[HDCF%]],36,FALSE)</f>
        <v>44.13</v>
      </c>
      <c r="M131">
        <f>VLOOKUP(Regular_Season_Table[[#This Row],[Visitor]],Table_0__2[[#All],[Team]:[HDCF%]],36,FALSE)</f>
        <v>51.15</v>
      </c>
      <c r="N131">
        <f>VLOOKUP(Regular_Season_Table[[#This Row],[Home]],'Special Teams'!$A$1:$B$33,2,FALSE)</f>
        <v>21.11</v>
      </c>
      <c r="O131">
        <f>VLOOKUP(Regular_Season_Table[[#This Row],[Visitor]],'Special Teams'!$A$1:$B$33,2,FALSE)</f>
        <v>21.43</v>
      </c>
    </row>
    <row r="132" spans="1:15" x14ac:dyDescent="0.3">
      <c r="A132" s="8">
        <v>44863</v>
      </c>
      <c r="B132" s="6" t="s">
        <v>32</v>
      </c>
      <c r="C132" s="6">
        <v>3</v>
      </c>
      <c r="D132" s="6" t="s">
        <v>31</v>
      </c>
      <c r="E132" s="6">
        <v>5</v>
      </c>
      <c r="F132" s="6"/>
      <c r="G132" s="6">
        <f t="shared" si="2"/>
        <v>2</v>
      </c>
      <c r="H132">
        <f>VLOOKUP(Regular_Season_Table[[#This Row],[Visitor]],'2023 Standings'!$A$1:$K$33,10,FALSE)</f>
        <v>-0.09</v>
      </c>
      <c r="I132">
        <f>VLOOKUP(Regular_Season_Table[[#This Row],[Home]],'2023 Standings'!$A$1:$K$33,10,)</f>
        <v>0.24</v>
      </c>
      <c r="J132">
        <f>VLOOKUP(Regular_Season_Table[[#This Row],[Home]],Table_0__2[[#All],[Team]:[xGF%]],10,)</f>
        <v>54.33</v>
      </c>
      <c r="K132">
        <f>VLOOKUP(Regular_Season_Table[[#This Row],[Visitor]],Table_0__2[[Team]:[CF%]],10,FALSE)</f>
        <v>51.53</v>
      </c>
      <c r="L132">
        <f>VLOOKUP(Regular_Season_Table[[#This Row],[Home]],Table_0__2[[#All],[Team]:[HDCF%]],36,FALSE)</f>
        <v>53.72</v>
      </c>
      <c r="M132">
        <f>VLOOKUP(Regular_Season_Table[[#This Row],[Visitor]],Table_0__2[[#All],[Team]:[HDCF%]],36,FALSE)</f>
        <v>51.95</v>
      </c>
      <c r="N132">
        <f>VLOOKUP(Regular_Season_Table[[#This Row],[Home]],'Special Teams'!$A$1:$B$33,2,FALSE)</f>
        <v>22.83</v>
      </c>
      <c r="O132">
        <f>VLOOKUP(Regular_Season_Table[[#This Row],[Visitor]],'Special Teams'!$A$1:$B$33,2,FALSE)</f>
        <v>23.53</v>
      </c>
    </row>
    <row r="133" spans="1:15" x14ac:dyDescent="0.3">
      <c r="A133" s="9">
        <v>44863</v>
      </c>
      <c r="B133" s="7" t="s">
        <v>5</v>
      </c>
      <c r="C133" s="7">
        <v>2</v>
      </c>
      <c r="D133" s="7" t="s">
        <v>29</v>
      </c>
      <c r="E133" s="7">
        <v>4</v>
      </c>
      <c r="F133" s="7"/>
      <c r="G133" s="6">
        <f t="shared" si="2"/>
        <v>2</v>
      </c>
      <c r="H133">
        <f>VLOOKUP(Regular_Season_Table[[#This Row],[Visitor]],'2023 Standings'!$A$1:$K$33,10,FALSE)</f>
        <v>0.7</v>
      </c>
      <c r="I133">
        <f>VLOOKUP(Regular_Season_Table[[#This Row],[Home]],'2023 Standings'!$A$1:$K$33,10,)</f>
        <v>0.27</v>
      </c>
      <c r="J133">
        <f>VLOOKUP(Regular_Season_Table[[#This Row],[Home]],Table_0__2[[#All],[Team]:[xGF%]],10,)</f>
        <v>52.33</v>
      </c>
      <c r="K133">
        <f>VLOOKUP(Regular_Season_Table[[#This Row],[Visitor]],Table_0__2[[Team]:[CF%]],10,FALSE)</f>
        <v>51.07</v>
      </c>
      <c r="L133">
        <f>VLOOKUP(Regular_Season_Table[[#This Row],[Home]],Table_0__2[[#All],[Team]:[HDCF%]],36,FALSE)</f>
        <v>52.36</v>
      </c>
      <c r="M133">
        <f>VLOOKUP(Regular_Season_Table[[#This Row],[Visitor]],Table_0__2[[#All],[Team]:[HDCF%]],36,FALSE)</f>
        <v>54.37</v>
      </c>
      <c r="N133">
        <f>VLOOKUP(Regular_Season_Table[[#This Row],[Home]],'Special Teams'!$A$1:$B$33,2,FALSE)</f>
        <v>25.28</v>
      </c>
      <c r="O133">
        <f>VLOOKUP(Regular_Season_Table[[#This Row],[Visitor]],'Special Teams'!$A$1:$B$33,2,FALSE)</f>
        <v>26.02</v>
      </c>
    </row>
    <row r="134" spans="1:15" x14ac:dyDescent="0.3">
      <c r="A134" s="8">
        <v>44863</v>
      </c>
      <c r="B134" s="6" t="s">
        <v>12</v>
      </c>
      <c r="C134" s="6">
        <v>3</v>
      </c>
      <c r="D134" s="6" t="s">
        <v>21</v>
      </c>
      <c r="E134" s="6">
        <v>0</v>
      </c>
      <c r="F134" s="6"/>
      <c r="G134" s="6">
        <f t="shared" si="2"/>
        <v>-3</v>
      </c>
      <c r="H134">
        <f>VLOOKUP(Regular_Season_Table[[#This Row],[Visitor]],'2023 Standings'!$A$1:$K$33,10,FALSE)</f>
        <v>-0.1</v>
      </c>
      <c r="I134">
        <f>VLOOKUP(Regular_Season_Table[[#This Row],[Home]],'2023 Standings'!$A$1:$K$33,10,)</f>
        <v>-0.12</v>
      </c>
      <c r="J134">
        <f>VLOOKUP(Regular_Season_Table[[#This Row],[Home]],Table_0__2[[#All],[Team]:[xGF%]],10,)</f>
        <v>47.41</v>
      </c>
      <c r="K134">
        <f>VLOOKUP(Regular_Season_Table[[#This Row],[Visitor]],Table_0__2[[Team]:[CF%]],10,FALSE)</f>
        <v>49.78</v>
      </c>
      <c r="L134">
        <f>VLOOKUP(Regular_Season_Table[[#This Row],[Home]],Table_0__2[[#All],[Team]:[HDCF%]],36,FALSE)</f>
        <v>48</v>
      </c>
      <c r="M134">
        <f>VLOOKUP(Regular_Season_Table[[#This Row],[Visitor]],Table_0__2[[#All],[Team]:[HDCF%]],36,FALSE)</f>
        <v>49.68</v>
      </c>
      <c r="N134">
        <f>VLOOKUP(Regular_Season_Table[[#This Row],[Home]],'Special Teams'!$A$1:$B$33,2,FALSE)</f>
        <v>17.600000000000001</v>
      </c>
      <c r="O134">
        <f>VLOOKUP(Regular_Season_Table[[#This Row],[Visitor]],'Special Teams'!$A$1:$B$33,2,FALSE)</f>
        <v>21.22</v>
      </c>
    </row>
    <row r="135" spans="1:15" x14ac:dyDescent="0.3">
      <c r="A135" s="9">
        <v>44863</v>
      </c>
      <c r="B135" s="7" t="s">
        <v>11</v>
      </c>
      <c r="C135" s="7">
        <v>4</v>
      </c>
      <c r="D135" s="7" t="s">
        <v>16</v>
      </c>
      <c r="E135" s="7">
        <v>5</v>
      </c>
      <c r="F135" s="7"/>
      <c r="G135" s="6">
        <f t="shared" si="2"/>
        <v>1</v>
      </c>
      <c r="H135">
        <f>VLOOKUP(Regular_Season_Table[[#This Row],[Visitor]],'2023 Standings'!$A$1:$K$33,10,FALSE)</f>
        <v>0.61</v>
      </c>
      <c r="I135">
        <f>VLOOKUP(Regular_Season_Table[[#This Row],[Home]],'2023 Standings'!$A$1:$K$33,10,)</f>
        <v>0.25</v>
      </c>
      <c r="J135">
        <f>VLOOKUP(Regular_Season_Table[[#This Row],[Home]],Table_0__2[[#All],[Team]:[xGF%]],10,)</f>
        <v>49.75</v>
      </c>
      <c r="K135">
        <f>VLOOKUP(Regular_Season_Table[[#This Row],[Visitor]],Table_0__2[[Team]:[CF%]],10,FALSE)</f>
        <v>52.19</v>
      </c>
      <c r="L135">
        <f>VLOOKUP(Regular_Season_Table[[#This Row],[Home]],Table_0__2[[#All],[Team]:[HDCF%]],36,FALSE)</f>
        <v>50.12</v>
      </c>
      <c r="M135">
        <f>VLOOKUP(Regular_Season_Table[[#This Row],[Visitor]],Table_0__2[[#All],[Team]:[HDCF%]],36,FALSE)</f>
        <v>49.77</v>
      </c>
      <c r="N135">
        <f>VLOOKUP(Regular_Season_Table[[#This Row],[Home]],'Special Teams'!$A$1:$B$33,2,FALSE)</f>
        <v>15.77</v>
      </c>
      <c r="O135">
        <f>VLOOKUP(Regular_Season_Table[[#This Row],[Visitor]],'Special Teams'!$A$1:$B$33,2,FALSE)</f>
        <v>24.52</v>
      </c>
    </row>
    <row r="136" spans="1:15" x14ac:dyDescent="0.3">
      <c r="A136" s="8">
        <v>44863</v>
      </c>
      <c r="B136" s="6" t="s">
        <v>18</v>
      </c>
      <c r="C136" s="6">
        <v>4</v>
      </c>
      <c r="D136" s="6" t="s">
        <v>4</v>
      </c>
      <c r="E136" s="6">
        <v>3</v>
      </c>
      <c r="F136" s="6" t="s">
        <v>36</v>
      </c>
      <c r="G136" s="6">
        <f t="shared" si="2"/>
        <v>-1</v>
      </c>
      <c r="H136">
        <f>VLOOKUP(Regular_Season_Table[[#This Row],[Visitor]],'2023 Standings'!$A$1:$K$33,10,FALSE)</f>
        <v>0.66</v>
      </c>
      <c r="I136">
        <f>VLOOKUP(Regular_Season_Table[[#This Row],[Home]],'2023 Standings'!$A$1:$K$33,10,)</f>
        <v>-0.62</v>
      </c>
      <c r="J136">
        <f>VLOOKUP(Regular_Season_Table[[#This Row],[Home]],Table_0__2[[#All],[Team]:[xGF%]],10,)</f>
        <v>47.4</v>
      </c>
      <c r="K136">
        <f>VLOOKUP(Regular_Season_Table[[#This Row],[Visitor]],Table_0__2[[Team]:[CF%]],10,FALSE)</f>
        <v>60.38</v>
      </c>
      <c r="L136">
        <f>VLOOKUP(Regular_Season_Table[[#This Row],[Home]],Table_0__2[[#All],[Team]:[HDCF%]],36,FALSE)</f>
        <v>47.69</v>
      </c>
      <c r="M136">
        <f>VLOOKUP(Regular_Season_Table[[#This Row],[Visitor]],Table_0__2[[#All],[Team]:[HDCF%]],36,FALSE)</f>
        <v>59.07</v>
      </c>
      <c r="N136">
        <f>VLOOKUP(Regular_Season_Table[[#This Row],[Home]],'Special Teams'!$A$1:$B$33,2,FALSE)</f>
        <v>15.56</v>
      </c>
      <c r="O136">
        <f>VLOOKUP(Regular_Season_Table[[#This Row],[Visitor]],'Special Teams'!$A$1:$B$33,2,FALSE)</f>
        <v>19.760000000000002</v>
      </c>
    </row>
    <row r="137" spans="1:15" x14ac:dyDescent="0.3">
      <c r="A137" s="9">
        <v>44863</v>
      </c>
      <c r="B137" s="7" t="s">
        <v>3</v>
      </c>
      <c r="C137" s="7">
        <v>1</v>
      </c>
      <c r="D137" s="7" t="s">
        <v>34</v>
      </c>
      <c r="E137" s="7">
        <v>3</v>
      </c>
      <c r="F137" s="7"/>
      <c r="G137" s="6">
        <f t="shared" si="2"/>
        <v>2</v>
      </c>
      <c r="H137">
        <f>VLOOKUP(Regular_Season_Table[[#This Row],[Visitor]],'2023 Standings'!$A$1:$K$33,10,FALSE)</f>
        <v>0.01</v>
      </c>
      <c r="I137">
        <f>VLOOKUP(Regular_Season_Table[[#This Row],[Home]],'2023 Standings'!$A$1:$K$33,10,)</f>
        <v>0.36</v>
      </c>
      <c r="J137">
        <f>VLOOKUP(Regular_Season_Table[[#This Row],[Home]],Table_0__2[[#All],[Team]:[xGF%]],10,)</f>
        <v>52.75</v>
      </c>
      <c r="K137">
        <f>VLOOKUP(Regular_Season_Table[[#This Row],[Visitor]],Table_0__2[[Team]:[CF%]],10,FALSE)</f>
        <v>52.14</v>
      </c>
      <c r="L137">
        <f>VLOOKUP(Regular_Season_Table[[#This Row],[Home]],Table_0__2[[#All],[Team]:[HDCF%]],36,FALSE)</f>
        <v>49.47</v>
      </c>
      <c r="M137">
        <f>VLOOKUP(Regular_Season_Table[[#This Row],[Visitor]],Table_0__2[[#All],[Team]:[HDCF%]],36,FALSE)</f>
        <v>53.78</v>
      </c>
      <c r="N137">
        <f>VLOOKUP(Regular_Season_Table[[#This Row],[Home]],'Special Teams'!$A$1:$B$33,2,FALSE)</f>
        <v>19.75</v>
      </c>
      <c r="O137">
        <f>VLOOKUP(Regular_Season_Table[[#This Row],[Visitor]],'Special Teams'!$A$1:$B$33,2,FALSE)</f>
        <v>21.72</v>
      </c>
    </row>
    <row r="138" spans="1:15" x14ac:dyDescent="0.3">
      <c r="A138" s="8">
        <v>44863</v>
      </c>
      <c r="B138" s="6" t="s">
        <v>7</v>
      </c>
      <c r="C138" s="6">
        <v>4</v>
      </c>
      <c r="D138" s="6" t="s">
        <v>24</v>
      </c>
      <c r="E138" s="6">
        <v>3</v>
      </c>
      <c r="F138" s="6"/>
      <c r="G138" s="6">
        <f t="shared" si="2"/>
        <v>-1</v>
      </c>
      <c r="H138">
        <f>VLOOKUP(Regular_Season_Table[[#This Row],[Visitor]],'2023 Standings'!$A$1:$K$33,10,FALSE)</f>
        <v>0.37</v>
      </c>
      <c r="I138">
        <f>VLOOKUP(Regular_Season_Table[[#This Row],[Home]],'2023 Standings'!$A$1:$K$33,10,)</f>
        <v>-1.05</v>
      </c>
      <c r="J138">
        <f>VLOOKUP(Regular_Season_Table[[#This Row],[Home]],Table_0__2[[#All],[Team]:[xGF%]],10,)</f>
        <v>48.6</v>
      </c>
      <c r="K138">
        <f>VLOOKUP(Regular_Season_Table[[#This Row],[Visitor]],Table_0__2[[Team]:[CF%]],10,FALSE)</f>
        <v>51.45</v>
      </c>
      <c r="L138">
        <f>VLOOKUP(Regular_Season_Table[[#This Row],[Home]],Table_0__2[[#All],[Team]:[HDCF%]],36,FALSE)</f>
        <v>51.47</v>
      </c>
      <c r="M138">
        <f>VLOOKUP(Regular_Season_Table[[#This Row],[Visitor]],Table_0__2[[#All],[Team]:[HDCF%]],36,FALSE)</f>
        <v>53.01</v>
      </c>
      <c r="N138">
        <f>VLOOKUP(Regular_Season_Table[[#This Row],[Home]],'Special Teams'!$A$1:$B$33,2,FALSE)</f>
        <v>18.39</v>
      </c>
      <c r="O138">
        <f>VLOOKUP(Regular_Season_Table[[#This Row],[Visitor]],'Special Teams'!$A$1:$B$33,2,FALSE)</f>
        <v>25.36</v>
      </c>
    </row>
    <row r="139" spans="1:15" x14ac:dyDescent="0.3">
      <c r="A139" s="9">
        <v>44863</v>
      </c>
      <c r="B139" s="7" t="s">
        <v>33</v>
      </c>
      <c r="C139" s="7">
        <v>7</v>
      </c>
      <c r="D139" s="7" t="s">
        <v>10</v>
      </c>
      <c r="E139" s="7">
        <v>4</v>
      </c>
      <c r="F139" s="7"/>
      <c r="G139" s="6">
        <f t="shared" si="2"/>
        <v>-3</v>
      </c>
      <c r="H139">
        <f>VLOOKUP(Regular_Season_Table[[#This Row],[Visitor]],'2023 Standings'!$A$1:$K$33,10,FALSE)</f>
        <v>-0.85</v>
      </c>
      <c r="I139">
        <f>VLOOKUP(Regular_Season_Table[[#This Row],[Home]],'2023 Standings'!$A$1:$K$33,10,)</f>
        <v>-0.47</v>
      </c>
      <c r="J139">
        <f>VLOOKUP(Regular_Season_Table[[#This Row],[Home]],Table_0__2[[#All],[Team]:[xGF%]],10,)</f>
        <v>45.87</v>
      </c>
      <c r="K139">
        <f>VLOOKUP(Regular_Season_Table[[#This Row],[Visitor]],Table_0__2[[Team]:[CF%]],10,FALSE)</f>
        <v>45.51</v>
      </c>
      <c r="L139">
        <f>VLOOKUP(Regular_Season_Table[[#This Row],[Home]],Table_0__2[[#All],[Team]:[HDCF%]],36,FALSE)</f>
        <v>44.51</v>
      </c>
      <c r="M139">
        <f>VLOOKUP(Regular_Season_Table[[#This Row],[Visitor]],Table_0__2[[#All],[Team]:[HDCF%]],36,FALSE)</f>
        <v>42.22</v>
      </c>
      <c r="N139">
        <f>VLOOKUP(Regular_Season_Table[[#This Row],[Home]],'Special Teams'!$A$1:$B$33,2,FALSE)</f>
        <v>19.329999999999998</v>
      </c>
      <c r="O139">
        <f>VLOOKUP(Regular_Season_Table[[#This Row],[Visitor]],'Special Teams'!$A$1:$B$33,2,FALSE)</f>
        <v>16.03</v>
      </c>
    </row>
    <row r="140" spans="1:15" x14ac:dyDescent="0.3">
      <c r="A140" s="8">
        <v>44864</v>
      </c>
      <c r="B140" s="6" t="s">
        <v>5</v>
      </c>
      <c r="C140" s="6">
        <v>3</v>
      </c>
      <c r="D140" s="6" t="s">
        <v>26</v>
      </c>
      <c r="E140" s="6">
        <v>4</v>
      </c>
      <c r="F140" s="6" t="s">
        <v>36</v>
      </c>
      <c r="G140" s="6">
        <f t="shared" si="2"/>
        <v>1</v>
      </c>
      <c r="H140">
        <f>VLOOKUP(Regular_Season_Table[[#This Row],[Visitor]],'2023 Standings'!$A$1:$K$33,10,FALSE)</f>
        <v>0.7</v>
      </c>
      <c r="I140">
        <f>VLOOKUP(Regular_Season_Table[[#This Row],[Home]],'2023 Standings'!$A$1:$K$33,10,)</f>
        <v>-1.54</v>
      </c>
      <c r="J140">
        <f>VLOOKUP(Regular_Season_Table[[#This Row],[Home]],Table_0__2[[#All],[Team]:[xGF%]],10,)</f>
        <v>42.67</v>
      </c>
      <c r="K140">
        <f>VLOOKUP(Regular_Season_Table[[#This Row],[Visitor]],Table_0__2[[Team]:[CF%]],10,FALSE)</f>
        <v>51.07</v>
      </c>
      <c r="L140">
        <f>VLOOKUP(Regular_Season_Table[[#This Row],[Home]],Table_0__2[[#All],[Team]:[HDCF%]],36,FALSE)</f>
        <v>38.950000000000003</v>
      </c>
      <c r="M140">
        <f>VLOOKUP(Regular_Season_Table[[#This Row],[Visitor]],Table_0__2[[#All],[Team]:[HDCF%]],36,FALSE)</f>
        <v>54.37</v>
      </c>
      <c r="N140">
        <f>VLOOKUP(Regular_Season_Table[[#This Row],[Home]],'Special Teams'!$A$1:$B$33,2,FALSE)</f>
        <v>15.72</v>
      </c>
      <c r="O140">
        <f>VLOOKUP(Regular_Season_Table[[#This Row],[Visitor]],'Special Teams'!$A$1:$B$33,2,FALSE)</f>
        <v>26.02</v>
      </c>
    </row>
    <row r="141" spans="1:15" x14ac:dyDescent="0.3">
      <c r="A141" s="9">
        <v>44864</v>
      </c>
      <c r="B141" s="7" t="s">
        <v>17</v>
      </c>
      <c r="C141" s="7">
        <v>3</v>
      </c>
      <c r="D141" s="7" t="s">
        <v>25</v>
      </c>
      <c r="E141" s="7">
        <v>2</v>
      </c>
      <c r="F141" s="7"/>
      <c r="G141" s="6">
        <f t="shared" si="2"/>
        <v>-1</v>
      </c>
      <c r="H141">
        <f>VLOOKUP(Regular_Season_Table[[#This Row],[Visitor]],'2023 Standings'!$A$1:$K$33,10,FALSE)</f>
        <v>0.7</v>
      </c>
      <c r="I141">
        <f>VLOOKUP(Regular_Season_Table[[#This Row],[Home]],'2023 Standings'!$A$1:$K$33,10,)</f>
        <v>-0.85</v>
      </c>
      <c r="J141">
        <f>VLOOKUP(Regular_Season_Table[[#This Row],[Home]],Table_0__2[[#All],[Team]:[xGF%]],10,)</f>
        <v>45.13</v>
      </c>
      <c r="K141">
        <f>VLOOKUP(Regular_Season_Table[[#This Row],[Visitor]],Table_0__2[[Team]:[CF%]],10,FALSE)</f>
        <v>49.8</v>
      </c>
      <c r="L141">
        <f>VLOOKUP(Regular_Season_Table[[#This Row],[Home]],Table_0__2[[#All],[Team]:[HDCF%]],36,FALSE)</f>
        <v>43.9</v>
      </c>
      <c r="M141">
        <f>VLOOKUP(Regular_Season_Table[[#This Row],[Visitor]],Table_0__2[[#All],[Team]:[HDCF%]],36,FALSE)</f>
        <v>48.95</v>
      </c>
      <c r="N141">
        <f>VLOOKUP(Regular_Season_Table[[#This Row],[Home]],'Special Teams'!$A$1:$B$33,2,FALSE)</f>
        <v>18.91</v>
      </c>
      <c r="O141">
        <f>VLOOKUP(Regular_Season_Table[[#This Row],[Visitor]],'Special Teams'!$A$1:$B$33,2,FALSE)</f>
        <v>24.08</v>
      </c>
    </row>
    <row r="142" spans="1:15" x14ac:dyDescent="0.3">
      <c r="A142" s="8">
        <v>44864</v>
      </c>
      <c r="B142" s="6" t="s">
        <v>28</v>
      </c>
      <c r="C142" s="6">
        <v>4</v>
      </c>
      <c r="D142" s="6" t="s">
        <v>6</v>
      </c>
      <c r="E142" s="6">
        <v>3</v>
      </c>
      <c r="F142" s="6" t="s">
        <v>35</v>
      </c>
      <c r="G142" s="6">
        <f t="shared" si="2"/>
        <v>-1</v>
      </c>
      <c r="H142">
        <f>VLOOKUP(Regular_Season_Table[[#This Row],[Visitor]],'2023 Standings'!$A$1:$K$33,10,FALSE)</f>
        <v>0.21</v>
      </c>
      <c r="I142">
        <f>VLOOKUP(Regular_Season_Table[[#This Row],[Home]],'2023 Standings'!$A$1:$K$33,10,)</f>
        <v>-1.1599999999999999</v>
      </c>
      <c r="J142">
        <f>VLOOKUP(Regular_Season_Table[[#This Row],[Home]],Table_0__2[[#All],[Team]:[xGF%]],10,)</f>
        <v>43.9</v>
      </c>
      <c r="K142">
        <f>VLOOKUP(Regular_Season_Table[[#This Row],[Visitor]],Table_0__2[[Team]:[CF%]],10,FALSE)</f>
        <v>49.47</v>
      </c>
      <c r="L142">
        <f>VLOOKUP(Regular_Season_Table[[#This Row],[Home]],Table_0__2[[#All],[Team]:[HDCF%]],36,FALSE)</f>
        <v>41.35</v>
      </c>
      <c r="M142">
        <f>VLOOKUP(Regular_Season_Table[[#This Row],[Visitor]],Table_0__2[[#All],[Team]:[HDCF%]],36,FALSE)</f>
        <v>51.15</v>
      </c>
      <c r="N142">
        <f>VLOOKUP(Regular_Season_Table[[#This Row],[Home]],'Special Teams'!$A$1:$B$33,2,FALSE)</f>
        <v>16.38</v>
      </c>
      <c r="O142">
        <f>VLOOKUP(Regular_Season_Table[[#This Row],[Visitor]],'Special Teams'!$A$1:$B$33,2,FALSE)</f>
        <v>21.43</v>
      </c>
    </row>
    <row r="143" spans="1:15" x14ac:dyDescent="0.3">
      <c r="A143" s="9">
        <v>44864</v>
      </c>
      <c r="B143" s="7" t="s">
        <v>20</v>
      </c>
      <c r="C143" s="7">
        <v>1</v>
      </c>
      <c r="D143" s="7" t="s">
        <v>15</v>
      </c>
      <c r="E143" s="7">
        <v>7</v>
      </c>
      <c r="F143" s="7"/>
      <c r="G143" s="6">
        <f t="shared" si="2"/>
        <v>6</v>
      </c>
      <c r="H143">
        <f>VLOOKUP(Regular_Season_Table[[#This Row],[Visitor]],'2023 Standings'!$A$1:$K$33,10,FALSE)</f>
        <v>-1.34</v>
      </c>
      <c r="I143">
        <f>VLOOKUP(Regular_Season_Table[[#This Row],[Home]],'2023 Standings'!$A$1:$K$33,10,)</f>
        <v>0.79</v>
      </c>
      <c r="J143">
        <f>VLOOKUP(Regular_Season_Table[[#This Row],[Home]],Table_0__2[[#All],[Team]:[xGF%]],10,)</f>
        <v>54.12</v>
      </c>
      <c r="K143">
        <f>VLOOKUP(Regular_Season_Table[[#This Row],[Visitor]],Table_0__2[[Team]:[CF%]],10,FALSE)</f>
        <v>44.92</v>
      </c>
      <c r="L143">
        <f>VLOOKUP(Regular_Season_Table[[#This Row],[Home]],Table_0__2[[#All],[Team]:[HDCF%]],36,FALSE)</f>
        <v>56.84</v>
      </c>
      <c r="M143">
        <f>VLOOKUP(Regular_Season_Table[[#This Row],[Visitor]],Table_0__2[[#All],[Team]:[HDCF%]],36,FALSE)</f>
        <v>43.43</v>
      </c>
      <c r="N143">
        <f>VLOOKUP(Regular_Season_Table[[#This Row],[Home]],'Special Teams'!$A$1:$B$33,2,FALSE)</f>
        <v>21.88</v>
      </c>
      <c r="O143">
        <f>VLOOKUP(Regular_Season_Table[[#This Row],[Visitor]],'Special Teams'!$A$1:$B$33,2,FALSE)</f>
        <v>18.3</v>
      </c>
    </row>
    <row r="144" spans="1:15" x14ac:dyDescent="0.3">
      <c r="A144" s="8">
        <v>44864</v>
      </c>
      <c r="B144" s="6" t="s">
        <v>23</v>
      </c>
      <c r="C144" s="6">
        <v>1</v>
      </c>
      <c r="D144" s="6" t="s">
        <v>27</v>
      </c>
      <c r="E144" s="6">
        <v>2</v>
      </c>
      <c r="F144" s="6" t="s">
        <v>36</v>
      </c>
      <c r="G144" s="6">
        <f t="shared" si="2"/>
        <v>1</v>
      </c>
      <c r="H144">
        <f>VLOOKUP(Regular_Season_Table[[#This Row],[Visitor]],'2023 Standings'!$A$1:$K$33,10,FALSE)</f>
        <v>0.23</v>
      </c>
      <c r="I144">
        <f>VLOOKUP(Regular_Season_Table[[#This Row],[Home]],'2023 Standings'!$A$1:$K$33,10,)</f>
        <v>0.49</v>
      </c>
      <c r="J144">
        <f>VLOOKUP(Regular_Season_Table[[#This Row],[Home]],Table_0__2[[#All],[Team]:[xGF%]],10,)</f>
        <v>48.15</v>
      </c>
      <c r="K144">
        <f>VLOOKUP(Regular_Season_Table[[#This Row],[Visitor]],Table_0__2[[Team]:[CF%]],10,FALSE)</f>
        <v>51.57</v>
      </c>
      <c r="L144">
        <f>VLOOKUP(Regular_Season_Table[[#This Row],[Home]],Table_0__2[[#All],[Team]:[HDCF%]],36,FALSE)</f>
        <v>53.11</v>
      </c>
      <c r="M144">
        <f>VLOOKUP(Regular_Season_Table[[#This Row],[Visitor]],Table_0__2[[#All],[Team]:[HDCF%]],36,FALSE)</f>
        <v>52.55</v>
      </c>
      <c r="N144">
        <f>VLOOKUP(Regular_Season_Table[[#This Row],[Home]],'Special Teams'!$A$1:$B$33,2,FALSE)</f>
        <v>20.29</v>
      </c>
      <c r="O144">
        <f>VLOOKUP(Regular_Season_Table[[#This Row],[Visitor]],'Special Teams'!$A$1:$B$33,2,FALSE)</f>
        <v>19.260000000000002</v>
      </c>
    </row>
    <row r="145" spans="1:15" x14ac:dyDescent="0.3">
      <c r="A145" s="9">
        <v>44865</v>
      </c>
      <c r="B145" s="7" t="s">
        <v>19</v>
      </c>
      <c r="C145" s="7">
        <v>3</v>
      </c>
      <c r="D145" s="7" t="s">
        <v>13</v>
      </c>
      <c r="E145" s="7">
        <v>8</v>
      </c>
      <c r="F145" s="7"/>
      <c r="G145" s="6">
        <f t="shared" si="2"/>
        <v>5</v>
      </c>
      <c r="H145">
        <f>VLOOKUP(Regular_Season_Table[[#This Row],[Visitor]],'2023 Standings'!$A$1:$K$33,10,FALSE)</f>
        <v>-0.44</v>
      </c>
      <c r="I145">
        <f>VLOOKUP(Regular_Season_Table[[#This Row],[Home]],'2023 Standings'!$A$1:$K$33,10,)</f>
        <v>-0.01</v>
      </c>
      <c r="J145">
        <f>VLOOKUP(Regular_Season_Table[[#This Row],[Home]],Table_0__2[[#All],[Team]:[xGF%]],10,)</f>
        <v>51.36</v>
      </c>
      <c r="K145">
        <f>VLOOKUP(Regular_Season_Table[[#This Row],[Visitor]],Table_0__2[[Team]:[CF%]],10,FALSE)</f>
        <v>46.03</v>
      </c>
      <c r="L145">
        <f>VLOOKUP(Regular_Season_Table[[#This Row],[Home]],Table_0__2[[#All],[Team]:[HDCF%]],36,FALSE)</f>
        <v>47.31</v>
      </c>
      <c r="M145">
        <f>VLOOKUP(Regular_Season_Table[[#This Row],[Visitor]],Table_0__2[[#All],[Team]:[HDCF%]],36,FALSE)</f>
        <v>44.13</v>
      </c>
      <c r="N145">
        <f>VLOOKUP(Regular_Season_Table[[#This Row],[Home]],'Special Teams'!$A$1:$B$33,2,FALSE)</f>
        <v>23.42</v>
      </c>
      <c r="O145">
        <f>VLOOKUP(Regular_Season_Table[[#This Row],[Visitor]],'Special Teams'!$A$1:$B$33,2,FALSE)</f>
        <v>21.11</v>
      </c>
    </row>
    <row r="146" spans="1:15" x14ac:dyDescent="0.3">
      <c r="A146" s="8">
        <v>44865</v>
      </c>
      <c r="B146" s="6" t="s">
        <v>12</v>
      </c>
      <c r="C146" s="6">
        <v>2</v>
      </c>
      <c r="D146" s="6" t="s">
        <v>18</v>
      </c>
      <c r="E146" s="6">
        <v>3</v>
      </c>
      <c r="F146" s="6" t="s">
        <v>35</v>
      </c>
      <c r="G146" s="6">
        <f t="shared" si="2"/>
        <v>1</v>
      </c>
      <c r="H146">
        <f>VLOOKUP(Regular_Season_Table[[#This Row],[Visitor]],'2023 Standings'!$A$1:$K$33,10,FALSE)</f>
        <v>-0.1</v>
      </c>
      <c r="I146">
        <f>VLOOKUP(Regular_Season_Table[[#This Row],[Home]],'2023 Standings'!$A$1:$K$33,10,)</f>
        <v>0.66</v>
      </c>
      <c r="J146">
        <f>VLOOKUP(Regular_Season_Table[[#This Row],[Home]],Table_0__2[[#All],[Team]:[xGF%]],10,)</f>
        <v>60.38</v>
      </c>
      <c r="K146">
        <f>VLOOKUP(Regular_Season_Table[[#This Row],[Visitor]],Table_0__2[[Team]:[CF%]],10,FALSE)</f>
        <v>49.78</v>
      </c>
      <c r="L146">
        <f>VLOOKUP(Regular_Season_Table[[#This Row],[Home]],Table_0__2[[#All],[Team]:[HDCF%]],36,FALSE)</f>
        <v>59.07</v>
      </c>
      <c r="M146">
        <f>VLOOKUP(Regular_Season_Table[[#This Row],[Visitor]],Table_0__2[[#All],[Team]:[HDCF%]],36,FALSE)</f>
        <v>49.68</v>
      </c>
      <c r="N146">
        <f>VLOOKUP(Regular_Season_Table[[#This Row],[Home]],'Special Teams'!$A$1:$B$33,2,FALSE)</f>
        <v>19.760000000000002</v>
      </c>
      <c r="O146">
        <f>VLOOKUP(Regular_Season_Table[[#This Row],[Visitor]],'Special Teams'!$A$1:$B$33,2,FALSE)</f>
        <v>21.22</v>
      </c>
    </row>
    <row r="147" spans="1:15" x14ac:dyDescent="0.3">
      <c r="A147" s="9">
        <v>44865</v>
      </c>
      <c r="B147" s="7" t="s">
        <v>29</v>
      </c>
      <c r="C147" s="7">
        <v>5</v>
      </c>
      <c r="D147" s="7" t="s">
        <v>10</v>
      </c>
      <c r="E147" s="7">
        <v>1</v>
      </c>
      <c r="F147" s="7"/>
      <c r="G147" s="6">
        <f t="shared" si="2"/>
        <v>-4</v>
      </c>
      <c r="H147">
        <f>VLOOKUP(Regular_Season_Table[[#This Row],[Visitor]],'2023 Standings'!$A$1:$K$33,10,FALSE)</f>
        <v>0.27</v>
      </c>
      <c r="I147">
        <f>VLOOKUP(Regular_Season_Table[[#This Row],[Home]],'2023 Standings'!$A$1:$K$33,10,)</f>
        <v>-0.47</v>
      </c>
      <c r="J147">
        <f>VLOOKUP(Regular_Season_Table[[#This Row],[Home]],Table_0__2[[#All],[Team]:[xGF%]],10,)</f>
        <v>45.87</v>
      </c>
      <c r="K147">
        <f>VLOOKUP(Regular_Season_Table[[#This Row],[Visitor]],Table_0__2[[Team]:[CF%]],10,FALSE)</f>
        <v>52.33</v>
      </c>
      <c r="L147">
        <f>VLOOKUP(Regular_Season_Table[[#This Row],[Home]],Table_0__2[[#All],[Team]:[HDCF%]],36,FALSE)</f>
        <v>44.51</v>
      </c>
      <c r="M147">
        <f>VLOOKUP(Regular_Season_Table[[#This Row],[Visitor]],Table_0__2[[#All],[Team]:[HDCF%]],36,FALSE)</f>
        <v>52.36</v>
      </c>
      <c r="N147">
        <f>VLOOKUP(Regular_Season_Table[[#This Row],[Home]],'Special Teams'!$A$1:$B$33,2,FALSE)</f>
        <v>19.329999999999998</v>
      </c>
      <c r="O147">
        <f>VLOOKUP(Regular_Season_Table[[#This Row],[Visitor]],'Special Teams'!$A$1:$B$33,2,FALSE)</f>
        <v>25.28</v>
      </c>
    </row>
    <row r="148" spans="1:15" x14ac:dyDescent="0.3">
      <c r="A148" s="8">
        <v>44866</v>
      </c>
      <c r="B148" s="6" t="s">
        <v>31</v>
      </c>
      <c r="C148" s="6">
        <v>1</v>
      </c>
      <c r="D148" s="6" t="s">
        <v>25</v>
      </c>
      <c r="E148" s="6">
        <v>3</v>
      </c>
      <c r="F148" s="6"/>
      <c r="G148" s="6">
        <f t="shared" si="2"/>
        <v>2</v>
      </c>
      <c r="H148">
        <f>VLOOKUP(Regular_Season_Table[[#This Row],[Visitor]],'2023 Standings'!$A$1:$K$33,10,FALSE)</f>
        <v>0.24</v>
      </c>
      <c r="I148">
        <f>VLOOKUP(Regular_Season_Table[[#This Row],[Home]],'2023 Standings'!$A$1:$K$33,10,)</f>
        <v>-0.85</v>
      </c>
      <c r="J148">
        <f>VLOOKUP(Regular_Season_Table[[#This Row],[Home]],Table_0__2[[#All],[Team]:[xGF%]],10,)</f>
        <v>45.13</v>
      </c>
      <c r="K148">
        <f>VLOOKUP(Regular_Season_Table[[#This Row],[Visitor]],Table_0__2[[Team]:[CF%]],10,FALSE)</f>
        <v>54.33</v>
      </c>
      <c r="L148">
        <f>VLOOKUP(Regular_Season_Table[[#This Row],[Home]],Table_0__2[[#All],[Team]:[HDCF%]],36,FALSE)</f>
        <v>43.9</v>
      </c>
      <c r="M148">
        <f>VLOOKUP(Regular_Season_Table[[#This Row],[Visitor]],Table_0__2[[#All],[Team]:[HDCF%]],36,FALSE)</f>
        <v>53.72</v>
      </c>
      <c r="N148">
        <f>VLOOKUP(Regular_Season_Table[[#This Row],[Home]],'Special Teams'!$A$1:$B$33,2,FALSE)</f>
        <v>18.91</v>
      </c>
      <c r="O148">
        <f>VLOOKUP(Regular_Season_Table[[#This Row],[Visitor]],'Special Teams'!$A$1:$B$33,2,FALSE)</f>
        <v>22.83</v>
      </c>
    </row>
    <row r="149" spans="1:15" x14ac:dyDescent="0.3">
      <c r="A149" s="9">
        <v>44866</v>
      </c>
      <c r="B149" s="7" t="s">
        <v>34</v>
      </c>
      <c r="C149" s="7">
        <v>5</v>
      </c>
      <c r="D149" s="7" t="s">
        <v>22</v>
      </c>
      <c r="E149" s="7">
        <v>4</v>
      </c>
      <c r="F149" s="7"/>
      <c r="G149" s="6">
        <f t="shared" si="2"/>
        <v>-1</v>
      </c>
      <c r="H149">
        <f>VLOOKUP(Regular_Season_Table[[#This Row],[Visitor]],'2023 Standings'!$A$1:$K$33,10,FALSE)</f>
        <v>0.36</v>
      </c>
      <c r="I149">
        <f>VLOOKUP(Regular_Season_Table[[#This Row],[Home]],'2023 Standings'!$A$1:$K$33,10,)</f>
        <v>0.05</v>
      </c>
      <c r="J149">
        <f>VLOOKUP(Regular_Season_Table[[#This Row],[Home]],Table_0__2[[#All],[Team]:[xGF%]],10,)</f>
        <v>57.39</v>
      </c>
      <c r="K149">
        <f>VLOOKUP(Regular_Season_Table[[#This Row],[Visitor]],Table_0__2[[Team]:[CF%]],10,FALSE)</f>
        <v>52.75</v>
      </c>
      <c r="L149">
        <f>VLOOKUP(Regular_Season_Table[[#This Row],[Home]],Table_0__2[[#All],[Team]:[HDCF%]],36,FALSE)</f>
        <v>53.64</v>
      </c>
      <c r="M149">
        <f>VLOOKUP(Regular_Season_Table[[#This Row],[Visitor]],Table_0__2[[#All],[Team]:[HDCF%]],36,FALSE)</f>
        <v>49.47</v>
      </c>
      <c r="N149">
        <f>VLOOKUP(Regular_Season_Table[[#This Row],[Home]],'Special Teams'!$A$1:$B$33,2,FALSE)</f>
        <v>19.84</v>
      </c>
      <c r="O149">
        <f>VLOOKUP(Regular_Season_Table[[#This Row],[Visitor]],'Special Teams'!$A$1:$B$33,2,FALSE)</f>
        <v>19.75</v>
      </c>
    </row>
    <row r="150" spans="1:15" x14ac:dyDescent="0.3">
      <c r="A150" s="8">
        <v>44866</v>
      </c>
      <c r="B150" s="6" t="s">
        <v>16</v>
      </c>
      <c r="C150" s="6">
        <v>3</v>
      </c>
      <c r="D150" s="6" t="s">
        <v>6</v>
      </c>
      <c r="E150" s="6">
        <v>1</v>
      </c>
      <c r="F150" s="6"/>
      <c r="G150" s="6">
        <f t="shared" si="2"/>
        <v>-2</v>
      </c>
      <c r="H150">
        <f>VLOOKUP(Regular_Season_Table[[#This Row],[Visitor]],'2023 Standings'!$A$1:$K$33,10,FALSE)</f>
        <v>0.25</v>
      </c>
      <c r="I150">
        <f>VLOOKUP(Regular_Season_Table[[#This Row],[Home]],'2023 Standings'!$A$1:$K$33,10,)</f>
        <v>-1.1599999999999999</v>
      </c>
      <c r="J150">
        <f>VLOOKUP(Regular_Season_Table[[#This Row],[Home]],Table_0__2[[#All],[Team]:[xGF%]],10,)</f>
        <v>43.9</v>
      </c>
      <c r="K150">
        <f>VLOOKUP(Regular_Season_Table[[#This Row],[Visitor]],Table_0__2[[Team]:[CF%]],10,FALSE)</f>
        <v>49.75</v>
      </c>
      <c r="L150">
        <f>VLOOKUP(Regular_Season_Table[[#This Row],[Home]],Table_0__2[[#All],[Team]:[HDCF%]],36,FALSE)</f>
        <v>41.35</v>
      </c>
      <c r="M150">
        <f>VLOOKUP(Regular_Season_Table[[#This Row],[Visitor]],Table_0__2[[#All],[Team]:[HDCF%]],36,FALSE)</f>
        <v>50.12</v>
      </c>
      <c r="N150">
        <f>VLOOKUP(Regular_Season_Table[[#This Row],[Home]],'Special Teams'!$A$1:$B$33,2,FALSE)</f>
        <v>16.38</v>
      </c>
      <c r="O150">
        <f>VLOOKUP(Regular_Season_Table[[#This Row],[Visitor]],'Special Teams'!$A$1:$B$33,2,FALSE)</f>
        <v>15.77</v>
      </c>
    </row>
    <row r="151" spans="1:15" x14ac:dyDescent="0.3">
      <c r="A151" s="9">
        <v>44866</v>
      </c>
      <c r="B151" s="7" t="s">
        <v>29</v>
      </c>
      <c r="C151" s="7">
        <v>2</v>
      </c>
      <c r="D151" s="7" t="s">
        <v>30</v>
      </c>
      <c r="E151" s="7">
        <v>5</v>
      </c>
      <c r="F151" s="7"/>
      <c r="G151" s="6">
        <f t="shared" si="2"/>
        <v>3</v>
      </c>
      <c r="H151">
        <f>VLOOKUP(Regular_Season_Table[[#This Row],[Visitor]],'2023 Standings'!$A$1:$K$33,10,FALSE)</f>
        <v>0.27</v>
      </c>
      <c r="I151">
        <f>VLOOKUP(Regular_Season_Table[[#This Row],[Home]],'2023 Standings'!$A$1:$K$33,10,)</f>
        <v>0.75</v>
      </c>
      <c r="J151">
        <f>VLOOKUP(Regular_Season_Table[[#This Row],[Home]],Table_0__2[[#All],[Team]:[xGF%]],10,)</f>
        <v>51.67</v>
      </c>
      <c r="K151">
        <f>VLOOKUP(Regular_Season_Table[[#This Row],[Visitor]],Table_0__2[[Team]:[CF%]],10,FALSE)</f>
        <v>52.33</v>
      </c>
      <c r="L151">
        <f>VLOOKUP(Regular_Season_Table[[#This Row],[Home]],Table_0__2[[#All],[Team]:[HDCF%]],36,FALSE)</f>
        <v>53.75</v>
      </c>
      <c r="M151">
        <f>VLOOKUP(Regular_Season_Table[[#This Row],[Visitor]],Table_0__2[[#All],[Team]:[HDCF%]],36,FALSE)</f>
        <v>52.36</v>
      </c>
      <c r="N151">
        <f>VLOOKUP(Regular_Season_Table[[#This Row],[Home]],'Special Teams'!$A$1:$B$33,2,FALSE)</f>
        <v>25</v>
      </c>
      <c r="O151">
        <f>VLOOKUP(Regular_Season_Table[[#This Row],[Visitor]],'Special Teams'!$A$1:$B$33,2,FALSE)</f>
        <v>25.28</v>
      </c>
    </row>
    <row r="152" spans="1:15" x14ac:dyDescent="0.3">
      <c r="A152" s="8">
        <v>44866</v>
      </c>
      <c r="B152" s="6" t="s">
        <v>21</v>
      </c>
      <c r="C152" s="6">
        <v>4</v>
      </c>
      <c r="D152" s="6" t="s">
        <v>9</v>
      </c>
      <c r="E152" s="6">
        <v>7</v>
      </c>
      <c r="F152" s="6"/>
      <c r="G152" s="6">
        <f t="shared" si="2"/>
        <v>3</v>
      </c>
      <c r="H152">
        <f>VLOOKUP(Regular_Season_Table[[#This Row],[Visitor]],'2023 Standings'!$A$1:$K$33,10,FALSE)</f>
        <v>-0.12</v>
      </c>
      <c r="I152">
        <f>VLOOKUP(Regular_Season_Table[[#This Row],[Home]],'2023 Standings'!$A$1:$K$33,10,)</f>
        <v>0.73</v>
      </c>
      <c r="J152">
        <f>VLOOKUP(Regular_Season_Table[[#This Row],[Home]],Table_0__2[[#All],[Team]:[xGF%]],10,)</f>
        <v>52.27</v>
      </c>
      <c r="K152">
        <f>VLOOKUP(Regular_Season_Table[[#This Row],[Visitor]],Table_0__2[[Team]:[CF%]],10,FALSE)</f>
        <v>47.41</v>
      </c>
      <c r="L152">
        <f>VLOOKUP(Regular_Season_Table[[#This Row],[Home]],Table_0__2[[#All],[Team]:[HDCF%]],36,FALSE)</f>
        <v>56.4</v>
      </c>
      <c r="M152">
        <f>VLOOKUP(Regular_Season_Table[[#This Row],[Visitor]],Table_0__2[[#All],[Team]:[HDCF%]],36,FALSE)</f>
        <v>48</v>
      </c>
      <c r="N152">
        <f>VLOOKUP(Regular_Season_Table[[#This Row],[Home]],'Special Teams'!$A$1:$B$33,2,FALSE)</f>
        <v>32.36</v>
      </c>
      <c r="O152">
        <f>VLOOKUP(Regular_Season_Table[[#This Row],[Visitor]],'Special Teams'!$A$1:$B$33,2,FALSE)</f>
        <v>17.600000000000001</v>
      </c>
    </row>
    <row r="153" spans="1:15" x14ac:dyDescent="0.3">
      <c r="A153" s="9">
        <v>44866</v>
      </c>
      <c r="B153" s="7" t="s">
        <v>33</v>
      </c>
      <c r="C153" s="7">
        <v>1</v>
      </c>
      <c r="D153" s="7" t="s">
        <v>28</v>
      </c>
      <c r="E153" s="7">
        <v>4</v>
      </c>
      <c r="F153" s="7"/>
      <c r="G153" s="6">
        <f t="shared" si="2"/>
        <v>3</v>
      </c>
      <c r="H153">
        <f>VLOOKUP(Regular_Season_Table[[#This Row],[Visitor]],'2023 Standings'!$A$1:$K$33,10,FALSE)</f>
        <v>-0.85</v>
      </c>
      <c r="I153">
        <f>VLOOKUP(Regular_Season_Table[[#This Row],[Home]],'2023 Standings'!$A$1:$K$33,10,)</f>
        <v>0.21</v>
      </c>
      <c r="J153">
        <f>VLOOKUP(Regular_Season_Table[[#This Row],[Home]],Table_0__2[[#All],[Team]:[xGF%]],10,)</f>
        <v>49.47</v>
      </c>
      <c r="K153">
        <f>VLOOKUP(Regular_Season_Table[[#This Row],[Visitor]],Table_0__2[[Team]:[CF%]],10,FALSE)</f>
        <v>45.51</v>
      </c>
      <c r="L153">
        <f>VLOOKUP(Regular_Season_Table[[#This Row],[Home]],Table_0__2[[#All],[Team]:[HDCF%]],36,FALSE)</f>
        <v>51.15</v>
      </c>
      <c r="M153">
        <f>VLOOKUP(Regular_Season_Table[[#This Row],[Visitor]],Table_0__2[[#All],[Team]:[HDCF%]],36,FALSE)</f>
        <v>42.22</v>
      </c>
      <c r="N153">
        <f>VLOOKUP(Regular_Season_Table[[#This Row],[Home]],'Special Teams'!$A$1:$B$33,2,FALSE)</f>
        <v>21.43</v>
      </c>
      <c r="O153">
        <f>VLOOKUP(Regular_Season_Table[[#This Row],[Visitor]],'Special Teams'!$A$1:$B$33,2,FALSE)</f>
        <v>16.03</v>
      </c>
    </row>
    <row r="154" spans="1:15" x14ac:dyDescent="0.3">
      <c r="A154" s="8">
        <v>44866</v>
      </c>
      <c r="B154" s="6" t="s">
        <v>4</v>
      </c>
      <c r="C154" s="6">
        <v>0</v>
      </c>
      <c r="D154" s="6" t="s">
        <v>17</v>
      </c>
      <c r="E154" s="6">
        <v>1</v>
      </c>
      <c r="F154" s="6" t="s">
        <v>36</v>
      </c>
      <c r="G154" s="6">
        <f t="shared" si="2"/>
        <v>1</v>
      </c>
      <c r="H154">
        <f>VLOOKUP(Regular_Season_Table[[#This Row],[Visitor]],'2023 Standings'!$A$1:$K$33,10,FALSE)</f>
        <v>-0.62</v>
      </c>
      <c r="I154">
        <f>VLOOKUP(Regular_Season_Table[[#This Row],[Home]],'2023 Standings'!$A$1:$K$33,10,)</f>
        <v>0.7</v>
      </c>
      <c r="J154">
        <f>VLOOKUP(Regular_Season_Table[[#This Row],[Home]],Table_0__2[[#All],[Team]:[xGF%]],10,)</f>
        <v>49.8</v>
      </c>
      <c r="K154">
        <f>VLOOKUP(Regular_Season_Table[[#This Row],[Visitor]],Table_0__2[[Team]:[CF%]],10,FALSE)</f>
        <v>47.4</v>
      </c>
      <c r="L154">
        <f>VLOOKUP(Regular_Season_Table[[#This Row],[Home]],Table_0__2[[#All],[Team]:[HDCF%]],36,FALSE)</f>
        <v>48.95</v>
      </c>
      <c r="M154">
        <f>VLOOKUP(Regular_Season_Table[[#This Row],[Visitor]],Table_0__2[[#All],[Team]:[HDCF%]],36,FALSE)</f>
        <v>47.69</v>
      </c>
      <c r="N154">
        <f>VLOOKUP(Regular_Season_Table[[#This Row],[Home]],'Special Teams'!$A$1:$B$33,2,FALSE)</f>
        <v>24.08</v>
      </c>
      <c r="O154">
        <f>VLOOKUP(Regular_Season_Table[[#This Row],[Visitor]],'Special Teams'!$A$1:$B$33,2,FALSE)</f>
        <v>15.56</v>
      </c>
    </row>
    <row r="155" spans="1:15" x14ac:dyDescent="0.3">
      <c r="A155" s="9">
        <v>44866</v>
      </c>
      <c r="B155" s="7" t="s">
        <v>14</v>
      </c>
      <c r="C155" s="7">
        <v>6</v>
      </c>
      <c r="D155" s="7" t="s">
        <v>3</v>
      </c>
      <c r="E155" s="7">
        <v>5</v>
      </c>
      <c r="F155" s="7" t="s">
        <v>36</v>
      </c>
      <c r="G155" s="6">
        <f t="shared" si="2"/>
        <v>-1</v>
      </c>
      <c r="H155">
        <f>VLOOKUP(Regular_Season_Table[[#This Row],[Visitor]],'2023 Standings'!$A$1:$K$33,10,FALSE)</f>
        <v>1.54</v>
      </c>
      <c r="I155">
        <f>VLOOKUP(Regular_Season_Table[[#This Row],[Home]],'2023 Standings'!$A$1:$K$33,10,)</f>
        <v>0.01</v>
      </c>
      <c r="J155">
        <f>VLOOKUP(Regular_Season_Table[[#This Row],[Home]],Table_0__2[[#All],[Team]:[xGF%]],10,)</f>
        <v>52.14</v>
      </c>
      <c r="K155">
        <f>VLOOKUP(Regular_Season_Table[[#This Row],[Visitor]],Table_0__2[[Team]:[CF%]],10,FALSE)</f>
        <v>51.19</v>
      </c>
      <c r="L155">
        <f>VLOOKUP(Regular_Season_Table[[#This Row],[Home]],Table_0__2[[#All],[Team]:[HDCF%]],36,FALSE)</f>
        <v>53.78</v>
      </c>
      <c r="M155">
        <f>VLOOKUP(Regular_Season_Table[[#This Row],[Visitor]],Table_0__2[[#All],[Team]:[HDCF%]],36,FALSE)</f>
        <v>54.03</v>
      </c>
      <c r="N155">
        <f>VLOOKUP(Regular_Season_Table[[#This Row],[Home]],'Special Teams'!$A$1:$B$33,2,FALSE)</f>
        <v>21.72</v>
      </c>
      <c r="O155">
        <f>VLOOKUP(Regular_Season_Table[[#This Row],[Visitor]],'Special Teams'!$A$1:$B$33,2,FALSE)</f>
        <v>22.22</v>
      </c>
    </row>
    <row r="156" spans="1:15" x14ac:dyDescent="0.3">
      <c r="A156" s="8">
        <v>44866</v>
      </c>
      <c r="B156" s="6" t="s">
        <v>26</v>
      </c>
      <c r="C156" s="6">
        <v>6</v>
      </c>
      <c r="D156" s="6" t="s">
        <v>24</v>
      </c>
      <c r="E156" s="6">
        <v>5</v>
      </c>
      <c r="F156" s="6" t="s">
        <v>35</v>
      </c>
      <c r="G156" s="6">
        <f t="shared" si="2"/>
        <v>-1</v>
      </c>
      <c r="H156">
        <f>VLOOKUP(Regular_Season_Table[[#This Row],[Visitor]],'2023 Standings'!$A$1:$K$33,10,FALSE)</f>
        <v>-1.54</v>
      </c>
      <c r="I156">
        <f>VLOOKUP(Regular_Season_Table[[#This Row],[Home]],'2023 Standings'!$A$1:$K$33,10,)</f>
        <v>-1.05</v>
      </c>
      <c r="J156">
        <f>VLOOKUP(Regular_Season_Table[[#This Row],[Home]],Table_0__2[[#All],[Team]:[xGF%]],10,)</f>
        <v>48.6</v>
      </c>
      <c r="K156">
        <f>VLOOKUP(Regular_Season_Table[[#This Row],[Visitor]],Table_0__2[[Team]:[CF%]],10,FALSE)</f>
        <v>42.67</v>
      </c>
      <c r="L156">
        <f>VLOOKUP(Regular_Season_Table[[#This Row],[Home]],Table_0__2[[#All],[Team]:[HDCF%]],36,FALSE)</f>
        <v>51.47</v>
      </c>
      <c r="M156">
        <f>VLOOKUP(Regular_Season_Table[[#This Row],[Visitor]],Table_0__2[[#All],[Team]:[HDCF%]],36,FALSE)</f>
        <v>38.950000000000003</v>
      </c>
      <c r="N156">
        <f>VLOOKUP(Regular_Season_Table[[#This Row],[Home]],'Special Teams'!$A$1:$B$33,2,FALSE)</f>
        <v>18.39</v>
      </c>
      <c r="O156">
        <f>VLOOKUP(Regular_Season_Table[[#This Row],[Visitor]],'Special Teams'!$A$1:$B$33,2,FALSE)</f>
        <v>15.72</v>
      </c>
    </row>
    <row r="157" spans="1:15" x14ac:dyDescent="0.3">
      <c r="A157" s="9">
        <v>44866</v>
      </c>
      <c r="B157" s="7" t="s">
        <v>32</v>
      </c>
      <c r="C157" s="7">
        <v>3</v>
      </c>
      <c r="D157" s="7" t="s">
        <v>7</v>
      </c>
      <c r="E157" s="7">
        <v>4</v>
      </c>
      <c r="F157" s="7"/>
      <c r="G157" s="6">
        <f t="shared" si="2"/>
        <v>1</v>
      </c>
      <c r="H157">
        <f>VLOOKUP(Regular_Season_Table[[#This Row],[Visitor]],'2023 Standings'!$A$1:$K$33,10,FALSE)</f>
        <v>-0.09</v>
      </c>
      <c r="I157">
        <f>VLOOKUP(Regular_Season_Table[[#This Row],[Home]],'2023 Standings'!$A$1:$K$33,10,)</f>
        <v>0.37</v>
      </c>
      <c r="J157">
        <f>VLOOKUP(Regular_Season_Table[[#This Row],[Home]],Table_0__2[[#All],[Team]:[xGF%]],10,)</f>
        <v>51.45</v>
      </c>
      <c r="K157">
        <f>VLOOKUP(Regular_Season_Table[[#This Row],[Visitor]],Table_0__2[[Team]:[CF%]],10,FALSE)</f>
        <v>51.53</v>
      </c>
      <c r="L157">
        <f>VLOOKUP(Regular_Season_Table[[#This Row],[Home]],Table_0__2[[#All],[Team]:[HDCF%]],36,FALSE)</f>
        <v>53.01</v>
      </c>
      <c r="M157">
        <f>VLOOKUP(Regular_Season_Table[[#This Row],[Visitor]],Table_0__2[[#All],[Team]:[HDCF%]],36,FALSE)</f>
        <v>51.95</v>
      </c>
      <c r="N157">
        <f>VLOOKUP(Regular_Season_Table[[#This Row],[Home]],'Special Teams'!$A$1:$B$33,2,FALSE)</f>
        <v>25.36</v>
      </c>
      <c r="O157">
        <f>VLOOKUP(Regular_Season_Table[[#This Row],[Visitor]],'Special Teams'!$A$1:$B$33,2,FALSE)</f>
        <v>23.53</v>
      </c>
    </row>
    <row r="158" spans="1:15" x14ac:dyDescent="0.3">
      <c r="A158" s="8">
        <v>44866</v>
      </c>
      <c r="B158" s="6" t="s">
        <v>15</v>
      </c>
      <c r="C158" s="6">
        <v>5</v>
      </c>
      <c r="D158" s="6" t="s">
        <v>8</v>
      </c>
      <c r="E158" s="6">
        <v>2</v>
      </c>
      <c r="F158" s="6"/>
      <c r="G158" s="6">
        <f t="shared" si="2"/>
        <v>-3</v>
      </c>
      <c r="H158">
        <f>VLOOKUP(Regular_Season_Table[[#This Row],[Visitor]],'2023 Standings'!$A$1:$K$33,10,FALSE)</f>
        <v>0.79</v>
      </c>
      <c r="I158">
        <f>VLOOKUP(Regular_Season_Table[[#This Row],[Home]],'2023 Standings'!$A$1:$K$33,10,)</f>
        <v>-0.3</v>
      </c>
      <c r="J158">
        <f>VLOOKUP(Regular_Season_Table[[#This Row],[Home]],Table_0__2[[#All],[Team]:[xGF%]],10,)</f>
        <v>47.62</v>
      </c>
      <c r="K158">
        <f>VLOOKUP(Regular_Season_Table[[#This Row],[Visitor]],Table_0__2[[Team]:[CF%]],10,FALSE)</f>
        <v>54.12</v>
      </c>
      <c r="L158">
        <f>VLOOKUP(Regular_Season_Table[[#This Row],[Home]],Table_0__2[[#All],[Team]:[HDCF%]],36,FALSE)</f>
        <v>47.61</v>
      </c>
      <c r="M158">
        <f>VLOOKUP(Regular_Season_Table[[#This Row],[Visitor]],Table_0__2[[#All],[Team]:[HDCF%]],36,FALSE)</f>
        <v>56.84</v>
      </c>
      <c r="N158">
        <f>VLOOKUP(Regular_Season_Table[[#This Row],[Home]],'Special Teams'!$A$1:$B$33,2,FALSE)</f>
        <v>22.71</v>
      </c>
      <c r="O158">
        <f>VLOOKUP(Regular_Season_Table[[#This Row],[Visitor]],'Special Teams'!$A$1:$B$33,2,FALSE)</f>
        <v>21.88</v>
      </c>
    </row>
    <row r="159" spans="1:15" x14ac:dyDescent="0.3">
      <c r="A159" s="9">
        <v>44866</v>
      </c>
      <c r="B159" s="7" t="s">
        <v>27</v>
      </c>
      <c r="C159" s="7">
        <v>3</v>
      </c>
      <c r="D159" s="7" t="s">
        <v>12</v>
      </c>
      <c r="E159" s="7">
        <v>2</v>
      </c>
      <c r="F159" s="7" t="s">
        <v>36</v>
      </c>
      <c r="G159" s="6">
        <f t="shared" si="2"/>
        <v>-1</v>
      </c>
      <c r="H159">
        <f>VLOOKUP(Regular_Season_Table[[#This Row],[Visitor]],'2023 Standings'!$A$1:$K$33,10,FALSE)</f>
        <v>0.49</v>
      </c>
      <c r="I159">
        <f>VLOOKUP(Regular_Season_Table[[#This Row],[Home]],'2023 Standings'!$A$1:$K$33,10,)</f>
        <v>-0.1</v>
      </c>
      <c r="J159">
        <f>VLOOKUP(Regular_Season_Table[[#This Row],[Home]],Table_0__2[[#All],[Team]:[xGF%]],10,)</f>
        <v>49.78</v>
      </c>
      <c r="K159">
        <f>VLOOKUP(Regular_Season_Table[[#This Row],[Visitor]],Table_0__2[[Team]:[CF%]],10,FALSE)</f>
        <v>48.15</v>
      </c>
      <c r="L159">
        <f>VLOOKUP(Regular_Season_Table[[#This Row],[Home]],Table_0__2[[#All],[Team]:[HDCF%]],36,FALSE)</f>
        <v>49.68</v>
      </c>
      <c r="M159">
        <f>VLOOKUP(Regular_Season_Table[[#This Row],[Visitor]],Table_0__2[[#All],[Team]:[HDCF%]],36,FALSE)</f>
        <v>53.11</v>
      </c>
      <c r="N159">
        <f>VLOOKUP(Regular_Season_Table[[#This Row],[Home]],'Special Teams'!$A$1:$B$33,2,FALSE)</f>
        <v>21.22</v>
      </c>
      <c r="O159">
        <f>VLOOKUP(Regular_Season_Table[[#This Row],[Visitor]],'Special Teams'!$A$1:$B$33,2,FALSE)</f>
        <v>20.29</v>
      </c>
    </row>
    <row r="160" spans="1:15" x14ac:dyDescent="0.3">
      <c r="A160" s="8">
        <v>44867</v>
      </c>
      <c r="B160" s="6" t="s">
        <v>3</v>
      </c>
      <c r="C160" s="6">
        <v>3</v>
      </c>
      <c r="D160" s="6" t="s">
        <v>13</v>
      </c>
      <c r="E160" s="6">
        <v>6</v>
      </c>
      <c r="F160" s="6"/>
      <c r="G160" s="6">
        <f t="shared" si="2"/>
        <v>3</v>
      </c>
      <c r="H160">
        <f>VLOOKUP(Regular_Season_Table[[#This Row],[Visitor]],'2023 Standings'!$A$1:$K$33,10,FALSE)</f>
        <v>0.01</v>
      </c>
      <c r="I160">
        <f>VLOOKUP(Regular_Season_Table[[#This Row],[Home]],'2023 Standings'!$A$1:$K$33,10,)</f>
        <v>-0.01</v>
      </c>
      <c r="J160">
        <f>VLOOKUP(Regular_Season_Table[[#This Row],[Home]],Table_0__2[[#All],[Team]:[xGF%]],10,)</f>
        <v>51.36</v>
      </c>
      <c r="K160">
        <f>VLOOKUP(Regular_Season_Table[[#This Row],[Visitor]],Table_0__2[[Team]:[CF%]],10,FALSE)</f>
        <v>52.14</v>
      </c>
      <c r="L160">
        <f>VLOOKUP(Regular_Season_Table[[#This Row],[Home]],Table_0__2[[#All],[Team]:[HDCF%]],36,FALSE)</f>
        <v>47.31</v>
      </c>
      <c r="M160">
        <f>VLOOKUP(Regular_Season_Table[[#This Row],[Visitor]],Table_0__2[[#All],[Team]:[HDCF%]],36,FALSE)</f>
        <v>53.78</v>
      </c>
      <c r="N160">
        <f>VLOOKUP(Regular_Season_Table[[#This Row],[Home]],'Special Teams'!$A$1:$B$33,2,FALSE)</f>
        <v>23.42</v>
      </c>
      <c r="O160">
        <f>VLOOKUP(Regular_Season_Table[[#This Row],[Visitor]],'Special Teams'!$A$1:$B$33,2,FALSE)</f>
        <v>21.72</v>
      </c>
    </row>
    <row r="161" spans="1:15" x14ac:dyDescent="0.3">
      <c r="A161" s="9">
        <v>44867</v>
      </c>
      <c r="B161" s="7" t="s">
        <v>4</v>
      </c>
      <c r="C161" s="7">
        <v>2</v>
      </c>
      <c r="D161" s="7" t="s">
        <v>5</v>
      </c>
      <c r="E161" s="7">
        <v>5</v>
      </c>
      <c r="F161" s="7"/>
      <c r="G161" s="6">
        <f t="shared" si="2"/>
        <v>3</v>
      </c>
      <c r="H161">
        <f>VLOOKUP(Regular_Season_Table[[#This Row],[Visitor]],'2023 Standings'!$A$1:$K$33,10,FALSE)</f>
        <v>-0.62</v>
      </c>
      <c r="I161">
        <f>VLOOKUP(Regular_Season_Table[[#This Row],[Home]],'2023 Standings'!$A$1:$K$33,10,)</f>
        <v>0.7</v>
      </c>
      <c r="J161">
        <f>VLOOKUP(Regular_Season_Table[[#This Row],[Home]],Table_0__2[[#All],[Team]:[xGF%]],10,)</f>
        <v>51.07</v>
      </c>
      <c r="K161">
        <f>VLOOKUP(Regular_Season_Table[[#This Row],[Visitor]],Table_0__2[[Team]:[CF%]],10,FALSE)</f>
        <v>47.4</v>
      </c>
      <c r="L161">
        <f>VLOOKUP(Regular_Season_Table[[#This Row],[Home]],Table_0__2[[#All],[Team]:[HDCF%]],36,FALSE)</f>
        <v>54.37</v>
      </c>
      <c r="M161">
        <f>VLOOKUP(Regular_Season_Table[[#This Row],[Visitor]],Table_0__2[[#All],[Team]:[HDCF%]],36,FALSE)</f>
        <v>47.69</v>
      </c>
      <c r="N161">
        <f>VLOOKUP(Regular_Season_Table[[#This Row],[Home]],'Special Teams'!$A$1:$B$33,2,FALSE)</f>
        <v>26.02</v>
      </c>
      <c r="O161">
        <f>VLOOKUP(Regular_Season_Table[[#This Row],[Visitor]],'Special Teams'!$A$1:$B$33,2,FALSE)</f>
        <v>15.56</v>
      </c>
    </row>
    <row r="162" spans="1:15" x14ac:dyDescent="0.3">
      <c r="A162" s="8">
        <v>44868</v>
      </c>
      <c r="B162" s="6" t="s">
        <v>30</v>
      </c>
      <c r="C162" s="6">
        <v>7</v>
      </c>
      <c r="D162" s="6" t="s">
        <v>25</v>
      </c>
      <c r="E162" s="6">
        <v>2</v>
      </c>
      <c r="F162" s="6"/>
      <c r="G162" s="6">
        <f t="shared" si="2"/>
        <v>-5</v>
      </c>
      <c r="H162">
        <f>VLOOKUP(Regular_Season_Table[[#This Row],[Visitor]],'2023 Standings'!$A$1:$K$33,10,FALSE)</f>
        <v>0.75</v>
      </c>
      <c r="I162">
        <f>VLOOKUP(Regular_Season_Table[[#This Row],[Home]],'2023 Standings'!$A$1:$K$33,10,)</f>
        <v>-0.85</v>
      </c>
      <c r="J162">
        <f>VLOOKUP(Regular_Season_Table[[#This Row],[Home]],Table_0__2[[#All],[Team]:[xGF%]],10,)</f>
        <v>45.13</v>
      </c>
      <c r="K162">
        <f>VLOOKUP(Regular_Season_Table[[#This Row],[Visitor]],Table_0__2[[Team]:[CF%]],10,FALSE)</f>
        <v>51.67</v>
      </c>
      <c r="L162">
        <f>VLOOKUP(Regular_Season_Table[[#This Row],[Home]],Table_0__2[[#All],[Team]:[HDCF%]],36,FALSE)</f>
        <v>43.9</v>
      </c>
      <c r="M162">
        <f>VLOOKUP(Regular_Season_Table[[#This Row],[Visitor]],Table_0__2[[#All],[Team]:[HDCF%]],36,FALSE)</f>
        <v>53.75</v>
      </c>
      <c r="N162">
        <f>VLOOKUP(Regular_Season_Table[[#This Row],[Home]],'Special Teams'!$A$1:$B$33,2,FALSE)</f>
        <v>18.91</v>
      </c>
      <c r="O162">
        <f>VLOOKUP(Regular_Season_Table[[#This Row],[Visitor]],'Special Teams'!$A$1:$B$33,2,FALSE)</f>
        <v>25</v>
      </c>
    </row>
    <row r="163" spans="1:15" x14ac:dyDescent="0.3">
      <c r="A163" s="9">
        <v>44868</v>
      </c>
      <c r="B163" s="7" t="s">
        <v>21</v>
      </c>
      <c r="C163" s="7">
        <v>4</v>
      </c>
      <c r="D163" s="7" t="s">
        <v>22</v>
      </c>
      <c r="E163" s="7">
        <v>1</v>
      </c>
      <c r="F163" s="7"/>
      <c r="G163" s="6">
        <f t="shared" si="2"/>
        <v>-3</v>
      </c>
      <c r="H163">
        <f>VLOOKUP(Regular_Season_Table[[#This Row],[Visitor]],'2023 Standings'!$A$1:$K$33,10,FALSE)</f>
        <v>-0.12</v>
      </c>
      <c r="I163">
        <f>VLOOKUP(Regular_Season_Table[[#This Row],[Home]],'2023 Standings'!$A$1:$K$33,10,)</f>
        <v>0.05</v>
      </c>
      <c r="J163">
        <f>VLOOKUP(Regular_Season_Table[[#This Row],[Home]],Table_0__2[[#All],[Team]:[xGF%]],10,)</f>
        <v>57.39</v>
      </c>
      <c r="K163">
        <f>VLOOKUP(Regular_Season_Table[[#This Row],[Visitor]],Table_0__2[[Team]:[CF%]],10,FALSE)</f>
        <v>47.41</v>
      </c>
      <c r="L163">
        <f>VLOOKUP(Regular_Season_Table[[#This Row],[Home]],Table_0__2[[#All],[Team]:[HDCF%]],36,FALSE)</f>
        <v>53.64</v>
      </c>
      <c r="M163">
        <f>VLOOKUP(Regular_Season_Table[[#This Row],[Visitor]],Table_0__2[[#All],[Team]:[HDCF%]],36,FALSE)</f>
        <v>48</v>
      </c>
      <c r="N163">
        <f>VLOOKUP(Regular_Season_Table[[#This Row],[Home]],'Special Teams'!$A$1:$B$33,2,FALSE)</f>
        <v>19.84</v>
      </c>
      <c r="O163">
        <f>VLOOKUP(Regular_Season_Table[[#This Row],[Visitor]],'Special Teams'!$A$1:$B$33,2,FALSE)</f>
        <v>17.600000000000001</v>
      </c>
    </row>
    <row r="164" spans="1:15" x14ac:dyDescent="0.3">
      <c r="A164" s="8">
        <v>44868</v>
      </c>
      <c r="B164" s="6" t="s">
        <v>29</v>
      </c>
      <c r="C164" s="6">
        <v>1</v>
      </c>
      <c r="D164" s="6" t="s">
        <v>6</v>
      </c>
      <c r="E164" s="6">
        <v>2</v>
      </c>
      <c r="F164" s="6" t="s">
        <v>36</v>
      </c>
      <c r="G164" s="6">
        <f t="shared" si="2"/>
        <v>1</v>
      </c>
      <c r="H164">
        <f>VLOOKUP(Regular_Season_Table[[#This Row],[Visitor]],'2023 Standings'!$A$1:$K$33,10,FALSE)</f>
        <v>0.27</v>
      </c>
      <c r="I164">
        <f>VLOOKUP(Regular_Season_Table[[#This Row],[Home]],'2023 Standings'!$A$1:$K$33,10,)</f>
        <v>-1.1599999999999999</v>
      </c>
      <c r="J164">
        <f>VLOOKUP(Regular_Season_Table[[#This Row],[Home]],Table_0__2[[#All],[Team]:[xGF%]],10,)</f>
        <v>43.9</v>
      </c>
      <c r="K164">
        <f>VLOOKUP(Regular_Season_Table[[#This Row],[Visitor]],Table_0__2[[Team]:[CF%]],10,FALSE)</f>
        <v>52.33</v>
      </c>
      <c r="L164">
        <f>VLOOKUP(Regular_Season_Table[[#This Row],[Home]],Table_0__2[[#All],[Team]:[HDCF%]],36,FALSE)</f>
        <v>41.35</v>
      </c>
      <c r="M164">
        <f>VLOOKUP(Regular_Season_Table[[#This Row],[Visitor]],Table_0__2[[#All],[Team]:[HDCF%]],36,FALSE)</f>
        <v>52.36</v>
      </c>
      <c r="N164">
        <f>VLOOKUP(Regular_Season_Table[[#This Row],[Home]],'Special Teams'!$A$1:$B$33,2,FALSE)</f>
        <v>16.38</v>
      </c>
      <c r="O164">
        <f>VLOOKUP(Regular_Season_Table[[#This Row],[Visitor]],'Special Teams'!$A$1:$B$33,2,FALSE)</f>
        <v>25.28</v>
      </c>
    </row>
    <row r="165" spans="1:15" x14ac:dyDescent="0.3">
      <c r="A165" s="9">
        <v>44868</v>
      </c>
      <c r="B165" s="7" t="s">
        <v>12</v>
      </c>
      <c r="C165" s="7">
        <v>1</v>
      </c>
      <c r="D165" s="7" t="s">
        <v>19</v>
      </c>
      <c r="E165" s="7">
        <v>3</v>
      </c>
      <c r="F165" s="7"/>
      <c r="G165" s="6">
        <f t="shared" si="2"/>
        <v>2</v>
      </c>
      <c r="H165">
        <f>VLOOKUP(Regular_Season_Table[[#This Row],[Visitor]],'2023 Standings'!$A$1:$K$33,10,FALSE)</f>
        <v>-0.1</v>
      </c>
      <c r="I165">
        <f>VLOOKUP(Regular_Season_Table[[#This Row],[Home]],'2023 Standings'!$A$1:$K$33,10,)</f>
        <v>-0.44</v>
      </c>
      <c r="J165">
        <f>VLOOKUP(Regular_Season_Table[[#This Row],[Home]],Table_0__2[[#All],[Team]:[xGF%]],10,)</f>
        <v>46.03</v>
      </c>
      <c r="K165">
        <f>VLOOKUP(Regular_Season_Table[[#This Row],[Visitor]],Table_0__2[[Team]:[CF%]],10,FALSE)</f>
        <v>49.78</v>
      </c>
      <c r="L165">
        <f>VLOOKUP(Regular_Season_Table[[#This Row],[Home]],Table_0__2[[#All],[Team]:[HDCF%]],36,FALSE)</f>
        <v>44.13</v>
      </c>
      <c r="M165">
        <f>VLOOKUP(Regular_Season_Table[[#This Row],[Visitor]],Table_0__2[[#All],[Team]:[HDCF%]],36,FALSE)</f>
        <v>49.68</v>
      </c>
      <c r="N165">
        <f>VLOOKUP(Regular_Season_Table[[#This Row],[Home]],'Special Teams'!$A$1:$B$33,2,FALSE)</f>
        <v>21.11</v>
      </c>
      <c r="O165">
        <f>VLOOKUP(Regular_Season_Table[[#This Row],[Visitor]],'Special Teams'!$A$1:$B$33,2,FALSE)</f>
        <v>21.22</v>
      </c>
    </row>
    <row r="166" spans="1:15" x14ac:dyDescent="0.3">
      <c r="A166" s="8">
        <v>44868</v>
      </c>
      <c r="B166" s="6" t="s">
        <v>15</v>
      </c>
      <c r="C166" s="6">
        <v>4</v>
      </c>
      <c r="D166" s="6" t="s">
        <v>9</v>
      </c>
      <c r="E166" s="6">
        <v>3</v>
      </c>
      <c r="F166" s="6"/>
      <c r="G166" s="6">
        <f t="shared" si="2"/>
        <v>-1</v>
      </c>
      <c r="H166">
        <f>VLOOKUP(Regular_Season_Table[[#This Row],[Visitor]],'2023 Standings'!$A$1:$K$33,10,FALSE)</f>
        <v>0.79</v>
      </c>
      <c r="I166">
        <f>VLOOKUP(Regular_Season_Table[[#This Row],[Home]],'2023 Standings'!$A$1:$K$33,10,)</f>
        <v>0.73</v>
      </c>
      <c r="J166">
        <f>VLOOKUP(Regular_Season_Table[[#This Row],[Home]],Table_0__2[[#All],[Team]:[xGF%]],10,)</f>
        <v>52.27</v>
      </c>
      <c r="K166">
        <f>VLOOKUP(Regular_Season_Table[[#This Row],[Visitor]],Table_0__2[[Team]:[CF%]],10,FALSE)</f>
        <v>54.12</v>
      </c>
      <c r="L166">
        <f>VLOOKUP(Regular_Season_Table[[#This Row],[Home]],Table_0__2[[#All],[Team]:[HDCF%]],36,FALSE)</f>
        <v>56.4</v>
      </c>
      <c r="M166">
        <f>VLOOKUP(Regular_Season_Table[[#This Row],[Visitor]],Table_0__2[[#All],[Team]:[HDCF%]],36,FALSE)</f>
        <v>56.84</v>
      </c>
      <c r="N166">
        <f>VLOOKUP(Regular_Season_Table[[#This Row],[Home]],'Special Teams'!$A$1:$B$33,2,FALSE)</f>
        <v>32.36</v>
      </c>
      <c r="O166">
        <f>VLOOKUP(Regular_Season_Table[[#This Row],[Visitor]],'Special Teams'!$A$1:$B$33,2,FALSE)</f>
        <v>21.88</v>
      </c>
    </row>
    <row r="167" spans="1:15" x14ac:dyDescent="0.3">
      <c r="A167" s="9">
        <v>44868</v>
      </c>
      <c r="B167" s="7" t="s">
        <v>34</v>
      </c>
      <c r="C167" s="7">
        <v>4</v>
      </c>
      <c r="D167" s="7" t="s">
        <v>28</v>
      </c>
      <c r="E167" s="7">
        <v>0</v>
      </c>
      <c r="F167" s="7"/>
      <c r="G167" s="6">
        <f t="shared" si="2"/>
        <v>-4</v>
      </c>
      <c r="H167">
        <f>VLOOKUP(Regular_Season_Table[[#This Row],[Visitor]],'2023 Standings'!$A$1:$K$33,10,FALSE)</f>
        <v>0.36</v>
      </c>
      <c r="I167">
        <f>VLOOKUP(Regular_Season_Table[[#This Row],[Home]],'2023 Standings'!$A$1:$K$33,10,)</f>
        <v>0.21</v>
      </c>
      <c r="J167">
        <f>VLOOKUP(Regular_Season_Table[[#This Row],[Home]],Table_0__2[[#All],[Team]:[xGF%]],10,)</f>
        <v>49.47</v>
      </c>
      <c r="K167">
        <f>VLOOKUP(Regular_Season_Table[[#This Row],[Visitor]],Table_0__2[[Team]:[CF%]],10,FALSE)</f>
        <v>52.75</v>
      </c>
      <c r="L167">
        <f>VLOOKUP(Regular_Season_Table[[#This Row],[Home]],Table_0__2[[#All],[Team]:[HDCF%]],36,FALSE)</f>
        <v>51.15</v>
      </c>
      <c r="M167">
        <f>VLOOKUP(Regular_Season_Table[[#This Row],[Visitor]],Table_0__2[[#All],[Team]:[HDCF%]],36,FALSE)</f>
        <v>49.47</v>
      </c>
      <c r="N167">
        <f>VLOOKUP(Regular_Season_Table[[#This Row],[Home]],'Special Teams'!$A$1:$B$33,2,FALSE)</f>
        <v>21.43</v>
      </c>
      <c r="O167">
        <f>VLOOKUP(Regular_Season_Table[[#This Row],[Visitor]],'Special Teams'!$A$1:$B$33,2,FALSE)</f>
        <v>19.75</v>
      </c>
    </row>
    <row r="168" spans="1:15" x14ac:dyDescent="0.3">
      <c r="A168" s="8">
        <v>44868</v>
      </c>
      <c r="B168" s="6" t="s">
        <v>14</v>
      </c>
      <c r="C168" s="6">
        <v>5</v>
      </c>
      <c r="D168" s="6" t="s">
        <v>17</v>
      </c>
      <c r="E168" s="6">
        <v>2</v>
      </c>
      <c r="F168" s="6"/>
      <c r="G168" s="6">
        <f t="shared" si="2"/>
        <v>-3</v>
      </c>
      <c r="H168">
        <f>VLOOKUP(Regular_Season_Table[[#This Row],[Visitor]],'2023 Standings'!$A$1:$K$33,10,FALSE)</f>
        <v>1.54</v>
      </c>
      <c r="I168">
        <f>VLOOKUP(Regular_Season_Table[[#This Row],[Home]],'2023 Standings'!$A$1:$K$33,10,)</f>
        <v>0.7</v>
      </c>
      <c r="J168">
        <f>VLOOKUP(Regular_Season_Table[[#This Row],[Home]],Table_0__2[[#All],[Team]:[xGF%]],10,)</f>
        <v>49.8</v>
      </c>
      <c r="K168">
        <f>VLOOKUP(Regular_Season_Table[[#This Row],[Visitor]],Table_0__2[[Team]:[CF%]],10,FALSE)</f>
        <v>51.19</v>
      </c>
      <c r="L168">
        <f>VLOOKUP(Regular_Season_Table[[#This Row],[Home]],Table_0__2[[#All],[Team]:[HDCF%]],36,FALSE)</f>
        <v>48.95</v>
      </c>
      <c r="M168">
        <f>VLOOKUP(Regular_Season_Table[[#This Row],[Visitor]],Table_0__2[[#All],[Team]:[HDCF%]],36,FALSE)</f>
        <v>54.03</v>
      </c>
      <c r="N168">
        <f>VLOOKUP(Regular_Season_Table[[#This Row],[Home]],'Special Teams'!$A$1:$B$33,2,FALSE)</f>
        <v>24.08</v>
      </c>
      <c r="O168">
        <f>VLOOKUP(Regular_Season_Table[[#This Row],[Visitor]],'Special Teams'!$A$1:$B$33,2,FALSE)</f>
        <v>22.22</v>
      </c>
    </row>
    <row r="169" spans="1:15" x14ac:dyDescent="0.3">
      <c r="A169" s="9">
        <v>44868</v>
      </c>
      <c r="B169" s="7" t="s">
        <v>27</v>
      </c>
      <c r="C169" s="7">
        <v>5</v>
      </c>
      <c r="D169" s="7" t="s">
        <v>32</v>
      </c>
      <c r="E169" s="7">
        <v>4</v>
      </c>
      <c r="F169" s="7"/>
      <c r="G169" s="6">
        <f t="shared" si="2"/>
        <v>-1</v>
      </c>
      <c r="H169">
        <f>VLOOKUP(Regular_Season_Table[[#This Row],[Visitor]],'2023 Standings'!$A$1:$K$33,10,FALSE)</f>
        <v>0.49</v>
      </c>
      <c r="I169">
        <f>VLOOKUP(Regular_Season_Table[[#This Row],[Home]],'2023 Standings'!$A$1:$K$33,10,)</f>
        <v>-0.09</v>
      </c>
      <c r="J169">
        <f>VLOOKUP(Regular_Season_Table[[#This Row],[Home]],Table_0__2[[#All],[Team]:[xGF%]],10,)</f>
        <v>51.53</v>
      </c>
      <c r="K169">
        <f>VLOOKUP(Regular_Season_Table[[#This Row],[Visitor]],Table_0__2[[Team]:[CF%]],10,FALSE)</f>
        <v>48.15</v>
      </c>
      <c r="L169">
        <f>VLOOKUP(Regular_Season_Table[[#This Row],[Home]],Table_0__2[[#All],[Team]:[HDCF%]],36,FALSE)</f>
        <v>51.95</v>
      </c>
      <c r="M169">
        <f>VLOOKUP(Regular_Season_Table[[#This Row],[Visitor]],Table_0__2[[#All],[Team]:[HDCF%]],36,FALSE)</f>
        <v>53.11</v>
      </c>
      <c r="N169">
        <f>VLOOKUP(Regular_Season_Table[[#This Row],[Home]],'Special Teams'!$A$1:$B$33,2,FALSE)</f>
        <v>23.53</v>
      </c>
      <c r="O169">
        <f>VLOOKUP(Regular_Season_Table[[#This Row],[Visitor]],'Special Teams'!$A$1:$B$33,2,FALSE)</f>
        <v>20.29</v>
      </c>
    </row>
    <row r="170" spans="1:15" x14ac:dyDescent="0.3">
      <c r="A170" s="8">
        <v>44868</v>
      </c>
      <c r="B170" s="6" t="s">
        <v>31</v>
      </c>
      <c r="C170" s="6">
        <v>4</v>
      </c>
      <c r="D170" s="6" t="s">
        <v>24</v>
      </c>
      <c r="E170" s="6">
        <v>3</v>
      </c>
      <c r="F170" s="6" t="s">
        <v>35</v>
      </c>
      <c r="G170" s="6">
        <f t="shared" si="2"/>
        <v>-1</v>
      </c>
      <c r="H170">
        <f>VLOOKUP(Regular_Season_Table[[#This Row],[Visitor]],'2023 Standings'!$A$1:$K$33,10,FALSE)</f>
        <v>0.24</v>
      </c>
      <c r="I170">
        <f>VLOOKUP(Regular_Season_Table[[#This Row],[Home]],'2023 Standings'!$A$1:$K$33,10,)</f>
        <v>-1.05</v>
      </c>
      <c r="J170">
        <f>VLOOKUP(Regular_Season_Table[[#This Row],[Home]],Table_0__2[[#All],[Team]:[xGF%]],10,)</f>
        <v>48.6</v>
      </c>
      <c r="K170">
        <f>VLOOKUP(Regular_Season_Table[[#This Row],[Visitor]],Table_0__2[[Team]:[CF%]],10,FALSE)</f>
        <v>54.33</v>
      </c>
      <c r="L170">
        <f>VLOOKUP(Regular_Season_Table[[#This Row],[Home]],Table_0__2[[#All],[Team]:[HDCF%]],36,FALSE)</f>
        <v>51.47</v>
      </c>
      <c r="M170">
        <f>VLOOKUP(Regular_Season_Table[[#This Row],[Visitor]],Table_0__2[[#All],[Team]:[HDCF%]],36,FALSE)</f>
        <v>53.72</v>
      </c>
      <c r="N170">
        <f>VLOOKUP(Regular_Season_Table[[#This Row],[Home]],'Special Teams'!$A$1:$B$33,2,FALSE)</f>
        <v>18.39</v>
      </c>
      <c r="O170">
        <f>VLOOKUP(Regular_Season_Table[[#This Row],[Visitor]],'Special Teams'!$A$1:$B$33,2,FALSE)</f>
        <v>22.83</v>
      </c>
    </row>
    <row r="171" spans="1:15" x14ac:dyDescent="0.3">
      <c r="A171" s="9">
        <v>44868</v>
      </c>
      <c r="B171" s="7" t="s">
        <v>16</v>
      </c>
      <c r="C171" s="7">
        <v>5</v>
      </c>
      <c r="D171" s="7" t="s">
        <v>10</v>
      </c>
      <c r="E171" s="7">
        <v>2</v>
      </c>
      <c r="F171" s="7"/>
      <c r="G171" s="6">
        <f t="shared" si="2"/>
        <v>-3</v>
      </c>
      <c r="H171">
        <f>VLOOKUP(Regular_Season_Table[[#This Row],[Visitor]],'2023 Standings'!$A$1:$K$33,10,FALSE)</f>
        <v>0.25</v>
      </c>
      <c r="I171">
        <f>VLOOKUP(Regular_Season_Table[[#This Row],[Home]],'2023 Standings'!$A$1:$K$33,10,)</f>
        <v>-0.47</v>
      </c>
      <c r="J171">
        <f>VLOOKUP(Regular_Season_Table[[#This Row],[Home]],Table_0__2[[#All],[Team]:[xGF%]],10,)</f>
        <v>45.87</v>
      </c>
      <c r="K171">
        <f>VLOOKUP(Regular_Season_Table[[#This Row],[Visitor]],Table_0__2[[Team]:[CF%]],10,FALSE)</f>
        <v>49.75</v>
      </c>
      <c r="L171">
        <f>VLOOKUP(Regular_Season_Table[[#This Row],[Home]],Table_0__2[[#All],[Team]:[HDCF%]],36,FALSE)</f>
        <v>44.51</v>
      </c>
      <c r="M171">
        <f>VLOOKUP(Regular_Season_Table[[#This Row],[Visitor]],Table_0__2[[#All],[Team]:[HDCF%]],36,FALSE)</f>
        <v>50.12</v>
      </c>
      <c r="N171">
        <f>VLOOKUP(Regular_Season_Table[[#This Row],[Home]],'Special Teams'!$A$1:$B$33,2,FALSE)</f>
        <v>19.329999999999998</v>
      </c>
      <c r="O171">
        <f>VLOOKUP(Regular_Season_Table[[#This Row],[Visitor]],'Special Teams'!$A$1:$B$33,2,FALSE)</f>
        <v>15.77</v>
      </c>
    </row>
    <row r="172" spans="1:15" x14ac:dyDescent="0.3">
      <c r="A172" s="8">
        <v>44868</v>
      </c>
      <c r="B172" s="6" t="s">
        <v>18</v>
      </c>
      <c r="C172" s="6">
        <v>4</v>
      </c>
      <c r="D172" s="6" t="s">
        <v>7</v>
      </c>
      <c r="E172" s="6">
        <v>3</v>
      </c>
      <c r="F172" s="6" t="s">
        <v>35</v>
      </c>
      <c r="G172" s="6">
        <f t="shared" si="2"/>
        <v>-1</v>
      </c>
      <c r="H172">
        <f>VLOOKUP(Regular_Season_Table[[#This Row],[Visitor]],'2023 Standings'!$A$1:$K$33,10,FALSE)</f>
        <v>0.66</v>
      </c>
      <c r="I172">
        <f>VLOOKUP(Regular_Season_Table[[#This Row],[Home]],'2023 Standings'!$A$1:$K$33,10,)</f>
        <v>0.37</v>
      </c>
      <c r="J172">
        <f>VLOOKUP(Regular_Season_Table[[#This Row],[Home]],Table_0__2[[#All],[Team]:[xGF%]],10,)</f>
        <v>51.45</v>
      </c>
      <c r="K172">
        <f>VLOOKUP(Regular_Season_Table[[#This Row],[Visitor]],Table_0__2[[Team]:[CF%]],10,FALSE)</f>
        <v>60.38</v>
      </c>
      <c r="L172">
        <f>VLOOKUP(Regular_Season_Table[[#This Row],[Home]],Table_0__2[[#All],[Team]:[HDCF%]],36,FALSE)</f>
        <v>53.01</v>
      </c>
      <c r="M172">
        <f>VLOOKUP(Regular_Season_Table[[#This Row],[Visitor]],Table_0__2[[#All],[Team]:[HDCF%]],36,FALSE)</f>
        <v>59.07</v>
      </c>
      <c r="N172">
        <f>VLOOKUP(Regular_Season_Table[[#This Row],[Home]],'Special Teams'!$A$1:$B$33,2,FALSE)</f>
        <v>25.36</v>
      </c>
      <c r="O172">
        <f>VLOOKUP(Regular_Season_Table[[#This Row],[Visitor]],'Special Teams'!$A$1:$B$33,2,FALSE)</f>
        <v>19.760000000000002</v>
      </c>
    </row>
    <row r="173" spans="1:15" x14ac:dyDescent="0.3">
      <c r="A173" s="9">
        <v>44868</v>
      </c>
      <c r="B173" s="7" t="s">
        <v>26</v>
      </c>
      <c r="C173" s="7">
        <v>5</v>
      </c>
      <c r="D173" s="7" t="s">
        <v>8</v>
      </c>
      <c r="E173" s="7">
        <v>8</v>
      </c>
      <c r="F173" s="7"/>
      <c r="G173" s="6">
        <f t="shared" si="2"/>
        <v>3</v>
      </c>
      <c r="H173">
        <f>VLOOKUP(Regular_Season_Table[[#This Row],[Visitor]],'2023 Standings'!$A$1:$K$33,10,FALSE)</f>
        <v>-1.54</v>
      </c>
      <c r="I173">
        <f>VLOOKUP(Regular_Season_Table[[#This Row],[Home]],'2023 Standings'!$A$1:$K$33,10,)</f>
        <v>-0.3</v>
      </c>
      <c r="J173">
        <f>VLOOKUP(Regular_Season_Table[[#This Row],[Home]],Table_0__2[[#All],[Team]:[xGF%]],10,)</f>
        <v>47.62</v>
      </c>
      <c r="K173">
        <f>VLOOKUP(Regular_Season_Table[[#This Row],[Visitor]],Table_0__2[[Team]:[CF%]],10,FALSE)</f>
        <v>42.67</v>
      </c>
      <c r="L173">
        <f>VLOOKUP(Regular_Season_Table[[#This Row],[Home]],Table_0__2[[#All],[Team]:[HDCF%]],36,FALSE)</f>
        <v>47.61</v>
      </c>
      <c r="M173">
        <f>VLOOKUP(Regular_Season_Table[[#This Row],[Visitor]],Table_0__2[[#All],[Team]:[HDCF%]],36,FALSE)</f>
        <v>38.950000000000003</v>
      </c>
      <c r="N173">
        <f>VLOOKUP(Regular_Season_Table[[#This Row],[Home]],'Special Teams'!$A$1:$B$33,2,FALSE)</f>
        <v>22.71</v>
      </c>
      <c r="O173">
        <f>VLOOKUP(Regular_Season_Table[[#This Row],[Visitor]],'Special Teams'!$A$1:$B$33,2,FALSE)</f>
        <v>15.72</v>
      </c>
    </row>
    <row r="174" spans="1:15" x14ac:dyDescent="0.3">
      <c r="A174" s="8">
        <v>44868</v>
      </c>
      <c r="B174" s="6" t="s">
        <v>33</v>
      </c>
      <c r="C174" s="6">
        <v>2</v>
      </c>
      <c r="D174" s="6" t="s">
        <v>23</v>
      </c>
      <c r="E174" s="6">
        <v>3</v>
      </c>
      <c r="F174" s="6" t="s">
        <v>36</v>
      </c>
      <c r="G174" s="6">
        <f t="shared" si="2"/>
        <v>1</v>
      </c>
      <c r="H174">
        <f>VLOOKUP(Regular_Season_Table[[#This Row],[Visitor]],'2023 Standings'!$A$1:$K$33,10,FALSE)</f>
        <v>-0.85</v>
      </c>
      <c r="I174">
        <f>VLOOKUP(Regular_Season_Table[[#This Row],[Home]],'2023 Standings'!$A$1:$K$33,10,)</f>
        <v>0.23</v>
      </c>
      <c r="J174">
        <f>VLOOKUP(Regular_Season_Table[[#This Row],[Home]],Table_0__2[[#All],[Team]:[xGF%]],10,)</f>
        <v>51.57</v>
      </c>
      <c r="K174">
        <f>VLOOKUP(Regular_Season_Table[[#This Row],[Visitor]],Table_0__2[[Team]:[CF%]],10,FALSE)</f>
        <v>45.51</v>
      </c>
      <c r="L174">
        <f>VLOOKUP(Regular_Season_Table[[#This Row],[Home]],Table_0__2[[#All],[Team]:[HDCF%]],36,FALSE)</f>
        <v>52.55</v>
      </c>
      <c r="M174">
        <f>VLOOKUP(Regular_Season_Table[[#This Row],[Visitor]],Table_0__2[[#All],[Team]:[HDCF%]],36,FALSE)</f>
        <v>42.22</v>
      </c>
      <c r="N174">
        <f>VLOOKUP(Regular_Season_Table[[#This Row],[Home]],'Special Teams'!$A$1:$B$33,2,FALSE)</f>
        <v>19.260000000000002</v>
      </c>
      <c r="O174">
        <f>VLOOKUP(Regular_Season_Table[[#This Row],[Visitor]],'Special Teams'!$A$1:$B$33,2,FALSE)</f>
        <v>16.03</v>
      </c>
    </row>
    <row r="175" spans="1:15" x14ac:dyDescent="0.3">
      <c r="A175" s="9">
        <v>44869</v>
      </c>
      <c r="B175" s="7" t="s">
        <v>13</v>
      </c>
      <c r="C175" s="7">
        <v>3</v>
      </c>
      <c r="D175" s="7" t="s">
        <v>18</v>
      </c>
      <c r="E175" s="7">
        <v>5</v>
      </c>
      <c r="F175" s="7"/>
      <c r="G175" s="6">
        <f t="shared" si="2"/>
        <v>2</v>
      </c>
      <c r="H175">
        <f>VLOOKUP(Regular_Season_Table[[#This Row],[Visitor]],'2023 Standings'!$A$1:$K$33,10,FALSE)</f>
        <v>-0.01</v>
      </c>
      <c r="I175">
        <f>VLOOKUP(Regular_Season_Table[[#This Row],[Home]],'2023 Standings'!$A$1:$K$33,10,)</f>
        <v>0.66</v>
      </c>
      <c r="J175">
        <f>VLOOKUP(Regular_Season_Table[[#This Row],[Home]],Table_0__2[[#All],[Team]:[xGF%]],10,)</f>
        <v>60.38</v>
      </c>
      <c r="K175">
        <f>VLOOKUP(Regular_Season_Table[[#This Row],[Visitor]],Table_0__2[[Team]:[CF%]],10,FALSE)</f>
        <v>51.36</v>
      </c>
      <c r="L175">
        <f>VLOOKUP(Regular_Season_Table[[#This Row],[Home]],Table_0__2[[#All],[Team]:[HDCF%]],36,FALSE)</f>
        <v>59.07</v>
      </c>
      <c r="M175">
        <f>VLOOKUP(Regular_Season_Table[[#This Row],[Visitor]],Table_0__2[[#All],[Team]:[HDCF%]],36,FALSE)</f>
        <v>47.31</v>
      </c>
      <c r="N175">
        <f>VLOOKUP(Regular_Season_Table[[#This Row],[Home]],'Special Teams'!$A$1:$B$33,2,FALSE)</f>
        <v>19.760000000000002</v>
      </c>
      <c r="O175">
        <f>VLOOKUP(Regular_Season_Table[[#This Row],[Visitor]],'Special Teams'!$A$1:$B$33,2,FALSE)</f>
        <v>23.42</v>
      </c>
    </row>
    <row r="176" spans="1:15" x14ac:dyDescent="0.3">
      <c r="A176" s="8">
        <v>44869</v>
      </c>
      <c r="B176" s="6" t="s">
        <v>20</v>
      </c>
      <c r="C176" s="6">
        <v>3</v>
      </c>
      <c r="D176" s="6" t="s">
        <v>11</v>
      </c>
      <c r="E176" s="6">
        <v>6</v>
      </c>
      <c r="F176" s="6"/>
      <c r="G176" s="6">
        <f t="shared" si="2"/>
        <v>3</v>
      </c>
      <c r="H176">
        <f>VLOOKUP(Regular_Season_Table[[#This Row],[Visitor]],'2023 Standings'!$A$1:$K$33,10,FALSE)</f>
        <v>-1.34</v>
      </c>
      <c r="I176">
        <f>VLOOKUP(Regular_Season_Table[[#This Row],[Home]],'2023 Standings'!$A$1:$K$33,10,)</f>
        <v>0.61</v>
      </c>
      <c r="J176">
        <f>VLOOKUP(Regular_Season_Table[[#This Row],[Home]],Table_0__2[[#All],[Team]:[xGF%]],10,)</f>
        <v>52.19</v>
      </c>
      <c r="K176">
        <f>VLOOKUP(Regular_Season_Table[[#This Row],[Visitor]],Table_0__2[[Team]:[CF%]],10,FALSE)</f>
        <v>44.92</v>
      </c>
      <c r="L176">
        <f>VLOOKUP(Regular_Season_Table[[#This Row],[Home]],Table_0__2[[#All],[Team]:[HDCF%]],36,FALSE)</f>
        <v>49.77</v>
      </c>
      <c r="M176">
        <f>VLOOKUP(Regular_Season_Table[[#This Row],[Visitor]],Table_0__2[[#All],[Team]:[HDCF%]],36,FALSE)</f>
        <v>43.43</v>
      </c>
      <c r="N176">
        <f>VLOOKUP(Regular_Season_Table[[#This Row],[Home]],'Special Teams'!$A$1:$B$33,2,FALSE)</f>
        <v>24.52</v>
      </c>
      <c r="O176">
        <f>VLOOKUP(Regular_Season_Table[[#This Row],[Visitor]],'Special Teams'!$A$1:$B$33,2,FALSE)</f>
        <v>18.3</v>
      </c>
    </row>
    <row r="177" spans="1:15" x14ac:dyDescent="0.3">
      <c r="A177" s="9">
        <v>44870</v>
      </c>
      <c r="B177" s="7" t="s">
        <v>11</v>
      </c>
      <c r="C177" s="7">
        <v>5</v>
      </c>
      <c r="D177" s="7" t="s">
        <v>20</v>
      </c>
      <c r="E177" s="7">
        <v>1</v>
      </c>
      <c r="F177" s="7"/>
      <c r="G177" s="6">
        <f t="shared" si="2"/>
        <v>-4</v>
      </c>
      <c r="H177">
        <f>VLOOKUP(Regular_Season_Table[[#This Row],[Visitor]],'2023 Standings'!$A$1:$K$33,10,FALSE)</f>
        <v>0.61</v>
      </c>
      <c r="I177">
        <f>VLOOKUP(Regular_Season_Table[[#This Row],[Home]],'2023 Standings'!$A$1:$K$33,10,)</f>
        <v>-1.34</v>
      </c>
      <c r="J177">
        <f>VLOOKUP(Regular_Season_Table[[#This Row],[Home]],Table_0__2[[#All],[Team]:[xGF%]],10,)</f>
        <v>44.92</v>
      </c>
      <c r="K177">
        <f>VLOOKUP(Regular_Season_Table[[#This Row],[Visitor]],Table_0__2[[Team]:[CF%]],10,FALSE)</f>
        <v>52.19</v>
      </c>
      <c r="L177">
        <f>VLOOKUP(Regular_Season_Table[[#This Row],[Home]],Table_0__2[[#All],[Team]:[HDCF%]],36,FALSE)</f>
        <v>43.43</v>
      </c>
      <c r="M177">
        <f>VLOOKUP(Regular_Season_Table[[#This Row],[Visitor]],Table_0__2[[#All],[Team]:[HDCF%]],36,FALSE)</f>
        <v>49.77</v>
      </c>
      <c r="N177">
        <f>VLOOKUP(Regular_Season_Table[[#This Row],[Home]],'Special Teams'!$A$1:$B$33,2,FALSE)</f>
        <v>18.3</v>
      </c>
      <c r="O177">
        <f>VLOOKUP(Regular_Season_Table[[#This Row],[Visitor]],'Special Teams'!$A$1:$B$33,2,FALSE)</f>
        <v>24.52</v>
      </c>
    </row>
    <row r="178" spans="1:15" x14ac:dyDescent="0.3">
      <c r="A178" s="8">
        <v>44870</v>
      </c>
      <c r="B178" s="6" t="s">
        <v>15</v>
      </c>
      <c r="C178" s="6">
        <v>4</v>
      </c>
      <c r="D178" s="6" t="s">
        <v>22</v>
      </c>
      <c r="E178" s="6">
        <v>3</v>
      </c>
      <c r="F178" s="6" t="s">
        <v>36</v>
      </c>
      <c r="G178" s="6">
        <f t="shared" si="2"/>
        <v>-1</v>
      </c>
      <c r="H178">
        <f>VLOOKUP(Regular_Season_Table[[#This Row],[Visitor]],'2023 Standings'!$A$1:$K$33,10,FALSE)</f>
        <v>0.79</v>
      </c>
      <c r="I178">
        <f>VLOOKUP(Regular_Season_Table[[#This Row],[Home]],'2023 Standings'!$A$1:$K$33,10,)</f>
        <v>0.05</v>
      </c>
      <c r="J178">
        <f>VLOOKUP(Regular_Season_Table[[#This Row],[Home]],Table_0__2[[#All],[Team]:[xGF%]],10,)</f>
        <v>57.39</v>
      </c>
      <c r="K178">
        <f>VLOOKUP(Regular_Season_Table[[#This Row],[Visitor]],Table_0__2[[Team]:[CF%]],10,FALSE)</f>
        <v>54.12</v>
      </c>
      <c r="L178">
        <f>VLOOKUP(Regular_Season_Table[[#This Row],[Home]],Table_0__2[[#All],[Team]:[HDCF%]],36,FALSE)</f>
        <v>53.64</v>
      </c>
      <c r="M178">
        <f>VLOOKUP(Regular_Season_Table[[#This Row],[Visitor]],Table_0__2[[#All],[Team]:[HDCF%]],36,FALSE)</f>
        <v>56.84</v>
      </c>
      <c r="N178">
        <f>VLOOKUP(Regular_Season_Table[[#This Row],[Home]],'Special Teams'!$A$1:$B$33,2,FALSE)</f>
        <v>19.84</v>
      </c>
      <c r="O178">
        <f>VLOOKUP(Regular_Season_Table[[#This Row],[Visitor]],'Special Teams'!$A$1:$B$33,2,FALSE)</f>
        <v>21.88</v>
      </c>
    </row>
    <row r="179" spans="1:15" x14ac:dyDescent="0.3">
      <c r="A179" s="9">
        <v>44870</v>
      </c>
      <c r="B179" s="7" t="s">
        <v>16</v>
      </c>
      <c r="C179" s="7">
        <v>0</v>
      </c>
      <c r="D179" s="7" t="s">
        <v>19</v>
      </c>
      <c r="E179" s="7">
        <v>3</v>
      </c>
      <c r="F179" s="7"/>
      <c r="G179" s="6">
        <f t="shared" si="2"/>
        <v>3</v>
      </c>
      <c r="H179">
        <f>VLOOKUP(Regular_Season_Table[[#This Row],[Visitor]],'2023 Standings'!$A$1:$K$33,10,FALSE)</f>
        <v>0.25</v>
      </c>
      <c r="I179">
        <f>VLOOKUP(Regular_Season_Table[[#This Row],[Home]],'2023 Standings'!$A$1:$K$33,10,)</f>
        <v>-0.44</v>
      </c>
      <c r="J179">
        <f>VLOOKUP(Regular_Season_Table[[#This Row],[Home]],Table_0__2[[#All],[Team]:[xGF%]],10,)</f>
        <v>46.03</v>
      </c>
      <c r="K179">
        <f>VLOOKUP(Regular_Season_Table[[#This Row],[Visitor]],Table_0__2[[Team]:[CF%]],10,FALSE)</f>
        <v>49.75</v>
      </c>
      <c r="L179">
        <f>VLOOKUP(Regular_Season_Table[[#This Row],[Home]],Table_0__2[[#All],[Team]:[HDCF%]],36,FALSE)</f>
        <v>44.13</v>
      </c>
      <c r="M179">
        <f>VLOOKUP(Regular_Season_Table[[#This Row],[Visitor]],Table_0__2[[#All],[Team]:[HDCF%]],36,FALSE)</f>
        <v>50.12</v>
      </c>
      <c r="N179">
        <f>VLOOKUP(Regular_Season_Table[[#This Row],[Home]],'Special Teams'!$A$1:$B$33,2,FALSE)</f>
        <v>21.11</v>
      </c>
      <c r="O179">
        <f>VLOOKUP(Regular_Season_Table[[#This Row],[Visitor]],'Special Teams'!$A$1:$B$33,2,FALSE)</f>
        <v>15.77</v>
      </c>
    </row>
    <row r="180" spans="1:15" x14ac:dyDescent="0.3">
      <c r="A180" s="8">
        <v>44870</v>
      </c>
      <c r="B180" s="6" t="s">
        <v>30</v>
      </c>
      <c r="C180" s="6">
        <v>6</v>
      </c>
      <c r="D180" s="6" t="s">
        <v>9</v>
      </c>
      <c r="E180" s="6">
        <v>2</v>
      </c>
      <c r="F180" s="6"/>
      <c r="G180" s="6">
        <f t="shared" si="2"/>
        <v>-4</v>
      </c>
      <c r="H180">
        <f>VLOOKUP(Regular_Season_Table[[#This Row],[Visitor]],'2023 Standings'!$A$1:$K$33,10,FALSE)</f>
        <v>0.75</v>
      </c>
      <c r="I180">
        <f>VLOOKUP(Regular_Season_Table[[#This Row],[Home]],'2023 Standings'!$A$1:$K$33,10,)</f>
        <v>0.73</v>
      </c>
      <c r="J180">
        <f>VLOOKUP(Regular_Season_Table[[#This Row],[Home]],Table_0__2[[#All],[Team]:[xGF%]],10,)</f>
        <v>52.27</v>
      </c>
      <c r="K180">
        <f>VLOOKUP(Regular_Season_Table[[#This Row],[Visitor]],Table_0__2[[Team]:[CF%]],10,FALSE)</f>
        <v>51.67</v>
      </c>
      <c r="L180">
        <f>VLOOKUP(Regular_Season_Table[[#This Row],[Home]],Table_0__2[[#All],[Team]:[HDCF%]],36,FALSE)</f>
        <v>56.4</v>
      </c>
      <c r="M180">
        <f>VLOOKUP(Regular_Season_Table[[#This Row],[Visitor]],Table_0__2[[#All],[Team]:[HDCF%]],36,FALSE)</f>
        <v>53.75</v>
      </c>
      <c r="N180">
        <f>VLOOKUP(Regular_Season_Table[[#This Row],[Home]],'Special Teams'!$A$1:$B$33,2,FALSE)</f>
        <v>32.36</v>
      </c>
      <c r="O180">
        <f>VLOOKUP(Regular_Season_Table[[#This Row],[Visitor]],'Special Teams'!$A$1:$B$33,2,FALSE)</f>
        <v>25</v>
      </c>
    </row>
    <row r="181" spans="1:15" x14ac:dyDescent="0.3">
      <c r="A181" s="9">
        <v>44870</v>
      </c>
      <c r="B181" s="7" t="s">
        <v>31</v>
      </c>
      <c r="C181" s="7">
        <v>4</v>
      </c>
      <c r="D181" s="7" t="s">
        <v>29</v>
      </c>
      <c r="E181" s="7">
        <v>5</v>
      </c>
      <c r="F181" s="7"/>
      <c r="G181" s="6">
        <f t="shared" si="2"/>
        <v>1</v>
      </c>
      <c r="H181">
        <f>VLOOKUP(Regular_Season_Table[[#This Row],[Visitor]],'2023 Standings'!$A$1:$K$33,10,FALSE)</f>
        <v>0.24</v>
      </c>
      <c r="I181">
        <f>VLOOKUP(Regular_Season_Table[[#This Row],[Home]],'2023 Standings'!$A$1:$K$33,10,)</f>
        <v>0.27</v>
      </c>
      <c r="J181">
        <f>VLOOKUP(Regular_Season_Table[[#This Row],[Home]],Table_0__2[[#All],[Team]:[xGF%]],10,)</f>
        <v>52.33</v>
      </c>
      <c r="K181">
        <f>VLOOKUP(Regular_Season_Table[[#This Row],[Visitor]],Table_0__2[[Team]:[CF%]],10,FALSE)</f>
        <v>54.33</v>
      </c>
      <c r="L181">
        <f>VLOOKUP(Regular_Season_Table[[#This Row],[Home]],Table_0__2[[#All],[Team]:[HDCF%]],36,FALSE)</f>
        <v>52.36</v>
      </c>
      <c r="M181">
        <f>VLOOKUP(Regular_Season_Table[[#This Row],[Visitor]],Table_0__2[[#All],[Team]:[HDCF%]],36,FALSE)</f>
        <v>53.72</v>
      </c>
      <c r="N181">
        <f>VLOOKUP(Regular_Season_Table[[#This Row],[Home]],'Special Teams'!$A$1:$B$33,2,FALSE)</f>
        <v>25.28</v>
      </c>
      <c r="O181">
        <f>VLOOKUP(Regular_Season_Table[[#This Row],[Visitor]],'Special Teams'!$A$1:$B$33,2,FALSE)</f>
        <v>22.83</v>
      </c>
    </row>
    <row r="182" spans="1:15" x14ac:dyDescent="0.3">
      <c r="A182" s="8">
        <v>44870</v>
      </c>
      <c r="B182" s="6" t="s">
        <v>27</v>
      </c>
      <c r="C182" s="6">
        <v>6</v>
      </c>
      <c r="D182" s="6" t="s">
        <v>33</v>
      </c>
      <c r="E182" s="6">
        <v>4</v>
      </c>
      <c r="F182" s="6"/>
      <c r="G182" s="6">
        <f t="shared" si="2"/>
        <v>-2</v>
      </c>
      <c r="H182">
        <f>VLOOKUP(Regular_Season_Table[[#This Row],[Visitor]],'2023 Standings'!$A$1:$K$33,10,FALSE)</f>
        <v>0.49</v>
      </c>
      <c r="I182">
        <f>VLOOKUP(Regular_Season_Table[[#This Row],[Home]],'2023 Standings'!$A$1:$K$33,10,)</f>
        <v>-0.85</v>
      </c>
      <c r="J182">
        <f>VLOOKUP(Regular_Season_Table[[#This Row],[Home]],Table_0__2[[#All],[Team]:[xGF%]],10,)</f>
        <v>45.51</v>
      </c>
      <c r="K182">
        <f>VLOOKUP(Regular_Season_Table[[#This Row],[Visitor]],Table_0__2[[Team]:[CF%]],10,FALSE)</f>
        <v>48.15</v>
      </c>
      <c r="L182">
        <f>VLOOKUP(Regular_Season_Table[[#This Row],[Home]],Table_0__2[[#All],[Team]:[HDCF%]],36,FALSE)</f>
        <v>42.22</v>
      </c>
      <c r="M182">
        <f>VLOOKUP(Regular_Season_Table[[#This Row],[Visitor]],Table_0__2[[#All],[Team]:[HDCF%]],36,FALSE)</f>
        <v>53.11</v>
      </c>
      <c r="N182">
        <f>VLOOKUP(Regular_Season_Table[[#This Row],[Home]],'Special Teams'!$A$1:$B$33,2,FALSE)</f>
        <v>16.03</v>
      </c>
      <c r="O182">
        <f>VLOOKUP(Regular_Season_Table[[#This Row],[Visitor]],'Special Teams'!$A$1:$B$33,2,FALSE)</f>
        <v>20.29</v>
      </c>
    </row>
    <row r="183" spans="1:15" x14ac:dyDescent="0.3">
      <c r="A183" s="9">
        <v>44870</v>
      </c>
      <c r="B183" s="7" t="s">
        <v>4</v>
      </c>
      <c r="C183" s="7">
        <v>2</v>
      </c>
      <c r="D183" s="7" t="s">
        <v>32</v>
      </c>
      <c r="E183" s="7">
        <v>1</v>
      </c>
      <c r="F183" s="7"/>
      <c r="G183" s="6">
        <f t="shared" si="2"/>
        <v>-1</v>
      </c>
      <c r="H183">
        <f>VLOOKUP(Regular_Season_Table[[#This Row],[Visitor]],'2023 Standings'!$A$1:$K$33,10,FALSE)</f>
        <v>-0.62</v>
      </c>
      <c r="I183">
        <f>VLOOKUP(Regular_Season_Table[[#This Row],[Home]],'2023 Standings'!$A$1:$K$33,10,)</f>
        <v>-0.09</v>
      </c>
      <c r="J183">
        <f>VLOOKUP(Regular_Season_Table[[#This Row],[Home]],Table_0__2[[#All],[Team]:[xGF%]],10,)</f>
        <v>51.53</v>
      </c>
      <c r="K183">
        <f>VLOOKUP(Regular_Season_Table[[#This Row],[Visitor]],Table_0__2[[Team]:[CF%]],10,FALSE)</f>
        <v>47.4</v>
      </c>
      <c r="L183">
        <f>VLOOKUP(Regular_Season_Table[[#This Row],[Home]],Table_0__2[[#All],[Team]:[HDCF%]],36,FALSE)</f>
        <v>51.95</v>
      </c>
      <c r="M183">
        <f>VLOOKUP(Regular_Season_Table[[#This Row],[Visitor]],Table_0__2[[#All],[Team]:[HDCF%]],36,FALSE)</f>
        <v>47.69</v>
      </c>
      <c r="N183">
        <f>VLOOKUP(Regular_Season_Table[[#This Row],[Home]],'Special Teams'!$A$1:$B$33,2,FALSE)</f>
        <v>23.53</v>
      </c>
      <c r="O183">
        <f>VLOOKUP(Regular_Season_Table[[#This Row],[Visitor]],'Special Teams'!$A$1:$B$33,2,FALSE)</f>
        <v>15.56</v>
      </c>
    </row>
    <row r="184" spans="1:15" x14ac:dyDescent="0.3">
      <c r="A184" s="8">
        <v>44870</v>
      </c>
      <c r="B184" s="6" t="s">
        <v>34</v>
      </c>
      <c r="C184" s="6">
        <v>3</v>
      </c>
      <c r="D184" s="6" t="s">
        <v>3</v>
      </c>
      <c r="E184" s="6">
        <v>2</v>
      </c>
      <c r="F184" s="6"/>
      <c r="G184" s="6">
        <f t="shared" si="2"/>
        <v>-1</v>
      </c>
      <c r="H184">
        <f>VLOOKUP(Regular_Season_Table[[#This Row],[Visitor]],'2023 Standings'!$A$1:$K$33,10,FALSE)</f>
        <v>0.36</v>
      </c>
      <c r="I184">
        <f>VLOOKUP(Regular_Season_Table[[#This Row],[Home]],'2023 Standings'!$A$1:$K$33,10,)</f>
        <v>0.01</v>
      </c>
      <c r="J184">
        <f>VLOOKUP(Regular_Season_Table[[#This Row],[Home]],Table_0__2[[#All],[Team]:[xGF%]],10,)</f>
        <v>52.14</v>
      </c>
      <c r="K184">
        <f>VLOOKUP(Regular_Season_Table[[#This Row],[Visitor]],Table_0__2[[Team]:[CF%]],10,FALSE)</f>
        <v>52.75</v>
      </c>
      <c r="L184">
        <f>VLOOKUP(Regular_Season_Table[[#This Row],[Home]],Table_0__2[[#All],[Team]:[HDCF%]],36,FALSE)</f>
        <v>53.78</v>
      </c>
      <c r="M184">
        <f>VLOOKUP(Regular_Season_Table[[#This Row],[Visitor]],Table_0__2[[#All],[Team]:[HDCF%]],36,FALSE)</f>
        <v>49.47</v>
      </c>
      <c r="N184">
        <f>VLOOKUP(Regular_Season_Table[[#This Row],[Home]],'Special Teams'!$A$1:$B$33,2,FALSE)</f>
        <v>21.72</v>
      </c>
      <c r="O184">
        <f>VLOOKUP(Regular_Season_Table[[#This Row],[Visitor]],'Special Teams'!$A$1:$B$33,2,FALSE)</f>
        <v>19.75</v>
      </c>
    </row>
    <row r="185" spans="1:15" x14ac:dyDescent="0.3">
      <c r="A185" s="9">
        <v>44870</v>
      </c>
      <c r="B185" s="7" t="s">
        <v>26</v>
      </c>
      <c r="C185" s="7">
        <v>5</v>
      </c>
      <c r="D185" s="7" t="s">
        <v>24</v>
      </c>
      <c r="E185" s="7">
        <v>4</v>
      </c>
      <c r="F185" s="7" t="s">
        <v>35</v>
      </c>
      <c r="G185" s="6">
        <f t="shared" si="2"/>
        <v>-1</v>
      </c>
      <c r="H185">
        <f>VLOOKUP(Regular_Season_Table[[#This Row],[Visitor]],'2023 Standings'!$A$1:$K$33,10,FALSE)</f>
        <v>-1.54</v>
      </c>
      <c r="I185">
        <f>VLOOKUP(Regular_Season_Table[[#This Row],[Home]],'2023 Standings'!$A$1:$K$33,10,)</f>
        <v>-1.05</v>
      </c>
      <c r="J185">
        <f>VLOOKUP(Regular_Season_Table[[#This Row],[Home]],Table_0__2[[#All],[Team]:[xGF%]],10,)</f>
        <v>48.6</v>
      </c>
      <c r="K185">
        <f>VLOOKUP(Regular_Season_Table[[#This Row],[Visitor]],Table_0__2[[Team]:[CF%]],10,FALSE)</f>
        <v>42.67</v>
      </c>
      <c r="L185">
        <f>VLOOKUP(Regular_Season_Table[[#This Row],[Home]],Table_0__2[[#All],[Team]:[HDCF%]],36,FALSE)</f>
        <v>51.47</v>
      </c>
      <c r="M185">
        <f>VLOOKUP(Regular_Season_Table[[#This Row],[Visitor]],Table_0__2[[#All],[Team]:[HDCF%]],36,FALSE)</f>
        <v>38.950000000000003</v>
      </c>
      <c r="N185">
        <f>VLOOKUP(Regular_Season_Table[[#This Row],[Home]],'Special Teams'!$A$1:$B$33,2,FALSE)</f>
        <v>18.39</v>
      </c>
      <c r="O185">
        <f>VLOOKUP(Regular_Season_Table[[#This Row],[Visitor]],'Special Teams'!$A$1:$B$33,2,FALSE)</f>
        <v>15.72</v>
      </c>
    </row>
    <row r="186" spans="1:15" x14ac:dyDescent="0.3">
      <c r="A186" s="8">
        <v>44870</v>
      </c>
      <c r="B186" s="6" t="s">
        <v>13</v>
      </c>
      <c r="C186" s="6">
        <v>3</v>
      </c>
      <c r="D186" s="6" t="s">
        <v>7</v>
      </c>
      <c r="E186" s="6">
        <v>5</v>
      </c>
      <c r="F186" s="6"/>
      <c r="G186" s="6">
        <f t="shared" si="2"/>
        <v>2</v>
      </c>
      <c r="H186">
        <f>VLOOKUP(Regular_Season_Table[[#This Row],[Visitor]],'2023 Standings'!$A$1:$K$33,10,FALSE)</f>
        <v>-0.01</v>
      </c>
      <c r="I186">
        <f>VLOOKUP(Regular_Season_Table[[#This Row],[Home]],'2023 Standings'!$A$1:$K$33,10,)</f>
        <v>0.37</v>
      </c>
      <c r="J186">
        <f>VLOOKUP(Regular_Season_Table[[#This Row],[Home]],Table_0__2[[#All],[Team]:[xGF%]],10,)</f>
        <v>51.45</v>
      </c>
      <c r="K186">
        <f>VLOOKUP(Regular_Season_Table[[#This Row],[Visitor]],Table_0__2[[Team]:[CF%]],10,FALSE)</f>
        <v>51.36</v>
      </c>
      <c r="L186">
        <f>VLOOKUP(Regular_Season_Table[[#This Row],[Home]],Table_0__2[[#All],[Team]:[HDCF%]],36,FALSE)</f>
        <v>53.01</v>
      </c>
      <c r="M186">
        <f>VLOOKUP(Regular_Season_Table[[#This Row],[Visitor]],Table_0__2[[#All],[Team]:[HDCF%]],36,FALSE)</f>
        <v>47.31</v>
      </c>
      <c r="N186">
        <f>VLOOKUP(Regular_Season_Table[[#This Row],[Home]],'Special Teams'!$A$1:$B$33,2,FALSE)</f>
        <v>25.36</v>
      </c>
      <c r="O186">
        <f>VLOOKUP(Regular_Season_Table[[#This Row],[Visitor]],'Special Teams'!$A$1:$B$33,2,FALSE)</f>
        <v>23.42</v>
      </c>
    </row>
    <row r="187" spans="1:15" x14ac:dyDescent="0.3">
      <c r="A187" s="9">
        <v>44870</v>
      </c>
      <c r="B187" s="7" t="s">
        <v>14</v>
      </c>
      <c r="C187" s="7">
        <v>1</v>
      </c>
      <c r="D187" s="7" t="s">
        <v>5</v>
      </c>
      <c r="E187" s="7">
        <v>2</v>
      </c>
      <c r="F187" s="7"/>
      <c r="G187" s="6">
        <f t="shared" si="2"/>
        <v>1</v>
      </c>
      <c r="H187">
        <f>VLOOKUP(Regular_Season_Table[[#This Row],[Visitor]],'2023 Standings'!$A$1:$K$33,10,FALSE)</f>
        <v>1.54</v>
      </c>
      <c r="I187">
        <f>VLOOKUP(Regular_Season_Table[[#This Row],[Home]],'2023 Standings'!$A$1:$K$33,10,)</f>
        <v>0.7</v>
      </c>
      <c r="J187">
        <f>VLOOKUP(Regular_Season_Table[[#This Row],[Home]],Table_0__2[[#All],[Team]:[xGF%]],10,)</f>
        <v>51.07</v>
      </c>
      <c r="K187">
        <f>VLOOKUP(Regular_Season_Table[[#This Row],[Visitor]],Table_0__2[[Team]:[CF%]],10,FALSE)</f>
        <v>51.19</v>
      </c>
      <c r="L187">
        <f>VLOOKUP(Regular_Season_Table[[#This Row],[Home]],Table_0__2[[#All],[Team]:[HDCF%]],36,FALSE)</f>
        <v>54.37</v>
      </c>
      <c r="M187">
        <f>VLOOKUP(Regular_Season_Table[[#This Row],[Visitor]],Table_0__2[[#All],[Team]:[HDCF%]],36,FALSE)</f>
        <v>54.03</v>
      </c>
      <c r="N187">
        <f>VLOOKUP(Regular_Season_Table[[#This Row],[Home]],'Special Teams'!$A$1:$B$33,2,FALSE)</f>
        <v>26.02</v>
      </c>
      <c r="O187">
        <f>VLOOKUP(Regular_Season_Table[[#This Row],[Visitor]],'Special Teams'!$A$1:$B$33,2,FALSE)</f>
        <v>22.22</v>
      </c>
    </row>
    <row r="188" spans="1:15" x14ac:dyDescent="0.3">
      <c r="A188" s="8">
        <v>44870</v>
      </c>
      <c r="B188" s="6" t="s">
        <v>21</v>
      </c>
      <c r="C188" s="6">
        <v>4</v>
      </c>
      <c r="D188" s="6" t="s">
        <v>8</v>
      </c>
      <c r="E188" s="6">
        <v>3</v>
      </c>
      <c r="F188" s="6" t="s">
        <v>35</v>
      </c>
      <c r="G188" s="6">
        <f t="shared" si="2"/>
        <v>-1</v>
      </c>
      <c r="H188">
        <f>VLOOKUP(Regular_Season_Table[[#This Row],[Visitor]],'2023 Standings'!$A$1:$K$33,10,FALSE)</f>
        <v>-0.12</v>
      </c>
      <c r="I188">
        <f>VLOOKUP(Regular_Season_Table[[#This Row],[Home]],'2023 Standings'!$A$1:$K$33,10,)</f>
        <v>-0.3</v>
      </c>
      <c r="J188">
        <f>VLOOKUP(Regular_Season_Table[[#This Row],[Home]],Table_0__2[[#All],[Team]:[xGF%]],10,)</f>
        <v>47.62</v>
      </c>
      <c r="K188">
        <f>VLOOKUP(Regular_Season_Table[[#This Row],[Visitor]],Table_0__2[[Team]:[CF%]],10,FALSE)</f>
        <v>47.41</v>
      </c>
      <c r="L188">
        <f>VLOOKUP(Regular_Season_Table[[#This Row],[Home]],Table_0__2[[#All],[Team]:[HDCF%]],36,FALSE)</f>
        <v>47.61</v>
      </c>
      <c r="M188">
        <f>VLOOKUP(Regular_Season_Table[[#This Row],[Visitor]],Table_0__2[[#All],[Team]:[HDCF%]],36,FALSE)</f>
        <v>48</v>
      </c>
      <c r="N188">
        <f>VLOOKUP(Regular_Season_Table[[#This Row],[Home]],'Special Teams'!$A$1:$B$33,2,FALSE)</f>
        <v>22.71</v>
      </c>
      <c r="O188">
        <f>VLOOKUP(Regular_Season_Table[[#This Row],[Visitor]],'Special Teams'!$A$1:$B$33,2,FALSE)</f>
        <v>17.600000000000001</v>
      </c>
    </row>
    <row r="189" spans="1:15" x14ac:dyDescent="0.3">
      <c r="A189" s="9">
        <v>44870</v>
      </c>
      <c r="B189" s="7" t="s">
        <v>6</v>
      </c>
      <c r="C189" s="7">
        <v>0</v>
      </c>
      <c r="D189" s="7" t="s">
        <v>23</v>
      </c>
      <c r="E189" s="7">
        <v>4</v>
      </c>
      <c r="F189" s="7"/>
      <c r="G189" s="6">
        <f t="shared" si="2"/>
        <v>4</v>
      </c>
      <c r="H189">
        <f>VLOOKUP(Regular_Season_Table[[#This Row],[Visitor]],'2023 Standings'!$A$1:$K$33,10,FALSE)</f>
        <v>-1.1599999999999999</v>
      </c>
      <c r="I189">
        <f>VLOOKUP(Regular_Season_Table[[#This Row],[Home]],'2023 Standings'!$A$1:$K$33,10,)</f>
        <v>0.23</v>
      </c>
      <c r="J189">
        <f>VLOOKUP(Regular_Season_Table[[#This Row],[Home]],Table_0__2[[#All],[Team]:[xGF%]],10,)</f>
        <v>51.57</v>
      </c>
      <c r="K189">
        <f>VLOOKUP(Regular_Season_Table[[#This Row],[Visitor]],Table_0__2[[Team]:[CF%]],10,FALSE)</f>
        <v>43.9</v>
      </c>
      <c r="L189">
        <f>VLOOKUP(Regular_Season_Table[[#This Row],[Home]],Table_0__2[[#All],[Team]:[HDCF%]],36,FALSE)</f>
        <v>52.55</v>
      </c>
      <c r="M189">
        <f>VLOOKUP(Regular_Season_Table[[#This Row],[Visitor]],Table_0__2[[#All],[Team]:[HDCF%]],36,FALSE)</f>
        <v>41.35</v>
      </c>
      <c r="N189">
        <f>VLOOKUP(Regular_Season_Table[[#This Row],[Home]],'Special Teams'!$A$1:$B$33,2,FALSE)</f>
        <v>19.260000000000002</v>
      </c>
      <c r="O189">
        <f>VLOOKUP(Regular_Season_Table[[#This Row],[Visitor]],'Special Teams'!$A$1:$B$33,2,FALSE)</f>
        <v>16.38</v>
      </c>
    </row>
    <row r="190" spans="1:15" x14ac:dyDescent="0.3">
      <c r="A190" s="8">
        <v>44870</v>
      </c>
      <c r="B190" s="6" t="s">
        <v>25</v>
      </c>
      <c r="C190" s="6">
        <v>3</v>
      </c>
      <c r="D190" s="6" t="s">
        <v>12</v>
      </c>
      <c r="E190" s="6">
        <v>2</v>
      </c>
      <c r="F190" s="6"/>
      <c r="G190" s="6">
        <f t="shared" si="2"/>
        <v>-1</v>
      </c>
      <c r="H190">
        <f>VLOOKUP(Regular_Season_Table[[#This Row],[Visitor]],'2023 Standings'!$A$1:$K$33,10,FALSE)</f>
        <v>-0.85</v>
      </c>
      <c r="I190">
        <f>VLOOKUP(Regular_Season_Table[[#This Row],[Home]],'2023 Standings'!$A$1:$K$33,10,)</f>
        <v>-0.1</v>
      </c>
      <c r="J190">
        <f>VLOOKUP(Regular_Season_Table[[#This Row],[Home]],Table_0__2[[#All],[Team]:[xGF%]],10,)</f>
        <v>49.78</v>
      </c>
      <c r="K190">
        <f>VLOOKUP(Regular_Season_Table[[#This Row],[Visitor]],Table_0__2[[Team]:[CF%]],10,FALSE)</f>
        <v>45.13</v>
      </c>
      <c r="L190">
        <f>VLOOKUP(Regular_Season_Table[[#This Row],[Home]],Table_0__2[[#All],[Team]:[HDCF%]],36,FALSE)</f>
        <v>49.68</v>
      </c>
      <c r="M190">
        <f>VLOOKUP(Regular_Season_Table[[#This Row],[Visitor]],Table_0__2[[#All],[Team]:[HDCF%]],36,FALSE)</f>
        <v>43.9</v>
      </c>
      <c r="N190">
        <f>VLOOKUP(Regular_Season_Table[[#This Row],[Home]],'Special Teams'!$A$1:$B$33,2,FALSE)</f>
        <v>21.22</v>
      </c>
      <c r="O190">
        <f>VLOOKUP(Regular_Season_Table[[#This Row],[Visitor]],'Special Teams'!$A$1:$B$33,2,FALSE)</f>
        <v>18.91</v>
      </c>
    </row>
    <row r="191" spans="1:15" x14ac:dyDescent="0.3">
      <c r="A191" s="9">
        <v>44871</v>
      </c>
      <c r="B191" s="7" t="s">
        <v>31</v>
      </c>
      <c r="C191" s="7">
        <v>5</v>
      </c>
      <c r="D191" s="7" t="s">
        <v>26</v>
      </c>
      <c r="E191" s="7">
        <v>3</v>
      </c>
      <c r="F191" s="7"/>
      <c r="G191" s="6">
        <f t="shared" si="2"/>
        <v>-2</v>
      </c>
      <c r="H191">
        <f>VLOOKUP(Regular_Season_Table[[#This Row],[Visitor]],'2023 Standings'!$A$1:$K$33,10,FALSE)</f>
        <v>0.24</v>
      </c>
      <c r="I191">
        <f>VLOOKUP(Regular_Season_Table[[#This Row],[Home]],'2023 Standings'!$A$1:$K$33,10,)</f>
        <v>-1.54</v>
      </c>
      <c r="J191">
        <f>VLOOKUP(Regular_Season_Table[[#This Row],[Home]],Table_0__2[[#All],[Team]:[xGF%]],10,)</f>
        <v>42.67</v>
      </c>
      <c r="K191">
        <f>VLOOKUP(Regular_Season_Table[[#This Row],[Visitor]],Table_0__2[[Team]:[CF%]],10,FALSE)</f>
        <v>54.33</v>
      </c>
      <c r="L191">
        <f>VLOOKUP(Regular_Season_Table[[#This Row],[Home]],Table_0__2[[#All],[Team]:[HDCF%]],36,FALSE)</f>
        <v>38.950000000000003</v>
      </c>
      <c r="M191">
        <f>VLOOKUP(Regular_Season_Table[[#This Row],[Visitor]],Table_0__2[[#All],[Team]:[HDCF%]],36,FALSE)</f>
        <v>53.72</v>
      </c>
      <c r="N191">
        <f>VLOOKUP(Regular_Season_Table[[#This Row],[Home]],'Special Teams'!$A$1:$B$33,2,FALSE)</f>
        <v>15.72</v>
      </c>
      <c r="O191">
        <f>VLOOKUP(Regular_Season_Table[[#This Row],[Visitor]],'Special Teams'!$A$1:$B$33,2,FALSE)</f>
        <v>22.83</v>
      </c>
    </row>
    <row r="192" spans="1:15" x14ac:dyDescent="0.3">
      <c r="A192" s="8">
        <v>44871</v>
      </c>
      <c r="B192" s="6" t="s">
        <v>5</v>
      </c>
      <c r="C192" s="6">
        <v>3</v>
      </c>
      <c r="D192" s="6" t="s">
        <v>18</v>
      </c>
      <c r="E192" s="6">
        <v>1</v>
      </c>
      <c r="F192" s="6"/>
      <c r="G192" s="6">
        <f t="shared" si="2"/>
        <v>-2</v>
      </c>
      <c r="H192">
        <f>VLOOKUP(Regular_Season_Table[[#This Row],[Visitor]],'2023 Standings'!$A$1:$K$33,10,FALSE)</f>
        <v>0.7</v>
      </c>
      <c r="I192">
        <f>VLOOKUP(Regular_Season_Table[[#This Row],[Home]],'2023 Standings'!$A$1:$K$33,10,)</f>
        <v>0.66</v>
      </c>
      <c r="J192">
        <f>VLOOKUP(Regular_Season_Table[[#This Row],[Home]],Table_0__2[[#All],[Team]:[xGF%]],10,)</f>
        <v>60.38</v>
      </c>
      <c r="K192">
        <f>VLOOKUP(Regular_Season_Table[[#This Row],[Visitor]],Table_0__2[[Team]:[CF%]],10,FALSE)</f>
        <v>51.07</v>
      </c>
      <c r="L192">
        <f>VLOOKUP(Regular_Season_Table[[#This Row],[Home]],Table_0__2[[#All],[Team]:[HDCF%]],36,FALSE)</f>
        <v>59.07</v>
      </c>
      <c r="M192">
        <f>VLOOKUP(Regular_Season_Table[[#This Row],[Visitor]],Table_0__2[[#All],[Team]:[HDCF%]],36,FALSE)</f>
        <v>54.37</v>
      </c>
      <c r="N192">
        <f>VLOOKUP(Regular_Season_Table[[#This Row],[Home]],'Special Teams'!$A$1:$B$33,2,FALSE)</f>
        <v>19.760000000000002</v>
      </c>
      <c r="O192">
        <f>VLOOKUP(Regular_Season_Table[[#This Row],[Visitor]],'Special Teams'!$A$1:$B$33,2,FALSE)</f>
        <v>26.02</v>
      </c>
    </row>
    <row r="193" spans="1:15" x14ac:dyDescent="0.3">
      <c r="A193" s="9">
        <v>44871</v>
      </c>
      <c r="B193" s="7" t="s">
        <v>19</v>
      </c>
      <c r="C193" s="7">
        <v>3</v>
      </c>
      <c r="D193" s="7" t="s">
        <v>17</v>
      </c>
      <c r="E193" s="7">
        <v>2</v>
      </c>
      <c r="F193" s="7" t="s">
        <v>36</v>
      </c>
      <c r="G193" s="6">
        <f t="shared" si="2"/>
        <v>-1</v>
      </c>
      <c r="H193">
        <f>VLOOKUP(Regular_Season_Table[[#This Row],[Visitor]],'2023 Standings'!$A$1:$K$33,10,FALSE)</f>
        <v>-0.44</v>
      </c>
      <c r="I193">
        <f>VLOOKUP(Regular_Season_Table[[#This Row],[Home]],'2023 Standings'!$A$1:$K$33,10,)</f>
        <v>0.7</v>
      </c>
      <c r="J193">
        <f>VLOOKUP(Regular_Season_Table[[#This Row],[Home]],Table_0__2[[#All],[Team]:[xGF%]],10,)</f>
        <v>49.8</v>
      </c>
      <c r="K193">
        <f>VLOOKUP(Regular_Season_Table[[#This Row],[Visitor]],Table_0__2[[Team]:[CF%]],10,FALSE)</f>
        <v>46.03</v>
      </c>
      <c r="L193">
        <f>VLOOKUP(Regular_Season_Table[[#This Row],[Home]],Table_0__2[[#All],[Team]:[HDCF%]],36,FALSE)</f>
        <v>48.95</v>
      </c>
      <c r="M193">
        <f>VLOOKUP(Regular_Season_Table[[#This Row],[Visitor]],Table_0__2[[#All],[Team]:[HDCF%]],36,FALSE)</f>
        <v>44.13</v>
      </c>
      <c r="N193">
        <f>VLOOKUP(Regular_Season_Table[[#This Row],[Home]],'Special Teams'!$A$1:$B$33,2,FALSE)</f>
        <v>24.08</v>
      </c>
      <c r="O193">
        <f>VLOOKUP(Regular_Season_Table[[#This Row],[Visitor]],'Special Teams'!$A$1:$B$33,2,FALSE)</f>
        <v>21.11</v>
      </c>
    </row>
    <row r="194" spans="1:15" x14ac:dyDescent="0.3">
      <c r="A194" s="8">
        <v>44872</v>
      </c>
      <c r="B194" s="6" t="s">
        <v>10</v>
      </c>
      <c r="C194" s="6">
        <v>1</v>
      </c>
      <c r="D194" s="6" t="s">
        <v>14</v>
      </c>
      <c r="E194" s="6">
        <v>3</v>
      </c>
      <c r="F194" s="6"/>
      <c r="G194" s="6">
        <f t="shared" ref="G194:G257" si="3">E194-C194</f>
        <v>2</v>
      </c>
      <c r="H194">
        <f>VLOOKUP(Regular_Season_Table[[#This Row],[Visitor]],'2023 Standings'!$A$1:$K$33,10,FALSE)</f>
        <v>-0.47</v>
      </c>
      <c r="I194">
        <f>VLOOKUP(Regular_Season_Table[[#This Row],[Home]],'2023 Standings'!$A$1:$K$33,10,)</f>
        <v>1.54</v>
      </c>
      <c r="J194">
        <f>VLOOKUP(Regular_Season_Table[[#This Row],[Home]],Table_0__2[[#All],[Team]:[xGF%]],10,)</f>
        <v>51.19</v>
      </c>
      <c r="K194">
        <f>VLOOKUP(Regular_Season_Table[[#This Row],[Visitor]],Table_0__2[[Team]:[CF%]],10,FALSE)</f>
        <v>45.87</v>
      </c>
      <c r="L194">
        <f>VLOOKUP(Regular_Season_Table[[#This Row],[Home]],Table_0__2[[#All],[Team]:[HDCF%]],36,FALSE)</f>
        <v>54.03</v>
      </c>
      <c r="M194">
        <f>VLOOKUP(Regular_Season_Table[[#This Row],[Visitor]],Table_0__2[[#All],[Team]:[HDCF%]],36,FALSE)</f>
        <v>44.51</v>
      </c>
      <c r="N194">
        <f>VLOOKUP(Regular_Season_Table[[#This Row],[Home]],'Special Teams'!$A$1:$B$33,2,FALSE)</f>
        <v>22.22</v>
      </c>
      <c r="O194">
        <f>VLOOKUP(Regular_Season_Table[[#This Row],[Visitor]],'Special Teams'!$A$1:$B$33,2,FALSE)</f>
        <v>19.329999999999998</v>
      </c>
    </row>
    <row r="195" spans="1:15" x14ac:dyDescent="0.3">
      <c r="A195" s="9">
        <v>44872</v>
      </c>
      <c r="B195" s="7" t="s">
        <v>22</v>
      </c>
      <c r="C195" s="7">
        <v>3</v>
      </c>
      <c r="D195" s="7" t="s">
        <v>16</v>
      </c>
      <c r="E195" s="7">
        <v>4</v>
      </c>
      <c r="F195" s="7" t="s">
        <v>36</v>
      </c>
      <c r="G195" s="6">
        <f t="shared" si="3"/>
        <v>1</v>
      </c>
      <c r="H195">
        <f>VLOOKUP(Regular_Season_Table[[#This Row],[Visitor]],'2023 Standings'!$A$1:$K$33,10,FALSE)</f>
        <v>0.05</v>
      </c>
      <c r="I195">
        <f>VLOOKUP(Regular_Season_Table[[#This Row],[Home]],'2023 Standings'!$A$1:$K$33,10,)</f>
        <v>0.25</v>
      </c>
      <c r="J195">
        <f>VLOOKUP(Regular_Season_Table[[#This Row],[Home]],Table_0__2[[#All],[Team]:[xGF%]],10,)</f>
        <v>49.75</v>
      </c>
      <c r="K195">
        <f>VLOOKUP(Regular_Season_Table[[#This Row],[Visitor]],Table_0__2[[Team]:[CF%]],10,FALSE)</f>
        <v>57.39</v>
      </c>
      <c r="L195">
        <f>VLOOKUP(Regular_Season_Table[[#This Row],[Home]],Table_0__2[[#All],[Team]:[HDCF%]],36,FALSE)</f>
        <v>50.12</v>
      </c>
      <c r="M195">
        <f>VLOOKUP(Regular_Season_Table[[#This Row],[Visitor]],Table_0__2[[#All],[Team]:[HDCF%]],36,FALSE)</f>
        <v>53.64</v>
      </c>
      <c r="N195">
        <f>VLOOKUP(Regular_Season_Table[[#This Row],[Home]],'Special Teams'!$A$1:$B$33,2,FALSE)</f>
        <v>15.77</v>
      </c>
      <c r="O195">
        <f>VLOOKUP(Regular_Season_Table[[#This Row],[Visitor]],'Special Teams'!$A$1:$B$33,2,FALSE)</f>
        <v>19.84</v>
      </c>
    </row>
    <row r="196" spans="1:15" x14ac:dyDescent="0.3">
      <c r="A196" s="8">
        <v>44872</v>
      </c>
      <c r="B196" s="6" t="s">
        <v>9</v>
      </c>
      <c r="C196" s="6">
        <v>4</v>
      </c>
      <c r="D196" s="6" t="s">
        <v>12</v>
      </c>
      <c r="E196" s="6">
        <v>5</v>
      </c>
      <c r="F196" s="6"/>
      <c r="G196" s="6">
        <f t="shared" si="3"/>
        <v>1</v>
      </c>
      <c r="H196">
        <f>VLOOKUP(Regular_Season_Table[[#This Row],[Visitor]],'2023 Standings'!$A$1:$K$33,10,FALSE)</f>
        <v>0.73</v>
      </c>
      <c r="I196">
        <f>VLOOKUP(Regular_Season_Table[[#This Row],[Home]],'2023 Standings'!$A$1:$K$33,10,)</f>
        <v>-0.1</v>
      </c>
      <c r="J196">
        <f>VLOOKUP(Regular_Season_Table[[#This Row],[Home]],Table_0__2[[#All],[Team]:[xGF%]],10,)</f>
        <v>49.78</v>
      </c>
      <c r="K196">
        <f>VLOOKUP(Regular_Season_Table[[#This Row],[Visitor]],Table_0__2[[Team]:[CF%]],10,FALSE)</f>
        <v>52.27</v>
      </c>
      <c r="L196">
        <f>VLOOKUP(Regular_Season_Table[[#This Row],[Home]],Table_0__2[[#All],[Team]:[HDCF%]],36,FALSE)</f>
        <v>49.68</v>
      </c>
      <c r="M196">
        <f>VLOOKUP(Regular_Season_Table[[#This Row],[Visitor]],Table_0__2[[#All],[Team]:[HDCF%]],36,FALSE)</f>
        <v>56.4</v>
      </c>
      <c r="N196">
        <f>VLOOKUP(Regular_Season_Table[[#This Row],[Home]],'Special Teams'!$A$1:$B$33,2,FALSE)</f>
        <v>21.22</v>
      </c>
      <c r="O196">
        <f>VLOOKUP(Regular_Season_Table[[#This Row],[Visitor]],'Special Teams'!$A$1:$B$33,2,FALSE)</f>
        <v>32.36</v>
      </c>
    </row>
    <row r="197" spans="1:15" x14ac:dyDescent="0.3">
      <c r="A197" s="9">
        <v>44873</v>
      </c>
      <c r="B197" s="7" t="s">
        <v>25</v>
      </c>
      <c r="C197" s="7">
        <v>4</v>
      </c>
      <c r="D197" s="7" t="s">
        <v>13</v>
      </c>
      <c r="E197" s="7">
        <v>1</v>
      </c>
      <c r="F197" s="7"/>
      <c r="G197" s="6">
        <f t="shared" si="3"/>
        <v>-3</v>
      </c>
      <c r="H197">
        <f>VLOOKUP(Regular_Season_Table[[#This Row],[Visitor]],'2023 Standings'!$A$1:$K$33,10,FALSE)</f>
        <v>-0.85</v>
      </c>
      <c r="I197">
        <f>VLOOKUP(Regular_Season_Table[[#This Row],[Home]],'2023 Standings'!$A$1:$K$33,10,)</f>
        <v>-0.01</v>
      </c>
      <c r="J197">
        <f>VLOOKUP(Regular_Season_Table[[#This Row],[Home]],Table_0__2[[#All],[Team]:[xGF%]],10,)</f>
        <v>51.36</v>
      </c>
      <c r="K197">
        <f>VLOOKUP(Regular_Season_Table[[#This Row],[Visitor]],Table_0__2[[Team]:[CF%]],10,FALSE)</f>
        <v>45.13</v>
      </c>
      <c r="L197">
        <f>VLOOKUP(Regular_Season_Table[[#This Row],[Home]],Table_0__2[[#All],[Team]:[HDCF%]],36,FALSE)</f>
        <v>47.31</v>
      </c>
      <c r="M197">
        <f>VLOOKUP(Regular_Season_Table[[#This Row],[Visitor]],Table_0__2[[#All],[Team]:[HDCF%]],36,FALSE)</f>
        <v>43.9</v>
      </c>
      <c r="N197">
        <f>VLOOKUP(Regular_Season_Table[[#This Row],[Home]],'Special Teams'!$A$1:$B$33,2,FALSE)</f>
        <v>23.42</v>
      </c>
      <c r="O197">
        <f>VLOOKUP(Regular_Season_Table[[#This Row],[Visitor]],'Special Teams'!$A$1:$B$33,2,FALSE)</f>
        <v>18.91</v>
      </c>
    </row>
    <row r="198" spans="1:15" x14ac:dyDescent="0.3">
      <c r="A198" s="8">
        <v>44873</v>
      </c>
      <c r="B198" s="6" t="s">
        <v>33</v>
      </c>
      <c r="C198" s="6">
        <v>3</v>
      </c>
      <c r="D198" s="6" t="s">
        <v>19</v>
      </c>
      <c r="E198" s="6">
        <v>2</v>
      </c>
      <c r="F198" s="6" t="s">
        <v>35</v>
      </c>
      <c r="G198" s="6">
        <f t="shared" si="3"/>
        <v>-1</v>
      </c>
      <c r="H198">
        <f>VLOOKUP(Regular_Season_Table[[#This Row],[Visitor]],'2023 Standings'!$A$1:$K$33,10,FALSE)</f>
        <v>-0.85</v>
      </c>
      <c r="I198">
        <f>VLOOKUP(Regular_Season_Table[[#This Row],[Home]],'2023 Standings'!$A$1:$K$33,10,)</f>
        <v>-0.44</v>
      </c>
      <c r="J198">
        <f>VLOOKUP(Regular_Season_Table[[#This Row],[Home]],Table_0__2[[#All],[Team]:[xGF%]],10,)</f>
        <v>46.03</v>
      </c>
      <c r="K198">
        <f>VLOOKUP(Regular_Season_Table[[#This Row],[Visitor]],Table_0__2[[Team]:[CF%]],10,FALSE)</f>
        <v>45.51</v>
      </c>
      <c r="L198">
        <f>VLOOKUP(Regular_Season_Table[[#This Row],[Home]],Table_0__2[[#All],[Team]:[HDCF%]],36,FALSE)</f>
        <v>44.13</v>
      </c>
      <c r="M198">
        <f>VLOOKUP(Regular_Season_Table[[#This Row],[Visitor]],Table_0__2[[#All],[Team]:[HDCF%]],36,FALSE)</f>
        <v>42.22</v>
      </c>
      <c r="N198">
        <f>VLOOKUP(Regular_Season_Table[[#This Row],[Home]],'Special Teams'!$A$1:$B$33,2,FALSE)</f>
        <v>21.11</v>
      </c>
      <c r="O198">
        <f>VLOOKUP(Regular_Season_Table[[#This Row],[Visitor]],'Special Teams'!$A$1:$B$33,2,FALSE)</f>
        <v>16.03</v>
      </c>
    </row>
    <row r="199" spans="1:15" x14ac:dyDescent="0.3">
      <c r="A199" s="9">
        <v>44873</v>
      </c>
      <c r="B199" s="7" t="s">
        <v>28</v>
      </c>
      <c r="C199" s="7">
        <v>0</v>
      </c>
      <c r="D199" s="7" t="s">
        <v>29</v>
      </c>
      <c r="E199" s="7">
        <v>1</v>
      </c>
      <c r="F199" s="7"/>
      <c r="G199" s="6">
        <f t="shared" si="3"/>
        <v>1</v>
      </c>
      <c r="H199">
        <f>VLOOKUP(Regular_Season_Table[[#This Row],[Visitor]],'2023 Standings'!$A$1:$K$33,10,FALSE)</f>
        <v>0.21</v>
      </c>
      <c r="I199">
        <f>VLOOKUP(Regular_Season_Table[[#This Row],[Home]],'2023 Standings'!$A$1:$K$33,10,)</f>
        <v>0.27</v>
      </c>
      <c r="J199">
        <f>VLOOKUP(Regular_Season_Table[[#This Row],[Home]],Table_0__2[[#All],[Team]:[xGF%]],10,)</f>
        <v>52.33</v>
      </c>
      <c r="K199">
        <f>VLOOKUP(Regular_Season_Table[[#This Row],[Visitor]],Table_0__2[[Team]:[CF%]],10,FALSE)</f>
        <v>49.47</v>
      </c>
      <c r="L199">
        <f>VLOOKUP(Regular_Season_Table[[#This Row],[Home]],Table_0__2[[#All],[Team]:[HDCF%]],36,FALSE)</f>
        <v>52.36</v>
      </c>
      <c r="M199">
        <f>VLOOKUP(Regular_Season_Table[[#This Row],[Visitor]],Table_0__2[[#All],[Team]:[HDCF%]],36,FALSE)</f>
        <v>51.15</v>
      </c>
      <c r="N199">
        <f>VLOOKUP(Regular_Season_Table[[#This Row],[Home]],'Special Teams'!$A$1:$B$33,2,FALSE)</f>
        <v>25.28</v>
      </c>
      <c r="O199">
        <f>VLOOKUP(Regular_Season_Table[[#This Row],[Visitor]],'Special Teams'!$A$1:$B$33,2,FALSE)</f>
        <v>21.43</v>
      </c>
    </row>
    <row r="200" spans="1:15" x14ac:dyDescent="0.3">
      <c r="A200" s="8">
        <v>44873</v>
      </c>
      <c r="B200" s="6" t="s">
        <v>22</v>
      </c>
      <c r="C200" s="6">
        <v>2</v>
      </c>
      <c r="D200" s="6" t="s">
        <v>15</v>
      </c>
      <c r="E200" s="6">
        <v>3</v>
      </c>
      <c r="F200" s="6"/>
      <c r="G200" s="6">
        <f t="shared" si="3"/>
        <v>1</v>
      </c>
      <c r="H200">
        <f>VLOOKUP(Regular_Season_Table[[#This Row],[Visitor]],'2023 Standings'!$A$1:$K$33,10,FALSE)</f>
        <v>0.05</v>
      </c>
      <c r="I200">
        <f>VLOOKUP(Regular_Season_Table[[#This Row],[Home]],'2023 Standings'!$A$1:$K$33,10,)</f>
        <v>0.79</v>
      </c>
      <c r="J200">
        <f>VLOOKUP(Regular_Season_Table[[#This Row],[Home]],Table_0__2[[#All],[Team]:[xGF%]],10,)</f>
        <v>54.12</v>
      </c>
      <c r="K200">
        <f>VLOOKUP(Regular_Season_Table[[#This Row],[Visitor]],Table_0__2[[Team]:[CF%]],10,FALSE)</f>
        <v>57.39</v>
      </c>
      <c r="L200">
        <f>VLOOKUP(Regular_Season_Table[[#This Row],[Home]],Table_0__2[[#All],[Team]:[HDCF%]],36,FALSE)</f>
        <v>56.84</v>
      </c>
      <c r="M200">
        <f>VLOOKUP(Regular_Season_Table[[#This Row],[Visitor]],Table_0__2[[#All],[Team]:[HDCF%]],36,FALSE)</f>
        <v>53.64</v>
      </c>
      <c r="N200">
        <f>VLOOKUP(Regular_Season_Table[[#This Row],[Home]],'Special Teams'!$A$1:$B$33,2,FALSE)</f>
        <v>21.88</v>
      </c>
      <c r="O200">
        <f>VLOOKUP(Regular_Season_Table[[#This Row],[Visitor]],'Special Teams'!$A$1:$B$33,2,FALSE)</f>
        <v>19.84</v>
      </c>
    </row>
    <row r="201" spans="1:15" x14ac:dyDescent="0.3">
      <c r="A201" s="9">
        <v>44873</v>
      </c>
      <c r="B201" s="7" t="s">
        <v>16</v>
      </c>
      <c r="C201" s="7">
        <v>4</v>
      </c>
      <c r="D201" s="7" t="s">
        <v>17</v>
      </c>
      <c r="E201" s="7">
        <v>3</v>
      </c>
      <c r="F201" s="7"/>
      <c r="G201" s="6">
        <f t="shared" si="3"/>
        <v>-1</v>
      </c>
      <c r="H201">
        <f>VLOOKUP(Regular_Season_Table[[#This Row],[Visitor]],'2023 Standings'!$A$1:$K$33,10,FALSE)</f>
        <v>0.25</v>
      </c>
      <c r="I201">
        <f>VLOOKUP(Regular_Season_Table[[#This Row],[Home]],'2023 Standings'!$A$1:$K$33,10,)</f>
        <v>0.7</v>
      </c>
      <c r="J201">
        <f>VLOOKUP(Regular_Season_Table[[#This Row],[Home]],Table_0__2[[#All],[Team]:[xGF%]],10,)</f>
        <v>49.8</v>
      </c>
      <c r="K201">
        <f>VLOOKUP(Regular_Season_Table[[#This Row],[Visitor]],Table_0__2[[Team]:[CF%]],10,FALSE)</f>
        <v>49.75</v>
      </c>
      <c r="L201">
        <f>VLOOKUP(Regular_Season_Table[[#This Row],[Home]],Table_0__2[[#All],[Team]:[HDCF%]],36,FALSE)</f>
        <v>48.95</v>
      </c>
      <c r="M201">
        <f>VLOOKUP(Regular_Season_Table[[#This Row],[Visitor]],Table_0__2[[#All],[Team]:[HDCF%]],36,FALSE)</f>
        <v>50.12</v>
      </c>
      <c r="N201">
        <f>VLOOKUP(Regular_Season_Table[[#This Row],[Home]],'Special Teams'!$A$1:$B$33,2,FALSE)</f>
        <v>24.08</v>
      </c>
      <c r="O201">
        <f>VLOOKUP(Regular_Season_Table[[#This Row],[Visitor]],'Special Teams'!$A$1:$B$33,2,FALSE)</f>
        <v>15.77</v>
      </c>
    </row>
    <row r="202" spans="1:15" x14ac:dyDescent="0.3">
      <c r="A202" s="8">
        <v>44873</v>
      </c>
      <c r="B202" s="6" t="s">
        <v>8</v>
      </c>
      <c r="C202" s="6">
        <v>6</v>
      </c>
      <c r="D202" s="6" t="s">
        <v>32</v>
      </c>
      <c r="E202" s="6">
        <v>4</v>
      </c>
      <c r="F202" s="6"/>
      <c r="G202" s="6">
        <f t="shared" si="3"/>
        <v>-2</v>
      </c>
      <c r="H202">
        <f>VLOOKUP(Regular_Season_Table[[#This Row],[Visitor]],'2023 Standings'!$A$1:$K$33,10,FALSE)</f>
        <v>-0.3</v>
      </c>
      <c r="I202">
        <f>VLOOKUP(Regular_Season_Table[[#This Row],[Home]],'2023 Standings'!$A$1:$K$33,10,)</f>
        <v>-0.09</v>
      </c>
      <c r="J202">
        <f>VLOOKUP(Regular_Season_Table[[#This Row],[Home]],Table_0__2[[#All],[Team]:[xGF%]],10,)</f>
        <v>51.53</v>
      </c>
      <c r="K202">
        <f>VLOOKUP(Regular_Season_Table[[#This Row],[Visitor]],Table_0__2[[Team]:[CF%]],10,FALSE)</f>
        <v>47.62</v>
      </c>
      <c r="L202">
        <f>VLOOKUP(Regular_Season_Table[[#This Row],[Home]],Table_0__2[[#All],[Team]:[HDCF%]],36,FALSE)</f>
        <v>51.95</v>
      </c>
      <c r="M202">
        <f>VLOOKUP(Regular_Season_Table[[#This Row],[Visitor]],Table_0__2[[#All],[Team]:[HDCF%]],36,FALSE)</f>
        <v>47.61</v>
      </c>
      <c r="N202">
        <f>VLOOKUP(Regular_Season_Table[[#This Row],[Home]],'Special Teams'!$A$1:$B$33,2,FALSE)</f>
        <v>23.53</v>
      </c>
      <c r="O202">
        <f>VLOOKUP(Regular_Season_Table[[#This Row],[Visitor]],'Special Teams'!$A$1:$B$33,2,FALSE)</f>
        <v>22.71</v>
      </c>
    </row>
    <row r="203" spans="1:15" x14ac:dyDescent="0.3">
      <c r="A203" s="9">
        <v>44873</v>
      </c>
      <c r="B203" s="7" t="s">
        <v>10</v>
      </c>
      <c r="C203" s="7">
        <v>1</v>
      </c>
      <c r="D203" s="7" t="s">
        <v>4</v>
      </c>
      <c r="E203" s="7">
        <v>5</v>
      </c>
      <c r="F203" s="7"/>
      <c r="G203" s="6">
        <f t="shared" si="3"/>
        <v>4</v>
      </c>
      <c r="H203">
        <f>VLOOKUP(Regular_Season_Table[[#This Row],[Visitor]],'2023 Standings'!$A$1:$K$33,10,FALSE)</f>
        <v>-0.47</v>
      </c>
      <c r="I203">
        <f>VLOOKUP(Regular_Season_Table[[#This Row],[Home]],'2023 Standings'!$A$1:$K$33,10,)</f>
        <v>-0.62</v>
      </c>
      <c r="J203">
        <f>VLOOKUP(Regular_Season_Table[[#This Row],[Home]],Table_0__2[[#All],[Team]:[xGF%]],10,)</f>
        <v>47.4</v>
      </c>
      <c r="K203">
        <f>VLOOKUP(Regular_Season_Table[[#This Row],[Visitor]],Table_0__2[[Team]:[CF%]],10,FALSE)</f>
        <v>45.87</v>
      </c>
      <c r="L203">
        <f>VLOOKUP(Regular_Season_Table[[#This Row],[Home]],Table_0__2[[#All],[Team]:[HDCF%]],36,FALSE)</f>
        <v>47.69</v>
      </c>
      <c r="M203">
        <f>VLOOKUP(Regular_Season_Table[[#This Row],[Visitor]],Table_0__2[[#All],[Team]:[HDCF%]],36,FALSE)</f>
        <v>44.51</v>
      </c>
      <c r="N203">
        <f>VLOOKUP(Regular_Season_Table[[#This Row],[Home]],'Special Teams'!$A$1:$B$33,2,FALSE)</f>
        <v>15.56</v>
      </c>
      <c r="O203">
        <f>VLOOKUP(Regular_Season_Table[[#This Row],[Visitor]],'Special Teams'!$A$1:$B$33,2,FALSE)</f>
        <v>19.329999999999998</v>
      </c>
    </row>
    <row r="204" spans="1:15" x14ac:dyDescent="0.3">
      <c r="A204" s="8">
        <v>44873</v>
      </c>
      <c r="B204" s="6" t="s">
        <v>21</v>
      </c>
      <c r="C204" s="6">
        <v>1</v>
      </c>
      <c r="D204" s="6" t="s">
        <v>34</v>
      </c>
      <c r="E204" s="6">
        <v>5</v>
      </c>
      <c r="F204" s="6"/>
      <c r="G204" s="6">
        <f t="shared" si="3"/>
        <v>4</v>
      </c>
      <c r="H204">
        <f>VLOOKUP(Regular_Season_Table[[#This Row],[Visitor]],'2023 Standings'!$A$1:$K$33,10,FALSE)</f>
        <v>-0.12</v>
      </c>
      <c r="I204">
        <f>VLOOKUP(Regular_Season_Table[[#This Row],[Home]],'2023 Standings'!$A$1:$K$33,10,)</f>
        <v>0.36</v>
      </c>
      <c r="J204">
        <f>VLOOKUP(Regular_Season_Table[[#This Row],[Home]],Table_0__2[[#All],[Team]:[xGF%]],10,)</f>
        <v>52.75</v>
      </c>
      <c r="K204">
        <f>VLOOKUP(Regular_Season_Table[[#This Row],[Visitor]],Table_0__2[[Team]:[CF%]],10,FALSE)</f>
        <v>47.41</v>
      </c>
      <c r="L204">
        <f>VLOOKUP(Regular_Season_Table[[#This Row],[Home]],Table_0__2[[#All],[Team]:[HDCF%]],36,FALSE)</f>
        <v>49.47</v>
      </c>
      <c r="M204">
        <f>VLOOKUP(Regular_Season_Table[[#This Row],[Visitor]],Table_0__2[[#All],[Team]:[HDCF%]],36,FALSE)</f>
        <v>48</v>
      </c>
      <c r="N204">
        <f>VLOOKUP(Regular_Season_Table[[#This Row],[Home]],'Special Teams'!$A$1:$B$33,2,FALSE)</f>
        <v>19.75</v>
      </c>
      <c r="O204">
        <f>VLOOKUP(Regular_Season_Table[[#This Row],[Visitor]],'Special Teams'!$A$1:$B$33,2,FALSE)</f>
        <v>17.600000000000001</v>
      </c>
    </row>
    <row r="205" spans="1:15" x14ac:dyDescent="0.3">
      <c r="A205" s="9">
        <v>44873</v>
      </c>
      <c r="B205" s="7" t="s">
        <v>9</v>
      </c>
      <c r="C205" s="7">
        <v>3</v>
      </c>
      <c r="D205" s="7" t="s">
        <v>7</v>
      </c>
      <c r="E205" s="7">
        <v>2</v>
      </c>
      <c r="F205" s="7"/>
      <c r="G205" s="6">
        <f t="shared" si="3"/>
        <v>-1</v>
      </c>
      <c r="H205">
        <f>VLOOKUP(Regular_Season_Table[[#This Row],[Visitor]],'2023 Standings'!$A$1:$K$33,10,FALSE)</f>
        <v>0.73</v>
      </c>
      <c r="I205">
        <f>VLOOKUP(Regular_Season_Table[[#This Row],[Home]],'2023 Standings'!$A$1:$K$33,10,)</f>
        <v>0.37</v>
      </c>
      <c r="J205">
        <f>VLOOKUP(Regular_Season_Table[[#This Row],[Home]],Table_0__2[[#All],[Team]:[xGF%]],10,)</f>
        <v>51.45</v>
      </c>
      <c r="K205">
        <f>VLOOKUP(Regular_Season_Table[[#This Row],[Visitor]],Table_0__2[[Team]:[CF%]],10,FALSE)</f>
        <v>52.27</v>
      </c>
      <c r="L205">
        <f>VLOOKUP(Regular_Season_Table[[#This Row],[Home]],Table_0__2[[#All],[Team]:[HDCF%]],36,FALSE)</f>
        <v>53.01</v>
      </c>
      <c r="M205">
        <f>VLOOKUP(Regular_Season_Table[[#This Row],[Visitor]],Table_0__2[[#All],[Team]:[HDCF%]],36,FALSE)</f>
        <v>56.4</v>
      </c>
      <c r="N205">
        <f>VLOOKUP(Regular_Season_Table[[#This Row],[Home]],'Special Teams'!$A$1:$B$33,2,FALSE)</f>
        <v>25.36</v>
      </c>
      <c r="O205">
        <f>VLOOKUP(Regular_Season_Table[[#This Row],[Visitor]],'Special Teams'!$A$1:$B$33,2,FALSE)</f>
        <v>32.36</v>
      </c>
    </row>
    <row r="206" spans="1:15" x14ac:dyDescent="0.3">
      <c r="A206" s="8">
        <v>44873</v>
      </c>
      <c r="B206" s="6" t="s">
        <v>27</v>
      </c>
      <c r="C206" s="6">
        <v>4</v>
      </c>
      <c r="D206" s="6" t="s">
        <v>5</v>
      </c>
      <c r="E206" s="6">
        <v>3</v>
      </c>
      <c r="F206" s="6" t="s">
        <v>36</v>
      </c>
      <c r="G206" s="6">
        <f t="shared" si="3"/>
        <v>-1</v>
      </c>
      <c r="H206">
        <f>VLOOKUP(Regular_Season_Table[[#This Row],[Visitor]],'2023 Standings'!$A$1:$K$33,10,FALSE)</f>
        <v>0.49</v>
      </c>
      <c r="I206">
        <f>VLOOKUP(Regular_Season_Table[[#This Row],[Home]],'2023 Standings'!$A$1:$K$33,10,)</f>
        <v>0.7</v>
      </c>
      <c r="J206">
        <f>VLOOKUP(Regular_Season_Table[[#This Row],[Home]],Table_0__2[[#All],[Team]:[xGF%]],10,)</f>
        <v>51.07</v>
      </c>
      <c r="K206">
        <f>VLOOKUP(Regular_Season_Table[[#This Row],[Visitor]],Table_0__2[[Team]:[CF%]],10,FALSE)</f>
        <v>48.15</v>
      </c>
      <c r="L206">
        <f>VLOOKUP(Regular_Season_Table[[#This Row],[Home]],Table_0__2[[#All],[Team]:[HDCF%]],36,FALSE)</f>
        <v>54.37</v>
      </c>
      <c r="M206">
        <f>VLOOKUP(Regular_Season_Table[[#This Row],[Visitor]],Table_0__2[[#All],[Team]:[HDCF%]],36,FALSE)</f>
        <v>53.11</v>
      </c>
      <c r="N206">
        <f>VLOOKUP(Regular_Season_Table[[#This Row],[Home]],'Special Teams'!$A$1:$B$33,2,FALSE)</f>
        <v>26.02</v>
      </c>
      <c r="O206">
        <f>VLOOKUP(Regular_Season_Table[[#This Row],[Visitor]],'Special Teams'!$A$1:$B$33,2,FALSE)</f>
        <v>20.29</v>
      </c>
    </row>
    <row r="207" spans="1:15" x14ac:dyDescent="0.3">
      <c r="A207" s="9">
        <v>44873</v>
      </c>
      <c r="B207" s="7" t="s">
        <v>30</v>
      </c>
      <c r="C207" s="7">
        <v>1</v>
      </c>
      <c r="D207" s="7" t="s">
        <v>23</v>
      </c>
      <c r="E207" s="7">
        <v>5</v>
      </c>
      <c r="F207" s="7"/>
      <c r="G207" s="6">
        <f t="shared" si="3"/>
        <v>4</v>
      </c>
      <c r="H207">
        <f>VLOOKUP(Regular_Season_Table[[#This Row],[Visitor]],'2023 Standings'!$A$1:$K$33,10,FALSE)</f>
        <v>0.75</v>
      </c>
      <c r="I207">
        <f>VLOOKUP(Regular_Season_Table[[#This Row],[Home]],'2023 Standings'!$A$1:$K$33,10,)</f>
        <v>0.23</v>
      </c>
      <c r="J207">
        <f>VLOOKUP(Regular_Season_Table[[#This Row],[Home]],Table_0__2[[#All],[Team]:[xGF%]],10,)</f>
        <v>51.57</v>
      </c>
      <c r="K207">
        <f>VLOOKUP(Regular_Season_Table[[#This Row],[Visitor]],Table_0__2[[Team]:[CF%]],10,FALSE)</f>
        <v>51.67</v>
      </c>
      <c r="L207">
        <f>VLOOKUP(Regular_Season_Table[[#This Row],[Home]],Table_0__2[[#All],[Team]:[HDCF%]],36,FALSE)</f>
        <v>52.55</v>
      </c>
      <c r="M207">
        <f>VLOOKUP(Regular_Season_Table[[#This Row],[Visitor]],Table_0__2[[#All],[Team]:[HDCF%]],36,FALSE)</f>
        <v>53.75</v>
      </c>
      <c r="N207">
        <f>VLOOKUP(Regular_Season_Table[[#This Row],[Home]],'Special Teams'!$A$1:$B$33,2,FALSE)</f>
        <v>19.260000000000002</v>
      </c>
      <c r="O207">
        <f>VLOOKUP(Regular_Season_Table[[#This Row],[Visitor]],'Special Teams'!$A$1:$B$33,2,FALSE)</f>
        <v>25</v>
      </c>
    </row>
    <row r="208" spans="1:15" x14ac:dyDescent="0.3">
      <c r="A208" s="8">
        <v>44874</v>
      </c>
      <c r="B208" s="6" t="s">
        <v>28</v>
      </c>
      <c r="C208" s="6">
        <v>4</v>
      </c>
      <c r="D208" s="6" t="s">
        <v>26</v>
      </c>
      <c r="E208" s="6">
        <v>1</v>
      </c>
      <c r="F208" s="6"/>
      <c r="G208" s="6">
        <f t="shared" si="3"/>
        <v>-3</v>
      </c>
      <c r="H208">
        <f>VLOOKUP(Regular_Season_Table[[#This Row],[Visitor]],'2023 Standings'!$A$1:$K$33,10,FALSE)</f>
        <v>0.21</v>
      </c>
      <c r="I208">
        <f>VLOOKUP(Regular_Season_Table[[#This Row],[Home]],'2023 Standings'!$A$1:$K$33,10,)</f>
        <v>-1.54</v>
      </c>
      <c r="J208">
        <f>VLOOKUP(Regular_Season_Table[[#This Row],[Home]],Table_0__2[[#All],[Team]:[xGF%]],10,)</f>
        <v>42.67</v>
      </c>
      <c r="K208">
        <f>VLOOKUP(Regular_Season_Table[[#This Row],[Visitor]],Table_0__2[[Team]:[CF%]],10,FALSE)</f>
        <v>49.47</v>
      </c>
      <c r="L208">
        <f>VLOOKUP(Regular_Season_Table[[#This Row],[Home]],Table_0__2[[#All],[Team]:[HDCF%]],36,FALSE)</f>
        <v>38.950000000000003</v>
      </c>
      <c r="M208">
        <f>VLOOKUP(Regular_Season_Table[[#This Row],[Visitor]],Table_0__2[[#All],[Team]:[HDCF%]],36,FALSE)</f>
        <v>51.15</v>
      </c>
      <c r="N208">
        <f>VLOOKUP(Regular_Season_Table[[#This Row],[Home]],'Special Teams'!$A$1:$B$33,2,FALSE)</f>
        <v>15.72</v>
      </c>
      <c r="O208">
        <f>VLOOKUP(Regular_Season_Table[[#This Row],[Visitor]],'Special Teams'!$A$1:$B$33,2,FALSE)</f>
        <v>21.43</v>
      </c>
    </row>
    <row r="209" spans="1:15" x14ac:dyDescent="0.3">
      <c r="A209" s="9">
        <v>44874</v>
      </c>
      <c r="B209" s="7" t="s">
        <v>18</v>
      </c>
      <c r="C209" s="7">
        <v>0</v>
      </c>
      <c r="D209" s="7" t="s">
        <v>31</v>
      </c>
      <c r="E209" s="7">
        <v>3</v>
      </c>
      <c r="F209" s="7"/>
      <c r="G209" s="6">
        <f t="shared" si="3"/>
        <v>3</v>
      </c>
      <c r="H209">
        <f>VLOOKUP(Regular_Season_Table[[#This Row],[Visitor]],'2023 Standings'!$A$1:$K$33,10,FALSE)</f>
        <v>0.66</v>
      </c>
      <c r="I209">
        <f>VLOOKUP(Regular_Season_Table[[#This Row],[Home]],'2023 Standings'!$A$1:$K$33,10,)</f>
        <v>0.24</v>
      </c>
      <c r="J209">
        <f>VLOOKUP(Regular_Season_Table[[#This Row],[Home]],Table_0__2[[#All],[Team]:[xGF%]],10,)</f>
        <v>54.33</v>
      </c>
      <c r="K209">
        <f>VLOOKUP(Regular_Season_Table[[#This Row],[Visitor]],Table_0__2[[Team]:[CF%]],10,FALSE)</f>
        <v>60.38</v>
      </c>
      <c r="L209">
        <f>VLOOKUP(Regular_Season_Table[[#This Row],[Home]],Table_0__2[[#All],[Team]:[HDCF%]],36,FALSE)</f>
        <v>53.72</v>
      </c>
      <c r="M209">
        <f>VLOOKUP(Regular_Season_Table[[#This Row],[Visitor]],Table_0__2[[#All],[Team]:[HDCF%]],36,FALSE)</f>
        <v>59.07</v>
      </c>
      <c r="N209">
        <f>VLOOKUP(Regular_Season_Table[[#This Row],[Home]],'Special Teams'!$A$1:$B$33,2,FALSE)</f>
        <v>22.83</v>
      </c>
      <c r="O209">
        <f>VLOOKUP(Regular_Season_Table[[#This Row],[Visitor]],'Special Teams'!$A$1:$B$33,2,FALSE)</f>
        <v>19.760000000000002</v>
      </c>
    </row>
    <row r="210" spans="1:15" x14ac:dyDescent="0.3">
      <c r="A210" s="8">
        <v>44874</v>
      </c>
      <c r="B210" s="6" t="s">
        <v>8</v>
      </c>
      <c r="C210" s="6">
        <v>2</v>
      </c>
      <c r="D210" s="6" t="s">
        <v>33</v>
      </c>
      <c r="E210" s="6">
        <v>5</v>
      </c>
      <c r="F210" s="6"/>
      <c r="G210" s="6">
        <f t="shared" si="3"/>
        <v>3</v>
      </c>
      <c r="H210">
        <f>VLOOKUP(Regular_Season_Table[[#This Row],[Visitor]],'2023 Standings'!$A$1:$K$33,10,FALSE)</f>
        <v>-0.3</v>
      </c>
      <c r="I210">
        <f>VLOOKUP(Regular_Season_Table[[#This Row],[Home]],'2023 Standings'!$A$1:$K$33,10,)</f>
        <v>-0.85</v>
      </c>
      <c r="J210">
        <f>VLOOKUP(Regular_Season_Table[[#This Row],[Home]],Table_0__2[[#All],[Team]:[xGF%]],10,)</f>
        <v>45.51</v>
      </c>
      <c r="K210">
        <f>VLOOKUP(Regular_Season_Table[[#This Row],[Visitor]],Table_0__2[[Team]:[CF%]],10,FALSE)</f>
        <v>47.62</v>
      </c>
      <c r="L210">
        <f>VLOOKUP(Regular_Season_Table[[#This Row],[Home]],Table_0__2[[#All],[Team]:[HDCF%]],36,FALSE)</f>
        <v>42.22</v>
      </c>
      <c r="M210">
        <f>VLOOKUP(Regular_Season_Table[[#This Row],[Visitor]],Table_0__2[[#All],[Team]:[HDCF%]],36,FALSE)</f>
        <v>47.61</v>
      </c>
      <c r="N210">
        <f>VLOOKUP(Regular_Season_Table[[#This Row],[Home]],'Special Teams'!$A$1:$B$33,2,FALSE)</f>
        <v>16.03</v>
      </c>
      <c r="O210">
        <f>VLOOKUP(Regular_Season_Table[[#This Row],[Visitor]],'Special Teams'!$A$1:$B$33,2,FALSE)</f>
        <v>22.71</v>
      </c>
    </row>
    <row r="211" spans="1:15" x14ac:dyDescent="0.3">
      <c r="A211" s="9">
        <v>44874</v>
      </c>
      <c r="B211" s="7" t="s">
        <v>3</v>
      </c>
      <c r="C211" s="7">
        <v>4</v>
      </c>
      <c r="D211" s="7" t="s">
        <v>12</v>
      </c>
      <c r="E211" s="7">
        <v>1</v>
      </c>
      <c r="F211" s="7"/>
      <c r="G211" s="6">
        <f t="shared" si="3"/>
        <v>-3</v>
      </c>
      <c r="H211">
        <f>VLOOKUP(Regular_Season_Table[[#This Row],[Visitor]],'2023 Standings'!$A$1:$K$33,10,FALSE)</f>
        <v>0.01</v>
      </c>
      <c r="I211">
        <f>VLOOKUP(Regular_Season_Table[[#This Row],[Home]],'2023 Standings'!$A$1:$K$33,10,)</f>
        <v>-0.1</v>
      </c>
      <c r="J211">
        <f>VLOOKUP(Regular_Season_Table[[#This Row],[Home]],Table_0__2[[#All],[Team]:[xGF%]],10,)</f>
        <v>49.78</v>
      </c>
      <c r="K211">
        <f>VLOOKUP(Regular_Season_Table[[#This Row],[Visitor]],Table_0__2[[Team]:[CF%]],10,FALSE)</f>
        <v>52.14</v>
      </c>
      <c r="L211">
        <f>VLOOKUP(Regular_Season_Table[[#This Row],[Home]],Table_0__2[[#All],[Team]:[HDCF%]],36,FALSE)</f>
        <v>49.68</v>
      </c>
      <c r="M211">
        <f>VLOOKUP(Regular_Season_Table[[#This Row],[Visitor]],Table_0__2[[#All],[Team]:[HDCF%]],36,FALSE)</f>
        <v>53.78</v>
      </c>
      <c r="N211">
        <f>VLOOKUP(Regular_Season_Table[[#This Row],[Home]],'Special Teams'!$A$1:$B$33,2,FALSE)</f>
        <v>21.22</v>
      </c>
      <c r="O211">
        <f>VLOOKUP(Regular_Season_Table[[#This Row],[Visitor]],'Special Teams'!$A$1:$B$33,2,FALSE)</f>
        <v>21.72</v>
      </c>
    </row>
    <row r="212" spans="1:15" x14ac:dyDescent="0.3">
      <c r="A212" s="8">
        <v>44875</v>
      </c>
      <c r="B212" s="6" t="s">
        <v>22</v>
      </c>
      <c r="C212" s="6">
        <v>1</v>
      </c>
      <c r="D212" s="6" t="s">
        <v>14</v>
      </c>
      <c r="E212" s="6">
        <v>3</v>
      </c>
      <c r="F212" s="6"/>
      <c r="G212" s="6">
        <f t="shared" si="3"/>
        <v>2</v>
      </c>
      <c r="H212">
        <f>VLOOKUP(Regular_Season_Table[[#This Row],[Visitor]],'2023 Standings'!$A$1:$K$33,10,FALSE)</f>
        <v>0.05</v>
      </c>
      <c r="I212">
        <f>VLOOKUP(Regular_Season_Table[[#This Row],[Home]],'2023 Standings'!$A$1:$K$33,10,)</f>
        <v>1.54</v>
      </c>
      <c r="J212">
        <f>VLOOKUP(Regular_Season_Table[[#This Row],[Home]],Table_0__2[[#All],[Team]:[xGF%]],10,)</f>
        <v>51.19</v>
      </c>
      <c r="K212">
        <f>VLOOKUP(Regular_Season_Table[[#This Row],[Visitor]],Table_0__2[[Team]:[CF%]],10,FALSE)</f>
        <v>57.39</v>
      </c>
      <c r="L212">
        <f>VLOOKUP(Regular_Season_Table[[#This Row],[Home]],Table_0__2[[#All],[Team]:[HDCF%]],36,FALSE)</f>
        <v>54.03</v>
      </c>
      <c r="M212">
        <f>VLOOKUP(Regular_Season_Table[[#This Row],[Visitor]],Table_0__2[[#All],[Team]:[HDCF%]],36,FALSE)</f>
        <v>53.64</v>
      </c>
      <c r="N212">
        <f>VLOOKUP(Regular_Season_Table[[#This Row],[Home]],'Special Teams'!$A$1:$B$33,2,FALSE)</f>
        <v>22.22</v>
      </c>
      <c r="O212">
        <f>VLOOKUP(Regular_Season_Table[[#This Row],[Visitor]],'Special Teams'!$A$1:$B$33,2,FALSE)</f>
        <v>19.84</v>
      </c>
    </row>
    <row r="213" spans="1:15" x14ac:dyDescent="0.3">
      <c r="A213" s="9">
        <v>44875</v>
      </c>
      <c r="B213" s="7" t="s">
        <v>27</v>
      </c>
      <c r="C213" s="7">
        <v>7</v>
      </c>
      <c r="D213" s="7" t="s">
        <v>13</v>
      </c>
      <c r="E213" s="7">
        <v>4</v>
      </c>
      <c r="F213" s="7"/>
      <c r="G213" s="6">
        <f t="shared" si="3"/>
        <v>-3</v>
      </c>
      <c r="H213">
        <f>VLOOKUP(Regular_Season_Table[[#This Row],[Visitor]],'2023 Standings'!$A$1:$K$33,10,FALSE)</f>
        <v>0.49</v>
      </c>
      <c r="I213">
        <f>VLOOKUP(Regular_Season_Table[[#This Row],[Home]],'2023 Standings'!$A$1:$K$33,10,)</f>
        <v>-0.01</v>
      </c>
      <c r="J213">
        <f>VLOOKUP(Regular_Season_Table[[#This Row],[Home]],Table_0__2[[#All],[Team]:[xGF%]],10,)</f>
        <v>51.36</v>
      </c>
      <c r="K213">
        <f>VLOOKUP(Regular_Season_Table[[#This Row],[Visitor]],Table_0__2[[Team]:[CF%]],10,FALSE)</f>
        <v>48.15</v>
      </c>
      <c r="L213">
        <f>VLOOKUP(Regular_Season_Table[[#This Row],[Home]],Table_0__2[[#All],[Team]:[HDCF%]],36,FALSE)</f>
        <v>47.31</v>
      </c>
      <c r="M213">
        <f>VLOOKUP(Regular_Season_Table[[#This Row],[Visitor]],Table_0__2[[#All],[Team]:[HDCF%]],36,FALSE)</f>
        <v>53.11</v>
      </c>
      <c r="N213">
        <f>VLOOKUP(Regular_Season_Table[[#This Row],[Home]],'Special Teams'!$A$1:$B$33,2,FALSE)</f>
        <v>23.42</v>
      </c>
      <c r="O213">
        <f>VLOOKUP(Regular_Season_Table[[#This Row],[Visitor]],'Special Teams'!$A$1:$B$33,2,FALSE)</f>
        <v>20.29</v>
      </c>
    </row>
    <row r="214" spans="1:15" x14ac:dyDescent="0.3">
      <c r="A214" s="8">
        <v>44875</v>
      </c>
      <c r="B214" s="6" t="s">
        <v>9</v>
      </c>
      <c r="C214" s="6">
        <v>2</v>
      </c>
      <c r="D214" s="6" t="s">
        <v>18</v>
      </c>
      <c r="E214" s="6">
        <v>7</v>
      </c>
      <c r="F214" s="6"/>
      <c r="G214" s="6">
        <f t="shared" si="3"/>
        <v>5</v>
      </c>
      <c r="H214">
        <f>VLOOKUP(Regular_Season_Table[[#This Row],[Visitor]],'2023 Standings'!$A$1:$K$33,10,FALSE)</f>
        <v>0.73</v>
      </c>
      <c r="I214">
        <f>VLOOKUP(Regular_Season_Table[[#This Row],[Home]],'2023 Standings'!$A$1:$K$33,10,)</f>
        <v>0.66</v>
      </c>
      <c r="J214">
        <f>VLOOKUP(Regular_Season_Table[[#This Row],[Home]],Table_0__2[[#All],[Team]:[xGF%]],10,)</f>
        <v>60.38</v>
      </c>
      <c r="K214">
        <f>VLOOKUP(Regular_Season_Table[[#This Row],[Visitor]],Table_0__2[[Team]:[CF%]],10,FALSE)</f>
        <v>52.27</v>
      </c>
      <c r="L214">
        <f>VLOOKUP(Regular_Season_Table[[#This Row],[Home]],Table_0__2[[#All],[Team]:[HDCF%]],36,FALSE)</f>
        <v>59.07</v>
      </c>
      <c r="M214">
        <f>VLOOKUP(Regular_Season_Table[[#This Row],[Visitor]],Table_0__2[[#All],[Team]:[HDCF%]],36,FALSE)</f>
        <v>56.4</v>
      </c>
      <c r="N214">
        <f>VLOOKUP(Regular_Season_Table[[#This Row],[Home]],'Special Teams'!$A$1:$B$33,2,FALSE)</f>
        <v>19.760000000000002</v>
      </c>
      <c r="O214">
        <f>VLOOKUP(Regular_Season_Table[[#This Row],[Visitor]],'Special Teams'!$A$1:$B$33,2,FALSE)</f>
        <v>32.36</v>
      </c>
    </row>
    <row r="215" spans="1:15" x14ac:dyDescent="0.3">
      <c r="A215" s="9">
        <v>44875</v>
      </c>
      <c r="B215" s="7" t="s">
        <v>4</v>
      </c>
      <c r="C215" s="7">
        <v>2</v>
      </c>
      <c r="D215" s="7" t="s">
        <v>20</v>
      </c>
      <c r="E215" s="7">
        <v>5</v>
      </c>
      <c r="F215" s="7"/>
      <c r="G215" s="6">
        <f t="shared" si="3"/>
        <v>3</v>
      </c>
      <c r="H215">
        <f>VLOOKUP(Regular_Season_Table[[#This Row],[Visitor]],'2023 Standings'!$A$1:$K$33,10,FALSE)</f>
        <v>-0.62</v>
      </c>
      <c r="I215">
        <f>VLOOKUP(Regular_Season_Table[[#This Row],[Home]],'2023 Standings'!$A$1:$K$33,10,)</f>
        <v>-1.34</v>
      </c>
      <c r="J215">
        <f>VLOOKUP(Regular_Season_Table[[#This Row],[Home]],Table_0__2[[#All],[Team]:[xGF%]],10,)</f>
        <v>44.92</v>
      </c>
      <c r="K215">
        <f>VLOOKUP(Regular_Season_Table[[#This Row],[Visitor]],Table_0__2[[Team]:[CF%]],10,FALSE)</f>
        <v>47.4</v>
      </c>
      <c r="L215">
        <f>VLOOKUP(Regular_Season_Table[[#This Row],[Home]],Table_0__2[[#All],[Team]:[HDCF%]],36,FALSE)</f>
        <v>43.43</v>
      </c>
      <c r="M215">
        <f>VLOOKUP(Regular_Season_Table[[#This Row],[Visitor]],Table_0__2[[#All],[Team]:[HDCF%]],36,FALSE)</f>
        <v>47.69</v>
      </c>
      <c r="N215">
        <f>VLOOKUP(Regular_Season_Table[[#This Row],[Home]],'Special Teams'!$A$1:$B$33,2,FALSE)</f>
        <v>18.3</v>
      </c>
      <c r="O215">
        <f>VLOOKUP(Regular_Season_Table[[#This Row],[Visitor]],'Special Teams'!$A$1:$B$33,2,FALSE)</f>
        <v>15.56</v>
      </c>
    </row>
    <row r="216" spans="1:15" x14ac:dyDescent="0.3">
      <c r="A216" s="8">
        <v>44875</v>
      </c>
      <c r="B216" s="6" t="s">
        <v>21</v>
      </c>
      <c r="C216" s="6">
        <v>3</v>
      </c>
      <c r="D216" s="6" t="s">
        <v>11</v>
      </c>
      <c r="E216" s="6">
        <v>5</v>
      </c>
      <c r="F216" s="6"/>
      <c r="G216" s="6">
        <f t="shared" si="3"/>
        <v>2</v>
      </c>
      <c r="H216">
        <f>VLOOKUP(Regular_Season_Table[[#This Row],[Visitor]],'2023 Standings'!$A$1:$K$33,10,FALSE)</f>
        <v>-0.12</v>
      </c>
      <c r="I216">
        <f>VLOOKUP(Regular_Season_Table[[#This Row],[Home]],'2023 Standings'!$A$1:$K$33,10,)</f>
        <v>0.61</v>
      </c>
      <c r="J216">
        <f>VLOOKUP(Regular_Season_Table[[#This Row],[Home]],Table_0__2[[#All],[Team]:[xGF%]],10,)</f>
        <v>52.19</v>
      </c>
      <c r="K216">
        <f>VLOOKUP(Regular_Season_Table[[#This Row],[Visitor]],Table_0__2[[Team]:[CF%]],10,FALSE)</f>
        <v>47.41</v>
      </c>
      <c r="L216">
        <f>VLOOKUP(Regular_Season_Table[[#This Row],[Home]],Table_0__2[[#All],[Team]:[HDCF%]],36,FALSE)</f>
        <v>49.77</v>
      </c>
      <c r="M216">
        <f>VLOOKUP(Regular_Season_Table[[#This Row],[Visitor]],Table_0__2[[#All],[Team]:[HDCF%]],36,FALSE)</f>
        <v>48</v>
      </c>
      <c r="N216">
        <f>VLOOKUP(Regular_Season_Table[[#This Row],[Home]],'Special Teams'!$A$1:$B$33,2,FALSE)</f>
        <v>24.52</v>
      </c>
      <c r="O216">
        <f>VLOOKUP(Regular_Season_Table[[#This Row],[Visitor]],'Special Teams'!$A$1:$B$33,2,FALSE)</f>
        <v>17.600000000000001</v>
      </c>
    </row>
    <row r="217" spans="1:15" x14ac:dyDescent="0.3">
      <c r="A217" s="9">
        <v>44875</v>
      </c>
      <c r="B217" s="7" t="s">
        <v>17</v>
      </c>
      <c r="C217" s="7">
        <v>8</v>
      </c>
      <c r="D217" s="7" t="s">
        <v>19</v>
      </c>
      <c r="E217" s="7">
        <v>2</v>
      </c>
      <c r="F217" s="7"/>
      <c r="G217" s="6">
        <f t="shared" si="3"/>
        <v>-6</v>
      </c>
      <c r="H217">
        <f>VLOOKUP(Regular_Season_Table[[#This Row],[Visitor]],'2023 Standings'!$A$1:$K$33,10,FALSE)</f>
        <v>0.7</v>
      </c>
      <c r="I217">
        <f>VLOOKUP(Regular_Season_Table[[#This Row],[Home]],'2023 Standings'!$A$1:$K$33,10,)</f>
        <v>-0.44</v>
      </c>
      <c r="J217">
        <f>VLOOKUP(Regular_Season_Table[[#This Row],[Home]],Table_0__2[[#All],[Team]:[xGF%]],10,)</f>
        <v>46.03</v>
      </c>
      <c r="K217">
        <f>VLOOKUP(Regular_Season_Table[[#This Row],[Visitor]],Table_0__2[[Team]:[CF%]],10,FALSE)</f>
        <v>49.8</v>
      </c>
      <c r="L217">
        <f>VLOOKUP(Regular_Season_Table[[#This Row],[Home]],Table_0__2[[#All],[Team]:[HDCF%]],36,FALSE)</f>
        <v>44.13</v>
      </c>
      <c r="M217">
        <f>VLOOKUP(Regular_Season_Table[[#This Row],[Visitor]],Table_0__2[[#All],[Team]:[HDCF%]],36,FALSE)</f>
        <v>48.95</v>
      </c>
      <c r="N217">
        <f>VLOOKUP(Regular_Season_Table[[#This Row],[Home]],'Special Teams'!$A$1:$B$33,2,FALSE)</f>
        <v>21.11</v>
      </c>
      <c r="O217">
        <f>VLOOKUP(Regular_Season_Table[[#This Row],[Visitor]],'Special Teams'!$A$1:$B$33,2,FALSE)</f>
        <v>24.08</v>
      </c>
    </row>
    <row r="218" spans="1:15" x14ac:dyDescent="0.3">
      <c r="A218" s="8">
        <v>44875</v>
      </c>
      <c r="B218" s="6" t="s">
        <v>6</v>
      </c>
      <c r="C218" s="6">
        <v>1</v>
      </c>
      <c r="D218" s="6" t="s">
        <v>29</v>
      </c>
      <c r="E218" s="6">
        <v>2</v>
      </c>
      <c r="F218" s="6" t="s">
        <v>36</v>
      </c>
      <c r="G218" s="6">
        <f t="shared" si="3"/>
        <v>1</v>
      </c>
      <c r="H218">
        <f>VLOOKUP(Regular_Season_Table[[#This Row],[Visitor]],'2023 Standings'!$A$1:$K$33,10,FALSE)</f>
        <v>-1.1599999999999999</v>
      </c>
      <c r="I218">
        <f>VLOOKUP(Regular_Season_Table[[#This Row],[Home]],'2023 Standings'!$A$1:$K$33,10,)</f>
        <v>0.27</v>
      </c>
      <c r="J218">
        <f>VLOOKUP(Regular_Season_Table[[#This Row],[Home]],Table_0__2[[#All],[Team]:[xGF%]],10,)</f>
        <v>52.33</v>
      </c>
      <c r="K218">
        <f>VLOOKUP(Regular_Season_Table[[#This Row],[Visitor]],Table_0__2[[Team]:[CF%]],10,FALSE)</f>
        <v>43.9</v>
      </c>
      <c r="L218">
        <f>VLOOKUP(Regular_Season_Table[[#This Row],[Home]],Table_0__2[[#All],[Team]:[HDCF%]],36,FALSE)</f>
        <v>52.36</v>
      </c>
      <c r="M218">
        <f>VLOOKUP(Regular_Season_Table[[#This Row],[Visitor]],Table_0__2[[#All],[Team]:[HDCF%]],36,FALSE)</f>
        <v>41.35</v>
      </c>
      <c r="N218">
        <f>VLOOKUP(Regular_Season_Table[[#This Row],[Home]],'Special Teams'!$A$1:$B$33,2,FALSE)</f>
        <v>25.28</v>
      </c>
      <c r="O218">
        <f>VLOOKUP(Regular_Season_Table[[#This Row],[Visitor]],'Special Teams'!$A$1:$B$33,2,FALSE)</f>
        <v>16.38</v>
      </c>
    </row>
    <row r="219" spans="1:15" x14ac:dyDescent="0.3">
      <c r="A219" s="9">
        <v>44875</v>
      </c>
      <c r="B219" s="7" t="s">
        <v>32</v>
      </c>
      <c r="C219" s="7">
        <v>3</v>
      </c>
      <c r="D219" s="7" t="s">
        <v>15</v>
      </c>
      <c r="E219" s="7">
        <v>4</v>
      </c>
      <c r="F219" s="7" t="s">
        <v>36</v>
      </c>
      <c r="G219" s="6">
        <f t="shared" si="3"/>
        <v>1</v>
      </c>
      <c r="H219">
        <f>VLOOKUP(Regular_Season_Table[[#This Row],[Visitor]],'2023 Standings'!$A$1:$K$33,10,FALSE)</f>
        <v>-0.09</v>
      </c>
      <c r="I219">
        <f>VLOOKUP(Regular_Season_Table[[#This Row],[Home]],'2023 Standings'!$A$1:$K$33,10,)</f>
        <v>0.79</v>
      </c>
      <c r="J219">
        <f>VLOOKUP(Regular_Season_Table[[#This Row],[Home]],Table_0__2[[#All],[Team]:[xGF%]],10,)</f>
        <v>54.12</v>
      </c>
      <c r="K219">
        <f>VLOOKUP(Regular_Season_Table[[#This Row],[Visitor]],Table_0__2[[Team]:[CF%]],10,FALSE)</f>
        <v>51.53</v>
      </c>
      <c r="L219">
        <f>VLOOKUP(Regular_Season_Table[[#This Row],[Home]],Table_0__2[[#All],[Team]:[HDCF%]],36,FALSE)</f>
        <v>56.84</v>
      </c>
      <c r="M219">
        <f>VLOOKUP(Regular_Season_Table[[#This Row],[Visitor]],Table_0__2[[#All],[Team]:[HDCF%]],36,FALSE)</f>
        <v>51.95</v>
      </c>
      <c r="N219">
        <f>VLOOKUP(Regular_Season_Table[[#This Row],[Home]],'Special Teams'!$A$1:$B$33,2,FALSE)</f>
        <v>21.88</v>
      </c>
      <c r="O219">
        <f>VLOOKUP(Regular_Season_Table[[#This Row],[Visitor]],'Special Teams'!$A$1:$B$33,2,FALSE)</f>
        <v>23.53</v>
      </c>
    </row>
    <row r="220" spans="1:15" x14ac:dyDescent="0.3">
      <c r="A220" s="8">
        <v>44875</v>
      </c>
      <c r="B220" s="6" t="s">
        <v>25</v>
      </c>
      <c r="C220" s="6">
        <v>2</v>
      </c>
      <c r="D220" s="6" t="s">
        <v>16</v>
      </c>
      <c r="E220" s="6">
        <v>0</v>
      </c>
      <c r="F220" s="6"/>
      <c r="G220" s="6">
        <f t="shared" si="3"/>
        <v>-2</v>
      </c>
      <c r="H220">
        <f>VLOOKUP(Regular_Season_Table[[#This Row],[Visitor]],'2023 Standings'!$A$1:$K$33,10,FALSE)</f>
        <v>-0.85</v>
      </c>
      <c r="I220">
        <f>VLOOKUP(Regular_Season_Table[[#This Row],[Home]],'2023 Standings'!$A$1:$K$33,10,)</f>
        <v>0.25</v>
      </c>
      <c r="J220">
        <f>VLOOKUP(Regular_Season_Table[[#This Row],[Home]],Table_0__2[[#All],[Team]:[xGF%]],10,)</f>
        <v>49.75</v>
      </c>
      <c r="K220">
        <f>VLOOKUP(Regular_Season_Table[[#This Row],[Visitor]],Table_0__2[[Team]:[CF%]],10,FALSE)</f>
        <v>45.13</v>
      </c>
      <c r="L220">
        <f>VLOOKUP(Regular_Season_Table[[#This Row],[Home]],Table_0__2[[#All],[Team]:[HDCF%]],36,FALSE)</f>
        <v>50.12</v>
      </c>
      <c r="M220">
        <f>VLOOKUP(Regular_Season_Table[[#This Row],[Visitor]],Table_0__2[[#All],[Team]:[HDCF%]],36,FALSE)</f>
        <v>43.9</v>
      </c>
      <c r="N220">
        <f>VLOOKUP(Regular_Season_Table[[#This Row],[Home]],'Special Teams'!$A$1:$B$33,2,FALSE)</f>
        <v>15.77</v>
      </c>
      <c r="O220">
        <f>VLOOKUP(Regular_Season_Table[[#This Row],[Visitor]],'Special Teams'!$A$1:$B$33,2,FALSE)</f>
        <v>18.91</v>
      </c>
    </row>
    <row r="221" spans="1:15" x14ac:dyDescent="0.3">
      <c r="A221" s="9">
        <v>44875</v>
      </c>
      <c r="B221" s="7" t="s">
        <v>24</v>
      </c>
      <c r="C221" s="7">
        <v>3</v>
      </c>
      <c r="D221" s="7" t="s">
        <v>10</v>
      </c>
      <c r="E221" s="7">
        <v>5</v>
      </c>
      <c r="F221" s="7"/>
      <c r="G221" s="6">
        <f t="shared" si="3"/>
        <v>2</v>
      </c>
      <c r="H221">
        <f>VLOOKUP(Regular_Season_Table[[#This Row],[Visitor]],'2023 Standings'!$A$1:$K$33,10,FALSE)</f>
        <v>-1.05</v>
      </c>
      <c r="I221">
        <f>VLOOKUP(Regular_Season_Table[[#This Row],[Home]],'2023 Standings'!$A$1:$K$33,10,)</f>
        <v>-0.47</v>
      </c>
      <c r="J221">
        <f>VLOOKUP(Regular_Season_Table[[#This Row],[Home]],Table_0__2[[#All],[Team]:[xGF%]],10,)</f>
        <v>45.87</v>
      </c>
      <c r="K221">
        <f>VLOOKUP(Regular_Season_Table[[#This Row],[Visitor]],Table_0__2[[Team]:[CF%]],10,FALSE)</f>
        <v>48.6</v>
      </c>
      <c r="L221">
        <f>VLOOKUP(Regular_Season_Table[[#This Row],[Home]],Table_0__2[[#All],[Team]:[HDCF%]],36,FALSE)</f>
        <v>44.51</v>
      </c>
      <c r="M221">
        <f>VLOOKUP(Regular_Season_Table[[#This Row],[Visitor]],Table_0__2[[#All],[Team]:[HDCF%]],36,FALSE)</f>
        <v>51.47</v>
      </c>
      <c r="N221">
        <f>VLOOKUP(Regular_Season_Table[[#This Row],[Home]],'Special Teams'!$A$1:$B$33,2,FALSE)</f>
        <v>19.329999999999998</v>
      </c>
      <c r="O221">
        <f>VLOOKUP(Regular_Season_Table[[#This Row],[Visitor]],'Special Teams'!$A$1:$B$33,2,FALSE)</f>
        <v>18.39</v>
      </c>
    </row>
    <row r="222" spans="1:15" x14ac:dyDescent="0.3">
      <c r="A222" s="8">
        <v>44876</v>
      </c>
      <c r="B222" s="6" t="s">
        <v>24</v>
      </c>
      <c r="C222" s="6">
        <v>5</v>
      </c>
      <c r="D222" s="6" t="s">
        <v>30</v>
      </c>
      <c r="E222" s="6">
        <v>4</v>
      </c>
      <c r="F222" s="6"/>
      <c r="G222" s="6">
        <f t="shared" si="3"/>
        <v>-1</v>
      </c>
      <c r="H222">
        <f>VLOOKUP(Regular_Season_Table[[#This Row],[Visitor]],'2023 Standings'!$A$1:$K$33,10,FALSE)</f>
        <v>-1.05</v>
      </c>
      <c r="I222">
        <f>VLOOKUP(Regular_Season_Table[[#This Row],[Home]],'2023 Standings'!$A$1:$K$33,10,)</f>
        <v>0.75</v>
      </c>
      <c r="J222">
        <f>VLOOKUP(Regular_Season_Table[[#This Row],[Home]],Table_0__2[[#All],[Team]:[xGF%]],10,)</f>
        <v>51.67</v>
      </c>
      <c r="K222">
        <f>VLOOKUP(Regular_Season_Table[[#This Row],[Visitor]],Table_0__2[[Team]:[CF%]],10,FALSE)</f>
        <v>48.6</v>
      </c>
      <c r="L222">
        <f>VLOOKUP(Regular_Season_Table[[#This Row],[Home]],Table_0__2[[#All],[Team]:[HDCF%]],36,FALSE)</f>
        <v>53.75</v>
      </c>
      <c r="M222">
        <f>VLOOKUP(Regular_Season_Table[[#This Row],[Visitor]],Table_0__2[[#All],[Team]:[HDCF%]],36,FALSE)</f>
        <v>51.47</v>
      </c>
      <c r="N222">
        <f>VLOOKUP(Regular_Season_Table[[#This Row],[Home]],'Special Teams'!$A$1:$B$33,2,FALSE)</f>
        <v>25</v>
      </c>
      <c r="O222">
        <f>VLOOKUP(Regular_Season_Table[[#This Row],[Visitor]],'Special Teams'!$A$1:$B$33,2,FALSE)</f>
        <v>18.39</v>
      </c>
    </row>
    <row r="223" spans="1:15" x14ac:dyDescent="0.3">
      <c r="A223" s="9">
        <v>44876</v>
      </c>
      <c r="B223" s="7" t="s">
        <v>28</v>
      </c>
      <c r="C223" s="7">
        <v>1</v>
      </c>
      <c r="D223" s="7" t="s">
        <v>34</v>
      </c>
      <c r="E223" s="7">
        <v>0</v>
      </c>
      <c r="F223" s="7"/>
      <c r="G223" s="6">
        <f t="shared" si="3"/>
        <v>-1</v>
      </c>
      <c r="H223">
        <f>VLOOKUP(Regular_Season_Table[[#This Row],[Visitor]],'2023 Standings'!$A$1:$K$33,10,FALSE)</f>
        <v>0.21</v>
      </c>
      <c r="I223">
        <f>VLOOKUP(Regular_Season_Table[[#This Row],[Home]],'2023 Standings'!$A$1:$K$33,10,)</f>
        <v>0.36</v>
      </c>
      <c r="J223">
        <f>VLOOKUP(Regular_Season_Table[[#This Row],[Home]],Table_0__2[[#All],[Team]:[xGF%]],10,)</f>
        <v>52.75</v>
      </c>
      <c r="K223">
        <f>VLOOKUP(Regular_Season_Table[[#This Row],[Visitor]],Table_0__2[[Team]:[CF%]],10,FALSE)</f>
        <v>49.47</v>
      </c>
      <c r="L223">
        <f>VLOOKUP(Regular_Season_Table[[#This Row],[Home]],Table_0__2[[#All],[Team]:[HDCF%]],36,FALSE)</f>
        <v>49.47</v>
      </c>
      <c r="M223">
        <f>VLOOKUP(Regular_Season_Table[[#This Row],[Visitor]],Table_0__2[[#All],[Team]:[HDCF%]],36,FALSE)</f>
        <v>51.15</v>
      </c>
      <c r="N223">
        <f>VLOOKUP(Regular_Season_Table[[#This Row],[Home]],'Special Teams'!$A$1:$B$33,2,FALSE)</f>
        <v>19.75</v>
      </c>
      <c r="O223">
        <f>VLOOKUP(Regular_Season_Table[[#This Row],[Visitor]],'Special Teams'!$A$1:$B$33,2,FALSE)</f>
        <v>21.43</v>
      </c>
    </row>
    <row r="224" spans="1:15" x14ac:dyDescent="0.3">
      <c r="A224" s="8">
        <v>44876</v>
      </c>
      <c r="B224" s="6" t="s">
        <v>3</v>
      </c>
      <c r="C224" s="6">
        <v>4</v>
      </c>
      <c r="D224" s="6" t="s">
        <v>5</v>
      </c>
      <c r="E224" s="6">
        <v>2</v>
      </c>
      <c r="F224" s="6"/>
      <c r="G224" s="6">
        <f t="shared" si="3"/>
        <v>-2</v>
      </c>
      <c r="H224">
        <f>VLOOKUP(Regular_Season_Table[[#This Row],[Visitor]],'2023 Standings'!$A$1:$K$33,10,FALSE)</f>
        <v>0.01</v>
      </c>
      <c r="I224">
        <f>VLOOKUP(Regular_Season_Table[[#This Row],[Home]],'2023 Standings'!$A$1:$K$33,10,)</f>
        <v>0.7</v>
      </c>
      <c r="J224">
        <f>VLOOKUP(Regular_Season_Table[[#This Row],[Home]],Table_0__2[[#All],[Team]:[xGF%]],10,)</f>
        <v>51.07</v>
      </c>
      <c r="K224">
        <f>VLOOKUP(Regular_Season_Table[[#This Row],[Visitor]],Table_0__2[[Team]:[CF%]],10,FALSE)</f>
        <v>52.14</v>
      </c>
      <c r="L224">
        <f>VLOOKUP(Regular_Season_Table[[#This Row],[Home]],Table_0__2[[#All],[Team]:[HDCF%]],36,FALSE)</f>
        <v>54.37</v>
      </c>
      <c r="M224">
        <f>VLOOKUP(Regular_Season_Table[[#This Row],[Visitor]],Table_0__2[[#All],[Team]:[HDCF%]],36,FALSE)</f>
        <v>53.78</v>
      </c>
      <c r="N224">
        <f>VLOOKUP(Regular_Season_Table[[#This Row],[Home]],'Special Teams'!$A$1:$B$33,2,FALSE)</f>
        <v>26.02</v>
      </c>
      <c r="O224">
        <f>VLOOKUP(Regular_Season_Table[[#This Row],[Visitor]],'Special Teams'!$A$1:$B$33,2,FALSE)</f>
        <v>21.72</v>
      </c>
    </row>
    <row r="225" spans="1:15" x14ac:dyDescent="0.3">
      <c r="A225" s="9">
        <v>44876</v>
      </c>
      <c r="B225" s="7" t="s">
        <v>7</v>
      </c>
      <c r="C225" s="7">
        <v>1</v>
      </c>
      <c r="D225" s="7" t="s">
        <v>12</v>
      </c>
      <c r="E225" s="7">
        <v>5</v>
      </c>
      <c r="F225" s="7"/>
      <c r="G225" s="6">
        <f t="shared" si="3"/>
        <v>4</v>
      </c>
      <c r="H225">
        <f>VLOOKUP(Regular_Season_Table[[#This Row],[Visitor]],'2023 Standings'!$A$1:$K$33,10,FALSE)</f>
        <v>0.37</v>
      </c>
      <c r="I225">
        <f>VLOOKUP(Regular_Season_Table[[#This Row],[Home]],'2023 Standings'!$A$1:$K$33,10,)</f>
        <v>-0.1</v>
      </c>
      <c r="J225">
        <f>VLOOKUP(Regular_Season_Table[[#This Row],[Home]],Table_0__2[[#All],[Team]:[xGF%]],10,)</f>
        <v>49.78</v>
      </c>
      <c r="K225">
        <f>VLOOKUP(Regular_Season_Table[[#This Row],[Visitor]],Table_0__2[[Team]:[CF%]],10,FALSE)</f>
        <v>51.45</v>
      </c>
      <c r="L225">
        <f>VLOOKUP(Regular_Season_Table[[#This Row],[Home]],Table_0__2[[#All],[Team]:[HDCF%]],36,FALSE)</f>
        <v>49.68</v>
      </c>
      <c r="M225">
        <f>VLOOKUP(Regular_Season_Table[[#This Row],[Visitor]],Table_0__2[[#All],[Team]:[HDCF%]],36,FALSE)</f>
        <v>53.01</v>
      </c>
      <c r="N225">
        <f>VLOOKUP(Regular_Season_Table[[#This Row],[Home]],'Special Teams'!$A$1:$B$33,2,FALSE)</f>
        <v>21.22</v>
      </c>
      <c r="O225">
        <f>VLOOKUP(Regular_Season_Table[[#This Row],[Visitor]],'Special Teams'!$A$1:$B$33,2,FALSE)</f>
        <v>25.36</v>
      </c>
    </row>
    <row r="226" spans="1:15" x14ac:dyDescent="0.3">
      <c r="A226" s="8">
        <v>44877</v>
      </c>
      <c r="B226" s="6" t="s">
        <v>6</v>
      </c>
      <c r="C226" s="6">
        <v>3</v>
      </c>
      <c r="D226" s="6" t="s">
        <v>26</v>
      </c>
      <c r="E226" s="6">
        <v>2</v>
      </c>
      <c r="F226" s="6"/>
      <c r="G226" s="6">
        <f t="shared" si="3"/>
        <v>-1</v>
      </c>
      <c r="H226">
        <f>VLOOKUP(Regular_Season_Table[[#This Row],[Visitor]],'2023 Standings'!$A$1:$K$33,10,FALSE)</f>
        <v>-1.1599999999999999</v>
      </c>
      <c r="I226">
        <f>VLOOKUP(Regular_Season_Table[[#This Row],[Home]],'2023 Standings'!$A$1:$K$33,10,)</f>
        <v>-1.54</v>
      </c>
      <c r="J226">
        <f>VLOOKUP(Regular_Season_Table[[#This Row],[Home]],Table_0__2[[#All],[Team]:[xGF%]],10,)</f>
        <v>42.67</v>
      </c>
      <c r="K226">
        <f>VLOOKUP(Regular_Season_Table[[#This Row],[Visitor]],Table_0__2[[Team]:[CF%]],10,FALSE)</f>
        <v>43.9</v>
      </c>
      <c r="L226">
        <f>VLOOKUP(Regular_Season_Table[[#This Row],[Home]],Table_0__2[[#All],[Team]:[HDCF%]],36,FALSE)</f>
        <v>38.950000000000003</v>
      </c>
      <c r="M226">
        <f>VLOOKUP(Regular_Season_Table[[#This Row],[Visitor]],Table_0__2[[#All],[Team]:[HDCF%]],36,FALSE)</f>
        <v>41.35</v>
      </c>
      <c r="N226">
        <f>VLOOKUP(Regular_Season_Table[[#This Row],[Home]],'Special Teams'!$A$1:$B$33,2,FALSE)</f>
        <v>15.72</v>
      </c>
      <c r="O226">
        <f>VLOOKUP(Regular_Season_Table[[#This Row],[Visitor]],'Special Teams'!$A$1:$B$33,2,FALSE)</f>
        <v>16.38</v>
      </c>
    </row>
    <row r="227" spans="1:15" x14ac:dyDescent="0.3">
      <c r="A227" s="9">
        <v>44877</v>
      </c>
      <c r="B227" s="7" t="s">
        <v>14</v>
      </c>
      <c r="C227" s="7">
        <v>3</v>
      </c>
      <c r="D227" s="7" t="s">
        <v>13</v>
      </c>
      <c r="E227" s="7">
        <v>1</v>
      </c>
      <c r="F227" s="7"/>
      <c r="G227" s="6">
        <f t="shared" si="3"/>
        <v>-2</v>
      </c>
      <c r="H227">
        <f>VLOOKUP(Regular_Season_Table[[#This Row],[Visitor]],'2023 Standings'!$A$1:$K$33,10,FALSE)</f>
        <v>1.54</v>
      </c>
      <c r="I227">
        <f>VLOOKUP(Regular_Season_Table[[#This Row],[Home]],'2023 Standings'!$A$1:$K$33,10,)</f>
        <v>-0.01</v>
      </c>
      <c r="J227">
        <f>VLOOKUP(Regular_Season_Table[[#This Row],[Home]],Table_0__2[[#All],[Team]:[xGF%]],10,)</f>
        <v>51.36</v>
      </c>
      <c r="K227">
        <f>VLOOKUP(Regular_Season_Table[[#This Row],[Visitor]],Table_0__2[[Team]:[CF%]],10,FALSE)</f>
        <v>51.19</v>
      </c>
      <c r="L227">
        <f>VLOOKUP(Regular_Season_Table[[#This Row],[Home]],Table_0__2[[#All],[Team]:[HDCF%]],36,FALSE)</f>
        <v>47.31</v>
      </c>
      <c r="M227">
        <f>VLOOKUP(Regular_Season_Table[[#This Row],[Visitor]],Table_0__2[[#All],[Team]:[HDCF%]],36,FALSE)</f>
        <v>54.03</v>
      </c>
      <c r="N227">
        <f>VLOOKUP(Regular_Season_Table[[#This Row],[Home]],'Special Teams'!$A$1:$B$33,2,FALSE)</f>
        <v>23.42</v>
      </c>
      <c r="O227">
        <f>VLOOKUP(Regular_Season_Table[[#This Row],[Visitor]],'Special Teams'!$A$1:$B$33,2,FALSE)</f>
        <v>22.22</v>
      </c>
    </row>
    <row r="228" spans="1:15" x14ac:dyDescent="0.3">
      <c r="A228" s="8">
        <v>44877</v>
      </c>
      <c r="B228" s="6" t="s">
        <v>23</v>
      </c>
      <c r="C228" s="6">
        <v>2</v>
      </c>
      <c r="D228" s="6" t="s">
        <v>22</v>
      </c>
      <c r="E228" s="6">
        <v>3</v>
      </c>
      <c r="F228" s="6"/>
      <c r="G228" s="6">
        <f t="shared" si="3"/>
        <v>1</v>
      </c>
      <c r="H228">
        <f>VLOOKUP(Regular_Season_Table[[#This Row],[Visitor]],'2023 Standings'!$A$1:$K$33,10,FALSE)</f>
        <v>0.23</v>
      </c>
      <c r="I228">
        <f>VLOOKUP(Regular_Season_Table[[#This Row],[Home]],'2023 Standings'!$A$1:$K$33,10,)</f>
        <v>0.05</v>
      </c>
      <c r="J228">
        <f>VLOOKUP(Regular_Season_Table[[#This Row],[Home]],Table_0__2[[#All],[Team]:[xGF%]],10,)</f>
        <v>57.39</v>
      </c>
      <c r="K228">
        <f>VLOOKUP(Regular_Season_Table[[#This Row],[Visitor]],Table_0__2[[Team]:[CF%]],10,FALSE)</f>
        <v>51.57</v>
      </c>
      <c r="L228">
        <f>VLOOKUP(Regular_Season_Table[[#This Row],[Home]],Table_0__2[[#All],[Team]:[HDCF%]],36,FALSE)</f>
        <v>53.64</v>
      </c>
      <c r="M228">
        <f>VLOOKUP(Regular_Season_Table[[#This Row],[Visitor]],Table_0__2[[#All],[Team]:[HDCF%]],36,FALSE)</f>
        <v>52.55</v>
      </c>
      <c r="N228">
        <f>VLOOKUP(Regular_Season_Table[[#This Row],[Home]],'Special Teams'!$A$1:$B$33,2,FALSE)</f>
        <v>19.84</v>
      </c>
      <c r="O228">
        <f>VLOOKUP(Regular_Season_Table[[#This Row],[Visitor]],'Special Teams'!$A$1:$B$33,2,FALSE)</f>
        <v>19.260000000000002</v>
      </c>
    </row>
    <row r="229" spans="1:15" x14ac:dyDescent="0.3">
      <c r="A229" s="9">
        <v>44877</v>
      </c>
      <c r="B229" s="7" t="s">
        <v>18</v>
      </c>
      <c r="C229" s="7">
        <v>1</v>
      </c>
      <c r="D229" s="7" t="s">
        <v>11</v>
      </c>
      <c r="E229" s="7">
        <v>4</v>
      </c>
      <c r="F229" s="7"/>
      <c r="G229" s="6">
        <f t="shared" si="3"/>
        <v>3</v>
      </c>
      <c r="H229">
        <f>VLOOKUP(Regular_Season_Table[[#This Row],[Visitor]],'2023 Standings'!$A$1:$K$33,10,FALSE)</f>
        <v>0.66</v>
      </c>
      <c r="I229">
        <f>VLOOKUP(Regular_Season_Table[[#This Row],[Home]],'2023 Standings'!$A$1:$K$33,10,)</f>
        <v>0.61</v>
      </c>
      <c r="J229">
        <f>VLOOKUP(Regular_Season_Table[[#This Row],[Home]],Table_0__2[[#All],[Team]:[xGF%]],10,)</f>
        <v>52.19</v>
      </c>
      <c r="K229">
        <f>VLOOKUP(Regular_Season_Table[[#This Row],[Visitor]],Table_0__2[[Team]:[CF%]],10,FALSE)</f>
        <v>60.38</v>
      </c>
      <c r="L229">
        <f>VLOOKUP(Regular_Season_Table[[#This Row],[Home]],Table_0__2[[#All],[Team]:[HDCF%]],36,FALSE)</f>
        <v>49.77</v>
      </c>
      <c r="M229">
        <f>VLOOKUP(Regular_Season_Table[[#This Row],[Visitor]],Table_0__2[[#All],[Team]:[HDCF%]],36,FALSE)</f>
        <v>59.07</v>
      </c>
      <c r="N229">
        <f>VLOOKUP(Regular_Season_Table[[#This Row],[Home]],'Special Teams'!$A$1:$B$33,2,FALSE)</f>
        <v>24.52</v>
      </c>
      <c r="O229">
        <f>VLOOKUP(Regular_Season_Table[[#This Row],[Visitor]],'Special Teams'!$A$1:$B$33,2,FALSE)</f>
        <v>19.760000000000002</v>
      </c>
    </row>
    <row r="230" spans="1:15" x14ac:dyDescent="0.3">
      <c r="A230" s="8">
        <v>44877</v>
      </c>
      <c r="B230" s="6" t="s">
        <v>9</v>
      </c>
      <c r="C230" s="6">
        <v>4</v>
      </c>
      <c r="D230" s="6" t="s">
        <v>31</v>
      </c>
      <c r="E230" s="6">
        <v>2</v>
      </c>
      <c r="F230" s="6"/>
      <c r="G230" s="6">
        <f t="shared" si="3"/>
        <v>-2</v>
      </c>
      <c r="H230">
        <f>VLOOKUP(Regular_Season_Table[[#This Row],[Visitor]],'2023 Standings'!$A$1:$K$33,10,FALSE)</f>
        <v>0.73</v>
      </c>
      <c r="I230">
        <f>VLOOKUP(Regular_Season_Table[[#This Row],[Home]],'2023 Standings'!$A$1:$K$33,10,)</f>
        <v>0.24</v>
      </c>
      <c r="J230">
        <f>VLOOKUP(Regular_Season_Table[[#This Row],[Home]],Table_0__2[[#All],[Team]:[xGF%]],10,)</f>
        <v>54.33</v>
      </c>
      <c r="K230">
        <f>VLOOKUP(Regular_Season_Table[[#This Row],[Visitor]],Table_0__2[[Team]:[CF%]],10,FALSE)</f>
        <v>52.27</v>
      </c>
      <c r="L230">
        <f>VLOOKUP(Regular_Season_Table[[#This Row],[Home]],Table_0__2[[#All],[Team]:[HDCF%]],36,FALSE)</f>
        <v>53.72</v>
      </c>
      <c r="M230">
        <f>VLOOKUP(Regular_Season_Table[[#This Row],[Visitor]],Table_0__2[[#All],[Team]:[HDCF%]],36,FALSE)</f>
        <v>56.4</v>
      </c>
      <c r="N230">
        <f>VLOOKUP(Regular_Season_Table[[#This Row],[Home]],'Special Teams'!$A$1:$B$33,2,FALSE)</f>
        <v>22.83</v>
      </c>
      <c r="O230">
        <f>VLOOKUP(Regular_Season_Table[[#This Row],[Visitor]],'Special Teams'!$A$1:$B$33,2,FALSE)</f>
        <v>32.36</v>
      </c>
    </row>
    <row r="231" spans="1:15" x14ac:dyDescent="0.3">
      <c r="A231" s="9">
        <v>44877</v>
      </c>
      <c r="B231" s="7" t="s">
        <v>19</v>
      </c>
      <c r="C231" s="7">
        <v>3</v>
      </c>
      <c r="D231" s="7" t="s">
        <v>29</v>
      </c>
      <c r="E231" s="7">
        <v>4</v>
      </c>
      <c r="F231" s="7"/>
      <c r="G231" s="6">
        <f t="shared" si="3"/>
        <v>1</v>
      </c>
      <c r="H231">
        <f>VLOOKUP(Regular_Season_Table[[#This Row],[Visitor]],'2023 Standings'!$A$1:$K$33,10,FALSE)</f>
        <v>-0.44</v>
      </c>
      <c r="I231">
        <f>VLOOKUP(Regular_Season_Table[[#This Row],[Home]],'2023 Standings'!$A$1:$K$33,10,)</f>
        <v>0.27</v>
      </c>
      <c r="J231">
        <f>VLOOKUP(Regular_Season_Table[[#This Row],[Home]],Table_0__2[[#All],[Team]:[xGF%]],10,)</f>
        <v>52.33</v>
      </c>
      <c r="K231">
        <f>VLOOKUP(Regular_Season_Table[[#This Row],[Visitor]],Table_0__2[[Team]:[CF%]],10,FALSE)</f>
        <v>46.03</v>
      </c>
      <c r="L231">
        <f>VLOOKUP(Regular_Season_Table[[#This Row],[Home]],Table_0__2[[#All],[Team]:[HDCF%]],36,FALSE)</f>
        <v>52.36</v>
      </c>
      <c r="M231">
        <f>VLOOKUP(Regular_Season_Table[[#This Row],[Visitor]],Table_0__2[[#All],[Team]:[HDCF%]],36,FALSE)</f>
        <v>44.13</v>
      </c>
      <c r="N231">
        <f>VLOOKUP(Regular_Season_Table[[#This Row],[Home]],'Special Teams'!$A$1:$B$33,2,FALSE)</f>
        <v>25.28</v>
      </c>
      <c r="O231">
        <f>VLOOKUP(Regular_Season_Table[[#This Row],[Visitor]],'Special Teams'!$A$1:$B$33,2,FALSE)</f>
        <v>21.11</v>
      </c>
    </row>
    <row r="232" spans="1:15" x14ac:dyDescent="0.3">
      <c r="A232" s="8">
        <v>44877</v>
      </c>
      <c r="B232" s="6" t="s">
        <v>3</v>
      </c>
      <c r="C232" s="6">
        <v>4</v>
      </c>
      <c r="D232" s="6" t="s">
        <v>33</v>
      </c>
      <c r="E232" s="6">
        <v>5</v>
      </c>
      <c r="F232" s="6" t="s">
        <v>36</v>
      </c>
      <c r="G232" s="6">
        <f t="shared" si="3"/>
        <v>1</v>
      </c>
      <c r="H232">
        <f>VLOOKUP(Regular_Season_Table[[#This Row],[Visitor]],'2023 Standings'!$A$1:$K$33,10,FALSE)</f>
        <v>0.01</v>
      </c>
      <c r="I232">
        <f>VLOOKUP(Regular_Season_Table[[#This Row],[Home]],'2023 Standings'!$A$1:$K$33,10,)</f>
        <v>-0.85</v>
      </c>
      <c r="J232">
        <f>VLOOKUP(Regular_Season_Table[[#This Row],[Home]],Table_0__2[[#All],[Team]:[xGF%]],10,)</f>
        <v>45.51</v>
      </c>
      <c r="K232">
        <f>VLOOKUP(Regular_Season_Table[[#This Row],[Visitor]],Table_0__2[[Team]:[CF%]],10,FALSE)</f>
        <v>52.14</v>
      </c>
      <c r="L232">
        <f>VLOOKUP(Regular_Season_Table[[#This Row],[Home]],Table_0__2[[#All],[Team]:[HDCF%]],36,FALSE)</f>
        <v>42.22</v>
      </c>
      <c r="M232">
        <f>VLOOKUP(Regular_Season_Table[[#This Row],[Visitor]],Table_0__2[[#All],[Team]:[HDCF%]],36,FALSE)</f>
        <v>53.78</v>
      </c>
      <c r="N232">
        <f>VLOOKUP(Regular_Season_Table[[#This Row],[Home]],'Special Teams'!$A$1:$B$33,2,FALSE)</f>
        <v>16.03</v>
      </c>
      <c r="O232">
        <f>VLOOKUP(Regular_Season_Table[[#This Row],[Visitor]],'Special Teams'!$A$1:$B$33,2,FALSE)</f>
        <v>21.72</v>
      </c>
    </row>
    <row r="233" spans="1:15" x14ac:dyDescent="0.3">
      <c r="A233" s="9">
        <v>44877</v>
      </c>
      <c r="B233" s="7" t="s">
        <v>25</v>
      </c>
      <c r="C233" s="7">
        <v>2</v>
      </c>
      <c r="D233" s="7" t="s">
        <v>15</v>
      </c>
      <c r="E233" s="7">
        <v>4</v>
      </c>
      <c r="F233" s="7"/>
      <c r="G233" s="6">
        <f t="shared" si="3"/>
        <v>2</v>
      </c>
      <c r="H233">
        <f>VLOOKUP(Regular_Season_Table[[#This Row],[Visitor]],'2023 Standings'!$A$1:$K$33,10,FALSE)</f>
        <v>-0.85</v>
      </c>
      <c r="I233">
        <f>VLOOKUP(Regular_Season_Table[[#This Row],[Home]],'2023 Standings'!$A$1:$K$33,10,)</f>
        <v>0.79</v>
      </c>
      <c r="J233">
        <f>VLOOKUP(Regular_Season_Table[[#This Row],[Home]],Table_0__2[[#All],[Team]:[xGF%]],10,)</f>
        <v>54.12</v>
      </c>
      <c r="K233">
        <f>VLOOKUP(Regular_Season_Table[[#This Row],[Visitor]],Table_0__2[[Team]:[CF%]],10,FALSE)</f>
        <v>45.13</v>
      </c>
      <c r="L233">
        <f>VLOOKUP(Regular_Season_Table[[#This Row],[Home]],Table_0__2[[#All],[Team]:[HDCF%]],36,FALSE)</f>
        <v>56.84</v>
      </c>
      <c r="M233">
        <f>VLOOKUP(Regular_Season_Table[[#This Row],[Visitor]],Table_0__2[[#All],[Team]:[HDCF%]],36,FALSE)</f>
        <v>43.9</v>
      </c>
      <c r="N233">
        <f>VLOOKUP(Regular_Season_Table[[#This Row],[Home]],'Special Teams'!$A$1:$B$33,2,FALSE)</f>
        <v>21.88</v>
      </c>
      <c r="O233">
        <f>VLOOKUP(Regular_Season_Table[[#This Row],[Visitor]],'Special Teams'!$A$1:$B$33,2,FALSE)</f>
        <v>18.91</v>
      </c>
    </row>
    <row r="234" spans="1:15" x14ac:dyDescent="0.3">
      <c r="A234" s="8">
        <v>44877</v>
      </c>
      <c r="B234" s="6" t="s">
        <v>17</v>
      </c>
      <c r="C234" s="6">
        <v>1</v>
      </c>
      <c r="D234" s="6" t="s">
        <v>21</v>
      </c>
      <c r="E234" s="6">
        <v>2</v>
      </c>
      <c r="F234" s="6"/>
      <c r="G234" s="6">
        <f t="shared" si="3"/>
        <v>1</v>
      </c>
      <c r="H234">
        <f>VLOOKUP(Regular_Season_Table[[#This Row],[Visitor]],'2023 Standings'!$A$1:$K$33,10,FALSE)</f>
        <v>0.7</v>
      </c>
      <c r="I234">
        <f>VLOOKUP(Regular_Season_Table[[#This Row],[Home]],'2023 Standings'!$A$1:$K$33,10,)</f>
        <v>-0.12</v>
      </c>
      <c r="J234">
        <f>VLOOKUP(Regular_Season_Table[[#This Row],[Home]],Table_0__2[[#All],[Team]:[xGF%]],10,)</f>
        <v>47.41</v>
      </c>
      <c r="K234">
        <f>VLOOKUP(Regular_Season_Table[[#This Row],[Visitor]],Table_0__2[[Team]:[CF%]],10,FALSE)</f>
        <v>49.8</v>
      </c>
      <c r="L234">
        <f>VLOOKUP(Regular_Season_Table[[#This Row],[Home]],Table_0__2[[#All],[Team]:[HDCF%]],36,FALSE)</f>
        <v>48</v>
      </c>
      <c r="M234">
        <f>VLOOKUP(Regular_Season_Table[[#This Row],[Visitor]],Table_0__2[[#All],[Team]:[HDCF%]],36,FALSE)</f>
        <v>48.95</v>
      </c>
      <c r="N234">
        <f>VLOOKUP(Regular_Season_Table[[#This Row],[Home]],'Special Teams'!$A$1:$B$33,2,FALSE)</f>
        <v>17.600000000000001</v>
      </c>
      <c r="O234">
        <f>VLOOKUP(Regular_Season_Table[[#This Row],[Visitor]],'Special Teams'!$A$1:$B$33,2,FALSE)</f>
        <v>24.08</v>
      </c>
    </row>
    <row r="235" spans="1:15" x14ac:dyDescent="0.3">
      <c r="A235" s="9">
        <v>44877</v>
      </c>
      <c r="B235" s="7" t="s">
        <v>20</v>
      </c>
      <c r="C235" s="7">
        <v>3</v>
      </c>
      <c r="D235" s="7" t="s">
        <v>16</v>
      </c>
      <c r="E235" s="7">
        <v>4</v>
      </c>
      <c r="F235" s="7" t="s">
        <v>36</v>
      </c>
      <c r="G235" s="6">
        <f t="shared" si="3"/>
        <v>1</v>
      </c>
      <c r="H235">
        <f>VLOOKUP(Regular_Season_Table[[#This Row],[Visitor]],'2023 Standings'!$A$1:$K$33,10,FALSE)</f>
        <v>-1.34</v>
      </c>
      <c r="I235">
        <f>VLOOKUP(Regular_Season_Table[[#This Row],[Home]],'2023 Standings'!$A$1:$K$33,10,)</f>
        <v>0.25</v>
      </c>
      <c r="J235">
        <f>VLOOKUP(Regular_Season_Table[[#This Row],[Home]],Table_0__2[[#All],[Team]:[xGF%]],10,)</f>
        <v>49.75</v>
      </c>
      <c r="K235">
        <f>VLOOKUP(Regular_Season_Table[[#This Row],[Visitor]],Table_0__2[[Team]:[CF%]],10,FALSE)</f>
        <v>44.92</v>
      </c>
      <c r="L235">
        <f>VLOOKUP(Regular_Season_Table[[#This Row],[Home]],Table_0__2[[#All],[Team]:[HDCF%]],36,FALSE)</f>
        <v>50.12</v>
      </c>
      <c r="M235">
        <f>VLOOKUP(Regular_Season_Table[[#This Row],[Visitor]],Table_0__2[[#All],[Team]:[HDCF%]],36,FALSE)</f>
        <v>43.43</v>
      </c>
      <c r="N235">
        <f>VLOOKUP(Regular_Season_Table[[#This Row],[Home]],'Special Teams'!$A$1:$B$33,2,FALSE)</f>
        <v>15.77</v>
      </c>
      <c r="O235">
        <f>VLOOKUP(Regular_Season_Table[[#This Row],[Visitor]],'Special Teams'!$A$1:$B$33,2,FALSE)</f>
        <v>18.3</v>
      </c>
    </row>
    <row r="236" spans="1:15" x14ac:dyDescent="0.3">
      <c r="A236" s="8">
        <v>44877</v>
      </c>
      <c r="B236" s="6" t="s">
        <v>32</v>
      </c>
      <c r="C236" s="6">
        <v>4</v>
      </c>
      <c r="D236" s="6" t="s">
        <v>4</v>
      </c>
      <c r="E236" s="6">
        <v>1</v>
      </c>
      <c r="F236" s="6"/>
      <c r="G236" s="6">
        <f t="shared" si="3"/>
        <v>-3</v>
      </c>
      <c r="H236">
        <f>VLOOKUP(Regular_Season_Table[[#This Row],[Visitor]],'2023 Standings'!$A$1:$K$33,10,FALSE)</f>
        <v>-0.09</v>
      </c>
      <c r="I236">
        <f>VLOOKUP(Regular_Season_Table[[#This Row],[Home]],'2023 Standings'!$A$1:$K$33,10,)</f>
        <v>-0.62</v>
      </c>
      <c r="J236">
        <f>VLOOKUP(Regular_Season_Table[[#This Row],[Home]],Table_0__2[[#All],[Team]:[xGF%]],10,)</f>
        <v>47.4</v>
      </c>
      <c r="K236">
        <f>VLOOKUP(Regular_Season_Table[[#This Row],[Visitor]],Table_0__2[[Team]:[CF%]],10,FALSE)</f>
        <v>51.53</v>
      </c>
      <c r="L236">
        <f>VLOOKUP(Regular_Season_Table[[#This Row],[Home]],Table_0__2[[#All],[Team]:[HDCF%]],36,FALSE)</f>
        <v>47.69</v>
      </c>
      <c r="M236">
        <f>VLOOKUP(Regular_Season_Table[[#This Row],[Visitor]],Table_0__2[[#All],[Team]:[HDCF%]],36,FALSE)</f>
        <v>51.95</v>
      </c>
      <c r="N236">
        <f>VLOOKUP(Regular_Season_Table[[#This Row],[Home]],'Special Teams'!$A$1:$B$33,2,FALSE)</f>
        <v>15.56</v>
      </c>
      <c r="O236">
        <f>VLOOKUP(Regular_Season_Table[[#This Row],[Visitor]],'Special Teams'!$A$1:$B$33,2,FALSE)</f>
        <v>23.53</v>
      </c>
    </row>
    <row r="237" spans="1:15" x14ac:dyDescent="0.3">
      <c r="A237" s="9">
        <v>44877</v>
      </c>
      <c r="B237" s="7" t="s">
        <v>8</v>
      </c>
      <c r="C237" s="7">
        <v>2</v>
      </c>
      <c r="D237" s="7" t="s">
        <v>5</v>
      </c>
      <c r="E237" s="7">
        <v>3</v>
      </c>
      <c r="F237" s="7"/>
      <c r="G237" s="6">
        <f t="shared" si="3"/>
        <v>1</v>
      </c>
      <c r="H237">
        <f>VLOOKUP(Regular_Season_Table[[#This Row],[Visitor]],'2023 Standings'!$A$1:$K$33,10,FALSE)</f>
        <v>-0.3</v>
      </c>
      <c r="I237">
        <f>VLOOKUP(Regular_Season_Table[[#This Row],[Home]],'2023 Standings'!$A$1:$K$33,10,)</f>
        <v>0.7</v>
      </c>
      <c r="J237">
        <f>VLOOKUP(Regular_Season_Table[[#This Row],[Home]],Table_0__2[[#All],[Team]:[xGF%]],10,)</f>
        <v>51.07</v>
      </c>
      <c r="K237">
        <f>VLOOKUP(Regular_Season_Table[[#This Row],[Visitor]],Table_0__2[[Team]:[CF%]],10,FALSE)</f>
        <v>47.62</v>
      </c>
      <c r="L237">
        <f>VLOOKUP(Regular_Season_Table[[#This Row],[Home]],Table_0__2[[#All],[Team]:[HDCF%]],36,FALSE)</f>
        <v>54.37</v>
      </c>
      <c r="M237">
        <f>VLOOKUP(Regular_Season_Table[[#This Row],[Visitor]],Table_0__2[[#All],[Team]:[HDCF%]],36,FALSE)</f>
        <v>47.61</v>
      </c>
      <c r="N237">
        <f>VLOOKUP(Regular_Season_Table[[#This Row],[Home]],'Special Teams'!$A$1:$B$33,2,FALSE)</f>
        <v>26.02</v>
      </c>
      <c r="O237">
        <f>VLOOKUP(Regular_Season_Table[[#This Row],[Visitor]],'Special Teams'!$A$1:$B$33,2,FALSE)</f>
        <v>22.71</v>
      </c>
    </row>
    <row r="238" spans="1:15" x14ac:dyDescent="0.3">
      <c r="A238" s="8">
        <v>44877</v>
      </c>
      <c r="B238" s="6" t="s">
        <v>10</v>
      </c>
      <c r="C238" s="6">
        <v>3</v>
      </c>
      <c r="D238" s="6" t="s">
        <v>27</v>
      </c>
      <c r="E238" s="6">
        <v>2</v>
      </c>
      <c r="F238" s="6"/>
      <c r="G238" s="6">
        <f t="shared" si="3"/>
        <v>-1</v>
      </c>
      <c r="H238">
        <f>VLOOKUP(Regular_Season_Table[[#This Row],[Visitor]],'2023 Standings'!$A$1:$K$33,10,FALSE)</f>
        <v>-0.47</v>
      </c>
      <c r="I238">
        <f>VLOOKUP(Regular_Season_Table[[#This Row],[Home]],'2023 Standings'!$A$1:$K$33,10,)</f>
        <v>0.49</v>
      </c>
      <c r="J238">
        <f>VLOOKUP(Regular_Season_Table[[#This Row],[Home]],Table_0__2[[#All],[Team]:[xGF%]],10,)</f>
        <v>48.15</v>
      </c>
      <c r="K238">
        <f>VLOOKUP(Regular_Season_Table[[#This Row],[Visitor]],Table_0__2[[Team]:[CF%]],10,FALSE)</f>
        <v>45.87</v>
      </c>
      <c r="L238">
        <f>VLOOKUP(Regular_Season_Table[[#This Row],[Home]],Table_0__2[[#All],[Team]:[HDCF%]],36,FALSE)</f>
        <v>53.11</v>
      </c>
      <c r="M238">
        <f>VLOOKUP(Regular_Season_Table[[#This Row],[Visitor]],Table_0__2[[#All],[Team]:[HDCF%]],36,FALSE)</f>
        <v>44.51</v>
      </c>
      <c r="N238">
        <f>VLOOKUP(Regular_Season_Table[[#This Row],[Home]],'Special Teams'!$A$1:$B$33,2,FALSE)</f>
        <v>20.29</v>
      </c>
      <c r="O238">
        <f>VLOOKUP(Regular_Season_Table[[#This Row],[Visitor]],'Special Teams'!$A$1:$B$33,2,FALSE)</f>
        <v>19.329999999999998</v>
      </c>
    </row>
    <row r="239" spans="1:15" x14ac:dyDescent="0.3">
      <c r="A239" s="9">
        <v>44878</v>
      </c>
      <c r="B239" s="7" t="s">
        <v>8</v>
      </c>
      <c r="C239" s="7">
        <v>2</v>
      </c>
      <c r="D239" s="7" t="s">
        <v>14</v>
      </c>
      <c r="E239" s="7">
        <v>5</v>
      </c>
      <c r="F239" s="7"/>
      <c r="G239" s="6">
        <f t="shared" si="3"/>
        <v>3</v>
      </c>
      <c r="H239">
        <f>VLOOKUP(Regular_Season_Table[[#This Row],[Visitor]],'2023 Standings'!$A$1:$K$33,10,FALSE)</f>
        <v>-0.3</v>
      </c>
      <c r="I239">
        <f>VLOOKUP(Regular_Season_Table[[#This Row],[Home]],'2023 Standings'!$A$1:$K$33,10,)</f>
        <v>1.54</v>
      </c>
      <c r="J239">
        <f>VLOOKUP(Regular_Season_Table[[#This Row],[Home]],Table_0__2[[#All],[Team]:[xGF%]],10,)</f>
        <v>51.19</v>
      </c>
      <c r="K239">
        <f>VLOOKUP(Regular_Season_Table[[#This Row],[Visitor]],Table_0__2[[Team]:[CF%]],10,FALSE)</f>
        <v>47.62</v>
      </c>
      <c r="L239">
        <f>VLOOKUP(Regular_Season_Table[[#This Row],[Home]],Table_0__2[[#All],[Team]:[HDCF%]],36,FALSE)</f>
        <v>54.03</v>
      </c>
      <c r="M239">
        <f>VLOOKUP(Regular_Season_Table[[#This Row],[Visitor]],Table_0__2[[#All],[Team]:[HDCF%]],36,FALSE)</f>
        <v>47.61</v>
      </c>
      <c r="N239">
        <f>VLOOKUP(Regular_Season_Table[[#This Row],[Home]],'Special Teams'!$A$1:$B$33,2,FALSE)</f>
        <v>22.22</v>
      </c>
      <c r="O239">
        <f>VLOOKUP(Regular_Season_Table[[#This Row],[Visitor]],'Special Teams'!$A$1:$B$33,2,FALSE)</f>
        <v>22.71</v>
      </c>
    </row>
    <row r="240" spans="1:15" x14ac:dyDescent="0.3">
      <c r="A240" s="8">
        <v>44878</v>
      </c>
      <c r="B240" s="6" t="s">
        <v>24</v>
      </c>
      <c r="C240" s="6">
        <v>3</v>
      </c>
      <c r="D240" s="6" t="s">
        <v>28</v>
      </c>
      <c r="E240" s="6">
        <v>2</v>
      </c>
      <c r="F240" s="6" t="s">
        <v>35</v>
      </c>
      <c r="G240" s="6">
        <f t="shared" si="3"/>
        <v>-1</v>
      </c>
      <c r="H240">
        <f>VLOOKUP(Regular_Season_Table[[#This Row],[Visitor]],'2023 Standings'!$A$1:$K$33,10,FALSE)</f>
        <v>-1.05</v>
      </c>
      <c r="I240">
        <f>VLOOKUP(Regular_Season_Table[[#This Row],[Home]],'2023 Standings'!$A$1:$K$33,10,)</f>
        <v>0.21</v>
      </c>
      <c r="J240">
        <f>VLOOKUP(Regular_Season_Table[[#This Row],[Home]],Table_0__2[[#All],[Team]:[xGF%]],10,)</f>
        <v>49.47</v>
      </c>
      <c r="K240">
        <f>VLOOKUP(Regular_Season_Table[[#This Row],[Visitor]],Table_0__2[[Team]:[CF%]],10,FALSE)</f>
        <v>48.6</v>
      </c>
      <c r="L240">
        <f>VLOOKUP(Regular_Season_Table[[#This Row],[Home]],Table_0__2[[#All],[Team]:[HDCF%]],36,FALSE)</f>
        <v>51.15</v>
      </c>
      <c r="M240">
        <f>VLOOKUP(Regular_Season_Table[[#This Row],[Visitor]],Table_0__2[[#All],[Team]:[HDCF%]],36,FALSE)</f>
        <v>51.47</v>
      </c>
      <c r="N240">
        <f>VLOOKUP(Regular_Season_Table[[#This Row],[Home]],'Special Teams'!$A$1:$B$33,2,FALSE)</f>
        <v>21.43</v>
      </c>
      <c r="O240">
        <f>VLOOKUP(Regular_Season_Table[[#This Row],[Visitor]],'Special Teams'!$A$1:$B$33,2,FALSE)</f>
        <v>18.39</v>
      </c>
    </row>
    <row r="241" spans="1:15" x14ac:dyDescent="0.3">
      <c r="A241" s="9">
        <v>44878</v>
      </c>
      <c r="B241" s="7" t="s">
        <v>25</v>
      </c>
      <c r="C241" s="7">
        <v>1</v>
      </c>
      <c r="D241" s="7" t="s">
        <v>17</v>
      </c>
      <c r="E241" s="7">
        <v>4</v>
      </c>
      <c r="F241" s="7"/>
      <c r="G241" s="6">
        <f t="shared" si="3"/>
        <v>3</v>
      </c>
      <c r="H241">
        <f>VLOOKUP(Regular_Season_Table[[#This Row],[Visitor]],'2023 Standings'!$A$1:$K$33,10,FALSE)</f>
        <v>-0.85</v>
      </c>
      <c r="I241">
        <f>VLOOKUP(Regular_Season_Table[[#This Row],[Home]],'2023 Standings'!$A$1:$K$33,10,)</f>
        <v>0.7</v>
      </c>
      <c r="J241">
        <f>VLOOKUP(Regular_Season_Table[[#This Row],[Home]],Table_0__2[[#All],[Team]:[xGF%]],10,)</f>
        <v>49.8</v>
      </c>
      <c r="K241">
        <f>VLOOKUP(Regular_Season_Table[[#This Row],[Visitor]],Table_0__2[[Team]:[CF%]],10,FALSE)</f>
        <v>45.13</v>
      </c>
      <c r="L241">
        <f>VLOOKUP(Regular_Season_Table[[#This Row],[Home]],Table_0__2[[#All],[Team]:[HDCF%]],36,FALSE)</f>
        <v>48.95</v>
      </c>
      <c r="M241">
        <f>VLOOKUP(Regular_Season_Table[[#This Row],[Visitor]],Table_0__2[[#All],[Team]:[HDCF%]],36,FALSE)</f>
        <v>43.9</v>
      </c>
      <c r="N241">
        <f>VLOOKUP(Regular_Season_Table[[#This Row],[Home]],'Special Teams'!$A$1:$B$33,2,FALSE)</f>
        <v>24.08</v>
      </c>
      <c r="O241">
        <f>VLOOKUP(Regular_Season_Table[[#This Row],[Visitor]],'Special Teams'!$A$1:$B$33,2,FALSE)</f>
        <v>18.91</v>
      </c>
    </row>
    <row r="242" spans="1:15" x14ac:dyDescent="0.3">
      <c r="A242" s="8">
        <v>44878</v>
      </c>
      <c r="B242" s="6" t="s">
        <v>30</v>
      </c>
      <c r="C242" s="6">
        <v>5</v>
      </c>
      <c r="D242" s="6" t="s">
        <v>4</v>
      </c>
      <c r="E242" s="6">
        <v>1</v>
      </c>
      <c r="F242" s="6"/>
      <c r="G242" s="6">
        <f t="shared" si="3"/>
        <v>-4</v>
      </c>
      <c r="H242">
        <f>VLOOKUP(Regular_Season_Table[[#This Row],[Visitor]],'2023 Standings'!$A$1:$K$33,10,FALSE)</f>
        <v>0.75</v>
      </c>
      <c r="I242">
        <f>VLOOKUP(Regular_Season_Table[[#This Row],[Home]],'2023 Standings'!$A$1:$K$33,10,)</f>
        <v>-0.62</v>
      </c>
      <c r="J242">
        <f>VLOOKUP(Regular_Season_Table[[#This Row],[Home]],Table_0__2[[#All],[Team]:[xGF%]],10,)</f>
        <v>47.4</v>
      </c>
      <c r="K242">
        <f>VLOOKUP(Regular_Season_Table[[#This Row],[Visitor]],Table_0__2[[Team]:[CF%]],10,FALSE)</f>
        <v>51.67</v>
      </c>
      <c r="L242">
        <f>VLOOKUP(Regular_Season_Table[[#This Row],[Home]],Table_0__2[[#All],[Team]:[HDCF%]],36,FALSE)</f>
        <v>47.69</v>
      </c>
      <c r="M242">
        <f>VLOOKUP(Regular_Season_Table[[#This Row],[Visitor]],Table_0__2[[#All],[Team]:[HDCF%]],36,FALSE)</f>
        <v>53.75</v>
      </c>
      <c r="N242">
        <f>VLOOKUP(Regular_Season_Table[[#This Row],[Home]],'Special Teams'!$A$1:$B$33,2,FALSE)</f>
        <v>15.56</v>
      </c>
      <c r="O242">
        <f>VLOOKUP(Regular_Season_Table[[#This Row],[Visitor]],'Special Teams'!$A$1:$B$33,2,FALSE)</f>
        <v>25</v>
      </c>
    </row>
    <row r="243" spans="1:15" x14ac:dyDescent="0.3">
      <c r="A243" s="9">
        <v>44878</v>
      </c>
      <c r="B243" s="7" t="s">
        <v>23</v>
      </c>
      <c r="C243" s="7">
        <v>3</v>
      </c>
      <c r="D243" s="7" t="s">
        <v>34</v>
      </c>
      <c r="E243" s="7">
        <v>2</v>
      </c>
      <c r="F243" s="7" t="s">
        <v>36</v>
      </c>
      <c r="G243" s="6">
        <f t="shared" si="3"/>
        <v>-1</v>
      </c>
      <c r="H243">
        <f>VLOOKUP(Regular_Season_Table[[#This Row],[Visitor]],'2023 Standings'!$A$1:$K$33,10,FALSE)</f>
        <v>0.23</v>
      </c>
      <c r="I243">
        <f>VLOOKUP(Regular_Season_Table[[#This Row],[Home]],'2023 Standings'!$A$1:$K$33,10,)</f>
        <v>0.36</v>
      </c>
      <c r="J243">
        <f>VLOOKUP(Regular_Season_Table[[#This Row],[Home]],Table_0__2[[#All],[Team]:[xGF%]],10,)</f>
        <v>52.75</v>
      </c>
      <c r="K243">
        <f>VLOOKUP(Regular_Season_Table[[#This Row],[Visitor]],Table_0__2[[Team]:[CF%]],10,FALSE)</f>
        <v>51.57</v>
      </c>
      <c r="L243">
        <f>VLOOKUP(Regular_Season_Table[[#This Row],[Home]],Table_0__2[[#All],[Team]:[HDCF%]],36,FALSE)</f>
        <v>49.47</v>
      </c>
      <c r="M243">
        <f>VLOOKUP(Regular_Season_Table[[#This Row],[Visitor]],Table_0__2[[#All],[Team]:[HDCF%]],36,FALSE)</f>
        <v>52.55</v>
      </c>
      <c r="N243">
        <f>VLOOKUP(Regular_Season_Table[[#This Row],[Home]],'Special Teams'!$A$1:$B$33,2,FALSE)</f>
        <v>19.75</v>
      </c>
      <c r="O243">
        <f>VLOOKUP(Regular_Season_Table[[#This Row],[Visitor]],'Special Teams'!$A$1:$B$33,2,FALSE)</f>
        <v>19.260000000000002</v>
      </c>
    </row>
    <row r="244" spans="1:15" x14ac:dyDescent="0.3">
      <c r="A244" s="8">
        <v>44878</v>
      </c>
      <c r="B244" s="6" t="s">
        <v>12</v>
      </c>
      <c r="C244" s="6">
        <v>3</v>
      </c>
      <c r="D244" s="6" t="s">
        <v>7</v>
      </c>
      <c r="E244" s="6">
        <v>6</v>
      </c>
      <c r="F244" s="6"/>
      <c r="G244" s="6">
        <f t="shared" si="3"/>
        <v>3</v>
      </c>
      <c r="H244">
        <f>VLOOKUP(Regular_Season_Table[[#This Row],[Visitor]],'2023 Standings'!$A$1:$K$33,10,FALSE)</f>
        <v>-0.1</v>
      </c>
      <c r="I244">
        <f>VLOOKUP(Regular_Season_Table[[#This Row],[Home]],'2023 Standings'!$A$1:$K$33,10,)</f>
        <v>0.37</v>
      </c>
      <c r="J244">
        <f>VLOOKUP(Regular_Season_Table[[#This Row],[Home]],Table_0__2[[#All],[Team]:[xGF%]],10,)</f>
        <v>51.45</v>
      </c>
      <c r="K244">
        <f>VLOOKUP(Regular_Season_Table[[#This Row],[Visitor]],Table_0__2[[Team]:[CF%]],10,FALSE)</f>
        <v>49.78</v>
      </c>
      <c r="L244">
        <f>VLOOKUP(Regular_Season_Table[[#This Row],[Home]],Table_0__2[[#All],[Team]:[HDCF%]],36,FALSE)</f>
        <v>53.01</v>
      </c>
      <c r="M244">
        <f>VLOOKUP(Regular_Season_Table[[#This Row],[Visitor]],Table_0__2[[#All],[Team]:[HDCF%]],36,FALSE)</f>
        <v>49.68</v>
      </c>
      <c r="N244">
        <f>VLOOKUP(Regular_Season_Table[[#This Row],[Home]],'Special Teams'!$A$1:$B$33,2,FALSE)</f>
        <v>25.36</v>
      </c>
      <c r="O244">
        <f>VLOOKUP(Regular_Season_Table[[#This Row],[Visitor]],'Special Teams'!$A$1:$B$33,2,FALSE)</f>
        <v>21.22</v>
      </c>
    </row>
    <row r="245" spans="1:15" x14ac:dyDescent="0.3">
      <c r="A245" s="9">
        <v>44879</v>
      </c>
      <c r="B245" s="7" t="s">
        <v>29</v>
      </c>
      <c r="C245" s="7">
        <v>5</v>
      </c>
      <c r="D245" s="7" t="s">
        <v>22</v>
      </c>
      <c r="E245" s="7">
        <v>6</v>
      </c>
      <c r="F245" s="7"/>
      <c r="G245" s="6">
        <f t="shared" si="3"/>
        <v>1</v>
      </c>
      <c r="H245">
        <f>VLOOKUP(Regular_Season_Table[[#This Row],[Visitor]],'2023 Standings'!$A$1:$K$33,10,FALSE)</f>
        <v>0.27</v>
      </c>
      <c r="I245">
        <f>VLOOKUP(Regular_Season_Table[[#This Row],[Home]],'2023 Standings'!$A$1:$K$33,10,)</f>
        <v>0.05</v>
      </c>
      <c r="J245">
        <f>VLOOKUP(Regular_Season_Table[[#This Row],[Home]],Table_0__2[[#All],[Team]:[xGF%]],10,)</f>
        <v>57.39</v>
      </c>
      <c r="K245">
        <f>VLOOKUP(Regular_Season_Table[[#This Row],[Visitor]],Table_0__2[[Team]:[CF%]],10,FALSE)</f>
        <v>52.33</v>
      </c>
      <c r="L245">
        <f>VLOOKUP(Regular_Season_Table[[#This Row],[Home]],Table_0__2[[#All],[Team]:[HDCF%]],36,FALSE)</f>
        <v>53.64</v>
      </c>
      <c r="M245">
        <f>VLOOKUP(Regular_Season_Table[[#This Row],[Visitor]],Table_0__2[[#All],[Team]:[HDCF%]],36,FALSE)</f>
        <v>52.36</v>
      </c>
      <c r="N245">
        <f>VLOOKUP(Regular_Season_Table[[#This Row],[Home]],'Special Teams'!$A$1:$B$33,2,FALSE)</f>
        <v>19.84</v>
      </c>
      <c r="O245">
        <f>VLOOKUP(Regular_Season_Table[[#This Row],[Visitor]],'Special Teams'!$A$1:$B$33,2,FALSE)</f>
        <v>25.28</v>
      </c>
    </row>
    <row r="246" spans="1:15" x14ac:dyDescent="0.3">
      <c r="A246" s="8">
        <v>44879</v>
      </c>
      <c r="B246" s="6" t="s">
        <v>18</v>
      </c>
      <c r="C246" s="6">
        <v>3</v>
      </c>
      <c r="D246" s="6" t="s">
        <v>6</v>
      </c>
      <c r="E246" s="6">
        <v>0</v>
      </c>
      <c r="F246" s="6"/>
      <c r="G246" s="6">
        <f t="shared" si="3"/>
        <v>-3</v>
      </c>
      <c r="H246">
        <f>VLOOKUP(Regular_Season_Table[[#This Row],[Visitor]],'2023 Standings'!$A$1:$K$33,10,FALSE)</f>
        <v>0.66</v>
      </c>
      <c r="I246">
        <f>VLOOKUP(Regular_Season_Table[[#This Row],[Home]],'2023 Standings'!$A$1:$K$33,10,)</f>
        <v>-1.1599999999999999</v>
      </c>
      <c r="J246">
        <f>VLOOKUP(Regular_Season_Table[[#This Row],[Home]],Table_0__2[[#All],[Team]:[xGF%]],10,)</f>
        <v>43.9</v>
      </c>
      <c r="K246">
        <f>VLOOKUP(Regular_Season_Table[[#This Row],[Visitor]],Table_0__2[[Team]:[CF%]],10,FALSE)</f>
        <v>60.38</v>
      </c>
      <c r="L246">
        <f>VLOOKUP(Regular_Season_Table[[#This Row],[Home]],Table_0__2[[#All],[Team]:[HDCF%]],36,FALSE)</f>
        <v>41.35</v>
      </c>
      <c r="M246">
        <f>VLOOKUP(Regular_Season_Table[[#This Row],[Visitor]],Table_0__2[[#All],[Team]:[HDCF%]],36,FALSE)</f>
        <v>59.07</v>
      </c>
      <c r="N246">
        <f>VLOOKUP(Regular_Season_Table[[#This Row],[Home]],'Special Teams'!$A$1:$B$33,2,FALSE)</f>
        <v>16.38</v>
      </c>
      <c r="O246">
        <f>VLOOKUP(Regular_Season_Table[[#This Row],[Visitor]],'Special Teams'!$A$1:$B$33,2,FALSE)</f>
        <v>19.760000000000002</v>
      </c>
    </row>
    <row r="247" spans="1:15" x14ac:dyDescent="0.3">
      <c r="A247" s="9">
        <v>44879</v>
      </c>
      <c r="B247" s="7" t="s">
        <v>10</v>
      </c>
      <c r="C247" s="7">
        <v>3</v>
      </c>
      <c r="D247" s="7" t="s">
        <v>11</v>
      </c>
      <c r="E247" s="7">
        <v>2</v>
      </c>
      <c r="F247" s="7"/>
      <c r="G247" s="6">
        <f t="shared" si="3"/>
        <v>-1</v>
      </c>
      <c r="H247">
        <f>VLOOKUP(Regular_Season_Table[[#This Row],[Visitor]],'2023 Standings'!$A$1:$K$33,10,FALSE)</f>
        <v>-0.47</v>
      </c>
      <c r="I247">
        <f>VLOOKUP(Regular_Season_Table[[#This Row],[Home]],'2023 Standings'!$A$1:$K$33,10,)</f>
        <v>0.61</v>
      </c>
      <c r="J247">
        <f>VLOOKUP(Regular_Season_Table[[#This Row],[Home]],Table_0__2[[#All],[Team]:[xGF%]],10,)</f>
        <v>52.19</v>
      </c>
      <c r="K247">
        <f>VLOOKUP(Regular_Season_Table[[#This Row],[Visitor]],Table_0__2[[Team]:[CF%]],10,FALSE)</f>
        <v>45.87</v>
      </c>
      <c r="L247">
        <f>VLOOKUP(Regular_Season_Table[[#This Row],[Home]],Table_0__2[[#All],[Team]:[HDCF%]],36,FALSE)</f>
        <v>49.77</v>
      </c>
      <c r="M247">
        <f>VLOOKUP(Regular_Season_Table[[#This Row],[Visitor]],Table_0__2[[#All],[Team]:[HDCF%]],36,FALSE)</f>
        <v>44.51</v>
      </c>
      <c r="N247">
        <f>VLOOKUP(Regular_Season_Table[[#This Row],[Home]],'Special Teams'!$A$1:$B$33,2,FALSE)</f>
        <v>24.52</v>
      </c>
      <c r="O247">
        <f>VLOOKUP(Regular_Season_Table[[#This Row],[Visitor]],'Special Teams'!$A$1:$B$33,2,FALSE)</f>
        <v>19.329999999999998</v>
      </c>
    </row>
    <row r="248" spans="1:15" x14ac:dyDescent="0.3">
      <c r="A248" s="8">
        <v>44879</v>
      </c>
      <c r="B248" s="6" t="s">
        <v>16</v>
      </c>
      <c r="C248" s="6">
        <v>4</v>
      </c>
      <c r="D248" s="6" t="s">
        <v>32</v>
      </c>
      <c r="E248" s="6">
        <v>2</v>
      </c>
      <c r="F248" s="6"/>
      <c r="G248" s="6">
        <f t="shared" si="3"/>
        <v>-2</v>
      </c>
      <c r="H248">
        <f>VLOOKUP(Regular_Season_Table[[#This Row],[Visitor]],'2023 Standings'!$A$1:$K$33,10,FALSE)</f>
        <v>0.25</v>
      </c>
      <c r="I248">
        <f>VLOOKUP(Regular_Season_Table[[#This Row],[Home]],'2023 Standings'!$A$1:$K$33,10,)</f>
        <v>-0.09</v>
      </c>
      <c r="J248">
        <f>VLOOKUP(Regular_Season_Table[[#This Row],[Home]],Table_0__2[[#All],[Team]:[xGF%]],10,)</f>
        <v>51.53</v>
      </c>
      <c r="K248">
        <f>VLOOKUP(Regular_Season_Table[[#This Row],[Visitor]],Table_0__2[[Team]:[CF%]],10,FALSE)</f>
        <v>49.75</v>
      </c>
      <c r="L248">
        <f>VLOOKUP(Regular_Season_Table[[#This Row],[Home]],Table_0__2[[#All],[Team]:[HDCF%]],36,FALSE)</f>
        <v>51.95</v>
      </c>
      <c r="M248">
        <f>VLOOKUP(Regular_Season_Table[[#This Row],[Visitor]],Table_0__2[[#All],[Team]:[HDCF%]],36,FALSE)</f>
        <v>50.12</v>
      </c>
      <c r="N248">
        <f>VLOOKUP(Regular_Season_Table[[#This Row],[Home]],'Special Teams'!$A$1:$B$33,2,FALSE)</f>
        <v>23.53</v>
      </c>
      <c r="O248">
        <f>VLOOKUP(Regular_Season_Table[[#This Row],[Visitor]],'Special Teams'!$A$1:$B$33,2,FALSE)</f>
        <v>15.77</v>
      </c>
    </row>
    <row r="249" spans="1:15" x14ac:dyDescent="0.3">
      <c r="A249" s="9">
        <v>44880</v>
      </c>
      <c r="B249" s="7" t="s">
        <v>19</v>
      </c>
      <c r="C249" s="7">
        <v>2</v>
      </c>
      <c r="D249" s="7" t="s">
        <v>26</v>
      </c>
      <c r="E249" s="7">
        <v>3</v>
      </c>
      <c r="F249" s="7" t="s">
        <v>36</v>
      </c>
      <c r="G249" s="6">
        <f t="shared" si="3"/>
        <v>1</v>
      </c>
      <c r="H249">
        <f>VLOOKUP(Regular_Season_Table[[#This Row],[Visitor]],'2023 Standings'!$A$1:$K$33,10,FALSE)</f>
        <v>-0.44</v>
      </c>
      <c r="I249">
        <f>VLOOKUP(Regular_Season_Table[[#This Row],[Home]],'2023 Standings'!$A$1:$K$33,10,)</f>
        <v>-1.54</v>
      </c>
      <c r="J249">
        <f>VLOOKUP(Regular_Season_Table[[#This Row],[Home]],Table_0__2[[#All],[Team]:[xGF%]],10,)</f>
        <v>42.67</v>
      </c>
      <c r="K249">
        <f>VLOOKUP(Regular_Season_Table[[#This Row],[Visitor]],Table_0__2[[Team]:[CF%]],10,FALSE)</f>
        <v>46.03</v>
      </c>
      <c r="L249">
        <f>VLOOKUP(Regular_Season_Table[[#This Row],[Home]],Table_0__2[[#All],[Team]:[HDCF%]],36,FALSE)</f>
        <v>38.950000000000003</v>
      </c>
      <c r="M249">
        <f>VLOOKUP(Regular_Season_Table[[#This Row],[Visitor]],Table_0__2[[#All],[Team]:[HDCF%]],36,FALSE)</f>
        <v>44.13</v>
      </c>
      <c r="N249">
        <f>VLOOKUP(Regular_Season_Table[[#This Row],[Home]],'Special Teams'!$A$1:$B$33,2,FALSE)</f>
        <v>15.72</v>
      </c>
      <c r="O249">
        <f>VLOOKUP(Regular_Season_Table[[#This Row],[Visitor]],'Special Teams'!$A$1:$B$33,2,FALSE)</f>
        <v>21.11</v>
      </c>
    </row>
    <row r="250" spans="1:15" x14ac:dyDescent="0.3">
      <c r="A250" s="8">
        <v>44880</v>
      </c>
      <c r="B250" s="6" t="s">
        <v>8</v>
      </c>
      <c r="C250" s="6">
        <v>5</v>
      </c>
      <c r="D250" s="6" t="s">
        <v>13</v>
      </c>
      <c r="E250" s="6">
        <v>4</v>
      </c>
      <c r="F250" s="6"/>
      <c r="G250" s="6">
        <f t="shared" si="3"/>
        <v>-1</v>
      </c>
      <c r="H250">
        <f>VLOOKUP(Regular_Season_Table[[#This Row],[Visitor]],'2023 Standings'!$A$1:$K$33,10,FALSE)</f>
        <v>-0.3</v>
      </c>
      <c r="I250">
        <f>VLOOKUP(Regular_Season_Table[[#This Row],[Home]],'2023 Standings'!$A$1:$K$33,10,)</f>
        <v>-0.01</v>
      </c>
      <c r="J250">
        <f>VLOOKUP(Regular_Season_Table[[#This Row],[Home]],Table_0__2[[#All],[Team]:[xGF%]],10,)</f>
        <v>51.36</v>
      </c>
      <c r="K250">
        <f>VLOOKUP(Regular_Season_Table[[#This Row],[Visitor]],Table_0__2[[Team]:[CF%]],10,FALSE)</f>
        <v>47.62</v>
      </c>
      <c r="L250">
        <f>VLOOKUP(Regular_Season_Table[[#This Row],[Home]],Table_0__2[[#All],[Team]:[HDCF%]],36,FALSE)</f>
        <v>47.31</v>
      </c>
      <c r="M250">
        <f>VLOOKUP(Regular_Season_Table[[#This Row],[Visitor]],Table_0__2[[#All],[Team]:[HDCF%]],36,FALSE)</f>
        <v>47.61</v>
      </c>
      <c r="N250">
        <f>VLOOKUP(Regular_Season_Table[[#This Row],[Home]],'Special Teams'!$A$1:$B$33,2,FALSE)</f>
        <v>23.42</v>
      </c>
      <c r="O250">
        <f>VLOOKUP(Regular_Season_Table[[#This Row],[Visitor]],'Special Teams'!$A$1:$B$33,2,FALSE)</f>
        <v>22.71</v>
      </c>
    </row>
    <row r="251" spans="1:15" x14ac:dyDescent="0.3">
      <c r="A251" s="9">
        <v>44880</v>
      </c>
      <c r="B251" s="7" t="s">
        <v>4</v>
      </c>
      <c r="C251" s="7">
        <v>4</v>
      </c>
      <c r="D251" s="7" t="s">
        <v>20</v>
      </c>
      <c r="E251" s="7">
        <v>5</v>
      </c>
      <c r="F251" s="7" t="s">
        <v>36</v>
      </c>
      <c r="G251" s="6">
        <f t="shared" si="3"/>
        <v>1</v>
      </c>
      <c r="H251">
        <f>VLOOKUP(Regular_Season_Table[[#This Row],[Visitor]],'2023 Standings'!$A$1:$K$33,10,FALSE)</f>
        <v>-0.62</v>
      </c>
      <c r="I251">
        <f>VLOOKUP(Regular_Season_Table[[#This Row],[Home]],'2023 Standings'!$A$1:$K$33,10,)</f>
        <v>-1.34</v>
      </c>
      <c r="J251">
        <f>VLOOKUP(Regular_Season_Table[[#This Row],[Home]],Table_0__2[[#All],[Team]:[xGF%]],10,)</f>
        <v>44.92</v>
      </c>
      <c r="K251">
        <f>VLOOKUP(Regular_Season_Table[[#This Row],[Visitor]],Table_0__2[[Team]:[CF%]],10,FALSE)</f>
        <v>47.4</v>
      </c>
      <c r="L251">
        <f>VLOOKUP(Regular_Season_Table[[#This Row],[Home]],Table_0__2[[#All],[Team]:[HDCF%]],36,FALSE)</f>
        <v>43.43</v>
      </c>
      <c r="M251">
        <f>VLOOKUP(Regular_Season_Table[[#This Row],[Visitor]],Table_0__2[[#All],[Team]:[HDCF%]],36,FALSE)</f>
        <v>47.69</v>
      </c>
      <c r="N251">
        <f>VLOOKUP(Regular_Season_Table[[#This Row],[Home]],'Special Teams'!$A$1:$B$33,2,FALSE)</f>
        <v>18.3</v>
      </c>
      <c r="O251">
        <f>VLOOKUP(Regular_Season_Table[[#This Row],[Visitor]],'Special Teams'!$A$1:$B$33,2,FALSE)</f>
        <v>15.56</v>
      </c>
    </row>
    <row r="252" spans="1:15" x14ac:dyDescent="0.3">
      <c r="A252" s="8">
        <v>44880</v>
      </c>
      <c r="B252" s="6" t="s">
        <v>12</v>
      </c>
      <c r="C252" s="6">
        <v>2</v>
      </c>
      <c r="D252" s="6" t="s">
        <v>31</v>
      </c>
      <c r="E252" s="6">
        <v>5</v>
      </c>
      <c r="F252" s="6"/>
      <c r="G252" s="6">
        <f t="shared" si="3"/>
        <v>3</v>
      </c>
      <c r="H252">
        <f>VLOOKUP(Regular_Season_Table[[#This Row],[Visitor]],'2023 Standings'!$A$1:$K$33,10,FALSE)</f>
        <v>-0.1</v>
      </c>
      <c r="I252">
        <f>VLOOKUP(Regular_Season_Table[[#This Row],[Home]],'2023 Standings'!$A$1:$K$33,10,)</f>
        <v>0.24</v>
      </c>
      <c r="J252">
        <f>VLOOKUP(Regular_Season_Table[[#This Row],[Home]],Table_0__2[[#All],[Team]:[xGF%]],10,)</f>
        <v>54.33</v>
      </c>
      <c r="K252">
        <f>VLOOKUP(Regular_Season_Table[[#This Row],[Visitor]],Table_0__2[[Team]:[CF%]],10,FALSE)</f>
        <v>49.78</v>
      </c>
      <c r="L252">
        <f>VLOOKUP(Regular_Season_Table[[#This Row],[Home]],Table_0__2[[#All],[Team]:[HDCF%]],36,FALSE)</f>
        <v>53.72</v>
      </c>
      <c r="M252">
        <f>VLOOKUP(Regular_Season_Table[[#This Row],[Visitor]],Table_0__2[[#All],[Team]:[HDCF%]],36,FALSE)</f>
        <v>49.68</v>
      </c>
      <c r="N252">
        <f>VLOOKUP(Regular_Season_Table[[#This Row],[Home]],'Special Teams'!$A$1:$B$33,2,FALSE)</f>
        <v>22.83</v>
      </c>
      <c r="O252">
        <f>VLOOKUP(Regular_Season_Table[[#This Row],[Visitor]],'Special Teams'!$A$1:$B$33,2,FALSE)</f>
        <v>21.22</v>
      </c>
    </row>
    <row r="253" spans="1:15" x14ac:dyDescent="0.3">
      <c r="A253" s="9">
        <v>44880</v>
      </c>
      <c r="B253" s="7" t="s">
        <v>15</v>
      </c>
      <c r="C253" s="7">
        <v>5</v>
      </c>
      <c r="D253" s="7" t="s">
        <v>33</v>
      </c>
      <c r="E253" s="7">
        <v>1</v>
      </c>
      <c r="F253" s="7"/>
      <c r="G253" s="6">
        <f t="shared" si="3"/>
        <v>-4</v>
      </c>
      <c r="H253">
        <f>VLOOKUP(Regular_Season_Table[[#This Row],[Visitor]],'2023 Standings'!$A$1:$K$33,10,FALSE)</f>
        <v>0.79</v>
      </c>
      <c r="I253">
        <f>VLOOKUP(Regular_Season_Table[[#This Row],[Home]],'2023 Standings'!$A$1:$K$33,10,)</f>
        <v>-0.85</v>
      </c>
      <c r="J253">
        <f>VLOOKUP(Regular_Season_Table[[#This Row],[Home]],Table_0__2[[#All],[Team]:[xGF%]],10,)</f>
        <v>45.51</v>
      </c>
      <c r="K253">
        <f>VLOOKUP(Regular_Season_Table[[#This Row],[Visitor]],Table_0__2[[Team]:[CF%]],10,FALSE)</f>
        <v>54.12</v>
      </c>
      <c r="L253">
        <f>VLOOKUP(Regular_Season_Table[[#This Row],[Home]],Table_0__2[[#All],[Team]:[HDCF%]],36,FALSE)</f>
        <v>42.22</v>
      </c>
      <c r="M253">
        <f>VLOOKUP(Regular_Season_Table[[#This Row],[Visitor]],Table_0__2[[#All],[Team]:[HDCF%]],36,FALSE)</f>
        <v>56.84</v>
      </c>
      <c r="N253">
        <f>VLOOKUP(Regular_Season_Table[[#This Row],[Home]],'Special Teams'!$A$1:$B$33,2,FALSE)</f>
        <v>16.03</v>
      </c>
      <c r="O253">
        <f>VLOOKUP(Regular_Season_Table[[#This Row],[Visitor]],'Special Teams'!$A$1:$B$33,2,FALSE)</f>
        <v>21.88</v>
      </c>
    </row>
    <row r="254" spans="1:15" x14ac:dyDescent="0.3">
      <c r="A254" s="8">
        <v>44880</v>
      </c>
      <c r="B254" s="6" t="s">
        <v>28</v>
      </c>
      <c r="C254" s="6">
        <v>1</v>
      </c>
      <c r="D254" s="6" t="s">
        <v>21</v>
      </c>
      <c r="E254" s="6">
        <v>2</v>
      </c>
      <c r="F254" s="6"/>
      <c r="G254" s="6">
        <f t="shared" si="3"/>
        <v>1</v>
      </c>
      <c r="H254">
        <f>VLOOKUP(Regular_Season_Table[[#This Row],[Visitor]],'2023 Standings'!$A$1:$K$33,10,FALSE)</f>
        <v>0.21</v>
      </c>
      <c r="I254">
        <f>VLOOKUP(Regular_Season_Table[[#This Row],[Home]],'2023 Standings'!$A$1:$K$33,10,)</f>
        <v>-0.12</v>
      </c>
      <c r="J254">
        <f>VLOOKUP(Regular_Season_Table[[#This Row],[Home]],Table_0__2[[#All],[Team]:[xGF%]],10,)</f>
        <v>47.41</v>
      </c>
      <c r="K254">
        <f>VLOOKUP(Regular_Season_Table[[#This Row],[Visitor]],Table_0__2[[Team]:[CF%]],10,FALSE)</f>
        <v>49.47</v>
      </c>
      <c r="L254">
        <f>VLOOKUP(Regular_Season_Table[[#This Row],[Home]],Table_0__2[[#All],[Team]:[HDCF%]],36,FALSE)</f>
        <v>48</v>
      </c>
      <c r="M254">
        <f>VLOOKUP(Regular_Season_Table[[#This Row],[Visitor]],Table_0__2[[#All],[Team]:[HDCF%]],36,FALSE)</f>
        <v>51.15</v>
      </c>
      <c r="N254">
        <f>VLOOKUP(Regular_Season_Table[[#This Row],[Home]],'Special Teams'!$A$1:$B$33,2,FALSE)</f>
        <v>17.600000000000001</v>
      </c>
      <c r="O254">
        <f>VLOOKUP(Regular_Season_Table[[#This Row],[Visitor]],'Special Teams'!$A$1:$B$33,2,FALSE)</f>
        <v>21.43</v>
      </c>
    </row>
    <row r="255" spans="1:15" x14ac:dyDescent="0.3">
      <c r="A255" s="9">
        <v>44880</v>
      </c>
      <c r="B255" s="7" t="s">
        <v>5</v>
      </c>
      <c r="C255" s="7">
        <v>5</v>
      </c>
      <c r="D255" s="7" t="s">
        <v>3</v>
      </c>
      <c r="E255" s="7">
        <v>2</v>
      </c>
      <c r="F255" s="7"/>
      <c r="G255" s="6">
        <f t="shared" si="3"/>
        <v>-3</v>
      </c>
      <c r="H255">
        <f>VLOOKUP(Regular_Season_Table[[#This Row],[Visitor]],'2023 Standings'!$A$1:$K$33,10,FALSE)</f>
        <v>0.7</v>
      </c>
      <c r="I255">
        <f>VLOOKUP(Regular_Season_Table[[#This Row],[Home]],'2023 Standings'!$A$1:$K$33,10,)</f>
        <v>0.01</v>
      </c>
      <c r="J255">
        <f>VLOOKUP(Regular_Season_Table[[#This Row],[Home]],Table_0__2[[#All],[Team]:[xGF%]],10,)</f>
        <v>52.14</v>
      </c>
      <c r="K255">
        <f>VLOOKUP(Regular_Season_Table[[#This Row],[Visitor]],Table_0__2[[Team]:[CF%]],10,FALSE)</f>
        <v>51.07</v>
      </c>
      <c r="L255">
        <f>VLOOKUP(Regular_Season_Table[[#This Row],[Home]],Table_0__2[[#All],[Team]:[HDCF%]],36,FALSE)</f>
        <v>53.78</v>
      </c>
      <c r="M255">
        <f>VLOOKUP(Regular_Season_Table[[#This Row],[Visitor]],Table_0__2[[#All],[Team]:[HDCF%]],36,FALSE)</f>
        <v>54.37</v>
      </c>
      <c r="N255">
        <f>VLOOKUP(Regular_Season_Table[[#This Row],[Home]],'Special Teams'!$A$1:$B$33,2,FALSE)</f>
        <v>21.72</v>
      </c>
      <c r="O255">
        <f>VLOOKUP(Regular_Season_Table[[#This Row],[Visitor]],'Special Teams'!$A$1:$B$33,2,FALSE)</f>
        <v>26.02</v>
      </c>
    </row>
    <row r="256" spans="1:15" x14ac:dyDescent="0.3">
      <c r="A256" s="8">
        <v>44880</v>
      </c>
      <c r="B256" s="6" t="s">
        <v>30</v>
      </c>
      <c r="C256" s="6">
        <v>4</v>
      </c>
      <c r="D256" s="6" t="s">
        <v>7</v>
      </c>
      <c r="E256" s="6">
        <v>5</v>
      </c>
      <c r="F256" s="6" t="s">
        <v>36</v>
      </c>
      <c r="G256" s="6">
        <f t="shared" si="3"/>
        <v>1</v>
      </c>
      <c r="H256">
        <f>VLOOKUP(Regular_Season_Table[[#This Row],[Visitor]],'2023 Standings'!$A$1:$K$33,10,FALSE)</f>
        <v>0.75</v>
      </c>
      <c r="I256">
        <f>VLOOKUP(Regular_Season_Table[[#This Row],[Home]],'2023 Standings'!$A$1:$K$33,10,)</f>
        <v>0.37</v>
      </c>
      <c r="J256">
        <f>VLOOKUP(Regular_Season_Table[[#This Row],[Home]],Table_0__2[[#All],[Team]:[xGF%]],10,)</f>
        <v>51.45</v>
      </c>
      <c r="K256">
        <f>VLOOKUP(Regular_Season_Table[[#This Row],[Visitor]],Table_0__2[[Team]:[CF%]],10,FALSE)</f>
        <v>51.67</v>
      </c>
      <c r="L256">
        <f>VLOOKUP(Regular_Season_Table[[#This Row],[Home]],Table_0__2[[#All],[Team]:[HDCF%]],36,FALSE)</f>
        <v>53.01</v>
      </c>
      <c r="M256">
        <f>VLOOKUP(Regular_Season_Table[[#This Row],[Visitor]],Table_0__2[[#All],[Team]:[HDCF%]],36,FALSE)</f>
        <v>53.75</v>
      </c>
      <c r="N256">
        <f>VLOOKUP(Regular_Season_Table[[#This Row],[Home]],'Special Teams'!$A$1:$B$33,2,FALSE)</f>
        <v>25.36</v>
      </c>
      <c r="O256">
        <f>VLOOKUP(Regular_Season_Table[[#This Row],[Visitor]],'Special Teams'!$A$1:$B$33,2,FALSE)</f>
        <v>25</v>
      </c>
    </row>
    <row r="257" spans="1:15" x14ac:dyDescent="0.3">
      <c r="A257" s="9">
        <v>44880</v>
      </c>
      <c r="B257" s="7" t="s">
        <v>24</v>
      </c>
      <c r="C257" s="7">
        <v>5</v>
      </c>
      <c r="D257" s="7" t="s">
        <v>27</v>
      </c>
      <c r="E257" s="7">
        <v>2</v>
      </c>
      <c r="F257" s="7"/>
      <c r="G257" s="6">
        <f t="shared" si="3"/>
        <v>-3</v>
      </c>
      <c r="H257">
        <f>VLOOKUP(Regular_Season_Table[[#This Row],[Visitor]],'2023 Standings'!$A$1:$K$33,10,FALSE)</f>
        <v>-1.05</v>
      </c>
      <c r="I257">
        <f>VLOOKUP(Regular_Season_Table[[#This Row],[Home]],'2023 Standings'!$A$1:$K$33,10,)</f>
        <v>0.49</v>
      </c>
      <c r="J257">
        <f>VLOOKUP(Regular_Season_Table[[#This Row],[Home]],Table_0__2[[#All],[Team]:[xGF%]],10,)</f>
        <v>48.15</v>
      </c>
      <c r="K257">
        <f>VLOOKUP(Regular_Season_Table[[#This Row],[Visitor]],Table_0__2[[Team]:[CF%]],10,FALSE)</f>
        <v>48.6</v>
      </c>
      <c r="L257">
        <f>VLOOKUP(Regular_Season_Table[[#This Row],[Home]],Table_0__2[[#All],[Team]:[HDCF%]],36,FALSE)</f>
        <v>53.11</v>
      </c>
      <c r="M257">
        <f>VLOOKUP(Regular_Season_Table[[#This Row],[Visitor]],Table_0__2[[#All],[Team]:[HDCF%]],36,FALSE)</f>
        <v>51.47</v>
      </c>
      <c r="N257">
        <f>VLOOKUP(Regular_Season_Table[[#This Row],[Home]],'Special Teams'!$A$1:$B$33,2,FALSE)</f>
        <v>20.29</v>
      </c>
      <c r="O257">
        <f>VLOOKUP(Regular_Season_Table[[#This Row],[Visitor]],'Special Teams'!$A$1:$B$33,2,FALSE)</f>
        <v>18.39</v>
      </c>
    </row>
    <row r="258" spans="1:15" x14ac:dyDescent="0.3">
      <c r="A258" s="8">
        <v>44881</v>
      </c>
      <c r="B258" s="6" t="s">
        <v>10</v>
      </c>
      <c r="C258" s="6">
        <v>5</v>
      </c>
      <c r="D258" s="6" t="s">
        <v>6</v>
      </c>
      <c r="E258" s="6">
        <v>2</v>
      </c>
      <c r="F258" s="6"/>
      <c r="G258" s="6">
        <f t="shared" ref="G258:G321" si="4">E258-C258</f>
        <v>-3</v>
      </c>
      <c r="H258">
        <f>VLOOKUP(Regular_Season_Table[[#This Row],[Visitor]],'2023 Standings'!$A$1:$K$33,10,FALSE)</f>
        <v>-0.47</v>
      </c>
      <c r="I258">
        <f>VLOOKUP(Regular_Season_Table[[#This Row],[Home]],'2023 Standings'!$A$1:$K$33,10,)</f>
        <v>-1.1599999999999999</v>
      </c>
      <c r="J258">
        <f>VLOOKUP(Regular_Season_Table[[#This Row],[Home]],Table_0__2[[#All],[Team]:[xGF%]],10,)</f>
        <v>43.9</v>
      </c>
      <c r="K258">
        <f>VLOOKUP(Regular_Season_Table[[#This Row],[Visitor]],Table_0__2[[Team]:[CF%]],10,FALSE)</f>
        <v>45.87</v>
      </c>
      <c r="L258">
        <f>VLOOKUP(Regular_Season_Table[[#This Row],[Home]],Table_0__2[[#All],[Team]:[HDCF%]],36,FALSE)</f>
        <v>41.35</v>
      </c>
      <c r="M258">
        <f>VLOOKUP(Regular_Season_Table[[#This Row],[Visitor]],Table_0__2[[#All],[Team]:[HDCF%]],36,FALSE)</f>
        <v>44.51</v>
      </c>
      <c r="N258">
        <f>VLOOKUP(Regular_Season_Table[[#This Row],[Home]],'Special Teams'!$A$1:$B$33,2,FALSE)</f>
        <v>16.38</v>
      </c>
      <c r="O258">
        <f>VLOOKUP(Regular_Season_Table[[#This Row],[Visitor]],'Special Teams'!$A$1:$B$33,2,FALSE)</f>
        <v>19.329999999999998</v>
      </c>
    </row>
    <row r="259" spans="1:15" x14ac:dyDescent="0.3">
      <c r="A259" s="9">
        <v>44881</v>
      </c>
      <c r="B259" s="7" t="s">
        <v>29</v>
      </c>
      <c r="C259" s="7">
        <v>3</v>
      </c>
      <c r="D259" s="7" t="s">
        <v>9</v>
      </c>
      <c r="E259" s="7">
        <v>1</v>
      </c>
      <c r="F259" s="7"/>
      <c r="G259" s="6">
        <f t="shared" si="4"/>
        <v>-2</v>
      </c>
      <c r="H259">
        <f>VLOOKUP(Regular_Season_Table[[#This Row],[Visitor]],'2023 Standings'!$A$1:$K$33,10,FALSE)</f>
        <v>0.27</v>
      </c>
      <c r="I259">
        <f>VLOOKUP(Regular_Season_Table[[#This Row],[Home]],'2023 Standings'!$A$1:$K$33,10,)</f>
        <v>0.73</v>
      </c>
      <c r="J259">
        <f>VLOOKUP(Regular_Season_Table[[#This Row],[Home]],Table_0__2[[#All],[Team]:[xGF%]],10,)</f>
        <v>52.27</v>
      </c>
      <c r="K259">
        <f>VLOOKUP(Regular_Season_Table[[#This Row],[Visitor]],Table_0__2[[Team]:[CF%]],10,FALSE)</f>
        <v>52.33</v>
      </c>
      <c r="L259">
        <f>VLOOKUP(Regular_Season_Table[[#This Row],[Home]],Table_0__2[[#All],[Team]:[HDCF%]],36,FALSE)</f>
        <v>56.4</v>
      </c>
      <c r="M259">
        <f>VLOOKUP(Regular_Season_Table[[#This Row],[Visitor]],Table_0__2[[#All],[Team]:[HDCF%]],36,FALSE)</f>
        <v>52.36</v>
      </c>
      <c r="N259">
        <f>VLOOKUP(Regular_Season_Table[[#This Row],[Home]],'Special Teams'!$A$1:$B$33,2,FALSE)</f>
        <v>32.36</v>
      </c>
      <c r="O259">
        <f>VLOOKUP(Regular_Season_Table[[#This Row],[Visitor]],'Special Teams'!$A$1:$B$33,2,FALSE)</f>
        <v>25.28</v>
      </c>
    </row>
    <row r="260" spans="1:15" x14ac:dyDescent="0.3">
      <c r="A260" s="8">
        <v>44881</v>
      </c>
      <c r="B260" s="6" t="s">
        <v>13</v>
      </c>
      <c r="C260" s="6">
        <v>1</v>
      </c>
      <c r="D260" s="6" t="s">
        <v>32</v>
      </c>
      <c r="E260" s="6">
        <v>4</v>
      </c>
      <c r="F260" s="6"/>
      <c r="G260" s="6">
        <f t="shared" si="4"/>
        <v>3</v>
      </c>
      <c r="H260">
        <f>VLOOKUP(Regular_Season_Table[[#This Row],[Visitor]],'2023 Standings'!$A$1:$K$33,10,FALSE)</f>
        <v>-0.01</v>
      </c>
      <c r="I260">
        <f>VLOOKUP(Regular_Season_Table[[#This Row],[Home]],'2023 Standings'!$A$1:$K$33,10,)</f>
        <v>-0.09</v>
      </c>
      <c r="J260">
        <f>VLOOKUP(Regular_Season_Table[[#This Row],[Home]],Table_0__2[[#All],[Team]:[xGF%]],10,)</f>
        <v>51.53</v>
      </c>
      <c r="K260">
        <f>VLOOKUP(Regular_Season_Table[[#This Row],[Visitor]],Table_0__2[[Team]:[CF%]],10,FALSE)</f>
        <v>51.36</v>
      </c>
      <c r="L260">
        <f>VLOOKUP(Regular_Season_Table[[#This Row],[Home]],Table_0__2[[#All],[Team]:[HDCF%]],36,FALSE)</f>
        <v>51.95</v>
      </c>
      <c r="M260">
        <f>VLOOKUP(Regular_Season_Table[[#This Row],[Visitor]],Table_0__2[[#All],[Team]:[HDCF%]],36,FALSE)</f>
        <v>47.31</v>
      </c>
      <c r="N260">
        <f>VLOOKUP(Regular_Season_Table[[#This Row],[Home]],'Special Teams'!$A$1:$B$33,2,FALSE)</f>
        <v>23.53</v>
      </c>
      <c r="O260">
        <f>VLOOKUP(Regular_Season_Table[[#This Row],[Visitor]],'Special Teams'!$A$1:$B$33,2,FALSE)</f>
        <v>23.42</v>
      </c>
    </row>
    <row r="261" spans="1:15" x14ac:dyDescent="0.3">
      <c r="A261" s="9">
        <v>44882</v>
      </c>
      <c r="B261" s="7" t="s">
        <v>4</v>
      </c>
      <c r="C261" s="7">
        <v>1</v>
      </c>
      <c r="D261" s="7" t="s">
        <v>14</v>
      </c>
      <c r="E261" s="7">
        <v>4</v>
      </c>
      <c r="F261" s="7"/>
      <c r="G261" s="6">
        <f t="shared" si="4"/>
        <v>3</v>
      </c>
      <c r="H261">
        <f>VLOOKUP(Regular_Season_Table[[#This Row],[Visitor]],'2023 Standings'!$A$1:$K$33,10,FALSE)</f>
        <v>-0.62</v>
      </c>
      <c r="I261">
        <f>VLOOKUP(Regular_Season_Table[[#This Row],[Home]],'2023 Standings'!$A$1:$K$33,10,)</f>
        <v>1.54</v>
      </c>
      <c r="J261">
        <f>VLOOKUP(Regular_Season_Table[[#This Row],[Home]],Table_0__2[[#All],[Team]:[xGF%]],10,)</f>
        <v>51.19</v>
      </c>
      <c r="K261">
        <f>VLOOKUP(Regular_Season_Table[[#This Row],[Visitor]],Table_0__2[[Team]:[CF%]],10,FALSE)</f>
        <v>47.4</v>
      </c>
      <c r="L261">
        <f>VLOOKUP(Regular_Season_Table[[#This Row],[Home]],Table_0__2[[#All],[Team]:[HDCF%]],36,FALSE)</f>
        <v>54.03</v>
      </c>
      <c r="M261">
        <f>VLOOKUP(Regular_Season_Table[[#This Row],[Visitor]],Table_0__2[[#All],[Team]:[HDCF%]],36,FALSE)</f>
        <v>47.69</v>
      </c>
      <c r="N261">
        <f>VLOOKUP(Regular_Season_Table[[#This Row],[Home]],'Special Teams'!$A$1:$B$33,2,FALSE)</f>
        <v>22.22</v>
      </c>
      <c r="O261">
        <f>VLOOKUP(Regular_Season_Table[[#This Row],[Visitor]],'Special Teams'!$A$1:$B$33,2,FALSE)</f>
        <v>15.56</v>
      </c>
    </row>
    <row r="262" spans="1:15" x14ac:dyDescent="0.3">
      <c r="A262" s="8">
        <v>44882</v>
      </c>
      <c r="B262" s="6" t="s">
        <v>11</v>
      </c>
      <c r="C262" s="6">
        <v>3</v>
      </c>
      <c r="D262" s="6" t="s">
        <v>18</v>
      </c>
      <c r="E262" s="6">
        <v>2</v>
      </c>
      <c r="F262" s="6" t="s">
        <v>36</v>
      </c>
      <c r="G262" s="6">
        <f t="shared" si="4"/>
        <v>-1</v>
      </c>
      <c r="H262">
        <f>VLOOKUP(Regular_Season_Table[[#This Row],[Visitor]],'2023 Standings'!$A$1:$K$33,10,FALSE)</f>
        <v>0.61</v>
      </c>
      <c r="I262">
        <f>VLOOKUP(Regular_Season_Table[[#This Row],[Home]],'2023 Standings'!$A$1:$K$33,10,)</f>
        <v>0.66</v>
      </c>
      <c r="J262">
        <f>VLOOKUP(Regular_Season_Table[[#This Row],[Home]],Table_0__2[[#All],[Team]:[xGF%]],10,)</f>
        <v>60.38</v>
      </c>
      <c r="K262">
        <f>VLOOKUP(Regular_Season_Table[[#This Row],[Visitor]],Table_0__2[[Team]:[CF%]],10,FALSE)</f>
        <v>52.19</v>
      </c>
      <c r="L262">
        <f>VLOOKUP(Regular_Season_Table[[#This Row],[Home]],Table_0__2[[#All],[Team]:[HDCF%]],36,FALSE)</f>
        <v>59.07</v>
      </c>
      <c r="M262">
        <f>VLOOKUP(Regular_Season_Table[[#This Row],[Visitor]],Table_0__2[[#All],[Team]:[HDCF%]],36,FALSE)</f>
        <v>49.77</v>
      </c>
      <c r="N262">
        <f>VLOOKUP(Regular_Season_Table[[#This Row],[Home]],'Special Teams'!$A$1:$B$33,2,FALSE)</f>
        <v>19.760000000000002</v>
      </c>
      <c r="O262">
        <f>VLOOKUP(Regular_Season_Table[[#This Row],[Visitor]],'Special Teams'!$A$1:$B$33,2,FALSE)</f>
        <v>24.52</v>
      </c>
    </row>
    <row r="263" spans="1:15" x14ac:dyDescent="0.3">
      <c r="A263" s="9">
        <v>44882</v>
      </c>
      <c r="B263" s="7" t="s">
        <v>33</v>
      </c>
      <c r="C263" s="7">
        <v>4</v>
      </c>
      <c r="D263" s="7" t="s">
        <v>20</v>
      </c>
      <c r="E263" s="7">
        <v>6</v>
      </c>
      <c r="F263" s="7"/>
      <c r="G263" s="6">
        <f t="shared" si="4"/>
        <v>2</v>
      </c>
      <c r="H263">
        <f>VLOOKUP(Regular_Season_Table[[#This Row],[Visitor]],'2023 Standings'!$A$1:$K$33,10,FALSE)</f>
        <v>-0.85</v>
      </c>
      <c r="I263">
        <f>VLOOKUP(Regular_Season_Table[[#This Row],[Home]],'2023 Standings'!$A$1:$K$33,10,)</f>
        <v>-1.34</v>
      </c>
      <c r="J263">
        <f>VLOOKUP(Regular_Season_Table[[#This Row],[Home]],Table_0__2[[#All],[Team]:[xGF%]],10,)</f>
        <v>44.92</v>
      </c>
      <c r="K263">
        <f>VLOOKUP(Regular_Season_Table[[#This Row],[Visitor]],Table_0__2[[Team]:[CF%]],10,FALSE)</f>
        <v>45.51</v>
      </c>
      <c r="L263">
        <f>VLOOKUP(Regular_Season_Table[[#This Row],[Home]],Table_0__2[[#All],[Team]:[HDCF%]],36,FALSE)</f>
        <v>43.43</v>
      </c>
      <c r="M263">
        <f>VLOOKUP(Regular_Season_Table[[#This Row],[Visitor]],Table_0__2[[#All],[Team]:[HDCF%]],36,FALSE)</f>
        <v>42.22</v>
      </c>
      <c r="N263">
        <f>VLOOKUP(Regular_Season_Table[[#This Row],[Home]],'Special Teams'!$A$1:$B$33,2,FALSE)</f>
        <v>18.3</v>
      </c>
      <c r="O263">
        <f>VLOOKUP(Regular_Season_Table[[#This Row],[Visitor]],'Special Teams'!$A$1:$B$33,2,FALSE)</f>
        <v>16.03</v>
      </c>
    </row>
    <row r="264" spans="1:15" x14ac:dyDescent="0.3">
      <c r="A264" s="8">
        <v>44882</v>
      </c>
      <c r="B264" s="6" t="s">
        <v>30</v>
      </c>
      <c r="C264" s="6">
        <v>6</v>
      </c>
      <c r="D264" s="6" t="s">
        <v>31</v>
      </c>
      <c r="E264" s="6">
        <v>4</v>
      </c>
      <c r="F264" s="6"/>
      <c r="G264" s="6">
        <f t="shared" si="4"/>
        <v>-2</v>
      </c>
      <c r="H264">
        <f>VLOOKUP(Regular_Season_Table[[#This Row],[Visitor]],'2023 Standings'!$A$1:$K$33,10,FALSE)</f>
        <v>0.75</v>
      </c>
      <c r="I264">
        <f>VLOOKUP(Regular_Season_Table[[#This Row],[Home]],'2023 Standings'!$A$1:$K$33,10,)</f>
        <v>0.24</v>
      </c>
      <c r="J264">
        <f>VLOOKUP(Regular_Season_Table[[#This Row],[Home]],Table_0__2[[#All],[Team]:[xGF%]],10,)</f>
        <v>54.33</v>
      </c>
      <c r="K264">
        <f>VLOOKUP(Regular_Season_Table[[#This Row],[Visitor]],Table_0__2[[Team]:[CF%]],10,FALSE)</f>
        <v>51.67</v>
      </c>
      <c r="L264">
        <f>VLOOKUP(Regular_Season_Table[[#This Row],[Home]],Table_0__2[[#All],[Team]:[HDCF%]],36,FALSE)</f>
        <v>53.72</v>
      </c>
      <c r="M264">
        <f>VLOOKUP(Regular_Season_Table[[#This Row],[Visitor]],Table_0__2[[#All],[Team]:[HDCF%]],36,FALSE)</f>
        <v>53.75</v>
      </c>
      <c r="N264">
        <f>VLOOKUP(Regular_Season_Table[[#This Row],[Home]],'Special Teams'!$A$1:$B$33,2,FALSE)</f>
        <v>22.83</v>
      </c>
      <c r="O264">
        <f>VLOOKUP(Regular_Season_Table[[#This Row],[Visitor]],'Special Teams'!$A$1:$B$33,2,FALSE)</f>
        <v>25</v>
      </c>
    </row>
    <row r="265" spans="1:15" x14ac:dyDescent="0.3">
      <c r="A265" s="9">
        <v>44882</v>
      </c>
      <c r="B265" s="7" t="s">
        <v>3</v>
      </c>
      <c r="C265" s="7">
        <v>6</v>
      </c>
      <c r="D265" s="7" t="s">
        <v>28</v>
      </c>
      <c r="E265" s="7">
        <v>4</v>
      </c>
      <c r="F265" s="7"/>
      <c r="G265" s="6">
        <f t="shared" si="4"/>
        <v>-2</v>
      </c>
      <c r="H265">
        <f>VLOOKUP(Regular_Season_Table[[#This Row],[Visitor]],'2023 Standings'!$A$1:$K$33,10,FALSE)</f>
        <v>0.01</v>
      </c>
      <c r="I265">
        <f>VLOOKUP(Regular_Season_Table[[#This Row],[Home]],'2023 Standings'!$A$1:$K$33,10,)</f>
        <v>0.21</v>
      </c>
      <c r="J265">
        <f>VLOOKUP(Regular_Season_Table[[#This Row],[Home]],Table_0__2[[#All],[Team]:[xGF%]],10,)</f>
        <v>49.47</v>
      </c>
      <c r="K265">
        <f>VLOOKUP(Regular_Season_Table[[#This Row],[Visitor]],Table_0__2[[Team]:[CF%]],10,FALSE)</f>
        <v>52.14</v>
      </c>
      <c r="L265">
        <f>VLOOKUP(Regular_Season_Table[[#This Row],[Home]],Table_0__2[[#All],[Team]:[HDCF%]],36,FALSE)</f>
        <v>51.15</v>
      </c>
      <c r="M265">
        <f>VLOOKUP(Regular_Season_Table[[#This Row],[Visitor]],Table_0__2[[#All],[Team]:[HDCF%]],36,FALSE)</f>
        <v>53.78</v>
      </c>
      <c r="N265">
        <f>VLOOKUP(Regular_Season_Table[[#This Row],[Home]],'Special Teams'!$A$1:$B$33,2,FALSE)</f>
        <v>21.43</v>
      </c>
      <c r="O265">
        <f>VLOOKUP(Regular_Season_Table[[#This Row],[Visitor]],'Special Teams'!$A$1:$B$33,2,FALSE)</f>
        <v>21.72</v>
      </c>
    </row>
    <row r="266" spans="1:15" x14ac:dyDescent="0.3">
      <c r="A266" s="8">
        <v>44882</v>
      </c>
      <c r="B266" s="6" t="s">
        <v>16</v>
      </c>
      <c r="C266" s="6">
        <v>4</v>
      </c>
      <c r="D266" s="6" t="s">
        <v>21</v>
      </c>
      <c r="E266" s="6">
        <v>5</v>
      </c>
      <c r="F266" s="6"/>
      <c r="G266" s="6">
        <f t="shared" si="4"/>
        <v>1</v>
      </c>
      <c r="H266">
        <f>VLOOKUP(Regular_Season_Table[[#This Row],[Visitor]],'2023 Standings'!$A$1:$K$33,10,FALSE)</f>
        <v>0.25</v>
      </c>
      <c r="I266">
        <f>VLOOKUP(Regular_Season_Table[[#This Row],[Home]],'2023 Standings'!$A$1:$K$33,10,)</f>
        <v>-0.12</v>
      </c>
      <c r="J266">
        <f>VLOOKUP(Regular_Season_Table[[#This Row],[Home]],Table_0__2[[#All],[Team]:[xGF%]],10,)</f>
        <v>47.41</v>
      </c>
      <c r="K266">
        <f>VLOOKUP(Regular_Season_Table[[#This Row],[Visitor]],Table_0__2[[Team]:[CF%]],10,FALSE)</f>
        <v>49.75</v>
      </c>
      <c r="L266">
        <f>VLOOKUP(Regular_Season_Table[[#This Row],[Home]],Table_0__2[[#All],[Team]:[HDCF%]],36,FALSE)</f>
        <v>48</v>
      </c>
      <c r="M266">
        <f>VLOOKUP(Regular_Season_Table[[#This Row],[Visitor]],Table_0__2[[#All],[Team]:[HDCF%]],36,FALSE)</f>
        <v>50.12</v>
      </c>
      <c r="N266">
        <f>VLOOKUP(Regular_Season_Table[[#This Row],[Home]],'Special Teams'!$A$1:$B$33,2,FALSE)</f>
        <v>17.600000000000001</v>
      </c>
      <c r="O266">
        <f>VLOOKUP(Regular_Season_Table[[#This Row],[Visitor]],'Special Teams'!$A$1:$B$33,2,FALSE)</f>
        <v>15.77</v>
      </c>
    </row>
    <row r="267" spans="1:15" x14ac:dyDescent="0.3">
      <c r="A267" s="9">
        <v>44882</v>
      </c>
      <c r="B267" s="7" t="s">
        <v>17</v>
      </c>
      <c r="C267" s="7">
        <v>2</v>
      </c>
      <c r="D267" s="7" t="s">
        <v>34</v>
      </c>
      <c r="E267" s="7">
        <v>3</v>
      </c>
      <c r="F267" s="7" t="s">
        <v>36</v>
      </c>
      <c r="G267" s="6">
        <f t="shared" si="4"/>
        <v>1</v>
      </c>
      <c r="H267">
        <f>VLOOKUP(Regular_Season_Table[[#This Row],[Visitor]],'2023 Standings'!$A$1:$K$33,10,FALSE)</f>
        <v>0.7</v>
      </c>
      <c r="I267">
        <f>VLOOKUP(Regular_Season_Table[[#This Row],[Home]],'2023 Standings'!$A$1:$K$33,10,)</f>
        <v>0.36</v>
      </c>
      <c r="J267">
        <f>VLOOKUP(Regular_Season_Table[[#This Row],[Home]],Table_0__2[[#All],[Team]:[xGF%]],10,)</f>
        <v>52.75</v>
      </c>
      <c r="K267">
        <f>VLOOKUP(Regular_Season_Table[[#This Row],[Visitor]],Table_0__2[[Team]:[CF%]],10,FALSE)</f>
        <v>49.8</v>
      </c>
      <c r="L267">
        <f>VLOOKUP(Regular_Season_Table[[#This Row],[Home]],Table_0__2[[#All],[Team]:[HDCF%]],36,FALSE)</f>
        <v>49.47</v>
      </c>
      <c r="M267">
        <f>VLOOKUP(Regular_Season_Table[[#This Row],[Visitor]],Table_0__2[[#All],[Team]:[HDCF%]],36,FALSE)</f>
        <v>48.95</v>
      </c>
      <c r="N267">
        <f>VLOOKUP(Regular_Season_Table[[#This Row],[Home]],'Special Teams'!$A$1:$B$33,2,FALSE)</f>
        <v>19.75</v>
      </c>
      <c r="O267">
        <f>VLOOKUP(Regular_Season_Table[[#This Row],[Visitor]],'Special Teams'!$A$1:$B$33,2,FALSE)</f>
        <v>24.08</v>
      </c>
    </row>
    <row r="268" spans="1:15" x14ac:dyDescent="0.3">
      <c r="A268" s="8">
        <v>44882</v>
      </c>
      <c r="B268" s="6" t="s">
        <v>19</v>
      </c>
      <c r="C268" s="6">
        <v>7</v>
      </c>
      <c r="D268" s="6" t="s">
        <v>24</v>
      </c>
      <c r="E268" s="6">
        <v>4</v>
      </c>
      <c r="F268" s="6"/>
      <c r="G268" s="6">
        <f t="shared" si="4"/>
        <v>-3</v>
      </c>
      <c r="H268">
        <f>VLOOKUP(Regular_Season_Table[[#This Row],[Visitor]],'2023 Standings'!$A$1:$K$33,10,FALSE)</f>
        <v>-0.44</v>
      </c>
      <c r="I268">
        <f>VLOOKUP(Regular_Season_Table[[#This Row],[Home]],'2023 Standings'!$A$1:$K$33,10,)</f>
        <v>-1.05</v>
      </c>
      <c r="J268">
        <f>VLOOKUP(Regular_Season_Table[[#This Row],[Home]],Table_0__2[[#All],[Team]:[xGF%]],10,)</f>
        <v>48.6</v>
      </c>
      <c r="K268">
        <f>VLOOKUP(Regular_Season_Table[[#This Row],[Visitor]],Table_0__2[[Team]:[CF%]],10,FALSE)</f>
        <v>46.03</v>
      </c>
      <c r="L268">
        <f>VLOOKUP(Regular_Season_Table[[#This Row],[Home]],Table_0__2[[#All],[Team]:[HDCF%]],36,FALSE)</f>
        <v>51.47</v>
      </c>
      <c r="M268">
        <f>VLOOKUP(Regular_Season_Table[[#This Row],[Visitor]],Table_0__2[[#All],[Team]:[HDCF%]],36,FALSE)</f>
        <v>44.13</v>
      </c>
      <c r="N268">
        <f>VLOOKUP(Regular_Season_Table[[#This Row],[Home]],'Special Teams'!$A$1:$B$33,2,FALSE)</f>
        <v>18.39</v>
      </c>
      <c r="O268">
        <f>VLOOKUP(Regular_Season_Table[[#This Row],[Visitor]],'Special Teams'!$A$1:$B$33,2,FALSE)</f>
        <v>21.11</v>
      </c>
    </row>
    <row r="269" spans="1:15" x14ac:dyDescent="0.3">
      <c r="A269" s="9">
        <v>44882</v>
      </c>
      <c r="B269" s="7" t="s">
        <v>12</v>
      </c>
      <c r="C269" s="7">
        <v>4</v>
      </c>
      <c r="D269" s="7" t="s">
        <v>10</v>
      </c>
      <c r="E269" s="7">
        <v>5</v>
      </c>
      <c r="F269" s="7" t="s">
        <v>35</v>
      </c>
      <c r="G269" s="6">
        <f t="shared" si="4"/>
        <v>1</v>
      </c>
      <c r="H269">
        <f>VLOOKUP(Regular_Season_Table[[#This Row],[Visitor]],'2023 Standings'!$A$1:$K$33,10,FALSE)</f>
        <v>-0.1</v>
      </c>
      <c r="I269">
        <f>VLOOKUP(Regular_Season_Table[[#This Row],[Home]],'2023 Standings'!$A$1:$K$33,10,)</f>
        <v>-0.47</v>
      </c>
      <c r="J269">
        <f>VLOOKUP(Regular_Season_Table[[#This Row],[Home]],Table_0__2[[#All],[Team]:[xGF%]],10,)</f>
        <v>45.87</v>
      </c>
      <c r="K269">
        <f>VLOOKUP(Regular_Season_Table[[#This Row],[Visitor]],Table_0__2[[Team]:[CF%]],10,FALSE)</f>
        <v>49.78</v>
      </c>
      <c r="L269">
        <f>VLOOKUP(Regular_Season_Table[[#This Row],[Home]],Table_0__2[[#All],[Team]:[HDCF%]],36,FALSE)</f>
        <v>44.51</v>
      </c>
      <c r="M269">
        <f>VLOOKUP(Regular_Season_Table[[#This Row],[Visitor]],Table_0__2[[#All],[Team]:[HDCF%]],36,FALSE)</f>
        <v>49.68</v>
      </c>
      <c r="N269">
        <f>VLOOKUP(Regular_Season_Table[[#This Row],[Home]],'Special Teams'!$A$1:$B$33,2,FALSE)</f>
        <v>19.329999999999998</v>
      </c>
      <c r="O269">
        <f>VLOOKUP(Regular_Season_Table[[#This Row],[Visitor]],'Special Teams'!$A$1:$B$33,2,FALSE)</f>
        <v>21.22</v>
      </c>
    </row>
    <row r="270" spans="1:15" x14ac:dyDescent="0.3">
      <c r="A270" s="8">
        <v>44882</v>
      </c>
      <c r="B270" s="6" t="s">
        <v>22</v>
      </c>
      <c r="C270" s="6">
        <v>1</v>
      </c>
      <c r="D270" s="6" t="s">
        <v>7</v>
      </c>
      <c r="E270" s="6">
        <v>4</v>
      </c>
      <c r="F270" s="6"/>
      <c r="G270" s="6">
        <f t="shared" si="4"/>
        <v>3</v>
      </c>
      <c r="H270">
        <f>VLOOKUP(Regular_Season_Table[[#This Row],[Visitor]],'2023 Standings'!$A$1:$K$33,10,FALSE)</f>
        <v>0.05</v>
      </c>
      <c r="I270">
        <f>VLOOKUP(Regular_Season_Table[[#This Row],[Home]],'2023 Standings'!$A$1:$K$33,10,)</f>
        <v>0.37</v>
      </c>
      <c r="J270">
        <f>VLOOKUP(Regular_Season_Table[[#This Row],[Home]],Table_0__2[[#All],[Team]:[xGF%]],10,)</f>
        <v>51.45</v>
      </c>
      <c r="K270">
        <f>VLOOKUP(Regular_Season_Table[[#This Row],[Visitor]],Table_0__2[[Team]:[CF%]],10,FALSE)</f>
        <v>57.39</v>
      </c>
      <c r="L270">
        <f>VLOOKUP(Regular_Season_Table[[#This Row],[Home]],Table_0__2[[#All],[Team]:[HDCF%]],36,FALSE)</f>
        <v>53.01</v>
      </c>
      <c r="M270">
        <f>VLOOKUP(Regular_Season_Table[[#This Row],[Visitor]],Table_0__2[[#All],[Team]:[HDCF%]],36,FALSE)</f>
        <v>53.64</v>
      </c>
      <c r="N270">
        <f>VLOOKUP(Regular_Season_Table[[#This Row],[Home]],'Special Teams'!$A$1:$B$33,2,FALSE)</f>
        <v>25.36</v>
      </c>
      <c r="O270">
        <f>VLOOKUP(Regular_Season_Table[[#This Row],[Visitor]],'Special Teams'!$A$1:$B$33,2,FALSE)</f>
        <v>19.84</v>
      </c>
    </row>
    <row r="271" spans="1:15" x14ac:dyDescent="0.3">
      <c r="A271" s="9">
        <v>44882</v>
      </c>
      <c r="B271" s="7" t="s">
        <v>15</v>
      </c>
      <c r="C271" s="7">
        <v>3</v>
      </c>
      <c r="D271" s="7" t="s">
        <v>5</v>
      </c>
      <c r="E271" s="7">
        <v>2</v>
      </c>
      <c r="F271" s="7" t="s">
        <v>36</v>
      </c>
      <c r="G271" s="6">
        <f t="shared" si="4"/>
        <v>-1</v>
      </c>
      <c r="H271">
        <f>VLOOKUP(Regular_Season_Table[[#This Row],[Visitor]],'2023 Standings'!$A$1:$K$33,10,FALSE)</f>
        <v>0.79</v>
      </c>
      <c r="I271">
        <f>VLOOKUP(Regular_Season_Table[[#This Row],[Home]],'2023 Standings'!$A$1:$K$33,10,)</f>
        <v>0.7</v>
      </c>
      <c r="J271">
        <f>VLOOKUP(Regular_Season_Table[[#This Row],[Home]],Table_0__2[[#All],[Team]:[xGF%]],10,)</f>
        <v>51.07</v>
      </c>
      <c r="K271">
        <f>VLOOKUP(Regular_Season_Table[[#This Row],[Visitor]],Table_0__2[[Team]:[CF%]],10,FALSE)</f>
        <v>54.12</v>
      </c>
      <c r="L271">
        <f>VLOOKUP(Regular_Season_Table[[#This Row],[Home]],Table_0__2[[#All],[Team]:[HDCF%]],36,FALSE)</f>
        <v>54.37</v>
      </c>
      <c r="M271">
        <f>VLOOKUP(Regular_Season_Table[[#This Row],[Visitor]],Table_0__2[[#All],[Team]:[HDCF%]],36,FALSE)</f>
        <v>56.84</v>
      </c>
      <c r="N271">
        <f>VLOOKUP(Regular_Season_Table[[#This Row],[Home]],'Special Teams'!$A$1:$B$33,2,FALSE)</f>
        <v>26.02</v>
      </c>
      <c r="O271">
        <f>VLOOKUP(Regular_Season_Table[[#This Row],[Visitor]],'Special Teams'!$A$1:$B$33,2,FALSE)</f>
        <v>21.88</v>
      </c>
    </row>
    <row r="272" spans="1:15" x14ac:dyDescent="0.3">
      <c r="A272" s="8">
        <v>44882</v>
      </c>
      <c r="B272" s="6" t="s">
        <v>25</v>
      </c>
      <c r="C272" s="6">
        <v>1</v>
      </c>
      <c r="D272" s="6" t="s">
        <v>27</v>
      </c>
      <c r="E272" s="6">
        <v>4</v>
      </c>
      <c r="F272" s="6"/>
      <c r="G272" s="6">
        <f t="shared" si="4"/>
        <v>3</v>
      </c>
      <c r="H272">
        <f>VLOOKUP(Regular_Season_Table[[#This Row],[Visitor]],'2023 Standings'!$A$1:$K$33,10,FALSE)</f>
        <v>-0.85</v>
      </c>
      <c r="I272">
        <f>VLOOKUP(Regular_Season_Table[[#This Row],[Home]],'2023 Standings'!$A$1:$K$33,10,)</f>
        <v>0.49</v>
      </c>
      <c r="J272">
        <f>VLOOKUP(Regular_Season_Table[[#This Row],[Home]],Table_0__2[[#All],[Team]:[xGF%]],10,)</f>
        <v>48.15</v>
      </c>
      <c r="K272">
        <f>VLOOKUP(Regular_Season_Table[[#This Row],[Visitor]],Table_0__2[[Team]:[CF%]],10,FALSE)</f>
        <v>45.13</v>
      </c>
      <c r="L272">
        <f>VLOOKUP(Regular_Season_Table[[#This Row],[Home]],Table_0__2[[#All],[Team]:[HDCF%]],36,FALSE)</f>
        <v>53.11</v>
      </c>
      <c r="M272">
        <f>VLOOKUP(Regular_Season_Table[[#This Row],[Visitor]],Table_0__2[[#All],[Team]:[HDCF%]],36,FALSE)</f>
        <v>43.9</v>
      </c>
      <c r="N272">
        <f>VLOOKUP(Regular_Season_Table[[#This Row],[Home]],'Special Teams'!$A$1:$B$33,2,FALSE)</f>
        <v>20.29</v>
      </c>
      <c r="O272">
        <f>VLOOKUP(Regular_Season_Table[[#This Row],[Visitor]],'Special Teams'!$A$1:$B$33,2,FALSE)</f>
        <v>18.91</v>
      </c>
    </row>
    <row r="273" spans="1:15" x14ac:dyDescent="0.3">
      <c r="A273" s="9">
        <v>44882</v>
      </c>
      <c r="B273" s="7" t="s">
        <v>26</v>
      </c>
      <c r="C273" s="7">
        <v>2</v>
      </c>
      <c r="D273" s="7" t="s">
        <v>23</v>
      </c>
      <c r="E273" s="7">
        <v>3</v>
      </c>
      <c r="F273" s="7"/>
      <c r="G273" s="6">
        <f t="shared" si="4"/>
        <v>1</v>
      </c>
      <c r="H273">
        <f>VLOOKUP(Regular_Season_Table[[#This Row],[Visitor]],'2023 Standings'!$A$1:$K$33,10,FALSE)</f>
        <v>-1.54</v>
      </c>
      <c r="I273">
        <f>VLOOKUP(Regular_Season_Table[[#This Row],[Home]],'2023 Standings'!$A$1:$K$33,10,)</f>
        <v>0.23</v>
      </c>
      <c r="J273">
        <f>VLOOKUP(Regular_Season_Table[[#This Row],[Home]],Table_0__2[[#All],[Team]:[xGF%]],10,)</f>
        <v>51.57</v>
      </c>
      <c r="K273">
        <f>VLOOKUP(Regular_Season_Table[[#This Row],[Visitor]],Table_0__2[[Team]:[CF%]],10,FALSE)</f>
        <v>42.67</v>
      </c>
      <c r="L273">
        <f>VLOOKUP(Regular_Season_Table[[#This Row],[Home]],Table_0__2[[#All],[Team]:[HDCF%]],36,FALSE)</f>
        <v>52.55</v>
      </c>
      <c r="M273">
        <f>VLOOKUP(Regular_Season_Table[[#This Row],[Visitor]],Table_0__2[[#All],[Team]:[HDCF%]],36,FALSE)</f>
        <v>38.950000000000003</v>
      </c>
      <c r="N273">
        <f>VLOOKUP(Regular_Season_Table[[#This Row],[Home]],'Special Teams'!$A$1:$B$33,2,FALSE)</f>
        <v>19.260000000000002</v>
      </c>
      <c r="O273">
        <f>VLOOKUP(Regular_Season_Table[[#This Row],[Visitor]],'Special Teams'!$A$1:$B$33,2,FALSE)</f>
        <v>15.72</v>
      </c>
    </row>
    <row r="274" spans="1:15" x14ac:dyDescent="0.3">
      <c r="A274" s="8">
        <v>44883</v>
      </c>
      <c r="B274" s="6" t="s">
        <v>29</v>
      </c>
      <c r="C274" s="6">
        <v>1</v>
      </c>
      <c r="D274" s="6" t="s">
        <v>8</v>
      </c>
      <c r="E274" s="6">
        <v>4</v>
      </c>
      <c r="F274" s="6"/>
      <c r="G274" s="6">
        <f t="shared" si="4"/>
        <v>3</v>
      </c>
      <c r="H274">
        <f>VLOOKUP(Regular_Season_Table[[#This Row],[Visitor]],'2023 Standings'!$A$1:$K$33,10,FALSE)</f>
        <v>0.27</v>
      </c>
      <c r="I274">
        <f>VLOOKUP(Regular_Season_Table[[#This Row],[Home]],'2023 Standings'!$A$1:$K$33,10,)</f>
        <v>-0.3</v>
      </c>
      <c r="J274">
        <f>VLOOKUP(Regular_Season_Table[[#This Row],[Home]],Table_0__2[[#All],[Team]:[xGF%]],10,)</f>
        <v>47.62</v>
      </c>
      <c r="K274">
        <f>VLOOKUP(Regular_Season_Table[[#This Row],[Visitor]],Table_0__2[[Team]:[CF%]],10,FALSE)</f>
        <v>52.33</v>
      </c>
      <c r="L274">
        <f>VLOOKUP(Regular_Season_Table[[#This Row],[Home]],Table_0__2[[#All],[Team]:[HDCF%]],36,FALSE)</f>
        <v>47.61</v>
      </c>
      <c r="M274">
        <f>VLOOKUP(Regular_Season_Table[[#This Row],[Visitor]],Table_0__2[[#All],[Team]:[HDCF%]],36,FALSE)</f>
        <v>52.36</v>
      </c>
      <c r="N274">
        <f>VLOOKUP(Regular_Season_Table[[#This Row],[Home]],'Special Teams'!$A$1:$B$33,2,FALSE)</f>
        <v>22.71</v>
      </c>
      <c r="O274">
        <f>VLOOKUP(Regular_Season_Table[[#This Row],[Visitor]],'Special Teams'!$A$1:$B$33,2,FALSE)</f>
        <v>25.28</v>
      </c>
    </row>
    <row r="275" spans="1:15" x14ac:dyDescent="0.3">
      <c r="A275" s="9">
        <v>44884</v>
      </c>
      <c r="B275" s="7" t="s">
        <v>6</v>
      </c>
      <c r="C275" s="7">
        <v>1</v>
      </c>
      <c r="D275" s="7" t="s">
        <v>14</v>
      </c>
      <c r="E275" s="7">
        <v>6</v>
      </c>
      <c r="F275" s="7"/>
      <c r="G275" s="6">
        <f t="shared" si="4"/>
        <v>5</v>
      </c>
      <c r="H275">
        <f>VLOOKUP(Regular_Season_Table[[#This Row],[Visitor]],'2023 Standings'!$A$1:$K$33,10,FALSE)</f>
        <v>-1.1599999999999999</v>
      </c>
      <c r="I275">
        <f>VLOOKUP(Regular_Season_Table[[#This Row],[Home]],'2023 Standings'!$A$1:$K$33,10,)</f>
        <v>1.54</v>
      </c>
      <c r="J275">
        <f>VLOOKUP(Regular_Season_Table[[#This Row],[Home]],Table_0__2[[#All],[Team]:[xGF%]],10,)</f>
        <v>51.19</v>
      </c>
      <c r="K275">
        <f>VLOOKUP(Regular_Season_Table[[#This Row],[Visitor]],Table_0__2[[Team]:[CF%]],10,FALSE)</f>
        <v>43.9</v>
      </c>
      <c r="L275">
        <f>VLOOKUP(Regular_Season_Table[[#This Row],[Home]],Table_0__2[[#All],[Team]:[HDCF%]],36,FALSE)</f>
        <v>54.03</v>
      </c>
      <c r="M275">
        <f>VLOOKUP(Regular_Season_Table[[#This Row],[Visitor]],Table_0__2[[#All],[Team]:[HDCF%]],36,FALSE)</f>
        <v>41.35</v>
      </c>
      <c r="N275">
        <f>VLOOKUP(Regular_Season_Table[[#This Row],[Home]],'Special Teams'!$A$1:$B$33,2,FALSE)</f>
        <v>22.22</v>
      </c>
      <c r="O275">
        <f>VLOOKUP(Regular_Season_Table[[#This Row],[Visitor]],'Special Teams'!$A$1:$B$33,2,FALSE)</f>
        <v>16.38</v>
      </c>
    </row>
    <row r="276" spans="1:15" x14ac:dyDescent="0.3">
      <c r="A276" s="8">
        <v>44884</v>
      </c>
      <c r="B276" s="6" t="s">
        <v>19</v>
      </c>
      <c r="C276" s="6">
        <v>6</v>
      </c>
      <c r="D276" s="6" t="s">
        <v>20</v>
      </c>
      <c r="E276" s="6">
        <v>1</v>
      </c>
      <c r="F276" s="6"/>
      <c r="G276" s="6">
        <f t="shared" si="4"/>
        <v>-5</v>
      </c>
      <c r="H276">
        <f>VLOOKUP(Regular_Season_Table[[#This Row],[Visitor]],'2023 Standings'!$A$1:$K$33,10,FALSE)</f>
        <v>-0.44</v>
      </c>
      <c r="I276">
        <f>VLOOKUP(Regular_Season_Table[[#This Row],[Home]],'2023 Standings'!$A$1:$K$33,10,)</f>
        <v>-1.34</v>
      </c>
      <c r="J276">
        <f>VLOOKUP(Regular_Season_Table[[#This Row],[Home]],Table_0__2[[#All],[Team]:[xGF%]],10,)</f>
        <v>44.92</v>
      </c>
      <c r="K276">
        <f>VLOOKUP(Regular_Season_Table[[#This Row],[Visitor]],Table_0__2[[Team]:[CF%]],10,FALSE)</f>
        <v>46.03</v>
      </c>
      <c r="L276">
        <f>VLOOKUP(Regular_Season_Table[[#This Row],[Home]],Table_0__2[[#All],[Team]:[HDCF%]],36,FALSE)</f>
        <v>43.43</v>
      </c>
      <c r="M276">
        <f>VLOOKUP(Regular_Season_Table[[#This Row],[Visitor]],Table_0__2[[#All],[Team]:[HDCF%]],36,FALSE)</f>
        <v>44.13</v>
      </c>
      <c r="N276">
        <f>VLOOKUP(Regular_Season_Table[[#This Row],[Home]],'Special Teams'!$A$1:$B$33,2,FALSE)</f>
        <v>18.3</v>
      </c>
      <c r="O276">
        <f>VLOOKUP(Regular_Season_Table[[#This Row],[Visitor]],'Special Teams'!$A$1:$B$33,2,FALSE)</f>
        <v>21.11</v>
      </c>
    </row>
    <row r="277" spans="1:15" x14ac:dyDescent="0.3">
      <c r="A277" s="9">
        <v>44884</v>
      </c>
      <c r="B277" s="7" t="s">
        <v>16</v>
      </c>
      <c r="C277" s="7">
        <v>2</v>
      </c>
      <c r="D277" s="7" t="s">
        <v>30</v>
      </c>
      <c r="E277" s="7">
        <v>5</v>
      </c>
      <c r="F277" s="7"/>
      <c r="G277" s="6">
        <f t="shared" si="4"/>
        <v>3</v>
      </c>
      <c r="H277">
        <f>VLOOKUP(Regular_Season_Table[[#This Row],[Visitor]],'2023 Standings'!$A$1:$K$33,10,FALSE)</f>
        <v>0.25</v>
      </c>
      <c r="I277">
        <f>VLOOKUP(Regular_Season_Table[[#This Row],[Home]],'2023 Standings'!$A$1:$K$33,10,)</f>
        <v>0.75</v>
      </c>
      <c r="J277">
        <f>VLOOKUP(Regular_Season_Table[[#This Row],[Home]],Table_0__2[[#All],[Team]:[xGF%]],10,)</f>
        <v>51.67</v>
      </c>
      <c r="K277">
        <f>VLOOKUP(Regular_Season_Table[[#This Row],[Visitor]],Table_0__2[[Team]:[CF%]],10,FALSE)</f>
        <v>49.75</v>
      </c>
      <c r="L277">
        <f>VLOOKUP(Regular_Season_Table[[#This Row],[Home]],Table_0__2[[#All],[Team]:[HDCF%]],36,FALSE)</f>
        <v>53.75</v>
      </c>
      <c r="M277">
        <f>VLOOKUP(Regular_Season_Table[[#This Row],[Visitor]],Table_0__2[[#All],[Team]:[HDCF%]],36,FALSE)</f>
        <v>50.12</v>
      </c>
      <c r="N277">
        <f>VLOOKUP(Regular_Season_Table[[#This Row],[Home]],'Special Teams'!$A$1:$B$33,2,FALSE)</f>
        <v>25</v>
      </c>
      <c r="O277">
        <f>VLOOKUP(Regular_Season_Table[[#This Row],[Visitor]],'Special Teams'!$A$1:$B$33,2,FALSE)</f>
        <v>15.77</v>
      </c>
    </row>
    <row r="278" spans="1:15" x14ac:dyDescent="0.3">
      <c r="A278" s="8">
        <v>44884</v>
      </c>
      <c r="B278" s="6" t="s">
        <v>27</v>
      </c>
      <c r="C278" s="6">
        <v>3</v>
      </c>
      <c r="D278" s="6" t="s">
        <v>9</v>
      </c>
      <c r="E278" s="6">
        <v>4</v>
      </c>
      <c r="F278" s="6" t="s">
        <v>36</v>
      </c>
      <c r="G278" s="6">
        <f t="shared" si="4"/>
        <v>1</v>
      </c>
      <c r="H278">
        <f>VLOOKUP(Regular_Season_Table[[#This Row],[Visitor]],'2023 Standings'!$A$1:$K$33,10,FALSE)</f>
        <v>0.49</v>
      </c>
      <c r="I278">
        <f>VLOOKUP(Regular_Season_Table[[#This Row],[Home]],'2023 Standings'!$A$1:$K$33,10,)</f>
        <v>0.73</v>
      </c>
      <c r="J278">
        <f>VLOOKUP(Regular_Season_Table[[#This Row],[Home]],Table_0__2[[#All],[Team]:[xGF%]],10,)</f>
        <v>52.27</v>
      </c>
      <c r="K278">
        <f>VLOOKUP(Regular_Season_Table[[#This Row],[Visitor]],Table_0__2[[Team]:[CF%]],10,FALSE)</f>
        <v>48.15</v>
      </c>
      <c r="L278">
        <f>VLOOKUP(Regular_Season_Table[[#This Row],[Home]],Table_0__2[[#All],[Team]:[HDCF%]],36,FALSE)</f>
        <v>56.4</v>
      </c>
      <c r="M278">
        <f>VLOOKUP(Regular_Season_Table[[#This Row],[Visitor]],Table_0__2[[#All],[Team]:[HDCF%]],36,FALSE)</f>
        <v>53.11</v>
      </c>
      <c r="N278">
        <f>VLOOKUP(Regular_Season_Table[[#This Row],[Home]],'Special Teams'!$A$1:$B$33,2,FALSE)</f>
        <v>32.36</v>
      </c>
      <c r="O278">
        <f>VLOOKUP(Regular_Season_Table[[#This Row],[Visitor]],'Special Teams'!$A$1:$B$33,2,FALSE)</f>
        <v>20.29</v>
      </c>
    </row>
    <row r="279" spans="1:15" x14ac:dyDescent="0.3">
      <c r="A279" s="9">
        <v>44884</v>
      </c>
      <c r="B279" s="7" t="s">
        <v>22</v>
      </c>
      <c r="C279" s="7">
        <v>5</v>
      </c>
      <c r="D279" s="7" t="s">
        <v>31</v>
      </c>
      <c r="E279" s="7">
        <v>4</v>
      </c>
      <c r="F279" s="7" t="s">
        <v>35</v>
      </c>
      <c r="G279" s="6">
        <f t="shared" si="4"/>
        <v>-1</v>
      </c>
      <c r="H279">
        <f>VLOOKUP(Regular_Season_Table[[#This Row],[Visitor]],'2023 Standings'!$A$1:$K$33,10,FALSE)</f>
        <v>0.05</v>
      </c>
      <c r="I279">
        <f>VLOOKUP(Regular_Season_Table[[#This Row],[Home]],'2023 Standings'!$A$1:$K$33,10,)</f>
        <v>0.24</v>
      </c>
      <c r="J279">
        <f>VLOOKUP(Regular_Season_Table[[#This Row],[Home]],Table_0__2[[#All],[Team]:[xGF%]],10,)</f>
        <v>54.33</v>
      </c>
      <c r="K279">
        <f>VLOOKUP(Regular_Season_Table[[#This Row],[Visitor]],Table_0__2[[Team]:[CF%]],10,FALSE)</f>
        <v>57.39</v>
      </c>
      <c r="L279">
        <f>VLOOKUP(Regular_Season_Table[[#This Row],[Home]],Table_0__2[[#All],[Team]:[HDCF%]],36,FALSE)</f>
        <v>53.72</v>
      </c>
      <c r="M279">
        <f>VLOOKUP(Regular_Season_Table[[#This Row],[Visitor]],Table_0__2[[#All],[Team]:[HDCF%]],36,FALSE)</f>
        <v>53.64</v>
      </c>
      <c r="N279">
        <f>VLOOKUP(Regular_Season_Table[[#This Row],[Home]],'Special Teams'!$A$1:$B$33,2,FALSE)</f>
        <v>22.83</v>
      </c>
      <c r="O279">
        <f>VLOOKUP(Regular_Season_Table[[#This Row],[Visitor]],'Special Teams'!$A$1:$B$33,2,FALSE)</f>
        <v>19.84</v>
      </c>
    </row>
    <row r="280" spans="1:15" x14ac:dyDescent="0.3">
      <c r="A280" s="8">
        <v>44884</v>
      </c>
      <c r="B280" s="6" t="s">
        <v>18</v>
      </c>
      <c r="C280" s="6">
        <v>1</v>
      </c>
      <c r="D280" s="6" t="s">
        <v>28</v>
      </c>
      <c r="E280" s="6">
        <v>2</v>
      </c>
      <c r="F280" s="6" t="s">
        <v>36</v>
      </c>
      <c r="G280" s="6">
        <f t="shared" si="4"/>
        <v>1</v>
      </c>
      <c r="H280">
        <f>VLOOKUP(Regular_Season_Table[[#This Row],[Visitor]],'2023 Standings'!$A$1:$K$33,10,FALSE)</f>
        <v>0.66</v>
      </c>
      <c r="I280">
        <f>VLOOKUP(Regular_Season_Table[[#This Row],[Home]],'2023 Standings'!$A$1:$K$33,10,)</f>
        <v>0.21</v>
      </c>
      <c r="J280">
        <f>VLOOKUP(Regular_Season_Table[[#This Row],[Home]],Table_0__2[[#All],[Team]:[xGF%]],10,)</f>
        <v>49.47</v>
      </c>
      <c r="K280">
        <f>VLOOKUP(Regular_Season_Table[[#This Row],[Visitor]],Table_0__2[[Team]:[CF%]],10,FALSE)</f>
        <v>60.38</v>
      </c>
      <c r="L280">
        <f>VLOOKUP(Regular_Season_Table[[#This Row],[Home]],Table_0__2[[#All],[Team]:[HDCF%]],36,FALSE)</f>
        <v>51.15</v>
      </c>
      <c r="M280">
        <f>VLOOKUP(Regular_Season_Table[[#This Row],[Visitor]],Table_0__2[[#All],[Team]:[HDCF%]],36,FALSE)</f>
        <v>59.07</v>
      </c>
      <c r="N280">
        <f>VLOOKUP(Regular_Season_Table[[#This Row],[Home]],'Special Teams'!$A$1:$B$33,2,FALSE)</f>
        <v>21.43</v>
      </c>
      <c r="O280">
        <f>VLOOKUP(Regular_Season_Table[[#This Row],[Visitor]],'Special Teams'!$A$1:$B$33,2,FALSE)</f>
        <v>19.760000000000002</v>
      </c>
    </row>
    <row r="281" spans="1:15" x14ac:dyDescent="0.3">
      <c r="A281" s="9">
        <v>44884</v>
      </c>
      <c r="B281" s="7" t="s">
        <v>4</v>
      </c>
      <c r="C281" s="7">
        <v>4</v>
      </c>
      <c r="D281" s="7" t="s">
        <v>33</v>
      </c>
      <c r="E281" s="7">
        <v>5</v>
      </c>
      <c r="F281" s="7" t="s">
        <v>35</v>
      </c>
      <c r="G281" s="6">
        <f t="shared" si="4"/>
        <v>1</v>
      </c>
      <c r="H281">
        <f>VLOOKUP(Regular_Season_Table[[#This Row],[Visitor]],'2023 Standings'!$A$1:$K$33,10,FALSE)</f>
        <v>-0.62</v>
      </c>
      <c r="I281">
        <f>VLOOKUP(Regular_Season_Table[[#This Row],[Home]],'2023 Standings'!$A$1:$K$33,10,)</f>
        <v>-0.85</v>
      </c>
      <c r="J281">
        <f>VLOOKUP(Regular_Season_Table[[#This Row],[Home]],Table_0__2[[#All],[Team]:[xGF%]],10,)</f>
        <v>45.51</v>
      </c>
      <c r="K281">
        <f>VLOOKUP(Regular_Season_Table[[#This Row],[Visitor]],Table_0__2[[Team]:[CF%]],10,FALSE)</f>
        <v>47.4</v>
      </c>
      <c r="L281">
        <f>VLOOKUP(Regular_Season_Table[[#This Row],[Home]],Table_0__2[[#All],[Team]:[HDCF%]],36,FALSE)</f>
        <v>42.22</v>
      </c>
      <c r="M281">
        <f>VLOOKUP(Regular_Season_Table[[#This Row],[Visitor]],Table_0__2[[#All],[Team]:[HDCF%]],36,FALSE)</f>
        <v>47.69</v>
      </c>
      <c r="N281">
        <f>VLOOKUP(Regular_Season_Table[[#This Row],[Home]],'Special Teams'!$A$1:$B$33,2,FALSE)</f>
        <v>16.03</v>
      </c>
      <c r="O281">
        <f>VLOOKUP(Regular_Season_Table[[#This Row],[Visitor]],'Special Teams'!$A$1:$B$33,2,FALSE)</f>
        <v>15.56</v>
      </c>
    </row>
    <row r="282" spans="1:15" x14ac:dyDescent="0.3">
      <c r="A282" s="8">
        <v>44884</v>
      </c>
      <c r="B282" s="6" t="s">
        <v>7</v>
      </c>
      <c r="C282" s="6">
        <v>3</v>
      </c>
      <c r="D282" s="6" t="s">
        <v>21</v>
      </c>
      <c r="E282" s="6">
        <v>2</v>
      </c>
      <c r="F282" s="6" t="s">
        <v>36</v>
      </c>
      <c r="G282" s="6">
        <f t="shared" si="4"/>
        <v>-1</v>
      </c>
      <c r="H282">
        <f>VLOOKUP(Regular_Season_Table[[#This Row],[Visitor]],'2023 Standings'!$A$1:$K$33,10,FALSE)</f>
        <v>0.37</v>
      </c>
      <c r="I282">
        <f>VLOOKUP(Regular_Season_Table[[#This Row],[Home]],'2023 Standings'!$A$1:$K$33,10,)</f>
        <v>-0.12</v>
      </c>
      <c r="J282">
        <f>VLOOKUP(Regular_Season_Table[[#This Row],[Home]],Table_0__2[[#All],[Team]:[xGF%]],10,)</f>
        <v>47.41</v>
      </c>
      <c r="K282">
        <f>VLOOKUP(Regular_Season_Table[[#This Row],[Visitor]],Table_0__2[[Team]:[CF%]],10,FALSE)</f>
        <v>51.45</v>
      </c>
      <c r="L282">
        <f>VLOOKUP(Regular_Season_Table[[#This Row],[Home]],Table_0__2[[#All],[Team]:[HDCF%]],36,FALSE)</f>
        <v>48</v>
      </c>
      <c r="M282">
        <f>VLOOKUP(Regular_Season_Table[[#This Row],[Visitor]],Table_0__2[[#All],[Team]:[HDCF%]],36,FALSE)</f>
        <v>53.01</v>
      </c>
      <c r="N282">
        <f>VLOOKUP(Regular_Season_Table[[#This Row],[Home]],'Special Teams'!$A$1:$B$33,2,FALSE)</f>
        <v>17.600000000000001</v>
      </c>
      <c r="O282">
        <f>VLOOKUP(Regular_Season_Table[[#This Row],[Visitor]],'Special Teams'!$A$1:$B$33,2,FALSE)</f>
        <v>25.36</v>
      </c>
    </row>
    <row r="283" spans="1:15" x14ac:dyDescent="0.3">
      <c r="A283" s="9">
        <v>44884</v>
      </c>
      <c r="B283" s="7" t="s">
        <v>15</v>
      </c>
      <c r="C283" s="7">
        <v>5</v>
      </c>
      <c r="D283" s="7" t="s">
        <v>32</v>
      </c>
      <c r="E283" s="7">
        <v>1</v>
      </c>
      <c r="F283" s="7"/>
      <c r="G283" s="6">
        <f t="shared" si="4"/>
        <v>-4</v>
      </c>
      <c r="H283">
        <f>VLOOKUP(Regular_Season_Table[[#This Row],[Visitor]],'2023 Standings'!$A$1:$K$33,10,FALSE)</f>
        <v>0.79</v>
      </c>
      <c r="I283">
        <f>VLOOKUP(Regular_Season_Table[[#This Row],[Home]],'2023 Standings'!$A$1:$K$33,10,)</f>
        <v>-0.09</v>
      </c>
      <c r="J283">
        <f>VLOOKUP(Regular_Season_Table[[#This Row],[Home]],Table_0__2[[#All],[Team]:[xGF%]],10,)</f>
        <v>51.53</v>
      </c>
      <c r="K283">
        <f>VLOOKUP(Regular_Season_Table[[#This Row],[Visitor]],Table_0__2[[Team]:[CF%]],10,FALSE)</f>
        <v>54.12</v>
      </c>
      <c r="L283">
        <f>VLOOKUP(Regular_Season_Table[[#This Row],[Home]],Table_0__2[[#All],[Team]:[HDCF%]],36,FALSE)</f>
        <v>51.95</v>
      </c>
      <c r="M283">
        <f>VLOOKUP(Regular_Season_Table[[#This Row],[Visitor]],Table_0__2[[#All],[Team]:[HDCF%]],36,FALSE)</f>
        <v>56.84</v>
      </c>
      <c r="N283">
        <f>VLOOKUP(Regular_Season_Table[[#This Row],[Home]],'Special Teams'!$A$1:$B$33,2,FALSE)</f>
        <v>23.53</v>
      </c>
      <c r="O283">
        <f>VLOOKUP(Regular_Season_Table[[#This Row],[Visitor]],'Special Teams'!$A$1:$B$33,2,FALSE)</f>
        <v>21.88</v>
      </c>
    </row>
    <row r="284" spans="1:15" x14ac:dyDescent="0.3">
      <c r="A284" s="8">
        <v>44884</v>
      </c>
      <c r="B284" s="6" t="s">
        <v>29</v>
      </c>
      <c r="C284" s="6">
        <v>2</v>
      </c>
      <c r="D284" s="6" t="s">
        <v>34</v>
      </c>
      <c r="E284" s="6">
        <v>3</v>
      </c>
      <c r="F284" s="6" t="s">
        <v>36</v>
      </c>
      <c r="G284" s="6">
        <f t="shared" si="4"/>
        <v>1</v>
      </c>
      <c r="H284">
        <f>VLOOKUP(Regular_Season_Table[[#This Row],[Visitor]],'2023 Standings'!$A$1:$K$33,10,FALSE)</f>
        <v>0.27</v>
      </c>
      <c r="I284">
        <f>VLOOKUP(Regular_Season_Table[[#This Row],[Home]],'2023 Standings'!$A$1:$K$33,10,)</f>
        <v>0.36</v>
      </c>
      <c r="J284">
        <f>VLOOKUP(Regular_Season_Table[[#This Row],[Home]],Table_0__2[[#All],[Team]:[xGF%]],10,)</f>
        <v>52.75</v>
      </c>
      <c r="K284">
        <f>VLOOKUP(Regular_Season_Table[[#This Row],[Visitor]],Table_0__2[[Team]:[CF%]],10,FALSE)</f>
        <v>52.33</v>
      </c>
      <c r="L284">
        <f>VLOOKUP(Regular_Season_Table[[#This Row],[Home]],Table_0__2[[#All],[Team]:[HDCF%]],36,FALSE)</f>
        <v>49.47</v>
      </c>
      <c r="M284">
        <f>VLOOKUP(Regular_Season_Table[[#This Row],[Visitor]],Table_0__2[[#All],[Team]:[HDCF%]],36,FALSE)</f>
        <v>52.36</v>
      </c>
      <c r="N284">
        <f>VLOOKUP(Regular_Season_Table[[#This Row],[Home]],'Special Teams'!$A$1:$B$33,2,FALSE)</f>
        <v>19.75</v>
      </c>
      <c r="O284">
        <f>VLOOKUP(Regular_Season_Table[[#This Row],[Visitor]],'Special Teams'!$A$1:$B$33,2,FALSE)</f>
        <v>25.28</v>
      </c>
    </row>
    <row r="285" spans="1:15" x14ac:dyDescent="0.3">
      <c r="A285" s="9">
        <v>44884</v>
      </c>
      <c r="B285" s="7" t="s">
        <v>17</v>
      </c>
      <c r="C285" s="7">
        <v>2</v>
      </c>
      <c r="D285" s="7" t="s">
        <v>24</v>
      </c>
      <c r="E285" s="7">
        <v>1</v>
      </c>
      <c r="F285" s="7"/>
      <c r="G285" s="6">
        <f t="shared" si="4"/>
        <v>-1</v>
      </c>
      <c r="H285">
        <f>VLOOKUP(Regular_Season_Table[[#This Row],[Visitor]],'2023 Standings'!$A$1:$K$33,10,FALSE)</f>
        <v>0.7</v>
      </c>
      <c r="I285">
        <f>VLOOKUP(Regular_Season_Table[[#This Row],[Home]],'2023 Standings'!$A$1:$K$33,10,)</f>
        <v>-1.05</v>
      </c>
      <c r="J285">
        <f>VLOOKUP(Regular_Season_Table[[#This Row],[Home]],Table_0__2[[#All],[Team]:[xGF%]],10,)</f>
        <v>48.6</v>
      </c>
      <c r="K285">
        <f>VLOOKUP(Regular_Season_Table[[#This Row],[Visitor]],Table_0__2[[Team]:[CF%]],10,FALSE)</f>
        <v>49.8</v>
      </c>
      <c r="L285">
        <f>VLOOKUP(Regular_Season_Table[[#This Row],[Home]],Table_0__2[[#All],[Team]:[HDCF%]],36,FALSE)</f>
        <v>51.47</v>
      </c>
      <c r="M285">
        <f>VLOOKUP(Regular_Season_Table[[#This Row],[Visitor]],Table_0__2[[#All],[Team]:[HDCF%]],36,FALSE)</f>
        <v>48.95</v>
      </c>
      <c r="N285">
        <f>VLOOKUP(Regular_Season_Table[[#This Row],[Home]],'Special Teams'!$A$1:$B$33,2,FALSE)</f>
        <v>18.39</v>
      </c>
      <c r="O285">
        <f>VLOOKUP(Regular_Season_Table[[#This Row],[Visitor]],'Special Teams'!$A$1:$B$33,2,FALSE)</f>
        <v>24.08</v>
      </c>
    </row>
    <row r="286" spans="1:15" x14ac:dyDescent="0.3">
      <c r="A286" s="8">
        <v>44884</v>
      </c>
      <c r="B286" s="6" t="s">
        <v>26</v>
      </c>
      <c r="C286" s="6">
        <v>2</v>
      </c>
      <c r="D286" s="6" t="s">
        <v>10</v>
      </c>
      <c r="E286" s="6">
        <v>6</v>
      </c>
      <c r="F286" s="6"/>
      <c r="G286" s="6">
        <f t="shared" si="4"/>
        <v>4</v>
      </c>
      <c r="H286">
        <f>VLOOKUP(Regular_Season_Table[[#This Row],[Visitor]],'2023 Standings'!$A$1:$K$33,10,FALSE)</f>
        <v>-1.54</v>
      </c>
      <c r="I286">
        <f>VLOOKUP(Regular_Season_Table[[#This Row],[Home]],'2023 Standings'!$A$1:$K$33,10,)</f>
        <v>-0.47</v>
      </c>
      <c r="J286">
        <f>VLOOKUP(Regular_Season_Table[[#This Row],[Home]],Table_0__2[[#All],[Team]:[xGF%]],10,)</f>
        <v>45.87</v>
      </c>
      <c r="K286">
        <f>VLOOKUP(Regular_Season_Table[[#This Row],[Visitor]],Table_0__2[[Team]:[CF%]],10,FALSE)</f>
        <v>42.67</v>
      </c>
      <c r="L286">
        <f>VLOOKUP(Regular_Season_Table[[#This Row],[Home]],Table_0__2[[#All],[Team]:[HDCF%]],36,FALSE)</f>
        <v>44.51</v>
      </c>
      <c r="M286">
        <f>VLOOKUP(Regular_Season_Table[[#This Row],[Visitor]],Table_0__2[[#All],[Team]:[HDCF%]],36,FALSE)</f>
        <v>38.950000000000003</v>
      </c>
      <c r="N286">
        <f>VLOOKUP(Regular_Season_Table[[#This Row],[Home]],'Special Teams'!$A$1:$B$33,2,FALSE)</f>
        <v>19.329999999999998</v>
      </c>
      <c r="O286">
        <f>VLOOKUP(Regular_Season_Table[[#This Row],[Visitor]],'Special Teams'!$A$1:$B$33,2,FALSE)</f>
        <v>15.72</v>
      </c>
    </row>
    <row r="287" spans="1:15" x14ac:dyDescent="0.3">
      <c r="A287" s="9">
        <v>44884</v>
      </c>
      <c r="B287" s="7" t="s">
        <v>13</v>
      </c>
      <c r="C287" s="7">
        <v>2</v>
      </c>
      <c r="D287" s="7" t="s">
        <v>5</v>
      </c>
      <c r="E287" s="7">
        <v>5</v>
      </c>
      <c r="F287" s="7"/>
      <c r="G287" s="6">
        <f t="shared" si="4"/>
        <v>3</v>
      </c>
      <c r="H287">
        <f>VLOOKUP(Regular_Season_Table[[#This Row],[Visitor]],'2023 Standings'!$A$1:$K$33,10,FALSE)</f>
        <v>-0.01</v>
      </c>
      <c r="I287">
        <f>VLOOKUP(Regular_Season_Table[[#This Row],[Home]],'2023 Standings'!$A$1:$K$33,10,)</f>
        <v>0.7</v>
      </c>
      <c r="J287">
        <f>VLOOKUP(Regular_Season_Table[[#This Row],[Home]],Table_0__2[[#All],[Team]:[xGF%]],10,)</f>
        <v>51.07</v>
      </c>
      <c r="K287">
        <f>VLOOKUP(Regular_Season_Table[[#This Row],[Visitor]],Table_0__2[[Team]:[CF%]],10,FALSE)</f>
        <v>51.36</v>
      </c>
      <c r="L287">
        <f>VLOOKUP(Regular_Season_Table[[#This Row],[Home]],Table_0__2[[#All],[Team]:[HDCF%]],36,FALSE)</f>
        <v>54.37</v>
      </c>
      <c r="M287">
        <f>VLOOKUP(Regular_Season_Table[[#This Row],[Visitor]],Table_0__2[[#All],[Team]:[HDCF%]],36,FALSE)</f>
        <v>47.31</v>
      </c>
      <c r="N287">
        <f>VLOOKUP(Regular_Season_Table[[#This Row],[Home]],'Special Teams'!$A$1:$B$33,2,FALSE)</f>
        <v>26.02</v>
      </c>
      <c r="O287">
        <f>VLOOKUP(Regular_Season_Table[[#This Row],[Visitor]],'Special Teams'!$A$1:$B$33,2,FALSE)</f>
        <v>23.42</v>
      </c>
    </row>
    <row r="288" spans="1:15" x14ac:dyDescent="0.3">
      <c r="A288" s="8">
        <v>44884</v>
      </c>
      <c r="B288" s="6" t="s">
        <v>3</v>
      </c>
      <c r="C288" s="6">
        <v>3</v>
      </c>
      <c r="D288" s="6" t="s">
        <v>23</v>
      </c>
      <c r="E288" s="6">
        <v>0</v>
      </c>
      <c r="F288" s="6"/>
      <c r="G288" s="6">
        <f t="shared" si="4"/>
        <v>-3</v>
      </c>
      <c r="H288">
        <f>VLOOKUP(Regular_Season_Table[[#This Row],[Visitor]],'2023 Standings'!$A$1:$K$33,10,FALSE)</f>
        <v>0.01</v>
      </c>
      <c r="I288">
        <f>VLOOKUP(Regular_Season_Table[[#This Row],[Home]],'2023 Standings'!$A$1:$K$33,10,)</f>
        <v>0.23</v>
      </c>
      <c r="J288">
        <f>VLOOKUP(Regular_Season_Table[[#This Row],[Home]],Table_0__2[[#All],[Team]:[xGF%]],10,)</f>
        <v>51.57</v>
      </c>
      <c r="K288">
        <f>VLOOKUP(Regular_Season_Table[[#This Row],[Visitor]],Table_0__2[[Team]:[CF%]],10,FALSE)</f>
        <v>52.14</v>
      </c>
      <c r="L288">
        <f>VLOOKUP(Regular_Season_Table[[#This Row],[Home]],Table_0__2[[#All],[Team]:[HDCF%]],36,FALSE)</f>
        <v>52.55</v>
      </c>
      <c r="M288">
        <f>VLOOKUP(Regular_Season_Table[[#This Row],[Visitor]],Table_0__2[[#All],[Team]:[HDCF%]],36,FALSE)</f>
        <v>53.78</v>
      </c>
      <c r="N288">
        <f>VLOOKUP(Regular_Season_Table[[#This Row],[Home]],'Special Teams'!$A$1:$B$33,2,FALSE)</f>
        <v>19.260000000000002</v>
      </c>
      <c r="O288">
        <f>VLOOKUP(Regular_Season_Table[[#This Row],[Visitor]],'Special Teams'!$A$1:$B$33,2,FALSE)</f>
        <v>21.72</v>
      </c>
    </row>
    <row r="289" spans="1:15" x14ac:dyDescent="0.3">
      <c r="A289" s="9">
        <v>44884</v>
      </c>
      <c r="B289" s="7" t="s">
        <v>11</v>
      </c>
      <c r="C289" s="7">
        <v>4</v>
      </c>
      <c r="D289" s="7" t="s">
        <v>12</v>
      </c>
      <c r="E289" s="7">
        <v>0</v>
      </c>
      <c r="F289" s="7"/>
      <c r="G289" s="6">
        <f t="shared" si="4"/>
        <v>-4</v>
      </c>
      <c r="H289">
        <f>VLOOKUP(Regular_Season_Table[[#This Row],[Visitor]],'2023 Standings'!$A$1:$K$33,10,FALSE)</f>
        <v>0.61</v>
      </c>
      <c r="I289">
        <f>VLOOKUP(Regular_Season_Table[[#This Row],[Home]],'2023 Standings'!$A$1:$K$33,10,)</f>
        <v>-0.1</v>
      </c>
      <c r="J289">
        <f>VLOOKUP(Regular_Season_Table[[#This Row],[Home]],Table_0__2[[#All],[Team]:[xGF%]],10,)</f>
        <v>49.78</v>
      </c>
      <c r="K289">
        <f>VLOOKUP(Regular_Season_Table[[#This Row],[Visitor]],Table_0__2[[Team]:[CF%]],10,FALSE)</f>
        <v>52.19</v>
      </c>
      <c r="L289">
        <f>VLOOKUP(Regular_Season_Table[[#This Row],[Home]],Table_0__2[[#All],[Team]:[HDCF%]],36,FALSE)</f>
        <v>49.68</v>
      </c>
      <c r="M289">
        <f>VLOOKUP(Regular_Season_Table[[#This Row],[Visitor]],Table_0__2[[#All],[Team]:[HDCF%]],36,FALSE)</f>
        <v>49.77</v>
      </c>
      <c r="N289">
        <f>VLOOKUP(Regular_Season_Table[[#This Row],[Home]],'Special Teams'!$A$1:$B$33,2,FALSE)</f>
        <v>21.22</v>
      </c>
      <c r="O289">
        <f>VLOOKUP(Regular_Season_Table[[#This Row],[Visitor]],'Special Teams'!$A$1:$B$33,2,FALSE)</f>
        <v>24.52</v>
      </c>
    </row>
    <row r="290" spans="1:15" x14ac:dyDescent="0.3">
      <c r="A290" s="8">
        <v>44885</v>
      </c>
      <c r="B290" s="6" t="s">
        <v>31</v>
      </c>
      <c r="C290" s="6">
        <v>3</v>
      </c>
      <c r="D290" s="6" t="s">
        <v>20</v>
      </c>
      <c r="E290" s="6">
        <v>5</v>
      </c>
      <c r="F290" s="6"/>
      <c r="G290" s="6">
        <f t="shared" si="4"/>
        <v>2</v>
      </c>
      <c r="H290">
        <f>VLOOKUP(Regular_Season_Table[[#This Row],[Visitor]],'2023 Standings'!$A$1:$K$33,10,FALSE)</f>
        <v>0.24</v>
      </c>
      <c r="I290">
        <f>VLOOKUP(Regular_Season_Table[[#This Row],[Home]],'2023 Standings'!$A$1:$K$33,10,)</f>
        <v>-1.34</v>
      </c>
      <c r="J290">
        <f>VLOOKUP(Regular_Season_Table[[#This Row],[Home]],Table_0__2[[#All],[Team]:[xGF%]],10,)</f>
        <v>44.92</v>
      </c>
      <c r="K290">
        <f>VLOOKUP(Regular_Season_Table[[#This Row],[Visitor]],Table_0__2[[Team]:[CF%]],10,FALSE)</f>
        <v>54.33</v>
      </c>
      <c r="L290">
        <f>VLOOKUP(Regular_Season_Table[[#This Row],[Home]],Table_0__2[[#All],[Team]:[HDCF%]],36,FALSE)</f>
        <v>43.43</v>
      </c>
      <c r="M290">
        <f>VLOOKUP(Regular_Season_Table[[#This Row],[Visitor]],Table_0__2[[#All],[Team]:[HDCF%]],36,FALSE)</f>
        <v>53.72</v>
      </c>
      <c r="N290">
        <f>VLOOKUP(Regular_Season_Table[[#This Row],[Home]],'Special Teams'!$A$1:$B$33,2,FALSE)</f>
        <v>18.3</v>
      </c>
      <c r="O290">
        <f>VLOOKUP(Regular_Season_Table[[#This Row],[Visitor]],'Special Teams'!$A$1:$B$33,2,FALSE)</f>
        <v>22.83</v>
      </c>
    </row>
    <row r="291" spans="1:15" x14ac:dyDescent="0.3">
      <c r="A291" s="9">
        <v>44885</v>
      </c>
      <c r="B291" s="7" t="s">
        <v>3</v>
      </c>
      <c r="C291" s="7">
        <v>5</v>
      </c>
      <c r="D291" s="7" t="s">
        <v>6</v>
      </c>
      <c r="E291" s="7">
        <v>3</v>
      </c>
      <c r="F291" s="7"/>
      <c r="G291" s="6">
        <f t="shared" si="4"/>
        <v>-2</v>
      </c>
      <c r="H291">
        <f>VLOOKUP(Regular_Season_Table[[#This Row],[Visitor]],'2023 Standings'!$A$1:$K$33,10,FALSE)</f>
        <v>0.01</v>
      </c>
      <c r="I291">
        <f>VLOOKUP(Regular_Season_Table[[#This Row],[Home]],'2023 Standings'!$A$1:$K$33,10,)</f>
        <v>-1.1599999999999999</v>
      </c>
      <c r="J291">
        <f>VLOOKUP(Regular_Season_Table[[#This Row],[Home]],Table_0__2[[#All],[Team]:[xGF%]],10,)</f>
        <v>43.9</v>
      </c>
      <c r="K291">
        <f>VLOOKUP(Regular_Season_Table[[#This Row],[Visitor]],Table_0__2[[Team]:[CF%]],10,FALSE)</f>
        <v>52.14</v>
      </c>
      <c r="L291">
        <f>VLOOKUP(Regular_Season_Table[[#This Row],[Home]],Table_0__2[[#All],[Team]:[HDCF%]],36,FALSE)</f>
        <v>41.35</v>
      </c>
      <c r="M291">
        <f>VLOOKUP(Regular_Season_Table[[#This Row],[Visitor]],Table_0__2[[#All],[Team]:[HDCF%]],36,FALSE)</f>
        <v>53.78</v>
      </c>
      <c r="N291">
        <f>VLOOKUP(Regular_Season_Table[[#This Row],[Home]],'Special Teams'!$A$1:$B$33,2,FALSE)</f>
        <v>16.38</v>
      </c>
      <c r="O291">
        <f>VLOOKUP(Regular_Season_Table[[#This Row],[Visitor]],'Special Teams'!$A$1:$B$33,2,FALSE)</f>
        <v>21.72</v>
      </c>
    </row>
    <row r="292" spans="1:15" x14ac:dyDescent="0.3">
      <c r="A292" s="8">
        <v>44886</v>
      </c>
      <c r="B292" s="6" t="s">
        <v>11</v>
      </c>
      <c r="C292" s="6">
        <v>3</v>
      </c>
      <c r="D292" s="6" t="s">
        <v>30</v>
      </c>
      <c r="E292" s="6">
        <v>2</v>
      </c>
      <c r="F292" s="6" t="s">
        <v>35</v>
      </c>
      <c r="G292" s="6">
        <f t="shared" si="4"/>
        <v>-1</v>
      </c>
      <c r="H292">
        <f>VLOOKUP(Regular_Season_Table[[#This Row],[Visitor]],'2023 Standings'!$A$1:$K$33,10,FALSE)</f>
        <v>0.61</v>
      </c>
      <c r="I292">
        <f>VLOOKUP(Regular_Season_Table[[#This Row],[Home]],'2023 Standings'!$A$1:$K$33,10,)</f>
        <v>0.75</v>
      </c>
      <c r="J292">
        <f>VLOOKUP(Regular_Season_Table[[#This Row],[Home]],Table_0__2[[#All],[Team]:[xGF%]],10,)</f>
        <v>51.67</v>
      </c>
      <c r="K292">
        <f>VLOOKUP(Regular_Season_Table[[#This Row],[Visitor]],Table_0__2[[Team]:[CF%]],10,FALSE)</f>
        <v>52.19</v>
      </c>
      <c r="L292">
        <f>VLOOKUP(Regular_Season_Table[[#This Row],[Home]],Table_0__2[[#All],[Team]:[HDCF%]],36,FALSE)</f>
        <v>53.75</v>
      </c>
      <c r="M292">
        <f>VLOOKUP(Regular_Season_Table[[#This Row],[Visitor]],Table_0__2[[#All],[Team]:[HDCF%]],36,FALSE)</f>
        <v>49.77</v>
      </c>
      <c r="N292">
        <f>VLOOKUP(Regular_Season_Table[[#This Row],[Home]],'Special Teams'!$A$1:$B$33,2,FALSE)</f>
        <v>25</v>
      </c>
      <c r="O292">
        <f>VLOOKUP(Regular_Season_Table[[#This Row],[Visitor]],'Special Teams'!$A$1:$B$33,2,FALSE)</f>
        <v>24.52</v>
      </c>
    </row>
    <row r="293" spans="1:15" x14ac:dyDescent="0.3">
      <c r="A293" s="9">
        <v>44886</v>
      </c>
      <c r="B293" s="7" t="s">
        <v>9</v>
      </c>
      <c r="C293" s="7">
        <v>2</v>
      </c>
      <c r="D293" s="7" t="s">
        <v>15</v>
      </c>
      <c r="E293" s="7">
        <v>5</v>
      </c>
      <c r="F293" s="7"/>
      <c r="G293" s="6">
        <f t="shared" si="4"/>
        <v>3</v>
      </c>
      <c r="H293">
        <f>VLOOKUP(Regular_Season_Table[[#This Row],[Visitor]],'2023 Standings'!$A$1:$K$33,10,FALSE)</f>
        <v>0.73</v>
      </c>
      <c r="I293">
        <f>VLOOKUP(Regular_Season_Table[[#This Row],[Home]],'2023 Standings'!$A$1:$K$33,10,)</f>
        <v>0.79</v>
      </c>
      <c r="J293">
        <f>VLOOKUP(Regular_Season_Table[[#This Row],[Home]],Table_0__2[[#All],[Team]:[xGF%]],10,)</f>
        <v>54.12</v>
      </c>
      <c r="K293">
        <f>VLOOKUP(Regular_Season_Table[[#This Row],[Visitor]],Table_0__2[[Team]:[CF%]],10,FALSE)</f>
        <v>52.27</v>
      </c>
      <c r="L293">
        <f>VLOOKUP(Regular_Season_Table[[#This Row],[Home]],Table_0__2[[#All],[Team]:[HDCF%]],36,FALSE)</f>
        <v>56.84</v>
      </c>
      <c r="M293">
        <f>VLOOKUP(Regular_Season_Table[[#This Row],[Visitor]],Table_0__2[[#All],[Team]:[HDCF%]],36,FALSE)</f>
        <v>56.4</v>
      </c>
      <c r="N293">
        <f>VLOOKUP(Regular_Season_Table[[#This Row],[Home]],'Special Teams'!$A$1:$B$33,2,FALSE)</f>
        <v>21.88</v>
      </c>
      <c r="O293">
        <f>VLOOKUP(Regular_Season_Table[[#This Row],[Visitor]],'Special Teams'!$A$1:$B$33,2,FALSE)</f>
        <v>32.36</v>
      </c>
    </row>
    <row r="294" spans="1:15" x14ac:dyDescent="0.3">
      <c r="A294" s="8">
        <v>44886</v>
      </c>
      <c r="B294" s="6" t="s">
        <v>25</v>
      </c>
      <c r="C294" s="6">
        <v>3</v>
      </c>
      <c r="D294" s="6" t="s">
        <v>21</v>
      </c>
      <c r="E294" s="6">
        <v>4</v>
      </c>
      <c r="F294" s="6" t="s">
        <v>35</v>
      </c>
      <c r="G294" s="6">
        <f t="shared" si="4"/>
        <v>1</v>
      </c>
      <c r="H294">
        <f>VLOOKUP(Regular_Season_Table[[#This Row],[Visitor]],'2023 Standings'!$A$1:$K$33,10,FALSE)</f>
        <v>-0.85</v>
      </c>
      <c r="I294">
        <f>VLOOKUP(Regular_Season_Table[[#This Row],[Home]],'2023 Standings'!$A$1:$K$33,10,)</f>
        <v>-0.12</v>
      </c>
      <c r="J294">
        <f>VLOOKUP(Regular_Season_Table[[#This Row],[Home]],Table_0__2[[#All],[Team]:[xGF%]],10,)</f>
        <v>47.41</v>
      </c>
      <c r="K294">
        <f>VLOOKUP(Regular_Season_Table[[#This Row],[Visitor]],Table_0__2[[Team]:[CF%]],10,FALSE)</f>
        <v>45.13</v>
      </c>
      <c r="L294">
        <f>VLOOKUP(Regular_Season_Table[[#This Row],[Home]],Table_0__2[[#All],[Team]:[HDCF%]],36,FALSE)</f>
        <v>48</v>
      </c>
      <c r="M294">
        <f>VLOOKUP(Regular_Season_Table[[#This Row],[Visitor]],Table_0__2[[#All],[Team]:[HDCF%]],36,FALSE)</f>
        <v>43.9</v>
      </c>
      <c r="N294">
        <f>VLOOKUP(Regular_Season_Table[[#This Row],[Home]],'Special Teams'!$A$1:$B$33,2,FALSE)</f>
        <v>17.600000000000001</v>
      </c>
      <c r="O294">
        <f>VLOOKUP(Regular_Season_Table[[#This Row],[Visitor]],'Special Teams'!$A$1:$B$33,2,FALSE)</f>
        <v>18.91</v>
      </c>
    </row>
    <row r="295" spans="1:15" x14ac:dyDescent="0.3">
      <c r="A295" s="9">
        <v>44886</v>
      </c>
      <c r="B295" s="7" t="s">
        <v>22</v>
      </c>
      <c r="C295" s="7">
        <v>5</v>
      </c>
      <c r="D295" s="7" t="s">
        <v>4</v>
      </c>
      <c r="E295" s="7">
        <v>2</v>
      </c>
      <c r="F295" s="7"/>
      <c r="G295" s="6">
        <f t="shared" si="4"/>
        <v>-3</v>
      </c>
      <c r="H295">
        <f>VLOOKUP(Regular_Season_Table[[#This Row],[Visitor]],'2023 Standings'!$A$1:$K$33,10,FALSE)</f>
        <v>0.05</v>
      </c>
      <c r="I295">
        <f>VLOOKUP(Regular_Season_Table[[#This Row],[Home]],'2023 Standings'!$A$1:$K$33,10,)</f>
        <v>-0.62</v>
      </c>
      <c r="J295">
        <f>VLOOKUP(Regular_Season_Table[[#This Row],[Home]],Table_0__2[[#All],[Team]:[xGF%]],10,)</f>
        <v>47.4</v>
      </c>
      <c r="K295">
        <f>VLOOKUP(Regular_Season_Table[[#This Row],[Visitor]],Table_0__2[[Team]:[CF%]],10,FALSE)</f>
        <v>57.39</v>
      </c>
      <c r="L295">
        <f>VLOOKUP(Regular_Season_Table[[#This Row],[Home]],Table_0__2[[#All],[Team]:[HDCF%]],36,FALSE)</f>
        <v>47.69</v>
      </c>
      <c r="M295">
        <f>VLOOKUP(Regular_Season_Table[[#This Row],[Visitor]],Table_0__2[[#All],[Team]:[HDCF%]],36,FALSE)</f>
        <v>53.64</v>
      </c>
      <c r="N295">
        <f>VLOOKUP(Regular_Season_Table[[#This Row],[Home]],'Special Teams'!$A$1:$B$33,2,FALSE)</f>
        <v>15.56</v>
      </c>
      <c r="O295">
        <f>VLOOKUP(Regular_Season_Table[[#This Row],[Visitor]],'Special Teams'!$A$1:$B$33,2,FALSE)</f>
        <v>19.84</v>
      </c>
    </row>
    <row r="296" spans="1:15" x14ac:dyDescent="0.3">
      <c r="A296" s="8">
        <v>44886</v>
      </c>
      <c r="B296" s="6" t="s">
        <v>32</v>
      </c>
      <c r="C296" s="6">
        <v>1</v>
      </c>
      <c r="D296" s="6" t="s">
        <v>24</v>
      </c>
      <c r="E296" s="6">
        <v>5</v>
      </c>
      <c r="F296" s="6"/>
      <c r="G296" s="6">
        <f t="shared" si="4"/>
        <v>4</v>
      </c>
      <c r="H296">
        <f>VLOOKUP(Regular_Season_Table[[#This Row],[Visitor]],'2023 Standings'!$A$1:$K$33,10,FALSE)</f>
        <v>-0.09</v>
      </c>
      <c r="I296">
        <f>VLOOKUP(Regular_Season_Table[[#This Row],[Home]],'2023 Standings'!$A$1:$K$33,10,)</f>
        <v>-1.05</v>
      </c>
      <c r="J296">
        <f>VLOOKUP(Regular_Season_Table[[#This Row],[Home]],Table_0__2[[#All],[Team]:[xGF%]],10,)</f>
        <v>48.6</v>
      </c>
      <c r="K296">
        <f>VLOOKUP(Regular_Season_Table[[#This Row],[Visitor]],Table_0__2[[Team]:[CF%]],10,FALSE)</f>
        <v>51.53</v>
      </c>
      <c r="L296">
        <f>VLOOKUP(Regular_Season_Table[[#This Row],[Home]],Table_0__2[[#All],[Team]:[HDCF%]],36,FALSE)</f>
        <v>51.47</v>
      </c>
      <c r="M296">
        <f>VLOOKUP(Regular_Season_Table[[#This Row],[Visitor]],Table_0__2[[#All],[Team]:[HDCF%]],36,FALSE)</f>
        <v>51.95</v>
      </c>
      <c r="N296">
        <f>VLOOKUP(Regular_Season_Table[[#This Row],[Home]],'Special Teams'!$A$1:$B$33,2,FALSE)</f>
        <v>18.39</v>
      </c>
      <c r="O296">
        <f>VLOOKUP(Regular_Season_Table[[#This Row],[Visitor]],'Special Teams'!$A$1:$B$33,2,FALSE)</f>
        <v>23.53</v>
      </c>
    </row>
    <row r="297" spans="1:15" x14ac:dyDescent="0.3">
      <c r="A297" s="9">
        <v>44886</v>
      </c>
      <c r="B297" s="7" t="s">
        <v>26</v>
      </c>
      <c r="C297" s="7">
        <v>1</v>
      </c>
      <c r="D297" s="7" t="s">
        <v>10</v>
      </c>
      <c r="E297" s="7">
        <v>3</v>
      </c>
      <c r="F297" s="7"/>
      <c r="G297" s="6">
        <f t="shared" si="4"/>
        <v>2</v>
      </c>
      <c r="H297">
        <f>VLOOKUP(Regular_Season_Table[[#This Row],[Visitor]],'2023 Standings'!$A$1:$K$33,10,FALSE)</f>
        <v>-1.54</v>
      </c>
      <c r="I297">
        <f>VLOOKUP(Regular_Season_Table[[#This Row],[Home]],'2023 Standings'!$A$1:$K$33,10,)</f>
        <v>-0.47</v>
      </c>
      <c r="J297">
        <f>VLOOKUP(Regular_Season_Table[[#This Row],[Home]],Table_0__2[[#All],[Team]:[xGF%]],10,)</f>
        <v>45.87</v>
      </c>
      <c r="K297">
        <f>VLOOKUP(Regular_Season_Table[[#This Row],[Visitor]],Table_0__2[[Team]:[CF%]],10,FALSE)</f>
        <v>42.67</v>
      </c>
      <c r="L297">
        <f>VLOOKUP(Regular_Season_Table[[#This Row],[Home]],Table_0__2[[#All],[Team]:[HDCF%]],36,FALSE)</f>
        <v>44.51</v>
      </c>
      <c r="M297">
        <f>VLOOKUP(Regular_Season_Table[[#This Row],[Visitor]],Table_0__2[[#All],[Team]:[HDCF%]],36,FALSE)</f>
        <v>38.950000000000003</v>
      </c>
      <c r="N297">
        <f>VLOOKUP(Regular_Season_Table[[#This Row],[Home]],'Special Teams'!$A$1:$B$33,2,FALSE)</f>
        <v>19.329999999999998</v>
      </c>
      <c r="O297">
        <f>VLOOKUP(Regular_Season_Table[[#This Row],[Visitor]],'Special Teams'!$A$1:$B$33,2,FALSE)</f>
        <v>15.72</v>
      </c>
    </row>
    <row r="298" spans="1:15" x14ac:dyDescent="0.3">
      <c r="A298" s="8">
        <v>44886</v>
      </c>
      <c r="B298" s="6" t="s">
        <v>14</v>
      </c>
      <c r="C298" s="6">
        <v>5</v>
      </c>
      <c r="D298" s="6" t="s">
        <v>7</v>
      </c>
      <c r="E298" s="6">
        <v>3</v>
      </c>
      <c r="F298" s="6"/>
      <c r="G298" s="6">
        <f t="shared" si="4"/>
        <v>-2</v>
      </c>
      <c r="H298">
        <f>VLOOKUP(Regular_Season_Table[[#This Row],[Visitor]],'2023 Standings'!$A$1:$K$33,10,FALSE)</f>
        <v>1.54</v>
      </c>
      <c r="I298">
        <f>VLOOKUP(Regular_Season_Table[[#This Row],[Home]],'2023 Standings'!$A$1:$K$33,10,)</f>
        <v>0.37</v>
      </c>
      <c r="J298">
        <f>VLOOKUP(Regular_Season_Table[[#This Row],[Home]],Table_0__2[[#All],[Team]:[xGF%]],10,)</f>
        <v>51.45</v>
      </c>
      <c r="K298">
        <f>VLOOKUP(Regular_Season_Table[[#This Row],[Visitor]],Table_0__2[[Team]:[CF%]],10,FALSE)</f>
        <v>51.19</v>
      </c>
      <c r="L298">
        <f>VLOOKUP(Regular_Season_Table[[#This Row],[Home]],Table_0__2[[#All],[Team]:[HDCF%]],36,FALSE)</f>
        <v>53.01</v>
      </c>
      <c r="M298">
        <f>VLOOKUP(Regular_Season_Table[[#This Row],[Visitor]],Table_0__2[[#All],[Team]:[HDCF%]],36,FALSE)</f>
        <v>54.03</v>
      </c>
      <c r="N298">
        <f>VLOOKUP(Regular_Season_Table[[#This Row],[Home]],'Special Teams'!$A$1:$B$33,2,FALSE)</f>
        <v>25.36</v>
      </c>
      <c r="O298">
        <f>VLOOKUP(Regular_Season_Table[[#This Row],[Visitor]],'Special Teams'!$A$1:$B$33,2,FALSE)</f>
        <v>22.22</v>
      </c>
    </row>
    <row r="299" spans="1:15" x14ac:dyDescent="0.3">
      <c r="A299" s="9">
        <v>44886</v>
      </c>
      <c r="B299" s="7" t="s">
        <v>16</v>
      </c>
      <c r="C299" s="7">
        <v>3</v>
      </c>
      <c r="D299" s="7" t="s">
        <v>5</v>
      </c>
      <c r="E299" s="7">
        <v>2</v>
      </c>
      <c r="F299" s="7" t="s">
        <v>36</v>
      </c>
      <c r="G299" s="6">
        <f t="shared" si="4"/>
        <v>-1</v>
      </c>
      <c r="H299">
        <f>VLOOKUP(Regular_Season_Table[[#This Row],[Visitor]],'2023 Standings'!$A$1:$K$33,10,FALSE)</f>
        <v>0.25</v>
      </c>
      <c r="I299">
        <f>VLOOKUP(Regular_Season_Table[[#This Row],[Home]],'2023 Standings'!$A$1:$K$33,10,)</f>
        <v>0.7</v>
      </c>
      <c r="J299">
        <f>VLOOKUP(Regular_Season_Table[[#This Row],[Home]],Table_0__2[[#All],[Team]:[xGF%]],10,)</f>
        <v>51.07</v>
      </c>
      <c r="K299">
        <f>VLOOKUP(Regular_Season_Table[[#This Row],[Visitor]],Table_0__2[[Team]:[CF%]],10,FALSE)</f>
        <v>49.75</v>
      </c>
      <c r="L299">
        <f>VLOOKUP(Regular_Season_Table[[#This Row],[Home]],Table_0__2[[#All],[Team]:[HDCF%]],36,FALSE)</f>
        <v>54.37</v>
      </c>
      <c r="M299">
        <f>VLOOKUP(Regular_Season_Table[[#This Row],[Visitor]],Table_0__2[[#All],[Team]:[HDCF%]],36,FALSE)</f>
        <v>50.12</v>
      </c>
      <c r="N299">
        <f>VLOOKUP(Regular_Season_Table[[#This Row],[Home]],'Special Teams'!$A$1:$B$33,2,FALSE)</f>
        <v>26.02</v>
      </c>
      <c r="O299">
        <f>VLOOKUP(Regular_Season_Table[[#This Row],[Visitor]],'Special Teams'!$A$1:$B$33,2,FALSE)</f>
        <v>15.77</v>
      </c>
    </row>
    <row r="300" spans="1:15" x14ac:dyDescent="0.3">
      <c r="A300" s="8">
        <v>44886</v>
      </c>
      <c r="B300" s="6" t="s">
        <v>27</v>
      </c>
      <c r="C300" s="6">
        <v>5</v>
      </c>
      <c r="D300" s="6" t="s">
        <v>8</v>
      </c>
      <c r="E300" s="6">
        <v>4</v>
      </c>
      <c r="F300" s="6"/>
      <c r="G300" s="6">
        <f t="shared" si="4"/>
        <v>-1</v>
      </c>
      <c r="H300">
        <f>VLOOKUP(Regular_Season_Table[[#This Row],[Visitor]],'2023 Standings'!$A$1:$K$33,10,FALSE)</f>
        <v>0.49</v>
      </c>
      <c r="I300">
        <f>VLOOKUP(Regular_Season_Table[[#This Row],[Home]],'2023 Standings'!$A$1:$K$33,10,)</f>
        <v>-0.3</v>
      </c>
      <c r="J300">
        <f>VLOOKUP(Regular_Season_Table[[#This Row],[Home]],Table_0__2[[#All],[Team]:[xGF%]],10,)</f>
        <v>47.62</v>
      </c>
      <c r="K300">
        <f>VLOOKUP(Regular_Season_Table[[#This Row],[Visitor]],Table_0__2[[Team]:[CF%]],10,FALSE)</f>
        <v>48.15</v>
      </c>
      <c r="L300">
        <f>VLOOKUP(Regular_Season_Table[[#This Row],[Home]],Table_0__2[[#All],[Team]:[HDCF%]],36,FALSE)</f>
        <v>47.61</v>
      </c>
      <c r="M300">
        <f>VLOOKUP(Regular_Season_Table[[#This Row],[Visitor]],Table_0__2[[#All],[Team]:[HDCF%]],36,FALSE)</f>
        <v>53.11</v>
      </c>
      <c r="N300">
        <f>VLOOKUP(Regular_Season_Table[[#This Row],[Home]],'Special Teams'!$A$1:$B$33,2,FALSE)</f>
        <v>22.71</v>
      </c>
      <c r="O300">
        <f>VLOOKUP(Regular_Season_Table[[#This Row],[Visitor]],'Special Teams'!$A$1:$B$33,2,FALSE)</f>
        <v>20.29</v>
      </c>
    </row>
    <row r="301" spans="1:15" x14ac:dyDescent="0.3">
      <c r="A301" s="9">
        <v>44886</v>
      </c>
      <c r="B301" s="7" t="s">
        <v>18</v>
      </c>
      <c r="C301" s="7">
        <v>3</v>
      </c>
      <c r="D301" s="7" t="s">
        <v>23</v>
      </c>
      <c r="E301" s="7">
        <v>4</v>
      </c>
      <c r="F301" s="7" t="s">
        <v>36</v>
      </c>
      <c r="G301" s="6">
        <f t="shared" si="4"/>
        <v>1</v>
      </c>
      <c r="H301">
        <f>VLOOKUP(Regular_Season_Table[[#This Row],[Visitor]],'2023 Standings'!$A$1:$K$33,10,FALSE)</f>
        <v>0.66</v>
      </c>
      <c r="I301">
        <f>VLOOKUP(Regular_Season_Table[[#This Row],[Home]],'2023 Standings'!$A$1:$K$33,10,)</f>
        <v>0.23</v>
      </c>
      <c r="J301">
        <f>VLOOKUP(Regular_Season_Table[[#This Row],[Home]],Table_0__2[[#All],[Team]:[xGF%]],10,)</f>
        <v>51.57</v>
      </c>
      <c r="K301">
        <f>VLOOKUP(Regular_Season_Table[[#This Row],[Visitor]],Table_0__2[[Team]:[CF%]],10,FALSE)</f>
        <v>60.38</v>
      </c>
      <c r="L301">
        <f>VLOOKUP(Regular_Season_Table[[#This Row],[Home]],Table_0__2[[#All],[Team]:[HDCF%]],36,FALSE)</f>
        <v>52.55</v>
      </c>
      <c r="M301">
        <f>VLOOKUP(Regular_Season_Table[[#This Row],[Visitor]],Table_0__2[[#All],[Team]:[HDCF%]],36,FALSE)</f>
        <v>59.07</v>
      </c>
      <c r="N301">
        <f>VLOOKUP(Regular_Season_Table[[#This Row],[Home]],'Special Teams'!$A$1:$B$33,2,FALSE)</f>
        <v>19.260000000000002</v>
      </c>
      <c r="O301">
        <f>VLOOKUP(Regular_Season_Table[[#This Row],[Visitor]],'Special Teams'!$A$1:$B$33,2,FALSE)</f>
        <v>19.760000000000002</v>
      </c>
    </row>
    <row r="302" spans="1:15" x14ac:dyDescent="0.3">
      <c r="A302" s="8">
        <v>44887</v>
      </c>
      <c r="B302" s="6" t="s">
        <v>17</v>
      </c>
      <c r="C302" s="6">
        <v>5</v>
      </c>
      <c r="D302" s="6" t="s">
        <v>29</v>
      </c>
      <c r="E302" s="6">
        <v>3</v>
      </c>
      <c r="F302" s="6"/>
      <c r="G302" s="6">
        <f t="shared" si="4"/>
        <v>-2</v>
      </c>
      <c r="H302">
        <f>VLOOKUP(Regular_Season_Table[[#This Row],[Visitor]],'2023 Standings'!$A$1:$K$33,10,FALSE)</f>
        <v>0.7</v>
      </c>
      <c r="I302">
        <f>VLOOKUP(Regular_Season_Table[[#This Row],[Home]],'2023 Standings'!$A$1:$K$33,10,)</f>
        <v>0.27</v>
      </c>
      <c r="J302">
        <f>VLOOKUP(Regular_Season_Table[[#This Row],[Home]],Table_0__2[[#All],[Team]:[xGF%]],10,)</f>
        <v>52.33</v>
      </c>
      <c r="K302">
        <f>VLOOKUP(Regular_Season_Table[[#This Row],[Visitor]],Table_0__2[[Team]:[CF%]],10,FALSE)</f>
        <v>49.8</v>
      </c>
      <c r="L302">
        <f>VLOOKUP(Regular_Season_Table[[#This Row],[Home]],Table_0__2[[#All],[Team]:[HDCF%]],36,FALSE)</f>
        <v>52.36</v>
      </c>
      <c r="M302">
        <f>VLOOKUP(Regular_Season_Table[[#This Row],[Visitor]],Table_0__2[[#All],[Team]:[HDCF%]],36,FALSE)</f>
        <v>48.95</v>
      </c>
      <c r="N302">
        <f>VLOOKUP(Regular_Season_Table[[#This Row],[Home]],'Special Teams'!$A$1:$B$33,2,FALSE)</f>
        <v>25.28</v>
      </c>
      <c r="O302">
        <f>VLOOKUP(Regular_Season_Table[[#This Row],[Visitor]],'Special Teams'!$A$1:$B$33,2,FALSE)</f>
        <v>24.08</v>
      </c>
    </row>
    <row r="303" spans="1:15" x14ac:dyDescent="0.3">
      <c r="A303" s="9">
        <v>44887</v>
      </c>
      <c r="B303" s="7" t="s">
        <v>13</v>
      </c>
      <c r="C303" s="7">
        <v>7</v>
      </c>
      <c r="D303" s="7" t="s">
        <v>33</v>
      </c>
      <c r="E303" s="7">
        <v>2</v>
      </c>
      <c r="F303" s="7"/>
      <c r="G303" s="6">
        <f t="shared" si="4"/>
        <v>-5</v>
      </c>
      <c r="H303">
        <f>VLOOKUP(Regular_Season_Table[[#This Row],[Visitor]],'2023 Standings'!$A$1:$K$33,10,FALSE)</f>
        <v>-0.01</v>
      </c>
      <c r="I303">
        <f>VLOOKUP(Regular_Season_Table[[#This Row],[Home]],'2023 Standings'!$A$1:$K$33,10,)</f>
        <v>-0.85</v>
      </c>
      <c r="J303">
        <f>VLOOKUP(Regular_Season_Table[[#This Row],[Home]],Table_0__2[[#All],[Team]:[xGF%]],10,)</f>
        <v>45.51</v>
      </c>
      <c r="K303">
        <f>VLOOKUP(Regular_Season_Table[[#This Row],[Visitor]],Table_0__2[[Team]:[CF%]],10,FALSE)</f>
        <v>51.36</v>
      </c>
      <c r="L303">
        <f>VLOOKUP(Regular_Season_Table[[#This Row],[Home]],Table_0__2[[#All],[Team]:[HDCF%]],36,FALSE)</f>
        <v>42.22</v>
      </c>
      <c r="M303">
        <f>VLOOKUP(Regular_Season_Table[[#This Row],[Visitor]],Table_0__2[[#All],[Team]:[HDCF%]],36,FALSE)</f>
        <v>47.31</v>
      </c>
      <c r="N303">
        <f>VLOOKUP(Regular_Season_Table[[#This Row],[Home]],'Special Teams'!$A$1:$B$33,2,FALSE)</f>
        <v>16.03</v>
      </c>
      <c r="O303">
        <f>VLOOKUP(Regular_Season_Table[[#This Row],[Visitor]],'Special Teams'!$A$1:$B$33,2,FALSE)</f>
        <v>23.42</v>
      </c>
    </row>
    <row r="304" spans="1:15" x14ac:dyDescent="0.3">
      <c r="A304" s="8">
        <v>44888</v>
      </c>
      <c r="B304" s="6" t="s">
        <v>17</v>
      </c>
      <c r="C304" s="6">
        <v>2</v>
      </c>
      <c r="D304" s="6" t="s">
        <v>26</v>
      </c>
      <c r="E304" s="6">
        <v>3</v>
      </c>
      <c r="F304" s="6"/>
      <c r="G304" s="6">
        <f t="shared" si="4"/>
        <v>1</v>
      </c>
      <c r="H304">
        <f>VLOOKUP(Regular_Season_Table[[#This Row],[Visitor]],'2023 Standings'!$A$1:$K$33,10,FALSE)</f>
        <v>0.7</v>
      </c>
      <c r="I304">
        <f>VLOOKUP(Regular_Season_Table[[#This Row],[Home]],'2023 Standings'!$A$1:$K$33,10,)</f>
        <v>-1.54</v>
      </c>
      <c r="J304">
        <f>VLOOKUP(Regular_Season_Table[[#This Row],[Home]],Table_0__2[[#All],[Team]:[xGF%]],10,)</f>
        <v>42.67</v>
      </c>
      <c r="K304">
        <f>VLOOKUP(Regular_Season_Table[[#This Row],[Visitor]],Table_0__2[[Team]:[CF%]],10,FALSE)</f>
        <v>49.8</v>
      </c>
      <c r="L304">
        <f>VLOOKUP(Regular_Season_Table[[#This Row],[Home]],Table_0__2[[#All],[Team]:[HDCF%]],36,FALSE)</f>
        <v>38.950000000000003</v>
      </c>
      <c r="M304">
        <f>VLOOKUP(Regular_Season_Table[[#This Row],[Visitor]],Table_0__2[[#All],[Team]:[HDCF%]],36,FALSE)</f>
        <v>48.95</v>
      </c>
      <c r="N304">
        <f>VLOOKUP(Regular_Season_Table[[#This Row],[Home]],'Special Teams'!$A$1:$B$33,2,FALSE)</f>
        <v>15.72</v>
      </c>
      <c r="O304">
        <f>VLOOKUP(Regular_Season_Table[[#This Row],[Visitor]],'Special Teams'!$A$1:$B$33,2,FALSE)</f>
        <v>24.08</v>
      </c>
    </row>
    <row r="305" spans="1:15" x14ac:dyDescent="0.3">
      <c r="A305" s="9">
        <v>44888</v>
      </c>
      <c r="B305" s="7" t="s">
        <v>10</v>
      </c>
      <c r="C305" s="7">
        <v>2</v>
      </c>
      <c r="D305" s="7" t="s">
        <v>13</v>
      </c>
      <c r="E305" s="7">
        <v>6</v>
      </c>
      <c r="F305" s="7"/>
      <c r="G305" s="6">
        <f t="shared" si="4"/>
        <v>4</v>
      </c>
      <c r="H305">
        <f>VLOOKUP(Regular_Season_Table[[#This Row],[Visitor]],'2023 Standings'!$A$1:$K$33,10,FALSE)</f>
        <v>-0.47</v>
      </c>
      <c r="I305">
        <f>VLOOKUP(Regular_Season_Table[[#This Row],[Home]],'2023 Standings'!$A$1:$K$33,10,)</f>
        <v>-0.01</v>
      </c>
      <c r="J305">
        <f>VLOOKUP(Regular_Season_Table[[#This Row],[Home]],Table_0__2[[#All],[Team]:[xGF%]],10,)</f>
        <v>51.36</v>
      </c>
      <c r="K305">
        <f>VLOOKUP(Regular_Season_Table[[#This Row],[Visitor]],Table_0__2[[Team]:[CF%]],10,FALSE)</f>
        <v>45.87</v>
      </c>
      <c r="L305">
        <f>VLOOKUP(Regular_Season_Table[[#This Row],[Home]],Table_0__2[[#All],[Team]:[HDCF%]],36,FALSE)</f>
        <v>47.31</v>
      </c>
      <c r="M305">
        <f>VLOOKUP(Regular_Season_Table[[#This Row],[Visitor]],Table_0__2[[#All],[Team]:[HDCF%]],36,FALSE)</f>
        <v>44.51</v>
      </c>
      <c r="N305">
        <f>VLOOKUP(Regular_Season_Table[[#This Row],[Home]],'Special Teams'!$A$1:$B$33,2,FALSE)</f>
        <v>23.42</v>
      </c>
      <c r="O305">
        <f>VLOOKUP(Regular_Season_Table[[#This Row],[Visitor]],'Special Teams'!$A$1:$B$33,2,FALSE)</f>
        <v>19.329999999999998</v>
      </c>
    </row>
    <row r="306" spans="1:15" x14ac:dyDescent="0.3">
      <c r="A306" s="8">
        <v>44888</v>
      </c>
      <c r="B306" s="6" t="s">
        <v>25</v>
      </c>
      <c r="C306" s="6">
        <v>4</v>
      </c>
      <c r="D306" s="6" t="s">
        <v>18</v>
      </c>
      <c r="E306" s="6">
        <v>0</v>
      </c>
      <c r="F306" s="6"/>
      <c r="G306" s="6">
        <f t="shared" si="4"/>
        <v>-4</v>
      </c>
      <c r="H306">
        <f>VLOOKUP(Regular_Season_Table[[#This Row],[Visitor]],'2023 Standings'!$A$1:$K$33,10,FALSE)</f>
        <v>-0.85</v>
      </c>
      <c r="I306">
        <f>VLOOKUP(Regular_Season_Table[[#This Row],[Home]],'2023 Standings'!$A$1:$K$33,10,)</f>
        <v>0.66</v>
      </c>
      <c r="J306">
        <f>VLOOKUP(Regular_Season_Table[[#This Row],[Home]],Table_0__2[[#All],[Team]:[xGF%]],10,)</f>
        <v>60.38</v>
      </c>
      <c r="K306">
        <f>VLOOKUP(Regular_Season_Table[[#This Row],[Visitor]],Table_0__2[[Team]:[CF%]],10,FALSE)</f>
        <v>45.13</v>
      </c>
      <c r="L306">
        <f>VLOOKUP(Regular_Season_Table[[#This Row],[Home]],Table_0__2[[#All],[Team]:[HDCF%]],36,FALSE)</f>
        <v>59.07</v>
      </c>
      <c r="M306">
        <f>VLOOKUP(Regular_Season_Table[[#This Row],[Visitor]],Table_0__2[[#All],[Team]:[HDCF%]],36,FALSE)</f>
        <v>43.9</v>
      </c>
      <c r="N306">
        <f>VLOOKUP(Regular_Season_Table[[#This Row],[Home]],'Special Teams'!$A$1:$B$33,2,FALSE)</f>
        <v>19.760000000000002</v>
      </c>
      <c r="O306">
        <f>VLOOKUP(Regular_Season_Table[[#This Row],[Visitor]],'Special Teams'!$A$1:$B$33,2,FALSE)</f>
        <v>18.91</v>
      </c>
    </row>
    <row r="307" spans="1:15" x14ac:dyDescent="0.3">
      <c r="A307" s="9">
        <v>44888</v>
      </c>
      <c r="B307" s="7" t="s">
        <v>33</v>
      </c>
      <c r="C307" s="7">
        <v>3</v>
      </c>
      <c r="D307" s="7" t="s">
        <v>20</v>
      </c>
      <c r="E307" s="7">
        <v>1</v>
      </c>
      <c r="F307" s="7"/>
      <c r="G307" s="6">
        <f t="shared" si="4"/>
        <v>-2</v>
      </c>
      <c r="H307">
        <f>VLOOKUP(Regular_Season_Table[[#This Row],[Visitor]],'2023 Standings'!$A$1:$K$33,10,FALSE)</f>
        <v>-0.85</v>
      </c>
      <c r="I307">
        <f>VLOOKUP(Regular_Season_Table[[#This Row],[Home]],'2023 Standings'!$A$1:$K$33,10,)</f>
        <v>-1.34</v>
      </c>
      <c r="J307">
        <f>VLOOKUP(Regular_Season_Table[[#This Row],[Home]],Table_0__2[[#All],[Team]:[xGF%]],10,)</f>
        <v>44.92</v>
      </c>
      <c r="K307">
        <f>VLOOKUP(Regular_Season_Table[[#This Row],[Visitor]],Table_0__2[[Team]:[CF%]],10,FALSE)</f>
        <v>45.51</v>
      </c>
      <c r="L307">
        <f>VLOOKUP(Regular_Season_Table[[#This Row],[Home]],Table_0__2[[#All],[Team]:[HDCF%]],36,FALSE)</f>
        <v>43.43</v>
      </c>
      <c r="M307">
        <f>VLOOKUP(Regular_Season_Table[[#This Row],[Visitor]],Table_0__2[[#All],[Team]:[HDCF%]],36,FALSE)</f>
        <v>42.22</v>
      </c>
      <c r="N307">
        <f>VLOOKUP(Regular_Season_Table[[#This Row],[Home]],'Special Teams'!$A$1:$B$33,2,FALSE)</f>
        <v>18.3</v>
      </c>
      <c r="O307">
        <f>VLOOKUP(Regular_Season_Table[[#This Row],[Visitor]],'Special Teams'!$A$1:$B$33,2,FALSE)</f>
        <v>16.03</v>
      </c>
    </row>
    <row r="308" spans="1:15" x14ac:dyDescent="0.3">
      <c r="A308" s="8">
        <v>44888</v>
      </c>
      <c r="B308" s="6" t="s">
        <v>8</v>
      </c>
      <c r="C308" s="6">
        <v>4</v>
      </c>
      <c r="D308" s="6" t="s">
        <v>11</v>
      </c>
      <c r="E308" s="6">
        <v>3</v>
      </c>
      <c r="F308" s="6"/>
      <c r="G308" s="6">
        <f t="shared" si="4"/>
        <v>-1</v>
      </c>
      <c r="H308">
        <f>VLOOKUP(Regular_Season_Table[[#This Row],[Visitor]],'2023 Standings'!$A$1:$K$33,10,FALSE)</f>
        <v>-0.3</v>
      </c>
      <c r="I308">
        <f>VLOOKUP(Regular_Season_Table[[#This Row],[Home]],'2023 Standings'!$A$1:$K$33,10,)</f>
        <v>0.61</v>
      </c>
      <c r="J308">
        <f>VLOOKUP(Regular_Season_Table[[#This Row],[Home]],Table_0__2[[#All],[Team]:[xGF%]],10,)</f>
        <v>52.19</v>
      </c>
      <c r="K308">
        <f>VLOOKUP(Regular_Season_Table[[#This Row],[Visitor]],Table_0__2[[Team]:[CF%]],10,FALSE)</f>
        <v>47.62</v>
      </c>
      <c r="L308">
        <f>VLOOKUP(Regular_Season_Table[[#This Row],[Home]],Table_0__2[[#All],[Team]:[HDCF%]],36,FALSE)</f>
        <v>49.77</v>
      </c>
      <c r="M308">
        <f>VLOOKUP(Regular_Season_Table[[#This Row],[Visitor]],Table_0__2[[#All],[Team]:[HDCF%]],36,FALSE)</f>
        <v>47.61</v>
      </c>
      <c r="N308">
        <f>VLOOKUP(Regular_Season_Table[[#This Row],[Home]],'Special Teams'!$A$1:$B$33,2,FALSE)</f>
        <v>24.52</v>
      </c>
      <c r="O308">
        <f>VLOOKUP(Regular_Season_Table[[#This Row],[Visitor]],'Special Teams'!$A$1:$B$33,2,FALSE)</f>
        <v>22.71</v>
      </c>
    </row>
    <row r="309" spans="1:15" x14ac:dyDescent="0.3">
      <c r="A309" s="9">
        <v>44888</v>
      </c>
      <c r="B309" s="7" t="s">
        <v>6</v>
      </c>
      <c r="C309" s="7">
        <v>4</v>
      </c>
      <c r="D309" s="7" t="s">
        <v>30</v>
      </c>
      <c r="E309" s="7">
        <v>6</v>
      </c>
      <c r="F309" s="7"/>
      <c r="G309" s="6">
        <f t="shared" si="4"/>
        <v>2</v>
      </c>
      <c r="H309">
        <f>VLOOKUP(Regular_Season_Table[[#This Row],[Visitor]],'2023 Standings'!$A$1:$K$33,10,FALSE)</f>
        <v>-1.1599999999999999</v>
      </c>
      <c r="I309">
        <f>VLOOKUP(Regular_Season_Table[[#This Row],[Home]],'2023 Standings'!$A$1:$K$33,10,)</f>
        <v>0.75</v>
      </c>
      <c r="J309">
        <f>VLOOKUP(Regular_Season_Table[[#This Row],[Home]],Table_0__2[[#All],[Team]:[xGF%]],10,)</f>
        <v>51.67</v>
      </c>
      <c r="K309">
        <f>VLOOKUP(Regular_Season_Table[[#This Row],[Visitor]],Table_0__2[[Team]:[CF%]],10,FALSE)</f>
        <v>43.9</v>
      </c>
      <c r="L309">
        <f>VLOOKUP(Regular_Season_Table[[#This Row],[Home]],Table_0__2[[#All],[Team]:[HDCF%]],36,FALSE)</f>
        <v>53.75</v>
      </c>
      <c r="M309">
        <f>VLOOKUP(Regular_Season_Table[[#This Row],[Visitor]],Table_0__2[[#All],[Team]:[HDCF%]],36,FALSE)</f>
        <v>41.35</v>
      </c>
      <c r="N309">
        <f>VLOOKUP(Regular_Season_Table[[#This Row],[Home]],'Special Teams'!$A$1:$B$33,2,FALSE)</f>
        <v>25</v>
      </c>
      <c r="O309">
        <f>VLOOKUP(Regular_Season_Table[[#This Row],[Visitor]],'Special Teams'!$A$1:$B$33,2,FALSE)</f>
        <v>16.38</v>
      </c>
    </row>
    <row r="310" spans="1:15" x14ac:dyDescent="0.3">
      <c r="A310" s="8">
        <v>44888</v>
      </c>
      <c r="B310" s="6" t="s">
        <v>21</v>
      </c>
      <c r="C310" s="6">
        <v>0</v>
      </c>
      <c r="D310" s="6" t="s">
        <v>19</v>
      </c>
      <c r="E310" s="6">
        <v>3</v>
      </c>
      <c r="F310" s="6"/>
      <c r="G310" s="6">
        <f t="shared" si="4"/>
        <v>3</v>
      </c>
      <c r="H310">
        <f>VLOOKUP(Regular_Season_Table[[#This Row],[Visitor]],'2023 Standings'!$A$1:$K$33,10,FALSE)</f>
        <v>-0.12</v>
      </c>
      <c r="I310">
        <f>VLOOKUP(Regular_Season_Table[[#This Row],[Home]],'2023 Standings'!$A$1:$K$33,10,)</f>
        <v>-0.44</v>
      </c>
      <c r="J310">
        <f>VLOOKUP(Regular_Season_Table[[#This Row],[Home]],Table_0__2[[#All],[Team]:[xGF%]],10,)</f>
        <v>46.03</v>
      </c>
      <c r="K310">
        <f>VLOOKUP(Regular_Season_Table[[#This Row],[Visitor]],Table_0__2[[Team]:[CF%]],10,FALSE)</f>
        <v>47.41</v>
      </c>
      <c r="L310">
        <f>VLOOKUP(Regular_Season_Table[[#This Row],[Home]],Table_0__2[[#All],[Team]:[HDCF%]],36,FALSE)</f>
        <v>44.13</v>
      </c>
      <c r="M310">
        <f>VLOOKUP(Regular_Season_Table[[#This Row],[Visitor]],Table_0__2[[#All],[Team]:[HDCF%]],36,FALSE)</f>
        <v>48</v>
      </c>
      <c r="N310">
        <f>VLOOKUP(Regular_Season_Table[[#This Row],[Home]],'Special Teams'!$A$1:$B$33,2,FALSE)</f>
        <v>21.11</v>
      </c>
      <c r="O310">
        <f>VLOOKUP(Regular_Season_Table[[#This Row],[Visitor]],'Special Teams'!$A$1:$B$33,2,FALSE)</f>
        <v>17.600000000000001</v>
      </c>
    </row>
    <row r="311" spans="1:15" x14ac:dyDescent="0.3">
      <c r="A311" s="9">
        <v>44888</v>
      </c>
      <c r="B311" s="7" t="s">
        <v>14</v>
      </c>
      <c r="C311" s="7">
        <v>2</v>
      </c>
      <c r="D311" s="7" t="s">
        <v>31</v>
      </c>
      <c r="E311" s="7">
        <v>5</v>
      </c>
      <c r="F311" s="7"/>
      <c r="G311" s="6">
        <f t="shared" si="4"/>
        <v>3</v>
      </c>
      <c r="H311">
        <f>VLOOKUP(Regular_Season_Table[[#This Row],[Visitor]],'2023 Standings'!$A$1:$K$33,10,FALSE)</f>
        <v>1.54</v>
      </c>
      <c r="I311">
        <f>VLOOKUP(Regular_Season_Table[[#This Row],[Home]],'2023 Standings'!$A$1:$K$33,10,)</f>
        <v>0.24</v>
      </c>
      <c r="J311">
        <f>VLOOKUP(Regular_Season_Table[[#This Row],[Home]],Table_0__2[[#All],[Team]:[xGF%]],10,)</f>
        <v>54.33</v>
      </c>
      <c r="K311">
        <f>VLOOKUP(Regular_Season_Table[[#This Row],[Visitor]],Table_0__2[[Team]:[CF%]],10,FALSE)</f>
        <v>51.19</v>
      </c>
      <c r="L311">
        <f>VLOOKUP(Regular_Season_Table[[#This Row],[Home]],Table_0__2[[#All],[Team]:[HDCF%]],36,FALSE)</f>
        <v>53.72</v>
      </c>
      <c r="M311">
        <f>VLOOKUP(Regular_Season_Table[[#This Row],[Visitor]],Table_0__2[[#All],[Team]:[HDCF%]],36,FALSE)</f>
        <v>54.03</v>
      </c>
      <c r="N311">
        <f>VLOOKUP(Regular_Season_Table[[#This Row],[Home]],'Special Teams'!$A$1:$B$33,2,FALSE)</f>
        <v>22.83</v>
      </c>
      <c r="O311">
        <f>VLOOKUP(Regular_Season_Table[[#This Row],[Visitor]],'Special Teams'!$A$1:$B$33,2,FALSE)</f>
        <v>22.22</v>
      </c>
    </row>
    <row r="312" spans="1:15" x14ac:dyDescent="0.3">
      <c r="A312" s="8">
        <v>44888</v>
      </c>
      <c r="B312" s="6" t="s">
        <v>23</v>
      </c>
      <c r="C312" s="6">
        <v>1</v>
      </c>
      <c r="D312" s="6" t="s">
        <v>28</v>
      </c>
      <c r="E312" s="6">
        <v>6</v>
      </c>
      <c r="F312" s="6"/>
      <c r="G312" s="6">
        <f t="shared" si="4"/>
        <v>5</v>
      </c>
      <c r="H312">
        <f>VLOOKUP(Regular_Season_Table[[#This Row],[Visitor]],'2023 Standings'!$A$1:$K$33,10,FALSE)</f>
        <v>0.23</v>
      </c>
      <c r="I312">
        <f>VLOOKUP(Regular_Season_Table[[#This Row],[Home]],'2023 Standings'!$A$1:$K$33,10,)</f>
        <v>0.21</v>
      </c>
      <c r="J312">
        <f>VLOOKUP(Regular_Season_Table[[#This Row],[Home]],Table_0__2[[#All],[Team]:[xGF%]],10,)</f>
        <v>49.47</v>
      </c>
      <c r="K312">
        <f>VLOOKUP(Regular_Season_Table[[#This Row],[Visitor]],Table_0__2[[Team]:[CF%]],10,FALSE)</f>
        <v>51.57</v>
      </c>
      <c r="L312">
        <f>VLOOKUP(Regular_Season_Table[[#This Row],[Home]],Table_0__2[[#All],[Team]:[HDCF%]],36,FALSE)</f>
        <v>51.15</v>
      </c>
      <c r="M312">
        <f>VLOOKUP(Regular_Season_Table[[#This Row],[Visitor]],Table_0__2[[#All],[Team]:[HDCF%]],36,FALSE)</f>
        <v>52.55</v>
      </c>
      <c r="N312">
        <f>VLOOKUP(Regular_Season_Table[[#This Row],[Home]],'Special Teams'!$A$1:$B$33,2,FALSE)</f>
        <v>21.43</v>
      </c>
      <c r="O312">
        <f>VLOOKUP(Regular_Season_Table[[#This Row],[Visitor]],'Special Teams'!$A$1:$B$33,2,FALSE)</f>
        <v>19.260000000000002</v>
      </c>
    </row>
    <row r="313" spans="1:15" x14ac:dyDescent="0.3">
      <c r="A313" s="9">
        <v>44888</v>
      </c>
      <c r="B313" s="7" t="s">
        <v>5</v>
      </c>
      <c r="C313" s="7">
        <v>2</v>
      </c>
      <c r="D313" s="7" t="s">
        <v>15</v>
      </c>
      <c r="E313" s="7">
        <v>1</v>
      </c>
      <c r="F313" s="7"/>
      <c r="G313" s="6">
        <f t="shared" si="4"/>
        <v>-1</v>
      </c>
      <c r="H313">
        <f>VLOOKUP(Regular_Season_Table[[#This Row],[Visitor]],'2023 Standings'!$A$1:$K$33,10,FALSE)</f>
        <v>0.7</v>
      </c>
      <c r="I313">
        <f>VLOOKUP(Regular_Season_Table[[#This Row],[Home]],'2023 Standings'!$A$1:$K$33,10,)</f>
        <v>0.79</v>
      </c>
      <c r="J313">
        <f>VLOOKUP(Regular_Season_Table[[#This Row],[Home]],Table_0__2[[#All],[Team]:[xGF%]],10,)</f>
        <v>54.12</v>
      </c>
      <c r="K313">
        <f>VLOOKUP(Regular_Season_Table[[#This Row],[Visitor]],Table_0__2[[Team]:[CF%]],10,FALSE)</f>
        <v>51.07</v>
      </c>
      <c r="L313">
        <f>VLOOKUP(Regular_Season_Table[[#This Row],[Home]],Table_0__2[[#All],[Team]:[HDCF%]],36,FALSE)</f>
        <v>56.84</v>
      </c>
      <c r="M313">
        <f>VLOOKUP(Regular_Season_Table[[#This Row],[Visitor]],Table_0__2[[#All],[Team]:[HDCF%]],36,FALSE)</f>
        <v>54.37</v>
      </c>
      <c r="N313">
        <f>VLOOKUP(Regular_Season_Table[[#This Row],[Home]],'Special Teams'!$A$1:$B$33,2,FALSE)</f>
        <v>21.88</v>
      </c>
      <c r="O313">
        <f>VLOOKUP(Regular_Season_Table[[#This Row],[Visitor]],'Special Teams'!$A$1:$B$33,2,FALSE)</f>
        <v>26.02</v>
      </c>
    </row>
    <row r="314" spans="1:15" x14ac:dyDescent="0.3">
      <c r="A314" s="8">
        <v>44888</v>
      </c>
      <c r="B314" s="6" t="s">
        <v>9</v>
      </c>
      <c r="C314" s="6">
        <v>0</v>
      </c>
      <c r="D314" s="6" t="s">
        <v>16</v>
      </c>
      <c r="E314" s="6">
        <v>3</v>
      </c>
      <c r="F314" s="6"/>
      <c r="G314" s="6">
        <f t="shared" si="4"/>
        <v>3</v>
      </c>
      <c r="H314">
        <f>VLOOKUP(Regular_Season_Table[[#This Row],[Visitor]],'2023 Standings'!$A$1:$K$33,10,FALSE)</f>
        <v>0.73</v>
      </c>
      <c r="I314">
        <f>VLOOKUP(Regular_Season_Table[[#This Row],[Home]],'2023 Standings'!$A$1:$K$33,10,)</f>
        <v>0.25</v>
      </c>
      <c r="J314">
        <f>VLOOKUP(Regular_Season_Table[[#This Row],[Home]],Table_0__2[[#All],[Team]:[xGF%]],10,)</f>
        <v>49.75</v>
      </c>
      <c r="K314">
        <f>VLOOKUP(Regular_Season_Table[[#This Row],[Visitor]],Table_0__2[[Team]:[CF%]],10,FALSE)</f>
        <v>52.27</v>
      </c>
      <c r="L314">
        <f>VLOOKUP(Regular_Season_Table[[#This Row],[Home]],Table_0__2[[#All],[Team]:[HDCF%]],36,FALSE)</f>
        <v>50.12</v>
      </c>
      <c r="M314">
        <f>VLOOKUP(Regular_Season_Table[[#This Row],[Visitor]],Table_0__2[[#All],[Team]:[HDCF%]],36,FALSE)</f>
        <v>56.4</v>
      </c>
      <c r="N314">
        <f>VLOOKUP(Regular_Season_Table[[#This Row],[Home]],'Special Teams'!$A$1:$B$33,2,FALSE)</f>
        <v>15.77</v>
      </c>
      <c r="O314">
        <f>VLOOKUP(Regular_Season_Table[[#This Row],[Visitor]],'Special Teams'!$A$1:$B$33,2,FALSE)</f>
        <v>32.36</v>
      </c>
    </row>
    <row r="315" spans="1:15" x14ac:dyDescent="0.3">
      <c r="A315" s="9">
        <v>44888</v>
      </c>
      <c r="B315" s="7" t="s">
        <v>22</v>
      </c>
      <c r="C315" s="7">
        <v>1</v>
      </c>
      <c r="D315" s="7" t="s">
        <v>3</v>
      </c>
      <c r="E315" s="7">
        <v>2</v>
      </c>
      <c r="F315" s="7" t="s">
        <v>35</v>
      </c>
      <c r="G315" s="6">
        <f t="shared" si="4"/>
        <v>1</v>
      </c>
      <c r="H315">
        <f>VLOOKUP(Regular_Season_Table[[#This Row],[Visitor]],'2023 Standings'!$A$1:$K$33,10,FALSE)</f>
        <v>0.05</v>
      </c>
      <c r="I315">
        <f>VLOOKUP(Regular_Season_Table[[#This Row],[Home]],'2023 Standings'!$A$1:$K$33,10,)</f>
        <v>0.01</v>
      </c>
      <c r="J315">
        <f>VLOOKUP(Regular_Season_Table[[#This Row],[Home]],Table_0__2[[#All],[Team]:[xGF%]],10,)</f>
        <v>52.14</v>
      </c>
      <c r="K315">
        <f>VLOOKUP(Regular_Season_Table[[#This Row],[Visitor]],Table_0__2[[Team]:[CF%]],10,FALSE)</f>
        <v>57.39</v>
      </c>
      <c r="L315">
        <f>VLOOKUP(Regular_Season_Table[[#This Row],[Home]],Table_0__2[[#All],[Team]:[HDCF%]],36,FALSE)</f>
        <v>53.78</v>
      </c>
      <c r="M315">
        <f>VLOOKUP(Regular_Season_Table[[#This Row],[Visitor]],Table_0__2[[#All],[Team]:[HDCF%]],36,FALSE)</f>
        <v>53.64</v>
      </c>
      <c r="N315">
        <f>VLOOKUP(Regular_Season_Table[[#This Row],[Home]],'Special Teams'!$A$1:$B$33,2,FALSE)</f>
        <v>21.72</v>
      </c>
      <c r="O315">
        <f>VLOOKUP(Regular_Season_Table[[#This Row],[Visitor]],'Special Teams'!$A$1:$B$33,2,FALSE)</f>
        <v>19.84</v>
      </c>
    </row>
    <row r="316" spans="1:15" x14ac:dyDescent="0.3">
      <c r="A316" s="8">
        <v>44888</v>
      </c>
      <c r="B316" s="6" t="s">
        <v>24</v>
      </c>
      <c r="C316" s="6">
        <v>5</v>
      </c>
      <c r="D316" s="6" t="s">
        <v>34</v>
      </c>
      <c r="E316" s="6">
        <v>8</v>
      </c>
      <c r="F316" s="6"/>
      <c r="G316" s="6">
        <f t="shared" si="4"/>
        <v>3</v>
      </c>
      <c r="H316">
        <f>VLOOKUP(Regular_Season_Table[[#This Row],[Visitor]],'2023 Standings'!$A$1:$K$33,10,FALSE)</f>
        <v>-1.05</v>
      </c>
      <c r="I316">
        <f>VLOOKUP(Regular_Season_Table[[#This Row],[Home]],'2023 Standings'!$A$1:$K$33,10,)</f>
        <v>0.36</v>
      </c>
      <c r="J316">
        <f>VLOOKUP(Regular_Season_Table[[#This Row],[Home]],Table_0__2[[#All],[Team]:[xGF%]],10,)</f>
        <v>52.75</v>
      </c>
      <c r="K316">
        <f>VLOOKUP(Regular_Season_Table[[#This Row],[Visitor]],Table_0__2[[Team]:[CF%]],10,FALSE)</f>
        <v>48.6</v>
      </c>
      <c r="L316">
        <f>VLOOKUP(Regular_Season_Table[[#This Row],[Home]],Table_0__2[[#All],[Team]:[HDCF%]],36,FALSE)</f>
        <v>49.47</v>
      </c>
      <c r="M316">
        <f>VLOOKUP(Regular_Season_Table[[#This Row],[Visitor]],Table_0__2[[#All],[Team]:[HDCF%]],36,FALSE)</f>
        <v>51.47</v>
      </c>
      <c r="N316">
        <f>VLOOKUP(Regular_Season_Table[[#This Row],[Home]],'Special Teams'!$A$1:$B$33,2,FALSE)</f>
        <v>19.75</v>
      </c>
      <c r="O316">
        <f>VLOOKUP(Regular_Season_Table[[#This Row],[Visitor]],'Special Teams'!$A$1:$B$33,2,FALSE)</f>
        <v>18.39</v>
      </c>
    </row>
    <row r="317" spans="1:15" x14ac:dyDescent="0.3">
      <c r="A317" s="9">
        <v>44888</v>
      </c>
      <c r="B317" s="7" t="s">
        <v>32</v>
      </c>
      <c r="C317" s="7">
        <v>1</v>
      </c>
      <c r="D317" s="7" t="s">
        <v>27</v>
      </c>
      <c r="E317" s="7">
        <v>4</v>
      </c>
      <c r="F317" s="7"/>
      <c r="G317" s="6">
        <f t="shared" si="4"/>
        <v>3</v>
      </c>
      <c r="H317">
        <f>VLOOKUP(Regular_Season_Table[[#This Row],[Visitor]],'2023 Standings'!$A$1:$K$33,10,FALSE)</f>
        <v>-0.09</v>
      </c>
      <c r="I317">
        <f>VLOOKUP(Regular_Season_Table[[#This Row],[Home]],'2023 Standings'!$A$1:$K$33,10,)</f>
        <v>0.49</v>
      </c>
      <c r="J317">
        <f>VLOOKUP(Regular_Season_Table[[#This Row],[Home]],Table_0__2[[#All],[Team]:[xGF%]],10,)</f>
        <v>48.15</v>
      </c>
      <c r="K317">
        <f>VLOOKUP(Regular_Season_Table[[#This Row],[Visitor]],Table_0__2[[Team]:[CF%]],10,FALSE)</f>
        <v>51.53</v>
      </c>
      <c r="L317">
        <f>VLOOKUP(Regular_Season_Table[[#This Row],[Home]],Table_0__2[[#All],[Team]:[HDCF%]],36,FALSE)</f>
        <v>53.11</v>
      </c>
      <c r="M317">
        <f>VLOOKUP(Regular_Season_Table[[#This Row],[Visitor]],Table_0__2[[#All],[Team]:[HDCF%]],36,FALSE)</f>
        <v>51.95</v>
      </c>
      <c r="N317">
        <f>VLOOKUP(Regular_Season_Table[[#This Row],[Home]],'Special Teams'!$A$1:$B$33,2,FALSE)</f>
        <v>20.29</v>
      </c>
      <c r="O317">
        <f>VLOOKUP(Regular_Season_Table[[#This Row],[Visitor]],'Special Teams'!$A$1:$B$33,2,FALSE)</f>
        <v>23.53</v>
      </c>
    </row>
    <row r="318" spans="1:15" x14ac:dyDescent="0.3">
      <c r="A318" s="8">
        <v>44888</v>
      </c>
      <c r="B318" s="6" t="s">
        <v>4</v>
      </c>
      <c r="C318" s="6">
        <v>2</v>
      </c>
      <c r="D318" s="6" t="s">
        <v>12</v>
      </c>
      <c r="E318" s="6">
        <v>3</v>
      </c>
      <c r="F318" s="6" t="s">
        <v>36</v>
      </c>
      <c r="G318" s="6">
        <f t="shared" si="4"/>
        <v>1</v>
      </c>
      <c r="H318">
        <f>VLOOKUP(Regular_Season_Table[[#This Row],[Visitor]],'2023 Standings'!$A$1:$K$33,10,FALSE)</f>
        <v>-0.62</v>
      </c>
      <c r="I318">
        <f>VLOOKUP(Regular_Season_Table[[#This Row],[Home]],'2023 Standings'!$A$1:$K$33,10,)</f>
        <v>-0.1</v>
      </c>
      <c r="J318">
        <f>VLOOKUP(Regular_Season_Table[[#This Row],[Home]],Table_0__2[[#All],[Team]:[xGF%]],10,)</f>
        <v>49.78</v>
      </c>
      <c r="K318">
        <f>VLOOKUP(Regular_Season_Table[[#This Row],[Visitor]],Table_0__2[[Team]:[CF%]],10,FALSE)</f>
        <v>47.4</v>
      </c>
      <c r="L318">
        <f>VLOOKUP(Regular_Season_Table[[#This Row],[Home]],Table_0__2[[#All],[Team]:[HDCF%]],36,FALSE)</f>
        <v>49.68</v>
      </c>
      <c r="M318">
        <f>VLOOKUP(Regular_Season_Table[[#This Row],[Visitor]],Table_0__2[[#All],[Team]:[HDCF%]],36,FALSE)</f>
        <v>47.69</v>
      </c>
      <c r="N318">
        <f>VLOOKUP(Regular_Season_Table[[#This Row],[Home]],'Special Teams'!$A$1:$B$33,2,FALSE)</f>
        <v>21.22</v>
      </c>
      <c r="O318">
        <f>VLOOKUP(Regular_Season_Table[[#This Row],[Visitor]],'Special Teams'!$A$1:$B$33,2,FALSE)</f>
        <v>15.56</v>
      </c>
    </row>
    <row r="319" spans="1:15" x14ac:dyDescent="0.3">
      <c r="A319" s="9">
        <v>44890</v>
      </c>
      <c r="B319" s="7" t="s">
        <v>32</v>
      </c>
      <c r="C319" s="7">
        <v>5</v>
      </c>
      <c r="D319" s="7" t="s">
        <v>26</v>
      </c>
      <c r="E319" s="7">
        <v>1</v>
      </c>
      <c r="F319" s="7"/>
      <c r="G319" s="6">
        <f t="shared" si="4"/>
        <v>-4</v>
      </c>
      <c r="H319">
        <f>VLOOKUP(Regular_Season_Table[[#This Row],[Visitor]],'2023 Standings'!$A$1:$K$33,10,FALSE)</f>
        <v>-0.09</v>
      </c>
      <c r="I319">
        <f>VLOOKUP(Regular_Season_Table[[#This Row],[Home]],'2023 Standings'!$A$1:$K$33,10,)</f>
        <v>-1.54</v>
      </c>
      <c r="J319">
        <f>VLOOKUP(Regular_Season_Table[[#This Row],[Home]],Table_0__2[[#All],[Team]:[xGF%]],10,)</f>
        <v>42.67</v>
      </c>
      <c r="K319">
        <f>VLOOKUP(Regular_Season_Table[[#This Row],[Visitor]],Table_0__2[[Team]:[CF%]],10,FALSE)</f>
        <v>51.53</v>
      </c>
      <c r="L319">
        <f>VLOOKUP(Regular_Season_Table[[#This Row],[Home]],Table_0__2[[#All],[Team]:[HDCF%]],36,FALSE)</f>
        <v>38.950000000000003</v>
      </c>
      <c r="M319">
        <f>VLOOKUP(Regular_Season_Table[[#This Row],[Visitor]],Table_0__2[[#All],[Team]:[HDCF%]],36,FALSE)</f>
        <v>51.95</v>
      </c>
      <c r="N319">
        <f>VLOOKUP(Regular_Season_Table[[#This Row],[Home]],'Special Teams'!$A$1:$B$33,2,FALSE)</f>
        <v>15.72</v>
      </c>
      <c r="O319">
        <f>VLOOKUP(Regular_Season_Table[[#This Row],[Visitor]],'Special Teams'!$A$1:$B$33,2,FALSE)</f>
        <v>23.53</v>
      </c>
    </row>
    <row r="320" spans="1:15" x14ac:dyDescent="0.3">
      <c r="A320" s="8">
        <v>44890</v>
      </c>
      <c r="B320" s="6" t="s">
        <v>18</v>
      </c>
      <c r="C320" s="6">
        <v>2</v>
      </c>
      <c r="D320" s="6" t="s">
        <v>14</v>
      </c>
      <c r="E320" s="6">
        <v>3</v>
      </c>
      <c r="F320" s="6" t="s">
        <v>36</v>
      </c>
      <c r="G320" s="6">
        <f t="shared" si="4"/>
        <v>1</v>
      </c>
      <c r="H320">
        <f>VLOOKUP(Regular_Season_Table[[#This Row],[Visitor]],'2023 Standings'!$A$1:$K$33,10,FALSE)</f>
        <v>0.66</v>
      </c>
      <c r="I320">
        <f>VLOOKUP(Regular_Season_Table[[#This Row],[Home]],'2023 Standings'!$A$1:$K$33,10,)</f>
        <v>1.54</v>
      </c>
      <c r="J320">
        <f>VLOOKUP(Regular_Season_Table[[#This Row],[Home]],Table_0__2[[#All],[Team]:[xGF%]],10,)</f>
        <v>51.19</v>
      </c>
      <c r="K320">
        <f>VLOOKUP(Regular_Season_Table[[#This Row],[Visitor]],Table_0__2[[Team]:[CF%]],10,FALSE)</f>
        <v>60.38</v>
      </c>
      <c r="L320">
        <f>VLOOKUP(Regular_Season_Table[[#This Row],[Home]],Table_0__2[[#All],[Team]:[HDCF%]],36,FALSE)</f>
        <v>54.03</v>
      </c>
      <c r="M320">
        <f>VLOOKUP(Regular_Season_Table[[#This Row],[Visitor]],Table_0__2[[#All],[Team]:[HDCF%]],36,FALSE)</f>
        <v>59.07</v>
      </c>
      <c r="N320">
        <f>VLOOKUP(Regular_Season_Table[[#This Row],[Home]],'Special Teams'!$A$1:$B$33,2,FALSE)</f>
        <v>22.22</v>
      </c>
      <c r="O320">
        <f>VLOOKUP(Regular_Season_Table[[#This Row],[Visitor]],'Special Teams'!$A$1:$B$33,2,FALSE)</f>
        <v>19.760000000000002</v>
      </c>
    </row>
    <row r="321" spans="1:15" x14ac:dyDescent="0.3">
      <c r="A321" s="9">
        <v>44890</v>
      </c>
      <c r="B321" s="7" t="s">
        <v>15</v>
      </c>
      <c r="C321" s="7">
        <v>3</v>
      </c>
      <c r="D321" s="7" t="s">
        <v>13</v>
      </c>
      <c r="E321" s="7">
        <v>1</v>
      </c>
      <c r="F321" s="7"/>
      <c r="G321" s="6">
        <f t="shared" si="4"/>
        <v>-2</v>
      </c>
      <c r="H321">
        <f>VLOOKUP(Regular_Season_Table[[#This Row],[Visitor]],'2023 Standings'!$A$1:$K$33,10,FALSE)</f>
        <v>0.79</v>
      </c>
      <c r="I321">
        <f>VLOOKUP(Regular_Season_Table[[#This Row],[Home]],'2023 Standings'!$A$1:$K$33,10,)</f>
        <v>-0.01</v>
      </c>
      <c r="J321">
        <f>VLOOKUP(Regular_Season_Table[[#This Row],[Home]],Table_0__2[[#All],[Team]:[xGF%]],10,)</f>
        <v>51.36</v>
      </c>
      <c r="K321">
        <f>VLOOKUP(Regular_Season_Table[[#This Row],[Visitor]],Table_0__2[[Team]:[CF%]],10,FALSE)</f>
        <v>54.12</v>
      </c>
      <c r="L321">
        <f>VLOOKUP(Regular_Season_Table[[#This Row],[Home]],Table_0__2[[#All],[Team]:[HDCF%]],36,FALSE)</f>
        <v>47.31</v>
      </c>
      <c r="M321">
        <f>VLOOKUP(Regular_Season_Table[[#This Row],[Visitor]],Table_0__2[[#All],[Team]:[HDCF%]],36,FALSE)</f>
        <v>56.84</v>
      </c>
      <c r="N321">
        <f>VLOOKUP(Regular_Season_Table[[#This Row],[Home]],'Special Teams'!$A$1:$B$33,2,FALSE)</f>
        <v>23.42</v>
      </c>
      <c r="O321">
        <f>VLOOKUP(Regular_Season_Table[[#This Row],[Visitor]],'Special Teams'!$A$1:$B$33,2,FALSE)</f>
        <v>21.88</v>
      </c>
    </row>
    <row r="322" spans="1:15" x14ac:dyDescent="0.3">
      <c r="A322" s="8">
        <v>44890</v>
      </c>
      <c r="B322" s="6" t="s">
        <v>16</v>
      </c>
      <c r="C322" s="6">
        <v>3</v>
      </c>
      <c r="D322" s="6" t="s">
        <v>20</v>
      </c>
      <c r="E322" s="6">
        <v>2</v>
      </c>
      <c r="F322" s="6"/>
      <c r="G322" s="6">
        <f t="shared" ref="G322:G385" si="5">E322-C322</f>
        <v>-1</v>
      </c>
      <c r="H322">
        <f>VLOOKUP(Regular_Season_Table[[#This Row],[Visitor]],'2023 Standings'!$A$1:$K$33,10,FALSE)</f>
        <v>0.25</v>
      </c>
      <c r="I322">
        <f>VLOOKUP(Regular_Season_Table[[#This Row],[Home]],'2023 Standings'!$A$1:$K$33,10,)</f>
        <v>-1.34</v>
      </c>
      <c r="J322">
        <f>VLOOKUP(Regular_Season_Table[[#This Row],[Home]],Table_0__2[[#All],[Team]:[xGF%]],10,)</f>
        <v>44.92</v>
      </c>
      <c r="K322">
        <f>VLOOKUP(Regular_Season_Table[[#This Row],[Visitor]],Table_0__2[[Team]:[CF%]],10,FALSE)</f>
        <v>49.75</v>
      </c>
      <c r="L322">
        <f>VLOOKUP(Regular_Season_Table[[#This Row],[Home]],Table_0__2[[#All],[Team]:[HDCF%]],36,FALSE)</f>
        <v>43.43</v>
      </c>
      <c r="M322">
        <f>VLOOKUP(Regular_Season_Table[[#This Row],[Visitor]],Table_0__2[[#All],[Team]:[HDCF%]],36,FALSE)</f>
        <v>50.12</v>
      </c>
      <c r="N322">
        <f>VLOOKUP(Regular_Season_Table[[#This Row],[Home]],'Special Teams'!$A$1:$B$33,2,FALSE)</f>
        <v>18.3</v>
      </c>
      <c r="O322">
        <f>VLOOKUP(Regular_Season_Table[[#This Row],[Visitor]],'Special Teams'!$A$1:$B$33,2,FALSE)</f>
        <v>15.77</v>
      </c>
    </row>
    <row r="323" spans="1:15" x14ac:dyDescent="0.3">
      <c r="A323" s="9">
        <v>44890</v>
      </c>
      <c r="B323" s="7" t="s">
        <v>33</v>
      </c>
      <c r="C323" s="7">
        <v>3</v>
      </c>
      <c r="D323" s="7" t="s">
        <v>6</v>
      </c>
      <c r="E323" s="7">
        <v>2</v>
      </c>
      <c r="F323" s="7" t="s">
        <v>35</v>
      </c>
      <c r="G323" s="6">
        <f t="shared" si="5"/>
        <v>-1</v>
      </c>
      <c r="H323">
        <f>VLOOKUP(Regular_Season_Table[[#This Row],[Visitor]],'2023 Standings'!$A$1:$K$33,10,FALSE)</f>
        <v>-0.85</v>
      </c>
      <c r="I323">
        <f>VLOOKUP(Regular_Season_Table[[#This Row],[Home]],'2023 Standings'!$A$1:$K$33,10,)</f>
        <v>-1.1599999999999999</v>
      </c>
      <c r="J323">
        <f>VLOOKUP(Regular_Season_Table[[#This Row],[Home]],Table_0__2[[#All],[Team]:[xGF%]],10,)</f>
        <v>43.9</v>
      </c>
      <c r="K323">
        <f>VLOOKUP(Regular_Season_Table[[#This Row],[Visitor]],Table_0__2[[Team]:[CF%]],10,FALSE)</f>
        <v>45.51</v>
      </c>
      <c r="L323">
        <f>VLOOKUP(Regular_Season_Table[[#This Row],[Home]],Table_0__2[[#All],[Team]:[HDCF%]],36,FALSE)</f>
        <v>41.35</v>
      </c>
      <c r="M323">
        <f>VLOOKUP(Regular_Season_Table[[#This Row],[Visitor]],Table_0__2[[#All],[Team]:[HDCF%]],36,FALSE)</f>
        <v>42.22</v>
      </c>
      <c r="N323">
        <f>VLOOKUP(Regular_Season_Table[[#This Row],[Home]],'Special Teams'!$A$1:$B$33,2,FALSE)</f>
        <v>16.38</v>
      </c>
      <c r="O323">
        <f>VLOOKUP(Regular_Season_Table[[#This Row],[Visitor]],'Special Teams'!$A$1:$B$33,2,FALSE)</f>
        <v>16.03</v>
      </c>
    </row>
    <row r="324" spans="1:15" x14ac:dyDescent="0.3">
      <c r="A324" s="8">
        <v>44890</v>
      </c>
      <c r="B324" s="6" t="s">
        <v>23</v>
      </c>
      <c r="C324" s="6">
        <v>5</v>
      </c>
      <c r="D324" s="6" t="s">
        <v>30</v>
      </c>
      <c r="E324" s="6">
        <v>4</v>
      </c>
      <c r="F324" s="6" t="s">
        <v>36</v>
      </c>
      <c r="G324" s="6">
        <f t="shared" si="5"/>
        <v>-1</v>
      </c>
      <c r="H324">
        <f>VLOOKUP(Regular_Season_Table[[#This Row],[Visitor]],'2023 Standings'!$A$1:$K$33,10,FALSE)</f>
        <v>0.23</v>
      </c>
      <c r="I324">
        <f>VLOOKUP(Regular_Season_Table[[#This Row],[Home]],'2023 Standings'!$A$1:$K$33,10,)</f>
        <v>0.75</v>
      </c>
      <c r="J324">
        <f>VLOOKUP(Regular_Season_Table[[#This Row],[Home]],Table_0__2[[#All],[Team]:[xGF%]],10,)</f>
        <v>51.67</v>
      </c>
      <c r="K324">
        <f>VLOOKUP(Regular_Season_Table[[#This Row],[Visitor]],Table_0__2[[Team]:[CF%]],10,FALSE)</f>
        <v>51.57</v>
      </c>
      <c r="L324">
        <f>VLOOKUP(Regular_Season_Table[[#This Row],[Home]],Table_0__2[[#All],[Team]:[HDCF%]],36,FALSE)</f>
        <v>53.75</v>
      </c>
      <c r="M324">
        <f>VLOOKUP(Regular_Season_Table[[#This Row],[Visitor]],Table_0__2[[#All],[Team]:[HDCF%]],36,FALSE)</f>
        <v>52.55</v>
      </c>
      <c r="N324">
        <f>VLOOKUP(Regular_Season_Table[[#This Row],[Home]],'Special Teams'!$A$1:$B$33,2,FALSE)</f>
        <v>25</v>
      </c>
      <c r="O324">
        <f>VLOOKUP(Regular_Season_Table[[#This Row],[Visitor]],'Special Teams'!$A$1:$B$33,2,FALSE)</f>
        <v>19.260000000000002</v>
      </c>
    </row>
    <row r="325" spans="1:15" x14ac:dyDescent="0.3">
      <c r="A325" s="9">
        <v>44890</v>
      </c>
      <c r="B325" s="7" t="s">
        <v>25</v>
      </c>
      <c r="C325" s="7">
        <v>3</v>
      </c>
      <c r="D325" s="7" t="s">
        <v>19</v>
      </c>
      <c r="E325" s="7">
        <v>4</v>
      </c>
      <c r="F325" s="7" t="s">
        <v>35</v>
      </c>
      <c r="G325" s="6">
        <f t="shared" si="5"/>
        <v>1</v>
      </c>
      <c r="H325">
        <f>VLOOKUP(Regular_Season_Table[[#This Row],[Visitor]],'2023 Standings'!$A$1:$K$33,10,FALSE)</f>
        <v>-0.85</v>
      </c>
      <c r="I325">
        <f>VLOOKUP(Regular_Season_Table[[#This Row],[Home]],'2023 Standings'!$A$1:$K$33,10,)</f>
        <v>-0.44</v>
      </c>
      <c r="J325">
        <f>VLOOKUP(Regular_Season_Table[[#This Row],[Home]],Table_0__2[[#All],[Team]:[xGF%]],10,)</f>
        <v>46.03</v>
      </c>
      <c r="K325">
        <f>VLOOKUP(Regular_Season_Table[[#This Row],[Visitor]],Table_0__2[[Team]:[CF%]],10,FALSE)</f>
        <v>45.13</v>
      </c>
      <c r="L325">
        <f>VLOOKUP(Regular_Season_Table[[#This Row],[Home]],Table_0__2[[#All],[Team]:[HDCF%]],36,FALSE)</f>
        <v>44.13</v>
      </c>
      <c r="M325">
        <f>VLOOKUP(Regular_Season_Table[[#This Row],[Visitor]],Table_0__2[[#All],[Team]:[HDCF%]],36,FALSE)</f>
        <v>43.9</v>
      </c>
      <c r="N325">
        <f>VLOOKUP(Regular_Season_Table[[#This Row],[Home]],'Special Teams'!$A$1:$B$33,2,FALSE)</f>
        <v>21.11</v>
      </c>
      <c r="O325">
        <f>VLOOKUP(Regular_Season_Table[[#This Row],[Visitor]],'Special Teams'!$A$1:$B$33,2,FALSE)</f>
        <v>18.91</v>
      </c>
    </row>
    <row r="326" spans="1:15" x14ac:dyDescent="0.3">
      <c r="A326" s="8">
        <v>44890</v>
      </c>
      <c r="B326" s="6" t="s">
        <v>5</v>
      </c>
      <c r="C326" s="6">
        <v>4</v>
      </c>
      <c r="D326" s="6" t="s">
        <v>28</v>
      </c>
      <c r="E326" s="6">
        <v>3</v>
      </c>
      <c r="F326" s="6"/>
      <c r="G326" s="6">
        <f t="shared" si="5"/>
        <v>-1</v>
      </c>
      <c r="H326">
        <f>VLOOKUP(Regular_Season_Table[[#This Row],[Visitor]],'2023 Standings'!$A$1:$K$33,10,FALSE)</f>
        <v>0.7</v>
      </c>
      <c r="I326">
        <f>VLOOKUP(Regular_Season_Table[[#This Row],[Home]],'2023 Standings'!$A$1:$K$33,10,)</f>
        <v>0.21</v>
      </c>
      <c r="J326">
        <f>VLOOKUP(Regular_Season_Table[[#This Row],[Home]],Table_0__2[[#All],[Team]:[xGF%]],10,)</f>
        <v>49.47</v>
      </c>
      <c r="K326">
        <f>VLOOKUP(Regular_Season_Table[[#This Row],[Visitor]],Table_0__2[[Team]:[CF%]],10,FALSE)</f>
        <v>51.07</v>
      </c>
      <c r="L326">
        <f>VLOOKUP(Regular_Season_Table[[#This Row],[Home]],Table_0__2[[#All],[Team]:[HDCF%]],36,FALSE)</f>
        <v>51.15</v>
      </c>
      <c r="M326">
        <f>VLOOKUP(Regular_Season_Table[[#This Row],[Visitor]],Table_0__2[[#All],[Team]:[HDCF%]],36,FALSE)</f>
        <v>54.37</v>
      </c>
      <c r="N326">
        <f>VLOOKUP(Regular_Season_Table[[#This Row],[Home]],'Special Teams'!$A$1:$B$33,2,FALSE)</f>
        <v>21.43</v>
      </c>
      <c r="O326">
        <f>VLOOKUP(Regular_Season_Table[[#This Row],[Visitor]],'Special Teams'!$A$1:$B$33,2,FALSE)</f>
        <v>26.02</v>
      </c>
    </row>
    <row r="327" spans="1:15" x14ac:dyDescent="0.3">
      <c r="A327" s="9">
        <v>44890</v>
      </c>
      <c r="B327" s="7" t="s">
        <v>3</v>
      </c>
      <c r="C327" s="7">
        <v>4</v>
      </c>
      <c r="D327" s="7" t="s">
        <v>4</v>
      </c>
      <c r="E327" s="7">
        <v>1</v>
      </c>
      <c r="F327" s="7"/>
      <c r="G327" s="6">
        <f t="shared" si="5"/>
        <v>-3</v>
      </c>
      <c r="H327">
        <f>VLOOKUP(Regular_Season_Table[[#This Row],[Visitor]],'2023 Standings'!$A$1:$K$33,10,FALSE)</f>
        <v>0.01</v>
      </c>
      <c r="I327">
        <f>VLOOKUP(Regular_Season_Table[[#This Row],[Home]],'2023 Standings'!$A$1:$K$33,10,)</f>
        <v>-0.62</v>
      </c>
      <c r="J327">
        <f>VLOOKUP(Regular_Season_Table[[#This Row],[Home]],Table_0__2[[#All],[Team]:[xGF%]],10,)</f>
        <v>47.4</v>
      </c>
      <c r="K327">
        <f>VLOOKUP(Regular_Season_Table[[#This Row],[Visitor]],Table_0__2[[Team]:[CF%]],10,FALSE)</f>
        <v>52.14</v>
      </c>
      <c r="L327">
        <f>VLOOKUP(Regular_Season_Table[[#This Row],[Home]],Table_0__2[[#All],[Team]:[HDCF%]],36,FALSE)</f>
        <v>47.69</v>
      </c>
      <c r="M327">
        <f>VLOOKUP(Regular_Season_Table[[#This Row],[Visitor]],Table_0__2[[#All],[Team]:[HDCF%]],36,FALSE)</f>
        <v>53.78</v>
      </c>
      <c r="N327">
        <f>VLOOKUP(Regular_Season_Table[[#This Row],[Home]],'Special Teams'!$A$1:$B$33,2,FALSE)</f>
        <v>15.56</v>
      </c>
      <c r="O327">
        <f>VLOOKUP(Regular_Season_Table[[#This Row],[Visitor]],'Special Teams'!$A$1:$B$33,2,FALSE)</f>
        <v>21.72</v>
      </c>
    </row>
    <row r="328" spans="1:15" x14ac:dyDescent="0.3">
      <c r="A328" s="8">
        <v>44890</v>
      </c>
      <c r="B328" s="6" t="s">
        <v>29</v>
      </c>
      <c r="C328" s="6">
        <v>5</v>
      </c>
      <c r="D328" s="6" t="s">
        <v>24</v>
      </c>
      <c r="E328" s="6">
        <v>2</v>
      </c>
      <c r="F328" s="6"/>
      <c r="G328" s="6">
        <f t="shared" si="5"/>
        <v>-3</v>
      </c>
      <c r="H328">
        <f>VLOOKUP(Regular_Season_Table[[#This Row],[Visitor]],'2023 Standings'!$A$1:$K$33,10,FALSE)</f>
        <v>0.27</v>
      </c>
      <c r="I328">
        <f>VLOOKUP(Regular_Season_Table[[#This Row],[Home]],'2023 Standings'!$A$1:$K$33,10,)</f>
        <v>-1.05</v>
      </c>
      <c r="J328">
        <f>VLOOKUP(Regular_Season_Table[[#This Row],[Home]],Table_0__2[[#All],[Team]:[xGF%]],10,)</f>
        <v>48.6</v>
      </c>
      <c r="K328">
        <f>VLOOKUP(Regular_Season_Table[[#This Row],[Visitor]],Table_0__2[[Team]:[CF%]],10,FALSE)</f>
        <v>52.33</v>
      </c>
      <c r="L328">
        <f>VLOOKUP(Regular_Season_Table[[#This Row],[Home]],Table_0__2[[#All],[Team]:[HDCF%]],36,FALSE)</f>
        <v>51.47</v>
      </c>
      <c r="M328">
        <f>VLOOKUP(Regular_Season_Table[[#This Row],[Visitor]],Table_0__2[[#All],[Team]:[HDCF%]],36,FALSE)</f>
        <v>52.36</v>
      </c>
      <c r="N328">
        <f>VLOOKUP(Regular_Season_Table[[#This Row],[Home]],'Special Teams'!$A$1:$B$33,2,FALSE)</f>
        <v>18.39</v>
      </c>
      <c r="O328">
        <f>VLOOKUP(Regular_Season_Table[[#This Row],[Visitor]],'Special Teams'!$A$1:$B$33,2,FALSE)</f>
        <v>25.28</v>
      </c>
    </row>
    <row r="329" spans="1:15" x14ac:dyDescent="0.3">
      <c r="A329" s="9">
        <v>44890</v>
      </c>
      <c r="B329" s="7" t="s">
        <v>10</v>
      </c>
      <c r="C329" s="7">
        <v>2</v>
      </c>
      <c r="D329" s="7" t="s">
        <v>7</v>
      </c>
      <c r="E329" s="7">
        <v>5</v>
      </c>
      <c r="F329" s="7"/>
      <c r="G329" s="6">
        <f t="shared" si="5"/>
        <v>3</v>
      </c>
      <c r="H329">
        <f>VLOOKUP(Regular_Season_Table[[#This Row],[Visitor]],'2023 Standings'!$A$1:$K$33,10,FALSE)</f>
        <v>-0.47</v>
      </c>
      <c r="I329">
        <f>VLOOKUP(Regular_Season_Table[[#This Row],[Home]],'2023 Standings'!$A$1:$K$33,10,)</f>
        <v>0.37</v>
      </c>
      <c r="J329">
        <f>VLOOKUP(Regular_Season_Table[[#This Row],[Home]],Table_0__2[[#All],[Team]:[xGF%]],10,)</f>
        <v>51.45</v>
      </c>
      <c r="K329">
        <f>VLOOKUP(Regular_Season_Table[[#This Row],[Visitor]],Table_0__2[[Team]:[CF%]],10,FALSE)</f>
        <v>45.87</v>
      </c>
      <c r="L329">
        <f>VLOOKUP(Regular_Season_Table[[#This Row],[Home]],Table_0__2[[#All],[Team]:[HDCF%]],36,FALSE)</f>
        <v>53.01</v>
      </c>
      <c r="M329">
        <f>VLOOKUP(Regular_Season_Table[[#This Row],[Visitor]],Table_0__2[[#All],[Team]:[HDCF%]],36,FALSE)</f>
        <v>44.51</v>
      </c>
      <c r="N329">
        <f>VLOOKUP(Regular_Season_Table[[#This Row],[Home]],'Special Teams'!$A$1:$B$33,2,FALSE)</f>
        <v>25.36</v>
      </c>
      <c r="O329">
        <f>VLOOKUP(Regular_Season_Table[[#This Row],[Visitor]],'Special Teams'!$A$1:$B$33,2,FALSE)</f>
        <v>19.329999999999998</v>
      </c>
    </row>
    <row r="330" spans="1:15" x14ac:dyDescent="0.3">
      <c r="A330" s="8">
        <v>44890</v>
      </c>
      <c r="B330" s="6" t="s">
        <v>34</v>
      </c>
      <c r="C330" s="6">
        <v>4</v>
      </c>
      <c r="D330" s="6" t="s">
        <v>27</v>
      </c>
      <c r="E330" s="6">
        <v>2</v>
      </c>
      <c r="F330" s="6"/>
      <c r="G330" s="6">
        <f t="shared" si="5"/>
        <v>-2</v>
      </c>
      <c r="H330">
        <f>VLOOKUP(Regular_Season_Table[[#This Row],[Visitor]],'2023 Standings'!$A$1:$K$33,10,FALSE)</f>
        <v>0.36</v>
      </c>
      <c r="I330">
        <f>VLOOKUP(Regular_Season_Table[[#This Row],[Home]],'2023 Standings'!$A$1:$K$33,10,)</f>
        <v>0.49</v>
      </c>
      <c r="J330">
        <f>VLOOKUP(Regular_Season_Table[[#This Row],[Home]],Table_0__2[[#All],[Team]:[xGF%]],10,)</f>
        <v>48.15</v>
      </c>
      <c r="K330">
        <f>VLOOKUP(Regular_Season_Table[[#This Row],[Visitor]],Table_0__2[[Team]:[CF%]],10,FALSE)</f>
        <v>52.75</v>
      </c>
      <c r="L330">
        <f>VLOOKUP(Regular_Season_Table[[#This Row],[Home]],Table_0__2[[#All],[Team]:[HDCF%]],36,FALSE)</f>
        <v>53.11</v>
      </c>
      <c r="M330">
        <f>VLOOKUP(Regular_Season_Table[[#This Row],[Visitor]],Table_0__2[[#All],[Team]:[HDCF%]],36,FALSE)</f>
        <v>49.47</v>
      </c>
      <c r="N330">
        <f>VLOOKUP(Regular_Season_Table[[#This Row],[Home]],'Special Teams'!$A$1:$B$33,2,FALSE)</f>
        <v>20.29</v>
      </c>
      <c r="O330">
        <f>VLOOKUP(Regular_Season_Table[[#This Row],[Visitor]],'Special Teams'!$A$1:$B$33,2,FALSE)</f>
        <v>19.75</v>
      </c>
    </row>
    <row r="331" spans="1:15" x14ac:dyDescent="0.3">
      <c r="A331" s="9">
        <v>44890</v>
      </c>
      <c r="B331" s="7" t="s">
        <v>22</v>
      </c>
      <c r="C331" s="7">
        <v>0</v>
      </c>
      <c r="D331" s="7" t="s">
        <v>12</v>
      </c>
      <c r="E331" s="7">
        <v>3</v>
      </c>
      <c r="F331" s="7"/>
      <c r="G331" s="6">
        <f t="shared" si="5"/>
        <v>3</v>
      </c>
      <c r="H331">
        <f>VLOOKUP(Regular_Season_Table[[#This Row],[Visitor]],'2023 Standings'!$A$1:$K$33,10,FALSE)</f>
        <v>0.05</v>
      </c>
      <c r="I331">
        <f>VLOOKUP(Regular_Season_Table[[#This Row],[Home]],'2023 Standings'!$A$1:$K$33,10,)</f>
        <v>-0.1</v>
      </c>
      <c r="J331">
        <f>VLOOKUP(Regular_Season_Table[[#This Row],[Home]],Table_0__2[[#All],[Team]:[xGF%]],10,)</f>
        <v>49.78</v>
      </c>
      <c r="K331">
        <f>VLOOKUP(Regular_Season_Table[[#This Row],[Visitor]],Table_0__2[[Team]:[CF%]],10,FALSE)</f>
        <v>57.39</v>
      </c>
      <c r="L331">
        <f>VLOOKUP(Regular_Season_Table[[#This Row],[Home]],Table_0__2[[#All],[Team]:[HDCF%]],36,FALSE)</f>
        <v>49.68</v>
      </c>
      <c r="M331">
        <f>VLOOKUP(Regular_Season_Table[[#This Row],[Visitor]],Table_0__2[[#All],[Team]:[HDCF%]],36,FALSE)</f>
        <v>53.64</v>
      </c>
      <c r="N331">
        <f>VLOOKUP(Regular_Season_Table[[#This Row],[Home]],'Special Teams'!$A$1:$B$33,2,FALSE)</f>
        <v>21.22</v>
      </c>
      <c r="O331">
        <f>VLOOKUP(Regular_Season_Table[[#This Row],[Visitor]],'Special Teams'!$A$1:$B$33,2,FALSE)</f>
        <v>19.84</v>
      </c>
    </row>
    <row r="332" spans="1:15" x14ac:dyDescent="0.3">
      <c r="A332" s="8">
        <v>44891</v>
      </c>
      <c r="B332" s="6" t="s">
        <v>22</v>
      </c>
      <c r="C332" s="6">
        <v>2</v>
      </c>
      <c r="D332" s="6" t="s">
        <v>18</v>
      </c>
      <c r="E332" s="6">
        <v>3</v>
      </c>
      <c r="F332" s="6"/>
      <c r="G332" s="6">
        <f t="shared" si="5"/>
        <v>1</v>
      </c>
      <c r="H332">
        <f>VLOOKUP(Regular_Season_Table[[#This Row],[Visitor]],'2023 Standings'!$A$1:$K$33,10,FALSE)</f>
        <v>0.05</v>
      </c>
      <c r="I332">
        <f>VLOOKUP(Regular_Season_Table[[#This Row],[Home]],'2023 Standings'!$A$1:$K$33,10,)</f>
        <v>0.66</v>
      </c>
      <c r="J332">
        <f>VLOOKUP(Regular_Season_Table[[#This Row],[Home]],Table_0__2[[#All],[Team]:[xGF%]],10,)</f>
        <v>60.38</v>
      </c>
      <c r="K332">
        <f>VLOOKUP(Regular_Season_Table[[#This Row],[Visitor]],Table_0__2[[Team]:[CF%]],10,FALSE)</f>
        <v>57.39</v>
      </c>
      <c r="L332">
        <f>VLOOKUP(Regular_Season_Table[[#This Row],[Home]],Table_0__2[[#All],[Team]:[HDCF%]],36,FALSE)</f>
        <v>59.07</v>
      </c>
      <c r="M332">
        <f>VLOOKUP(Regular_Season_Table[[#This Row],[Visitor]],Table_0__2[[#All],[Team]:[HDCF%]],36,FALSE)</f>
        <v>53.64</v>
      </c>
      <c r="N332">
        <f>VLOOKUP(Regular_Season_Table[[#This Row],[Home]],'Special Teams'!$A$1:$B$33,2,FALSE)</f>
        <v>19.760000000000002</v>
      </c>
      <c r="O332">
        <f>VLOOKUP(Regular_Season_Table[[#This Row],[Visitor]],'Special Teams'!$A$1:$B$33,2,FALSE)</f>
        <v>19.84</v>
      </c>
    </row>
    <row r="333" spans="1:15" x14ac:dyDescent="0.3">
      <c r="A333" s="9">
        <v>44891</v>
      </c>
      <c r="B333" s="7" t="s">
        <v>30</v>
      </c>
      <c r="C333" s="7">
        <v>1</v>
      </c>
      <c r="D333" s="7" t="s">
        <v>11</v>
      </c>
      <c r="E333" s="7">
        <v>4</v>
      </c>
      <c r="F333" s="7"/>
      <c r="G333" s="6">
        <f t="shared" si="5"/>
        <v>3</v>
      </c>
      <c r="H333">
        <f>VLOOKUP(Regular_Season_Table[[#This Row],[Visitor]],'2023 Standings'!$A$1:$K$33,10,FALSE)</f>
        <v>0.75</v>
      </c>
      <c r="I333">
        <f>VLOOKUP(Regular_Season_Table[[#This Row],[Home]],'2023 Standings'!$A$1:$K$33,10,)</f>
        <v>0.61</v>
      </c>
      <c r="J333">
        <f>VLOOKUP(Regular_Season_Table[[#This Row],[Home]],Table_0__2[[#All],[Team]:[xGF%]],10,)</f>
        <v>52.19</v>
      </c>
      <c r="K333">
        <f>VLOOKUP(Regular_Season_Table[[#This Row],[Visitor]],Table_0__2[[Team]:[CF%]],10,FALSE)</f>
        <v>51.67</v>
      </c>
      <c r="L333">
        <f>VLOOKUP(Regular_Season_Table[[#This Row],[Home]],Table_0__2[[#All],[Team]:[HDCF%]],36,FALSE)</f>
        <v>49.77</v>
      </c>
      <c r="M333">
        <f>VLOOKUP(Regular_Season_Table[[#This Row],[Visitor]],Table_0__2[[#All],[Team]:[HDCF%]],36,FALSE)</f>
        <v>53.75</v>
      </c>
      <c r="N333">
        <f>VLOOKUP(Regular_Season_Table[[#This Row],[Home]],'Special Teams'!$A$1:$B$33,2,FALSE)</f>
        <v>24.52</v>
      </c>
      <c r="O333">
        <f>VLOOKUP(Regular_Season_Table[[#This Row],[Visitor]],'Special Teams'!$A$1:$B$33,2,FALSE)</f>
        <v>25</v>
      </c>
    </row>
    <row r="334" spans="1:15" x14ac:dyDescent="0.3">
      <c r="A334" s="8">
        <v>44891</v>
      </c>
      <c r="B334" s="6" t="s">
        <v>10</v>
      </c>
      <c r="C334" s="6">
        <v>5</v>
      </c>
      <c r="D334" s="6" t="s">
        <v>31</v>
      </c>
      <c r="E334" s="6">
        <v>4</v>
      </c>
      <c r="F334" s="6" t="s">
        <v>36</v>
      </c>
      <c r="G334" s="6">
        <f t="shared" si="5"/>
        <v>-1</v>
      </c>
      <c r="H334">
        <f>VLOOKUP(Regular_Season_Table[[#This Row],[Visitor]],'2023 Standings'!$A$1:$K$33,10,FALSE)</f>
        <v>-0.47</v>
      </c>
      <c r="I334">
        <f>VLOOKUP(Regular_Season_Table[[#This Row],[Home]],'2023 Standings'!$A$1:$K$33,10,)</f>
        <v>0.24</v>
      </c>
      <c r="J334">
        <f>VLOOKUP(Regular_Season_Table[[#This Row],[Home]],Table_0__2[[#All],[Team]:[xGF%]],10,)</f>
        <v>54.33</v>
      </c>
      <c r="K334">
        <f>VLOOKUP(Regular_Season_Table[[#This Row],[Visitor]],Table_0__2[[Team]:[CF%]],10,FALSE)</f>
        <v>45.87</v>
      </c>
      <c r="L334">
        <f>VLOOKUP(Regular_Season_Table[[#This Row],[Home]],Table_0__2[[#All],[Team]:[HDCF%]],36,FALSE)</f>
        <v>53.72</v>
      </c>
      <c r="M334">
        <f>VLOOKUP(Regular_Season_Table[[#This Row],[Visitor]],Table_0__2[[#All],[Team]:[HDCF%]],36,FALSE)</f>
        <v>44.51</v>
      </c>
      <c r="N334">
        <f>VLOOKUP(Regular_Season_Table[[#This Row],[Home]],'Special Teams'!$A$1:$B$33,2,FALSE)</f>
        <v>22.83</v>
      </c>
      <c r="O334">
        <f>VLOOKUP(Regular_Season_Table[[#This Row],[Visitor]],'Special Teams'!$A$1:$B$33,2,FALSE)</f>
        <v>19.329999999999998</v>
      </c>
    </row>
    <row r="335" spans="1:15" x14ac:dyDescent="0.3">
      <c r="A335" s="9">
        <v>44891</v>
      </c>
      <c r="B335" s="7" t="s">
        <v>12</v>
      </c>
      <c r="C335" s="7">
        <v>1</v>
      </c>
      <c r="D335" s="7" t="s">
        <v>15</v>
      </c>
      <c r="E335" s="7">
        <v>5</v>
      </c>
      <c r="F335" s="7"/>
      <c r="G335" s="6">
        <f t="shared" si="5"/>
        <v>4</v>
      </c>
      <c r="H335">
        <f>VLOOKUP(Regular_Season_Table[[#This Row],[Visitor]],'2023 Standings'!$A$1:$K$33,10,FALSE)</f>
        <v>-0.1</v>
      </c>
      <c r="I335">
        <f>VLOOKUP(Regular_Season_Table[[#This Row],[Home]],'2023 Standings'!$A$1:$K$33,10,)</f>
        <v>0.79</v>
      </c>
      <c r="J335">
        <f>VLOOKUP(Regular_Season_Table[[#This Row],[Home]],Table_0__2[[#All],[Team]:[xGF%]],10,)</f>
        <v>54.12</v>
      </c>
      <c r="K335">
        <f>VLOOKUP(Regular_Season_Table[[#This Row],[Visitor]],Table_0__2[[Team]:[CF%]],10,FALSE)</f>
        <v>49.78</v>
      </c>
      <c r="L335">
        <f>VLOOKUP(Regular_Season_Table[[#This Row],[Home]],Table_0__2[[#All],[Team]:[HDCF%]],36,FALSE)</f>
        <v>56.84</v>
      </c>
      <c r="M335">
        <f>VLOOKUP(Regular_Season_Table[[#This Row],[Visitor]],Table_0__2[[#All],[Team]:[HDCF%]],36,FALSE)</f>
        <v>49.68</v>
      </c>
      <c r="N335">
        <f>VLOOKUP(Regular_Season_Table[[#This Row],[Home]],'Special Teams'!$A$1:$B$33,2,FALSE)</f>
        <v>21.88</v>
      </c>
      <c r="O335">
        <f>VLOOKUP(Regular_Season_Table[[#This Row],[Visitor]],'Special Teams'!$A$1:$B$33,2,FALSE)</f>
        <v>21.22</v>
      </c>
    </row>
    <row r="336" spans="1:15" x14ac:dyDescent="0.3">
      <c r="A336" s="8">
        <v>44891</v>
      </c>
      <c r="B336" s="6" t="s">
        <v>4</v>
      </c>
      <c r="C336" s="6">
        <v>2</v>
      </c>
      <c r="D336" s="6" t="s">
        <v>16</v>
      </c>
      <c r="E336" s="6">
        <v>5</v>
      </c>
      <c r="F336" s="6"/>
      <c r="G336" s="6">
        <f t="shared" si="5"/>
        <v>3</v>
      </c>
      <c r="H336">
        <f>VLOOKUP(Regular_Season_Table[[#This Row],[Visitor]],'2023 Standings'!$A$1:$K$33,10,FALSE)</f>
        <v>-0.62</v>
      </c>
      <c r="I336">
        <f>VLOOKUP(Regular_Season_Table[[#This Row],[Home]],'2023 Standings'!$A$1:$K$33,10,)</f>
        <v>0.25</v>
      </c>
      <c r="J336">
        <f>VLOOKUP(Regular_Season_Table[[#This Row],[Home]],Table_0__2[[#All],[Team]:[xGF%]],10,)</f>
        <v>49.75</v>
      </c>
      <c r="K336">
        <f>VLOOKUP(Regular_Season_Table[[#This Row],[Visitor]],Table_0__2[[Team]:[CF%]],10,FALSE)</f>
        <v>47.4</v>
      </c>
      <c r="L336">
        <f>VLOOKUP(Regular_Season_Table[[#This Row],[Home]],Table_0__2[[#All],[Team]:[HDCF%]],36,FALSE)</f>
        <v>50.12</v>
      </c>
      <c r="M336">
        <f>VLOOKUP(Regular_Season_Table[[#This Row],[Visitor]],Table_0__2[[#All],[Team]:[HDCF%]],36,FALSE)</f>
        <v>47.69</v>
      </c>
      <c r="N336">
        <f>VLOOKUP(Regular_Season_Table[[#This Row],[Home]],'Special Teams'!$A$1:$B$33,2,FALSE)</f>
        <v>15.77</v>
      </c>
      <c r="O336">
        <f>VLOOKUP(Regular_Season_Table[[#This Row],[Visitor]],'Special Teams'!$A$1:$B$33,2,FALSE)</f>
        <v>15.56</v>
      </c>
    </row>
    <row r="337" spans="1:15" x14ac:dyDescent="0.3">
      <c r="A337" s="9">
        <v>44891</v>
      </c>
      <c r="B337" s="7" t="s">
        <v>9</v>
      </c>
      <c r="C337" s="7">
        <v>4</v>
      </c>
      <c r="D337" s="7" t="s">
        <v>17</v>
      </c>
      <c r="E337" s="7">
        <v>3</v>
      </c>
      <c r="F337" s="7"/>
      <c r="G337" s="6">
        <f t="shared" si="5"/>
        <v>-1</v>
      </c>
      <c r="H337">
        <f>VLOOKUP(Regular_Season_Table[[#This Row],[Visitor]],'2023 Standings'!$A$1:$K$33,10,FALSE)</f>
        <v>0.73</v>
      </c>
      <c r="I337">
        <f>VLOOKUP(Regular_Season_Table[[#This Row],[Home]],'2023 Standings'!$A$1:$K$33,10,)</f>
        <v>0.7</v>
      </c>
      <c r="J337">
        <f>VLOOKUP(Regular_Season_Table[[#This Row],[Home]],Table_0__2[[#All],[Team]:[xGF%]],10,)</f>
        <v>49.8</v>
      </c>
      <c r="K337">
        <f>VLOOKUP(Regular_Season_Table[[#This Row],[Visitor]],Table_0__2[[Team]:[CF%]],10,FALSE)</f>
        <v>52.27</v>
      </c>
      <c r="L337">
        <f>VLOOKUP(Regular_Season_Table[[#This Row],[Home]],Table_0__2[[#All],[Team]:[HDCF%]],36,FALSE)</f>
        <v>48.95</v>
      </c>
      <c r="M337">
        <f>VLOOKUP(Regular_Season_Table[[#This Row],[Visitor]],Table_0__2[[#All],[Team]:[HDCF%]],36,FALSE)</f>
        <v>56.4</v>
      </c>
      <c r="N337">
        <f>VLOOKUP(Regular_Season_Table[[#This Row],[Home]],'Special Teams'!$A$1:$B$33,2,FALSE)</f>
        <v>24.08</v>
      </c>
      <c r="O337">
        <f>VLOOKUP(Regular_Season_Table[[#This Row],[Visitor]],'Special Teams'!$A$1:$B$33,2,FALSE)</f>
        <v>32.36</v>
      </c>
    </row>
    <row r="338" spans="1:15" x14ac:dyDescent="0.3">
      <c r="A338" s="8">
        <v>44891</v>
      </c>
      <c r="B338" s="6" t="s">
        <v>5</v>
      </c>
      <c r="C338" s="6">
        <v>4</v>
      </c>
      <c r="D338" s="6" t="s">
        <v>3</v>
      </c>
      <c r="E338" s="6">
        <v>1</v>
      </c>
      <c r="F338" s="6"/>
      <c r="G338" s="6">
        <f t="shared" si="5"/>
        <v>-3</v>
      </c>
      <c r="H338">
        <f>VLOOKUP(Regular_Season_Table[[#This Row],[Visitor]],'2023 Standings'!$A$1:$K$33,10,FALSE)</f>
        <v>0.7</v>
      </c>
      <c r="I338">
        <f>VLOOKUP(Regular_Season_Table[[#This Row],[Home]],'2023 Standings'!$A$1:$K$33,10,)</f>
        <v>0.01</v>
      </c>
      <c r="J338">
        <f>VLOOKUP(Regular_Season_Table[[#This Row],[Home]],Table_0__2[[#All],[Team]:[xGF%]],10,)</f>
        <v>52.14</v>
      </c>
      <c r="K338">
        <f>VLOOKUP(Regular_Season_Table[[#This Row],[Visitor]],Table_0__2[[Team]:[CF%]],10,FALSE)</f>
        <v>51.07</v>
      </c>
      <c r="L338">
        <f>VLOOKUP(Regular_Season_Table[[#This Row],[Home]],Table_0__2[[#All],[Team]:[HDCF%]],36,FALSE)</f>
        <v>53.78</v>
      </c>
      <c r="M338">
        <f>VLOOKUP(Regular_Season_Table[[#This Row],[Visitor]],Table_0__2[[#All],[Team]:[HDCF%]],36,FALSE)</f>
        <v>54.37</v>
      </c>
      <c r="N338">
        <f>VLOOKUP(Regular_Season_Table[[#This Row],[Home]],'Special Teams'!$A$1:$B$33,2,FALSE)</f>
        <v>21.72</v>
      </c>
      <c r="O338">
        <f>VLOOKUP(Regular_Season_Table[[#This Row],[Visitor]],'Special Teams'!$A$1:$B$33,2,FALSE)</f>
        <v>26.02</v>
      </c>
    </row>
    <row r="339" spans="1:15" x14ac:dyDescent="0.3">
      <c r="A339" s="9">
        <v>44891</v>
      </c>
      <c r="B339" s="7" t="s">
        <v>8</v>
      </c>
      <c r="C339" s="7">
        <v>5</v>
      </c>
      <c r="D339" s="7" t="s">
        <v>27</v>
      </c>
      <c r="E339" s="7">
        <v>1</v>
      </c>
      <c r="F339" s="7"/>
      <c r="G339" s="6">
        <f t="shared" si="5"/>
        <v>-4</v>
      </c>
      <c r="H339">
        <f>VLOOKUP(Regular_Season_Table[[#This Row],[Visitor]],'2023 Standings'!$A$1:$K$33,10,FALSE)</f>
        <v>-0.3</v>
      </c>
      <c r="I339">
        <f>VLOOKUP(Regular_Season_Table[[#This Row],[Home]],'2023 Standings'!$A$1:$K$33,10,)</f>
        <v>0.49</v>
      </c>
      <c r="J339">
        <f>VLOOKUP(Regular_Season_Table[[#This Row],[Home]],Table_0__2[[#All],[Team]:[xGF%]],10,)</f>
        <v>48.15</v>
      </c>
      <c r="K339">
        <f>VLOOKUP(Regular_Season_Table[[#This Row],[Visitor]],Table_0__2[[Team]:[CF%]],10,FALSE)</f>
        <v>47.62</v>
      </c>
      <c r="L339">
        <f>VLOOKUP(Regular_Season_Table[[#This Row],[Home]],Table_0__2[[#All],[Team]:[HDCF%]],36,FALSE)</f>
        <v>53.11</v>
      </c>
      <c r="M339">
        <f>VLOOKUP(Regular_Season_Table[[#This Row],[Visitor]],Table_0__2[[#All],[Team]:[HDCF%]],36,FALSE)</f>
        <v>47.61</v>
      </c>
      <c r="N339">
        <f>VLOOKUP(Regular_Season_Table[[#This Row],[Home]],'Special Teams'!$A$1:$B$33,2,FALSE)</f>
        <v>20.29</v>
      </c>
      <c r="O339">
        <f>VLOOKUP(Regular_Season_Table[[#This Row],[Visitor]],'Special Teams'!$A$1:$B$33,2,FALSE)</f>
        <v>22.71</v>
      </c>
    </row>
    <row r="340" spans="1:15" x14ac:dyDescent="0.3">
      <c r="A340" s="8">
        <v>44892</v>
      </c>
      <c r="B340" s="6" t="s">
        <v>34</v>
      </c>
      <c r="C340" s="6">
        <v>5</v>
      </c>
      <c r="D340" s="6" t="s">
        <v>26</v>
      </c>
      <c r="E340" s="6">
        <v>4</v>
      </c>
      <c r="F340" s="6"/>
      <c r="G340" s="6">
        <f t="shared" si="5"/>
        <v>-1</v>
      </c>
      <c r="H340">
        <f>VLOOKUP(Regular_Season_Table[[#This Row],[Visitor]],'2023 Standings'!$A$1:$K$33,10,FALSE)</f>
        <v>0.36</v>
      </c>
      <c r="I340">
        <f>VLOOKUP(Regular_Season_Table[[#This Row],[Home]],'2023 Standings'!$A$1:$K$33,10,)</f>
        <v>-1.54</v>
      </c>
      <c r="J340">
        <f>VLOOKUP(Regular_Season_Table[[#This Row],[Home]],Table_0__2[[#All],[Team]:[xGF%]],10,)</f>
        <v>42.67</v>
      </c>
      <c r="K340">
        <f>VLOOKUP(Regular_Season_Table[[#This Row],[Visitor]],Table_0__2[[Team]:[CF%]],10,FALSE)</f>
        <v>52.75</v>
      </c>
      <c r="L340">
        <f>VLOOKUP(Regular_Season_Table[[#This Row],[Home]],Table_0__2[[#All],[Team]:[HDCF%]],36,FALSE)</f>
        <v>38.950000000000003</v>
      </c>
      <c r="M340">
        <f>VLOOKUP(Regular_Season_Table[[#This Row],[Visitor]],Table_0__2[[#All],[Team]:[HDCF%]],36,FALSE)</f>
        <v>49.47</v>
      </c>
      <c r="N340">
        <f>VLOOKUP(Regular_Season_Table[[#This Row],[Home]],'Special Teams'!$A$1:$B$33,2,FALSE)</f>
        <v>15.72</v>
      </c>
      <c r="O340">
        <f>VLOOKUP(Regular_Season_Table[[#This Row],[Visitor]],'Special Teams'!$A$1:$B$33,2,FALSE)</f>
        <v>19.75</v>
      </c>
    </row>
    <row r="341" spans="1:15" x14ac:dyDescent="0.3">
      <c r="A341" s="9">
        <v>44892</v>
      </c>
      <c r="B341" s="7" t="s">
        <v>23</v>
      </c>
      <c r="C341" s="7">
        <v>7</v>
      </c>
      <c r="D341" s="7" t="s">
        <v>6</v>
      </c>
      <c r="E341" s="7">
        <v>2</v>
      </c>
      <c r="F341" s="7"/>
      <c r="G341" s="6">
        <f t="shared" si="5"/>
        <v>-5</v>
      </c>
      <c r="H341">
        <f>VLOOKUP(Regular_Season_Table[[#This Row],[Visitor]],'2023 Standings'!$A$1:$K$33,10,FALSE)</f>
        <v>0.23</v>
      </c>
      <c r="I341">
        <f>VLOOKUP(Regular_Season_Table[[#This Row],[Home]],'2023 Standings'!$A$1:$K$33,10,)</f>
        <v>-1.1599999999999999</v>
      </c>
      <c r="J341">
        <f>VLOOKUP(Regular_Season_Table[[#This Row],[Home]],Table_0__2[[#All],[Team]:[xGF%]],10,)</f>
        <v>43.9</v>
      </c>
      <c r="K341">
        <f>VLOOKUP(Regular_Season_Table[[#This Row],[Visitor]],Table_0__2[[Team]:[CF%]],10,FALSE)</f>
        <v>51.57</v>
      </c>
      <c r="L341">
        <f>VLOOKUP(Regular_Season_Table[[#This Row],[Home]],Table_0__2[[#All],[Team]:[HDCF%]],36,FALSE)</f>
        <v>41.35</v>
      </c>
      <c r="M341">
        <f>VLOOKUP(Regular_Season_Table[[#This Row],[Visitor]],Table_0__2[[#All],[Team]:[HDCF%]],36,FALSE)</f>
        <v>52.55</v>
      </c>
      <c r="N341">
        <f>VLOOKUP(Regular_Season_Table[[#This Row],[Home]],'Special Teams'!$A$1:$B$33,2,FALSE)</f>
        <v>16.38</v>
      </c>
      <c r="O341">
        <f>VLOOKUP(Regular_Season_Table[[#This Row],[Visitor]],'Special Teams'!$A$1:$B$33,2,FALSE)</f>
        <v>19.260000000000002</v>
      </c>
    </row>
    <row r="342" spans="1:15" x14ac:dyDescent="0.3">
      <c r="A342" s="8">
        <v>44892</v>
      </c>
      <c r="B342" s="6" t="s">
        <v>32</v>
      </c>
      <c r="C342" s="6">
        <v>3</v>
      </c>
      <c r="D342" s="6" t="s">
        <v>29</v>
      </c>
      <c r="E342" s="6">
        <v>2</v>
      </c>
      <c r="F342" s="6" t="s">
        <v>36</v>
      </c>
      <c r="G342" s="6">
        <f t="shared" si="5"/>
        <v>-1</v>
      </c>
      <c r="H342">
        <f>VLOOKUP(Regular_Season_Table[[#This Row],[Visitor]],'2023 Standings'!$A$1:$K$33,10,FALSE)</f>
        <v>-0.09</v>
      </c>
      <c r="I342">
        <f>VLOOKUP(Regular_Season_Table[[#This Row],[Home]],'2023 Standings'!$A$1:$K$33,10,)</f>
        <v>0.27</v>
      </c>
      <c r="J342">
        <f>VLOOKUP(Regular_Season_Table[[#This Row],[Home]],Table_0__2[[#All],[Team]:[xGF%]],10,)</f>
        <v>52.33</v>
      </c>
      <c r="K342">
        <f>VLOOKUP(Regular_Season_Table[[#This Row],[Visitor]],Table_0__2[[Team]:[CF%]],10,FALSE)</f>
        <v>51.53</v>
      </c>
      <c r="L342">
        <f>VLOOKUP(Regular_Season_Table[[#This Row],[Home]],Table_0__2[[#All],[Team]:[HDCF%]],36,FALSE)</f>
        <v>52.36</v>
      </c>
      <c r="M342">
        <f>VLOOKUP(Regular_Season_Table[[#This Row],[Visitor]],Table_0__2[[#All],[Team]:[HDCF%]],36,FALSE)</f>
        <v>51.95</v>
      </c>
      <c r="N342">
        <f>VLOOKUP(Regular_Season_Table[[#This Row],[Home]],'Special Teams'!$A$1:$B$33,2,FALSE)</f>
        <v>25.28</v>
      </c>
      <c r="O342">
        <f>VLOOKUP(Regular_Season_Table[[#This Row],[Visitor]],'Special Teams'!$A$1:$B$33,2,FALSE)</f>
        <v>23.53</v>
      </c>
    </row>
    <row r="343" spans="1:15" x14ac:dyDescent="0.3">
      <c r="A343" s="9">
        <v>44892</v>
      </c>
      <c r="B343" s="7" t="s">
        <v>25</v>
      </c>
      <c r="C343" s="7">
        <v>3</v>
      </c>
      <c r="D343" s="7" t="s">
        <v>28</v>
      </c>
      <c r="E343" s="7">
        <v>4</v>
      </c>
      <c r="F343" s="7"/>
      <c r="G343" s="6">
        <f t="shared" si="5"/>
        <v>1</v>
      </c>
      <c r="H343">
        <f>VLOOKUP(Regular_Season_Table[[#This Row],[Visitor]],'2023 Standings'!$A$1:$K$33,10,FALSE)</f>
        <v>-0.85</v>
      </c>
      <c r="I343">
        <f>VLOOKUP(Regular_Season_Table[[#This Row],[Home]],'2023 Standings'!$A$1:$K$33,10,)</f>
        <v>0.21</v>
      </c>
      <c r="J343">
        <f>VLOOKUP(Regular_Season_Table[[#This Row],[Home]],Table_0__2[[#All],[Team]:[xGF%]],10,)</f>
        <v>49.47</v>
      </c>
      <c r="K343">
        <f>VLOOKUP(Regular_Season_Table[[#This Row],[Visitor]],Table_0__2[[Team]:[CF%]],10,FALSE)</f>
        <v>45.13</v>
      </c>
      <c r="L343">
        <f>VLOOKUP(Regular_Season_Table[[#This Row],[Home]],Table_0__2[[#All],[Team]:[HDCF%]],36,FALSE)</f>
        <v>51.15</v>
      </c>
      <c r="M343">
        <f>VLOOKUP(Regular_Season_Table[[#This Row],[Visitor]],Table_0__2[[#All],[Team]:[HDCF%]],36,FALSE)</f>
        <v>43.9</v>
      </c>
      <c r="N343">
        <f>VLOOKUP(Regular_Season_Table[[#This Row],[Home]],'Special Teams'!$A$1:$B$33,2,FALSE)</f>
        <v>21.43</v>
      </c>
      <c r="O343">
        <f>VLOOKUP(Regular_Season_Table[[#This Row],[Visitor]],'Special Teams'!$A$1:$B$33,2,FALSE)</f>
        <v>18.91</v>
      </c>
    </row>
    <row r="344" spans="1:15" x14ac:dyDescent="0.3">
      <c r="A344" s="8">
        <v>44892</v>
      </c>
      <c r="B344" s="6" t="s">
        <v>8</v>
      </c>
      <c r="C344" s="6">
        <v>4</v>
      </c>
      <c r="D344" s="6" t="s">
        <v>24</v>
      </c>
      <c r="E344" s="6">
        <v>3</v>
      </c>
      <c r="F344" s="6" t="s">
        <v>36</v>
      </c>
      <c r="G344" s="6">
        <f t="shared" si="5"/>
        <v>-1</v>
      </c>
      <c r="H344">
        <f>VLOOKUP(Regular_Season_Table[[#This Row],[Visitor]],'2023 Standings'!$A$1:$K$33,10,FALSE)</f>
        <v>-0.3</v>
      </c>
      <c r="I344">
        <f>VLOOKUP(Regular_Season_Table[[#This Row],[Home]],'2023 Standings'!$A$1:$K$33,10,)</f>
        <v>-1.05</v>
      </c>
      <c r="J344">
        <f>VLOOKUP(Regular_Season_Table[[#This Row],[Home]],Table_0__2[[#All],[Team]:[xGF%]],10,)</f>
        <v>48.6</v>
      </c>
      <c r="K344">
        <f>VLOOKUP(Regular_Season_Table[[#This Row],[Visitor]],Table_0__2[[Team]:[CF%]],10,FALSE)</f>
        <v>47.62</v>
      </c>
      <c r="L344">
        <f>VLOOKUP(Regular_Season_Table[[#This Row],[Home]],Table_0__2[[#All],[Team]:[HDCF%]],36,FALSE)</f>
        <v>51.47</v>
      </c>
      <c r="M344">
        <f>VLOOKUP(Regular_Season_Table[[#This Row],[Visitor]],Table_0__2[[#All],[Team]:[HDCF%]],36,FALSE)</f>
        <v>47.61</v>
      </c>
      <c r="N344">
        <f>VLOOKUP(Regular_Season_Table[[#This Row],[Home]],'Special Teams'!$A$1:$B$33,2,FALSE)</f>
        <v>18.39</v>
      </c>
      <c r="O344">
        <f>VLOOKUP(Regular_Season_Table[[#This Row],[Visitor]],'Special Teams'!$A$1:$B$33,2,FALSE)</f>
        <v>22.71</v>
      </c>
    </row>
    <row r="345" spans="1:15" x14ac:dyDescent="0.3">
      <c r="A345" s="9">
        <v>44893</v>
      </c>
      <c r="B345" s="7" t="s">
        <v>7</v>
      </c>
      <c r="C345" s="7">
        <v>6</v>
      </c>
      <c r="D345" s="7" t="s">
        <v>13</v>
      </c>
      <c r="E345" s="7">
        <v>5</v>
      </c>
      <c r="F345" s="7" t="s">
        <v>36</v>
      </c>
      <c r="G345" s="6">
        <f t="shared" si="5"/>
        <v>-1</v>
      </c>
      <c r="H345">
        <f>VLOOKUP(Regular_Season_Table[[#This Row],[Visitor]],'2023 Standings'!$A$1:$K$33,10,FALSE)</f>
        <v>0.37</v>
      </c>
      <c r="I345">
        <f>VLOOKUP(Regular_Season_Table[[#This Row],[Home]],'2023 Standings'!$A$1:$K$33,10,)</f>
        <v>-0.01</v>
      </c>
      <c r="J345">
        <f>VLOOKUP(Regular_Season_Table[[#This Row],[Home]],Table_0__2[[#All],[Team]:[xGF%]],10,)</f>
        <v>51.36</v>
      </c>
      <c r="K345">
        <f>VLOOKUP(Regular_Season_Table[[#This Row],[Visitor]],Table_0__2[[Team]:[CF%]],10,FALSE)</f>
        <v>51.45</v>
      </c>
      <c r="L345">
        <f>VLOOKUP(Regular_Season_Table[[#This Row],[Home]],Table_0__2[[#All],[Team]:[HDCF%]],36,FALSE)</f>
        <v>47.31</v>
      </c>
      <c r="M345">
        <f>VLOOKUP(Regular_Season_Table[[#This Row],[Visitor]],Table_0__2[[#All],[Team]:[HDCF%]],36,FALSE)</f>
        <v>53.01</v>
      </c>
      <c r="N345">
        <f>VLOOKUP(Regular_Season_Table[[#This Row],[Home]],'Special Teams'!$A$1:$B$33,2,FALSE)</f>
        <v>23.42</v>
      </c>
      <c r="O345">
        <f>VLOOKUP(Regular_Season_Table[[#This Row],[Visitor]],'Special Teams'!$A$1:$B$33,2,FALSE)</f>
        <v>25.36</v>
      </c>
    </row>
    <row r="346" spans="1:15" x14ac:dyDescent="0.3">
      <c r="A346" s="8">
        <v>44893</v>
      </c>
      <c r="B346" s="6" t="s">
        <v>27</v>
      </c>
      <c r="C346" s="6">
        <v>3</v>
      </c>
      <c r="D346" s="6" t="s">
        <v>20</v>
      </c>
      <c r="E346" s="6">
        <v>2</v>
      </c>
      <c r="F346" s="6" t="s">
        <v>35</v>
      </c>
      <c r="G346" s="6">
        <f t="shared" si="5"/>
        <v>-1</v>
      </c>
      <c r="H346">
        <f>VLOOKUP(Regular_Season_Table[[#This Row],[Visitor]],'2023 Standings'!$A$1:$K$33,10,FALSE)</f>
        <v>0.49</v>
      </c>
      <c r="I346">
        <f>VLOOKUP(Regular_Season_Table[[#This Row],[Home]],'2023 Standings'!$A$1:$K$33,10,)</f>
        <v>-1.34</v>
      </c>
      <c r="J346">
        <f>VLOOKUP(Regular_Season_Table[[#This Row],[Home]],Table_0__2[[#All],[Team]:[xGF%]],10,)</f>
        <v>44.92</v>
      </c>
      <c r="K346">
        <f>VLOOKUP(Regular_Season_Table[[#This Row],[Visitor]],Table_0__2[[Team]:[CF%]],10,FALSE)</f>
        <v>48.15</v>
      </c>
      <c r="L346">
        <f>VLOOKUP(Regular_Season_Table[[#This Row],[Home]],Table_0__2[[#All],[Team]:[HDCF%]],36,FALSE)</f>
        <v>43.43</v>
      </c>
      <c r="M346">
        <f>VLOOKUP(Regular_Season_Table[[#This Row],[Visitor]],Table_0__2[[#All],[Team]:[HDCF%]],36,FALSE)</f>
        <v>53.11</v>
      </c>
      <c r="N346">
        <f>VLOOKUP(Regular_Season_Table[[#This Row],[Home]],'Special Teams'!$A$1:$B$33,2,FALSE)</f>
        <v>18.3</v>
      </c>
      <c r="O346">
        <f>VLOOKUP(Regular_Season_Table[[#This Row],[Visitor]],'Special Teams'!$A$1:$B$33,2,FALSE)</f>
        <v>20.29</v>
      </c>
    </row>
    <row r="347" spans="1:15" x14ac:dyDescent="0.3">
      <c r="A347" s="9">
        <v>44893</v>
      </c>
      <c r="B347" s="7" t="s">
        <v>5</v>
      </c>
      <c r="C347" s="7">
        <v>4</v>
      </c>
      <c r="D347" s="7" t="s">
        <v>19</v>
      </c>
      <c r="E347" s="7">
        <v>2</v>
      </c>
      <c r="F347" s="7"/>
      <c r="G347" s="6">
        <f t="shared" si="5"/>
        <v>-2</v>
      </c>
      <c r="H347">
        <f>VLOOKUP(Regular_Season_Table[[#This Row],[Visitor]],'2023 Standings'!$A$1:$K$33,10,FALSE)</f>
        <v>0.7</v>
      </c>
      <c r="I347">
        <f>VLOOKUP(Regular_Season_Table[[#This Row],[Home]],'2023 Standings'!$A$1:$K$33,10,)</f>
        <v>-0.44</v>
      </c>
      <c r="J347">
        <f>VLOOKUP(Regular_Season_Table[[#This Row],[Home]],Table_0__2[[#All],[Team]:[xGF%]],10,)</f>
        <v>46.03</v>
      </c>
      <c r="K347">
        <f>VLOOKUP(Regular_Season_Table[[#This Row],[Visitor]],Table_0__2[[Team]:[CF%]],10,FALSE)</f>
        <v>51.07</v>
      </c>
      <c r="L347">
        <f>VLOOKUP(Regular_Season_Table[[#This Row],[Home]],Table_0__2[[#All],[Team]:[HDCF%]],36,FALSE)</f>
        <v>44.13</v>
      </c>
      <c r="M347">
        <f>VLOOKUP(Regular_Season_Table[[#This Row],[Visitor]],Table_0__2[[#All],[Team]:[HDCF%]],36,FALSE)</f>
        <v>54.37</v>
      </c>
      <c r="N347">
        <f>VLOOKUP(Regular_Season_Table[[#This Row],[Home]],'Special Teams'!$A$1:$B$33,2,FALSE)</f>
        <v>21.11</v>
      </c>
      <c r="O347">
        <f>VLOOKUP(Regular_Season_Table[[#This Row],[Visitor]],'Special Teams'!$A$1:$B$33,2,FALSE)</f>
        <v>26.02</v>
      </c>
    </row>
    <row r="348" spans="1:15" x14ac:dyDescent="0.3">
      <c r="A348" s="8">
        <v>44893</v>
      </c>
      <c r="B348" s="6" t="s">
        <v>31</v>
      </c>
      <c r="C348" s="6">
        <v>3</v>
      </c>
      <c r="D348" s="6" t="s">
        <v>9</v>
      </c>
      <c r="E348" s="6">
        <v>4</v>
      </c>
      <c r="F348" s="6" t="s">
        <v>36</v>
      </c>
      <c r="G348" s="6">
        <f t="shared" si="5"/>
        <v>1</v>
      </c>
      <c r="H348">
        <f>VLOOKUP(Regular_Season_Table[[#This Row],[Visitor]],'2023 Standings'!$A$1:$K$33,10,FALSE)</f>
        <v>0.24</v>
      </c>
      <c r="I348">
        <f>VLOOKUP(Regular_Season_Table[[#This Row],[Home]],'2023 Standings'!$A$1:$K$33,10,)</f>
        <v>0.73</v>
      </c>
      <c r="J348">
        <f>VLOOKUP(Regular_Season_Table[[#This Row],[Home]],Table_0__2[[#All],[Team]:[xGF%]],10,)</f>
        <v>52.27</v>
      </c>
      <c r="K348">
        <f>VLOOKUP(Regular_Season_Table[[#This Row],[Visitor]],Table_0__2[[Team]:[CF%]],10,FALSE)</f>
        <v>54.33</v>
      </c>
      <c r="L348">
        <f>VLOOKUP(Regular_Season_Table[[#This Row],[Home]],Table_0__2[[#All],[Team]:[HDCF%]],36,FALSE)</f>
        <v>56.4</v>
      </c>
      <c r="M348">
        <f>VLOOKUP(Regular_Season_Table[[#This Row],[Visitor]],Table_0__2[[#All],[Team]:[HDCF%]],36,FALSE)</f>
        <v>53.72</v>
      </c>
      <c r="N348">
        <f>VLOOKUP(Regular_Season_Table[[#This Row],[Home]],'Special Teams'!$A$1:$B$33,2,FALSE)</f>
        <v>32.36</v>
      </c>
      <c r="O348">
        <f>VLOOKUP(Regular_Season_Table[[#This Row],[Visitor]],'Special Teams'!$A$1:$B$33,2,FALSE)</f>
        <v>22.83</v>
      </c>
    </row>
    <row r="349" spans="1:15" x14ac:dyDescent="0.3">
      <c r="A349" s="9">
        <v>44893</v>
      </c>
      <c r="B349" s="7" t="s">
        <v>15</v>
      </c>
      <c r="C349" s="7">
        <v>5</v>
      </c>
      <c r="D349" s="7" t="s">
        <v>17</v>
      </c>
      <c r="E349" s="7">
        <v>3</v>
      </c>
      <c r="F349" s="7"/>
      <c r="G349" s="6">
        <f t="shared" si="5"/>
        <v>-2</v>
      </c>
      <c r="H349">
        <f>VLOOKUP(Regular_Season_Table[[#This Row],[Visitor]],'2023 Standings'!$A$1:$K$33,10,FALSE)</f>
        <v>0.79</v>
      </c>
      <c r="I349">
        <f>VLOOKUP(Regular_Season_Table[[#This Row],[Home]],'2023 Standings'!$A$1:$K$33,10,)</f>
        <v>0.7</v>
      </c>
      <c r="J349">
        <f>VLOOKUP(Regular_Season_Table[[#This Row],[Home]],Table_0__2[[#All],[Team]:[xGF%]],10,)</f>
        <v>49.8</v>
      </c>
      <c r="K349">
        <f>VLOOKUP(Regular_Season_Table[[#This Row],[Visitor]],Table_0__2[[Team]:[CF%]],10,FALSE)</f>
        <v>54.12</v>
      </c>
      <c r="L349">
        <f>VLOOKUP(Regular_Season_Table[[#This Row],[Home]],Table_0__2[[#All],[Team]:[HDCF%]],36,FALSE)</f>
        <v>48.95</v>
      </c>
      <c r="M349">
        <f>VLOOKUP(Regular_Season_Table[[#This Row],[Visitor]],Table_0__2[[#All],[Team]:[HDCF%]],36,FALSE)</f>
        <v>56.84</v>
      </c>
      <c r="N349">
        <f>VLOOKUP(Regular_Season_Table[[#This Row],[Home]],'Special Teams'!$A$1:$B$33,2,FALSE)</f>
        <v>24.08</v>
      </c>
      <c r="O349">
        <f>VLOOKUP(Regular_Season_Table[[#This Row],[Visitor]],'Special Teams'!$A$1:$B$33,2,FALSE)</f>
        <v>21.88</v>
      </c>
    </row>
    <row r="350" spans="1:15" x14ac:dyDescent="0.3">
      <c r="A350" s="8">
        <v>44893</v>
      </c>
      <c r="B350" s="6" t="s">
        <v>30</v>
      </c>
      <c r="C350" s="6">
        <v>4</v>
      </c>
      <c r="D350" s="6" t="s">
        <v>10</v>
      </c>
      <c r="E350" s="6">
        <v>1</v>
      </c>
      <c r="F350" s="6"/>
      <c r="G350" s="6">
        <f t="shared" si="5"/>
        <v>-3</v>
      </c>
      <c r="H350">
        <f>VLOOKUP(Regular_Season_Table[[#This Row],[Visitor]],'2023 Standings'!$A$1:$K$33,10,FALSE)</f>
        <v>0.75</v>
      </c>
      <c r="I350">
        <f>VLOOKUP(Regular_Season_Table[[#This Row],[Home]],'2023 Standings'!$A$1:$K$33,10,)</f>
        <v>-0.47</v>
      </c>
      <c r="J350">
        <f>VLOOKUP(Regular_Season_Table[[#This Row],[Home]],Table_0__2[[#All],[Team]:[xGF%]],10,)</f>
        <v>45.87</v>
      </c>
      <c r="K350">
        <f>VLOOKUP(Regular_Season_Table[[#This Row],[Visitor]],Table_0__2[[Team]:[CF%]],10,FALSE)</f>
        <v>51.67</v>
      </c>
      <c r="L350">
        <f>VLOOKUP(Regular_Season_Table[[#This Row],[Home]],Table_0__2[[#All],[Team]:[HDCF%]],36,FALSE)</f>
        <v>44.51</v>
      </c>
      <c r="M350">
        <f>VLOOKUP(Regular_Season_Table[[#This Row],[Visitor]],Table_0__2[[#All],[Team]:[HDCF%]],36,FALSE)</f>
        <v>53.75</v>
      </c>
      <c r="N350">
        <f>VLOOKUP(Regular_Season_Table[[#This Row],[Home]],'Special Teams'!$A$1:$B$33,2,FALSE)</f>
        <v>19.329999999999998</v>
      </c>
      <c r="O350">
        <f>VLOOKUP(Regular_Season_Table[[#This Row],[Visitor]],'Special Teams'!$A$1:$B$33,2,FALSE)</f>
        <v>25</v>
      </c>
    </row>
    <row r="351" spans="1:15" x14ac:dyDescent="0.3">
      <c r="A351" s="9">
        <v>44894</v>
      </c>
      <c r="B351" s="7" t="s">
        <v>7</v>
      </c>
      <c r="C351" s="7">
        <v>1</v>
      </c>
      <c r="D351" s="7" t="s">
        <v>14</v>
      </c>
      <c r="E351" s="7">
        <v>3</v>
      </c>
      <c r="F351" s="7"/>
      <c r="G351" s="6">
        <f t="shared" si="5"/>
        <v>2</v>
      </c>
      <c r="H351">
        <f>VLOOKUP(Regular_Season_Table[[#This Row],[Visitor]],'2023 Standings'!$A$1:$K$33,10,FALSE)</f>
        <v>0.37</v>
      </c>
      <c r="I351">
        <f>VLOOKUP(Regular_Season_Table[[#This Row],[Home]],'2023 Standings'!$A$1:$K$33,10,)</f>
        <v>1.54</v>
      </c>
      <c r="J351">
        <f>VLOOKUP(Regular_Season_Table[[#This Row],[Home]],Table_0__2[[#All],[Team]:[xGF%]],10,)</f>
        <v>51.19</v>
      </c>
      <c r="K351">
        <f>VLOOKUP(Regular_Season_Table[[#This Row],[Visitor]],Table_0__2[[Team]:[CF%]],10,FALSE)</f>
        <v>51.45</v>
      </c>
      <c r="L351">
        <f>VLOOKUP(Regular_Season_Table[[#This Row],[Home]],Table_0__2[[#All],[Team]:[HDCF%]],36,FALSE)</f>
        <v>54.03</v>
      </c>
      <c r="M351">
        <f>VLOOKUP(Regular_Season_Table[[#This Row],[Visitor]],Table_0__2[[#All],[Team]:[HDCF%]],36,FALSE)</f>
        <v>53.01</v>
      </c>
      <c r="N351">
        <f>VLOOKUP(Regular_Season_Table[[#This Row],[Home]],'Special Teams'!$A$1:$B$33,2,FALSE)</f>
        <v>22.22</v>
      </c>
      <c r="O351">
        <f>VLOOKUP(Regular_Season_Table[[#This Row],[Visitor]],'Special Teams'!$A$1:$B$33,2,FALSE)</f>
        <v>25.36</v>
      </c>
    </row>
    <row r="352" spans="1:15" x14ac:dyDescent="0.3">
      <c r="A352" s="8">
        <v>44894</v>
      </c>
      <c r="B352" s="6" t="s">
        <v>31</v>
      </c>
      <c r="C352" s="6">
        <v>2</v>
      </c>
      <c r="D352" s="6" t="s">
        <v>22</v>
      </c>
      <c r="E352" s="6">
        <v>6</v>
      </c>
      <c r="F352" s="6"/>
      <c r="G352" s="6">
        <f t="shared" si="5"/>
        <v>4</v>
      </c>
      <c r="H352">
        <f>VLOOKUP(Regular_Season_Table[[#This Row],[Visitor]],'2023 Standings'!$A$1:$K$33,10,FALSE)</f>
        <v>0.24</v>
      </c>
      <c r="I352">
        <f>VLOOKUP(Regular_Season_Table[[#This Row],[Home]],'2023 Standings'!$A$1:$K$33,10,)</f>
        <v>0.05</v>
      </c>
      <c r="J352">
        <f>VLOOKUP(Regular_Season_Table[[#This Row],[Home]],Table_0__2[[#All],[Team]:[xGF%]],10,)</f>
        <v>57.39</v>
      </c>
      <c r="K352">
        <f>VLOOKUP(Regular_Season_Table[[#This Row],[Visitor]],Table_0__2[[Team]:[CF%]],10,FALSE)</f>
        <v>54.33</v>
      </c>
      <c r="L352">
        <f>VLOOKUP(Regular_Season_Table[[#This Row],[Home]],Table_0__2[[#All],[Team]:[HDCF%]],36,FALSE)</f>
        <v>53.64</v>
      </c>
      <c r="M352">
        <f>VLOOKUP(Regular_Season_Table[[#This Row],[Visitor]],Table_0__2[[#All],[Team]:[HDCF%]],36,FALSE)</f>
        <v>53.72</v>
      </c>
      <c r="N352">
        <f>VLOOKUP(Regular_Season_Table[[#This Row],[Home]],'Special Teams'!$A$1:$B$33,2,FALSE)</f>
        <v>19.84</v>
      </c>
      <c r="O352">
        <f>VLOOKUP(Regular_Season_Table[[#This Row],[Visitor]],'Special Teams'!$A$1:$B$33,2,FALSE)</f>
        <v>22.83</v>
      </c>
    </row>
    <row r="353" spans="1:15" x14ac:dyDescent="0.3">
      <c r="A353" s="9">
        <v>44894</v>
      </c>
      <c r="B353" s="7" t="s">
        <v>34</v>
      </c>
      <c r="C353" s="7">
        <v>9</v>
      </c>
      <c r="D353" s="7" t="s">
        <v>29</v>
      </c>
      <c r="E353" s="7">
        <v>8</v>
      </c>
      <c r="F353" s="7" t="s">
        <v>36</v>
      </c>
      <c r="G353" s="6">
        <f t="shared" si="5"/>
        <v>-1</v>
      </c>
      <c r="H353">
        <f>VLOOKUP(Regular_Season_Table[[#This Row],[Visitor]],'2023 Standings'!$A$1:$K$33,10,FALSE)</f>
        <v>0.36</v>
      </c>
      <c r="I353">
        <f>VLOOKUP(Regular_Season_Table[[#This Row],[Home]],'2023 Standings'!$A$1:$K$33,10,)</f>
        <v>0.27</v>
      </c>
      <c r="J353">
        <f>VLOOKUP(Regular_Season_Table[[#This Row],[Home]],Table_0__2[[#All],[Team]:[xGF%]],10,)</f>
        <v>52.33</v>
      </c>
      <c r="K353">
        <f>VLOOKUP(Regular_Season_Table[[#This Row],[Visitor]],Table_0__2[[Team]:[CF%]],10,FALSE)</f>
        <v>52.75</v>
      </c>
      <c r="L353">
        <f>VLOOKUP(Regular_Season_Table[[#This Row],[Home]],Table_0__2[[#All],[Team]:[HDCF%]],36,FALSE)</f>
        <v>52.36</v>
      </c>
      <c r="M353">
        <f>VLOOKUP(Regular_Season_Table[[#This Row],[Visitor]],Table_0__2[[#All],[Team]:[HDCF%]],36,FALSE)</f>
        <v>49.47</v>
      </c>
      <c r="N353">
        <f>VLOOKUP(Regular_Season_Table[[#This Row],[Home]],'Special Teams'!$A$1:$B$33,2,FALSE)</f>
        <v>25.28</v>
      </c>
      <c r="O353">
        <f>VLOOKUP(Regular_Season_Table[[#This Row],[Visitor]],'Special Teams'!$A$1:$B$33,2,FALSE)</f>
        <v>19.75</v>
      </c>
    </row>
    <row r="354" spans="1:15" x14ac:dyDescent="0.3">
      <c r="A354" s="8">
        <v>44894</v>
      </c>
      <c r="B354" s="6" t="s">
        <v>24</v>
      </c>
      <c r="C354" s="6">
        <v>4</v>
      </c>
      <c r="D354" s="6" t="s">
        <v>33</v>
      </c>
      <c r="E354" s="6">
        <v>0</v>
      </c>
      <c r="F354" s="6"/>
      <c r="G354" s="6">
        <f t="shared" si="5"/>
        <v>-4</v>
      </c>
      <c r="H354">
        <f>VLOOKUP(Regular_Season_Table[[#This Row],[Visitor]],'2023 Standings'!$A$1:$K$33,10,FALSE)</f>
        <v>-1.05</v>
      </c>
      <c r="I354">
        <f>VLOOKUP(Regular_Season_Table[[#This Row],[Home]],'2023 Standings'!$A$1:$K$33,10,)</f>
        <v>-0.85</v>
      </c>
      <c r="J354">
        <f>VLOOKUP(Regular_Season_Table[[#This Row],[Home]],Table_0__2[[#All],[Team]:[xGF%]],10,)</f>
        <v>45.51</v>
      </c>
      <c r="K354">
        <f>VLOOKUP(Regular_Season_Table[[#This Row],[Visitor]],Table_0__2[[Team]:[CF%]],10,FALSE)</f>
        <v>48.6</v>
      </c>
      <c r="L354">
        <f>VLOOKUP(Regular_Season_Table[[#This Row],[Home]],Table_0__2[[#All],[Team]:[HDCF%]],36,FALSE)</f>
        <v>42.22</v>
      </c>
      <c r="M354">
        <f>VLOOKUP(Regular_Season_Table[[#This Row],[Visitor]],Table_0__2[[#All],[Team]:[HDCF%]],36,FALSE)</f>
        <v>51.47</v>
      </c>
      <c r="N354">
        <f>VLOOKUP(Regular_Season_Table[[#This Row],[Home]],'Special Teams'!$A$1:$B$33,2,FALSE)</f>
        <v>16.03</v>
      </c>
      <c r="O354">
        <f>VLOOKUP(Regular_Season_Table[[#This Row],[Visitor]],'Special Teams'!$A$1:$B$33,2,FALSE)</f>
        <v>18.39</v>
      </c>
    </row>
    <row r="355" spans="1:15" x14ac:dyDescent="0.3">
      <c r="A355" s="9">
        <v>44894</v>
      </c>
      <c r="B355" s="7" t="s">
        <v>26</v>
      </c>
      <c r="C355" s="7">
        <v>1</v>
      </c>
      <c r="D355" s="7" t="s">
        <v>21</v>
      </c>
      <c r="E355" s="7">
        <v>2</v>
      </c>
      <c r="F355" s="7" t="s">
        <v>36</v>
      </c>
      <c r="G355" s="6">
        <f t="shared" si="5"/>
        <v>1</v>
      </c>
      <c r="H355">
        <f>VLOOKUP(Regular_Season_Table[[#This Row],[Visitor]],'2023 Standings'!$A$1:$K$33,10,FALSE)</f>
        <v>-1.54</v>
      </c>
      <c r="I355">
        <f>VLOOKUP(Regular_Season_Table[[#This Row],[Home]],'2023 Standings'!$A$1:$K$33,10,)</f>
        <v>-0.12</v>
      </c>
      <c r="J355">
        <f>VLOOKUP(Regular_Season_Table[[#This Row],[Home]],Table_0__2[[#All],[Team]:[xGF%]],10,)</f>
        <v>47.41</v>
      </c>
      <c r="K355">
        <f>VLOOKUP(Regular_Season_Table[[#This Row],[Visitor]],Table_0__2[[Team]:[CF%]],10,FALSE)</f>
        <v>42.67</v>
      </c>
      <c r="L355">
        <f>VLOOKUP(Regular_Season_Table[[#This Row],[Home]],Table_0__2[[#All],[Team]:[HDCF%]],36,FALSE)</f>
        <v>48</v>
      </c>
      <c r="M355">
        <f>VLOOKUP(Regular_Season_Table[[#This Row],[Visitor]],Table_0__2[[#All],[Team]:[HDCF%]],36,FALSE)</f>
        <v>38.950000000000003</v>
      </c>
      <c r="N355">
        <f>VLOOKUP(Regular_Season_Table[[#This Row],[Home]],'Special Teams'!$A$1:$B$33,2,FALSE)</f>
        <v>17.600000000000001</v>
      </c>
      <c r="O355">
        <f>VLOOKUP(Regular_Season_Table[[#This Row],[Visitor]],'Special Teams'!$A$1:$B$33,2,FALSE)</f>
        <v>15.72</v>
      </c>
    </row>
    <row r="356" spans="1:15" x14ac:dyDescent="0.3">
      <c r="A356" s="8">
        <v>44894</v>
      </c>
      <c r="B356" s="6" t="s">
        <v>16</v>
      </c>
      <c r="C356" s="6">
        <v>1</v>
      </c>
      <c r="D356" s="6" t="s">
        <v>4</v>
      </c>
      <c r="E356" s="6">
        <v>3</v>
      </c>
      <c r="F356" s="6"/>
      <c r="G356" s="6">
        <f t="shared" si="5"/>
        <v>2</v>
      </c>
      <c r="H356">
        <f>VLOOKUP(Regular_Season_Table[[#This Row],[Visitor]],'2023 Standings'!$A$1:$K$33,10,FALSE)</f>
        <v>0.25</v>
      </c>
      <c r="I356">
        <f>VLOOKUP(Regular_Season_Table[[#This Row],[Home]],'2023 Standings'!$A$1:$K$33,10,)</f>
        <v>-0.62</v>
      </c>
      <c r="J356">
        <f>VLOOKUP(Regular_Season_Table[[#This Row],[Home]],Table_0__2[[#All],[Team]:[xGF%]],10,)</f>
        <v>47.4</v>
      </c>
      <c r="K356">
        <f>VLOOKUP(Regular_Season_Table[[#This Row],[Visitor]],Table_0__2[[Team]:[CF%]],10,FALSE)</f>
        <v>49.75</v>
      </c>
      <c r="L356">
        <f>VLOOKUP(Regular_Season_Table[[#This Row],[Home]],Table_0__2[[#All],[Team]:[HDCF%]],36,FALSE)</f>
        <v>47.69</v>
      </c>
      <c r="M356">
        <f>VLOOKUP(Regular_Season_Table[[#This Row],[Visitor]],Table_0__2[[#All],[Team]:[HDCF%]],36,FALSE)</f>
        <v>50.12</v>
      </c>
      <c r="N356">
        <f>VLOOKUP(Regular_Season_Table[[#This Row],[Home]],'Special Teams'!$A$1:$B$33,2,FALSE)</f>
        <v>15.56</v>
      </c>
      <c r="O356">
        <f>VLOOKUP(Regular_Season_Table[[#This Row],[Visitor]],'Special Teams'!$A$1:$B$33,2,FALSE)</f>
        <v>15.77</v>
      </c>
    </row>
    <row r="357" spans="1:15" x14ac:dyDescent="0.3">
      <c r="A357" s="9">
        <v>44894</v>
      </c>
      <c r="B357" s="7" t="s">
        <v>18</v>
      </c>
      <c r="C357" s="7">
        <v>3</v>
      </c>
      <c r="D357" s="7" t="s">
        <v>3</v>
      </c>
      <c r="E357" s="7">
        <v>2</v>
      </c>
      <c r="F357" s="7" t="s">
        <v>36</v>
      </c>
      <c r="G357" s="6">
        <f t="shared" si="5"/>
        <v>-1</v>
      </c>
      <c r="H357">
        <f>VLOOKUP(Regular_Season_Table[[#This Row],[Visitor]],'2023 Standings'!$A$1:$K$33,10,FALSE)</f>
        <v>0.66</v>
      </c>
      <c r="I357">
        <f>VLOOKUP(Regular_Season_Table[[#This Row],[Home]],'2023 Standings'!$A$1:$K$33,10,)</f>
        <v>0.01</v>
      </c>
      <c r="J357">
        <f>VLOOKUP(Regular_Season_Table[[#This Row],[Home]],Table_0__2[[#All],[Team]:[xGF%]],10,)</f>
        <v>52.14</v>
      </c>
      <c r="K357">
        <f>VLOOKUP(Regular_Season_Table[[#This Row],[Visitor]],Table_0__2[[Team]:[CF%]],10,FALSE)</f>
        <v>60.38</v>
      </c>
      <c r="L357">
        <f>VLOOKUP(Regular_Season_Table[[#This Row],[Home]],Table_0__2[[#All],[Team]:[HDCF%]],36,FALSE)</f>
        <v>53.78</v>
      </c>
      <c r="M357">
        <f>VLOOKUP(Regular_Season_Table[[#This Row],[Visitor]],Table_0__2[[#All],[Team]:[HDCF%]],36,FALSE)</f>
        <v>59.07</v>
      </c>
      <c r="N357">
        <f>VLOOKUP(Regular_Season_Table[[#This Row],[Home]],'Special Teams'!$A$1:$B$33,2,FALSE)</f>
        <v>21.72</v>
      </c>
      <c r="O357">
        <f>VLOOKUP(Regular_Season_Table[[#This Row],[Visitor]],'Special Teams'!$A$1:$B$33,2,FALSE)</f>
        <v>19.760000000000002</v>
      </c>
    </row>
    <row r="358" spans="1:15" x14ac:dyDescent="0.3">
      <c r="A358" s="8">
        <v>44894</v>
      </c>
      <c r="B358" s="6" t="s">
        <v>12</v>
      </c>
      <c r="C358" s="6">
        <v>5</v>
      </c>
      <c r="D358" s="6" t="s">
        <v>8</v>
      </c>
      <c r="E358" s="6">
        <v>1</v>
      </c>
      <c r="F358" s="6"/>
      <c r="G358" s="6">
        <f t="shared" si="5"/>
        <v>-4</v>
      </c>
      <c r="H358">
        <f>VLOOKUP(Regular_Season_Table[[#This Row],[Visitor]],'2023 Standings'!$A$1:$K$33,10,FALSE)</f>
        <v>-0.1</v>
      </c>
      <c r="I358">
        <f>VLOOKUP(Regular_Season_Table[[#This Row],[Home]],'2023 Standings'!$A$1:$K$33,10,)</f>
        <v>-0.3</v>
      </c>
      <c r="J358">
        <f>VLOOKUP(Regular_Season_Table[[#This Row],[Home]],Table_0__2[[#All],[Team]:[xGF%]],10,)</f>
        <v>47.62</v>
      </c>
      <c r="K358">
        <f>VLOOKUP(Regular_Season_Table[[#This Row],[Visitor]],Table_0__2[[Team]:[CF%]],10,FALSE)</f>
        <v>49.78</v>
      </c>
      <c r="L358">
        <f>VLOOKUP(Regular_Season_Table[[#This Row],[Home]],Table_0__2[[#All],[Team]:[HDCF%]],36,FALSE)</f>
        <v>47.61</v>
      </c>
      <c r="M358">
        <f>VLOOKUP(Regular_Season_Table[[#This Row],[Visitor]],Table_0__2[[#All],[Team]:[HDCF%]],36,FALSE)</f>
        <v>49.68</v>
      </c>
      <c r="N358">
        <f>VLOOKUP(Regular_Season_Table[[#This Row],[Home]],'Special Teams'!$A$1:$B$33,2,FALSE)</f>
        <v>22.71</v>
      </c>
      <c r="O358">
        <f>VLOOKUP(Regular_Season_Table[[#This Row],[Visitor]],'Special Teams'!$A$1:$B$33,2,FALSE)</f>
        <v>21.22</v>
      </c>
    </row>
    <row r="359" spans="1:15" x14ac:dyDescent="0.3">
      <c r="A359" s="9">
        <v>44894</v>
      </c>
      <c r="B359" s="7" t="s">
        <v>11</v>
      </c>
      <c r="C359" s="7">
        <v>0</v>
      </c>
      <c r="D359" s="7" t="s">
        <v>23</v>
      </c>
      <c r="E359" s="7">
        <v>5</v>
      </c>
      <c r="F359" s="7"/>
      <c r="G359" s="6">
        <f t="shared" si="5"/>
        <v>5</v>
      </c>
      <c r="H359">
        <f>VLOOKUP(Regular_Season_Table[[#This Row],[Visitor]],'2023 Standings'!$A$1:$K$33,10,FALSE)</f>
        <v>0.61</v>
      </c>
      <c r="I359">
        <f>VLOOKUP(Regular_Season_Table[[#This Row],[Home]],'2023 Standings'!$A$1:$K$33,10,)</f>
        <v>0.23</v>
      </c>
      <c r="J359">
        <f>VLOOKUP(Regular_Season_Table[[#This Row],[Home]],Table_0__2[[#All],[Team]:[xGF%]],10,)</f>
        <v>51.57</v>
      </c>
      <c r="K359">
        <f>VLOOKUP(Regular_Season_Table[[#This Row],[Visitor]],Table_0__2[[Team]:[CF%]],10,FALSE)</f>
        <v>52.19</v>
      </c>
      <c r="L359">
        <f>VLOOKUP(Regular_Season_Table[[#This Row],[Home]],Table_0__2[[#All],[Team]:[HDCF%]],36,FALSE)</f>
        <v>52.55</v>
      </c>
      <c r="M359">
        <f>VLOOKUP(Regular_Season_Table[[#This Row],[Visitor]],Table_0__2[[#All],[Team]:[HDCF%]],36,FALSE)</f>
        <v>49.77</v>
      </c>
      <c r="N359">
        <f>VLOOKUP(Regular_Season_Table[[#This Row],[Home]],'Special Teams'!$A$1:$B$33,2,FALSE)</f>
        <v>19.260000000000002</v>
      </c>
      <c r="O359">
        <f>VLOOKUP(Regular_Season_Table[[#This Row],[Visitor]],'Special Teams'!$A$1:$B$33,2,FALSE)</f>
        <v>24.52</v>
      </c>
    </row>
    <row r="360" spans="1:15" x14ac:dyDescent="0.3">
      <c r="A360" s="8">
        <v>44895</v>
      </c>
      <c r="B360" s="6" t="s">
        <v>9</v>
      </c>
      <c r="C360" s="6">
        <v>5</v>
      </c>
      <c r="D360" s="6" t="s">
        <v>6</v>
      </c>
      <c r="E360" s="6">
        <v>4</v>
      </c>
      <c r="F360" s="6"/>
      <c r="G360" s="6">
        <f t="shared" si="5"/>
        <v>-1</v>
      </c>
      <c r="H360">
        <f>VLOOKUP(Regular_Season_Table[[#This Row],[Visitor]],'2023 Standings'!$A$1:$K$33,10,FALSE)</f>
        <v>0.73</v>
      </c>
      <c r="I360">
        <f>VLOOKUP(Regular_Season_Table[[#This Row],[Home]],'2023 Standings'!$A$1:$K$33,10,)</f>
        <v>-1.1599999999999999</v>
      </c>
      <c r="J360">
        <f>VLOOKUP(Regular_Season_Table[[#This Row],[Home]],Table_0__2[[#All],[Team]:[xGF%]],10,)</f>
        <v>43.9</v>
      </c>
      <c r="K360">
        <f>VLOOKUP(Regular_Season_Table[[#This Row],[Visitor]],Table_0__2[[Team]:[CF%]],10,FALSE)</f>
        <v>52.27</v>
      </c>
      <c r="L360">
        <f>VLOOKUP(Regular_Season_Table[[#This Row],[Home]],Table_0__2[[#All],[Team]:[HDCF%]],36,FALSE)</f>
        <v>41.35</v>
      </c>
      <c r="M360">
        <f>VLOOKUP(Regular_Season_Table[[#This Row],[Visitor]],Table_0__2[[#All],[Team]:[HDCF%]],36,FALSE)</f>
        <v>56.4</v>
      </c>
      <c r="N360">
        <f>VLOOKUP(Regular_Season_Table[[#This Row],[Home]],'Special Teams'!$A$1:$B$33,2,FALSE)</f>
        <v>16.38</v>
      </c>
      <c r="O360">
        <f>VLOOKUP(Regular_Season_Table[[#This Row],[Visitor]],'Special Teams'!$A$1:$B$33,2,FALSE)</f>
        <v>32.36</v>
      </c>
    </row>
    <row r="361" spans="1:15" x14ac:dyDescent="0.3">
      <c r="A361" s="9">
        <v>44895</v>
      </c>
      <c r="B361" s="7" t="s">
        <v>13</v>
      </c>
      <c r="C361" s="7">
        <v>5</v>
      </c>
      <c r="D361" s="7" t="s">
        <v>19</v>
      </c>
      <c r="E361" s="7">
        <v>4</v>
      </c>
      <c r="F361" s="7" t="s">
        <v>35</v>
      </c>
      <c r="G361" s="6">
        <f t="shared" si="5"/>
        <v>-1</v>
      </c>
      <c r="H361">
        <f>VLOOKUP(Regular_Season_Table[[#This Row],[Visitor]],'2023 Standings'!$A$1:$K$33,10,FALSE)</f>
        <v>-0.01</v>
      </c>
      <c r="I361">
        <f>VLOOKUP(Regular_Season_Table[[#This Row],[Home]],'2023 Standings'!$A$1:$K$33,10,)</f>
        <v>-0.44</v>
      </c>
      <c r="J361">
        <f>VLOOKUP(Regular_Season_Table[[#This Row],[Home]],Table_0__2[[#All],[Team]:[xGF%]],10,)</f>
        <v>46.03</v>
      </c>
      <c r="K361">
        <f>VLOOKUP(Regular_Season_Table[[#This Row],[Visitor]],Table_0__2[[Team]:[CF%]],10,FALSE)</f>
        <v>51.36</v>
      </c>
      <c r="L361">
        <f>VLOOKUP(Regular_Season_Table[[#This Row],[Home]],Table_0__2[[#All],[Team]:[HDCF%]],36,FALSE)</f>
        <v>44.13</v>
      </c>
      <c r="M361">
        <f>VLOOKUP(Regular_Season_Table[[#This Row],[Visitor]],Table_0__2[[#All],[Team]:[HDCF%]],36,FALSE)</f>
        <v>47.31</v>
      </c>
      <c r="N361">
        <f>VLOOKUP(Regular_Season_Table[[#This Row],[Home]],'Special Teams'!$A$1:$B$33,2,FALSE)</f>
        <v>21.11</v>
      </c>
      <c r="O361">
        <f>VLOOKUP(Regular_Season_Table[[#This Row],[Visitor]],'Special Teams'!$A$1:$B$33,2,FALSE)</f>
        <v>23.42</v>
      </c>
    </row>
    <row r="362" spans="1:15" x14ac:dyDescent="0.3">
      <c r="A362" s="8">
        <v>44895</v>
      </c>
      <c r="B362" s="6" t="s">
        <v>17</v>
      </c>
      <c r="C362" s="6">
        <v>3</v>
      </c>
      <c r="D362" s="6" t="s">
        <v>32</v>
      </c>
      <c r="E362" s="6">
        <v>1</v>
      </c>
      <c r="F362" s="6"/>
      <c r="G362" s="6">
        <f t="shared" si="5"/>
        <v>-2</v>
      </c>
      <c r="H362">
        <f>VLOOKUP(Regular_Season_Table[[#This Row],[Visitor]],'2023 Standings'!$A$1:$K$33,10,FALSE)</f>
        <v>0.7</v>
      </c>
      <c r="I362">
        <f>VLOOKUP(Regular_Season_Table[[#This Row],[Home]],'2023 Standings'!$A$1:$K$33,10,)</f>
        <v>-0.09</v>
      </c>
      <c r="J362">
        <f>VLOOKUP(Regular_Season_Table[[#This Row],[Home]],Table_0__2[[#All],[Team]:[xGF%]],10,)</f>
        <v>51.53</v>
      </c>
      <c r="K362">
        <f>VLOOKUP(Regular_Season_Table[[#This Row],[Visitor]],Table_0__2[[Team]:[CF%]],10,FALSE)</f>
        <v>49.8</v>
      </c>
      <c r="L362">
        <f>VLOOKUP(Regular_Season_Table[[#This Row],[Home]],Table_0__2[[#All],[Team]:[HDCF%]],36,FALSE)</f>
        <v>51.95</v>
      </c>
      <c r="M362">
        <f>VLOOKUP(Regular_Season_Table[[#This Row],[Visitor]],Table_0__2[[#All],[Team]:[HDCF%]],36,FALSE)</f>
        <v>48.95</v>
      </c>
      <c r="N362">
        <f>VLOOKUP(Regular_Season_Table[[#This Row],[Home]],'Special Teams'!$A$1:$B$33,2,FALSE)</f>
        <v>23.53</v>
      </c>
      <c r="O362">
        <f>VLOOKUP(Regular_Season_Table[[#This Row],[Visitor]],'Special Teams'!$A$1:$B$33,2,FALSE)</f>
        <v>24.08</v>
      </c>
    </row>
    <row r="363" spans="1:15" x14ac:dyDescent="0.3">
      <c r="A363" s="9">
        <v>44895</v>
      </c>
      <c r="B363" s="7" t="s">
        <v>24</v>
      </c>
      <c r="C363" s="7">
        <v>1</v>
      </c>
      <c r="D363" s="7" t="s">
        <v>5</v>
      </c>
      <c r="E363" s="7">
        <v>3</v>
      </c>
      <c r="F363" s="7"/>
      <c r="G363" s="6">
        <f t="shared" si="5"/>
        <v>2</v>
      </c>
      <c r="H363">
        <f>VLOOKUP(Regular_Season_Table[[#This Row],[Visitor]],'2023 Standings'!$A$1:$K$33,10,FALSE)</f>
        <v>-1.05</v>
      </c>
      <c r="I363">
        <f>VLOOKUP(Regular_Season_Table[[#This Row],[Home]],'2023 Standings'!$A$1:$K$33,10,)</f>
        <v>0.7</v>
      </c>
      <c r="J363">
        <f>VLOOKUP(Regular_Season_Table[[#This Row],[Home]],Table_0__2[[#All],[Team]:[xGF%]],10,)</f>
        <v>51.07</v>
      </c>
      <c r="K363">
        <f>VLOOKUP(Regular_Season_Table[[#This Row],[Visitor]],Table_0__2[[Team]:[CF%]],10,FALSE)</f>
        <v>48.6</v>
      </c>
      <c r="L363">
        <f>VLOOKUP(Regular_Season_Table[[#This Row],[Home]],Table_0__2[[#All],[Team]:[HDCF%]],36,FALSE)</f>
        <v>54.37</v>
      </c>
      <c r="M363">
        <f>VLOOKUP(Regular_Season_Table[[#This Row],[Visitor]],Table_0__2[[#All],[Team]:[HDCF%]],36,FALSE)</f>
        <v>51.47</v>
      </c>
      <c r="N363">
        <f>VLOOKUP(Regular_Season_Table[[#This Row],[Home]],'Special Teams'!$A$1:$B$33,2,FALSE)</f>
        <v>26.02</v>
      </c>
      <c r="O363">
        <f>VLOOKUP(Regular_Season_Table[[#This Row],[Visitor]],'Special Teams'!$A$1:$B$33,2,FALSE)</f>
        <v>18.39</v>
      </c>
    </row>
    <row r="364" spans="1:15" x14ac:dyDescent="0.3">
      <c r="A364" s="8">
        <v>44896</v>
      </c>
      <c r="B364" s="6" t="s">
        <v>11</v>
      </c>
      <c r="C364" s="6">
        <v>6</v>
      </c>
      <c r="D364" s="6" t="s">
        <v>13</v>
      </c>
      <c r="E364" s="6">
        <v>4</v>
      </c>
      <c r="F364" s="6"/>
      <c r="G364" s="6">
        <f t="shared" si="5"/>
        <v>-2</v>
      </c>
      <c r="H364">
        <f>VLOOKUP(Regular_Season_Table[[#This Row],[Visitor]],'2023 Standings'!$A$1:$K$33,10,FALSE)</f>
        <v>0.61</v>
      </c>
      <c r="I364">
        <f>VLOOKUP(Regular_Season_Table[[#This Row],[Home]],'2023 Standings'!$A$1:$K$33,10,)</f>
        <v>-0.01</v>
      </c>
      <c r="J364">
        <f>VLOOKUP(Regular_Season_Table[[#This Row],[Home]],Table_0__2[[#All],[Team]:[xGF%]],10,)</f>
        <v>51.36</v>
      </c>
      <c r="K364">
        <f>VLOOKUP(Regular_Season_Table[[#This Row],[Visitor]],Table_0__2[[Team]:[CF%]],10,FALSE)</f>
        <v>52.19</v>
      </c>
      <c r="L364">
        <f>VLOOKUP(Regular_Season_Table[[#This Row],[Home]],Table_0__2[[#All],[Team]:[HDCF%]],36,FALSE)</f>
        <v>47.31</v>
      </c>
      <c r="M364">
        <f>VLOOKUP(Regular_Season_Table[[#This Row],[Visitor]],Table_0__2[[#All],[Team]:[HDCF%]],36,FALSE)</f>
        <v>49.77</v>
      </c>
      <c r="N364">
        <f>VLOOKUP(Regular_Season_Table[[#This Row],[Home]],'Special Teams'!$A$1:$B$33,2,FALSE)</f>
        <v>23.42</v>
      </c>
      <c r="O364">
        <f>VLOOKUP(Regular_Season_Table[[#This Row],[Visitor]],'Special Teams'!$A$1:$B$33,2,FALSE)</f>
        <v>24.52</v>
      </c>
    </row>
    <row r="365" spans="1:15" x14ac:dyDescent="0.3">
      <c r="A365" s="9">
        <v>44896</v>
      </c>
      <c r="B365" s="7" t="s">
        <v>33</v>
      </c>
      <c r="C365" s="7">
        <v>2</v>
      </c>
      <c r="D365" s="7" t="s">
        <v>22</v>
      </c>
      <c r="E365" s="7">
        <v>1</v>
      </c>
      <c r="F365" s="7"/>
      <c r="G365" s="6">
        <f t="shared" si="5"/>
        <v>-1</v>
      </c>
      <c r="H365">
        <f>VLOOKUP(Regular_Season_Table[[#This Row],[Visitor]],'2023 Standings'!$A$1:$K$33,10,FALSE)</f>
        <v>-0.85</v>
      </c>
      <c r="I365">
        <f>VLOOKUP(Regular_Season_Table[[#This Row],[Home]],'2023 Standings'!$A$1:$K$33,10,)</f>
        <v>0.05</v>
      </c>
      <c r="J365">
        <f>VLOOKUP(Regular_Season_Table[[#This Row],[Home]],Table_0__2[[#All],[Team]:[xGF%]],10,)</f>
        <v>57.39</v>
      </c>
      <c r="K365">
        <f>VLOOKUP(Regular_Season_Table[[#This Row],[Visitor]],Table_0__2[[Team]:[CF%]],10,FALSE)</f>
        <v>45.51</v>
      </c>
      <c r="L365">
        <f>VLOOKUP(Regular_Season_Table[[#This Row],[Home]],Table_0__2[[#All],[Team]:[HDCF%]],36,FALSE)</f>
        <v>53.64</v>
      </c>
      <c r="M365">
        <f>VLOOKUP(Regular_Season_Table[[#This Row],[Visitor]],Table_0__2[[#All],[Team]:[HDCF%]],36,FALSE)</f>
        <v>42.22</v>
      </c>
      <c r="N365">
        <f>VLOOKUP(Regular_Season_Table[[#This Row],[Home]],'Special Teams'!$A$1:$B$33,2,FALSE)</f>
        <v>19.84</v>
      </c>
      <c r="O365">
        <f>VLOOKUP(Regular_Season_Table[[#This Row],[Visitor]],'Special Teams'!$A$1:$B$33,2,FALSE)</f>
        <v>16.03</v>
      </c>
    </row>
    <row r="366" spans="1:15" x14ac:dyDescent="0.3">
      <c r="A366" s="8">
        <v>44896</v>
      </c>
      <c r="B366" s="6" t="s">
        <v>26</v>
      </c>
      <c r="C366" s="6">
        <v>0</v>
      </c>
      <c r="D366" s="6" t="s">
        <v>30</v>
      </c>
      <c r="E366" s="6">
        <v>5</v>
      </c>
      <c r="F366" s="6"/>
      <c r="G366" s="6">
        <f t="shared" si="5"/>
        <v>5</v>
      </c>
      <c r="H366">
        <f>VLOOKUP(Regular_Season_Table[[#This Row],[Visitor]],'2023 Standings'!$A$1:$K$33,10,FALSE)</f>
        <v>-1.54</v>
      </c>
      <c r="I366">
        <f>VLOOKUP(Regular_Season_Table[[#This Row],[Home]],'2023 Standings'!$A$1:$K$33,10,)</f>
        <v>0.75</v>
      </c>
      <c r="J366">
        <f>VLOOKUP(Regular_Season_Table[[#This Row],[Home]],Table_0__2[[#All],[Team]:[xGF%]],10,)</f>
        <v>51.67</v>
      </c>
      <c r="K366">
        <f>VLOOKUP(Regular_Season_Table[[#This Row],[Visitor]],Table_0__2[[Team]:[CF%]],10,FALSE)</f>
        <v>42.67</v>
      </c>
      <c r="L366">
        <f>VLOOKUP(Regular_Season_Table[[#This Row],[Home]],Table_0__2[[#All],[Team]:[HDCF%]],36,FALSE)</f>
        <v>53.75</v>
      </c>
      <c r="M366">
        <f>VLOOKUP(Regular_Season_Table[[#This Row],[Visitor]],Table_0__2[[#All],[Team]:[HDCF%]],36,FALSE)</f>
        <v>38.950000000000003</v>
      </c>
      <c r="N366">
        <f>VLOOKUP(Regular_Season_Table[[#This Row],[Home]],'Special Teams'!$A$1:$B$33,2,FALSE)</f>
        <v>25</v>
      </c>
      <c r="O366">
        <f>VLOOKUP(Regular_Season_Table[[#This Row],[Visitor]],'Special Teams'!$A$1:$B$33,2,FALSE)</f>
        <v>15.72</v>
      </c>
    </row>
    <row r="367" spans="1:15" x14ac:dyDescent="0.3">
      <c r="A367" s="9">
        <v>44896</v>
      </c>
      <c r="B367" s="7" t="s">
        <v>25</v>
      </c>
      <c r="C367" s="7">
        <v>3</v>
      </c>
      <c r="D367" s="7" t="s">
        <v>29</v>
      </c>
      <c r="E367" s="7">
        <v>5</v>
      </c>
      <c r="F367" s="7"/>
      <c r="G367" s="6">
        <f t="shared" si="5"/>
        <v>2</v>
      </c>
      <c r="H367">
        <f>VLOOKUP(Regular_Season_Table[[#This Row],[Visitor]],'2023 Standings'!$A$1:$K$33,10,FALSE)</f>
        <v>-0.85</v>
      </c>
      <c r="I367">
        <f>VLOOKUP(Regular_Season_Table[[#This Row],[Home]],'2023 Standings'!$A$1:$K$33,10,)</f>
        <v>0.27</v>
      </c>
      <c r="J367">
        <f>VLOOKUP(Regular_Season_Table[[#This Row],[Home]],Table_0__2[[#All],[Team]:[xGF%]],10,)</f>
        <v>52.33</v>
      </c>
      <c r="K367">
        <f>VLOOKUP(Regular_Season_Table[[#This Row],[Visitor]],Table_0__2[[Team]:[CF%]],10,FALSE)</f>
        <v>45.13</v>
      </c>
      <c r="L367">
        <f>VLOOKUP(Regular_Season_Table[[#This Row],[Home]],Table_0__2[[#All],[Team]:[HDCF%]],36,FALSE)</f>
        <v>52.36</v>
      </c>
      <c r="M367">
        <f>VLOOKUP(Regular_Season_Table[[#This Row],[Visitor]],Table_0__2[[#All],[Team]:[HDCF%]],36,FALSE)</f>
        <v>43.9</v>
      </c>
      <c r="N367">
        <f>VLOOKUP(Regular_Season_Table[[#This Row],[Home]],'Special Teams'!$A$1:$B$33,2,FALSE)</f>
        <v>25.28</v>
      </c>
      <c r="O367">
        <f>VLOOKUP(Regular_Season_Table[[#This Row],[Visitor]],'Special Teams'!$A$1:$B$33,2,FALSE)</f>
        <v>18.91</v>
      </c>
    </row>
    <row r="368" spans="1:15" x14ac:dyDescent="0.3">
      <c r="A368" s="8">
        <v>44896</v>
      </c>
      <c r="B368" s="6" t="s">
        <v>9</v>
      </c>
      <c r="C368" s="6">
        <v>3</v>
      </c>
      <c r="D368" s="6" t="s">
        <v>28</v>
      </c>
      <c r="E368" s="6">
        <v>5</v>
      </c>
      <c r="F368" s="6"/>
      <c r="G368" s="6">
        <f t="shared" si="5"/>
        <v>2</v>
      </c>
      <c r="H368">
        <f>VLOOKUP(Regular_Season_Table[[#This Row],[Visitor]],'2023 Standings'!$A$1:$K$33,10,FALSE)</f>
        <v>0.73</v>
      </c>
      <c r="I368">
        <f>VLOOKUP(Regular_Season_Table[[#This Row],[Home]],'2023 Standings'!$A$1:$K$33,10,)</f>
        <v>0.21</v>
      </c>
      <c r="J368">
        <f>VLOOKUP(Regular_Season_Table[[#This Row],[Home]],Table_0__2[[#All],[Team]:[xGF%]],10,)</f>
        <v>49.47</v>
      </c>
      <c r="K368">
        <f>VLOOKUP(Regular_Season_Table[[#This Row],[Visitor]],Table_0__2[[Team]:[CF%]],10,FALSE)</f>
        <v>52.27</v>
      </c>
      <c r="L368">
        <f>VLOOKUP(Regular_Season_Table[[#This Row],[Home]],Table_0__2[[#All],[Team]:[HDCF%]],36,FALSE)</f>
        <v>51.15</v>
      </c>
      <c r="M368">
        <f>VLOOKUP(Regular_Season_Table[[#This Row],[Visitor]],Table_0__2[[#All],[Team]:[HDCF%]],36,FALSE)</f>
        <v>56.4</v>
      </c>
      <c r="N368">
        <f>VLOOKUP(Regular_Season_Table[[#This Row],[Home]],'Special Teams'!$A$1:$B$33,2,FALSE)</f>
        <v>21.43</v>
      </c>
      <c r="O368">
        <f>VLOOKUP(Regular_Season_Table[[#This Row],[Visitor]],'Special Teams'!$A$1:$B$33,2,FALSE)</f>
        <v>32.36</v>
      </c>
    </row>
    <row r="369" spans="1:15" x14ac:dyDescent="0.3">
      <c r="A369" s="9">
        <v>44896</v>
      </c>
      <c r="B369" s="7" t="s">
        <v>21</v>
      </c>
      <c r="C369" s="7">
        <v>4</v>
      </c>
      <c r="D369" s="7" t="s">
        <v>15</v>
      </c>
      <c r="E369" s="7">
        <v>3</v>
      </c>
      <c r="F369" s="7" t="s">
        <v>36</v>
      </c>
      <c r="G369" s="6">
        <f t="shared" si="5"/>
        <v>-1</v>
      </c>
      <c r="H369">
        <f>VLOOKUP(Regular_Season_Table[[#This Row],[Visitor]],'2023 Standings'!$A$1:$K$33,10,FALSE)</f>
        <v>-0.12</v>
      </c>
      <c r="I369">
        <f>VLOOKUP(Regular_Season_Table[[#This Row],[Home]],'2023 Standings'!$A$1:$K$33,10,)</f>
        <v>0.79</v>
      </c>
      <c r="J369">
        <f>VLOOKUP(Regular_Season_Table[[#This Row],[Home]],Table_0__2[[#All],[Team]:[xGF%]],10,)</f>
        <v>54.12</v>
      </c>
      <c r="K369">
        <f>VLOOKUP(Regular_Season_Table[[#This Row],[Visitor]],Table_0__2[[Team]:[CF%]],10,FALSE)</f>
        <v>47.41</v>
      </c>
      <c r="L369">
        <f>VLOOKUP(Regular_Season_Table[[#This Row],[Home]],Table_0__2[[#All],[Team]:[HDCF%]],36,FALSE)</f>
        <v>56.84</v>
      </c>
      <c r="M369">
        <f>VLOOKUP(Regular_Season_Table[[#This Row],[Visitor]],Table_0__2[[#All],[Team]:[HDCF%]],36,FALSE)</f>
        <v>48</v>
      </c>
      <c r="N369">
        <f>VLOOKUP(Regular_Season_Table[[#This Row],[Home]],'Special Teams'!$A$1:$B$33,2,FALSE)</f>
        <v>21.88</v>
      </c>
      <c r="O369">
        <f>VLOOKUP(Regular_Season_Table[[#This Row],[Visitor]],'Special Teams'!$A$1:$B$33,2,FALSE)</f>
        <v>17.600000000000001</v>
      </c>
    </row>
    <row r="370" spans="1:15" x14ac:dyDescent="0.3">
      <c r="A370" s="8">
        <v>44896</v>
      </c>
      <c r="B370" s="6" t="s">
        <v>7</v>
      </c>
      <c r="C370" s="6">
        <v>4</v>
      </c>
      <c r="D370" s="6" t="s">
        <v>4</v>
      </c>
      <c r="E370" s="6">
        <v>1</v>
      </c>
      <c r="F370" s="6"/>
      <c r="G370" s="6">
        <f t="shared" si="5"/>
        <v>-3</v>
      </c>
      <c r="H370">
        <f>VLOOKUP(Regular_Season_Table[[#This Row],[Visitor]],'2023 Standings'!$A$1:$K$33,10,FALSE)</f>
        <v>0.37</v>
      </c>
      <c r="I370">
        <f>VLOOKUP(Regular_Season_Table[[#This Row],[Home]],'2023 Standings'!$A$1:$K$33,10,)</f>
        <v>-0.62</v>
      </c>
      <c r="J370">
        <f>VLOOKUP(Regular_Season_Table[[#This Row],[Home]],Table_0__2[[#All],[Team]:[xGF%]],10,)</f>
        <v>47.4</v>
      </c>
      <c r="K370">
        <f>VLOOKUP(Regular_Season_Table[[#This Row],[Visitor]],Table_0__2[[Team]:[CF%]],10,FALSE)</f>
        <v>51.45</v>
      </c>
      <c r="L370">
        <f>VLOOKUP(Regular_Season_Table[[#This Row],[Home]],Table_0__2[[#All],[Team]:[HDCF%]],36,FALSE)</f>
        <v>47.69</v>
      </c>
      <c r="M370">
        <f>VLOOKUP(Regular_Season_Table[[#This Row],[Visitor]],Table_0__2[[#All],[Team]:[HDCF%]],36,FALSE)</f>
        <v>53.01</v>
      </c>
      <c r="N370">
        <f>VLOOKUP(Regular_Season_Table[[#This Row],[Home]],'Special Teams'!$A$1:$B$33,2,FALSE)</f>
        <v>15.56</v>
      </c>
      <c r="O370">
        <f>VLOOKUP(Regular_Season_Table[[#This Row],[Visitor]],'Special Teams'!$A$1:$B$33,2,FALSE)</f>
        <v>25.36</v>
      </c>
    </row>
    <row r="371" spans="1:15" x14ac:dyDescent="0.3">
      <c r="A371" s="9">
        <v>44896</v>
      </c>
      <c r="B371" s="7" t="s">
        <v>27</v>
      </c>
      <c r="C371" s="7">
        <v>3</v>
      </c>
      <c r="D371" s="7" t="s">
        <v>3</v>
      </c>
      <c r="E371" s="7">
        <v>4</v>
      </c>
      <c r="F371" s="7"/>
      <c r="G371" s="6">
        <f t="shared" si="5"/>
        <v>1</v>
      </c>
      <c r="H371">
        <f>VLOOKUP(Regular_Season_Table[[#This Row],[Visitor]],'2023 Standings'!$A$1:$K$33,10,FALSE)</f>
        <v>0.49</v>
      </c>
      <c r="I371">
        <f>VLOOKUP(Regular_Season_Table[[#This Row],[Home]],'2023 Standings'!$A$1:$K$33,10,)</f>
        <v>0.01</v>
      </c>
      <c r="J371">
        <f>VLOOKUP(Regular_Season_Table[[#This Row],[Home]],Table_0__2[[#All],[Team]:[xGF%]],10,)</f>
        <v>52.14</v>
      </c>
      <c r="K371">
        <f>VLOOKUP(Regular_Season_Table[[#This Row],[Visitor]],Table_0__2[[Team]:[CF%]],10,FALSE)</f>
        <v>48.15</v>
      </c>
      <c r="L371">
        <f>VLOOKUP(Regular_Season_Table[[#This Row],[Home]],Table_0__2[[#All],[Team]:[HDCF%]],36,FALSE)</f>
        <v>53.78</v>
      </c>
      <c r="M371">
        <f>VLOOKUP(Regular_Season_Table[[#This Row],[Visitor]],Table_0__2[[#All],[Team]:[HDCF%]],36,FALSE)</f>
        <v>53.11</v>
      </c>
      <c r="N371">
        <f>VLOOKUP(Regular_Season_Table[[#This Row],[Home]],'Special Teams'!$A$1:$B$33,2,FALSE)</f>
        <v>21.72</v>
      </c>
      <c r="O371">
        <f>VLOOKUP(Regular_Season_Table[[#This Row],[Visitor]],'Special Teams'!$A$1:$B$33,2,FALSE)</f>
        <v>20.29</v>
      </c>
    </row>
    <row r="372" spans="1:15" x14ac:dyDescent="0.3">
      <c r="A372" s="8">
        <v>44896</v>
      </c>
      <c r="B372" s="6" t="s">
        <v>12</v>
      </c>
      <c r="C372" s="6">
        <v>2</v>
      </c>
      <c r="D372" s="6" t="s">
        <v>34</v>
      </c>
      <c r="E372" s="6">
        <v>3</v>
      </c>
      <c r="F372" s="6" t="s">
        <v>36</v>
      </c>
      <c r="G372" s="6">
        <f t="shared" si="5"/>
        <v>1</v>
      </c>
      <c r="H372">
        <f>VLOOKUP(Regular_Season_Table[[#This Row],[Visitor]],'2023 Standings'!$A$1:$K$33,10,FALSE)</f>
        <v>-0.1</v>
      </c>
      <c r="I372">
        <f>VLOOKUP(Regular_Season_Table[[#This Row],[Home]],'2023 Standings'!$A$1:$K$33,10,)</f>
        <v>0.36</v>
      </c>
      <c r="J372">
        <f>VLOOKUP(Regular_Season_Table[[#This Row],[Home]],Table_0__2[[#All],[Team]:[xGF%]],10,)</f>
        <v>52.75</v>
      </c>
      <c r="K372">
        <f>VLOOKUP(Regular_Season_Table[[#This Row],[Visitor]],Table_0__2[[Team]:[CF%]],10,FALSE)</f>
        <v>49.78</v>
      </c>
      <c r="L372">
        <f>VLOOKUP(Regular_Season_Table[[#This Row],[Home]],Table_0__2[[#All],[Team]:[HDCF%]],36,FALSE)</f>
        <v>49.47</v>
      </c>
      <c r="M372">
        <f>VLOOKUP(Regular_Season_Table[[#This Row],[Visitor]],Table_0__2[[#All],[Team]:[HDCF%]],36,FALSE)</f>
        <v>49.68</v>
      </c>
      <c r="N372">
        <f>VLOOKUP(Regular_Season_Table[[#This Row],[Home]],'Special Teams'!$A$1:$B$33,2,FALSE)</f>
        <v>19.75</v>
      </c>
      <c r="O372">
        <f>VLOOKUP(Regular_Season_Table[[#This Row],[Visitor]],'Special Teams'!$A$1:$B$33,2,FALSE)</f>
        <v>21.22</v>
      </c>
    </row>
    <row r="373" spans="1:15" x14ac:dyDescent="0.3">
      <c r="A373" s="9">
        <v>44896</v>
      </c>
      <c r="B373" s="7" t="s">
        <v>18</v>
      </c>
      <c r="C373" s="7">
        <v>6</v>
      </c>
      <c r="D373" s="7" t="s">
        <v>10</v>
      </c>
      <c r="E373" s="7">
        <v>4</v>
      </c>
      <c r="F373" s="7"/>
      <c r="G373" s="6">
        <f t="shared" si="5"/>
        <v>-2</v>
      </c>
      <c r="H373">
        <f>VLOOKUP(Regular_Season_Table[[#This Row],[Visitor]],'2023 Standings'!$A$1:$K$33,10,FALSE)</f>
        <v>0.66</v>
      </c>
      <c r="I373">
        <f>VLOOKUP(Regular_Season_Table[[#This Row],[Home]],'2023 Standings'!$A$1:$K$33,10,)</f>
        <v>-0.47</v>
      </c>
      <c r="J373">
        <f>VLOOKUP(Regular_Season_Table[[#This Row],[Home]],Table_0__2[[#All],[Team]:[xGF%]],10,)</f>
        <v>45.87</v>
      </c>
      <c r="K373">
        <f>VLOOKUP(Regular_Season_Table[[#This Row],[Visitor]],Table_0__2[[Team]:[CF%]],10,FALSE)</f>
        <v>60.38</v>
      </c>
      <c r="L373">
        <f>VLOOKUP(Regular_Season_Table[[#This Row],[Home]],Table_0__2[[#All],[Team]:[HDCF%]],36,FALSE)</f>
        <v>44.51</v>
      </c>
      <c r="M373">
        <f>VLOOKUP(Regular_Season_Table[[#This Row],[Visitor]],Table_0__2[[#All],[Team]:[HDCF%]],36,FALSE)</f>
        <v>59.07</v>
      </c>
      <c r="N373">
        <f>VLOOKUP(Regular_Season_Table[[#This Row],[Home]],'Special Teams'!$A$1:$B$33,2,FALSE)</f>
        <v>19.329999999999998</v>
      </c>
      <c r="O373">
        <f>VLOOKUP(Regular_Season_Table[[#This Row],[Visitor]],'Special Teams'!$A$1:$B$33,2,FALSE)</f>
        <v>19.760000000000002</v>
      </c>
    </row>
    <row r="374" spans="1:15" x14ac:dyDescent="0.3">
      <c r="A374" s="8">
        <v>44896</v>
      </c>
      <c r="B374" s="6" t="s">
        <v>31</v>
      </c>
      <c r="C374" s="6">
        <v>5</v>
      </c>
      <c r="D374" s="6" t="s">
        <v>8</v>
      </c>
      <c r="E374" s="6">
        <v>1</v>
      </c>
      <c r="F374" s="6"/>
      <c r="G374" s="6">
        <f t="shared" si="5"/>
        <v>-4</v>
      </c>
      <c r="H374">
        <f>VLOOKUP(Regular_Season_Table[[#This Row],[Visitor]],'2023 Standings'!$A$1:$K$33,10,FALSE)</f>
        <v>0.24</v>
      </c>
      <c r="I374">
        <f>VLOOKUP(Regular_Season_Table[[#This Row],[Home]],'2023 Standings'!$A$1:$K$33,10,)</f>
        <v>-0.3</v>
      </c>
      <c r="J374">
        <f>VLOOKUP(Regular_Season_Table[[#This Row],[Home]],Table_0__2[[#All],[Team]:[xGF%]],10,)</f>
        <v>47.62</v>
      </c>
      <c r="K374">
        <f>VLOOKUP(Regular_Season_Table[[#This Row],[Visitor]],Table_0__2[[Team]:[CF%]],10,FALSE)</f>
        <v>54.33</v>
      </c>
      <c r="L374">
        <f>VLOOKUP(Regular_Season_Table[[#This Row],[Home]],Table_0__2[[#All],[Team]:[HDCF%]],36,FALSE)</f>
        <v>47.61</v>
      </c>
      <c r="M374">
        <f>VLOOKUP(Regular_Season_Table[[#This Row],[Visitor]],Table_0__2[[#All],[Team]:[HDCF%]],36,FALSE)</f>
        <v>53.72</v>
      </c>
      <c r="N374">
        <f>VLOOKUP(Regular_Season_Table[[#This Row],[Home]],'Special Teams'!$A$1:$B$33,2,FALSE)</f>
        <v>22.71</v>
      </c>
      <c r="O374">
        <f>VLOOKUP(Regular_Season_Table[[#This Row],[Visitor]],'Special Teams'!$A$1:$B$33,2,FALSE)</f>
        <v>22.83</v>
      </c>
    </row>
    <row r="375" spans="1:15" x14ac:dyDescent="0.3">
      <c r="A375" s="9">
        <v>44897</v>
      </c>
      <c r="B375" s="7" t="s">
        <v>21</v>
      </c>
      <c r="C375" s="7">
        <v>4</v>
      </c>
      <c r="D375" s="7" t="s">
        <v>16</v>
      </c>
      <c r="E375" s="7">
        <v>1</v>
      </c>
      <c r="F375" s="7"/>
      <c r="G375" s="6">
        <f t="shared" si="5"/>
        <v>-3</v>
      </c>
      <c r="H375">
        <f>VLOOKUP(Regular_Season_Table[[#This Row],[Visitor]],'2023 Standings'!$A$1:$K$33,10,FALSE)</f>
        <v>-0.12</v>
      </c>
      <c r="I375">
        <f>VLOOKUP(Regular_Season_Table[[#This Row],[Home]],'2023 Standings'!$A$1:$K$33,10,)</f>
        <v>0.25</v>
      </c>
      <c r="J375">
        <f>VLOOKUP(Regular_Season_Table[[#This Row],[Home]],Table_0__2[[#All],[Team]:[xGF%]],10,)</f>
        <v>49.75</v>
      </c>
      <c r="K375">
        <f>VLOOKUP(Regular_Season_Table[[#This Row],[Visitor]],Table_0__2[[Team]:[CF%]],10,FALSE)</f>
        <v>47.41</v>
      </c>
      <c r="L375">
        <f>VLOOKUP(Regular_Season_Table[[#This Row],[Home]],Table_0__2[[#All],[Team]:[HDCF%]],36,FALSE)</f>
        <v>50.12</v>
      </c>
      <c r="M375">
        <f>VLOOKUP(Regular_Season_Table[[#This Row],[Visitor]],Table_0__2[[#All],[Team]:[HDCF%]],36,FALSE)</f>
        <v>48</v>
      </c>
      <c r="N375">
        <f>VLOOKUP(Regular_Season_Table[[#This Row],[Home]],'Special Teams'!$A$1:$B$33,2,FALSE)</f>
        <v>15.77</v>
      </c>
      <c r="O375">
        <f>VLOOKUP(Regular_Season_Table[[#This Row],[Visitor]],'Special Teams'!$A$1:$B$33,2,FALSE)</f>
        <v>17.600000000000001</v>
      </c>
    </row>
    <row r="376" spans="1:15" x14ac:dyDescent="0.3">
      <c r="A376" s="8">
        <v>44897</v>
      </c>
      <c r="B376" s="6" t="s">
        <v>32</v>
      </c>
      <c r="C376" s="6">
        <v>3</v>
      </c>
      <c r="D376" s="6" t="s">
        <v>17</v>
      </c>
      <c r="E376" s="6">
        <v>2</v>
      </c>
      <c r="F376" s="6" t="s">
        <v>36</v>
      </c>
      <c r="G376" s="6">
        <f t="shared" si="5"/>
        <v>-1</v>
      </c>
      <c r="H376">
        <f>VLOOKUP(Regular_Season_Table[[#This Row],[Visitor]],'2023 Standings'!$A$1:$K$33,10,FALSE)</f>
        <v>-0.09</v>
      </c>
      <c r="I376">
        <f>VLOOKUP(Regular_Season_Table[[#This Row],[Home]],'2023 Standings'!$A$1:$K$33,10,)</f>
        <v>0.7</v>
      </c>
      <c r="J376">
        <f>VLOOKUP(Regular_Season_Table[[#This Row],[Home]],Table_0__2[[#All],[Team]:[xGF%]],10,)</f>
        <v>49.8</v>
      </c>
      <c r="K376">
        <f>VLOOKUP(Regular_Season_Table[[#This Row],[Visitor]],Table_0__2[[Team]:[CF%]],10,FALSE)</f>
        <v>51.53</v>
      </c>
      <c r="L376">
        <f>VLOOKUP(Regular_Season_Table[[#This Row],[Home]],Table_0__2[[#All],[Team]:[HDCF%]],36,FALSE)</f>
        <v>48.95</v>
      </c>
      <c r="M376">
        <f>VLOOKUP(Regular_Season_Table[[#This Row],[Visitor]],Table_0__2[[#All],[Team]:[HDCF%]],36,FALSE)</f>
        <v>51.95</v>
      </c>
      <c r="N376">
        <f>VLOOKUP(Regular_Season_Table[[#This Row],[Home]],'Special Teams'!$A$1:$B$33,2,FALSE)</f>
        <v>24.08</v>
      </c>
      <c r="O376">
        <f>VLOOKUP(Regular_Season_Table[[#This Row],[Visitor]],'Special Teams'!$A$1:$B$33,2,FALSE)</f>
        <v>23.53</v>
      </c>
    </row>
    <row r="377" spans="1:15" x14ac:dyDescent="0.3">
      <c r="A377" s="9">
        <v>44897</v>
      </c>
      <c r="B377" s="7" t="s">
        <v>20</v>
      </c>
      <c r="C377" s="7">
        <v>4</v>
      </c>
      <c r="D377" s="7" t="s">
        <v>23</v>
      </c>
      <c r="E377" s="7">
        <v>1</v>
      </c>
      <c r="F377" s="7"/>
      <c r="G377" s="6">
        <f t="shared" si="5"/>
        <v>-3</v>
      </c>
      <c r="H377">
        <f>VLOOKUP(Regular_Season_Table[[#This Row],[Visitor]],'2023 Standings'!$A$1:$K$33,10,FALSE)</f>
        <v>-1.34</v>
      </c>
      <c r="I377">
        <f>VLOOKUP(Regular_Season_Table[[#This Row],[Home]],'2023 Standings'!$A$1:$K$33,10,)</f>
        <v>0.23</v>
      </c>
      <c r="J377">
        <f>VLOOKUP(Regular_Season_Table[[#This Row],[Home]],Table_0__2[[#All],[Team]:[xGF%]],10,)</f>
        <v>51.57</v>
      </c>
      <c r="K377">
        <f>VLOOKUP(Regular_Season_Table[[#This Row],[Visitor]],Table_0__2[[Team]:[CF%]],10,FALSE)</f>
        <v>44.92</v>
      </c>
      <c r="L377">
        <f>VLOOKUP(Regular_Season_Table[[#This Row],[Home]],Table_0__2[[#All],[Team]:[HDCF%]],36,FALSE)</f>
        <v>52.55</v>
      </c>
      <c r="M377">
        <f>VLOOKUP(Regular_Season_Table[[#This Row],[Visitor]],Table_0__2[[#All],[Team]:[HDCF%]],36,FALSE)</f>
        <v>43.43</v>
      </c>
      <c r="N377">
        <f>VLOOKUP(Regular_Season_Table[[#This Row],[Home]],'Special Teams'!$A$1:$B$33,2,FALSE)</f>
        <v>19.260000000000002</v>
      </c>
      <c r="O377">
        <f>VLOOKUP(Regular_Season_Table[[#This Row],[Visitor]],'Special Teams'!$A$1:$B$33,2,FALSE)</f>
        <v>18.3</v>
      </c>
    </row>
    <row r="378" spans="1:15" x14ac:dyDescent="0.3">
      <c r="A378" s="8">
        <v>44898</v>
      </c>
      <c r="B378" s="6" t="s">
        <v>11</v>
      </c>
      <c r="C378" s="6">
        <v>1</v>
      </c>
      <c r="D378" s="6" t="s">
        <v>14</v>
      </c>
      <c r="E378" s="6">
        <v>5</v>
      </c>
      <c r="F378" s="6"/>
      <c r="G378" s="6">
        <f t="shared" si="5"/>
        <v>4</v>
      </c>
      <c r="H378">
        <f>VLOOKUP(Regular_Season_Table[[#This Row],[Visitor]],'2023 Standings'!$A$1:$K$33,10,FALSE)</f>
        <v>0.61</v>
      </c>
      <c r="I378">
        <f>VLOOKUP(Regular_Season_Table[[#This Row],[Home]],'2023 Standings'!$A$1:$K$33,10,)</f>
        <v>1.54</v>
      </c>
      <c r="J378">
        <f>VLOOKUP(Regular_Season_Table[[#This Row],[Home]],Table_0__2[[#All],[Team]:[xGF%]],10,)</f>
        <v>51.19</v>
      </c>
      <c r="K378">
        <f>VLOOKUP(Regular_Season_Table[[#This Row],[Visitor]],Table_0__2[[Team]:[CF%]],10,FALSE)</f>
        <v>52.19</v>
      </c>
      <c r="L378">
        <f>VLOOKUP(Regular_Season_Table[[#This Row],[Home]],Table_0__2[[#All],[Team]:[HDCF%]],36,FALSE)</f>
        <v>54.03</v>
      </c>
      <c r="M378">
        <f>VLOOKUP(Regular_Season_Table[[#This Row],[Visitor]],Table_0__2[[#All],[Team]:[HDCF%]],36,FALSE)</f>
        <v>49.77</v>
      </c>
      <c r="N378">
        <f>VLOOKUP(Regular_Season_Table[[#This Row],[Home]],'Special Teams'!$A$1:$B$33,2,FALSE)</f>
        <v>22.22</v>
      </c>
      <c r="O378">
        <f>VLOOKUP(Regular_Season_Table[[#This Row],[Visitor]],'Special Teams'!$A$1:$B$33,2,FALSE)</f>
        <v>24.52</v>
      </c>
    </row>
    <row r="379" spans="1:15" x14ac:dyDescent="0.3">
      <c r="A379" s="9">
        <v>44898</v>
      </c>
      <c r="B379" s="7" t="s">
        <v>12</v>
      </c>
      <c r="C379" s="7">
        <v>2</v>
      </c>
      <c r="D379" s="7" t="s">
        <v>22</v>
      </c>
      <c r="E379" s="7">
        <v>5</v>
      </c>
      <c r="F379" s="7"/>
      <c r="G379" s="6">
        <f t="shared" si="5"/>
        <v>3</v>
      </c>
      <c r="H379">
        <f>VLOOKUP(Regular_Season_Table[[#This Row],[Visitor]],'2023 Standings'!$A$1:$K$33,10,FALSE)</f>
        <v>-0.1</v>
      </c>
      <c r="I379">
        <f>VLOOKUP(Regular_Season_Table[[#This Row],[Home]],'2023 Standings'!$A$1:$K$33,10,)</f>
        <v>0.05</v>
      </c>
      <c r="J379">
        <f>VLOOKUP(Regular_Season_Table[[#This Row],[Home]],Table_0__2[[#All],[Team]:[xGF%]],10,)</f>
        <v>57.39</v>
      </c>
      <c r="K379">
        <f>VLOOKUP(Regular_Season_Table[[#This Row],[Visitor]],Table_0__2[[Team]:[CF%]],10,FALSE)</f>
        <v>49.78</v>
      </c>
      <c r="L379">
        <f>VLOOKUP(Regular_Season_Table[[#This Row],[Home]],Table_0__2[[#All],[Team]:[HDCF%]],36,FALSE)</f>
        <v>53.64</v>
      </c>
      <c r="M379">
        <f>VLOOKUP(Regular_Season_Table[[#This Row],[Visitor]],Table_0__2[[#All],[Team]:[HDCF%]],36,FALSE)</f>
        <v>49.68</v>
      </c>
      <c r="N379">
        <f>VLOOKUP(Regular_Season_Table[[#This Row],[Home]],'Special Teams'!$A$1:$B$33,2,FALSE)</f>
        <v>19.84</v>
      </c>
      <c r="O379">
        <f>VLOOKUP(Regular_Season_Table[[#This Row],[Visitor]],'Special Teams'!$A$1:$B$33,2,FALSE)</f>
        <v>21.22</v>
      </c>
    </row>
    <row r="380" spans="1:15" x14ac:dyDescent="0.3">
      <c r="A380" s="8">
        <v>44898</v>
      </c>
      <c r="B380" s="6" t="s">
        <v>27</v>
      </c>
      <c r="C380" s="6">
        <v>4</v>
      </c>
      <c r="D380" s="6" t="s">
        <v>19</v>
      </c>
      <c r="E380" s="6">
        <v>1</v>
      </c>
      <c r="F380" s="6"/>
      <c r="G380" s="6">
        <f t="shared" si="5"/>
        <v>-3</v>
      </c>
      <c r="H380">
        <f>VLOOKUP(Regular_Season_Table[[#This Row],[Visitor]],'2023 Standings'!$A$1:$K$33,10,FALSE)</f>
        <v>0.49</v>
      </c>
      <c r="I380">
        <f>VLOOKUP(Regular_Season_Table[[#This Row],[Home]],'2023 Standings'!$A$1:$K$33,10,)</f>
        <v>-0.44</v>
      </c>
      <c r="J380">
        <f>VLOOKUP(Regular_Season_Table[[#This Row],[Home]],Table_0__2[[#All],[Team]:[xGF%]],10,)</f>
        <v>46.03</v>
      </c>
      <c r="K380">
        <f>VLOOKUP(Regular_Season_Table[[#This Row],[Visitor]],Table_0__2[[Team]:[CF%]],10,FALSE)</f>
        <v>48.15</v>
      </c>
      <c r="L380">
        <f>VLOOKUP(Regular_Season_Table[[#This Row],[Home]],Table_0__2[[#All],[Team]:[HDCF%]],36,FALSE)</f>
        <v>44.13</v>
      </c>
      <c r="M380">
        <f>VLOOKUP(Regular_Season_Table[[#This Row],[Visitor]],Table_0__2[[#All],[Team]:[HDCF%]],36,FALSE)</f>
        <v>53.11</v>
      </c>
      <c r="N380">
        <f>VLOOKUP(Regular_Season_Table[[#This Row],[Home]],'Special Teams'!$A$1:$B$33,2,FALSE)</f>
        <v>21.11</v>
      </c>
      <c r="O380">
        <f>VLOOKUP(Regular_Season_Table[[#This Row],[Visitor]],'Special Teams'!$A$1:$B$33,2,FALSE)</f>
        <v>20.29</v>
      </c>
    </row>
    <row r="381" spans="1:15" x14ac:dyDescent="0.3">
      <c r="A381" s="9">
        <v>44898</v>
      </c>
      <c r="B381" s="7" t="s">
        <v>33</v>
      </c>
      <c r="C381" s="7">
        <v>3</v>
      </c>
      <c r="D381" s="7" t="s">
        <v>9</v>
      </c>
      <c r="E381" s="7">
        <v>5</v>
      </c>
      <c r="F381" s="7"/>
      <c r="G381" s="6">
        <f t="shared" si="5"/>
        <v>2</v>
      </c>
      <c r="H381">
        <f>VLOOKUP(Regular_Season_Table[[#This Row],[Visitor]],'2023 Standings'!$A$1:$K$33,10,FALSE)</f>
        <v>-0.85</v>
      </c>
      <c r="I381">
        <f>VLOOKUP(Regular_Season_Table[[#This Row],[Home]],'2023 Standings'!$A$1:$K$33,10,)</f>
        <v>0.73</v>
      </c>
      <c r="J381">
        <f>VLOOKUP(Regular_Season_Table[[#This Row],[Home]],Table_0__2[[#All],[Team]:[xGF%]],10,)</f>
        <v>52.27</v>
      </c>
      <c r="K381">
        <f>VLOOKUP(Regular_Season_Table[[#This Row],[Visitor]],Table_0__2[[Team]:[CF%]],10,FALSE)</f>
        <v>45.51</v>
      </c>
      <c r="L381">
        <f>VLOOKUP(Regular_Season_Table[[#This Row],[Home]],Table_0__2[[#All],[Team]:[HDCF%]],36,FALSE)</f>
        <v>56.4</v>
      </c>
      <c r="M381">
        <f>VLOOKUP(Regular_Season_Table[[#This Row],[Visitor]],Table_0__2[[#All],[Team]:[HDCF%]],36,FALSE)</f>
        <v>42.22</v>
      </c>
      <c r="N381">
        <f>VLOOKUP(Regular_Season_Table[[#This Row],[Home]],'Special Teams'!$A$1:$B$33,2,FALSE)</f>
        <v>32.36</v>
      </c>
      <c r="O381">
        <f>VLOOKUP(Regular_Season_Table[[#This Row],[Visitor]],'Special Teams'!$A$1:$B$33,2,FALSE)</f>
        <v>16.03</v>
      </c>
    </row>
    <row r="382" spans="1:15" x14ac:dyDescent="0.3">
      <c r="A382" s="8">
        <v>44898</v>
      </c>
      <c r="B382" s="6" t="s">
        <v>18</v>
      </c>
      <c r="C382" s="6">
        <v>4</v>
      </c>
      <c r="D382" s="6" t="s">
        <v>29</v>
      </c>
      <c r="E382" s="6">
        <v>2</v>
      </c>
      <c r="F382" s="6"/>
      <c r="G382" s="6">
        <f t="shared" si="5"/>
        <v>-2</v>
      </c>
      <c r="H382">
        <f>VLOOKUP(Regular_Season_Table[[#This Row],[Visitor]],'2023 Standings'!$A$1:$K$33,10,FALSE)</f>
        <v>0.66</v>
      </c>
      <c r="I382">
        <f>VLOOKUP(Regular_Season_Table[[#This Row],[Home]],'2023 Standings'!$A$1:$K$33,10,)</f>
        <v>0.27</v>
      </c>
      <c r="J382">
        <f>VLOOKUP(Regular_Season_Table[[#This Row],[Home]],Table_0__2[[#All],[Team]:[xGF%]],10,)</f>
        <v>52.33</v>
      </c>
      <c r="K382">
        <f>VLOOKUP(Regular_Season_Table[[#This Row],[Visitor]],Table_0__2[[Team]:[CF%]],10,FALSE)</f>
        <v>60.38</v>
      </c>
      <c r="L382">
        <f>VLOOKUP(Regular_Season_Table[[#This Row],[Home]],Table_0__2[[#All],[Team]:[HDCF%]],36,FALSE)</f>
        <v>52.36</v>
      </c>
      <c r="M382">
        <f>VLOOKUP(Regular_Season_Table[[#This Row],[Visitor]],Table_0__2[[#All],[Team]:[HDCF%]],36,FALSE)</f>
        <v>59.07</v>
      </c>
      <c r="N382">
        <f>VLOOKUP(Regular_Season_Table[[#This Row],[Home]],'Special Teams'!$A$1:$B$33,2,FALSE)</f>
        <v>25.28</v>
      </c>
      <c r="O382">
        <f>VLOOKUP(Regular_Season_Table[[#This Row],[Visitor]],'Special Teams'!$A$1:$B$33,2,FALSE)</f>
        <v>19.760000000000002</v>
      </c>
    </row>
    <row r="383" spans="1:15" x14ac:dyDescent="0.3">
      <c r="A383" s="9">
        <v>44898</v>
      </c>
      <c r="B383" s="7" t="s">
        <v>26</v>
      </c>
      <c r="C383" s="7">
        <v>4</v>
      </c>
      <c r="D383" s="7" t="s">
        <v>28</v>
      </c>
      <c r="E383" s="7">
        <v>5</v>
      </c>
      <c r="F383" s="7" t="s">
        <v>35</v>
      </c>
      <c r="G383" s="6">
        <f t="shared" si="5"/>
        <v>1</v>
      </c>
      <c r="H383">
        <f>VLOOKUP(Regular_Season_Table[[#This Row],[Visitor]],'2023 Standings'!$A$1:$K$33,10,FALSE)</f>
        <v>-1.54</v>
      </c>
      <c r="I383">
        <f>VLOOKUP(Regular_Season_Table[[#This Row],[Home]],'2023 Standings'!$A$1:$K$33,10,)</f>
        <v>0.21</v>
      </c>
      <c r="J383">
        <f>VLOOKUP(Regular_Season_Table[[#This Row],[Home]],Table_0__2[[#All],[Team]:[xGF%]],10,)</f>
        <v>49.47</v>
      </c>
      <c r="K383">
        <f>VLOOKUP(Regular_Season_Table[[#This Row],[Visitor]],Table_0__2[[Team]:[CF%]],10,FALSE)</f>
        <v>42.67</v>
      </c>
      <c r="L383">
        <f>VLOOKUP(Regular_Season_Table[[#This Row],[Home]],Table_0__2[[#All],[Team]:[HDCF%]],36,FALSE)</f>
        <v>51.15</v>
      </c>
      <c r="M383">
        <f>VLOOKUP(Regular_Season_Table[[#This Row],[Visitor]],Table_0__2[[#All],[Team]:[HDCF%]],36,FALSE)</f>
        <v>38.950000000000003</v>
      </c>
      <c r="N383">
        <f>VLOOKUP(Regular_Season_Table[[#This Row],[Home]],'Special Teams'!$A$1:$B$33,2,FALSE)</f>
        <v>21.43</v>
      </c>
      <c r="O383">
        <f>VLOOKUP(Regular_Season_Table[[#This Row],[Visitor]],'Special Teams'!$A$1:$B$33,2,FALSE)</f>
        <v>15.72</v>
      </c>
    </row>
    <row r="384" spans="1:15" x14ac:dyDescent="0.3">
      <c r="A384" s="8">
        <v>44898</v>
      </c>
      <c r="B384" s="6" t="s">
        <v>6</v>
      </c>
      <c r="C384" s="6">
        <v>5</v>
      </c>
      <c r="D384" s="6" t="s">
        <v>17</v>
      </c>
      <c r="E384" s="6">
        <v>2</v>
      </c>
      <c r="F384" s="6"/>
      <c r="G384" s="6">
        <f t="shared" si="5"/>
        <v>-3</v>
      </c>
      <c r="H384">
        <f>VLOOKUP(Regular_Season_Table[[#This Row],[Visitor]],'2023 Standings'!$A$1:$K$33,10,FALSE)</f>
        <v>-1.1599999999999999</v>
      </c>
      <c r="I384">
        <f>VLOOKUP(Regular_Season_Table[[#This Row],[Home]],'2023 Standings'!$A$1:$K$33,10,)</f>
        <v>0.7</v>
      </c>
      <c r="J384">
        <f>VLOOKUP(Regular_Season_Table[[#This Row],[Home]],Table_0__2[[#All],[Team]:[xGF%]],10,)</f>
        <v>49.8</v>
      </c>
      <c r="K384">
        <f>VLOOKUP(Regular_Season_Table[[#This Row],[Visitor]],Table_0__2[[Team]:[CF%]],10,FALSE)</f>
        <v>43.9</v>
      </c>
      <c r="L384">
        <f>VLOOKUP(Regular_Season_Table[[#This Row],[Home]],Table_0__2[[#All],[Team]:[HDCF%]],36,FALSE)</f>
        <v>48.95</v>
      </c>
      <c r="M384">
        <f>VLOOKUP(Regular_Season_Table[[#This Row],[Visitor]],Table_0__2[[#All],[Team]:[HDCF%]],36,FALSE)</f>
        <v>41.35</v>
      </c>
      <c r="N384">
        <f>VLOOKUP(Regular_Season_Table[[#This Row],[Home]],'Special Teams'!$A$1:$B$33,2,FALSE)</f>
        <v>24.08</v>
      </c>
      <c r="O384">
        <f>VLOOKUP(Regular_Season_Table[[#This Row],[Visitor]],'Special Teams'!$A$1:$B$33,2,FALSE)</f>
        <v>16.38</v>
      </c>
    </row>
    <row r="385" spans="1:15" x14ac:dyDescent="0.3">
      <c r="A385" s="9">
        <v>44898</v>
      </c>
      <c r="B385" s="7" t="s">
        <v>24</v>
      </c>
      <c r="C385" s="7">
        <v>2</v>
      </c>
      <c r="D385" s="7" t="s">
        <v>32</v>
      </c>
      <c r="E385" s="7">
        <v>5</v>
      </c>
      <c r="F385" s="7"/>
      <c r="G385" s="6">
        <f t="shared" si="5"/>
        <v>3</v>
      </c>
      <c r="H385">
        <f>VLOOKUP(Regular_Season_Table[[#This Row],[Visitor]],'2023 Standings'!$A$1:$K$33,10,FALSE)</f>
        <v>-1.05</v>
      </c>
      <c r="I385">
        <f>VLOOKUP(Regular_Season_Table[[#This Row],[Home]],'2023 Standings'!$A$1:$K$33,10,)</f>
        <v>-0.09</v>
      </c>
      <c r="J385">
        <f>VLOOKUP(Regular_Season_Table[[#This Row],[Home]],Table_0__2[[#All],[Team]:[xGF%]],10,)</f>
        <v>51.53</v>
      </c>
      <c r="K385">
        <f>VLOOKUP(Regular_Season_Table[[#This Row],[Visitor]],Table_0__2[[Team]:[CF%]],10,FALSE)</f>
        <v>48.6</v>
      </c>
      <c r="L385">
        <f>VLOOKUP(Regular_Season_Table[[#This Row],[Home]],Table_0__2[[#All],[Team]:[HDCF%]],36,FALSE)</f>
        <v>51.95</v>
      </c>
      <c r="M385">
        <f>VLOOKUP(Regular_Season_Table[[#This Row],[Visitor]],Table_0__2[[#All],[Team]:[HDCF%]],36,FALSE)</f>
        <v>51.47</v>
      </c>
      <c r="N385">
        <f>VLOOKUP(Regular_Season_Table[[#This Row],[Home]],'Special Teams'!$A$1:$B$33,2,FALSE)</f>
        <v>23.53</v>
      </c>
      <c r="O385">
        <f>VLOOKUP(Regular_Season_Table[[#This Row],[Visitor]],'Special Teams'!$A$1:$B$33,2,FALSE)</f>
        <v>18.39</v>
      </c>
    </row>
    <row r="386" spans="1:15" x14ac:dyDescent="0.3">
      <c r="A386" s="8">
        <v>44898</v>
      </c>
      <c r="B386" s="6" t="s">
        <v>15</v>
      </c>
      <c r="C386" s="6">
        <v>3</v>
      </c>
      <c r="D386" s="6" t="s">
        <v>4</v>
      </c>
      <c r="E386" s="6">
        <v>2</v>
      </c>
      <c r="F386" s="6"/>
      <c r="G386" s="6">
        <f t="shared" ref="G386:G449" si="6">E386-C386</f>
        <v>-1</v>
      </c>
      <c r="H386">
        <f>VLOOKUP(Regular_Season_Table[[#This Row],[Visitor]],'2023 Standings'!$A$1:$K$33,10,FALSE)</f>
        <v>0.79</v>
      </c>
      <c r="I386">
        <f>VLOOKUP(Regular_Season_Table[[#This Row],[Home]],'2023 Standings'!$A$1:$K$33,10,)</f>
        <v>-0.62</v>
      </c>
      <c r="J386">
        <f>VLOOKUP(Regular_Season_Table[[#This Row],[Home]],Table_0__2[[#All],[Team]:[xGF%]],10,)</f>
        <v>47.4</v>
      </c>
      <c r="K386">
        <f>VLOOKUP(Regular_Season_Table[[#This Row],[Visitor]],Table_0__2[[Team]:[CF%]],10,FALSE)</f>
        <v>54.12</v>
      </c>
      <c r="L386">
        <f>VLOOKUP(Regular_Season_Table[[#This Row],[Home]],Table_0__2[[#All],[Team]:[HDCF%]],36,FALSE)</f>
        <v>47.69</v>
      </c>
      <c r="M386">
        <f>VLOOKUP(Regular_Season_Table[[#This Row],[Visitor]],Table_0__2[[#All],[Team]:[HDCF%]],36,FALSE)</f>
        <v>56.84</v>
      </c>
      <c r="N386">
        <f>VLOOKUP(Regular_Season_Table[[#This Row],[Home]],'Special Teams'!$A$1:$B$33,2,FALSE)</f>
        <v>15.56</v>
      </c>
      <c r="O386">
        <f>VLOOKUP(Regular_Season_Table[[#This Row],[Visitor]],'Special Teams'!$A$1:$B$33,2,FALSE)</f>
        <v>21.88</v>
      </c>
    </row>
    <row r="387" spans="1:15" x14ac:dyDescent="0.3">
      <c r="A387" s="9">
        <v>44898</v>
      </c>
      <c r="B387" s="7" t="s">
        <v>10</v>
      </c>
      <c r="C387" s="7">
        <v>2</v>
      </c>
      <c r="D387" s="7" t="s">
        <v>3</v>
      </c>
      <c r="E387" s="7">
        <v>6</v>
      </c>
      <c r="F387" s="7"/>
      <c r="G387" s="6">
        <f t="shared" si="6"/>
        <v>4</v>
      </c>
      <c r="H387">
        <f>VLOOKUP(Regular_Season_Table[[#This Row],[Visitor]],'2023 Standings'!$A$1:$K$33,10,FALSE)</f>
        <v>-0.47</v>
      </c>
      <c r="I387">
        <f>VLOOKUP(Regular_Season_Table[[#This Row],[Home]],'2023 Standings'!$A$1:$K$33,10,)</f>
        <v>0.01</v>
      </c>
      <c r="J387">
        <f>VLOOKUP(Regular_Season_Table[[#This Row],[Home]],Table_0__2[[#All],[Team]:[xGF%]],10,)</f>
        <v>52.14</v>
      </c>
      <c r="K387">
        <f>VLOOKUP(Regular_Season_Table[[#This Row],[Visitor]],Table_0__2[[Team]:[CF%]],10,FALSE)</f>
        <v>45.87</v>
      </c>
      <c r="L387">
        <f>VLOOKUP(Regular_Season_Table[[#This Row],[Home]],Table_0__2[[#All],[Team]:[HDCF%]],36,FALSE)</f>
        <v>53.78</v>
      </c>
      <c r="M387">
        <f>VLOOKUP(Regular_Season_Table[[#This Row],[Visitor]],Table_0__2[[#All],[Team]:[HDCF%]],36,FALSE)</f>
        <v>44.51</v>
      </c>
      <c r="N387">
        <f>VLOOKUP(Regular_Season_Table[[#This Row],[Home]],'Special Teams'!$A$1:$B$33,2,FALSE)</f>
        <v>21.72</v>
      </c>
      <c r="O387">
        <f>VLOOKUP(Regular_Season_Table[[#This Row],[Visitor]],'Special Teams'!$A$1:$B$33,2,FALSE)</f>
        <v>19.329999999999998</v>
      </c>
    </row>
    <row r="388" spans="1:15" x14ac:dyDescent="0.3">
      <c r="A388" s="8">
        <v>44898</v>
      </c>
      <c r="B388" s="6" t="s">
        <v>31</v>
      </c>
      <c r="C388" s="6">
        <v>5</v>
      </c>
      <c r="D388" s="6" t="s">
        <v>34</v>
      </c>
      <c r="E388" s="6">
        <v>1</v>
      </c>
      <c r="F388" s="6"/>
      <c r="G388" s="6">
        <f t="shared" si="6"/>
        <v>-4</v>
      </c>
      <c r="H388">
        <f>VLOOKUP(Regular_Season_Table[[#This Row],[Visitor]],'2023 Standings'!$A$1:$K$33,10,FALSE)</f>
        <v>0.24</v>
      </c>
      <c r="I388">
        <f>VLOOKUP(Regular_Season_Table[[#This Row],[Home]],'2023 Standings'!$A$1:$K$33,10,)</f>
        <v>0.36</v>
      </c>
      <c r="J388">
        <f>VLOOKUP(Regular_Season_Table[[#This Row],[Home]],Table_0__2[[#All],[Team]:[xGF%]],10,)</f>
        <v>52.75</v>
      </c>
      <c r="K388">
        <f>VLOOKUP(Regular_Season_Table[[#This Row],[Visitor]],Table_0__2[[Team]:[CF%]],10,FALSE)</f>
        <v>54.33</v>
      </c>
      <c r="L388">
        <f>VLOOKUP(Regular_Season_Table[[#This Row],[Home]],Table_0__2[[#All],[Team]:[HDCF%]],36,FALSE)</f>
        <v>49.47</v>
      </c>
      <c r="M388">
        <f>VLOOKUP(Regular_Season_Table[[#This Row],[Visitor]],Table_0__2[[#All],[Team]:[HDCF%]],36,FALSE)</f>
        <v>53.72</v>
      </c>
      <c r="N388">
        <f>VLOOKUP(Regular_Season_Table[[#This Row],[Home]],'Special Teams'!$A$1:$B$33,2,FALSE)</f>
        <v>19.75</v>
      </c>
      <c r="O388">
        <f>VLOOKUP(Regular_Season_Table[[#This Row],[Visitor]],'Special Teams'!$A$1:$B$33,2,FALSE)</f>
        <v>22.83</v>
      </c>
    </row>
    <row r="389" spans="1:15" x14ac:dyDescent="0.3">
      <c r="A389" s="9">
        <v>44898</v>
      </c>
      <c r="B389" s="7" t="s">
        <v>5</v>
      </c>
      <c r="C389" s="7">
        <v>3</v>
      </c>
      <c r="D389" s="7" t="s">
        <v>7</v>
      </c>
      <c r="E389" s="7">
        <v>4</v>
      </c>
      <c r="F389" s="7" t="s">
        <v>36</v>
      </c>
      <c r="G389" s="6">
        <f t="shared" si="6"/>
        <v>1</v>
      </c>
      <c r="H389">
        <f>VLOOKUP(Regular_Season_Table[[#This Row],[Visitor]],'2023 Standings'!$A$1:$K$33,10,FALSE)</f>
        <v>0.7</v>
      </c>
      <c r="I389">
        <f>VLOOKUP(Regular_Season_Table[[#This Row],[Home]],'2023 Standings'!$A$1:$K$33,10,)</f>
        <v>0.37</v>
      </c>
      <c r="J389">
        <f>VLOOKUP(Regular_Season_Table[[#This Row],[Home]],Table_0__2[[#All],[Team]:[xGF%]],10,)</f>
        <v>51.45</v>
      </c>
      <c r="K389">
        <f>VLOOKUP(Regular_Season_Table[[#This Row],[Visitor]],Table_0__2[[Team]:[CF%]],10,FALSE)</f>
        <v>51.07</v>
      </c>
      <c r="L389">
        <f>VLOOKUP(Regular_Season_Table[[#This Row],[Home]],Table_0__2[[#All],[Team]:[HDCF%]],36,FALSE)</f>
        <v>53.01</v>
      </c>
      <c r="M389">
        <f>VLOOKUP(Regular_Season_Table[[#This Row],[Visitor]],Table_0__2[[#All],[Team]:[HDCF%]],36,FALSE)</f>
        <v>54.37</v>
      </c>
      <c r="N389">
        <f>VLOOKUP(Regular_Season_Table[[#This Row],[Home]],'Special Teams'!$A$1:$B$33,2,FALSE)</f>
        <v>25.36</v>
      </c>
      <c r="O389">
        <f>VLOOKUP(Regular_Season_Table[[#This Row],[Visitor]],'Special Teams'!$A$1:$B$33,2,FALSE)</f>
        <v>26.02</v>
      </c>
    </row>
    <row r="390" spans="1:15" x14ac:dyDescent="0.3">
      <c r="A390" s="8">
        <v>44898</v>
      </c>
      <c r="B390" s="6" t="s">
        <v>25</v>
      </c>
      <c r="C390" s="6">
        <v>2</v>
      </c>
      <c r="D390" s="6" t="s">
        <v>8</v>
      </c>
      <c r="E390" s="6">
        <v>3</v>
      </c>
      <c r="F390" s="6" t="s">
        <v>36</v>
      </c>
      <c r="G390" s="6">
        <f t="shared" si="6"/>
        <v>1</v>
      </c>
      <c r="H390">
        <f>VLOOKUP(Regular_Season_Table[[#This Row],[Visitor]],'2023 Standings'!$A$1:$K$33,10,FALSE)</f>
        <v>-0.85</v>
      </c>
      <c r="I390">
        <f>VLOOKUP(Regular_Season_Table[[#This Row],[Home]],'2023 Standings'!$A$1:$K$33,10,)</f>
        <v>-0.3</v>
      </c>
      <c r="J390">
        <f>VLOOKUP(Regular_Season_Table[[#This Row],[Home]],Table_0__2[[#All],[Team]:[xGF%]],10,)</f>
        <v>47.62</v>
      </c>
      <c r="K390">
        <f>VLOOKUP(Regular_Season_Table[[#This Row],[Visitor]],Table_0__2[[Team]:[CF%]],10,FALSE)</f>
        <v>45.13</v>
      </c>
      <c r="L390">
        <f>VLOOKUP(Regular_Season_Table[[#This Row],[Home]],Table_0__2[[#All],[Team]:[HDCF%]],36,FALSE)</f>
        <v>47.61</v>
      </c>
      <c r="M390">
        <f>VLOOKUP(Regular_Season_Table[[#This Row],[Visitor]],Table_0__2[[#All],[Team]:[HDCF%]],36,FALSE)</f>
        <v>43.9</v>
      </c>
      <c r="N390">
        <f>VLOOKUP(Regular_Season_Table[[#This Row],[Home]],'Special Teams'!$A$1:$B$33,2,FALSE)</f>
        <v>22.71</v>
      </c>
      <c r="O390">
        <f>VLOOKUP(Regular_Season_Table[[#This Row],[Visitor]],'Special Teams'!$A$1:$B$33,2,FALSE)</f>
        <v>18.91</v>
      </c>
    </row>
    <row r="391" spans="1:15" x14ac:dyDescent="0.3">
      <c r="A391" s="9">
        <v>44899</v>
      </c>
      <c r="B391" s="7" t="s">
        <v>24</v>
      </c>
      <c r="C391" s="7">
        <v>3</v>
      </c>
      <c r="D391" s="7" t="s">
        <v>13</v>
      </c>
      <c r="E391" s="7">
        <v>6</v>
      </c>
      <c r="F391" s="7"/>
      <c r="G391" s="6">
        <f t="shared" si="6"/>
        <v>3</v>
      </c>
      <c r="H391">
        <f>VLOOKUP(Regular_Season_Table[[#This Row],[Visitor]],'2023 Standings'!$A$1:$K$33,10,FALSE)</f>
        <v>-1.05</v>
      </c>
      <c r="I391">
        <f>VLOOKUP(Regular_Season_Table[[#This Row],[Home]],'2023 Standings'!$A$1:$K$33,10,)</f>
        <v>-0.01</v>
      </c>
      <c r="J391">
        <f>VLOOKUP(Regular_Season_Table[[#This Row],[Home]],Table_0__2[[#All],[Team]:[xGF%]],10,)</f>
        <v>51.36</v>
      </c>
      <c r="K391">
        <f>VLOOKUP(Regular_Season_Table[[#This Row],[Visitor]],Table_0__2[[Team]:[CF%]],10,FALSE)</f>
        <v>48.6</v>
      </c>
      <c r="L391">
        <f>VLOOKUP(Regular_Season_Table[[#This Row],[Home]],Table_0__2[[#All],[Team]:[HDCF%]],36,FALSE)</f>
        <v>47.31</v>
      </c>
      <c r="M391">
        <f>VLOOKUP(Regular_Season_Table[[#This Row],[Visitor]],Table_0__2[[#All],[Team]:[HDCF%]],36,FALSE)</f>
        <v>51.47</v>
      </c>
      <c r="N391">
        <f>VLOOKUP(Regular_Season_Table[[#This Row],[Home]],'Special Teams'!$A$1:$B$33,2,FALSE)</f>
        <v>23.42</v>
      </c>
      <c r="O391">
        <f>VLOOKUP(Regular_Season_Table[[#This Row],[Visitor]],'Special Teams'!$A$1:$B$33,2,FALSE)</f>
        <v>18.39</v>
      </c>
    </row>
    <row r="392" spans="1:15" x14ac:dyDescent="0.3">
      <c r="A392" s="8">
        <v>44899</v>
      </c>
      <c r="B392" s="6" t="s">
        <v>19</v>
      </c>
      <c r="C392" s="6">
        <v>4</v>
      </c>
      <c r="D392" s="6" t="s">
        <v>20</v>
      </c>
      <c r="E392" s="6">
        <v>2</v>
      </c>
      <c r="F392" s="6"/>
      <c r="G392" s="6">
        <f t="shared" si="6"/>
        <v>-2</v>
      </c>
      <c r="H392">
        <f>VLOOKUP(Regular_Season_Table[[#This Row],[Visitor]],'2023 Standings'!$A$1:$K$33,10,FALSE)</f>
        <v>-0.44</v>
      </c>
      <c r="I392">
        <f>VLOOKUP(Regular_Season_Table[[#This Row],[Home]],'2023 Standings'!$A$1:$K$33,10,)</f>
        <v>-1.34</v>
      </c>
      <c r="J392">
        <f>VLOOKUP(Regular_Season_Table[[#This Row],[Home]],Table_0__2[[#All],[Team]:[xGF%]],10,)</f>
        <v>44.92</v>
      </c>
      <c r="K392">
        <f>VLOOKUP(Regular_Season_Table[[#This Row],[Visitor]],Table_0__2[[Team]:[CF%]],10,FALSE)</f>
        <v>46.03</v>
      </c>
      <c r="L392">
        <f>VLOOKUP(Regular_Season_Table[[#This Row],[Home]],Table_0__2[[#All],[Team]:[HDCF%]],36,FALSE)</f>
        <v>43.43</v>
      </c>
      <c r="M392">
        <f>VLOOKUP(Regular_Season_Table[[#This Row],[Visitor]],Table_0__2[[#All],[Team]:[HDCF%]],36,FALSE)</f>
        <v>44.13</v>
      </c>
      <c r="N392">
        <f>VLOOKUP(Regular_Season_Table[[#This Row],[Home]],'Special Teams'!$A$1:$B$33,2,FALSE)</f>
        <v>18.3</v>
      </c>
      <c r="O392">
        <f>VLOOKUP(Regular_Season_Table[[#This Row],[Visitor]],'Special Teams'!$A$1:$B$33,2,FALSE)</f>
        <v>21.11</v>
      </c>
    </row>
    <row r="393" spans="1:15" x14ac:dyDescent="0.3">
      <c r="A393" s="9">
        <v>44899</v>
      </c>
      <c r="B393" s="7" t="s">
        <v>28</v>
      </c>
      <c r="C393" s="7">
        <v>6</v>
      </c>
      <c r="D393" s="7" t="s">
        <v>30</v>
      </c>
      <c r="E393" s="7">
        <v>5</v>
      </c>
      <c r="F393" s="7" t="s">
        <v>35</v>
      </c>
      <c r="G393" s="6">
        <f t="shared" si="6"/>
        <v>-1</v>
      </c>
      <c r="H393">
        <f>VLOOKUP(Regular_Season_Table[[#This Row],[Visitor]],'2023 Standings'!$A$1:$K$33,10,FALSE)</f>
        <v>0.21</v>
      </c>
      <c r="I393">
        <f>VLOOKUP(Regular_Season_Table[[#This Row],[Home]],'2023 Standings'!$A$1:$K$33,10,)</f>
        <v>0.75</v>
      </c>
      <c r="J393">
        <f>VLOOKUP(Regular_Season_Table[[#This Row],[Home]],Table_0__2[[#All],[Team]:[xGF%]],10,)</f>
        <v>51.67</v>
      </c>
      <c r="K393">
        <f>VLOOKUP(Regular_Season_Table[[#This Row],[Visitor]],Table_0__2[[Team]:[CF%]],10,FALSE)</f>
        <v>49.47</v>
      </c>
      <c r="L393">
        <f>VLOOKUP(Regular_Season_Table[[#This Row],[Home]],Table_0__2[[#All],[Team]:[HDCF%]],36,FALSE)</f>
        <v>53.75</v>
      </c>
      <c r="M393">
        <f>VLOOKUP(Regular_Season_Table[[#This Row],[Visitor]],Table_0__2[[#All],[Team]:[HDCF%]],36,FALSE)</f>
        <v>51.15</v>
      </c>
      <c r="N393">
        <f>VLOOKUP(Regular_Season_Table[[#This Row],[Home]],'Special Teams'!$A$1:$B$33,2,FALSE)</f>
        <v>25</v>
      </c>
      <c r="O393">
        <f>VLOOKUP(Regular_Season_Table[[#This Row],[Visitor]],'Special Teams'!$A$1:$B$33,2,FALSE)</f>
        <v>21.43</v>
      </c>
    </row>
    <row r="394" spans="1:15" x14ac:dyDescent="0.3">
      <c r="A394" s="8">
        <v>44899</v>
      </c>
      <c r="B394" s="6" t="s">
        <v>6</v>
      </c>
      <c r="C394" s="6">
        <v>0</v>
      </c>
      <c r="D394" s="6" t="s">
        <v>16</v>
      </c>
      <c r="E394" s="6">
        <v>3</v>
      </c>
      <c r="F394" s="6"/>
      <c r="G394" s="6">
        <f t="shared" si="6"/>
        <v>3</v>
      </c>
      <c r="H394">
        <f>VLOOKUP(Regular_Season_Table[[#This Row],[Visitor]],'2023 Standings'!$A$1:$K$33,10,FALSE)</f>
        <v>-1.1599999999999999</v>
      </c>
      <c r="I394">
        <f>VLOOKUP(Regular_Season_Table[[#This Row],[Home]],'2023 Standings'!$A$1:$K$33,10,)</f>
        <v>0.25</v>
      </c>
      <c r="J394">
        <f>VLOOKUP(Regular_Season_Table[[#This Row],[Home]],Table_0__2[[#All],[Team]:[xGF%]],10,)</f>
        <v>49.75</v>
      </c>
      <c r="K394">
        <f>VLOOKUP(Regular_Season_Table[[#This Row],[Visitor]],Table_0__2[[Team]:[CF%]],10,FALSE)</f>
        <v>43.9</v>
      </c>
      <c r="L394">
        <f>VLOOKUP(Regular_Season_Table[[#This Row],[Home]],Table_0__2[[#All],[Team]:[HDCF%]],36,FALSE)</f>
        <v>50.12</v>
      </c>
      <c r="M394">
        <f>VLOOKUP(Regular_Season_Table[[#This Row],[Visitor]],Table_0__2[[#All],[Team]:[HDCF%]],36,FALSE)</f>
        <v>41.35</v>
      </c>
      <c r="N394">
        <f>VLOOKUP(Regular_Season_Table[[#This Row],[Home]],'Special Teams'!$A$1:$B$33,2,FALSE)</f>
        <v>15.77</v>
      </c>
      <c r="O394">
        <f>VLOOKUP(Regular_Season_Table[[#This Row],[Visitor]],'Special Teams'!$A$1:$B$33,2,FALSE)</f>
        <v>16.38</v>
      </c>
    </row>
    <row r="395" spans="1:15" x14ac:dyDescent="0.3">
      <c r="A395" s="9">
        <v>44899</v>
      </c>
      <c r="B395" s="7" t="s">
        <v>26</v>
      </c>
      <c r="C395" s="7">
        <v>2</v>
      </c>
      <c r="D395" s="7" t="s">
        <v>23</v>
      </c>
      <c r="E395" s="7">
        <v>5</v>
      </c>
      <c r="F395" s="7"/>
      <c r="G395" s="6">
        <f t="shared" si="6"/>
        <v>3</v>
      </c>
      <c r="H395">
        <f>VLOOKUP(Regular_Season_Table[[#This Row],[Visitor]],'2023 Standings'!$A$1:$K$33,10,FALSE)</f>
        <v>-1.54</v>
      </c>
      <c r="I395">
        <f>VLOOKUP(Regular_Season_Table[[#This Row],[Home]],'2023 Standings'!$A$1:$K$33,10,)</f>
        <v>0.23</v>
      </c>
      <c r="J395">
        <f>VLOOKUP(Regular_Season_Table[[#This Row],[Home]],Table_0__2[[#All],[Team]:[xGF%]],10,)</f>
        <v>51.57</v>
      </c>
      <c r="K395">
        <f>VLOOKUP(Regular_Season_Table[[#This Row],[Visitor]],Table_0__2[[Team]:[CF%]],10,FALSE)</f>
        <v>42.67</v>
      </c>
      <c r="L395">
        <f>VLOOKUP(Regular_Season_Table[[#This Row],[Home]],Table_0__2[[#All],[Team]:[HDCF%]],36,FALSE)</f>
        <v>52.55</v>
      </c>
      <c r="M395">
        <f>VLOOKUP(Regular_Season_Table[[#This Row],[Visitor]],Table_0__2[[#All],[Team]:[HDCF%]],36,FALSE)</f>
        <v>38.950000000000003</v>
      </c>
      <c r="N395">
        <f>VLOOKUP(Regular_Season_Table[[#This Row],[Home]],'Special Teams'!$A$1:$B$33,2,FALSE)</f>
        <v>19.260000000000002</v>
      </c>
      <c r="O395">
        <f>VLOOKUP(Regular_Season_Table[[#This Row],[Visitor]],'Special Teams'!$A$1:$B$33,2,FALSE)</f>
        <v>15.72</v>
      </c>
    </row>
    <row r="396" spans="1:15" x14ac:dyDescent="0.3">
      <c r="A396" s="8">
        <v>44900</v>
      </c>
      <c r="B396" s="6" t="s">
        <v>27</v>
      </c>
      <c r="C396" s="6">
        <v>4</v>
      </c>
      <c r="D396" s="6" t="s">
        <v>14</v>
      </c>
      <c r="E396" s="6">
        <v>3</v>
      </c>
      <c r="F396" s="6" t="s">
        <v>35</v>
      </c>
      <c r="G396" s="6">
        <f t="shared" si="6"/>
        <v>-1</v>
      </c>
      <c r="H396">
        <f>VLOOKUP(Regular_Season_Table[[#This Row],[Visitor]],'2023 Standings'!$A$1:$K$33,10,FALSE)</f>
        <v>0.49</v>
      </c>
      <c r="I396">
        <f>VLOOKUP(Regular_Season_Table[[#This Row],[Home]],'2023 Standings'!$A$1:$K$33,10,)</f>
        <v>1.54</v>
      </c>
      <c r="J396">
        <f>VLOOKUP(Regular_Season_Table[[#This Row],[Home]],Table_0__2[[#All],[Team]:[xGF%]],10,)</f>
        <v>51.19</v>
      </c>
      <c r="K396">
        <f>VLOOKUP(Regular_Season_Table[[#This Row],[Visitor]],Table_0__2[[Team]:[CF%]],10,FALSE)</f>
        <v>48.15</v>
      </c>
      <c r="L396">
        <f>VLOOKUP(Regular_Season_Table[[#This Row],[Home]],Table_0__2[[#All],[Team]:[HDCF%]],36,FALSE)</f>
        <v>54.03</v>
      </c>
      <c r="M396">
        <f>VLOOKUP(Regular_Season_Table[[#This Row],[Visitor]],Table_0__2[[#All],[Team]:[HDCF%]],36,FALSE)</f>
        <v>53.11</v>
      </c>
      <c r="N396">
        <f>VLOOKUP(Regular_Season_Table[[#This Row],[Home]],'Special Teams'!$A$1:$B$33,2,FALSE)</f>
        <v>22.22</v>
      </c>
      <c r="O396">
        <f>VLOOKUP(Regular_Season_Table[[#This Row],[Visitor]],'Special Teams'!$A$1:$B$33,2,FALSE)</f>
        <v>20.29</v>
      </c>
    </row>
    <row r="397" spans="1:15" x14ac:dyDescent="0.3">
      <c r="A397" s="9">
        <v>44900</v>
      </c>
      <c r="B397" s="7" t="s">
        <v>25</v>
      </c>
      <c r="C397" s="7">
        <v>2</v>
      </c>
      <c r="D397" s="7" t="s">
        <v>22</v>
      </c>
      <c r="E397" s="7">
        <v>3</v>
      </c>
      <c r="F397" s="7"/>
      <c r="G397" s="6">
        <f t="shared" si="6"/>
        <v>1</v>
      </c>
      <c r="H397">
        <f>VLOOKUP(Regular_Season_Table[[#This Row],[Visitor]],'2023 Standings'!$A$1:$K$33,10,FALSE)</f>
        <v>-0.85</v>
      </c>
      <c r="I397">
        <f>VLOOKUP(Regular_Season_Table[[#This Row],[Home]],'2023 Standings'!$A$1:$K$33,10,)</f>
        <v>0.05</v>
      </c>
      <c r="J397">
        <f>VLOOKUP(Regular_Season_Table[[#This Row],[Home]],Table_0__2[[#All],[Team]:[xGF%]],10,)</f>
        <v>57.39</v>
      </c>
      <c r="K397">
        <f>VLOOKUP(Regular_Season_Table[[#This Row],[Visitor]],Table_0__2[[Team]:[CF%]],10,FALSE)</f>
        <v>45.13</v>
      </c>
      <c r="L397">
        <f>VLOOKUP(Regular_Season_Table[[#This Row],[Home]],Table_0__2[[#All],[Team]:[HDCF%]],36,FALSE)</f>
        <v>53.64</v>
      </c>
      <c r="M397">
        <f>VLOOKUP(Regular_Season_Table[[#This Row],[Visitor]],Table_0__2[[#All],[Team]:[HDCF%]],36,FALSE)</f>
        <v>43.9</v>
      </c>
      <c r="N397">
        <f>VLOOKUP(Regular_Season_Table[[#This Row],[Home]],'Special Teams'!$A$1:$B$33,2,FALSE)</f>
        <v>19.84</v>
      </c>
      <c r="O397">
        <f>VLOOKUP(Regular_Season_Table[[#This Row],[Visitor]],'Special Teams'!$A$1:$B$33,2,FALSE)</f>
        <v>18.91</v>
      </c>
    </row>
    <row r="398" spans="1:15" x14ac:dyDescent="0.3">
      <c r="A398" s="8">
        <v>44900</v>
      </c>
      <c r="B398" s="6" t="s">
        <v>12</v>
      </c>
      <c r="C398" s="6">
        <v>3</v>
      </c>
      <c r="D398" s="6" t="s">
        <v>9</v>
      </c>
      <c r="E398" s="6">
        <v>2</v>
      </c>
      <c r="F398" s="6"/>
      <c r="G398" s="6">
        <f t="shared" si="6"/>
        <v>-1</v>
      </c>
      <c r="H398">
        <f>VLOOKUP(Regular_Season_Table[[#This Row],[Visitor]],'2023 Standings'!$A$1:$K$33,10,FALSE)</f>
        <v>-0.1</v>
      </c>
      <c r="I398">
        <f>VLOOKUP(Regular_Season_Table[[#This Row],[Home]],'2023 Standings'!$A$1:$K$33,10,)</f>
        <v>0.73</v>
      </c>
      <c r="J398">
        <f>VLOOKUP(Regular_Season_Table[[#This Row],[Home]],Table_0__2[[#All],[Team]:[xGF%]],10,)</f>
        <v>52.27</v>
      </c>
      <c r="K398">
        <f>VLOOKUP(Regular_Season_Table[[#This Row],[Visitor]],Table_0__2[[Team]:[CF%]],10,FALSE)</f>
        <v>49.78</v>
      </c>
      <c r="L398">
        <f>VLOOKUP(Regular_Season_Table[[#This Row],[Home]],Table_0__2[[#All],[Team]:[HDCF%]],36,FALSE)</f>
        <v>56.4</v>
      </c>
      <c r="M398">
        <f>VLOOKUP(Regular_Season_Table[[#This Row],[Visitor]],Table_0__2[[#All],[Team]:[HDCF%]],36,FALSE)</f>
        <v>49.68</v>
      </c>
      <c r="N398">
        <f>VLOOKUP(Regular_Season_Table[[#This Row],[Home]],'Special Teams'!$A$1:$B$33,2,FALSE)</f>
        <v>32.36</v>
      </c>
      <c r="O398">
        <f>VLOOKUP(Regular_Season_Table[[#This Row],[Visitor]],'Special Teams'!$A$1:$B$33,2,FALSE)</f>
        <v>21.22</v>
      </c>
    </row>
    <row r="399" spans="1:15" x14ac:dyDescent="0.3">
      <c r="A399" s="9">
        <v>44900</v>
      </c>
      <c r="B399" s="7" t="s">
        <v>10</v>
      </c>
      <c r="C399" s="7">
        <v>4</v>
      </c>
      <c r="D399" s="7" t="s">
        <v>17</v>
      </c>
      <c r="E399" s="7">
        <v>6</v>
      </c>
      <c r="F399" s="7"/>
      <c r="G399" s="6">
        <f t="shared" si="6"/>
        <v>2</v>
      </c>
      <c r="H399">
        <f>VLOOKUP(Regular_Season_Table[[#This Row],[Visitor]],'2023 Standings'!$A$1:$K$33,10,FALSE)</f>
        <v>-0.47</v>
      </c>
      <c r="I399">
        <f>VLOOKUP(Regular_Season_Table[[#This Row],[Home]],'2023 Standings'!$A$1:$K$33,10,)</f>
        <v>0.7</v>
      </c>
      <c r="J399">
        <f>VLOOKUP(Regular_Season_Table[[#This Row],[Home]],Table_0__2[[#All],[Team]:[xGF%]],10,)</f>
        <v>49.8</v>
      </c>
      <c r="K399">
        <f>VLOOKUP(Regular_Season_Table[[#This Row],[Visitor]],Table_0__2[[Team]:[CF%]],10,FALSE)</f>
        <v>45.87</v>
      </c>
      <c r="L399">
        <f>VLOOKUP(Regular_Season_Table[[#This Row],[Home]],Table_0__2[[#All],[Team]:[HDCF%]],36,FALSE)</f>
        <v>48.95</v>
      </c>
      <c r="M399">
        <f>VLOOKUP(Regular_Season_Table[[#This Row],[Visitor]],Table_0__2[[#All],[Team]:[HDCF%]],36,FALSE)</f>
        <v>44.51</v>
      </c>
      <c r="N399">
        <f>VLOOKUP(Regular_Season_Table[[#This Row],[Home]],'Special Teams'!$A$1:$B$33,2,FALSE)</f>
        <v>24.08</v>
      </c>
      <c r="O399">
        <f>VLOOKUP(Regular_Season_Table[[#This Row],[Visitor]],'Special Teams'!$A$1:$B$33,2,FALSE)</f>
        <v>19.329999999999998</v>
      </c>
    </row>
    <row r="400" spans="1:15" x14ac:dyDescent="0.3">
      <c r="A400" s="8">
        <v>44900</v>
      </c>
      <c r="B400" s="6" t="s">
        <v>11</v>
      </c>
      <c r="C400" s="6">
        <v>3</v>
      </c>
      <c r="D400" s="6" t="s">
        <v>4</v>
      </c>
      <c r="E400" s="6">
        <v>5</v>
      </c>
      <c r="F400" s="6"/>
      <c r="G400" s="6">
        <f t="shared" si="6"/>
        <v>2</v>
      </c>
      <c r="H400">
        <f>VLOOKUP(Regular_Season_Table[[#This Row],[Visitor]],'2023 Standings'!$A$1:$K$33,10,FALSE)</f>
        <v>0.61</v>
      </c>
      <c r="I400">
        <f>VLOOKUP(Regular_Season_Table[[#This Row],[Home]],'2023 Standings'!$A$1:$K$33,10,)</f>
        <v>-0.62</v>
      </c>
      <c r="J400">
        <f>VLOOKUP(Regular_Season_Table[[#This Row],[Home]],Table_0__2[[#All],[Team]:[xGF%]],10,)</f>
        <v>47.4</v>
      </c>
      <c r="K400">
        <f>VLOOKUP(Regular_Season_Table[[#This Row],[Visitor]],Table_0__2[[Team]:[CF%]],10,FALSE)</f>
        <v>52.19</v>
      </c>
      <c r="L400">
        <f>VLOOKUP(Regular_Season_Table[[#This Row],[Home]],Table_0__2[[#All],[Team]:[HDCF%]],36,FALSE)</f>
        <v>47.69</v>
      </c>
      <c r="M400">
        <f>VLOOKUP(Regular_Season_Table[[#This Row],[Visitor]],Table_0__2[[#All],[Team]:[HDCF%]],36,FALSE)</f>
        <v>49.77</v>
      </c>
      <c r="N400">
        <f>VLOOKUP(Regular_Season_Table[[#This Row],[Home]],'Special Teams'!$A$1:$B$33,2,FALSE)</f>
        <v>15.56</v>
      </c>
      <c r="O400">
        <f>VLOOKUP(Regular_Season_Table[[#This Row],[Visitor]],'Special Teams'!$A$1:$B$33,2,FALSE)</f>
        <v>24.52</v>
      </c>
    </row>
    <row r="401" spans="1:15" x14ac:dyDescent="0.3">
      <c r="A401" s="9">
        <v>44900</v>
      </c>
      <c r="B401" s="7" t="s">
        <v>33</v>
      </c>
      <c r="C401" s="7">
        <v>6</v>
      </c>
      <c r="D401" s="7" t="s">
        <v>8</v>
      </c>
      <c r="E401" s="7">
        <v>7</v>
      </c>
      <c r="F401" s="7" t="s">
        <v>36</v>
      </c>
      <c r="G401" s="6">
        <f t="shared" si="6"/>
        <v>1</v>
      </c>
      <c r="H401">
        <f>VLOOKUP(Regular_Season_Table[[#This Row],[Visitor]],'2023 Standings'!$A$1:$K$33,10,FALSE)</f>
        <v>-0.85</v>
      </c>
      <c r="I401">
        <f>VLOOKUP(Regular_Season_Table[[#This Row],[Home]],'2023 Standings'!$A$1:$K$33,10,)</f>
        <v>-0.3</v>
      </c>
      <c r="J401">
        <f>VLOOKUP(Regular_Season_Table[[#This Row],[Home]],Table_0__2[[#All],[Team]:[xGF%]],10,)</f>
        <v>47.62</v>
      </c>
      <c r="K401">
        <f>VLOOKUP(Regular_Season_Table[[#This Row],[Visitor]],Table_0__2[[Team]:[CF%]],10,FALSE)</f>
        <v>45.51</v>
      </c>
      <c r="L401">
        <f>VLOOKUP(Regular_Season_Table[[#This Row],[Home]],Table_0__2[[#All],[Team]:[HDCF%]],36,FALSE)</f>
        <v>47.61</v>
      </c>
      <c r="M401">
        <f>VLOOKUP(Regular_Season_Table[[#This Row],[Visitor]],Table_0__2[[#All],[Team]:[HDCF%]],36,FALSE)</f>
        <v>42.22</v>
      </c>
      <c r="N401">
        <f>VLOOKUP(Regular_Season_Table[[#This Row],[Home]],'Special Teams'!$A$1:$B$33,2,FALSE)</f>
        <v>22.71</v>
      </c>
      <c r="O401">
        <f>VLOOKUP(Regular_Season_Table[[#This Row],[Visitor]],'Special Teams'!$A$1:$B$33,2,FALSE)</f>
        <v>16.03</v>
      </c>
    </row>
    <row r="402" spans="1:15" x14ac:dyDescent="0.3">
      <c r="A402" s="8">
        <v>44901</v>
      </c>
      <c r="B402" s="6" t="s">
        <v>18</v>
      </c>
      <c r="C402" s="6">
        <v>3</v>
      </c>
      <c r="D402" s="6" t="s">
        <v>26</v>
      </c>
      <c r="E402" s="6">
        <v>4</v>
      </c>
      <c r="F402" s="6" t="s">
        <v>36</v>
      </c>
      <c r="G402" s="6">
        <f t="shared" si="6"/>
        <v>1</v>
      </c>
      <c r="H402">
        <f>VLOOKUP(Regular_Season_Table[[#This Row],[Visitor]],'2023 Standings'!$A$1:$K$33,10,FALSE)</f>
        <v>0.66</v>
      </c>
      <c r="I402">
        <f>VLOOKUP(Regular_Season_Table[[#This Row],[Home]],'2023 Standings'!$A$1:$K$33,10,)</f>
        <v>-1.54</v>
      </c>
      <c r="J402">
        <f>VLOOKUP(Regular_Season_Table[[#This Row],[Home]],Table_0__2[[#All],[Team]:[xGF%]],10,)</f>
        <v>42.67</v>
      </c>
      <c r="K402">
        <f>VLOOKUP(Regular_Season_Table[[#This Row],[Visitor]],Table_0__2[[Team]:[CF%]],10,FALSE)</f>
        <v>60.38</v>
      </c>
      <c r="L402">
        <f>VLOOKUP(Regular_Season_Table[[#This Row],[Home]],Table_0__2[[#All],[Team]:[HDCF%]],36,FALSE)</f>
        <v>38.950000000000003</v>
      </c>
      <c r="M402">
        <f>VLOOKUP(Regular_Season_Table[[#This Row],[Visitor]],Table_0__2[[#All],[Team]:[HDCF%]],36,FALSE)</f>
        <v>59.07</v>
      </c>
      <c r="N402">
        <f>VLOOKUP(Regular_Season_Table[[#This Row],[Home]],'Special Teams'!$A$1:$B$33,2,FALSE)</f>
        <v>15.72</v>
      </c>
      <c r="O402">
        <f>VLOOKUP(Regular_Season_Table[[#This Row],[Visitor]],'Special Teams'!$A$1:$B$33,2,FALSE)</f>
        <v>19.760000000000002</v>
      </c>
    </row>
    <row r="403" spans="1:15" x14ac:dyDescent="0.3">
      <c r="A403" s="9">
        <v>44901</v>
      </c>
      <c r="B403" s="7" t="s">
        <v>5</v>
      </c>
      <c r="C403" s="7">
        <v>4</v>
      </c>
      <c r="D403" s="7" t="s">
        <v>30</v>
      </c>
      <c r="E403" s="7">
        <v>0</v>
      </c>
      <c r="F403" s="7"/>
      <c r="G403" s="6">
        <f t="shared" si="6"/>
        <v>-4</v>
      </c>
      <c r="H403">
        <f>VLOOKUP(Regular_Season_Table[[#This Row],[Visitor]],'2023 Standings'!$A$1:$K$33,10,FALSE)</f>
        <v>0.7</v>
      </c>
      <c r="I403">
        <f>VLOOKUP(Regular_Season_Table[[#This Row],[Home]],'2023 Standings'!$A$1:$K$33,10,)</f>
        <v>0.75</v>
      </c>
      <c r="J403">
        <f>VLOOKUP(Regular_Season_Table[[#This Row],[Home]],Table_0__2[[#All],[Team]:[xGF%]],10,)</f>
        <v>51.67</v>
      </c>
      <c r="K403">
        <f>VLOOKUP(Regular_Season_Table[[#This Row],[Visitor]],Table_0__2[[Team]:[CF%]],10,FALSE)</f>
        <v>51.07</v>
      </c>
      <c r="L403">
        <f>VLOOKUP(Regular_Season_Table[[#This Row],[Home]],Table_0__2[[#All],[Team]:[HDCF%]],36,FALSE)</f>
        <v>53.75</v>
      </c>
      <c r="M403">
        <f>VLOOKUP(Regular_Season_Table[[#This Row],[Visitor]],Table_0__2[[#All],[Team]:[HDCF%]],36,FALSE)</f>
        <v>54.37</v>
      </c>
      <c r="N403">
        <f>VLOOKUP(Regular_Season_Table[[#This Row],[Home]],'Special Teams'!$A$1:$B$33,2,FALSE)</f>
        <v>25</v>
      </c>
      <c r="O403">
        <f>VLOOKUP(Regular_Season_Table[[#This Row],[Visitor]],'Special Teams'!$A$1:$B$33,2,FALSE)</f>
        <v>26.02</v>
      </c>
    </row>
    <row r="404" spans="1:15" x14ac:dyDescent="0.3">
      <c r="A404" s="8">
        <v>44901</v>
      </c>
      <c r="B404" s="6" t="s">
        <v>6</v>
      </c>
      <c r="C404" s="6">
        <v>0</v>
      </c>
      <c r="D404" s="6" t="s">
        <v>15</v>
      </c>
      <c r="E404" s="6">
        <v>3</v>
      </c>
      <c r="F404" s="6"/>
      <c r="G404" s="6">
        <f t="shared" si="6"/>
        <v>3</v>
      </c>
      <c r="H404">
        <f>VLOOKUP(Regular_Season_Table[[#This Row],[Visitor]],'2023 Standings'!$A$1:$K$33,10,FALSE)</f>
        <v>-1.1599999999999999</v>
      </c>
      <c r="I404">
        <f>VLOOKUP(Regular_Season_Table[[#This Row],[Home]],'2023 Standings'!$A$1:$K$33,10,)</f>
        <v>0.79</v>
      </c>
      <c r="J404">
        <f>VLOOKUP(Regular_Season_Table[[#This Row],[Home]],Table_0__2[[#All],[Team]:[xGF%]],10,)</f>
        <v>54.12</v>
      </c>
      <c r="K404">
        <f>VLOOKUP(Regular_Season_Table[[#This Row],[Visitor]],Table_0__2[[Team]:[CF%]],10,FALSE)</f>
        <v>43.9</v>
      </c>
      <c r="L404">
        <f>VLOOKUP(Regular_Season_Table[[#This Row],[Home]],Table_0__2[[#All],[Team]:[HDCF%]],36,FALSE)</f>
        <v>56.84</v>
      </c>
      <c r="M404">
        <f>VLOOKUP(Regular_Season_Table[[#This Row],[Visitor]],Table_0__2[[#All],[Team]:[HDCF%]],36,FALSE)</f>
        <v>41.35</v>
      </c>
      <c r="N404">
        <f>VLOOKUP(Regular_Season_Table[[#This Row],[Home]],'Special Teams'!$A$1:$B$33,2,FALSE)</f>
        <v>21.88</v>
      </c>
      <c r="O404">
        <f>VLOOKUP(Regular_Season_Table[[#This Row],[Visitor]],'Special Teams'!$A$1:$B$33,2,FALSE)</f>
        <v>16.38</v>
      </c>
    </row>
    <row r="405" spans="1:15" x14ac:dyDescent="0.3">
      <c r="A405" s="9">
        <v>44901</v>
      </c>
      <c r="B405" s="7" t="s">
        <v>10</v>
      </c>
      <c r="C405" s="7">
        <v>7</v>
      </c>
      <c r="D405" s="7" t="s">
        <v>16</v>
      </c>
      <c r="E405" s="7">
        <v>4</v>
      </c>
      <c r="F405" s="7"/>
      <c r="G405" s="6">
        <f t="shared" si="6"/>
        <v>-3</v>
      </c>
      <c r="H405">
        <f>VLOOKUP(Regular_Season_Table[[#This Row],[Visitor]],'2023 Standings'!$A$1:$K$33,10,FALSE)</f>
        <v>-0.47</v>
      </c>
      <c r="I405">
        <f>VLOOKUP(Regular_Season_Table[[#This Row],[Home]],'2023 Standings'!$A$1:$K$33,10,)</f>
        <v>0.25</v>
      </c>
      <c r="J405">
        <f>VLOOKUP(Regular_Season_Table[[#This Row],[Home]],Table_0__2[[#All],[Team]:[xGF%]],10,)</f>
        <v>49.75</v>
      </c>
      <c r="K405">
        <f>VLOOKUP(Regular_Season_Table[[#This Row],[Visitor]],Table_0__2[[Team]:[CF%]],10,FALSE)</f>
        <v>45.87</v>
      </c>
      <c r="L405">
        <f>VLOOKUP(Regular_Season_Table[[#This Row],[Home]],Table_0__2[[#All],[Team]:[HDCF%]],36,FALSE)</f>
        <v>50.12</v>
      </c>
      <c r="M405">
        <f>VLOOKUP(Regular_Season_Table[[#This Row],[Visitor]],Table_0__2[[#All],[Team]:[HDCF%]],36,FALSE)</f>
        <v>44.51</v>
      </c>
      <c r="N405">
        <f>VLOOKUP(Regular_Season_Table[[#This Row],[Home]],'Special Teams'!$A$1:$B$33,2,FALSE)</f>
        <v>15.77</v>
      </c>
      <c r="O405">
        <f>VLOOKUP(Regular_Season_Table[[#This Row],[Visitor]],'Special Teams'!$A$1:$B$33,2,FALSE)</f>
        <v>19.329999999999998</v>
      </c>
    </row>
    <row r="406" spans="1:15" x14ac:dyDescent="0.3">
      <c r="A406" s="8">
        <v>44901</v>
      </c>
      <c r="B406" s="6" t="s">
        <v>29</v>
      </c>
      <c r="C406" s="6">
        <v>5</v>
      </c>
      <c r="D406" s="6" t="s">
        <v>32</v>
      </c>
      <c r="E406" s="6">
        <v>2</v>
      </c>
      <c r="F406" s="6"/>
      <c r="G406" s="6">
        <f t="shared" si="6"/>
        <v>-3</v>
      </c>
      <c r="H406">
        <f>VLOOKUP(Regular_Season_Table[[#This Row],[Visitor]],'2023 Standings'!$A$1:$K$33,10,FALSE)</f>
        <v>0.27</v>
      </c>
      <c r="I406">
        <f>VLOOKUP(Regular_Season_Table[[#This Row],[Home]],'2023 Standings'!$A$1:$K$33,10,)</f>
        <v>-0.09</v>
      </c>
      <c r="J406">
        <f>VLOOKUP(Regular_Season_Table[[#This Row],[Home]],Table_0__2[[#All],[Team]:[xGF%]],10,)</f>
        <v>51.53</v>
      </c>
      <c r="K406">
        <f>VLOOKUP(Regular_Season_Table[[#This Row],[Visitor]],Table_0__2[[Team]:[CF%]],10,FALSE)</f>
        <v>52.33</v>
      </c>
      <c r="L406">
        <f>VLOOKUP(Regular_Season_Table[[#This Row],[Home]],Table_0__2[[#All],[Team]:[HDCF%]],36,FALSE)</f>
        <v>51.95</v>
      </c>
      <c r="M406">
        <f>VLOOKUP(Regular_Season_Table[[#This Row],[Visitor]],Table_0__2[[#All],[Team]:[HDCF%]],36,FALSE)</f>
        <v>52.36</v>
      </c>
      <c r="N406">
        <f>VLOOKUP(Regular_Season_Table[[#This Row],[Home]],'Special Teams'!$A$1:$B$33,2,FALSE)</f>
        <v>23.53</v>
      </c>
      <c r="O406">
        <f>VLOOKUP(Regular_Season_Table[[#This Row],[Visitor]],'Special Teams'!$A$1:$B$33,2,FALSE)</f>
        <v>25.28</v>
      </c>
    </row>
    <row r="407" spans="1:15" x14ac:dyDescent="0.3">
      <c r="A407" s="9">
        <v>44901</v>
      </c>
      <c r="B407" s="7" t="s">
        <v>20</v>
      </c>
      <c r="C407" s="7">
        <v>1</v>
      </c>
      <c r="D407" s="7" t="s">
        <v>3</v>
      </c>
      <c r="E407" s="7">
        <v>4</v>
      </c>
      <c r="F407" s="7"/>
      <c r="G407" s="6">
        <f t="shared" si="6"/>
        <v>3</v>
      </c>
      <c r="H407">
        <f>VLOOKUP(Regular_Season_Table[[#This Row],[Visitor]],'2023 Standings'!$A$1:$K$33,10,FALSE)</f>
        <v>-1.34</v>
      </c>
      <c r="I407">
        <f>VLOOKUP(Regular_Season_Table[[#This Row],[Home]],'2023 Standings'!$A$1:$K$33,10,)</f>
        <v>0.01</v>
      </c>
      <c r="J407">
        <f>VLOOKUP(Regular_Season_Table[[#This Row],[Home]],Table_0__2[[#All],[Team]:[xGF%]],10,)</f>
        <v>52.14</v>
      </c>
      <c r="K407">
        <f>VLOOKUP(Regular_Season_Table[[#This Row],[Visitor]],Table_0__2[[Team]:[CF%]],10,FALSE)</f>
        <v>44.92</v>
      </c>
      <c r="L407">
        <f>VLOOKUP(Regular_Season_Table[[#This Row],[Home]],Table_0__2[[#All],[Team]:[HDCF%]],36,FALSE)</f>
        <v>53.78</v>
      </c>
      <c r="M407">
        <f>VLOOKUP(Regular_Season_Table[[#This Row],[Visitor]],Table_0__2[[#All],[Team]:[HDCF%]],36,FALSE)</f>
        <v>43.43</v>
      </c>
      <c r="N407">
        <f>VLOOKUP(Regular_Season_Table[[#This Row],[Home]],'Special Teams'!$A$1:$B$33,2,FALSE)</f>
        <v>21.72</v>
      </c>
      <c r="O407">
        <f>VLOOKUP(Regular_Season_Table[[#This Row],[Visitor]],'Special Teams'!$A$1:$B$33,2,FALSE)</f>
        <v>18.3</v>
      </c>
    </row>
    <row r="408" spans="1:15" x14ac:dyDescent="0.3">
      <c r="A408" s="8">
        <v>44901</v>
      </c>
      <c r="B408" s="6" t="s">
        <v>33</v>
      </c>
      <c r="C408" s="6">
        <v>4</v>
      </c>
      <c r="D408" s="6" t="s">
        <v>34</v>
      </c>
      <c r="E408" s="6">
        <v>2</v>
      </c>
      <c r="F408" s="6"/>
      <c r="G408" s="6">
        <f t="shared" si="6"/>
        <v>-2</v>
      </c>
      <c r="H408">
        <f>VLOOKUP(Regular_Season_Table[[#This Row],[Visitor]],'2023 Standings'!$A$1:$K$33,10,FALSE)</f>
        <v>-0.85</v>
      </c>
      <c r="I408">
        <f>VLOOKUP(Regular_Season_Table[[#This Row],[Home]],'2023 Standings'!$A$1:$K$33,10,)</f>
        <v>0.36</v>
      </c>
      <c r="J408">
        <f>VLOOKUP(Regular_Season_Table[[#This Row],[Home]],Table_0__2[[#All],[Team]:[xGF%]],10,)</f>
        <v>52.75</v>
      </c>
      <c r="K408">
        <f>VLOOKUP(Regular_Season_Table[[#This Row],[Visitor]],Table_0__2[[Team]:[CF%]],10,FALSE)</f>
        <v>45.51</v>
      </c>
      <c r="L408">
        <f>VLOOKUP(Regular_Season_Table[[#This Row],[Home]],Table_0__2[[#All],[Team]:[HDCF%]],36,FALSE)</f>
        <v>49.47</v>
      </c>
      <c r="M408">
        <f>VLOOKUP(Regular_Season_Table[[#This Row],[Visitor]],Table_0__2[[#All],[Team]:[HDCF%]],36,FALSE)</f>
        <v>42.22</v>
      </c>
      <c r="N408">
        <f>VLOOKUP(Regular_Season_Table[[#This Row],[Home]],'Special Teams'!$A$1:$B$33,2,FALSE)</f>
        <v>19.75</v>
      </c>
      <c r="O408">
        <f>VLOOKUP(Regular_Season_Table[[#This Row],[Visitor]],'Special Teams'!$A$1:$B$33,2,FALSE)</f>
        <v>16.03</v>
      </c>
    </row>
    <row r="409" spans="1:15" x14ac:dyDescent="0.3">
      <c r="A409" s="9">
        <v>44901</v>
      </c>
      <c r="B409" s="7" t="s">
        <v>19</v>
      </c>
      <c r="C409" s="7">
        <v>4</v>
      </c>
      <c r="D409" s="7" t="s">
        <v>7</v>
      </c>
      <c r="E409" s="7">
        <v>2</v>
      </c>
      <c r="F409" s="7"/>
      <c r="G409" s="6">
        <f t="shared" si="6"/>
        <v>-2</v>
      </c>
      <c r="H409">
        <f>VLOOKUP(Regular_Season_Table[[#This Row],[Visitor]],'2023 Standings'!$A$1:$K$33,10,FALSE)</f>
        <v>-0.44</v>
      </c>
      <c r="I409">
        <f>VLOOKUP(Regular_Season_Table[[#This Row],[Home]],'2023 Standings'!$A$1:$K$33,10,)</f>
        <v>0.37</v>
      </c>
      <c r="J409">
        <f>VLOOKUP(Regular_Season_Table[[#This Row],[Home]],Table_0__2[[#All],[Team]:[xGF%]],10,)</f>
        <v>51.45</v>
      </c>
      <c r="K409">
        <f>VLOOKUP(Regular_Season_Table[[#This Row],[Visitor]],Table_0__2[[Team]:[CF%]],10,FALSE)</f>
        <v>46.03</v>
      </c>
      <c r="L409">
        <f>VLOOKUP(Regular_Season_Table[[#This Row],[Home]],Table_0__2[[#All],[Team]:[HDCF%]],36,FALSE)</f>
        <v>53.01</v>
      </c>
      <c r="M409">
        <f>VLOOKUP(Regular_Season_Table[[#This Row],[Visitor]],Table_0__2[[#All],[Team]:[HDCF%]],36,FALSE)</f>
        <v>44.13</v>
      </c>
      <c r="N409">
        <f>VLOOKUP(Regular_Season_Table[[#This Row],[Home]],'Special Teams'!$A$1:$B$33,2,FALSE)</f>
        <v>25.36</v>
      </c>
      <c r="O409">
        <f>VLOOKUP(Regular_Season_Table[[#This Row],[Visitor]],'Special Teams'!$A$1:$B$33,2,FALSE)</f>
        <v>21.11</v>
      </c>
    </row>
    <row r="410" spans="1:15" x14ac:dyDescent="0.3">
      <c r="A410" s="8">
        <v>44901</v>
      </c>
      <c r="B410" s="6" t="s">
        <v>31</v>
      </c>
      <c r="C410" s="6">
        <v>2</v>
      </c>
      <c r="D410" s="6" t="s">
        <v>23</v>
      </c>
      <c r="E410" s="6">
        <v>5</v>
      </c>
      <c r="F410" s="6"/>
      <c r="G410" s="6">
        <f t="shared" si="6"/>
        <v>3</v>
      </c>
      <c r="H410">
        <f>VLOOKUP(Regular_Season_Table[[#This Row],[Visitor]],'2023 Standings'!$A$1:$K$33,10,FALSE)</f>
        <v>0.24</v>
      </c>
      <c r="I410">
        <f>VLOOKUP(Regular_Season_Table[[#This Row],[Home]],'2023 Standings'!$A$1:$K$33,10,)</f>
        <v>0.23</v>
      </c>
      <c r="J410">
        <f>VLOOKUP(Regular_Season_Table[[#This Row],[Home]],Table_0__2[[#All],[Team]:[xGF%]],10,)</f>
        <v>51.57</v>
      </c>
      <c r="K410">
        <f>VLOOKUP(Regular_Season_Table[[#This Row],[Visitor]],Table_0__2[[Team]:[CF%]],10,FALSE)</f>
        <v>54.33</v>
      </c>
      <c r="L410">
        <f>VLOOKUP(Regular_Season_Table[[#This Row],[Home]],Table_0__2[[#All],[Team]:[HDCF%]],36,FALSE)</f>
        <v>52.55</v>
      </c>
      <c r="M410">
        <f>VLOOKUP(Regular_Season_Table[[#This Row],[Visitor]],Table_0__2[[#All],[Team]:[HDCF%]],36,FALSE)</f>
        <v>53.72</v>
      </c>
      <c r="N410">
        <f>VLOOKUP(Regular_Season_Table[[#This Row],[Home]],'Special Teams'!$A$1:$B$33,2,FALSE)</f>
        <v>19.260000000000002</v>
      </c>
      <c r="O410">
        <f>VLOOKUP(Regular_Season_Table[[#This Row],[Visitor]],'Special Teams'!$A$1:$B$33,2,FALSE)</f>
        <v>22.83</v>
      </c>
    </row>
    <row r="411" spans="1:15" x14ac:dyDescent="0.3">
      <c r="A411" s="9">
        <v>44902</v>
      </c>
      <c r="B411" s="7" t="s">
        <v>13</v>
      </c>
      <c r="C411" s="7">
        <v>9</v>
      </c>
      <c r="D411" s="7" t="s">
        <v>20</v>
      </c>
      <c r="E411" s="7">
        <v>4</v>
      </c>
      <c r="F411" s="7"/>
      <c r="G411" s="6">
        <f t="shared" si="6"/>
        <v>-5</v>
      </c>
      <c r="H411">
        <f>VLOOKUP(Regular_Season_Table[[#This Row],[Visitor]],'2023 Standings'!$A$1:$K$33,10,FALSE)</f>
        <v>-0.01</v>
      </c>
      <c r="I411">
        <f>VLOOKUP(Regular_Season_Table[[#This Row],[Home]],'2023 Standings'!$A$1:$K$33,10,)</f>
        <v>-1.34</v>
      </c>
      <c r="J411">
        <f>VLOOKUP(Regular_Season_Table[[#This Row],[Home]],Table_0__2[[#All],[Team]:[xGF%]],10,)</f>
        <v>44.92</v>
      </c>
      <c r="K411">
        <f>VLOOKUP(Regular_Season_Table[[#This Row],[Visitor]],Table_0__2[[Team]:[CF%]],10,FALSE)</f>
        <v>51.36</v>
      </c>
      <c r="L411">
        <f>VLOOKUP(Regular_Season_Table[[#This Row],[Home]],Table_0__2[[#All],[Team]:[HDCF%]],36,FALSE)</f>
        <v>43.43</v>
      </c>
      <c r="M411">
        <f>VLOOKUP(Regular_Season_Table[[#This Row],[Visitor]],Table_0__2[[#All],[Team]:[HDCF%]],36,FALSE)</f>
        <v>47.31</v>
      </c>
      <c r="N411">
        <f>VLOOKUP(Regular_Season_Table[[#This Row],[Home]],'Special Teams'!$A$1:$B$33,2,FALSE)</f>
        <v>18.3</v>
      </c>
      <c r="O411">
        <f>VLOOKUP(Regular_Season_Table[[#This Row],[Visitor]],'Special Teams'!$A$1:$B$33,2,FALSE)</f>
        <v>23.42</v>
      </c>
    </row>
    <row r="412" spans="1:15" x14ac:dyDescent="0.3">
      <c r="A412" s="8">
        <v>44902</v>
      </c>
      <c r="B412" s="6" t="s">
        <v>28</v>
      </c>
      <c r="C412" s="6">
        <v>3</v>
      </c>
      <c r="D412" s="6" t="s">
        <v>22</v>
      </c>
      <c r="E412" s="6">
        <v>5</v>
      </c>
      <c r="F412" s="6"/>
      <c r="G412" s="6">
        <f t="shared" si="6"/>
        <v>2</v>
      </c>
      <c r="H412">
        <f>VLOOKUP(Regular_Season_Table[[#This Row],[Visitor]],'2023 Standings'!$A$1:$K$33,10,FALSE)</f>
        <v>0.21</v>
      </c>
      <c r="I412">
        <f>VLOOKUP(Regular_Season_Table[[#This Row],[Home]],'2023 Standings'!$A$1:$K$33,10,)</f>
        <v>0.05</v>
      </c>
      <c r="J412">
        <f>VLOOKUP(Regular_Season_Table[[#This Row],[Home]],Table_0__2[[#All],[Team]:[xGF%]],10,)</f>
        <v>57.39</v>
      </c>
      <c r="K412">
        <f>VLOOKUP(Regular_Season_Table[[#This Row],[Visitor]],Table_0__2[[Team]:[CF%]],10,FALSE)</f>
        <v>49.47</v>
      </c>
      <c r="L412">
        <f>VLOOKUP(Regular_Season_Table[[#This Row],[Home]],Table_0__2[[#All],[Team]:[HDCF%]],36,FALSE)</f>
        <v>53.64</v>
      </c>
      <c r="M412">
        <f>VLOOKUP(Regular_Season_Table[[#This Row],[Visitor]],Table_0__2[[#All],[Team]:[HDCF%]],36,FALSE)</f>
        <v>51.15</v>
      </c>
      <c r="N412">
        <f>VLOOKUP(Regular_Season_Table[[#This Row],[Home]],'Special Teams'!$A$1:$B$33,2,FALSE)</f>
        <v>19.84</v>
      </c>
      <c r="O412">
        <f>VLOOKUP(Regular_Season_Table[[#This Row],[Visitor]],'Special Teams'!$A$1:$B$33,2,FALSE)</f>
        <v>21.43</v>
      </c>
    </row>
    <row r="413" spans="1:15" x14ac:dyDescent="0.3">
      <c r="A413" s="9">
        <v>44902</v>
      </c>
      <c r="B413" s="7" t="s">
        <v>14</v>
      </c>
      <c r="C413" s="7">
        <v>4</v>
      </c>
      <c r="D413" s="7" t="s">
        <v>11</v>
      </c>
      <c r="E413" s="7">
        <v>0</v>
      </c>
      <c r="F413" s="7"/>
      <c r="G413" s="6">
        <f t="shared" si="6"/>
        <v>-4</v>
      </c>
      <c r="H413">
        <f>VLOOKUP(Regular_Season_Table[[#This Row],[Visitor]],'2023 Standings'!$A$1:$K$33,10,FALSE)</f>
        <v>1.54</v>
      </c>
      <c r="I413">
        <f>VLOOKUP(Regular_Season_Table[[#This Row],[Home]],'2023 Standings'!$A$1:$K$33,10,)</f>
        <v>0.61</v>
      </c>
      <c r="J413">
        <f>VLOOKUP(Regular_Season_Table[[#This Row],[Home]],Table_0__2[[#All],[Team]:[xGF%]],10,)</f>
        <v>52.19</v>
      </c>
      <c r="K413">
        <f>VLOOKUP(Regular_Season_Table[[#This Row],[Visitor]],Table_0__2[[Team]:[CF%]],10,FALSE)</f>
        <v>51.19</v>
      </c>
      <c r="L413">
        <f>VLOOKUP(Regular_Season_Table[[#This Row],[Home]],Table_0__2[[#All],[Team]:[HDCF%]],36,FALSE)</f>
        <v>49.77</v>
      </c>
      <c r="M413">
        <f>VLOOKUP(Regular_Season_Table[[#This Row],[Visitor]],Table_0__2[[#All],[Team]:[HDCF%]],36,FALSE)</f>
        <v>54.03</v>
      </c>
      <c r="N413">
        <f>VLOOKUP(Regular_Season_Table[[#This Row],[Home]],'Special Teams'!$A$1:$B$33,2,FALSE)</f>
        <v>24.52</v>
      </c>
      <c r="O413">
        <f>VLOOKUP(Regular_Season_Table[[#This Row],[Visitor]],'Special Teams'!$A$1:$B$33,2,FALSE)</f>
        <v>22.22</v>
      </c>
    </row>
    <row r="414" spans="1:15" x14ac:dyDescent="0.3">
      <c r="A414" s="8">
        <v>44902</v>
      </c>
      <c r="B414" s="6" t="s">
        <v>25</v>
      </c>
      <c r="C414" s="6">
        <v>2</v>
      </c>
      <c r="D414" s="6" t="s">
        <v>9</v>
      </c>
      <c r="E414" s="6">
        <v>8</v>
      </c>
      <c r="F414" s="6"/>
      <c r="G414" s="6">
        <f t="shared" si="6"/>
        <v>6</v>
      </c>
      <c r="H414">
        <f>VLOOKUP(Regular_Season_Table[[#This Row],[Visitor]],'2023 Standings'!$A$1:$K$33,10,FALSE)</f>
        <v>-0.85</v>
      </c>
      <c r="I414">
        <f>VLOOKUP(Regular_Season_Table[[#This Row],[Home]],'2023 Standings'!$A$1:$K$33,10,)</f>
        <v>0.73</v>
      </c>
      <c r="J414">
        <f>VLOOKUP(Regular_Season_Table[[#This Row],[Home]],Table_0__2[[#All],[Team]:[xGF%]],10,)</f>
        <v>52.27</v>
      </c>
      <c r="K414">
        <f>VLOOKUP(Regular_Season_Table[[#This Row],[Visitor]],Table_0__2[[Team]:[CF%]],10,FALSE)</f>
        <v>45.13</v>
      </c>
      <c r="L414">
        <f>VLOOKUP(Regular_Season_Table[[#This Row],[Home]],Table_0__2[[#All],[Team]:[HDCF%]],36,FALSE)</f>
        <v>56.4</v>
      </c>
      <c r="M414">
        <f>VLOOKUP(Regular_Season_Table[[#This Row],[Visitor]],Table_0__2[[#All],[Team]:[HDCF%]],36,FALSE)</f>
        <v>43.9</v>
      </c>
      <c r="N414">
        <f>VLOOKUP(Regular_Season_Table[[#This Row],[Home]],'Special Teams'!$A$1:$B$33,2,FALSE)</f>
        <v>32.36</v>
      </c>
      <c r="O414">
        <f>VLOOKUP(Regular_Season_Table[[#This Row],[Visitor]],'Special Teams'!$A$1:$B$33,2,FALSE)</f>
        <v>18.91</v>
      </c>
    </row>
    <row r="415" spans="1:15" x14ac:dyDescent="0.3">
      <c r="A415" s="9">
        <v>44902</v>
      </c>
      <c r="B415" s="7" t="s">
        <v>12</v>
      </c>
      <c r="C415" s="7">
        <v>4</v>
      </c>
      <c r="D415" s="7" t="s">
        <v>4</v>
      </c>
      <c r="E415" s="7">
        <v>1</v>
      </c>
      <c r="F415" s="7"/>
      <c r="G415" s="6">
        <f t="shared" si="6"/>
        <v>-3</v>
      </c>
      <c r="H415">
        <f>VLOOKUP(Regular_Season_Table[[#This Row],[Visitor]],'2023 Standings'!$A$1:$K$33,10,FALSE)</f>
        <v>-0.1</v>
      </c>
      <c r="I415">
        <f>VLOOKUP(Regular_Season_Table[[#This Row],[Home]],'2023 Standings'!$A$1:$K$33,10,)</f>
        <v>-0.62</v>
      </c>
      <c r="J415">
        <f>VLOOKUP(Regular_Season_Table[[#This Row],[Home]],Table_0__2[[#All],[Team]:[xGF%]],10,)</f>
        <v>47.4</v>
      </c>
      <c r="K415">
        <f>VLOOKUP(Regular_Season_Table[[#This Row],[Visitor]],Table_0__2[[Team]:[CF%]],10,FALSE)</f>
        <v>49.78</v>
      </c>
      <c r="L415">
        <f>VLOOKUP(Regular_Season_Table[[#This Row],[Home]],Table_0__2[[#All],[Team]:[HDCF%]],36,FALSE)</f>
        <v>47.69</v>
      </c>
      <c r="M415">
        <f>VLOOKUP(Regular_Season_Table[[#This Row],[Visitor]],Table_0__2[[#All],[Team]:[HDCF%]],36,FALSE)</f>
        <v>49.68</v>
      </c>
      <c r="N415">
        <f>VLOOKUP(Regular_Season_Table[[#This Row],[Home]],'Special Teams'!$A$1:$B$33,2,FALSE)</f>
        <v>15.56</v>
      </c>
      <c r="O415">
        <f>VLOOKUP(Regular_Season_Table[[#This Row],[Visitor]],'Special Teams'!$A$1:$B$33,2,FALSE)</f>
        <v>21.22</v>
      </c>
    </row>
    <row r="416" spans="1:15" x14ac:dyDescent="0.3">
      <c r="A416" s="8">
        <v>44902</v>
      </c>
      <c r="B416" s="6" t="s">
        <v>8</v>
      </c>
      <c r="C416" s="6">
        <v>6</v>
      </c>
      <c r="D416" s="6" t="s">
        <v>24</v>
      </c>
      <c r="E416" s="6">
        <v>5</v>
      </c>
      <c r="F416" s="6" t="s">
        <v>36</v>
      </c>
      <c r="G416" s="6">
        <f t="shared" si="6"/>
        <v>-1</v>
      </c>
      <c r="H416">
        <f>VLOOKUP(Regular_Season_Table[[#This Row],[Visitor]],'2023 Standings'!$A$1:$K$33,10,FALSE)</f>
        <v>-0.3</v>
      </c>
      <c r="I416">
        <f>VLOOKUP(Regular_Season_Table[[#This Row],[Home]],'2023 Standings'!$A$1:$K$33,10,)</f>
        <v>-1.05</v>
      </c>
      <c r="J416">
        <f>VLOOKUP(Regular_Season_Table[[#This Row],[Home]],Table_0__2[[#All],[Team]:[xGF%]],10,)</f>
        <v>48.6</v>
      </c>
      <c r="K416">
        <f>VLOOKUP(Regular_Season_Table[[#This Row],[Visitor]],Table_0__2[[Team]:[CF%]],10,FALSE)</f>
        <v>47.62</v>
      </c>
      <c r="L416">
        <f>VLOOKUP(Regular_Season_Table[[#This Row],[Home]],Table_0__2[[#All],[Team]:[HDCF%]],36,FALSE)</f>
        <v>51.47</v>
      </c>
      <c r="M416">
        <f>VLOOKUP(Regular_Season_Table[[#This Row],[Visitor]],Table_0__2[[#All],[Team]:[HDCF%]],36,FALSE)</f>
        <v>47.61</v>
      </c>
      <c r="N416">
        <f>VLOOKUP(Regular_Season_Table[[#This Row],[Home]],'Special Teams'!$A$1:$B$33,2,FALSE)</f>
        <v>18.39</v>
      </c>
      <c r="O416">
        <f>VLOOKUP(Regular_Season_Table[[#This Row],[Visitor]],'Special Teams'!$A$1:$B$33,2,FALSE)</f>
        <v>22.71</v>
      </c>
    </row>
    <row r="417" spans="1:15" x14ac:dyDescent="0.3">
      <c r="A417" s="9">
        <v>44902</v>
      </c>
      <c r="B417" s="7" t="s">
        <v>17</v>
      </c>
      <c r="C417" s="7">
        <v>5</v>
      </c>
      <c r="D417" s="7" t="s">
        <v>27</v>
      </c>
      <c r="E417" s="7">
        <v>1</v>
      </c>
      <c r="F417" s="7"/>
      <c r="G417" s="6">
        <f t="shared" si="6"/>
        <v>-4</v>
      </c>
      <c r="H417">
        <f>VLOOKUP(Regular_Season_Table[[#This Row],[Visitor]],'2023 Standings'!$A$1:$K$33,10,FALSE)</f>
        <v>0.7</v>
      </c>
      <c r="I417">
        <f>VLOOKUP(Regular_Season_Table[[#This Row],[Home]],'2023 Standings'!$A$1:$K$33,10,)</f>
        <v>0.49</v>
      </c>
      <c r="J417">
        <f>VLOOKUP(Regular_Season_Table[[#This Row],[Home]],Table_0__2[[#All],[Team]:[xGF%]],10,)</f>
        <v>48.15</v>
      </c>
      <c r="K417">
        <f>VLOOKUP(Regular_Season_Table[[#This Row],[Visitor]],Table_0__2[[Team]:[CF%]],10,FALSE)</f>
        <v>49.8</v>
      </c>
      <c r="L417">
        <f>VLOOKUP(Regular_Season_Table[[#This Row],[Home]],Table_0__2[[#All],[Team]:[HDCF%]],36,FALSE)</f>
        <v>53.11</v>
      </c>
      <c r="M417">
        <f>VLOOKUP(Regular_Season_Table[[#This Row],[Visitor]],Table_0__2[[#All],[Team]:[HDCF%]],36,FALSE)</f>
        <v>48.95</v>
      </c>
      <c r="N417">
        <f>VLOOKUP(Regular_Season_Table[[#This Row],[Home]],'Special Teams'!$A$1:$B$33,2,FALSE)</f>
        <v>20.29</v>
      </c>
      <c r="O417">
        <f>VLOOKUP(Regular_Season_Table[[#This Row],[Visitor]],'Special Teams'!$A$1:$B$33,2,FALSE)</f>
        <v>24.08</v>
      </c>
    </row>
    <row r="418" spans="1:15" x14ac:dyDescent="0.3">
      <c r="A418" s="8">
        <v>44903</v>
      </c>
      <c r="B418" s="6" t="s">
        <v>32</v>
      </c>
      <c r="C418" s="6">
        <v>3</v>
      </c>
      <c r="D418" s="6" t="s">
        <v>30</v>
      </c>
      <c r="E418" s="6">
        <v>4</v>
      </c>
      <c r="F418" s="6" t="s">
        <v>36</v>
      </c>
      <c r="G418" s="6">
        <f t="shared" si="6"/>
        <v>1</v>
      </c>
      <c r="H418">
        <f>VLOOKUP(Regular_Season_Table[[#This Row],[Visitor]],'2023 Standings'!$A$1:$K$33,10,FALSE)</f>
        <v>-0.09</v>
      </c>
      <c r="I418">
        <f>VLOOKUP(Regular_Season_Table[[#This Row],[Home]],'2023 Standings'!$A$1:$K$33,10,)</f>
        <v>0.75</v>
      </c>
      <c r="J418">
        <f>VLOOKUP(Regular_Season_Table[[#This Row],[Home]],Table_0__2[[#All],[Team]:[xGF%]],10,)</f>
        <v>51.67</v>
      </c>
      <c r="K418">
        <f>VLOOKUP(Regular_Season_Table[[#This Row],[Visitor]],Table_0__2[[Team]:[CF%]],10,FALSE)</f>
        <v>51.53</v>
      </c>
      <c r="L418">
        <f>VLOOKUP(Regular_Season_Table[[#This Row],[Home]],Table_0__2[[#All],[Team]:[HDCF%]],36,FALSE)</f>
        <v>53.75</v>
      </c>
      <c r="M418">
        <f>VLOOKUP(Regular_Season_Table[[#This Row],[Visitor]],Table_0__2[[#All],[Team]:[HDCF%]],36,FALSE)</f>
        <v>51.95</v>
      </c>
      <c r="N418">
        <f>VLOOKUP(Regular_Season_Table[[#This Row],[Home]],'Special Teams'!$A$1:$B$33,2,FALSE)</f>
        <v>25</v>
      </c>
      <c r="O418">
        <f>VLOOKUP(Regular_Season_Table[[#This Row],[Visitor]],'Special Teams'!$A$1:$B$33,2,FALSE)</f>
        <v>23.53</v>
      </c>
    </row>
    <row r="419" spans="1:15" x14ac:dyDescent="0.3">
      <c r="A419" s="9">
        <v>44903</v>
      </c>
      <c r="B419" s="7" t="s">
        <v>19</v>
      </c>
      <c r="C419" s="7">
        <v>1</v>
      </c>
      <c r="D419" s="7" t="s">
        <v>31</v>
      </c>
      <c r="E419" s="7">
        <v>5</v>
      </c>
      <c r="F419" s="7"/>
      <c r="G419" s="6">
        <f t="shared" si="6"/>
        <v>4</v>
      </c>
      <c r="H419">
        <f>VLOOKUP(Regular_Season_Table[[#This Row],[Visitor]],'2023 Standings'!$A$1:$K$33,10,FALSE)</f>
        <v>-0.44</v>
      </c>
      <c r="I419">
        <f>VLOOKUP(Regular_Season_Table[[#This Row],[Home]],'2023 Standings'!$A$1:$K$33,10,)</f>
        <v>0.24</v>
      </c>
      <c r="J419">
        <f>VLOOKUP(Regular_Season_Table[[#This Row],[Home]],Table_0__2[[#All],[Team]:[xGF%]],10,)</f>
        <v>54.33</v>
      </c>
      <c r="K419">
        <f>VLOOKUP(Regular_Season_Table[[#This Row],[Visitor]],Table_0__2[[Team]:[CF%]],10,FALSE)</f>
        <v>46.03</v>
      </c>
      <c r="L419">
        <f>VLOOKUP(Regular_Season_Table[[#This Row],[Home]],Table_0__2[[#All],[Team]:[HDCF%]],36,FALSE)</f>
        <v>53.72</v>
      </c>
      <c r="M419">
        <f>VLOOKUP(Regular_Season_Table[[#This Row],[Visitor]],Table_0__2[[#All],[Team]:[HDCF%]],36,FALSE)</f>
        <v>44.13</v>
      </c>
      <c r="N419">
        <f>VLOOKUP(Regular_Season_Table[[#This Row],[Home]],'Special Teams'!$A$1:$B$33,2,FALSE)</f>
        <v>22.83</v>
      </c>
      <c r="O419">
        <f>VLOOKUP(Regular_Season_Table[[#This Row],[Visitor]],'Special Teams'!$A$1:$B$33,2,FALSE)</f>
        <v>21.11</v>
      </c>
    </row>
    <row r="420" spans="1:15" x14ac:dyDescent="0.3">
      <c r="A420" s="8">
        <v>44903</v>
      </c>
      <c r="B420" s="6" t="s">
        <v>23</v>
      </c>
      <c r="C420" s="6">
        <v>5</v>
      </c>
      <c r="D420" s="6" t="s">
        <v>10</v>
      </c>
      <c r="E420" s="6">
        <v>2</v>
      </c>
      <c r="F420" s="6"/>
      <c r="G420" s="6">
        <f t="shared" si="6"/>
        <v>-3</v>
      </c>
      <c r="H420">
        <f>VLOOKUP(Regular_Season_Table[[#This Row],[Visitor]],'2023 Standings'!$A$1:$K$33,10,FALSE)</f>
        <v>0.23</v>
      </c>
      <c r="I420">
        <f>VLOOKUP(Regular_Season_Table[[#This Row],[Home]],'2023 Standings'!$A$1:$K$33,10,)</f>
        <v>-0.47</v>
      </c>
      <c r="J420">
        <f>VLOOKUP(Regular_Season_Table[[#This Row],[Home]],Table_0__2[[#All],[Team]:[xGF%]],10,)</f>
        <v>45.87</v>
      </c>
      <c r="K420">
        <f>VLOOKUP(Regular_Season_Table[[#This Row],[Visitor]],Table_0__2[[Team]:[CF%]],10,FALSE)</f>
        <v>51.57</v>
      </c>
      <c r="L420">
        <f>VLOOKUP(Regular_Season_Table[[#This Row],[Home]],Table_0__2[[#All],[Team]:[HDCF%]],36,FALSE)</f>
        <v>44.51</v>
      </c>
      <c r="M420">
        <f>VLOOKUP(Regular_Season_Table[[#This Row],[Visitor]],Table_0__2[[#All],[Team]:[HDCF%]],36,FALSE)</f>
        <v>52.55</v>
      </c>
      <c r="N420">
        <f>VLOOKUP(Regular_Season_Table[[#This Row],[Home]],'Special Teams'!$A$1:$B$33,2,FALSE)</f>
        <v>19.329999999999998</v>
      </c>
      <c r="O420">
        <f>VLOOKUP(Regular_Season_Table[[#This Row],[Visitor]],'Special Teams'!$A$1:$B$33,2,FALSE)</f>
        <v>19.260000000000002</v>
      </c>
    </row>
    <row r="421" spans="1:15" x14ac:dyDescent="0.3">
      <c r="A421" s="9">
        <v>44903</v>
      </c>
      <c r="B421" s="7" t="s">
        <v>21</v>
      </c>
      <c r="C421" s="7">
        <v>2</v>
      </c>
      <c r="D421" s="7" t="s">
        <v>7</v>
      </c>
      <c r="E421" s="7">
        <v>5</v>
      </c>
      <c r="F421" s="7"/>
      <c r="G421" s="6">
        <f t="shared" si="6"/>
        <v>3</v>
      </c>
      <c r="H421">
        <f>VLOOKUP(Regular_Season_Table[[#This Row],[Visitor]],'2023 Standings'!$A$1:$K$33,10,FALSE)</f>
        <v>-0.12</v>
      </c>
      <c r="I421">
        <f>VLOOKUP(Regular_Season_Table[[#This Row],[Home]],'2023 Standings'!$A$1:$K$33,10,)</f>
        <v>0.37</v>
      </c>
      <c r="J421">
        <f>VLOOKUP(Regular_Season_Table[[#This Row],[Home]],Table_0__2[[#All],[Team]:[xGF%]],10,)</f>
        <v>51.45</v>
      </c>
      <c r="K421">
        <f>VLOOKUP(Regular_Season_Table[[#This Row],[Visitor]],Table_0__2[[Team]:[CF%]],10,FALSE)</f>
        <v>47.41</v>
      </c>
      <c r="L421">
        <f>VLOOKUP(Regular_Season_Table[[#This Row],[Home]],Table_0__2[[#All],[Team]:[HDCF%]],36,FALSE)</f>
        <v>53.01</v>
      </c>
      <c r="M421">
        <f>VLOOKUP(Regular_Season_Table[[#This Row],[Visitor]],Table_0__2[[#All],[Team]:[HDCF%]],36,FALSE)</f>
        <v>48</v>
      </c>
      <c r="N421">
        <f>VLOOKUP(Regular_Season_Table[[#This Row],[Home]],'Special Teams'!$A$1:$B$33,2,FALSE)</f>
        <v>25.36</v>
      </c>
      <c r="O421">
        <f>VLOOKUP(Regular_Season_Table[[#This Row],[Visitor]],'Special Teams'!$A$1:$B$33,2,FALSE)</f>
        <v>17.600000000000001</v>
      </c>
    </row>
    <row r="422" spans="1:15" x14ac:dyDescent="0.3">
      <c r="A422" s="8">
        <v>44903</v>
      </c>
      <c r="B422" s="6" t="s">
        <v>29</v>
      </c>
      <c r="C422" s="6">
        <v>0</v>
      </c>
      <c r="D422" s="6" t="s">
        <v>5</v>
      </c>
      <c r="E422" s="6">
        <v>5</v>
      </c>
      <c r="F422" s="6"/>
      <c r="G422" s="6">
        <f t="shared" si="6"/>
        <v>5</v>
      </c>
      <c r="H422">
        <f>VLOOKUP(Regular_Season_Table[[#This Row],[Visitor]],'2023 Standings'!$A$1:$K$33,10,FALSE)</f>
        <v>0.27</v>
      </c>
      <c r="I422">
        <f>VLOOKUP(Regular_Season_Table[[#This Row],[Home]],'2023 Standings'!$A$1:$K$33,10,)</f>
        <v>0.7</v>
      </c>
      <c r="J422">
        <f>VLOOKUP(Regular_Season_Table[[#This Row],[Home]],Table_0__2[[#All],[Team]:[xGF%]],10,)</f>
        <v>51.07</v>
      </c>
      <c r="K422">
        <f>VLOOKUP(Regular_Season_Table[[#This Row],[Visitor]],Table_0__2[[Team]:[CF%]],10,FALSE)</f>
        <v>52.33</v>
      </c>
      <c r="L422">
        <f>VLOOKUP(Regular_Season_Table[[#This Row],[Home]],Table_0__2[[#All],[Team]:[HDCF%]],36,FALSE)</f>
        <v>54.37</v>
      </c>
      <c r="M422">
        <f>VLOOKUP(Regular_Season_Table[[#This Row],[Visitor]],Table_0__2[[#All],[Team]:[HDCF%]],36,FALSE)</f>
        <v>52.36</v>
      </c>
      <c r="N422">
        <f>VLOOKUP(Regular_Season_Table[[#This Row],[Home]],'Special Teams'!$A$1:$B$33,2,FALSE)</f>
        <v>26.02</v>
      </c>
      <c r="O422">
        <f>VLOOKUP(Regular_Season_Table[[#This Row],[Visitor]],'Special Teams'!$A$1:$B$33,2,FALSE)</f>
        <v>25.28</v>
      </c>
    </row>
    <row r="423" spans="1:15" x14ac:dyDescent="0.3">
      <c r="A423" s="9">
        <v>44904</v>
      </c>
      <c r="B423" s="7" t="s">
        <v>24</v>
      </c>
      <c r="C423" s="7">
        <v>6</v>
      </c>
      <c r="D423" s="7" t="s">
        <v>26</v>
      </c>
      <c r="E423" s="7">
        <v>1</v>
      </c>
      <c r="F423" s="7"/>
      <c r="G423" s="6">
        <f t="shared" si="6"/>
        <v>-5</v>
      </c>
      <c r="H423">
        <f>VLOOKUP(Regular_Season_Table[[#This Row],[Visitor]],'2023 Standings'!$A$1:$K$33,10,FALSE)</f>
        <v>-1.05</v>
      </c>
      <c r="I423">
        <f>VLOOKUP(Regular_Season_Table[[#This Row],[Home]],'2023 Standings'!$A$1:$K$33,10,)</f>
        <v>-1.54</v>
      </c>
      <c r="J423">
        <f>VLOOKUP(Regular_Season_Table[[#This Row],[Home]],Table_0__2[[#All],[Team]:[xGF%]],10,)</f>
        <v>42.67</v>
      </c>
      <c r="K423">
        <f>VLOOKUP(Regular_Season_Table[[#This Row],[Visitor]],Table_0__2[[Team]:[CF%]],10,FALSE)</f>
        <v>48.6</v>
      </c>
      <c r="L423">
        <f>VLOOKUP(Regular_Season_Table[[#This Row],[Home]],Table_0__2[[#All],[Team]:[HDCF%]],36,FALSE)</f>
        <v>38.950000000000003</v>
      </c>
      <c r="M423">
        <f>VLOOKUP(Regular_Season_Table[[#This Row],[Visitor]],Table_0__2[[#All],[Team]:[HDCF%]],36,FALSE)</f>
        <v>51.47</v>
      </c>
      <c r="N423">
        <f>VLOOKUP(Regular_Season_Table[[#This Row],[Home]],'Special Teams'!$A$1:$B$33,2,FALSE)</f>
        <v>15.72</v>
      </c>
      <c r="O423">
        <f>VLOOKUP(Regular_Season_Table[[#This Row],[Visitor]],'Special Teams'!$A$1:$B$33,2,FALSE)</f>
        <v>18.39</v>
      </c>
    </row>
    <row r="424" spans="1:15" x14ac:dyDescent="0.3">
      <c r="A424" s="8">
        <v>44904</v>
      </c>
      <c r="B424" s="6" t="s">
        <v>14</v>
      </c>
      <c r="C424" s="6">
        <v>3</v>
      </c>
      <c r="D424" s="6" t="s">
        <v>25</v>
      </c>
      <c r="E424" s="6">
        <v>4</v>
      </c>
      <c r="F424" s="6"/>
      <c r="G424" s="6">
        <f t="shared" si="6"/>
        <v>1</v>
      </c>
      <c r="H424">
        <f>VLOOKUP(Regular_Season_Table[[#This Row],[Visitor]],'2023 Standings'!$A$1:$K$33,10,FALSE)</f>
        <v>1.54</v>
      </c>
      <c r="I424">
        <f>VLOOKUP(Regular_Season_Table[[#This Row],[Home]],'2023 Standings'!$A$1:$K$33,10,)</f>
        <v>-0.85</v>
      </c>
      <c r="J424">
        <f>VLOOKUP(Regular_Season_Table[[#This Row],[Home]],Table_0__2[[#All],[Team]:[xGF%]],10,)</f>
        <v>45.13</v>
      </c>
      <c r="K424">
        <f>VLOOKUP(Regular_Season_Table[[#This Row],[Visitor]],Table_0__2[[Team]:[CF%]],10,FALSE)</f>
        <v>51.19</v>
      </c>
      <c r="L424">
        <f>VLOOKUP(Regular_Season_Table[[#This Row],[Home]],Table_0__2[[#All],[Team]:[HDCF%]],36,FALSE)</f>
        <v>43.9</v>
      </c>
      <c r="M424">
        <f>VLOOKUP(Regular_Season_Table[[#This Row],[Visitor]],Table_0__2[[#All],[Team]:[HDCF%]],36,FALSE)</f>
        <v>54.03</v>
      </c>
      <c r="N424">
        <f>VLOOKUP(Regular_Season_Table[[#This Row],[Home]],'Special Teams'!$A$1:$B$33,2,FALSE)</f>
        <v>18.91</v>
      </c>
      <c r="O424">
        <f>VLOOKUP(Regular_Season_Table[[#This Row],[Visitor]],'Special Teams'!$A$1:$B$33,2,FALSE)</f>
        <v>22.22</v>
      </c>
    </row>
    <row r="425" spans="1:15" x14ac:dyDescent="0.3">
      <c r="A425" s="9">
        <v>44904</v>
      </c>
      <c r="B425" s="7" t="s">
        <v>3</v>
      </c>
      <c r="C425" s="7">
        <v>4</v>
      </c>
      <c r="D425" s="7" t="s">
        <v>13</v>
      </c>
      <c r="E425" s="7">
        <v>3</v>
      </c>
      <c r="F425" s="7" t="s">
        <v>36</v>
      </c>
      <c r="G425" s="6">
        <f t="shared" si="6"/>
        <v>-1</v>
      </c>
      <c r="H425">
        <f>VLOOKUP(Regular_Season_Table[[#This Row],[Visitor]],'2023 Standings'!$A$1:$K$33,10,FALSE)</f>
        <v>0.01</v>
      </c>
      <c r="I425">
        <f>VLOOKUP(Regular_Season_Table[[#This Row],[Home]],'2023 Standings'!$A$1:$K$33,10,)</f>
        <v>-0.01</v>
      </c>
      <c r="J425">
        <f>VLOOKUP(Regular_Season_Table[[#This Row],[Home]],Table_0__2[[#All],[Team]:[xGF%]],10,)</f>
        <v>51.36</v>
      </c>
      <c r="K425">
        <f>VLOOKUP(Regular_Season_Table[[#This Row],[Visitor]],Table_0__2[[Team]:[CF%]],10,FALSE)</f>
        <v>52.14</v>
      </c>
      <c r="L425">
        <f>VLOOKUP(Regular_Season_Table[[#This Row],[Home]],Table_0__2[[#All],[Team]:[HDCF%]],36,FALSE)</f>
        <v>47.31</v>
      </c>
      <c r="M425">
        <f>VLOOKUP(Regular_Season_Table[[#This Row],[Visitor]],Table_0__2[[#All],[Team]:[HDCF%]],36,FALSE)</f>
        <v>53.78</v>
      </c>
      <c r="N425">
        <f>VLOOKUP(Regular_Season_Table[[#This Row],[Home]],'Special Teams'!$A$1:$B$33,2,FALSE)</f>
        <v>23.42</v>
      </c>
      <c r="O425">
        <f>VLOOKUP(Regular_Season_Table[[#This Row],[Visitor]],'Special Teams'!$A$1:$B$33,2,FALSE)</f>
        <v>21.72</v>
      </c>
    </row>
    <row r="426" spans="1:15" x14ac:dyDescent="0.3">
      <c r="A426" s="8">
        <v>44904</v>
      </c>
      <c r="B426" s="6" t="s">
        <v>22</v>
      </c>
      <c r="C426" s="6">
        <v>1</v>
      </c>
      <c r="D426" s="6" t="s">
        <v>20</v>
      </c>
      <c r="E426" s="6">
        <v>3</v>
      </c>
      <c r="F426" s="6"/>
      <c r="G426" s="6">
        <f t="shared" si="6"/>
        <v>2</v>
      </c>
      <c r="H426">
        <f>VLOOKUP(Regular_Season_Table[[#This Row],[Visitor]],'2023 Standings'!$A$1:$K$33,10,FALSE)</f>
        <v>0.05</v>
      </c>
      <c r="I426">
        <f>VLOOKUP(Regular_Season_Table[[#This Row],[Home]],'2023 Standings'!$A$1:$K$33,10,)</f>
        <v>-1.34</v>
      </c>
      <c r="J426">
        <f>VLOOKUP(Regular_Season_Table[[#This Row],[Home]],Table_0__2[[#All],[Team]:[xGF%]],10,)</f>
        <v>44.92</v>
      </c>
      <c r="K426">
        <f>VLOOKUP(Regular_Season_Table[[#This Row],[Visitor]],Table_0__2[[Team]:[CF%]],10,FALSE)</f>
        <v>57.39</v>
      </c>
      <c r="L426">
        <f>VLOOKUP(Regular_Season_Table[[#This Row],[Home]],Table_0__2[[#All],[Team]:[HDCF%]],36,FALSE)</f>
        <v>43.43</v>
      </c>
      <c r="M426">
        <f>VLOOKUP(Regular_Season_Table[[#This Row],[Visitor]],Table_0__2[[#All],[Team]:[HDCF%]],36,FALSE)</f>
        <v>53.64</v>
      </c>
      <c r="N426">
        <f>VLOOKUP(Regular_Season_Table[[#This Row],[Home]],'Special Teams'!$A$1:$B$33,2,FALSE)</f>
        <v>18.3</v>
      </c>
      <c r="O426">
        <f>VLOOKUP(Regular_Season_Table[[#This Row],[Visitor]],'Special Teams'!$A$1:$B$33,2,FALSE)</f>
        <v>19.84</v>
      </c>
    </row>
    <row r="427" spans="1:15" x14ac:dyDescent="0.3">
      <c r="A427" s="9">
        <v>44904</v>
      </c>
      <c r="B427" s="7" t="s">
        <v>23</v>
      </c>
      <c r="C427" s="7">
        <v>3</v>
      </c>
      <c r="D427" s="7" t="s">
        <v>6</v>
      </c>
      <c r="E427" s="7">
        <v>1</v>
      </c>
      <c r="F427" s="7"/>
      <c r="G427" s="6">
        <f t="shared" si="6"/>
        <v>-2</v>
      </c>
      <c r="H427">
        <f>VLOOKUP(Regular_Season_Table[[#This Row],[Visitor]],'2023 Standings'!$A$1:$K$33,10,FALSE)</f>
        <v>0.23</v>
      </c>
      <c r="I427">
        <f>VLOOKUP(Regular_Season_Table[[#This Row],[Home]],'2023 Standings'!$A$1:$K$33,10,)</f>
        <v>-1.1599999999999999</v>
      </c>
      <c r="J427">
        <f>VLOOKUP(Regular_Season_Table[[#This Row],[Home]],Table_0__2[[#All],[Team]:[xGF%]],10,)</f>
        <v>43.9</v>
      </c>
      <c r="K427">
        <f>VLOOKUP(Regular_Season_Table[[#This Row],[Visitor]],Table_0__2[[Team]:[CF%]],10,FALSE)</f>
        <v>51.57</v>
      </c>
      <c r="L427">
        <f>VLOOKUP(Regular_Season_Table[[#This Row],[Home]],Table_0__2[[#All],[Team]:[HDCF%]],36,FALSE)</f>
        <v>41.35</v>
      </c>
      <c r="M427">
        <f>VLOOKUP(Regular_Season_Table[[#This Row],[Visitor]],Table_0__2[[#All],[Team]:[HDCF%]],36,FALSE)</f>
        <v>52.55</v>
      </c>
      <c r="N427">
        <f>VLOOKUP(Regular_Season_Table[[#This Row],[Home]],'Special Teams'!$A$1:$B$33,2,FALSE)</f>
        <v>16.38</v>
      </c>
      <c r="O427">
        <f>VLOOKUP(Regular_Season_Table[[#This Row],[Visitor]],'Special Teams'!$A$1:$B$33,2,FALSE)</f>
        <v>19.260000000000002</v>
      </c>
    </row>
    <row r="428" spans="1:15" x14ac:dyDescent="0.3">
      <c r="A428" s="8">
        <v>44904</v>
      </c>
      <c r="B428" s="6" t="s">
        <v>17</v>
      </c>
      <c r="C428" s="6">
        <v>2</v>
      </c>
      <c r="D428" s="6" t="s">
        <v>11</v>
      </c>
      <c r="E428" s="6">
        <v>1</v>
      </c>
      <c r="F428" s="6" t="s">
        <v>35</v>
      </c>
      <c r="G428" s="6">
        <f t="shared" si="6"/>
        <v>-1</v>
      </c>
      <c r="H428">
        <f>VLOOKUP(Regular_Season_Table[[#This Row],[Visitor]],'2023 Standings'!$A$1:$K$33,10,FALSE)</f>
        <v>0.7</v>
      </c>
      <c r="I428">
        <f>VLOOKUP(Regular_Season_Table[[#This Row],[Home]],'2023 Standings'!$A$1:$K$33,10,)</f>
        <v>0.61</v>
      </c>
      <c r="J428">
        <f>VLOOKUP(Regular_Season_Table[[#This Row],[Home]],Table_0__2[[#All],[Team]:[xGF%]],10,)</f>
        <v>52.19</v>
      </c>
      <c r="K428">
        <f>VLOOKUP(Regular_Season_Table[[#This Row],[Visitor]],Table_0__2[[Team]:[CF%]],10,FALSE)</f>
        <v>49.8</v>
      </c>
      <c r="L428">
        <f>VLOOKUP(Regular_Season_Table[[#This Row],[Home]],Table_0__2[[#All],[Team]:[HDCF%]],36,FALSE)</f>
        <v>49.77</v>
      </c>
      <c r="M428">
        <f>VLOOKUP(Regular_Season_Table[[#This Row],[Visitor]],Table_0__2[[#All],[Team]:[HDCF%]],36,FALSE)</f>
        <v>48.95</v>
      </c>
      <c r="N428">
        <f>VLOOKUP(Regular_Season_Table[[#This Row],[Home]],'Special Teams'!$A$1:$B$33,2,FALSE)</f>
        <v>24.52</v>
      </c>
      <c r="O428">
        <f>VLOOKUP(Regular_Season_Table[[#This Row],[Visitor]],'Special Teams'!$A$1:$B$33,2,FALSE)</f>
        <v>24.08</v>
      </c>
    </row>
    <row r="429" spans="1:15" x14ac:dyDescent="0.3">
      <c r="A429" s="9">
        <v>44904</v>
      </c>
      <c r="B429" s="7" t="s">
        <v>28</v>
      </c>
      <c r="C429" s="7">
        <v>2</v>
      </c>
      <c r="D429" s="7" t="s">
        <v>9</v>
      </c>
      <c r="E429" s="7">
        <v>5</v>
      </c>
      <c r="F429" s="7"/>
      <c r="G429" s="6">
        <f t="shared" si="6"/>
        <v>3</v>
      </c>
      <c r="H429">
        <f>VLOOKUP(Regular_Season_Table[[#This Row],[Visitor]],'2023 Standings'!$A$1:$K$33,10,FALSE)</f>
        <v>0.21</v>
      </c>
      <c r="I429">
        <f>VLOOKUP(Regular_Season_Table[[#This Row],[Home]],'2023 Standings'!$A$1:$K$33,10,)</f>
        <v>0.73</v>
      </c>
      <c r="J429">
        <f>VLOOKUP(Regular_Season_Table[[#This Row],[Home]],Table_0__2[[#All],[Team]:[xGF%]],10,)</f>
        <v>52.27</v>
      </c>
      <c r="K429">
        <f>VLOOKUP(Regular_Season_Table[[#This Row],[Visitor]],Table_0__2[[Team]:[CF%]],10,FALSE)</f>
        <v>49.47</v>
      </c>
      <c r="L429">
        <f>VLOOKUP(Regular_Season_Table[[#This Row],[Home]],Table_0__2[[#All],[Team]:[HDCF%]],36,FALSE)</f>
        <v>56.4</v>
      </c>
      <c r="M429">
        <f>VLOOKUP(Regular_Season_Table[[#This Row],[Visitor]],Table_0__2[[#All],[Team]:[HDCF%]],36,FALSE)</f>
        <v>51.15</v>
      </c>
      <c r="N429">
        <f>VLOOKUP(Regular_Season_Table[[#This Row],[Home]],'Special Teams'!$A$1:$B$33,2,FALSE)</f>
        <v>32.36</v>
      </c>
      <c r="O429">
        <f>VLOOKUP(Regular_Season_Table[[#This Row],[Visitor]],'Special Teams'!$A$1:$B$33,2,FALSE)</f>
        <v>21.43</v>
      </c>
    </row>
    <row r="430" spans="1:15" x14ac:dyDescent="0.3">
      <c r="A430" s="8">
        <v>44904</v>
      </c>
      <c r="B430" s="6" t="s">
        <v>16</v>
      </c>
      <c r="C430" s="6">
        <v>6</v>
      </c>
      <c r="D430" s="6" t="s">
        <v>15</v>
      </c>
      <c r="E430" s="6">
        <v>4</v>
      </c>
      <c r="F430" s="6"/>
      <c r="G430" s="6">
        <f t="shared" si="6"/>
        <v>-2</v>
      </c>
      <c r="H430">
        <f>VLOOKUP(Regular_Season_Table[[#This Row],[Visitor]],'2023 Standings'!$A$1:$K$33,10,FALSE)</f>
        <v>0.25</v>
      </c>
      <c r="I430">
        <f>VLOOKUP(Regular_Season_Table[[#This Row],[Home]],'2023 Standings'!$A$1:$K$33,10,)</f>
        <v>0.79</v>
      </c>
      <c r="J430">
        <f>VLOOKUP(Regular_Season_Table[[#This Row],[Home]],Table_0__2[[#All],[Team]:[xGF%]],10,)</f>
        <v>54.12</v>
      </c>
      <c r="K430">
        <f>VLOOKUP(Regular_Season_Table[[#This Row],[Visitor]],Table_0__2[[Team]:[CF%]],10,FALSE)</f>
        <v>49.75</v>
      </c>
      <c r="L430">
        <f>VLOOKUP(Regular_Season_Table[[#This Row],[Home]],Table_0__2[[#All],[Team]:[HDCF%]],36,FALSE)</f>
        <v>56.84</v>
      </c>
      <c r="M430">
        <f>VLOOKUP(Regular_Season_Table[[#This Row],[Visitor]],Table_0__2[[#All],[Team]:[HDCF%]],36,FALSE)</f>
        <v>50.12</v>
      </c>
      <c r="N430">
        <f>VLOOKUP(Regular_Season_Table[[#This Row],[Home]],'Special Teams'!$A$1:$B$33,2,FALSE)</f>
        <v>21.88</v>
      </c>
      <c r="O430">
        <f>VLOOKUP(Regular_Season_Table[[#This Row],[Visitor]],'Special Teams'!$A$1:$B$33,2,FALSE)</f>
        <v>15.77</v>
      </c>
    </row>
    <row r="431" spans="1:15" x14ac:dyDescent="0.3">
      <c r="A431" s="9">
        <v>44904</v>
      </c>
      <c r="B431" s="7" t="s">
        <v>4</v>
      </c>
      <c r="C431" s="7">
        <v>1</v>
      </c>
      <c r="D431" s="7" t="s">
        <v>27</v>
      </c>
      <c r="E431" s="7">
        <v>2</v>
      </c>
      <c r="F431" s="7" t="s">
        <v>36</v>
      </c>
      <c r="G431" s="6">
        <f t="shared" si="6"/>
        <v>1</v>
      </c>
      <c r="H431">
        <f>VLOOKUP(Regular_Season_Table[[#This Row],[Visitor]],'2023 Standings'!$A$1:$K$33,10,FALSE)</f>
        <v>-0.62</v>
      </c>
      <c r="I431">
        <f>VLOOKUP(Regular_Season_Table[[#This Row],[Home]],'2023 Standings'!$A$1:$K$33,10,)</f>
        <v>0.49</v>
      </c>
      <c r="J431">
        <f>VLOOKUP(Regular_Season_Table[[#This Row],[Home]],Table_0__2[[#All],[Team]:[xGF%]],10,)</f>
        <v>48.15</v>
      </c>
      <c r="K431">
        <f>VLOOKUP(Regular_Season_Table[[#This Row],[Visitor]],Table_0__2[[Team]:[CF%]],10,FALSE)</f>
        <v>47.4</v>
      </c>
      <c r="L431">
        <f>VLOOKUP(Regular_Season_Table[[#This Row],[Home]],Table_0__2[[#All],[Team]:[HDCF%]],36,FALSE)</f>
        <v>53.11</v>
      </c>
      <c r="M431">
        <f>VLOOKUP(Regular_Season_Table[[#This Row],[Visitor]],Table_0__2[[#All],[Team]:[HDCF%]],36,FALSE)</f>
        <v>47.69</v>
      </c>
      <c r="N431">
        <f>VLOOKUP(Regular_Season_Table[[#This Row],[Home]],'Special Teams'!$A$1:$B$33,2,FALSE)</f>
        <v>20.29</v>
      </c>
      <c r="O431">
        <f>VLOOKUP(Regular_Season_Table[[#This Row],[Visitor]],'Special Teams'!$A$1:$B$33,2,FALSE)</f>
        <v>15.56</v>
      </c>
    </row>
    <row r="432" spans="1:15" x14ac:dyDescent="0.3">
      <c r="A432" s="8">
        <v>44904</v>
      </c>
      <c r="B432" s="6" t="s">
        <v>34</v>
      </c>
      <c r="C432" s="6">
        <v>1</v>
      </c>
      <c r="D432" s="6" t="s">
        <v>12</v>
      </c>
      <c r="E432" s="6">
        <v>4</v>
      </c>
      <c r="F432" s="6"/>
      <c r="G432" s="6">
        <f t="shared" si="6"/>
        <v>3</v>
      </c>
      <c r="H432">
        <f>VLOOKUP(Regular_Season_Table[[#This Row],[Visitor]],'2023 Standings'!$A$1:$K$33,10,FALSE)</f>
        <v>0.36</v>
      </c>
      <c r="I432">
        <f>VLOOKUP(Regular_Season_Table[[#This Row],[Home]],'2023 Standings'!$A$1:$K$33,10,)</f>
        <v>-0.1</v>
      </c>
      <c r="J432">
        <f>VLOOKUP(Regular_Season_Table[[#This Row],[Home]],Table_0__2[[#All],[Team]:[xGF%]],10,)</f>
        <v>49.78</v>
      </c>
      <c r="K432">
        <f>VLOOKUP(Regular_Season_Table[[#This Row],[Visitor]],Table_0__2[[Team]:[CF%]],10,FALSE)</f>
        <v>52.75</v>
      </c>
      <c r="L432">
        <f>VLOOKUP(Regular_Season_Table[[#This Row],[Home]],Table_0__2[[#All],[Team]:[HDCF%]],36,FALSE)</f>
        <v>49.68</v>
      </c>
      <c r="M432">
        <f>VLOOKUP(Regular_Season_Table[[#This Row],[Visitor]],Table_0__2[[#All],[Team]:[HDCF%]],36,FALSE)</f>
        <v>49.47</v>
      </c>
      <c r="N432">
        <f>VLOOKUP(Regular_Season_Table[[#This Row],[Home]],'Special Teams'!$A$1:$B$33,2,FALSE)</f>
        <v>21.22</v>
      </c>
      <c r="O432">
        <f>VLOOKUP(Regular_Season_Table[[#This Row],[Visitor]],'Special Teams'!$A$1:$B$33,2,FALSE)</f>
        <v>19.75</v>
      </c>
    </row>
    <row r="433" spans="1:15" x14ac:dyDescent="0.3">
      <c r="A433" s="9">
        <v>44905</v>
      </c>
      <c r="B433" s="7" t="s">
        <v>19</v>
      </c>
      <c r="C433" s="7">
        <v>2</v>
      </c>
      <c r="D433" s="7" t="s">
        <v>30</v>
      </c>
      <c r="E433" s="7">
        <v>3</v>
      </c>
      <c r="F433" s="7" t="s">
        <v>36</v>
      </c>
      <c r="G433" s="6">
        <f t="shared" si="6"/>
        <v>1</v>
      </c>
      <c r="H433">
        <f>VLOOKUP(Regular_Season_Table[[#This Row],[Visitor]],'2023 Standings'!$A$1:$K$33,10,FALSE)</f>
        <v>-0.44</v>
      </c>
      <c r="I433">
        <f>VLOOKUP(Regular_Season_Table[[#This Row],[Home]],'2023 Standings'!$A$1:$K$33,10,)</f>
        <v>0.75</v>
      </c>
      <c r="J433">
        <f>VLOOKUP(Regular_Season_Table[[#This Row],[Home]],Table_0__2[[#All],[Team]:[xGF%]],10,)</f>
        <v>51.67</v>
      </c>
      <c r="K433">
        <f>VLOOKUP(Regular_Season_Table[[#This Row],[Visitor]],Table_0__2[[Team]:[CF%]],10,FALSE)</f>
        <v>46.03</v>
      </c>
      <c r="L433">
        <f>VLOOKUP(Regular_Season_Table[[#This Row],[Home]],Table_0__2[[#All],[Team]:[HDCF%]],36,FALSE)</f>
        <v>53.75</v>
      </c>
      <c r="M433">
        <f>VLOOKUP(Regular_Season_Table[[#This Row],[Visitor]],Table_0__2[[#All],[Team]:[HDCF%]],36,FALSE)</f>
        <v>44.13</v>
      </c>
      <c r="N433">
        <f>VLOOKUP(Regular_Season_Table[[#This Row],[Home]],'Special Teams'!$A$1:$B$33,2,FALSE)</f>
        <v>25</v>
      </c>
      <c r="O433">
        <f>VLOOKUP(Regular_Season_Table[[#This Row],[Visitor]],'Special Teams'!$A$1:$B$33,2,FALSE)</f>
        <v>21.11</v>
      </c>
    </row>
    <row r="434" spans="1:15" x14ac:dyDescent="0.3">
      <c r="A434" s="8">
        <v>44905</v>
      </c>
      <c r="B434" s="6" t="s">
        <v>29</v>
      </c>
      <c r="C434" s="6">
        <v>4</v>
      </c>
      <c r="D434" s="6" t="s">
        <v>33</v>
      </c>
      <c r="E434" s="6">
        <v>2</v>
      </c>
      <c r="F434" s="6"/>
      <c r="G434" s="6">
        <f t="shared" si="6"/>
        <v>-2</v>
      </c>
      <c r="H434">
        <f>VLOOKUP(Regular_Season_Table[[#This Row],[Visitor]],'2023 Standings'!$A$1:$K$33,10,FALSE)</f>
        <v>0.27</v>
      </c>
      <c r="I434">
        <f>VLOOKUP(Regular_Season_Table[[#This Row],[Home]],'2023 Standings'!$A$1:$K$33,10,)</f>
        <v>-0.85</v>
      </c>
      <c r="J434">
        <f>VLOOKUP(Regular_Season_Table[[#This Row],[Home]],Table_0__2[[#All],[Team]:[xGF%]],10,)</f>
        <v>45.51</v>
      </c>
      <c r="K434">
        <f>VLOOKUP(Regular_Season_Table[[#This Row],[Visitor]],Table_0__2[[Team]:[CF%]],10,FALSE)</f>
        <v>52.33</v>
      </c>
      <c r="L434">
        <f>VLOOKUP(Regular_Season_Table[[#This Row],[Home]],Table_0__2[[#All],[Team]:[HDCF%]],36,FALSE)</f>
        <v>42.22</v>
      </c>
      <c r="M434">
        <f>VLOOKUP(Regular_Season_Table[[#This Row],[Visitor]],Table_0__2[[#All],[Team]:[HDCF%]],36,FALSE)</f>
        <v>52.36</v>
      </c>
      <c r="N434">
        <f>VLOOKUP(Regular_Season_Table[[#This Row],[Home]],'Special Teams'!$A$1:$B$33,2,FALSE)</f>
        <v>16.03</v>
      </c>
      <c r="O434">
        <f>VLOOKUP(Regular_Season_Table[[#This Row],[Visitor]],'Special Teams'!$A$1:$B$33,2,FALSE)</f>
        <v>25.28</v>
      </c>
    </row>
    <row r="435" spans="1:15" x14ac:dyDescent="0.3">
      <c r="A435" s="9">
        <v>44905</v>
      </c>
      <c r="B435" s="7" t="s">
        <v>32</v>
      </c>
      <c r="C435" s="7">
        <v>3</v>
      </c>
      <c r="D435" s="7" t="s">
        <v>21</v>
      </c>
      <c r="E435" s="7">
        <v>2</v>
      </c>
      <c r="F435" s="7"/>
      <c r="G435" s="6">
        <f t="shared" si="6"/>
        <v>-1</v>
      </c>
      <c r="H435">
        <f>VLOOKUP(Regular_Season_Table[[#This Row],[Visitor]],'2023 Standings'!$A$1:$K$33,10,FALSE)</f>
        <v>-0.09</v>
      </c>
      <c r="I435">
        <f>VLOOKUP(Regular_Season_Table[[#This Row],[Home]],'2023 Standings'!$A$1:$K$33,10,)</f>
        <v>-0.12</v>
      </c>
      <c r="J435">
        <f>VLOOKUP(Regular_Season_Table[[#This Row],[Home]],Table_0__2[[#All],[Team]:[xGF%]],10,)</f>
        <v>47.41</v>
      </c>
      <c r="K435">
        <f>VLOOKUP(Regular_Season_Table[[#This Row],[Visitor]],Table_0__2[[Team]:[CF%]],10,FALSE)</f>
        <v>51.53</v>
      </c>
      <c r="L435">
        <f>VLOOKUP(Regular_Season_Table[[#This Row],[Home]],Table_0__2[[#All],[Team]:[HDCF%]],36,FALSE)</f>
        <v>48</v>
      </c>
      <c r="M435">
        <f>VLOOKUP(Regular_Season_Table[[#This Row],[Visitor]],Table_0__2[[#All],[Team]:[HDCF%]],36,FALSE)</f>
        <v>51.95</v>
      </c>
      <c r="N435">
        <f>VLOOKUP(Regular_Season_Table[[#This Row],[Home]],'Special Teams'!$A$1:$B$33,2,FALSE)</f>
        <v>17.600000000000001</v>
      </c>
      <c r="O435">
        <f>VLOOKUP(Regular_Season_Table[[#This Row],[Visitor]],'Special Teams'!$A$1:$B$33,2,FALSE)</f>
        <v>23.53</v>
      </c>
    </row>
    <row r="436" spans="1:15" x14ac:dyDescent="0.3">
      <c r="A436" s="8">
        <v>44905</v>
      </c>
      <c r="B436" s="6" t="s">
        <v>18</v>
      </c>
      <c r="C436" s="6">
        <v>3</v>
      </c>
      <c r="D436" s="6" t="s">
        <v>16</v>
      </c>
      <c r="E436" s="6">
        <v>0</v>
      </c>
      <c r="F436" s="6"/>
      <c r="G436" s="6">
        <f t="shared" si="6"/>
        <v>-3</v>
      </c>
      <c r="H436">
        <f>VLOOKUP(Regular_Season_Table[[#This Row],[Visitor]],'2023 Standings'!$A$1:$K$33,10,FALSE)</f>
        <v>0.66</v>
      </c>
      <c r="I436">
        <f>VLOOKUP(Regular_Season_Table[[#This Row],[Home]],'2023 Standings'!$A$1:$K$33,10,)</f>
        <v>0.25</v>
      </c>
      <c r="J436">
        <f>VLOOKUP(Regular_Season_Table[[#This Row],[Home]],Table_0__2[[#All],[Team]:[xGF%]],10,)</f>
        <v>49.75</v>
      </c>
      <c r="K436">
        <f>VLOOKUP(Regular_Season_Table[[#This Row],[Visitor]],Table_0__2[[Team]:[CF%]],10,FALSE)</f>
        <v>60.38</v>
      </c>
      <c r="L436">
        <f>VLOOKUP(Regular_Season_Table[[#This Row],[Home]],Table_0__2[[#All],[Team]:[HDCF%]],36,FALSE)</f>
        <v>50.12</v>
      </c>
      <c r="M436">
        <f>VLOOKUP(Regular_Season_Table[[#This Row],[Visitor]],Table_0__2[[#All],[Team]:[HDCF%]],36,FALSE)</f>
        <v>59.07</v>
      </c>
      <c r="N436">
        <f>VLOOKUP(Regular_Season_Table[[#This Row],[Home]],'Special Teams'!$A$1:$B$33,2,FALSE)</f>
        <v>15.77</v>
      </c>
      <c r="O436">
        <f>VLOOKUP(Regular_Season_Table[[#This Row],[Visitor]],'Special Teams'!$A$1:$B$33,2,FALSE)</f>
        <v>19.760000000000002</v>
      </c>
    </row>
    <row r="437" spans="1:15" x14ac:dyDescent="0.3">
      <c r="A437" s="9">
        <v>44905</v>
      </c>
      <c r="B437" s="7" t="s">
        <v>13</v>
      </c>
      <c r="C437" s="7">
        <v>1</v>
      </c>
      <c r="D437" s="7" t="s">
        <v>3</v>
      </c>
      <c r="E437" s="7">
        <v>3</v>
      </c>
      <c r="F437" s="7"/>
      <c r="G437" s="6">
        <f t="shared" si="6"/>
        <v>2</v>
      </c>
      <c r="H437">
        <f>VLOOKUP(Regular_Season_Table[[#This Row],[Visitor]],'2023 Standings'!$A$1:$K$33,10,FALSE)</f>
        <v>-0.01</v>
      </c>
      <c r="I437">
        <f>VLOOKUP(Regular_Season_Table[[#This Row],[Home]],'2023 Standings'!$A$1:$K$33,10,)</f>
        <v>0.01</v>
      </c>
      <c r="J437">
        <f>VLOOKUP(Regular_Season_Table[[#This Row],[Home]],Table_0__2[[#All],[Team]:[xGF%]],10,)</f>
        <v>52.14</v>
      </c>
      <c r="K437">
        <f>VLOOKUP(Regular_Season_Table[[#This Row],[Visitor]],Table_0__2[[Team]:[CF%]],10,FALSE)</f>
        <v>51.36</v>
      </c>
      <c r="L437">
        <f>VLOOKUP(Regular_Season_Table[[#This Row],[Home]],Table_0__2[[#All],[Team]:[HDCF%]],36,FALSE)</f>
        <v>53.78</v>
      </c>
      <c r="M437">
        <f>VLOOKUP(Regular_Season_Table[[#This Row],[Visitor]],Table_0__2[[#All],[Team]:[HDCF%]],36,FALSE)</f>
        <v>47.31</v>
      </c>
      <c r="N437">
        <f>VLOOKUP(Regular_Season_Table[[#This Row],[Home]],'Special Teams'!$A$1:$B$33,2,FALSE)</f>
        <v>21.72</v>
      </c>
      <c r="O437">
        <f>VLOOKUP(Regular_Season_Table[[#This Row],[Visitor]],'Special Teams'!$A$1:$B$33,2,FALSE)</f>
        <v>23.42</v>
      </c>
    </row>
    <row r="438" spans="1:15" x14ac:dyDescent="0.3">
      <c r="A438" s="8">
        <v>44905</v>
      </c>
      <c r="B438" s="6" t="s">
        <v>31</v>
      </c>
      <c r="C438" s="6">
        <v>1</v>
      </c>
      <c r="D438" s="6" t="s">
        <v>7</v>
      </c>
      <c r="E438" s="6">
        <v>4</v>
      </c>
      <c r="F438" s="6"/>
      <c r="G438" s="6">
        <f t="shared" si="6"/>
        <v>3</v>
      </c>
      <c r="H438">
        <f>VLOOKUP(Regular_Season_Table[[#This Row],[Visitor]],'2023 Standings'!$A$1:$K$33,10,FALSE)</f>
        <v>0.24</v>
      </c>
      <c r="I438">
        <f>VLOOKUP(Regular_Season_Table[[#This Row],[Home]],'2023 Standings'!$A$1:$K$33,10,)</f>
        <v>0.37</v>
      </c>
      <c r="J438">
        <f>VLOOKUP(Regular_Season_Table[[#This Row],[Home]],Table_0__2[[#All],[Team]:[xGF%]],10,)</f>
        <v>51.45</v>
      </c>
      <c r="K438">
        <f>VLOOKUP(Regular_Season_Table[[#This Row],[Visitor]],Table_0__2[[Team]:[CF%]],10,FALSE)</f>
        <v>54.33</v>
      </c>
      <c r="L438">
        <f>VLOOKUP(Regular_Season_Table[[#This Row],[Home]],Table_0__2[[#All],[Team]:[HDCF%]],36,FALSE)</f>
        <v>53.01</v>
      </c>
      <c r="M438">
        <f>VLOOKUP(Regular_Season_Table[[#This Row],[Visitor]],Table_0__2[[#All],[Team]:[HDCF%]],36,FALSE)</f>
        <v>53.72</v>
      </c>
      <c r="N438">
        <f>VLOOKUP(Regular_Season_Table[[#This Row],[Home]],'Special Teams'!$A$1:$B$33,2,FALSE)</f>
        <v>25.36</v>
      </c>
      <c r="O438">
        <f>VLOOKUP(Regular_Season_Table[[#This Row],[Visitor]],'Special Teams'!$A$1:$B$33,2,FALSE)</f>
        <v>22.83</v>
      </c>
    </row>
    <row r="439" spans="1:15" x14ac:dyDescent="0.3">
      <c r="A439" s="9">
        <v>44905</v>
      </c>
      <c r="B439" s="7" t="s">
        <v>22</v>
      </c>
      <c r="C439" s="7">
        <v>4</v>
      </c>
      <c r="D439" s="7" t="s">
        <v>5</v>
      </c>
      <c r="E439" s="7">
        <v>5</v>
      </c>
      <c r="F439" s="7" t="s">
        <v>36</v>
      </c>
      <c r="G439" s="6">
        <f t="shared" si="6"/>
        <v>1</v>
      </c>
      <c r="H439">
        <f>VLOOKUP(Regular_Season_Table[[#This Row],[Visitor]],'2023 Standings'!$A$1:$K$33,10,FALSE)</f>
        <v>0.05</v>
      </c>
      <c r="I439">
        <f>VLOOKUP(Regular_Season_Table[[#This Row],[Home]],'2023 Standings'!$A$1:$K$33,10,)</f>
        <v>0.7</v>
      </c>
      <c r="J439">
        <f>VLOOKUP(Regular_Season_Table[[#This Row],[Home]],Table_0__2[[#All],[Team]:[xGF%]],10,)</f>
        <v>51.07</v>
      </c>
      <c r="K439">
        <f>VLOOKUP(Regular_Season_Table[[#This Row],[Visitor]],Table_0__2[[Team]:[CF%]],10,FALSE)</f>
        <v>57.39</v>
      </c>
      <c r="L439">
        <f>VLOOKUP(Regular_Season_Table[[#This Row],[Home]],Table_0__2[[#All],[Team]:[HDCF%]],36,FALSE)</f>
        <v>54.37</v>
      </c>
      <c r="M439">
        <f>VLOOKUP(Regular_Season_Table[[#This Row],[Visitor]],Table_0__2[[#All],[Team]:[HDCF%]],36,FALSE)</f>
        <v>53.64</v>
      </c>
      <c r="N439">
        <f>VLOOKUP(Regular_Season_Table[[#This Row],[Home]],'Special Teams'!$A$1:$B$33,2,FALSE)</f>
        <v>26.02</v>
      </c>
      <c r="O439">
        <f>VLOOKUP(Regular_Season_Table[[#This Row],[Visitor]],'Special Teams'!$A$1:$B$33,2,FALSE)</f>
        <v>19.84</v>
      </c>
    </row>
    <row r="440" spans="1:15" x14ac:dyDescent="0.3">
      <c r="A440" s="8">
        <v>44905</v>
      </c>
      <c r="B440" s="6" t="s">
        <v>28</v>
      </c>
      <c r="C440" s="6">
        <v>3</v>
      </c>
      <c r="D440" s="6" t="s">
        <v>8</v>
      </c>
      <c r="E440" s="6">
        <v>0</v>
      </c>
      <c r="F440" s="6"/>
      <c r="G440" s="6">
        <f t="shared" si="6"/>
        <v>-3</v>
      </c>
      <c r="H440">
        <f>VLOOKUP(Regular_Season_Table[[#This Row],[Visitor]],'2023 Standings'!$A$1:$K$33,10,FALSE)</f>
        <v>0.21</v>
      </c>
      <c r="I440">
        <f>VLOOKUP(Regular_Season_Table[[#This Row],[Home]],'2023 Standings'!$A$1:$K$33,10,)</f>
        <v>-0.3</v>
      </c>
      <c r="J440">
        <f>VLOOKUP(Regular_Season_Table[[#This Row],[Home]],Table_0__2[[#All],[Team]:[xGF%]],10,)</f>
        <v>47.62</v>
      </c>
      <c r="K440">
        <f>VLOOKUP(Regular_Season_Table[[#This Row],[Visitor]],Table_0__2[[Team]:[CF%]],10,FALSE)</f>
        <v>49.47</v>
      </c>
      <c r="L440">
        <f>VLOOKUP(Regular_Season_Table[[#This Row],[Home]],Table_0__2[[#All],[Team]:[HDCF%]],36,FALSE)</f>
        <v>47.61</v>
      </c>
      <c r="M440">
        <f>VLOOKUP(Regular_Season_Table[[#This Row],[Visitor]],Table_0__2[[#All],[Team]:[HDCF%]],36,FALSE)</f>
        <v>51.15</v>
      </c>
      <c r="N440">
        <f>VLOOKUP(Regular_Season_Table[[#This Row],[Home]],'Special Teams'!$A$1:$B$33,2,FALSE)</f>
        <v>22.71</v>
      </c>
      <c r="O440">
        <f>VLOOKUP(Regular_Season_Table[[#This Row],[Visitor]],'Special Teams'!$A$1:$B$33,2,FALSE)</f>
        <v>21.43</v>
      </c>
    </row>
    <row r="441" spans="1:15" x14ac:dyDescent="0.3">
      <c r="A441" s="9">
        <v>44906</v>
      </c>
      <c r="B441" s="7" t="s">
        <v>4</v>
      </c>
      <c r="C441" s="7">
        <v>4</v>
      </c>
      <c r="D441" s="7" t="s">
        <v>25</v>
      </c>
      <c r="E441" s="7">
        <v>5</v>
      </c>
      <c r="F441" s="7" t="s">
        <v>36</v>
      </c>
      <c r="G441" s="6">
        <f t="shared" si="6"/>
        <v>1</v>
      </c>
      <c r="H441">
        <f>VLOOKUP(Regular_Season_Table[[#This Row],[Visitor]],'2023 Standings'!$A$1:$K$33,10,FALSE)</f>
        <v>-0.62</v>
      </c>
      <c r="I441">
        <f>VLOOKUP(Regular_Season_Table[[#This Row],[Home]],'2023 Standings'!$A$1:$K$33,10,)</f>
        <v>-0.85</v>
      </c>
      <c r="J441">
        <f>VLOOKUP(Regular_Season_Table[[#This Row],[Home]],Table_0__2[[#All],[Team]:[xGF%]],10,)</f>
        <v>45.13</v>
      </c>
      <c r="K441">
        <f>VLOOKUP(Regular_Season_Table[[#This Row],[Visitor]],Table_0__2[[Team]:[CF%]],10,FALSE)</f>
        <v>47.4</v>
      </c>
      <c r="L441">
        <f>VLOOKUP(Regular_Season_Table[[#This Row],[Home]],Table_0__2[[#All],[Team]:[HDCF%]],36,FALSE)</f>
        <v>43.9</v>
      </c>
      <c r="M441">
        <f>VLOOKUP(Regular_Season_Table[[#This Row],[Visitor]],Table_0__2[[#All],[Team]:[HDCF%]],36,FALSE)</f>
        <v>47.69</v>
      </c>
      <c r="N441">
        <f>VLOOKUP(Regular_Season_Table[[#This Row],[Home]],'Special Teams'!$A$1:$B$33,2,FALSE)</f>
        <v>18.91</v>
      </c>
      <c r="O441">
        <f>VLOOKUP(Regular_Season_Table[[#This Row],[Visitor]],'Special Teams'!$A$1:$B$33,2,FALSE)</f>
        <v>15.56</v>
      </c>
    </row>
    <row r="442" spans="1:15" x14ac:dyDescent="0.3">
      <c r="A442" s="8">
        <v>44906</v>
      </c>
      <c r="B442" s="6" t="s">
        <v>29</v>
      </c>
      <c r="C442" s="6">
        <v>5</v>
      </c>
      <c r="D442" s="6" t="s">
        <v>20</v>
      </c>
      <c r="E442" s="6">
        <v>6</v>
      </c>
      <c r="F442" s="6" t="s">
        <v>36</v>
      </c>
      <c r="G442" s="6">
        <f t="shared" si="6"/>
        <v>1</v>
      </c>
      <c r="H442">
        <f>VLOOKUP(Regular_Season_Table[[#This Row],[Visitor]],'2023 Standings'!$A$1:$K$33,10,FALSE)</f>
        <v>0.27</v>
      </c>
      <c r="I442">
        <f>VLOOKUP(Regular_Season_Table[[#This Row],[Home]],'2023 Standings'!$A$1:$K$33,10,)</f>
        <v>-1.34</v>
      </c>
      <c r="J442">
        <f>VLOOKUP(Regular_Season_Table[[#This Row],[Home]],Table_0__2[[#All],[Team]:[xGF%]],10,)</f>
        <v>44.92</v>
      </c>
      <c r="K442">
        <f>VLOOKUP(Regular_Season_Table[[#This Row],[Visitor]],Table_0__2[[Team]:[CF%]],10,FALSE)</f>
        <v>52.33</v>
      </c>
      <c r="L442">
        <f>VLOOKUP(Regular_Season_Table[[#This Row],[Home]],Table_0__2[[#All],[Team]:[HDCF%]],36,FALSE)</f>
        <v>43.43</v>
      </c>
      <c r="M442">
        <f>VLOOKUP(Regular_Season_Table[[#This Row],[Visitor]],Table_0__2[[#All],[Team]:[HDCF%]],36,FALSE)</f>
        <v>52.36</v>
      </c>
      <c r="N442">
        <f>VLOOKUP(Regular_Season_Table[[#This Row],[Home]],'Special Teams'!$A$1:$B$33,2,FALSE)</f>
        <v>18.3</v>
      </c>
      <c r="O442">
        <f>VLOOKUP(Regular_Season_Table[[#This Row],[Visitor]],'Special Teams'!$A$1:$B$33,2,FALSE)</f>
        <v>25.28</v>
      </c>
    </row>
    <row r="443" spans="1:15" x14ac:dyDescent="0.3">
      <c r="A443" s="9">
        <v>44906</v>
      </c>
      <c r="B443" s="7" t="s">
        <v>34</v>
      </c>
      <c r="C443" s="7">
        <v>5</v>
      </c>
      <c r="D443" s="7" t="s">
        <v>31</v>
      </c>
      <c r="E443" s="7">
        <v>2</v>
      </c>
      <c r="F443" s="7"/>
      <c r="G443" s="6">
        <f t="shared" si="6"/>
        <v>-3</v>
      </c>
      <c r="H443">
        <f>VLOOKUP(Regular_Season_Table[[#This Row],[Visitor]],'2023 Standings'!$A$1:$K$33,10,FALSE)</f>
        <v>0.36</v>
      </c>
      <c r="I443">
        <f>VLOOKUP(Regular_Season_Table[[#This Row],[Home]],'2023 Standings'!$A$1:$K$33,10,)</f>
        <v>0.24</v>
      </c>
      <c r="J443">
        <f>VLOOKUP(Regular_Season_Table[[#This Row],[Home]],Table_0__2[[#All],[Team]:[xGF%]],10,)</f>
        <v>54.33</v>
      </c>
      <c r="K443">
        <f>VLOOKUP(Regular_Season_Table[[#This Row],[Visitor]],Table_0__2[[Team]:[CF%]],10,FALSE)</f>
        <v>52.75</v>
      </c>
      <c r="L443">
        <f>VLOOKUP(Regular_Season_Table[[#This Row],[Home]],Table_0__2[[#All],[Team]:[HDCF%]],36,FALSE)</f>
        <v>53.72</v>
      </c>
      <c r="M443">
        <f>VLOOKUP(Regular_Season_Table[[#This Row],[Visitor]],Table_0__2[[#All],[Team]:[HDCF%]],36,FALSE)</f>
        <v>49.47</v>
      </c>
      <c r="N443">
        <f>VLOOKUP(Regular_Season_Table[[#This Row],[Home]],'Special Teams'!$A$1:$B$33,2,FALSE)</f>
        <v>22.83</v>
      </c>
      <c r="O443">
        <f>VLOOKUP(Regular_Season_Table[[#This Row],[Visitor]],'Special Teams'!$A$1:$B$33,2,FALSE)</f>
        <v>19.75</v>
      </c>
    </row>
    <row r="444" spans="1:15" x14ac:dyDescent="0.3">
      <c r="A444" s="8">
        <v>44906</v>
      </c>
      <c r="B444" s="6" t="s">
        <v>11</v>
      </c>
      <c r="C444" s="6">
        <v>3</v>
      </c>
      <c r="D444" s="6" t="s">
        <v>10</v>
      </c>
      <c r="E444" s="6">
        <v>2</v>
      </c>
      <c r="F444" s="6" t="s">
        <v>36</v>
      </c>
      <c r="G444" s="6">
        <f t="shared" si="6"/>
        <v>-1</v>
      </c>
      <c r="H444">
        <f>VLOOKUP(Regular_Season_Table[[#This Row],[Visitor]],'2023 Standings'!$A$1:$K$33,10,FALSE)</f>
        <v>0.61</v>
      </c>
      <c r="I444">
        <f>VLOOKUP(Regular_Season_Table[[#This Row],[Home]],'2023 Standings'!$A$1:$K$33,10,)</f>
        <v>-0.47</v>
      </c>
      <c r="J444">
        <f>VLOOKUP(Regular_Season_Table[[#This Row],[Home]],Table_0__2[[#All],[Team]:[xGF%]],10,)</f>
        <v>45.87</v>
      </c>
      <c r="K444">
        <f>VLOOKUP(Regular_Season_Table[[#This Row],[Visitor]],Table_0__2[[Team]:[CF%]],10,FALSE)</f>
        <v>52.19</v>
      </c>
      <c r="L444">
        <f>VLOOKUP(Regular_Season_Table[[#This Row],[Home]],Table_0__2[[#All],[Team]:[HDCF%]],36,FALSE)</f>
        <v>44.51</v>
      </c>
      <c r="M444">
        <f>VLOOKUP(Regular_Season_Table[[#This Row],[Visitor]],Table_0__2[[#All],[Team]:[HDCF%]],36,FALSE)</f>
        <v>49.77</v>
      </c>
      <c r="N444">
        <f>VLOOKUP(Regular_Season_Table[[#This Row],[Home]],'Special Teams'!$A$1:$B$33,2,FALSE)</f>
        <v>19.329999999999998</v>
      </c>
      <c r="O444">
        <f>VLOOKUP(Regular_Season_Table[[#This Row],[Visitor]],'Special Teams'!$A$1:$B$33,2,FALSE)</f>
        <v>24.52</v>
      </c>
    </row>
    <row r="445" spans="1:15" x14ac:dyDescent="0.3">
      <c r="A445" s="9">
        <v>44906</v>
      </c>
      <c r="B445" s="7" t="s">
        <v>14</v>
      </c>
      <c r="C445" s="7">
        <v>3</v>
      </c>
      <c r="D445" s="7" t="s">
        <v>27</v>
      </c>
      <c r="E445" s="7">
        <v>1</v>
      </c>
      <c r="F445" s="7"/>
      <c r="G445" s="6">
        <f t="shared" si="6"/>
        <v>-2</v>
      </c>
      <c r="H445">
        <f>VLOOKUP(Regular_Season_Table[[#This Row],[Visitor]],'2023 Standings'!$A$1:$K$33,10,FALSE)</f>
        <v>1.54</v>
      </c>
      <c r="I445">
        <f>VLOOKUP(Regular_Season_Table[[#This Row],[Home]],'2023 Standings'!$A$1:$K$33,10,)</f>
        <v>0.49</v>
      </c>
      <c r="J445">
        <f>VLOOKUP(Regular_Season_Table[[#This Row],[Home]],Table_0__2[[#All],[Team]:[xGF%]],10,)</f>
        <v>48.15</v>
      </c>
      <c r="K445">
        <f>VLOOKUP(Regular_Season_Table[[#This Row],[Visitor]],Table_0__2[[Team]:[CF%]],10,FALSE)</f>
        <v>51.19</v>
      </c>
      <c r="L445">
        <f>VLOOKUP(Regular_Season_Table[[#This Row],[Home]],Table_0__2[[#All],[Team]:[HDCF%]],36,FALSE)</f>
        <v>53.11</v>
      </c>
      <c r="M445">
        <f>VLOOKUP(Regular_Season_Table[[#This Row],[Visitor]],Table_0__2[[#All],[Team]:[HDCF%]],36,FALSE)</f>
        <v>54.03</v>
      </c>
      <c r="N445">
        <f>VLOOKUP(Regular_Season_Table[[#This Row],[Home]],'Special Teams'!$A$1:$B$33,2,FALSE)</f>
        <v>20.29</v>
      </c>
      <c r="O445">
        <f>VLOOKUP(Regular_Season_Table[[#This Row],[Visitor]],'Special Teams'!$A$1:$B$33,2,FALSE)</f>
        <v>22.22</v>
      </c>
    </row>
    <row r="446" spans="1:15" x14ac:dyDescent="0.3">
      <c r="A446" s="8">
        <v>44906</v>
      </c>
      <c r="B446" s="6" t="s">
        <v>12</v>
      </c>
      <c r="C446" s="6">
        <v>5</v>
      </c>
      <c r="D446" s="6" t="s">
        <v>23</v>
      </c>
      <c r="E446" s="6">
        <v>2</v>
      </c>
      <c r="F446" s="6"/>
      <c r="G446" s="6">
        <f t="shared" si="6"/>
        <v>-3</v>
      </c>
      <c r="H446">
        <f>VLOOKUP(Regular_Season_Table[[#This Row],[Visitor]],'2023 Standings'!$A$1:$K$33,10,FALSE)</f>
        <v>-0.1</v>
      </c>
      <c r="I446">
        <f>VLOOKUP(Regular_Season_Table[[#This Row],[Home]],'2023 Standings'!$A$1:$K$33,10,)</f>
        <v>0.23</v>
      </c>
      <c r="J446">
        <f>VLOOKUP(Regular_Season_Table[[#This Row],[Home]],Table_0__2[[#All],[Team]:[xGF%]],10,)</f>
        <v>51.57</v>
      </c>
      <c r="K446">
        <f>VLOOKUP(Regular_Season_Table[[#This Row],[Visitor]],Table_0__2[[Team]:[CF%]],10,FALSE)</f>
        <v>49.78</v>
      </c>
      <c r="L446">
        <f>VLOOKUP(Regular_Season_Table[[#This Row],[Home]],Table_0__2[[#All],[Team]:[HDCF%]],36,FALSE)</f>
        <v>52.55</v>
      </c>
      <c r="M446">
        <f>VLOOKUP(Regular_Season_Table[[#This Row],[Visitor]],Table_0__2[[#All],[Team]:[HDCF%]],36,FALSE)</f>
        <v>49.68</v>
      </c>
      <c r="N446">
        <f>VLOOKUP(Regular_Season_Table[[#This Row],[Home]],'Special Teams'!$A$1:$B$33,2,FALSE)</f>
        <v>19.260000000000002</v>
      </c>
      <c r="O446">
        <f>VLOOKUP(Regular_Season_Table[[#This Row],[Visitor]],'Special Teams'!$A$1:$B$33,2,FALSE)</f>
        <v>21.22</v>
      </c>
    </row>
    <row r="447" spans="1:15" x14ac:dyDescent="0.3">
      <c r="A447" s="9">
        <v>44907</v>
      </c>
      <c r="B447" s="7" t="s">
        <v>9</v>
      </c>
      <c r="C447" s="7">
        <v>1</v>
      </c>
      <c r="D447" s="7" t="s">
        <v>28</v>
      </c>
      <c r="E447" s="7">
        <v>2</v>
      </c>
      <c r="F447" s="7"/>
      <c r="G447" s="6">
        <f t="shared" si="6"/>
        <v>1</v>
      </c>
      <c r="H447">
        <f>VLOOKUP(Regular_Season_Table[[#This Row],[Visitor]],'2023 Standings'!$A$1:$K$33,10,FALSE)</f>
        <v>0.73</v>
      </c>
      <c r="I447">
        <f>VLOOKUP(Regular_Season_Table[[#This Row],[Home]],'2023 Standings'!$A$1:$K$33,10,)</f>
        <v>0.21</v>
      </c>
      <c r="J447">
        <f>VLOOKUP(Regular_Season_Table[[#This Row],[Home]],Table_0__2[[#All],[Team]:[xGF%]],10,)</f>
        <v>49.47</v>
      </c>
      <c r="K447">
        <f>VLOOKUP(Regular_Season_Table[[#This Row],[Visitor]],Table_0__2[[Team]:[CF%]],10,FALSE)</f>
        <v>52.27</v>
      </c>
      <c r="L447">
        <f>VLOOKUP(Regular_Season_Table[[#This Row],[Home]],Table_0__2[[#All],[Team]:[HDCF%]],36,FALSE)</f>
        <v>51.15</v>
      </c>
      <c r="M447">
        <f>VLOOKUP(Regular_Season_Table[[#This Row],[Visitor]],Table_0__2[[#All],[Team]:[HDCF%]],36,FALSE)</f>
        <v>56.4</v>
      </c>
      <c r="N447">
        <f>VLOOKUP(Regular_Season_Table[[#This Row],[Home]],'Special Teams'!$A$1:$B$33,2,FALSE)</f>
        <v>21.43</v>
      </c>
      <c r="O447">
        <f>VLOOKUP(Regular_Season_Table[[#This Row],[Visitor]],'Special Teams'!$A$1:$B$33,2,FALSE)</f>
        <v>32.36</v>
      </c>
    </row>
    <row r="448" spans="1:15" x14ac:dyDescent="0.3">
      <c r="A448" s="8">
        <v>44907</v>
      </c>
      <c r="B448" s="6" t="s">
        <v>22</v>
      </c>
      <c r="C448" s="6">
        <v>1</v>
      </c>
      <c r="D448" s="6" t="s">
        <v>33</v>
      </c>
      <c r="E448" s="6">
        <v>2</v>
      </c>
      <c r="F448" s="6" t="s">
        <v>35</v>
      </c>
      <c r="G448" s="6">
        <f t="shared" si="6"/>
        <v>1</v>
      </c>
      <c r="H448">
        <f>VLOOKUP(Regular_Season_Table[[#This Row],[Visitor]],'2023 Standings'!$A$1:$K$33,10,FALSE)</f>
        <v>0.05</v>
      </c>
      <c r="I448">
        <f>VLOOKUP(Regular_Season_Table[[#This Row],[Home]],'2023 Standings'!$A$1:$K$33,10,)</f>
        <v>-0.85</v>
      </c>
      <c r="J448">
        <f>VLOOKUP(Regular_Season_Table[[#This Row],[Home]],Table_0__2[[#All],[Team]:[xGF%]],10,)</f>
        <v>45.51</v>
      </c>
      <c r="K448">
        <f>VLOOKUP(Regular_Season_Table[[#This Row],[Visitor]],Table_0__2[[Team]:[CF%]],10,FALSE)</f>
        <v>57.39</v>
      </c>
      <c r="L448">
        <f>VLOOKUP(Regular_Season_Table[[#This Row],[Home]],Table_0__2[[#All],[Team]:[HDCF%]],36,FALSE)</f>
        <v>42.22</v>
      </c>
      <c r="M448">
        <f>VLOOKUP(Regular_Season_Table[[#This Row],[Visitor]],Table_0__2[[#All],[Team]:[HDCF%]],36,FALSE)</f>
        <v>53.64</v>
      </c>
      <c r="N448">
        <f>VLOOKUP(Regular_Season_Table[[#This Row],[Home]],'Special Teams'!$A$1:$B$33,2,FALSE)</f>
        <v>16.03</v>
      </c>
      <c r="O448">
        <f>VLOOKUP(Regular_Season_Table[[#This Row],[Visitor]],'Special Teams'!$A$1:$B$33,2,FALSE)</f>
        <v>19.84</v>
      </c>
    </row>
    <row r="449" spans="1:15" x14ac:dyDescent="0.3">
      <c r="A449" s="9">
        <v>44907</v>
      </c>
      <c r="B449" s="7" t="s">
        <v>15</v>
      </c>
      <c r="C449" s="7">
        <v>3</v>
      </c>
      <c r="D449" s="7" t="s">
        <v>17</v>
      </c>
      <c r="E449" s="7">
        <v>4</v>
      </c>
      <c r="F449" s="7" t="s">
        <v>36</v>
      </c>
      <c r="G449" s="6">
        <f t="shared" si="6"/>
        <v>1</v>
      </c>
      <c r="H449">
        <f>VLOOKUP(Regular_Season_Table[[#This Row],[Visitor]],'2023 Standings'!$A$1:$K$33,10,FALSE)</f>
        <v>0.79</v>
      </c>
      <c r="I449">
        <f>VLOOKUP(Regular_Season_Table[[#This Row],[Home]],'2023 Standings'!$A$1:$K$33,10,)</f>
        <v>0.7</v>
      </c>
      <c r="J449">
        <f>VLOOKUP(Regular_Season_Table[[#This Row],[Home]],Table_0__2[[#All],[Team]:[xGF%]],10,)</f>
        <v>49.8</v>
      </c>
      <c r="K449">
        <f>VLOOKUP(Regular_Season_Table[[#This Row],[Visitor]],Table_0__2[[Team]:[CF%]],10,FALSE)</f>
        <v>54.12</v>
      </c>
      <c r="L449">
        <f>VLOOKUP(Regular_Season_Table[[#This Row],[Home]],Table_0__2[[#All],[Team]:[HDCF%]],36,FALSE)</f>
        <v>48.95</v>
      </c>
      <c r="M449">
        <f>VLOOKUP(Regular_Season_Table[[#This Row],[Visitor]],Table_0__2[[#All],[Team]:[HDCF%]],36,FALSE)</f>
        <v>56.84</v>
      </c>
      <c r="N449">
        <f>VLOOKUP(Regular_Season_Table[[#This Row],[Home]],'Special Teams'!$A$1:$B$33,2,FALSE)</f>
        <v>24.08</v>
      </c>
      <c r="O449">
        <f>VLOOKUP(Regular_Season_Table[[#This Row],[Visitor]],'Special Teams'!$A$1:$B$33,2,FALSE)</f>
        <v>21.88</v>
      </c>
    </row>
    <row r="450" spans="1:15" x14ac:dyDescent="0.3">
      <c r="A450" s="8">
        <v>44907</v>
      </c>
      <c r="B450" s="6" t="s">
        <v>26</v>
      </c>
      <c r="C450" s="6">
        <v>0</v>
      </c>
      <c r="D450" s="6" t="s">
        <v>32</v>
      </c>
      <c r="E450" s="6">
        <v>3</v>
      </c>
      <c r="F450" s="6"/>
      <c r="G450" s="6">
        <f t="shared" ref="G450:G513" si="7">E450-C450</f>
        <v>3</v>
      </c>
      <c r="H450">
        <f>VLOOKUP(Regular_Season_Table[[#This Row],[Visitor]],'2023 Standings'!$A$1:$K$33,10,FALSE)</f>
        <v>-1.54</v>
      </c>
      <c r="I450">
        <f>VLOOKUP(Regular_Season_Table[[#This Row],[Home]],'2023 Standings'!$A$1:$K$33,10,)</f>
        <v>-0.09</v>
      </c>
      <c r="J450">
        <f>VLOOKUP(Regular_Season_Table[[#This Row],[Home]],Table_0__2[[#All],[Team]:[xGF%]],10,)</f>
        <v>51.53</v>
      </c>
      <c r="K450">
        <f>VLOOKUP(Regular_Season_Table[[#This Row],[Visitor]],Table_0__2[[Team]:[CF%]],10,FALSE)</f>
        <v>42.67</v>
      </c>
      <c r="L450">
        <f>VLOOKUP(Regular_Season_Table[[#This Row],[Home]],Table_0__2[[#All],[Team]:[HDCF%]],36,FALSE)</f>
        <v>51.95</v>
      </c>
      <c r="M450">
        <f>VLOOKUP(Regular_Season_Table[[#This Row],[Visitor]],Table_0__2[[#All],[Team]:[HDCF%]],36,FALSE)</f>
        <v>38.950000000000003</v>
      </c>
      <c r="N450">
        <f>VLOOKUP(Regular_Season_Table[[#This Row],[Home]],'Special Teams'!$A$1:$B$33,2,FALSE)</f>
        <v>23.53</v>
      </c>
      <c r="O450">
        <f>VLOOKUP(Regular_Season_Table[[#This Row],[Visitor]],'Special Teams'!$A$1:$B$33,2,FALSE)</f>
        <v>15.72</v>
      </c>
    </row>
    <row r="451" spans="1:15" x14ac:dyDescent="0.3">
      <c r="A451" s="9">
        <v>44907</v>
      </c>
      <c r="B451" s="7" t="s">
        <v>30</v>
      </c>
      <c r="C451" s="7">
        <v>1</v>
      </c>
      <c r="D451" s="7" t="s">
        <v>3</v>
      </c>
      <c r="E451" s="7">
        <v>2</v>
      </c>
      <c r="F451" s="7"/>
      <c r="G451" s="6">
        <f t="shared" si="7"/>
        <v>1</v>
      </c>
      <c r="H451">
        <f>VLOOKUP(Regular_Season_Table[[#This Row],[Visitor]],'2023 Standings'!$A$1:$K$33,10,FALSE)</f>
        <v>0.75</v>
      </c>
      <c r="I451">
        <f>VLOOKUP(Regular_Season_Table[[#This Row],[Home]],'2023 Standings'!$A$1:$K$33,10,)</f>
        <v>0.01</v>
      </c>
      <c r="J451">
        <f>VLOOKUP(Regular_Season_Table[[#This Row],[Home]],Table_0__2[[#All],[Team]:[xGF%]],10,)</f>
        <v>52.14</v>
      </c>
      <c r="K451">
        <f>VLOOKUP(Regular_Season_Table[[#This Row],[Visitor]],Table_0__2[[Team]:[CF%]],10,FALSE)</f>
        <v>51.67</v>
      </c>
      <c r="L451">
        <f>VLOOKUP(Regular_Season_Table[[#This Row],[Home]],Table_0__2[[#All],[Team]:[HDCF%]],36,FALSE)</f>
        <v>53.78</v>
      </c>
      <c r="M451">
        <f>VLOOKUP(Regular_Season_Table[[#This Row],[Visitor]],Table_0__2[[#All],[Team]:[HDCF%]],36,FALSE)</f>
        <v>53.75</v>
      </c>
      <c r="N451">
        <f>VLOOKUP(Regular_Season_Table[[#This Row],[Home]],'Special Teams'!$A$1:$B$33,2,FALSE)</f>
        <v>21.72</v>
      </c>
      <c r="O451">
        <f>VLOOKUP(Regular_Season_Table[[#This Row],[Visitor]],'Special Teams'!$A$1:$B$33,2,FALSE)</f>
        <v>25</v>
      </c>
    </row>
    <row r="452" spans="1:15" x14ac:dyDescent="0.3">
      <c r="A452" s="8">
        <v>44907</v>
      </c>
      <c r="B452" s="6" t="s">
        <v>21</v>
      </c>
      <c r="C452" s="6">
        <v>0</v>
      </c>
      <c r="D452" s="6" t="s">
        <v>10</v>
      </c>
      <c r="E452" s="6">
        <v>1</v>
      </c>
      <c r="F452" s="6" t="s">
        <v>36</v>
      </c>
      <c r="G452" s="6">
        <f t="shared" si="7"/>
        <v>1</v>
      </c>
      <c r="H452">
        <f>VLOOKUP(Regular_Season_Table[[#This Row],[Visitor]],'2023 Standings'!$A$1:$K$33,10,FALSE)</f>
        <v>-0.12</v>
      </c>
      <c r="I452">
        <f>VLOOKUP(Regular_Season_Table[[#This Row],[Home]],'2023 Standings'!$A$1:$K$33,10,)</f>
        <v>-0.47</v>
      </c>
      <c r="J452">
        <f>VLOOKUP(Regular_Season_Table[[#This Row],[Home]],Table_0__2[[#All],[Team]:[xGF%]],10,)</f>
        <v>45.87</v>
      </c>
      <c r="K452">
        <f>VLOOKUP(Regular_Season_Table[[#This Row],[Visitor]],Table_0__2[[Team]:[CF%]],10,FALSE)</f>
        <v>47.41</v>
      </c>
      <c r="L452">
        <f>VLOOKUP(Regular_Season_Table[[#This Row],[Home]],Table_0__2[[#All],[Team]:[HDCF%]],36,FALSE)</f>
        <v>44.51</v>
      </c>
      <c r="M452">
        <f>VLOOKUP(Regular_Season_Table[[#This Row],[Visitor]],Table_0__2[[#All],[Team]:[HDCF%]],36,FALSE)</f>
        <v>48</v>
      </c>
      <c r="N452">
        <f>VLOOKUP(Regular_Season_Table[[#This Row],[Home]],'Special Teams'!$A$1:$B$33,2,FALSE)</f>
        <v>19.329999999999998</v>
      </c>
      <c r="O452">
        <f>VLOOKUP(Regular_Season_Table[[#This Row],[Visitor]],'Special Teams'!$A$1:$B$33,2,FALSE)</f>
        <v>17.600000000000001</v>
      </c>
    </row>
    <row r="453" spans="1:15" x14ac:dyDescent="0.3">
      <c r="A453" s="9">
        <v>44908</v>
      </c>
      <c r="B453" s="7" t="s">
        <v>16</v>
      </c>
      <c r="C453" s="7">
        <v>3</v>
      </c>
      <c r="D453" s="7" t="s">
        <v>14</v>
      </c>
      <c r="E453" s="7">
        <v>4</v>
      </c>
      <c r="F453" s="7" t="s">
        <v>35</v>
      </c>
      <c r="G453" s="6">
        <f t="shared" si="7"/>
        <v>1</v>
      </c>
      <c r="H453">
        <f>VLOOKUP(Regular_Season_Table[[#This Row],[Visitor]],'2023 Standings'!$A$1:$K$33,10,FALSE)</f>
        <v>0.25</v>
      </c>
      <c r="I453">
        <f>VLOOKUP(Regular_Season_Table[[#This Row],[Home]],'2023 Standings'!$A$1:$K$33,10,)</f>
        <v>1.54</v>
      </c>
      <c r="J453">
        <f>VLOOKUP(Regular_Season_Table[[#This Row],[Home]],Table_0__2[[#All],[Team]:[xGF%]],10,)</f>
        <v>51.19</v>
      </c>
      <c r="K453">
        <f>VLOOKUP(Regular_Season_Table[[#This Row],[Visitor]],Table_0__2[[Team]:[CF%]],10,FALSE)</f>
        <v>49.75</v>
      </c>
      <c r="L453">
        <f>VLOOKUP(Regular_Season_Table[[#This Row],[Home]],Table_0__2[[#All],[Team]:[HDCF%]],36,FALSE)</f>
        <v>54.03</v>
      </c>
      <c r="M453">
        <f>VLOOKUP(Regular_Season_Table[[#This Row],[Visitor]],Table_0__2[[#All],[Team]:[HDCF%]],36,FALSE)</f>
        <v>50.12</v>
      </c>
      <c r="N453">
        <f>VLOOKUP(Regular_Season_Table[[#This Row],[Home]],'Special Teams'!$A$1:$B$33,2,FALSE)</f>
        <v>22.22</v>
      </c>
      <c r="O453">
        <f>VLOOKUP(Regular_Season_Table[[#This Row],[Visitor]],'Special Teams'!$A$1:$B$33,2,FALSE)</f>
        <v>15.77</v>
      </c>
    </row>
    <row r="454" spans="1:15" x14ac:dyDescent="0.3">
      <c r="A454" s="8">
        <v>44908</v>
      </c>
      <c r="B454" s="6" t="s">
        <v>29</v>
      </c>
      <c r="C454" s="6">
        <v>0</v>
      </c>
      <c r="D454" s="6" t="s">
        <v>13</v>
      </c>
      <c r="E454" s="6">
        <v>6</v>
      </c>
      <c r="F454" s="6"/>
      <c r="G454" s="6">
        <f t="shared" si="7"/>
        <v>6</v>
      </c>
      <c r="H454">
        <f>VLOOKUP(Regular_Season_Table[[#This Row],[Visitor]],'2023 Standings'!$A$1:$K$33,10,FALSE)</f>
        <v>0.27</v>
      </c>
      <c r="I454">
        <f>VLOOKUP(Regular_Season_Table[[#This Row],[Home]],'2023 Standings'!$A$1:$K$33,10,)</f>
        <v>-0.01</v>
      </c>
      <c r="J454">
        <f>VLOOKUP(Regular_Season_Table[[#This Row],[Home]],Table_0__2[[#All],[Team]:[xGF%]],10,)</f>
        <v>51.36</v>
      </c>
      <c r="K454">
        <f>VLOOKUP(Regular_Season_Table[[#This Row],[Visitor]],Table_0__2[[Team]:[CF%]],10,FALSE)</f>
        <v>52.33</v>
      </c>
      <c r="L454">
        <f>VLOOKUP(Regular_Season_Table[[#This Row],[Home]],Table_0__2[[#All],[Team]:[HDCF%]],36,FALSE)</f>
        <v>47.31</v>
      </c>
      <c r="M454">
        <f>VLOOKUP(Regular_Season_Table[[#This Row],[Visitor]],Table_0__2[[#All],[Team]:[HDCF%]],36,FALSE)</f>
        <v>52.36</v>
      </c>
      <c r="N454">
        <f>VLOOKUP(Regular_Season_Table[[#This Row],[Home]],'Special Teams'!$A$1:$B$33,2,FALSE)</f>
        <v>23.42</v>
      </c>
      <c r="O454">
        <f>VLOOKUP(Regular_Season_Table[[#This Row],[Visitor]],'Special Teams'!$A$1:$B$33,2,FALSE)</f>
        <v>25.28</v>
      </c>
    </row>
    <row r="455" spans="1:15" x14ac:dyDescent="0.3">
      <c r="A455" s="9">
        <v>44908</v>
      </c>
      <c r="B455" s="7" t="s">
        <v>12</v>
      </c>
      <c r="C455" s="7">
        <v>7</v>
      </c>
      <c r="D455" s="7" t="s">
        <v>6</v>
      </c>
      <c r="E455" s="7">
        <v>3</v>
      </c>
      <c r="F455" s="7"/>
      <c r="G455" s="6">
        <f t="shared" si="7"/>
        <v>-4</v>
      </c>
      <c r="H455">
        <f>VLOOKUP(Regular_Season_Table[[#This Row],[Visitor]],'2023 Standings'!$A$1:$K$33,10,FALSE)</f>
        <v>-0.1</v>
      </c>
      <c r="I455">
        <f>VLOOKUP(Regular_Season_Table[[#This Row],[Home]],'2023 Standings'!$A$1:$K$33,10,)</f>
        <v>-1.1599999999999999</v>
      </c>
      <c r="J455">
        <f>VLOOKUP(Regular_Season_Table[[#This Row],[Home]],Table_0__2[[#All],[Team]:[xGF%]],10,)</f>
        <v>43.9</v>
      </c>
      <c r="K455">
        <f>VLOOKUP(Regular_Season_Table[[#This Row],[Visitor]],Table_0__2[[Team]:[CF%]],10,FALSE)</f>
        <v>49.78</v>
      </c>
      <c r="L455">
        <f>VLOOKUP(Regular_Season_Table[[#This Row],[Home]],Table_0__2[[#All],[Team]:[HDCF%]],36,FALSE)</f>
        <v>41.35</v>
      </c>
      <c r="M455">
        <f>VLOOKUP(Regular_Season_Table[[#This Row],[Visitor]],Table_0__2[[#All],[Team]:[HDCF%]],36,FALSE)</f>
        <v>49.68</v>
      </c>
      <c r="N455">
        <f>VLOOKUP(Regular_Season_Table[[#This Row],[Home]],'Special Teams'!$A$1:$B$33,2,FALSE)</f>
        <v>16.38</v>
      </c>
      <c r="O455">
        <f>VLOOKUP(Regular_Season_Table[[#This Row],[Visitor]],'Special Teams'!$A$1:$B$33,2,FALSE)</f>
        <v>21.22</v>
      </c>
    </row>
    <row r="456" spans="1:15" x14ac:dyDescent="0.3">
      <c r="A456" s="8">
        <v>44908</v>
      </c>
      <c r="B456" s="6" t="s">
        <v>4</v>
      </c>
      <c r="C456" s="6">
        <v>2</v>
      </c>
      <c r="D456" s="6" t="s">
        <v>11</v>
      </c>
      <c r="E456" s="6">
        <v>3</v>
      </c>
      <c r="F456" s="6"/>
      <c r="G456" s="6">
        <f t="shared" si="7"/>
        <v>1</v>
      </c>
      <c r="H456">
        <f>VLOOKUP(Regular_Season_Table[[#This Row],[Visitor]],'2023 Standings'!$A$1:$K$33,10,FALSE)</f>
        <v>-0.62</v>
      </c>
      <c r="I456">
        <f>VLOOKUP(Regular_Season_Table[[#This Row],[Home]],'2023 Standings'!$A$1:$K$33,10,)</f>
        <v>0.61</v>
      </c>
      <c r="J456">
        <f>VLOOKUP(Regular_Season_Table[[#This Row],[Home]],Table_0__2[[#All],[Team]:[xGF%]],10,)</f>
        <v>52.19</v>
      </c>
      <c r="K456">
        <f>VLOOKUP(Regular_Season_Table[[#This Row],[Visitor]],Table_0__2[[Team]:[CF%]],10,FALSE)</f>
        <v>47.4</v>
      </c>
      <c r="L456">
        <f>VLOOKUP(Regular_Season_Table[[#This Row],[Home]],Table_0__2[[#All],[Team]:[HDCF%]],36,FALSE)</f>
        <v>49.77</v>
      </c>
      <c r="M456">
        <f>VLOOKUP(Regular_Season_Table[[#This Row],[Visitor]],Table_0__2[[#All],[Team]:[HDCF%]],36,FALSE)</f>
        <v>47.69</v>
      </c>
      <c r="N456">
        <f>VLOOKUP(Regular_Season_Table[[#This Row],[Home]],'Special Teams'!$A$1:$B$33,2,FALSE)</f>
        <v>24.52</v>
      </c>
      <c r="O456">
        <f>VLOOKUP(Regular_Season_Table[[#This Row],[Visitor]],'Special Teams'!$A$1:$B$33,2,FALSE)</f>
        <v>15.56</v>
      </c>
    </row>
    <row r="457" spans="1:15" x14ac:dyDescent="0.3">
      <c r="A457" s="9">
        <v>44908</v>
      </c>
      <c r="B457" s="7" t="s">
        <v>18</v>
      </c>
      <c r="C457" s="7">
        <v>1</v>
      </c>
      <c r="D457" s="7" t="s">
        <v>19</v>
      </c>
      <c r="E457" s="7">
        <v>0</v>
      </c>
      <c r="F457" s="7"/>
      <c r="G457" s="6">
        <f t="shared" si="7"/>
        <v>-1</v>
      </c>
      <c r="H457">
        <f>VLOOKUP(Regular_Season_Table[[#This Row],[Visitor]],'2023 Standings'!$A$1:$K$33,10,FALSE)</f>
        <v>0.66</v>
      </c>
      <c r="I457">
        <f>VLOOKUP(Regular_Season_Table[[#This Row],[Home]],'2023 Standings'!$A$1:$K$33,10,)</f>
        <v>-0.44</v>
      </c>
      <c r="J457">
        <f>VLOOKUP(Regular_Season_Table[[#This Row],[Home]],Table_0__2[[#All],[Team]:[xGF%]],10,)</f>
        <v>46.03</v>
      </c>
      <c r="K457">
        <f>VLOOKUP(Regular_Season_Table[[#This Row],[Visitor]],Table_0__2[[Team]:[CF%]],10,FALSE)</f>
        <v>60.38</v>
      </c>
      <c r="L457">
        <f>VLOOKUP(Regular_Season_Table[[#This Row],[Home]],Table_0__2[[#All],[Team]:[HDCF%]],36,FALSE)</f>
        <v>44.13</v>
      </c>
      <c r="M457">
        <f>VLOOKUP(Regular_Season_Table[[#This Row],[Visitor]],Table_0__2[[#All],[Team]:[HDCF%]],36,FALSE)</f>
        <v>59.07</v>
      </c>
      <c r="N457">
        <f>VLOOKUP(Regular_Season_Table[[#This Row],[Home]],'Special Teams'!$A$1:$B$33,2,FALSE)</f>
        <v>21.11</v>
      </c>
      <c r="O457">
        <f>VLOOKUP(Regular_Season_Table[[#This Row],[Visitor]],'Special Teams'!$A$1:$B$33,2,FALSE)</f>
        <v>19.760000000000002</v>
      </c>
    </row>
    <row r="458" spans="1:15" x14ac:dyDescent="0.3">
      <c r="A458" s="8">
        <v>44908</v>
      </c>
      <c r="B458" s="6" t="s">
        <v>20</v>
      </c>
      <c r="C458" s="6">
        <v>0</v>
      </c>
      <c r="D458" s="6" t="s">
        <v>31</v>
      </c>
      <c r="E458" s="6">
        <v>4</v>
      </c>
      <c r="F458" s="6"/>
      <c r="G458" s="6">
        <f t="shared" si="7"/>
        <v>4</v>
      </c>
      <c r="H458">
        <f>VLOOKUP(Regular_Season_Table[[#This Row],[Visitor]],'2023 Standings'!$A$1:$K$33,10,FALSE)</f>
        <v>-1.34</v>
      </c>
      <c r="I458">
        <f>VLOOKUP(Regular_Season_Table[[#This Row],[Home]],'2023 Standings'!$A$1:$K$33,10,)</f>
        <v>0.24</v>
      </c>
      <c r="J458">
        <f>VLOOKUP(Regular_Season_Table[[#This Row],[Home]],Table_0__2[[#All],[Team]:[xGF%]],10,)</f>
        <v>54.33</v>
      </c>
      <c r="K458">
        <f>VLOOKUP(Regular_Season_Table[[#This Row],[Visitor]],Table_0__2[[Team]:[CF%]],10,FALSE)</f>
        <v>44.92</v>
      </c>
      <c r="L458">
        <f>VLOOKUP(Regular_Season_Table[[#This Row],[Home]],Table_0__2[[#All],[Team]:[HDCF%]],36,FALSE)</f>
        <v>53.72</v>
      </c>
      <c r="M458">
        <f>VLOOKUP(Regular_Season_Table[[#This Row],[Visitor]],Table_0__2[[#All],[Team]:[HDCF%]],36,FALSE)</f>
        <v>43.43</v>
      </c>
      <c r="N458">
        <f>VLOOKUP(Regular_Season_Table[[#This Row],[Home]],'Special Teams'!$A$1:$B$33,2,FALSE)</f>
        <v>22.83</v>
      </c>
      <c r="O458">
        <f>VLOOKUP(Regular_Season_Table[[#This Row],[Visitor]],'Special Teams'!$A$1:$B$33,2,FALSE)</f>
        <v>18.3</v>
      </c>
    </row>
    <row r="459" spans="1:15" x14ac:dyDescent="0.3">
      <c r="A459" s="9">
        <v>44908</v>
      </c>
      <c r="B459" s="7" t="s">
        <v>30</v>
      </c>
      <c r="C459" s="7">
        <v>4</v>
      </c>
      <c r="D459" s="7" t="s">
        <v>15</v>
      </c>
      <c r="E459" s="7">
        <v>1</v>
      </c>
      <c r="F459" s="7"/>
      <c r="G459" s="6">
        <f t="shared" si="7"/>
        <v>-3</v>
      </c>
      <c r="H459">
        <f>VLOOKUP(Regular_Season_Table[[#This Row],[Visitor]],'2023 Standings'!$A$1:$K$33,10,FALSE)</f>
        <v>0.75</v>
      </c>
      <c r="I459">
        <f>VLOOKUP(Regular_Season_Table[[#This Row],[Home]],'2023 Standings'!$A$1:$K$33,10,)</f>
        <v>0.79</v>
      </c>
      <c r="J459">
        <f>VLOOKUP(Regular_Season_Table[[#This Row],[Home]],Table_0__2[[#All],[Team]:[xGF%]],10,)</f>
        <v>54.12</v>
      </c>
      <c r="K459">
        <f>VLOOKUP(Regular_Season_Table[[#This Row],[Visitor]],Table_0__2[[Team]:[CF%]],10,FALSE)</f>
        <v>51.67</v>
      </c>
      <c r="L459">
        <f>VLOOKUP(Regular_Season_Table[[#This Row],[Home]],Table_0__2[[#All],[Team]:[HDCF%]],36,FALSE)</f>
        <v>56.84</v>
      </c>
      <c r="M459">
        <f>VLOOKUP(Regular_Season_Table[[#This Row],[Visitor]],Table_0__2[[#All],[Team]:[HDCF%]],36,FALSE)</f>
        <v>53.75</v>
      </c>
      <c r="N459">
        <f>VLOOKUP(Regular_Season_Table[[#This Row],[Home]],'Special Teams'!$A$1:$B$33,2,FALSE)</f>
        <v>21.88</v>
      </c>
      <c r="O459">
        <f>VLOOKUP(Regular_Season_Table[[#This Row],[Visitor]],'Special Teams'!$A$1:$B$33,2,FALSE)</f>
        <v>25</v>
      </c>
    </row>
    <row r="460" spans="1:15" x14ac:dyDescent="0.3">
      <c r="A460" s="8">
        <v>44908</v>
      </c>
      <c r="B460" s="6" t="s">
        <v>9</v>
      </c>
      <c r="C460" s="6">
        <v>6</v>
      </c>
      <c r="D460" s="6" t="s">
        <v>21</v>
      </c>
      <c r="E460" s="6">
        <v>3</v>
      </c>
      <c r="F460" s="6"/>
      <c r="G460" s="6">
        <f t="shared" si="7"/>
        <v>-3</v>
      </c>
      <c r="H460">
        <f>VLOOKUP(Regular_Season_Table[[#This Row],[Visitor]],'2023 Standings'!$A$1:$K$33,10,FALSE)</f>
        <v>0.73</v>
      </c>
      <c r="I460">
        <f>VLOOKUP(Regular_Season_Table[[#This Row],[Home]],'2023 Standings'!$A$1:$K$33,10,)</f>
        <v>-0.12</v>
      </c>
      <c r="J460">
        <f>VLOOKUP(Regular_Season_Table[[#This Row],[Home]],Table_0__2[[#All],[Team]:[xGF%]],10,)</f>
        <v>47.41</v>
      </c>
      <c r="K460">
        <f>VLOOKUP(Regular_Season_Table[[#This Row],[Visitor]],Table_0__2[[Team]:[CF%]],10,FALSE)</f>
        <v>52.27</v>
      </c>
      <c r="L460">
        <f>VLOOKUP(Regular_Season_Table[[#This Row],[Home]],Table_0__2[[#All],[Team]:[HDCF%]],36,FALSE)</f>
        <v>48</v>
      </c>
      <c r="M460">
        <f>VLOOKUP(Regular_Season_Table[[#This Row],[Visitor]],Table_0__2[[#All],[Team]:[HDCF%]],36,FALSE)</f>
        <v>56.4</v>
      </c>
      <c r="N460">
        <f>VLOOKUP(Regular_Season_Table[[#This Row],[Home]],'Special Teams'!$A$1:$B$33,2,FALSE)</f>
        <v>17.600000000000001</v>
      </c>
      <c r="O460">
        <f>VLOOKUP(Regular_Season_Table[[#This Row],[Visitor]],'Special Teams'!$A$1:$B$33,2,FALSE)</f>
        <v>32.36</v>
      </c>
    </row>
    <row r="461" spans="1:15" x14ac:dyDescent="0.3">
      <c r="A461" s="9">
        <v>44908</v>
      </c>
      <c r="B461" s="7" t="s">
        <v>25</v>
      </c>
      <c r="C461" s="7">
        <v>2</v>
      </c>
      <c r="D461" s="7" t="s">
        <v>24</v>
      </c>
      <c r="E461" s="7">
        <v>3</v>
      </c>
      <c r="F461" s="7"/>
      <c r="G461" s="6">
        <f t="shared" si="7"/>
        <v>1</v>
      </c>
      <c r="H461">
        <f>VLOOKUP(Regular_Season_Table[[#This Row],[Visitor]],'2023 Standings'!$A$1:$K$33,10,FALSE)</f>
        <v>-0.85</v>
      </c>
      <c r="I461">
        <f>VLOOKUP(Regular_Season_Table[[#This Row],[Home]],'2023 Standings'!$A$1:$K$33,10,)</f>
        <v>-1.05</v>
      </c>
      <c r="J461">
        <f>VLOOKUP(Regular_Season_Table[[#This Row],[Home]],Table_0__2[[#All],[Team]:[xGF%]],10,)</f>
        <v>48.6</v>
      </c>
      <c r="K461">
        <f>VLOOKUP(Regular_Season_Table[[#This Row],[Visitor]],Table_0__2[[Team]:[CF%]],10,FALSE)</f>
        <v>45.13</v>
      </c>
      <c r="L461">
        <f>VLOOKUP(Regular_Season_Table[[#This Row],[Home]],Table_0__2[[#All],[Team]:[HDCF%]],36,FALSE)</f>
        <v>51.47</v>
      </c>
      <c r="M461">
        <f>VLOOKUP(Regular_Season_Table[[#This Row],[Visitor]],Table_0__2[[#All],[Team]:[HDCF%]],36,FALSE)</f>
        <v>43.9</v>
      </c>
      <c r="N461">
        <f>VLOOKUP(Regular_Season_Table[[#This Row],[Home]],'Special Teams'!$A$1:$B$33,2,FALSE)</f>
        <v>18.39</v>
      </c>
      <c r="O461">
        <f>VLOOKUP(Regular_Season_Table[[#This Row],[Visitor]],'Special Teams'!$A$1:$B$33,2,FALSE)</f>
        <v>18.91</v>
      </c>
    </row>
    <row r="462" spans="1:15" x14ac:dyDescent="0.3">
      <c r="A462" s="8">
        <v>44908</v>
      </c>
      <c r="B462" s="6" t="s">
        <v>34</v>
      </c>
      <c r="C462" s="6">
        <v>2</v>
      </c>
      <c r="D462" s="6" t="s">
        <v>7</v>
      </c>
      <c r="E462" s="6">
        <v>6</v>
      </c>
      <c r="F462" s="6"/>
      <c r="G462" s="6">
        <f t="shared" si="7"/>
        <v>4</v>
      </c>
      <c r="H462">
        <f>VLOOKUP(Regular_Season_Table[[#This Row],[Visitor]],'2023 Standings'!$A$1:$K$33,10,FALSE)</f>
        <v>0.36</v>
      </c>
      <c r="I462">
        <f>VLOOKUP(Regular_Season_Table[[#This Row],[Home]],'2023 Standings'!$A$1:$K$33,10,)</f>
        <v>0.37</v>
      </c>
      <c r="J462">
        <f>VLOOKUP(Regular_Season_Table[[#This Row],[Home]],Table_0__2[[#All],[Team]:[xGF%]],10,)</f>
        <v>51.45</v>
      </c>
      <c r="K462">
        <f>VLOOKUP(Regular_Season_Table[[#This Row],[Visitor]],Table_0__2[[Team]:[CF%]],10,FALSE)</f>
        <v>52.75</v>
      </c>
      <c r="L462">
        <f>VLOOKUP(Regular_Season_Table[[#This Row],[Home]],Table_0__2[[#All],[Team]:[HDCF%]],36,FALSE)</f>
        <v>53.01</v>
      </c>
      <c r="M462">
        <f>VLOOKUP(Regular_Season_Table[[#This Row],[Visitor]],Table_0__2[[#All],[Team]:[HDCF%]],36,FALSE)</f>
        <v>49.47</v>
      </c>
      <c r="N462">
        <f>VLOOKUP(Regular_Season_Table[[#This Row],[Home]],'Special Teams'!$A$1:$B$33,2,FALSE)</f>
        <v>25.36</v>
      </c>
      <c r="O462">
        <f>VLOOKUP(Regular_Season_Table[[#This Row],[Visitor]],'Special Teams'!$A$1:$B$33,2,FALSE)</f>
        <v>19.75</v>
      </c>
    </row>
    <row r="463" spans="1:15" x14ac:dyDescent="0.3">
      <c r="A463" s="9">
        <v>44908</v>
      </c>
      <c r="B463" s="7" t="s">
        <v>26</v>
      </c>
      <c r="C463" s="7">
        <v>0</v>
      </c>
      <c r="D463" s="7" t="s">
        <v>5</v>
      </c>
      <c r="E463" s="7">
        <v>7</v>
      </c>
      <c r="F463" s="7"/>
      <c r="G463" s="6">
        <f t="shared" si="7"/>
        <v>7</v>
      </c>
      <c r="H463">
        <f>VLOOKUP(Regular_Season_Table[[#This Row],[Visitor]],'2023 Standings'!$A$1:$K$33,10,FALSE)</f>
        <v>-1.54</v>
      </c>
      <c r="I463">
        <f>VLOOKUP(Regular_Season_Table[[#This Row],[Home]],'2023 Standings'!$A$1:$K$33,10,)</f>
        <v>0.7</v>
      </c>
      <c r="J463">
        <f>VLOOKUP(Regular_Season_Table[[#This Row],[Home]],Table_0__2[[#All],[Team]:[xGF%]],10,)</f>
        <v>51.07</v>
      </c>
      <c r="K463">
        <f>VLOOKUP(Regular_Season_Table[[#This Row],[Visitor]],Table_0__2[[Team]:[CF%]],10,FALSE)</f>
        <v>42.67</v>
      </c>
      <c r="L463">
        <f>VLOOKUP(Regular_Season_Table[[#This Row],[Home]],Table_0__2[[#All],[Team]:[HDCF%]],36,FALSE)</f>
        <v>54.37</v>
      </c>
      <c r="M463">
        <f>VLOOKUP(Regular_Season_Table[[#This Row],[Visitor]],Table_0__2[[#All],[Team]:[HDCF%]],36,FALSE)</f>
        <v>38.950000000000003</v>
      </c>
      <c r="N463">
        <f>VLOOKUP(Regular_Season_Table[[#This Row],[Home]],'Special Teams'!$A$1:$B$33,2,FALSE)</f>
        <v>26.02</v>
      </c>
      <c r="O463">
        <f>VLOOKUP(Regular_Season_Table[[#This Row],[Visitor]],'Special Teams'!$A$1:$B$33,2,FALSE)</f>
        <v>15.72</v>
      </c>
    </row>
    <row r="464" spans="1:15" x14ac:dyDescent="0.3">
      <c r="A464" s="8">
        <v>44908</v>
      </c>
      <c r="B464" s="6" t="s">
        <v>27</v>
      </c>
      <c r="C464" s="6">
        <v>6</v>
      </c>
      <c r="D464" s="6" t="s">
        <v>23</v>
      </c>
      <c r="E464" s="6">
        <v>5</v>
      </c>
      <c r="F464" s="6"/>
      <c r="G464" s="6">
        <f t="shared" si="7"/>
        <v>-1</v>
      </c>
      <c r="H464">
        <f>VLOOKUP(Regular_Season_Table[[#This Row],[Visitor]],'2023 Standings'!$A$1:$K$33,10,FALSE)</f>
        <v>0.49</v>
      </c>
      <c r="I464">
        <f>VLOOKUP(Regular_Season_Table[[#This Row],[Home]],'2023 Standings'!$A$1:$K$33,10,)</f>
        <v>0.23</v>
      </c>
      <c r="J464">
        <f>VLOOKUP(Regular_Season_Table[[#This Row],[Home]],Table_0__2[[#All],[Team]:[xGF%]],10,)</f>
        <v>51.57</v>
      </c>
      <c r="K464">
        <f>VLOOKUP(Regular_Season_Table[[#This Row],[Visitor]],Table_0__2[[Team]:[CF%]],10,FALSE)</f>
        <v>48.15</v>
      </c>
      <c r="L464">
        <f>VLOOKUP(Regular_Season_Table[[#This Row],[Home]],Table_0__2[[#All],[Team]:[HDCF%]],36,FALSE)</f>
        <v>52.55</v>
      </c>
      <c r="M464">
        <f>VLOOKUP(Regular_Season_Table[[#This Row],[Visitor]],Table_0__2[[#All],[Team]:[HDCF%]],36,FALSE)</f>
        <v>53.11</v>
      </c>
      <c r="N464">
        <f>VLOOKUP(Regular_Season_Table[[#This Row],[Home]],'Special Teams'!$A$1:$B$33,2,FALSE)</f>
        <v>19.260000000000002</v>
      </c>
      <c r="O464">
        <f>VLOOKUP(Regular_Season_Table[[#This Row],[Visitor]],'Special Teams'!$A$1:$B$33,2,FALSE)</f>
        <v>20.29</v>
      </c>
    </row>
    <row r="465" spans="1:15" x14ac:dyDescent="0.3">
      <c r="A465" s="9">
        <v>44909</v>
      </c>
      <c r="B465" s="7" t="s">
        <v>8</v>
      </c>
      <c r="C465" s="7">
        <v>4</v>
      </c>
      <c r="D465" s="7" t="s">
        <v>22</v>
      </c>
      <c r="E465" s="7">
        <v>3</v>
      </c>
      <c r="F465" s="7" t="s">
        <v>35</v>
      </c>
      <c r="G465" s="6">
        <f t="shared" si="7"/>
        <v>-1</v>
      </c>
      <c r="H465">
        <f>VLOOKUP(Regular_Season_Table[[#This Row],[Visitor]],'2023 Standings'!$A$1:$K$33,10,FALSE)</f>
        <v>-0.3</v>
      </c>
      <c r="I465">
        <f>VLOOKUP(Regular_Season_Table[[#This Row],[Home]],'2023 Standings'!$A$1:$K$33,10,)</f>
        <v>0.05</v>
      </c>
      <c r="J465">
        <f>VLOOKUP(Regular_Season_Table[[#This Row],[Home]],Table_0__2[[#All],[Team]:[xGF%]],10,)</f>
        <v>57.39</v>
      </c>
      <c r="K465">
        <f>VLOOKUP(Regular_Season_Table[[#This Row],[Visitor]],Table_0__2[[Team]:[CF%]],10,FALSE)</f>
        <v>47.62</v>
      </c>
      <c r="L465">
        <f>VLOOKUP(Regular_Season_Table[[#This Row],[Home]],Table_0__2[[#All],[Team]:[HDCF%]],36,FALSE)</f>
        <v>53.64</v>
      </c>
      <c r="M465">
        <f>VLOOKUP(Regular_Season_Table[[#This Row],[Visitor]],Table_0__2[[#All],[Team]:[HDCF%]],36,FALSE)</f>
        <v>47.61</v>
      </c>
      <c r="N465">
        <f>VLOOKUP(Regular_Season_Table[[#This Row],[Home]],'Special Teams'!$A$1:$B$33,2,FALSE)</f>
        <v>19.84</v>
      </c>
      <c r="O465">
        <f>VLOOKUP(Regular_Season_Table[[#This Row],[Visitor]],'Special Teams'!$A$1:$B$33,2,FALSE)</f>
        <v>22.71</v>
      </c>
    </row>
    <row r="466" spans="1:15" x14ac:dyDescent="0.3">
      <c r="A466" s="8">
        <v>44909</v>
      </c>
      <c r="B466" s="6" t="s">
        <v>19</v>
      </c>
      <c r="C466" s="6">
        <v>1</v>
      </c>
      <c r="D466" s="6" t="s">
        <v>28</v>
      </c>
      <c r="E466" s="6">
        <v>4</v>
      </c>
      <c r="F466" s="6"/>
      <c r="G466" s="6">
        <f t="shared" si="7"/>
        <v>3</v>
      </c>
      <c r="H466">
        <f>VLOOKUP(Regular_Season_Table[[#This Row],[Visitor]],'2023 Standings'!$A$1:$K$33,10,FALSE)</f>
        <v>-0.44</v>
      </c>
      <c r="I466">
        <f>VLOOKUP(Regular_Season_Table[[#This Row],[Home]],'2023 Standings'!$A$1:$K$33,10,)</f>
        <v>0.21</v>
      </c>
      <c r="J466">
        <f>VLOOKUP(Regular_Season_Table[[#This Row],[Home]],Table_0__2[[#All],[Team]:[xGF%]],10,)</f>
        <v>49.47</v>
      </c>
      <c r="K466">
        <f>VLOOKUP(Regular_Season_Table[[#This Row],[Visitor]],Table_0__2[[Team]:[CF%]],10,FALSE)</f>
        <v>46.03</v>
      </c>
      <c r="L466">
        <f>VLOOKUP(Regular_Season_Table[[#This Row],[Home]],Table_0__2[[#All],[Team]:[HDCF%]],36,FALSE)</f>
        <v>51.15</v>
      </c>
      <c r="M466">
        <f>VLOOKUP(Regular_Season_Table[[#This Row],[Visitor]],Table_0__2[[#All],[Team]:[HDCF%]],36,FALSE)</f>
        <v>44.13</v>
      </c>
      <c r="N466">
        <f>VLOOKUP(Regular_Season_Table[[#This Row],[Home]],'Special Teams'!$A$1:$B$33,2,FALSE)</f>
        <v>21.43</v>
      </c>
      <c r="O466">
        <f>VLOOKUP(Regular_Season_Table[[#This Row],[Visitor]],'Special Teams'!$A$1:$B$33,2,FALSE)</f>
        <v>21.11</v>
      </c>
    </row>
    <row r="467" spans="1:15" x14ac:dyDescent="0.3">
      <c r="A467" s="9">
        <v>44909</v>
      </c>
      <c r="B467" s="7" t="s">
        <v>33</v>
      </c>
      <c r="C467" s="7">
        <v>2</v>
      </c>
      <c r="D467" s="7" t="s">
        <v>32</v>
      </c>
      <c r="E467" s="7">
        <v>3</v>
      </c>
      <c r="F467" s="7"/>
      <c r="G467" s="6">
        <f t="shared" si="7"/>
        <v>1</v>
      </c>
      <c r="H467">
        <f>VLOOKUP(Regular_Season_Table[[#This Row],[Visitor]],'2023 Standings'!$A$1:$K$33,10,FALSE)</f>
        <v>-0.85</v>
      </c>
      <c r="I467">
        <f>VLOOKUP(Regular_Season_Table[[#This Row],[Home]],'2023 Standings'!$A$1:$K$33,10,)</f>
        <v>-0.09</v>
      </c>
      <c r="J467">
        <f>VLOOKUP(Regular_Season_Table[[#This Row],[Home]],Table_0__2[[#All],[Team]:[xGF%]],10,)</f>
        <v>51.53</v>
      </c>
      <c r="K467">
        <f>VLOOKUP(Regular_Season_Table[[#This Row],[Visitor]],Table_0__2[[Team]:[CF%]],10,FALSE)</f>
        <v>45.51</v>
      </c>
      <c r="L467">
        <f>VLOOKUP(Regular_Season_Table[[#This Row],[Home]],Table_0__2[[#All],[Team]:[HDCF%]],36,FALSE)</f>
        <v>51.95</v>
      </c>
      <c r="M467">
        <f>VLOOKUP(Regular_Season_Table[[#This Row],[Visitor]],Table_0__2[[#All],[Team]:[HDCF%]],36,FALSE)</f>
        <v>42.22</v>
      </c>
      <c r="N467">
        <f>VLOOKUP(Regular_Season_Table[[#This Row],[Home]],'Special Teams'!$A$1:$B$33,2,FALSE)</f>
        <v>23.53</v>
      </c>
      <c r="O467">
        <f>VLOOKUP(Regular_Season_Table[[#This Row],[Visitor]],'Special Teams'!$A$1:$B$33,2,FALSE)</f>
        <v>16.03</v>
      </c>
    </row>
    <row r="468" spans="1:15" x14ac:dyDescent="0.3">
      <c r="A468" s="8">
        <v>44910</v>
      </c>
      <c r="B468" s="6" t="s">
        <v>29</v>
      </c>
      <c r="C468" s="6">
        <v>3</v>
      </c>
      <c r="D468" s="6" t="s">
        <v>14</v>
      </c>
      <c r="E468" s="6">
        <v>2</v>
      </c>
      <c r="F468" s="6" t="s">
        <v>35</v>
      </c>
      <c r="G468" s="6">
        <f t="shared" si="7"/>
        <v>-1</v>
      </c>
      <c r="H468">
        <f>VLOOKUP(Regular_Season_Table[[#This Row],[Visitor]],'2023 Standings'!$A$1:$K$33,10,FALSE)</f>
        <v>0.27</v>
      </c>
      <c r="I468">
        <f>VLOOKUP(Regular_Season_Table[[#This Row],[Home]],'2023 Standings'!$A$1:$K$33,10,)</f>
        <v>1.54</v>
      </c>
      <c r="J468">
        <f>VLOOKUP(Regular_Season_Table[[#This Row],[Home]],Table_0__2[[#All],[Team]:[xGF%]],10,)</f>
        <v>51.19</v>
      </c>
      <c r="K468">
        <f>VLOOKUP(Regular_Season_Table[[#This Row],[Visitor]],Table_0__2[[Team]:[CF%]],10,FALSE)</f>
        <v>52.33</v>
      </c>
      <c r="L468">
        <f>VLOOKUP(Regular_Season_Table[[#This Row],[Home]],Table_0__2[[#All],[Team]:[HDCF%]],36,FALSE)</f>
        <v>54.03</v>
      </c>
      <c r="M468">
        <f>VLOOKUP(Regular_Season_Table[[#This Row],[Visitor]],Table_0__2[[#All],[Team]:[HDCF%]],36,FALSE)</f>
        <v>52.36</v>
      </c>
      <c r="N468">
        <f>VLOOKUP(Regular_Season_Table[[#This Row],[Home]],'Special Teams'!$A$1:$B$33,2,FALSE)</f>
        <v>22.22</v>
      </c>
      <c r="O468">
        <f>VLOOKUP(Regular_Season_Table[[#This Row],[Visitor]],'Special Teams'!$A$1:$B$33,2,FALSE)</f>
        <v>25.28</v>
      </c>
    </row>
    <row r="469" spans="1:15" x14ac:dyDescent="0.3">
      <c r="A469" s="9">
        <v>44910</v>
      </c>
      <c r="B469" s="7" t="s">
        <v>34</v>
      </c>
      <c r="C469" s="7">
        <v>2</v>
      </c>
      <c r="D469" s="7" t="s">
        <v>18</v>
      </c>
      <c r="E469" s="7">
        <v>3</v>
      </c>
      <c r="F469" s="7"/>
      <c r="G469" s="6">
        <f t="shared" si="7"/>
        <v>1</v>
      </c>
      <c r="H469">
        <f>VLOOKUP(Regular_Season_Table[[#This Row],[Visitor]],'2023 Standings'!$A$1:$K$33,10,FALSE)</f>
        <v>0.36</v>
      </c>
      <c r="I469">
        <f>VLOOKUP(Regular_Season_Table[[#This Row],[Home]],'2023 Standings'!$A$1:$K$33,10,)</f>
        <v>0.66</v>
      </c>
      <c r="J469">
        <f>VLOOKUP(Regular_Season_Table[[#This Row],[Home]],Table_0__2[[#All],[Team]:[xGF%]],10,)</f>
        <v>60.38</v>
      </c>
      <c r="K469">
        <f>VLOOKUP(Regular_Season_Table[[#This Row],[Visitor]],Table_0__2[[Team]:[CF%]],10,FALSE)</f>
        <v>52.75</v>
      </c>
      <c r="L469">
        <f>VLOOKUP(Regular_Season_Table[[#This Row],[Home]],Table_0__2[[#All],[Team]:[HDCF%]],36,FALSE)</f>
        <v>59.07</v>
      </c>
      <c r="M469">
        <f>VLOOKUP(Regular_Season_Table[[#This Row],[Visitor]],Table_0__2[[#All],[Team]:[HDCF%]],36,FALSE)</f>
        <v>49.47</v>
      </c>
      <c r="N469">
        <f>VLOOKUP(Regular_Season_Table[[#This Row],[Home]],'Special Teams'!$A$1:$B$33,2,FALSE)</f>
        <v>19.760000000000002</v>
      </c>
      <c r="O469">
        <f>VLOOKUP(Regular_Season_Table[[#This Row],[Visitor]],'Special Teams'!$A$1:$B$33,2,FALSE)</f>
        <v>19.75</v>
      </c>
    </row>
    <row r="470" spans="1:15" x14ac:dyDescent="0.3">
      <c r="A470" s="8">
        <v>44910</v>
      </c>
      <c r="B470" s="6" t="s">
        <v>27</v>
      </c>
      <c r="C470" s="6">
        <v>4</v>
      </c>
      <c r="D470" s="6" t="s">
        <v>6</v>
      </c>
      <c r="E470" s="6">
        <v>1</v>
      </c>
      <c r="F470" s="6"/>
      <c r="G470" s="6">
        <f t="shared" si="7"/>
        <v>-3</v>
      </c>
      <c r="H470">
        <f>VLOOKUP(Regular_Season_Table[[#This Row],[Visitor]],'2023 Standings'!$A$1:$K$33,10,FALSE)</f>
        <v>0.49</v>
      </c>
      <c r="I470">
        <f>VLOOKUP(Regular_Season_Table[[#This Row],[Home]],'2023 Standings'!$A$1:$K$33,10,)</f>
        <v>-1.1599999999999999</v>
      </c>
      <c r="J470">
        <f>VLOOKUP(Regular_Season_Table[[#This Row],[Home]],Table_0__2[[#All],[Team]:[xGF%]],10,)</f>
        <v>43.9</v>
      </c>
      <c r="K470">
        <f>VLOOKUP(Regular_Season_Table[[#This Row],[Visitor]],Table_0__2[[Team]:[CF%]],10,FALSE)</f>
        <v>48.15</v>
      </c>
      <c r="L470">
        <f>VLOOKUP(Regular_Season_Table[[#This Row],[Home]],Table_0__2[[#All],[Team]:[HDCF%]],36,FALSE)</f>
        <v>41.35</v>
      </c>
      <c r="M470">
        <f>VLOOKUP(Regular_Season_Table[[#This Row],[Visitor]],Table_0__2[[#All],[Team]:[HDCF%]],36,FALSE)</f>
        <v>53.11</v>
      </c>
      <c r="N470">
        <f>VLOOKUP(Regular_Season_Table[[#This Row],[Home]],'Special Teams'!$A$1:$B$33,2,FALSE)</f>
        <v>16.38</v>
      </c>
      <c r="O470">
        <f>VLOOKUP(Regular_Season_Table[[#This Row],[Visitor]],'Special Teams'!$A$1:$B$33,2,FALSE)</f>
        <v>20.29</v>
      </c>
    </row>
    <row r="471" spans="1:15" x14ac:dyDescent="0.3">
      <c r="A471" s="9">
        <v>44910</v>
      </c>
      <c r="B471" s="7" t="s">
        <v>13</v>
      </c>
      <c r="C471" s="7">
        <v>4</v>
      </c>
      <c r="D471" s="7" t="s">
        <v>11</v>
      </c>
      <c r="E471" s="7">
        <v>2</v>
      </c>
      <c r="F471" s="7"/>
      <c r="G471" s="6">
        <f t="shared" si="7"/>
        <v>-2</v>
      </c>
      <c r="H471">
        <f>VLOOKUP(Regular_Season_Table[[#This Row],[Visitor]],'2023 Standings'!$A$1:$K$33,10,FALSE)</f>
        <v>-0.01</v>
      </c>
      <c r="I471">
        <f>VLOOKUP(Regular_Season_Table[[#This Row],[Home]],'2023 Standings'!$A$1:$K$33,10,)</f>
        <v>0.61</v>
      </c>
      <c r="J471">
        <f>VLOOKUP(Regular_Season_Table[[#This Row],[Home]],Table_0__2[[#All],[Team]:[xGF%]],10,)</f>
        <v>52.19</v>
      </c>
      <c r="K471">
        <f>VLOOKUP(Regular_Season_Table[[#This Row],[Visitor]],Table_0__2[[Team]:[CF%]],10,FALSE)</f>
        <v>51.36</v>
      </c>
      <c r="L471">
        <f>VLOOKUP(Regular_Season_Table[[#This Row],[Home]],Table_0__2[[#All],[Team]:[HDCF%]],36,FALSE)</f>
        <v>49.77</v>
      </c>
      <c r="M471">
        <f>VLOOKUP(Regular_Season_Table[[#This Row],[Visitor]],Table_0__2[[#All],[Team]:[HDCF%]],36,FALSE)</f>
        <v>47.31</v>
      </c>
      <c r="N471">
        <f>VLOOKUP(Regular_Season_Table[[#This Row],[Home]],'Special Teams'!$A$1:$B$33,2,FALSE)</f>
        <v>24.52</v>
      </c>
      <c r="O471">
        <f>VLOOKUP(Regular_Season_Table[[#This Row],[Visitor]],'Special Teams'!$A$1:$B$33,2,FALSE)</f>
        <v>23.42</v>
      </c>
    </row>
    <row r="472" spans="1:15" x14ac:dyDescent="0.3">
      <c r="A472" s="8">
        <v>44910</v>
      </c>
      <c r="B472" s="6" t="s">
        <v>10</v>
      </c>
      <c r="C472" s="6">
        <v>4</v>
      </c>
      <c r="D472" s="6" t="s">
        <v>9</v>
      </c>
      <c r="E472" s="6">
        <v>3</v>
      </c>
      <c r="F472" s="6" t="s">
        <v>35</v>
      </c>
      <c r="G472" s="6">
        <f t="shared" si="7"/>
        <v>-1</v>
      </c>
      <c r="H472">
        <f>VLOOKUP(Regular_Season_Table[[#This Row],[Visitor]],'2023 Standings'!$A$1:$K$33,10,FALSE)</f>
        <v>-0.47</v>
      </c>
      <c r="I472">
        <f>VLOOKUP(Regular_Season_Table[[#This Row],[Home]],'2023 Standings'!$A$1:$K$33,10,)</f>
        <v>0.73</v>
      </c>
      <c r="J472">
        <f>VLOOKUP(Regular_Season_Table[[#This Row],[Home]],Table_0__2[[#All],[Team]:[xGF%]],10,)</f>
        <v>52.27</v>
      </c>
      <c r="K472">
        <f>VLOOKUP(Regular_Season_Table[[#This Row],[Visitor]],Table_0__2[[Team]:[CF%]],10,FALSE)</f>
        <v>45.87</v>
      </c>
      <c r="L472">
        <f>VLOOKUP(Regular_Season_Table[[#This Row],[Home]],Table_0__2[[#All],[Team]:[HDCF%]],36,FALSE)</f>
        <v>56.4</v>
      </c>
      <c r="M472">
        <f>VLOOKUP(Regular_Season_Table[[#This Row],[Visitor]],Table_0__2[[#All],[Team]:[HDCF%]],36,FALSE)</f>
        <v>44.51</v>
      </c>
      <c r="N472">
        <f>VLOOKUP(Regular_Season_Table[[#This Row],[Home]],'Special Teams'!$A$1:$B$33,2,FALSE)</f>
        <v>32.36</v>
      </c>
      <c r="O472">
        <f>VLOOKUP(Regular_Season_Table[[#This Row],[Visitor]],'Special Teams'!$A$1:$B$33,2,FALSE)</f>
        <v>19.329999999999998</v>
      </c>
    </row>
    <row r="473" spans="1:15" x14ac:dyDescent="0.3">
      <c r="A473" s="9">
        <v>44910</v>
      </c>
      <c r="B473" s="7" t="s">
        <v>3</v>
      </c>
      <c r="C473" s="7">
        <v>4</v>
      </c>
      <c r="D473" s="7" t="s">
        <v>31</v>
      </c>
      <c r="E473" s="7">
        <v>2</v>
      </c>
      <c r="F473" s="7"/>
      <c r="G473" s="6">
        <f t="shared" si="7"/>
        <v>-2</v>
      </c>
      <c r="H473">
        <f>VLOOKUP(Regular_Season_Table[[#This Row],[Visitor]],'2023 Standings'!$A$1:$K$33,10,FALSE)</f>
        <v>0.01</v>
      </c>
      <c r="I473">
        <f>VLOOKUP(Regular_Season_Table[[#This Row],[Home]],'2023 Standings'!$A$1:$K$33,10,)</f>
        <v>0.24</v>
      </c>
      <c r="J473">
        <f>VLOOKUP(Regular_Season_Table[[#This Row],[Home]],Table_0__2[[#All],[Team]:[xGF%]],10,)</f>
        <v>54.33</v>
      </c>
      <c r="K473">
        <f>VLOOKUP(Regular_Season_Table[[#This Row],[Visitor]],Table_0__2[[Team]:[CF%]],10,FALSE)</f>
        <v>52.14</v>
      </c>
      <c r="L473">
        <f>VLOOKUP(Regular_Season_Table[[#This Row],[Home]],Table_0__2[[#All],[Team]:[HDCF%]],36,FALSE)</f>
        <v>53.72</v>
      </c>
      <c r="M473">
        <f>VLOOKUP(Regular_Season_Table[[#This Row],[Visitor]],Table_0__2[[#All],[Team]:[HDCF%]],36,FALSE)</f>
        <v>53.78</v>
      </c>
      <c r="N473">
        <f>VLOOKUP(Regular_Season_Table[[#This Row],[Home]],'Special Teams'!$A$1:$B$33,2,FALSE)</f>
        <v>22.83</v>
      </c>
      <c r="O473">
        <f>VLOOKUP(Regular_Season_Table[[#This Row],[Visitor]],'Special Teams'!$A$1:$B$33,2,FALSE)</f>
        <v>21.72</v>
      </c>
    </row>
    <row r="474" spans="1:15" x14ac:dyDescent="0.3">
      <c r="A474" s="8">
        <v>44910</v>
      </c>
      <c r="B474" s="6" t="s">
        <v>26</v>
      </c>
      <c r="C474" s="6">
        <v>5</v>
      </c>
      <c r="D474" s="6" t="s">
        <v>33</v>
      </c>
      <c r="E474" s="6">
        <v>2</v>
      </c>
      <c r="F474" s="6"/>
      <c r="G474" s="6">
        <f t="shared" si="7"/>
        <v>-3</v>
      </c>
      <c r="H474">
        <f>VLOOKUP(Regular_Season_Table[[#This Row],[Visitor]],'2023 Standings'!$A$1:$K$33,10,FALSE)</f>
        <v>-1.54</v>
      </c>
      <c r="I474">
        <f>VLOOKUP(Regular_Season_Table[[#This Row],[Home]],'2023 Standings'!$A$1:$K$33,10,)</f>
        <v>-0.85</v>
      </c>
      <c r="J474">
        <f>VLOOKUP(Regular_Season_Table[[#This Row],[Home]],Table_0__2[[#All],[Team]:[xGF%]],10,)</f>
        <v>45.51</v>
      </c>
      <c r="K474">
        <f>VLOOKUP(Regular_Season_Table[[#This Row],[Visitor]],Table_0__2[[Team]:[CF%]],10,FALSE)</f>
        <v>42.67</v>
      </c>
      <c r="L474">
        <f>VLOOKUP(Regular_Season_Table[[#This Row],[Home]],Table_0__2[[#All],[Team]:[HDCF%]],36,FALSE)</f>
        <v>42.22</v>
      </c>
      <c r="M474">
        <f>VLOOKUP(Regular_Season_Table[[#This Row],[Visitor]],Table_0__2[[#All],[Team]:[HDCF%]],36,FALSE)</f>
        <v>38.950000000000003</v>
      </c>
      <c r="N474">
        <f>VLOOKUP(Regular_Season_Table[[#This Row],[Home]],'Special Teams'!$A$1:$B$33,2,FALSE)</f>
        <v>16.03</v>
      </c>
      <c r="O474">
        <f>VLOOKUP(Regular_Season_Table[[#This Row],[Visitor]],'Special Teams'!$A$1:$B$33,2,FALSE)</f>
        <v>15.72</v>
      </c>
    </row>
    <row r="475" spans="1:15" x14ac:dyDescent="0.3">
      <c r="A475" s="9">
        <v>44910</v>
      </c>
      <c r="B475" s="7" t="s">
        <v>4</v>
      </c>
      <c r="C475" s="7">
        <v>2</v>
      </c>
      <c r="D475" s="7" t="s">
        <v>15</v>
      </c>
      <c r="E475" s="7">
        <v>1</v>
      </c>
      <c r="F475" s="7"/>
      <c r="G475" s="6">
        <f t="shared" si="7"/>
        <v>-1</v>
      </c>
      <c r="H475">
        <f>VLOOKUP(Regular_Season_Table[[#This Row],[Visitor]],'2023 Standings'!$A$1:$K$33,10,FALSE)</f>
        <v>-0.62</v>
      </c>
      <c r="I475">
        <f>VLOOKUP(Regular_Season_Table[[#This Row],[Home]],'2023 Standings'!$A$1:$K$33,10,)</f>
        <v>0.79</v>
      </c>
      <c r="J475">
        <f>VLOOKUP(Regular_Season_Table[[#This Row],[Home]],Table_0__2[[#All],[Team]:[xGF%]],10,)</f>
        <v>54.12</v>
      </c>
      <c r="K475">
        <f>VLOOKUP(Regular_Season_Table[[#This Row],[Visitor]],Table_0__2[[Team]:[CF%]],10,FALSE)</f>
        <v>47.4</v>
      </c>
      <c r="L475">
        <f>VLOOKUP(Regular_Season_Table[[#This Row],[Home]],Table_0__2[[#All],[Team]:[HDCF%]],36,FALSE)</f>
        <v>56.84</v>
      </c>
      <c r="M475">
        <f>VLOOKUP(Regular_Season_Table[[#This Row],[Visitor]],Table_0__2[[#All],[Team]:[HDCF%]],36,FALSE)</f>
        <v>47.69</v>
      </c>
      <c r="N475">
        <f>VLOOKUP(Regular_Season_Table[[#This Row],[Home]],'Special Teams'!$A$1:$B$33,2,FALSE)</f>
        <v>21.88</v>
      </c>
      <c r="O475">
        <f>VLOOKUP(Regular_Season_Table[[#This Row],[Visitor]],'Special Teams'!$A$1:$B$33,2,FALSE)</f>
        <v>15.56</v>
      </c>
    </row>
    <row r="476" spans="1:15" x14ac:dyDescent="0.3">
      <c r="A476" s="8">
        <v>44910</v>
      </c>
      <c r="B476" s="6" t="s">
        <v>5</v>
      </c>
      <c r="C476" s="6">
        <v>1</v>
      </c>
      <c r="D476" s="6" t="s">
        <v>17</v>
      </c>
      <c r="E476" s="6">
        <v>3</v>
      </c>
      <c r="F476" s="6"/>
      <c r="G476" s="6">
        <f t="shared" si="7"/>
        <v>2</v>
      </c>
      <c r="H476">
        <f>VLOOKUP(Regular_Season_Table[[#This Row],[Visitor]],'2023 Standings'!$A$1:$K$33,10,FALSE)</f>
        <v>0.7</v>
      </c>
      <c r="I476">
        <f>VLOOKUP(Regular_Season_Table[[#This Row],[Home]],'2023 Standings'!$A$1:$K$33,10,)</f>
        <v>0.7</v>
      </c>
      <c r="J476">
        <f>VLOOKUP(Regular_Season_Table[[#This Row],[Home]],Table_0__2[[#All],[Team]:[xGF%]],10,)</f>
        <v>49.8</v>
      </c>
      <c r="K476">
        <f>VLOOKUP(Regular_Season_Table[[#This Row],[Visitor]],Table_0__2[[Team]:[CF%]],10,FALSE)</f>
        <v>51.07</v>
      </c>
      <c r="L476">
        <f>VLOOKUP(Regular_Season_Table[[#This Row],[Home]],Table_0__2[[#All],[Team]:[HDCF%]],36,FALSE)</f>
        <v>48.95</v>
      </c>
      <c r="M476">
        <f>VLOOKUP(Regular_Season_Table[[#This Row],[Visitor]],Table_0__2[[#All],[Team]:[HDCF%]],36,FALSE)</f>
        <v>54.37</v>
      </c>
      <c r="N476">
        <f>VLOOKUP(Regular_Season_Table[[#This Row],[Home]],'Special Teams'!$A$1:$B$33,2,FALSE)</f>
        <v>24.08</v>
      </c>
      <c r="O476">
        <f>VLOOKUP(Regular_Season_Table[[#This Row],[Visitor]],'Special Teams'!$A$1:$B$33,2,FALSE)</f>
        <v>26.02</v>
      </c>
    </row>
    <row r="477" spans="1:15" x14ac:dyDescent="0.3">
      <c r="A477" s="9">
        <v>44910</v>
      </c>
      <c r="B477" s="7" t="s">
        <v>20</v>
      </c>
      <c r="C477" s="7">
        <v>1</v>
      </c>
      <c r="D477" s="7" t="s">
        <v>7</v>
      </c>
      <c r="E477" s="7">
        <v>4</v>
      </c>
      <c r="F477" s="7"/>
      <c r="G477" s="6">
        <f t="shared" si="7"/>
        <v>3</v>
      </c>
      <c r="H477">
        <f>VLOOKUP(Regular_Season_Table[[#This Row],[Visitor]],'2023 Standings'!$A$1:$K$33,10,FALSE)</f>
        <v>-1.34</v>
      </c>
      <c r="I477">
        <f>VLOOKUP(Regular_Season_Table[[#This Row],[Home]],'2023 Standings'!$A$1:$K$33,10,)</f>
        <v>0.37</v>
      </c>
      <c r="J477">
        <f>VLOOKUP(Regular_Season_Table[[#This Row],[Home]],Table_0__2[[#All],[Team]:[xGF%]],10,)</f>
        <v>51.45</v>
      </c>
      <c r="K477">
        <f>VLOOKUP(Regular_Season_Table[[#This Row],[Visitor]],Table_0__2[[Team]:[CF%]],10,FALSE)</f>
        <v>44.92</v>
      </c>
      <c r="L477">
        <f>VLOOKUP(Regular_Season_Table[[#This Row],[Home]],Table_0__2[[#All],[Team]:[HDCF%]],36,FALSE)</f>
        <v>53.01</v>
      </c>
      <c r="M477">
        <f>VLOOKUP(Regular_Season_Table[[#This Row],[Visitor]],Table_0__2[[#All],[Team]:[HDCF%]],36,FALSE)</f>
        <v>43.43</v>
      </c>
      <c r="N477">
        <f>VLOOKUP(Regular_Season_Table[[#This Row],[Home]],'Special Teams'!$A$1:$B$33,2,FALSE)</f>
        <v>25.36</v>
      </c>
      <c r="O477">
        <f>VLOOKUP(Regular_Season_Table[[#This Row],[Visitor]],'Special Teams'!$A$1:$B$33,2,FALSE)</f>
        <v>18.3</v>
      </c>
    </row>
    <row r="478" spans="1:15" x14ac:dyDescent="0.3">
      <c r="A478" s="8">
        <v>44910</v>
      </c>
      <c r="B478" s="6" t="s">
        <v>21</v>
      </c>
      <c r="C478" s="6">
        <v>1</v>
      </c>
      <c r="D478" s="6" t="s">
        <v>23</v>
      </c>
      <c r="E478" s="6">
        <v>2</v>
      </c>
      <c r="F478" s="6" t="s">
        <v>36</v>
      </c>
      <c r="G478" s="6">
        <f t="shared" si="7"/>
        <v>1</v>
      </c>
      <c r="H478">
        <f>VLOOKUP(Regular_Season_Table[[#This Row],[Visitor]],'2023 Standings'!$A$1:$K$33,10,FALSE)</f>
        <v>-0.12</v>
      </c>
      <c r="I478">
        <f>VLOOKUP(Regular_Season_Table[[#This Row],[Home]],'2023 Standings'!$A$1:$K$33,10,)</f>
        <v>0.23</v>
      </c>
      <c r="J478">
        <f>VLOOKUP(Regular_Season_Table[[#This Row],[Home]],Table_0__2[[#All],[Team]:[xGF%]],10,)</f>
        <v>51.57</v>
      </c>
      <c r="K478">
        <f>VLOOKUP(Regular_Season_Table[[#This Row],[Visitor]],Table_0__2[[Team]:[CF%]],10,FALSE)</f>
        <v>47.41</v>
      </c>
      <c r="L478">
        <f>VLOOKUP(Regular_Season_Table[[#This Row],[Home]],Table_0__2[[#All],[Team]:[HDCF%]],36,FALSE)</f>
        <v>52.55</v>
      </c>
      <c r="M478">
        <f>VLOOKUP(Regular_Season_Table[[#This Row],[Visitor]],Table_0__2[[#All],[Team]:[HDCF%]],36,FALSE)</f>
        <v>48</v>
      </c>
      <c r="N478">
        <f>VLOOKUP(Regular_Season_Table[[#This Row],[Home]],'Special Teams'!$A$1:$B$33,2,FALSE)</f>
        <v>19.260000000000002</v>
      </c>
      <c r="O478">
        <f>VLOOKUP(Regular_Season_Table[[#This Row],[Visitor]],'Special Teams'!$A$1:$B$33,2,FALSE)</f>
        <v>17.600000000000001</v>
      </c>
    </row>
    <row r="479" spans="1:15" x14ac:dyDescent="0.3">
      <c r="A479" s="9">
        <v>44910</v>
      </c>
      <c r="B479" s="7" t="s">
        <v>30</v>
      </c>
      <c r="C479" s="7">
        <v>2</v>
      </c>
      <c r="D479" s="7" t="s">
        <v>12</v>
      </c>
      <c r="E479" s="7">
        <v>1</v>
      </c>
      <c r="F479" s="7"/>
      <c r="G479" s="6">
        <f t="shared" si="7"/>
        <v>-1</v>
      </c>
      <c r="H479">
        <f>VLOOKUP(Regular_Season_Table[[#This Row],[Visitor]],'2023 Standings'!$A$1:$K$33,10,FALSE)</f>
        <v>0.75</v>
      </c>
      <c r="I479">
        <f>VLOOKUP(Regular_Season_Table[[#This Row],[Home]],'2023 Standings'!$A$1:$K$33,10,)</f>
        <v>-0.1</v>
      </c>
      <c r="J479">
        <f>VLOOKUP(Regular_Season_Table[[#This Row],[Home]],Table_0__2[[#All],[Team]:[xGF%]],10,)</f>
        <v>49.78</v>
      </c>
      <c r="K479">
        <f>VLOOKUP(Regular_Season_Table[[#This Row],[Visitor]],Table_0__2[[Team]:[CF%]],10,FALSE)</f>
        <v>51.67</v>
      </c>
      <c r="L479">
        <f>VLOOKUP(Regular_Season_Table[[#This Row],[Home]],Table_0__2[[#All],[Team]:[HDCF%]],36,FALSE)</f>
        <v>49.68</v>
      </c>
      <c r="M479">
        <f>VLOOKUP(Regular_Season_Table[[#This Row],[Visitor]],Table_0__2[[#All],[Team]:[HDCF%]],36,FALSE)</f>
        <v>53.75</v>
      </c>
      <c r="N479">
        <f>VLOOKUP(Regular_Season_Table[[#This Row],[Home]],'Special Teams'!$A$1:$B$33,2,FALSE)</f>
        <v>21.22</v>
      </c>
      <c r="O479">
        <f>VLOOKUP(Regular_Season_Table[[#This Row],[Visitor]],'Special Teams'!$A$1:$B$33,2,FALSE)</f>
        <v>25</v>
      </c>
    </row>
    <row r="480" spans="1:15" x14ac:dyDescent="0.3">
      <c r="A480" s="8">
        <v>44911</v>
      </c>
      <c r="B480" s="6" t="s">
        <v>16</v>
      </c>
      <c r="C480" s="6">
        <v>4</v>
      </c>
      <c r="D480" s="6" t="s">
        <v>25</v>
      </c>
      <c r="E480" s="6">
        <v>5</v>
      </c>
      <c r="F480" s="6"/>
      <c r="G480" s="6">
        <f t="shared" si="7"/>
        <v>1</v>
      </c>
      <c r="H480">
        <f>VLOOKUP(Regular_Season_Table[[#This Row],[Visitor]],'2023 Standings'!$A$1:$K$33,10,FALSE)</f>
        <v>0.25</v>
      </c>
      <c r="I480">
        <f>VLOOKUP(Regular_Season_Table[[#This Row],[Home]],'2023 Standings'!$A$1:$K$33,10,)</f>
        <v>-0.85</v>
      </c>
      <c r="J480">
        <f>VLOOKUP(Regular_Season_Table[[#This Row],[Home]],Table_0__2[[#All],[Team]:[xGF%]],10,)</f>
        <v>45.13</v>
      </c>
      <c r="K480">
        <f>VLOOKUP(Regular_Season_Table[[#This Row],[Visitor]],Table_0__2[[Team]:[CF%]],10,FALSE)</f>
        <v>49.75</v>
      </c>
      <c r="L480">
        <f>VLOOKUP(Regular_Season_Table[[#This Row],[Home]],Table_0__2[[#All],[Team]:[HDCF%]],36,FALSE)</f>
        <v>43.9</v>
      </c>
      <c r="M480">
        <f>VLOOKUP(Regular_Season_Table[[#This Row],[Visitor]],Table_0__2[[#All],[Team]:[HDCF%]],36,FALSE)</f>
        <v>50.12</v>
      </c>
      <c r="N480">
        <f>VLOOKUP(Regular_Season_Table[[#This Row],[Home]],'Special Teams'!$A$1:$B$33,2,FALSE)</f>
        <v>18.91</v>
      </c>
      <c r="O480">
        <f>VLOOKUP(Regular_Season_Table[[#This Row],[Visitor]],'Special Teams'!$A$1:$B$33,2,FALSE)</f>
        <v>15.77</v>
      </c>
    </row>
    <row r="481" spans="1:15" x14ac:dyDescent="0.3">
      <c r="A481" s="9">
        <v>44911</v>
      </c>
      <c r="B481" s="7" t="s">
        <v>10</v>
      </c>
      <c r="C481" s="7">
        <v>5</v>
      </c>
      <c r="D481" s="7" t="s">
        <v>22</v>
      </c>
      <c r="E481" s="7">
        <v>2</v>
      </c>
      <c r="F481" s="7"/>
      <c r="G481" s="6">
        <f t="shared" si="7"/>
        <v>-3</v>
      </c>
      <c r="H481">
        <f>VLOOKUP(Regular_Season_Table[[#This Row],[Visitor]],'2023 Standings'!$A$1:$K$33,10,FALSE)</f>
        <v>-0.47</v>
      </c>
      <c r="I481">
        <f>VLOOKUP(Regular_Season_Table[[#This Row],[Home]],'2023 Standings'!$A$1:$K$33,10,)</f>
        <v>0.05</v>
      </c>
      <c r="J481">
        <f>VLOOKUP(Regular_Season_Table[[#This Row],[Home]],Table_0__2[[#All],[Team]:[xGF%]],10,)</f>
        <v>57.39</v>
      </c>
      <c r="K481">
        <f>VLOOKUP(Regular_Season_Table[[#This Row],[Visitor]],Table_0__2[[Team]:[CF%]],10,FALSE)</f>
        <v>45.87</v>
      </c>
      <c r="L481">
        <f>VLOOKUP(Regular_Season_Table[[#This Row],[Home]],Table_0__2[[#All],[Team]:[HDCF%]],36,FALSE)</f>
        <v>53.64</v>
      </c>
      <c r="M481">
        <f>VLOOKUP(Regular_Season_Table[[#This Row],[Visitor]],Table_0__2[[#All],[Team]:[HDCF%]],36,FALSE)</f>
        <v>44.51</v>
      </c>
      <c r="N481">
        <f>VLOOKUP(Regular_Season_Table[[#This Row],[Home]],'Special Teams'!$A$1:$B$33,2,FALSE)</f>
        <v>19.84</v>
      </c>
      <c r="O481">
        <f>VLOOKUP(Regular_Season_Table[[#This Row],[Visitor]],'Special Teams'!$A$1:$B$33,2,FALSE)</f>
        <v>19.329999999999998</v>
      </c>
    </row>
    <row r="482" spans="1:15" x14ac:dyDescent="0.3">
      <c r="A482" s="8">
        <v>44911</v>
      </c>
      <c r="B482" s="6" t="s">
        <v>6</v>
      </c>
      <c r="C482" s="6">
        <v>1</v>
      </c>
      <c r="D482" s="6" t="s">
        <v>28</v>
      </c>
      <c r="E482" s="6">
        <v>4</v>
      </c>
      <c r="F482" s="6"/>
      <c r="G482" s="6">
        <f t="shared" si="7"/>
        <v>3</v>
      </c>
      <c r="H482">
        <f>VLOOKUP(Regular_Season_Table[[#This Row],[Visitor]],'2023 Standings'!$A$1:$K$33,10,FALSE)</f>
        <v>-1.1599999999999999</v>
      </c>
      <c r="I482">
        <f>VLOOKUP(Regular_Season_Table[[#This Row],[Home]],'2023 Standings'!$A$1:$K$33,10,)</f>
        <v>0.21</v>
      </c>
      <c r="J482">
        <f>VLOOKUP(Regular_Season_Table[[#This Row],[Home]],Table_0__2[[#All],[Team]:[xGF%]],10,)</f>
        <v>49.47</v>
      </c>
      <c r="K482">
        <f>VLOOKUP(Regular_Season_Table[[#This Row],[Visitor]],Table_0__2[[Team]:[CF%]],10,FALSE)</f>
        <v>43.9</v>
      </c>
      <c r="L482">
        <f>VLOOKUP(Regular_Season_Table[[#This Row],[Home]],Table_0__2[[#All],[Team]:[HDCF%]],36,FALSE)</f>
        <v>51.15</v>
      </c>
      <c r="M482">
        <f>VLOOKUP(Regular_Season_Table[[#This Row],[Visitor]],Table_0__2[[#All],[Team]:[HDCF%]],36,FALSE)</f>
        <v>41.35</v>
      </c>
      <c r="N482">
        <f>VLOOKUP(Regular_Season_Table[[#This Row],[Home]],'Special Teams'!$A$1:$B$33,2,FALSE)</f>
        <v>21.43</v>
      </c>
      <c r="O482">
        <f>VLOOKUP(Regular_Season_Table[[#This Row],[Visitor]],'Special Teams'!$A$1:$B$33,2,FALSE)</f>
        <v>16.38</v>
      </c>
    </row>
    <row r="483" spans="1:15" x14ac:dyDescent="0.3">
      <c r="A483" s="9">
        <v>44912</v>
      </c>
      <c r="B483" s="7" t="s">
        <v>13</v>
      </c>
      <c r="C483" s="7">
        <v>5</v>
      </c>
      <c r="D483" s="7" t="s">
        <v>25</v>
      </c>
      <c r="E483" s="7">
        <v>2</v>
      </c>
      <c r="F483" s="7"/>
      <c r="G483" s="6">
        <f t="shared" si="7"/>
        <v>-3</v>
      </c>
      <c r="H483">
        <f>VLOOKUP(Regular_Season_Table[[#This Row],[Visitor]],'2023 Standings'!$A$1:$K$33,10,FALSE)</f>
        <v>-0.01</v>
      </c>
      <c r="I483">
        <f>VLOOKUP(Regular_Season_Table[[#This Row],[Home]],'2023 Standings'!$A$1:$K$33,10,)</f>
        <v>-0.85</v>
      </c>
      <c r="J483">
        <f>VLOOKUP(Regular_Season_Table[[#This Row],[Home]],Table_0__2[[#All],[Team]:[xGF%]],10,)</f>
        <v>45.13</v>
      </c>
      <c r="K483">
        <f>VLOOKUP(Regular_Season_Table[[#This Row],[Visitor]],Table_0__2[[Team]:[CF%]],10,FALSE)</f>
        <v>51.36</v>
      </c>
      <c r="L483">
        <f>VLOOKUP(Regular_Season_Table[[#This Row],[Home]],Table_0__2[[#All],[Team]:[HDCF%]],36,FALSE)</f>
        <v>43.9</v>
      </c>
      <c r="M483">
        <f>VLOOKUP(Regular_Season_Table[[#This Row],[Visitor]],Table_0__2[[#All],[Team]:[HDCF%]],36,FALSE)</f>
        <v>47.31</v>
      </c>
      <c r="N483">
        <f>VLOOKUP(Regular_Season_Table[[#This Row],[Home]],'Special Teams'!$A$1:$B$33,2,FALSE)</f>
        <v>18.91</v>
      </c>
      <c r="O483">
        <f>VLOOKUP(Regular_Season_Table[[#This Row],[Visitor]],'Special Teams'!$A$1:$B$33,2,FALSE)</f>
        <v>23.42</v>
      </c>
    </row>
    <row r="484" spans="1:15" x14ac:dyDescent="0.3">
      <c r="A484" s="8">
        <v>44912</v>
      </c>
      <c r="B484" s="6" t="s">
        <v>20</v>
      </c>
      <c r="C484" s="6">
        <v>2</v>
      </c>
      <c r="D484" s="6" t="s">
        <v>14</v>
      </c>
      <c r="E484" s="6">
        <v>4</v>
      </c>
      <c r="F484" s="6"/>
      <c r="G484" s="6">
        <f t="shared" si="7"/>
        <v>2</v>
      </c>
      <c r="H484">
        <f>VLOOKUP(Regular_Season_Table[[#This Row],[Visitor]],'2023 Standings'!$A$1:$K$33,10,FALSE)</f>
        <v>-1.34</v>
      </c>
      <c r="I484">
        <f>VLOOKUP(Regular_Season_Table[[#This Row],[Home]],'2023 Standings'!$A$1:$K$33,10,)</f>
        <v>1.54</v>
      </c>
      <c r="J484">
        <f>VLOOKUP(Regular_Season_Table[[#This Row],[Home]],Table_0__2[[#All],[Team]:[xGF%]],10,)</f>
        <v>51.19</v>
      </c>
      <c r="K484">
        <f>VLOOKUP(Regular_Season_Table[[#This Row],[Visitor]],Table_0__2[[Team]:[CF%]],10,FALSE)</f>
        <v>44.92</v>
      </c>
      <c r="L484">
        <f>VLOOKUP(Regular_Season_Table[[#This Row],[Home]],Table_0__2[[#All],[Team]:[HDCF%]],36,FALSE)</f>
        <v>54.03</v>
      </c>
      <c r="M484">
        <f>VLOOKUP(Regular_Season_Table[[#This Row],[Visitor]],Table_0__2[[#All],[Team]:[HDCF%]],36,FALSE)</f>
        <v>43.43</v>
      </c>
      <c r="N484">
        <f>VLOOKUP(Regular_Season_Table[[#This Row],[Home]],'Special Teams'!$A$1:$B$33,2,FALSE)</f>
        <v>22.22</v>
      </c>
      <c r="O484">
        <f>VLOOKUP(Regular_Season_Table[[#This Row],[Visitor]],'Special Teams'!$A$1:$B$33,2,FALSE)</f>
        <v>18.3</v>
      </c>
    </row>
    <row r="485" spans="1:15" x14ac:dyDescent="0.3">
      <c r="A485" s="9">
        <v>44912</v>
      </c>
      <c r="B485" s="7" t="s">
        <v>30</v>
      </c>
      <c r="C485" s="7">
        <v>4</v>
      </c>
      <c r="D485" s="7" t="s">
        <v>18</v>
      </c>
      <c r="E485" s="7">
        <v>5</v>
      </c>
      <c r="F485" s="7" t="s">
        <v>36</v>
      </c>
      <c r="G485" s="6">
        <f t="shared" si="7"/>
        <v>1</v>
      </c>
      <c r="H485">
        <f>VLOOKUP(Regular_Season_Table[[#This Row],[Visitor]],'2023 Standings'!$A$1:$K$33,10,FALSE)</f>
        <v>0.75</v>
      </c>
      <c r="I485">
        <f>VLOOKUP(Regular_Season_Table[[#This Row],[Home]],'2023 Standings'!$A$1:$K$33,10,)</f>
        <v>0.66</v>
      </c>
      <c r="J485">
        <f>VLOOKUP(Regular_Season_Table[[#This Row],[Home]],Table_0__2[[#All],[Team]:[xGF%]],10,)</f>
        <v>60.38</v>
      </c>
      <c r="K485">
        <f>VLOOKUP(Regular_Season_Table[[#This Row],[Visitor]],Table_0__2[[Team]:[CF%]],10,FALSE)</f>
        <v>51.67</v>
      </c>
      <c r="L485">
        <f>VLOOKUP(Regular_Season_Table[[#This Row],[Home]],Table_0__2[[#All],[Team]:[HDCF%]],36,FALSE)</f>
        <v>59.07</v>
      </c>
      <c r="M485">
        <f>VLOOKUP(Regular_Season_Table[[#This Row],[Visitor]],Table_0__2[[#All],[Team]:[HDCF%]],36,FALSE)</f>
        <v>53.75</v>
      </c>
      <c r="N485">
        <f>VLOOKUP(Regular_Season_Table[[#This Row],[Home]],'Special Teams'!$A$1:$B$33,2,FALSE)</f>
        <v>19.760000000000002</v>
      </c>
      <c r="O485">
        <f>VLOOKUP(Regular_Season_Table[[#This Row],[Visitor]],'Special Teams'!$A$1:$B$33,2,FALSE)</f>
        <v>25</v>
      </c>
    </row>
    <row r="486" spans="1:15" x14ac:dyDescent="0.3">
      <c r="A486" s="8">
        <v>44912</v>
      </c>
      <c r="B486" s="6" t="s">
        <v>21</v>
      </c>
      <c r="C486" s="6">
        <v>1</v>
      </c>
      <c r="D486" s="6" t="s">
        <v>11</v>
      </c>
      <c r="E486" s="6">
        <v>3</v>
      </c>
      <c r="F486" s="6"/>
      <c r="G486" s="6">
        <f t="shared" si="7"/>
        <v>2</v>
      </c>
      <c r="H486">
        <f>VLOOKUP(Regular_Season_Table[[#This Row],[Visitor]],'2023 Standings'!$A$1:$K$33,10,FALSE)</f>
        <v>-0.12</v>
      </c>
      <c r="I486">
        <f>VLOOKUP(Regular_Season_Table[[#This Row],[Home]],'2023 Standings'!$A$1:$K$33,10,)</f>
        <v>0.61</v>
      </c>
      <c r="J486">
        <f>VLOOKUP(Regular_Season_Table[[#This Row],[Home]],Table_0__2[[#All],[Team]:[xGF%]],10,)</f>
        <v>52.19</v>
      </c>
      <c r="K486">
        <f>VLOOKUP(Regular_Season_Table[[#This Row],[Visitor]],Table_0__2[[Team]:[CF%]],10,FALSE)</f>
        <v>47.41</v>
      </c>
      <c r="L486">
        <f>VLOOKUP(Regular_Season_Table[[#This Row],[Home]],Table_0__2[[#All],[Team]:[HDCF%]],36,FALSE)</f>
        <v>49.77</v>
      </c>
      <c r="M486">
        <f>VLOOKUP(Regular_Season_Table[[#This Row],[Visitor]],Table_0__2[[#All],[Team]:[HDCF%]],36,FALSE)</f>
        <v>48</v>
      </c>
      <c r="N486">
        <f>VLOOKUP(Regular_Season_Table[[#This Row],[Home]],'Special Teams'!$A$1:$B$33,2,FALSE)</f>
        <v>24.52</v>
      </c>
      <c r="O486">
        <f>VLOOKUP(Regular_Season_Table[[#This Row],[Visitor]],'Special Teams'!$A$1:$B$33,2,FALSE)</f>
        <v>17.600000000000001</v>
      </c>
    </row>
    <row r="487" spans="1:15" x14ac:dyDescent="0.3">
      <c r="A487" s="9">
        <v>44912</v>
      </c>
      <c r="B487" s="7" t="s">
        <v>32</v>
      </c>
      <c r="C487" s="7">
        <v>6</v>
      </c>
      <c r="D487" s="7" t="s">
        <v>19</v>
      </c>
      <c r="E487" s="7">
        <v>3</v>
      </c>
      <c r="F487" s="7"/>
      <c r="G487" s="6">
        <f t="shared" si="7"/>
        <v>-3</v>
      </c>
      <c r="H487">
        <f>VLOOKUP(Regular_Season_Table[[#This Row],[Visitor]],'2023 Standings'!$A$1:$K$33,10,FALSE)</f>
        <v>-0.09</v>
      </c>
      <c r="I487">
        <f>VLOOKUP(Regular_Season_Table[[#This Row],[Home]],'2023 Standings'!$A$1:$K$33,10,)</f>
        <v>-0.44</v>
      </c>
      <c r="J487">
        <f>VLOOKUP(Regular_Season_Table[[#This Row],[Home]],Table_0__2[[#All],[Team]:[xGF%]],10,)</f>
        <v>46.03</v>
      </c>
      <c r="K487">
        <f>VLOOKUP(Regular_Season_Table[[#This Row],[Visitor]],Table_0__2[[Team]:[CF%]],10,FALSE)</f>
        <v>51.53</v>
      </c>
      <c r="L487">
        <f>VLOOKUP(Regular_Season_Table[[#This Row],[Home]],Table_0__2[[#All],[Team]:[HDCF%]],36,FALSE)</f>
        <v>44.13</v>
      </c>
      <c r="M487">
        <f>VLOOKUP(Regular_Season_Table[[#This Row],[Visitor]],Table_0__2[[#All],[Team]:[HDCF%]],36,FALSE)</f>
        <v>51.95</v>
      </c>
      <c r="N487">
        <f>VLOOKUP(Regular_Season_Table[[#This Row],[Home]],'Special Teams'!$A$1:$B$33,2,FALSE)</f>
        <v>21.11</v>
      </c>
      <c r="O487">
        <f>VLOOKUP(Regular_Season_Table[[#This Row],[Visitor]],'Special Teams'!$A$1:$B$33,2,FALSE)</f>
        <v>23.53</v>
      </c>
    </row>
    <row r="488" spans="1:15" x14ac:dyDescent="0.3">
      <c r="A488" s="8">
        <v>44912</v>
      </c>
      <c r="B488" s="6" t="s">
        <v>26</v>
      </c>
      <c r="C488" s="6">
        <v>4</v>
      </c>
      <c r="D488" s="6" t="s">
        <v>9</v>
      </c>
      <c r="E488" s="6">
        <v>3</v>
      </c>
      <c r="F488" s="6"/>
      <c r="G488" s="6">
        <f t="shared" si="7"/>
        <v>-1</v>
      </c>
      <c r="H488">
        <f>VLOOKUP(Regular_Season_Table[[#This Row],[Visitor]],'2023 Standings'!$A$1:$K$33,10,FALSE)</f>
        <v>-1.54</v>
      </c>
      <c r="I488">
        <f>VLOOKUP(Regular_Season_Table[[#This Row],[Home]],'2023 Standings'!$A$1:$K$33,10,)</f>
        <v>0.73</v>
      </c>
      <c r="J488">
        <f>VLOOKUP(Regular_Season_Table[[#This Row],[Home]],Table_0__2[[#All],[Team]:[xGF%]],10,)</f>
        <v>52.27</v>
      </c>
      <c r="K488">
        <f>VLOOKUP(Regular_Season_Table[[#This Row],[Visitor]],Table_0__2[[Team]:[CF%]],10,FALSE)</f>
        <v>42.67</v>
      </c>
      <c r="L488">
        <f>VLOOKUP(Regular_Season_Table[[#This Row],[Home]],Table_0__2[[#All],[Team]:[HDCF%]],36,FALSE)</f>
        <v>56.4</v>
      </c>
      <c r="M488">
        <f>VLOOKUP(Regular_Season_Table[[#This Row],[Visitor]],Table_0__2[[#All],[Team]:[HDCF%]],36,FALSE)</f>
        <v>38.950000000000003</v>
      </c>
      <c r="N488">
        <f>VLOOKUP(Regular_Season_Table[[#This Row],[Home]],'Special Teams'!$A$1:$B$33,2,FALSE)</f>
        <v>32.36</v>
      </c>
      <c r="O488">
        <f>VLOOKUP(Regular_Season_Table[[#This Row],[Visitor]],'Special Teams'!$A$1:$B$33,2,FALSE)</f>
        <v>15.72</v>
      </c>
    </row>
    <row r="489" spans="1:15" x14ac:dyDescent="0.3">
      <c r="A489" s="9">
        <v>44912</v>
      </c>
      <c r="B489" s="7" t="s">
        <v>24</v>
      </c>
      <c r="C489" s="7">
        <v>2</v>
      </c>
      <c r="D489" s="7" t="s">
        <v>29</v>
      </c>
      <c r="E489" s="7">
        <v>3</v>
      </c>
      <c r="F489" s="7" t="s">
        <v>35</v>
      </c>
      <c r="G489" s="6">
        <f t="shared" si="7"/>
        <v>1</v>
      </c>
      <c r="H489">
        <f>VLOOKUP(Regular_Season_Table[[#This Row],[Visitor]],'2023 Standings'!$A$1:$K$33,10,FALSE)</f>
        <v>-1.05</v>
      </c>
      <c r="I489">
        <f>VLOOKUP(Regular_Season_Table[[#This Row],[Home]],'2023 Standings'!$A$1:$K$33,10,)</f>
        <v>0.27</v>
      </c>
      <c r="J489">
        <f>VLOOKUP(Regular_Season_Table[[#This Row],[Home]],Table_0__2[[#All],[Team]:[xGF%]],10,)</f>
        <v>52.33</v>
      </c>
      <c r="K489">
        <f>VLOOKUP(Regular_Season_Table[[#This Row],[Visitor]],Table_0__2[[Team]:[CF%]],10,FALSE)</f>
        <v>48.6</v>
      </c>
      <c r="L489">
        <f>VLOOKUP(Regular_Season_Table[[#This Row],[Home]],Table_0__2[[#All],[Team]:[HDCF%]],36,FALSE)</f>
        <v>52.36</v>
      </c>
      <c r="M489">
        <f>VLOOKUP(Regular_Season_Table[[#This Row],[Visitor]],Table_0__2[[#All],[Team]:[HDCF%]],36,FALSE)</f>
        <v>51.47</v>
      </c>
      <c r="N489">
        <f>VLOOKUP(Regular_Season_Table[[#This Row],[Home]],'Special Teams'!$A$1:$B$33,2,FALSE)</f>
        <v>25.28</v>
      </c>
      <c r="O489">
        <f>VLOOKUP(Regular_Season_Table[[#This Row],[Visitor]],'Special Teams'!$A$1:$B$33,2,FALSE)</f>
        <v>18.39</v>
      </c>
    </row>
    <row r="490" spans="1:15" x14ac:dyDescent="0.3">
      <c r="A490" s="8">
        <v>44912</v>
      </c>
      <c r="B490" s="6" t="s">
        <v>7</v>
      </c>
      <c r="C490" s="6">
        <v>5</v>
      </c>
      <c r="D490" s="6" t="s">
        <v>33</v>
      </c>
      <c r="E490" s="6">
        <v>1</v>
      </c>
      <c r="F490" s="6"/>
      <c r="G490" s="6">
        <f t="shared" si="7"/>
        <v>-4</v>
      </c>
      <c r="H490">
        <f>VLOOKUP(Regular_Season_Table[[#This Row],[Visitor]],'2023 Standings'!$A$1:$K$33,10,FALSE)</f>
        <v>0.37</v>
      </c>
      <c r="I490">
        <f>VLOOKUP(Regular_Season_Table[[#This Row],[Home]],'2023 Standings'!$A$1:$K$33,10,)</f>
        <v>-0.85</v>
      </c>
      <c r="J490">
        <f>VLOOKUP(Regular_Season_Table[[#This Row],[Home]],Table_0__2[[#All],[Team]:[xGF%]],10,)</f>
        <v>45.51</v>
      </c>
      <c r="K490">
        <f>VLOOKUP(Regular_Season_Table[[#This Row],[Visitor]],Table_0__2[[Team]:[CF%]],10,FALSE)</f>
        <v>51.45</v>
      </c>
      <c r="L490">
        <f>VLOOKUP(Regular_Season_Table[[#This Row],[Home]],Table_0__2[[#All],[Team]:[HDCF%]],36,FALSE)</f>
        <v>42.22</v>
      </c>
      <c r="M490">
        <f>VLOOKUP(Regular_Season_Table[[#This Row],[Visitor]],Table_0__2[[#All],[Team]:[HDCF%]],36,FALSE)</f>
        <v>53.01</v>
      </c>
      <c r="N490">
        <f>VLOOKUP(Regular_Season_Table[[#This Row],[Home]],'Special Teams'!$A$1:$B$33,2,FALSE)</f>
        <v>16.03</v>
      </c>
      <c r="O490">
        <f>VLOOKUP(Regular_Season_Table[[#This Row],[Visitor]],'Special Teams'!$A$1:$B$33,2,FALSE)</f>
        <v>25.36</v>
      </c>
    </row>
    <row r="491" spans="1:15" x14ac:dyDescent="0.3">
      <c r="A491" s="9">
        <v>44912</v>
      </c>
      <c r="B491" s="7" t="s">
        <v>31</v>
      </c>
      <c r="C491" s="7">
        <v>4</v>
      </c>
      <c r="D491" s="7" t="s">
        <v>15</v>
      </c>
      <c r="E491" s="7">
        <v>2</v>
      </c>
      <c r="F491" s="7"/>
      <c r="G491" s="6">
        <f t="shared" si="7"/>
        <v>-2</v>
      </c>
      <c r="H491">
        <f>VLOOKUP(Regular_Season_Table[[#This Row],[Visitor]],'2023 Standings'!$A$1:$K$33,10,FALSE)</f>
        <v>0.24</v>
      </c>
      <c r="I491">
        <f>VLOOKUP(Regular_Season_Table[[#This Row],[Home]],'2023 Standings'!$A$1:$K$33,10,)</f>
        <v>0.79</v>
      </c>
      <c r="J491">
        <f>VLOOKUP(Regular_Season_Table[[#This Row],[Home]],Table_0__2[[#All],[Team]:[xGF%]],10,)</f>
        <v>54.12</v>
      </c>
      <c r="K491">
        <f>VLOOKUP(Regular_Season_Table[[#This Row],[Visitor]],Table_0__2[[Team]:[CF%]],10,FALSE)</f>
        <v>54.33</v>
      </c>
      <c r="L491">
        <f>VLOOKUP(Regular_Season_Table[[#This Row],[Home]],Table_0__2[[#All],[Team]:[HDCF%]],36,FALSE)</f>
        <v>56.84</v>
      </c>
      <c r="M491">
        <f>VLOOKUP(Regular_Season_Table[[#This Row],[Visitor]],Table_0__2[[#All],[Team]:[HDCF%]],36,FALSE)</f>
        <v>53.72</v>
      </c>
      <c r="N491">
        <f>VLOOKUP(Regular_Season_Table[[#This Row],[Home]],'Special Teams'!$A$1:$B$33,2,FALSE)</f>
        <v>21.88</v>
      </c>
      <c r="O491">
        <f>VLOOKUP(Regular_Season_Table[[#This Row],[Visitor]],'Special Teams'!$A$1:$B$33,2,FALSE)</f>
        <v>22.83</v>
      </c>
    </row>
    <row r="492" spans="1:15" x14ac:dyDescent="0.3">
      <c r="A492" s="8">
        <v>44912</v>
      </c>
      <c r="B492" s="6" t="s">
        <v>17</v>
      </c>
      <c r="C492" s="6">
        <v>6</v>
      </c>
      <c r="D492" s="6" t="s">
        <v>4</v>
      </c>
      <c r="E492" s="6">
        <v>3</v>
      </c>
      <c r="F492" s="6"/>
      <c r="G492" s="6">
        <f t="shared" si="7"/>
        <v>-3</v>
      </c>
      <c r="H492">
        <f>VLOOKUP(Regular_Season_Table[[#This Row],[Visitor]],'2023 Standings'!$A$1:$K$33,10,FALSE)</f>
        <v>0.7</v>
      </c>
      <c r="I492">
        <f>VLOOKUP(Regular_Season_Table[[#This Row],[Home]],'2023 Standings'!$A$1:$K$33,10,)</f>
        <v>-0.62</v>
      </c>
      <c r="J492">
        <f>VLOOKUP(Regular_Season_Table[[#This Row],[Home]],Table_0__2[[#All],[Team]:[xGF%]],10,)</f>
        <v>47.4</v>
      </c>
      <c r="K492">
        <f>VLOOKUP(Regular_Season_Table[[#This Row],[Visitor]],Table_0__2[[Team]:[CF%]],10,FALSE)</f>
        <v>49.8</v>
      </c>
      <c r="L492">
        <f>VLOOKUP(Regular_Season_Table[[#This Row],[Home]],Table_0__2[[#All],[Team]:[HDCF%]],36,FALSE)</f>
        <v>47.69</v>
      </c>
      <c r="M492">
        <f>VLOOKUP(Regular_Season_Table[[#This Row],[Visitor]],Table_0__2[[#All],[Team]:[HDCF%]],36,FALSE)</f>
        <v>48.95</v>
      </c>
      <c r="N492">
        <f>VLOOKUP(Regular_Season_Table[[#This Row],[Home]],'Special Teams'!$A$1:$B$33,2,FALSE)</f>
        <v>15.56</v>
      </c>
      <c r="O492">
        <f>VLOOKUP(Regular_Season_Table[[#This Row],[Visitor]],'Special Teams'!$A$1:$B$33,2,FALSE)</f>
        <v>24.08</v>
      </c>
    </row>
    <row r="493" spans="1:15" x14ac:dyDescent="0.3">
      <c r="A493" s="9">
        <v>44912</v>
      </c>
      <c r="B493" s="7" t="s">
        <v>23</v>
      </c>
      <c r="C493" s="7">
        <v>5</v>
      </c>
      <c r="D493" s="7" t="s">
        <v>8</v>
      </c>
      <c r="E493" s="7">
        <v>1</v>
      </c>
      <c r="F493" s="7"/>
      <c r="G493" s="6">
        <f t="shared" si="7"/>
        <v>-4</v>
      </c>
      <c r="H493">
        <f>VLOOKUP(Regular_Season_Table[[#This Row],[Visitor]],'2023 Standings'!$A$1:$K$33,10,FALSE)</f>
        <v>0.23</v>
      </c>
      <c r="I493">
        <f>VLOOKUP(Regular_Season_Table[[#This Row],[Home]],'2023 Standings'!$A$1:$K$33,10,)</f>
        <v>-0.3</v>
      </c>
      <c r="J493">
        <f>VLOOKUP(Regular_Season_Table[[#This Row],[Home]],Table_0__2[[#All],[Team]:[xGF%]],10,)</f>
        <v>47.62</v>
      </c>
      <c r="K493">
        <f>VLOOKUP(Regular_Season_Table[[#This Row],[Visitor]],Table_0__2[[Team]:[CF%]],10,FALSE)</f>
        <v>51.57</v>
      </c>
      <c r="L493">
        <f>VLOOKUP(Regular_Season_Table[[#This Row],[Home]],Table_0__2[[#All],[Team]:[HDCF%]],36,FALSE)</f>
        <v>47.61</v>
      </c>
      <c r="M493">
        <f>VLOOKUP(Regular_Season_Table[[#This Row],[Visitor]],Table_0__2[[#All],[Team]:[HDCF%]],36,FALSE)</f>
        <v>52.55</v>
      </c>
      <c r="N493">
        <f>VLOOKUP(Regular_Season_Table[[#This Row],[Home]],'Special Teams'!$A$1:$B$33,2,FALSE)</f>
        <v>22.71</v>
      </c>
      <c r="O493">
        <f>VLOOKUP(Regular_Season_Table[[#This Row],[Visitor]],'Special Teams'!$A$1:$B$33,2,FALSE)</f>
        <v>19.260000000000002</v>
      </c>
    </row>
    <row r="494" spans="1:15" x14ac:dyDescent="0.3">
      <c r="A494" s="8">
        <v>44912</v>
      </c>
      <c r="B494" s="6" t="s">
        <v>16</v>
      </c>
      <c r="C494" s="6">
        <v>5</v>
      </c>
      <c r="D494" s="6" t="s">
        <v>27</v>
      </c>
      <c r="E494" s="6">
        <v>2</v>
      </c>
      <c r="F494" s="6"/>
      <c r="G494" s="6">
        <f t="shared" si="7"/>
        <v>-3</v>
      </c>
      <c r="H494">
        <f>VLOOKUP(Regular_Season_Table[[#This Row],[Visitor]],'2023 Standings'!$A$1:$K$33,10,FALSE)</f>
        <v>0.25</v>
      </c>
      <c r="I494">
        <f>VLOOKUP(Regular_Season_Table[[#This Row],[Home]],'2023 Standings'!$A$1:$K$33,10,)</f>
        <v>0.49</v>
      </c>
      <c r="J494">
        <f>VLOOKUP(Regular_Season_Table[[#This Row],[Home]],Table_0__2[[#All],[Team]:[xGF%]],10,)</f>
        <v>48.15</v>
      </c>
      <c r="K494">
        <f>VLOOKUP(Regular_Season_Table[[#This Row],[Visitor]],Table_0__2[[Team]:[CF%]],10,FALSE)</f>
        <v>49.75</v>
      </c>
      <c r="L494">
        <f>VLOOKUP(Regular_Season_Table[[#This Row],[Home]],Table_0__2[[#All],[Team]:[HDCF%]],36,FALSE)</f>
        <v>53.11</v>
      </c>
      <c r="M494">
        <f>VLOOKUP(Regular_Season_Table[[#This Row],[Visitor]],Table_0__2[[#All],[Team]:[HDCF%]],36,FALSE)</f>
        <v>50.12</v>
      </c>
      <c r="N494">
        <f>VLOOKUP(Regular_Season_Table[[#This Row],[Home]],'Special Teams'!$A$1:$B$33,2,FALSE)</f>
        <v>20.29</v>
      </c>
      <c r="O494">
        <f>VLOOKUP(Regular_Season_Table[[#This Row],[Visitor]],'Special Teams'!$A$1:$B$33,2,FALSE)</f>
        <v>15.77</v>
      </c>
    </row>
    <row r="495" spans="1:15" x14ac:dyDescent="0.3">
      <c r="A495" s="9">
        <v>44912</v>
      </c>
      <c r="B495" s="7" t="s">
        <v>5</v>
      </c>
      <c r="C495" s="7">
        <v>2</v>
      </c>
      <c r="D495" s="7" t="s">
        <v>12</v>
      </c>
      <c r="E495" s="7">
        <v>5</v>
      </c>
      <c r="F495" s="7"/>
      <c r="G495" s="6">
        <f t="shared" si="7"/>
        <v>3</v>
      </c>
      <c r="H495">
        <f>VLOOKUP(Regular_Season_Table[[#This Row],[Visitor]],'2023 Standings'!$A$1:$K$33,10,FALSE)</f>
        <v>0.7</v>
      </c>
      <c r="I495">
        <f>VLOOKUP(Regular_Season_Table[[#This Row],[Home]],'2023 Standings'!$A$1:$K$33,10,)</f>
        <v>-0.1</v>
      </c>
      <c r="J495">
        <f>VLOOKUP(Regular_Season_Table[[#This Row],[Home]],Table_0__2[[#All],[Team]:[xGF%]],10,)</f>
        <v>49.78</v>
      </c>
      <c r="K495">
        <f>VLOOKUP(Regular_Season_Table[[#This Row],[Visitor]],Table_0__2[[Team]:[CF%]],10,FALSE)</f>
        <v>51.07</v>
      </c>
      <c r="L495">
        <f>VLOOKUP(Regular_Season_Table[[#This Row],[Home]],Table_0__2[[#All],[Team]:[HDCF%]],36,FALSE)</f>
        <v>49.68</v>
      </c>
      <c r="M495">
        <f>VLOOKUP(Regular_Season_Table[[#This Row],[Visitor]],Table_0__2[[#All],[Team]:[HDCF%]],36,FALSE)</f>
        <v>54.37</v>
      </c>
      <c r="N495">
        <f>VLOOKUP(Regular_Season_Table[[#This Row],[Home]],'Special Teams'!$A$1:$B$33,2,FALSE)</f>
        <v>21.22</v>
      </c>
      <c r="O495">
        <f>VLOOKUP(Regular_Season_Table[[#This Row],[Visitor]],'Special Teams'!$A$1:$B$33,2,FALSE)</f>
        <v>26.02</v>
      </c>
    </row>
    <row r="496" spans="1:15" x14ac:dyDescent="0.3">
      <c r="A496" s="8">
        <v>44913</v>
      </c>
      <c r="B496" s="6" t="s">
        <v>3</v>
      </c>
      <c r="C496" s="6">
        <v>2</v>
      </c>
      <c r="D496" s="6" t="s">
        <v>18</v>
      </c>
      <c r="E496" s="6">
        <v>3</v>
      </c>
      <c r="F496" s="6"/>
      <c r="G496" s="6">
        <f t="shared" si="7"/>
        <v>1</v>
      </c>
      <c r="H496">
        <f>VLOOKUP(Regular_Season_Table[[#This Row],[Visitor]],'2023 Standings'!$A$1:$K$33,10,FALSE)</f>
        <v>0.01</v>
      </c>
      <c r="I496">
        <f>VLOOKUP(Regular_Season_Table[[#This Row],[Home]],'2023 Standings'!$A$1:$K$33,10,)</f>
        <v>0.66</v>
      </c>
      <c r="J496">
        <f>VLOOKUP(Regular_Season_Table[[#This Row],[Home]],Table_0__2[[#All],[Team]:[xGF%]],10,)</f>
        <v>60.38</v>
      </c>
      <c r="K496">
        <f>VLOOKUP(Regular_Season_Table[[#This Row],[Visitor]],Table_0__2[[Team]:[CF%]],10,FALSE)</f>
        <v>52.14</v>
      </c>
      <c r="L496">
        <f>VLOOKUP(Regular_Season_Table[[#This Row],[Home]],Table_0__2[[#All],[Team]:[HDCF%]],36,FALSE)</f>
        <v>59.07</v>
      </c>
      <c r="M496">
        <f>VLOOKUP(Regular_Season_Table[[#This Row],[Visitor]],Table_0__2[[#All],[Team]:[HDCF%]],36,FALSE)</f>
        <v>53.78</v>
      </c>
      <c r="N496">
        <f>VLOOKUP(Regular_Season_Table[[#This Row],[Home]],'Special Teams'!$A$1:$B$33,2,FALSE)</f>
        <v>19.760000000000002</v>
      </c>
      <c r="O496">
        <f>VLOOKUP(Regular_Season_Table[[#This Row],[Visitor]],'Special Teams'!$A$1:$B$33,2,FALSE)</f>
        <v>21.72</v>
      </c>
    </row>
    <row r="497" spans="1:15" x14ac:dyDescent="0.3">
      <c r="A497" s="9">
        <v>44913</v>
      </c>
      <c r="B497" s="7" t="s">
        <v>17</v>
      </c>
      <c r="C497" s="7">
        <v>7</v>
      </c>
      <c r="D497" s="7" t="s">
        <v>6</v>
      </c>
      <c r="E497" s="7">
        <v>1</v>
      </c>
      <c r="F497" s="7"/>
      <c r="G497" s="6">
        <f t="shared" si="7"/>
        <v>-6</v>
      </c>
      <c r="H497">
        <f>VLOOKUP(Regular_Season_Table[[#This Row],[Visitor]],'2023 Standings'!$A$1:$K$33,10,FALSE)</f>
        <v>0.7</v>
      </c>
      <c r="I497">
        <f>VLOOKUP(Regular_Season_Table[[#This Row],[Home]],'2023 Standings'!$A$1:$K$33,10,)</f>
        <v>-1.1599999999999999</v>
      </c>
      <c r="J497">
        <f>VLOOKUP(Regular_Season_Table[[#This Row],[Home]],Table_0__2[[#All],[Team]:[xGF%]],10,)</f>
        <v>43.9</v>
      </c>
      <c r="K497">
        <f>VLOOKUP(Regular_Season_Table[[#This Row],[Visitor]],Table_0__2[[Team]:[CF%]],10,FALSE)</f>
        <v>49.8</v>
      </c>
      <c r="L497">
        <f>VLOOKUP(Regular_Season_Table[[#This Row],[Home]],Table_0__2[[#All],[Team]:[HDCF%]],36,FALSE)</f>
        <v>41.35</v>
      </c>
      <c r="M497">
        <f>VLOOKUP(Regular_Season_Table[[#This Row],[Visitor]],Table_0__2[[#All],[Team]:[HDCF%]],36,FALSE)</f>
        <v>48.95</v>
      </c>
      <c r="N497">
        <f>VLOOKUP(Regular_Season_Table[[#This Row],[Home]],'Special Teams'!$A$1:$B$33,2,FALSE)</f>
        <v>16.38</v>
      </c>
      <c r="O497">
        <f>VLOOKUP(Regular_Season_Table[[#This Row],[Visitor]],'Special Teams'!$A$1:$B$33,2,FALSE)</f>
        <v>24.08</v>
      </c>
    </row>
    <row r="498" spans="1:15" x14ac:dyDescent="0.3">
      <c r="A498" s="8">
        <v>44913</v>
      </c>
      <c r="B498" s="6" t="s">
        <v>32</v>
      </c>
      <c r="C498" s="6">
        <v>2</v>
      </c>
      <c r="D498" s="6" t="s">
        <v>28</v>
      </c>
      <c r="E498" s="6">
        <v>4</v>
      </c>
      <c r="F498" s="6"/>
      <c r="G498" s="6">
        <f t="shared" si="7"/>
        <v>2</v>
      </c>
      <c r="H498">
        <f>VLOOKUP(Regular_Season_Table[[#This Row],[Visitor]],'2023 Standings'!$A$1:$K$33,10,FALSE)</f>
        <v>-0.09</v>
      </c>
      <c r="I498">
        <f>VLOOKUP(Regular_Season_Table[[#This Row],[Home]],'2023 Standings'!$A$1:$K$33,10,)</f>
        <v>0.21</v>
      </c>
      <c r="J498">
        <f>VLOOKUP(Regular_Season_Table[[#This Row],[Home]],Table_0__2[[#All],[Team]:[xGF%]],10,)</f>
        <v>49.47</v>
      </c>
      <c r="K498">
        <f>VLOOKUP(Regular_Season_Table[[#This Row],[Visitor]],Table_0__2[[Team]:[CF%]],10,FALSE)</f>
        <v>51.53</v>
      </c>
      <c r="L498">
        <f>VLOOKUP(Regular_Season_Table[[#This Row],[Home]],Table_0__2[[#All],[Team]:[HDCF%]],36,FALSE)</f>
        <v>51.15</v>
      </c>
      <c r="M498">
        <f>VLOOKUP(Regular_Season_Table[[#This Row],[Visitor]],Table_0__2[[#All],[Team]:[HDCF%]],36,FALSE)</f>
        <v>51.95</v>
      </c>
      <c r="N498">
        <f>VLOOKUP(Regular_Season_Table[[#This Row],[Home]],'Special Teams'!$A$1:$B$33,2,FALSE)</f>
        <v>21.43</v>
      </c>
      <c r="O498">
        <f>VLOOKUP(Regular_Season_Table[[#This Row],[Visitor]],'Special Teams'!$A$1:$B$33,2,FALSE)</f>
        <v>23.53</v>
      </c>
    </row>
    <row r="499" spans="1:15" x14ac:dyDescent="0.3">
      <c r="A499" s="9">
        <v>44913</v>
      </c>
      <c r="B499" s="7" t="s">
        <v>23</v>
      </c>
      <c r="C499" s="7">
        <v>2</v>
      </c>
      <c r="D499" s="7" t="s">
        <v>34</v>
      </c>
      <c r="E499" s="7">
        <v>3</v>
      </c>
      <c r="F499" s="7"/>
      <c r="G499" s="6">
        <f t="shared" si="7"/>
        <v>1</v>
      </c>
      <c r="H499">
        <f>VLOOKUP(Regular_Season_Table[[#This Row],[Visitor]],'2023 Standings'!$A$1:$K$33,10,FALSE)</f>
        <v>0.23</v>
      </c>
      <c r="I499">
        <f>VLOOKUP(Regular_Season_Table[[#This Row],[Home]],'2023 Standings'!$A$1:$K$33,10,)</f>
        <v>0.36</v>
      </c>
      <c r="J499">
        <f>VLOOKUP(Regular_Season_Table[[#This Row],[Home]],Table_0__2[[#All],[Team]:[xGF%]],10,)</f>
        <v>52.75</v>
      </c>
      <c r="K499">
        <f>VLOOKUP(Regular_Season_Table[[#This Row],[Visitor]],Table_0__2[[Team]:[CF%]],10,FALSE)</f>
        <v>51.57</v>
      </c>
      <c r="L499">
        <f>VLOOKUP(Regular_Season_Table[[#This Row],[Home]],Table_0__2[[#All],[Team]:[HDCF%]],36,FALSE)</f>
        <v>49.47</v>
      </c>
      <c r="M499">
        <f>VLOOKUP(Regular_Season_Table[[#This Row],[Visitor]],Table_0__2[[#All],[Team]:[HDCF%]],36,FALSE)</f>
        <v>52.55</v>
      </c>
      <c r="N499">
        <f>VLOOKUP(Regular_Season_Table[[#This Row],[Home]],'Special Teams'!$A$1:$B$33,2,FALSE)</f>
        <v>19.75</v>
      </c>
      <c r="O499">
        <f>VLOOKUP(Regular_Season_Table[[#This Row],[Visitor]],'Special Teams'!$A$1:$B$33,2,FALSE)</f>
        <v>19.260000000000002</v>
      </c>
    </row>
    <row r="500" spans="1:15" x14ac:dyDescent="0.3">
      <c r="A500" s="8">
        <v>44913</v>
      </c>
      <c r="B500" s="6" t="s">
        <v>22</v>
      </c>
      <c r="C500" s="6">
        <v>5</v>
      </c>
      <c r="D500" s="6" t="s">
        <v>24</v>
      </c>
      <c r="E500" s="6">
        <v>2</v>
      </c>
      <c r="F500" s="6"/>
      <c r="G500" s="6">
        <f t="shared" si="7"/>
        <v>-3</v>
      </c>
      <c r="H500">
        <f>VLOOKUP(Regular_Season_Table[[#This Row],[Visitor]],'2023 Standings'!$A$1:$K$33,10,FALSE)</f>
        <v>0.05</v>
      </c>
      <c r="I500">
        <f>VLOOKUP(Regular_Season_Table[[#This Row],[Home]],'2023 Standings'!$A$1:$K$33,10,)</f>
        <v>-1.05</v>
      </c>
      <c r="J500">
        <f>VLOOKUP(Regular_Season_Table[[#This Row],[Home]],Table_0__2[[#All],[Team]:[xGF%]],10,)</f>
        <v>48.6</v>
      </c>
      <c r="K500">
        <f>VLOOKUP(Regular_Season_Table[[#This Row],[Visitor]],Table_0__2[[Team]:[CF%]],10,FALSE)</f>
        <v>57.39</v>
      </c>
      <c r="L500">
        <f>VLOOKUP(Regular_Season_Table[[#This Row],[Home]],Table_0__2[[#All],[Team]:[HDCF%]],36,FALSE)</f>
        <v>51.47</v>
      </c>
      <c r="M500">
        <f>VLOOKUP(Regular_Season_Table[[#This Row],[Visitor]],Table_0__2[[#All],[Team]:[HDCF%]],36,FALSE)</f>
        <v>53.64</v>
      </c>
      <c r="N500">
        <f>VLOOKUP(Regular_Season_Table[[#This Row],[Home]],'Special Teams'!$A$1:$B$33,2,FALSE)</f>
        <v>18.39</v>
      </c>
      <c r="O500">
        <f>VLOOKUP(Regular_Season_Table[[#This Row],[Visitor]],'Special Teams'!$A$1:$B$33,2,FALSE)</f>
        <v>19.84</v>
      </c>
    </row>
    <row r="501" spans="1:15" x14ac:dyDescent="0.3">
      <c r="A501" s="9">
        <v>44914</v>
      </c>
      <c r="B501" s="7" t="s">
        <v>33</v>
      </c>
      <c r="C501" s="7">
        <v>3</v>
      </c>
      <c r="D501" s="7" t="s">
        <v>25</v>
      </c>
      <c r="E501" s="7">
        <v>2</v>
      </c>
      <c r="F501" s="7" t="s">
        <v>36</v>
      </c>
      <c r="G501" s="6">
        <f t="shared" si="7"/>
        <v>-1</v>
      </c>
      <c r="H501">
        <f>VLOOKUP(Regular_Season_Table[[#This Row],[Visitor]],'2023 Standings'!$A$1:$K$33,10,FALSE)</f>
        <v>-0.85</v>
      </c>
      <c r="I501">
        <f>VLOOKUP(Regular_Season_Table[[#This Row],[Home]],'2023 Standings'!$A$1:$K$33,10,)</f>
        <v>-0.85</v>
      </c>
      <c r="J501">
        <f>VLOOKUP(Regular_Season_Table[[#This Row],[Home]],Table_0__2[[#All],[Team]:[xGF%]],10,)</f>
        <v>45.13</v>
      </c>
      <c r="K501">
        <f>VLOOKUP(Regular_Season_Table[[#This Row],[Visitor]],Table_0__2[[Team]:[CF%]],10,FALSE)</f>
        <v>45.51</v>
      </c>
      <c r="L501">
        <f>VLOOKUP(Regular_Season_Table[[#This Row],[Home]],Table_0__2[[#All],[Team]:[HDCF%]],36,FALSE)</f>
        <v>43.9</v>
      </c>
      <c r="M501">
        <f>VLOOKUP(Regular_Season_Table[[#This Row],[Visitor]],Table_0__2[[#All],[Team]:[HDCF%]],36,FALSE)</f>
        <v>42.22</v>
      </c>
      <c r="N501">
        <f>VLOOKUP(Regular_Season_Table[[#This Row],[Home]],'Special Teams'!$A$1:$B$33,2,FALSE)</f>
        <v>18.91</v>
      </c>
      <c r="O501">
        <f>VLOOKUP(Regular_Season_Table[[#This Row],[Visitor]],'Special Teams'!$A$1:$B$33,2,FALSE)</f>
        <v>16.03</v>
      </c>
    </row>
    <row r="502" spans="1:15" x14ac:dyDescent="0.3">
      <c r="A502" s="8">
        <v>44914</v>
      </c>
      <c r="B502" s="6" t="s">
        <v>31</v>
      </c>
      <c r="C502" s="6">
        <v>3</v>
      </c>
      <c r="D502" s="6" t="s">
        <v>14</v>
      </c>
      <c r="E502" s="6">
        <v>7</v>
      </c>
      <c r="F502" s="6"/>
      <c r="G502" s="6">
        <f t="shared" si="7"/>
        <v>4</v>
      </c>
      <c r="H502">
        <f>VLOOKUP(Regular_Season_Table[[#This Row],[Visitor]],'2023 Standings'!$A$1:$K$33,10,FALSE)</f>
        <v>0.24</v>
      </c>
      <c r="I502">
        <f>VLOOKUP(Regular_Season_Table[[#This Row],[Home]],'2023 Standings'!$A$1:$K$33,10,)</f>
        <v>1.54</v>
      </c>
      <c r="J502">
        <f>VLOOKUP(Regular_Season_Table[[#This Row],[Home]],Table_0__2[[#All],[Team]:[xGF%]],10,)</f>
        <v>51.19</v>
      </c>
      <c r="K502">
        <f>VLOOKUP(Regular_Season_Table[[#This Row],[Visitor]],Table_0__2[[Team]:[CF%]],10,FALSE)</f>
        <v>54.33</v>
      </c>
      <c r="L502">
        <f>VLOOKUP(Regular_Season_Table[[#This Row],[Home]],Table_0__2[[#All],[Team]:[HDCF%]],36,FALSE)</f>
        <v>54.03</v>
      </c>
      <c r="M502">
        <f>VLOOKUP(Regular_Season_Table[[#This Row],[Visitor]],Table_0__2[[#All],[Team]:[HDCF%]],36,FALSE)</f>
        <v>53.72</v>
      </c>
      <c r="N502">
        <f>VLOOKUP(Regular_Season_Table[[#This Row],[Home]],'Special Teams'!$A$1:$B$33,2,FALSE)</f>
        <v>22.22</v>
      </c>
      <c r="O502">
        <f>VLOOKUP(Regular_Season_Table[[#This Row],[Visitor]],'Special Teams'!$A$1:$B$33,2,FALSE)</f>
        <v>22.83</v>
      </c>
    </row>
    <row r="503" spans="1:15" x14ac:dyDescent="0.3">
      <c r="A503" s="9">
        <v>44914</v>
      </c>
      <c r="B503" s="7" t="s">
        <v>30</v>
      </c>
      <c r="C503" s="7">
        <v>2</v>
      </c>
      <c r="D503" s="7" t="s">
        <v>20</v>
      </c>
      <c r="E503" s="7">
        <v>1</v>
      </c>
      <c r="F503" s="7"/>
      <c r="G503" s="6">
        <f t="shared" si="7"/>
        <v>-1</v>
      </c>
      <c r="H503">
        <f>VLOOKUP(Regular_Season_Table[[#This Row],[Visitor]],'2023 Standings'!$A$1:$K$33,10,FALSE)</f>
        <v>0.75</v>
      </c>
      <c r="I503">
        <f>VLOOKUP(Regular_Season_Table[[#This Row],[Home]],'2023 Standings'!$A$1:$K$33,10,)</f>
        <v>-1.34</v>
      </c>
      <c r="J503">
        <f>VLOOKUP(Regular_Season_Table[[#This Row],[Home]],Table_0__2[[#All],[Team]:[xGF%]],10,)</f>
        <v>44.92</v>
      </c>
      <c r="K503">
        <f>VLOOKUP(Regular_Season_Table[[#This Row],[Visitor]],Table_0__2[[Team]:[CF%]],10,FALSE)</f>
        <v>51.67</v>
      </c>
      <c r="L503">
        <f>VLOOKUP(Regular_Season_Table[[#This Row],[Home]],Table_0__2[[#All],[Team]:[HDCF%]],36,FALSE)</f>
        <v>43.43</v>
      </c>
      <c r="M503">
        <f>VLOOKUP(Regular_Season_Table[[#This Row],[Visitor]],Table_0__2[[#All],[Team]:[HDCF%]],36,FALSE)</f>
        <v>53.75</v>
      </c>
      <c r="N503">
        <f>VLOOKUP(Regular_Season_Table[[#This Row],[Home]],'Special Teams'!$A$1:$B$33,2,FALSE)</f>
        <v>18.3</v>
      </c>
      <c r="O503">
        <f>VLOOKUP(Regular_Season_Table[[#This Row],[Visitor]],'Special Teams'!$A$1:$B$33,2,FALSE)</f>
        <v>25</v>
      </c>
    </row>
    <row r="504" spans="1:15" x14ac:dyDescent="0.3">
      <c r="A504" s="8">
        <v>44914</v>
      </c>
      <c r="B504" s="6" t="s">
        <v>16</v>
      </c>
      <c r="C504" s="6">
        <v>0</v>
      </c>
      <c r="D504" s="6" t="s">
        <v>11</v>
      </c>
      <c r="E504" s="6">
        <v>1</v>
      </c>
      <c r="F504" s="6" t="s">
        <v>35</v>
      </c>
      <c r="G504" s="6">
        <f t="shared" si="7"/>
        <v>1</v>
      </c>
      <c r="H504">
        <f>VLOOKUP(Regular_Season_Table[[#This Row],[Visitor]],'2023 Standings'!$A$1:$K$33,10,FALSE)</f>
        <v>0.25</v>
      </c>
      <c r="I504">
        <f>VLOOKUP(Regular_Season_Table[[#This Row],[Home]],'2023 Standings'!$A$1:$K$33,10,)</f>
        <v>0.61</v>
      </c>
      <c r="J504">
        <f>VLOOKUP(Regular_Season_Table[[#This Row],[Home]],Table_0__2[[#All],[Team]:[xGF%]],10,)</f>
        <v>52.19</v>
      </c>
      <c r="K504">
        <f>VLOOKUP(Regular_Season_Table[[#This Row],[Visitor]],Table_0__2[[Team]:[CF%]],10,FALSE)</f>
        <v>49.75</v>
      </c>
      <c r="L504">
        <f>VLOOKUP(Regular_Season_Table[[#This Row],[Home]],Table_0__2[[#All],[Team]:[HDCF%]],36,FALSE)</f>
        <v>49.77</v>
      </c>
      <c r="M504">
        <f>VLOOKUP(Regular_Season_Table[[#This Row],[Visitor]],Table_0__2[[#All],[Team]:[HDCF%]],36,FALSE)</f>
        <v>50.12</v>
      </c>
      <c r="N504">
        <f>VLOOKUP(Regular_Season_Table[[#This Row],[Home]],'Special Teams'!$A$1:$B$33,2,FALSE)</f>
        <v>24.52</v>
      </c>
      <c r="O504">
        <f>VLOOKUP(Regular_Season_Table[[#This Row],[Visitor]],'Special Teams'!$A$1:$B$33,2,FALSE)</f>
        <v>15.77</v>
      </c>
    </row>
    <row r="505" spans="1:15" x14ac:dyDescent="0.3">
      <c r="A505" s="9">
        <v>44914</v>
      </c>
      <c r="B505" s="7" t="s">
        <v>9</v>
      </c>
      <c r="C505" s="7">
        <v>3</v>
      </c>
      <c r="D505" s="7" t="s">
        <v>21</v>
      </c>
      <c r="E505" s="7">
        <v>4</v>
      </c>
      <c r="F505" s="7" t="s">
        <v>36</v>
      </c>
      <c r="G505" s="6">
        <f t="shared" si="7"/>
        <v>1</v>
      </c>
      <c r="H505">
        <f>VLOOKUP(Regular_Season_Table[[#This Row],[Visitor]],'2023 Standings'!$A$1:$K$33,10,FALSE)</f>
        <v>0.73</v>
      </c>
      <c r="I505">
        <f>VLOOKUP(Regular_Season_Table[[#This Row],[Home]],'2023 Standings'!$A$1:$K$33,10,)</f>
        <v>-0.12</v>
      </c>
      <c r="J505">
        <f>VLOOKUP(Regular_Season_Table[[#This Row],[Home]],Table_0__2[[#All],[Team]:[xGF%]],10,)</f>
        <v>47.41</v>
      </c>
      <c r="K505">
        <f>VLOOKUP(Regular_Season_Table[[#This Row],[Visitor]],Table_0__2[[Team]:[CF%]],10,FALSE)</f>
        <v>52.27</v>
      </c>
      <c r="L505">
        <f>VLOOKUP(Regular_Season_Table[[#This Row],[Home]],Table_0__2[[#All],[Team]:[HDCF%]],36,FALSE)</f>
        <v>48</v>
      </c>
      <c r="M505">
        <f>VLOOKUP(Regular_Season_Table[[#This Row],[Visitor]],Table_0__2[[#All],[Team]:[HDCF%]],36,FALSE)</f>
        <v>56.4</v>
      </c>
      <c r="N505">
        <f>VLOOKUP(Regular_Season_Table[[#This Row],[Home]],'Special Teams'!$A$1:$B$33,2,FALSE)</f>
        <v>17.600000000000001</v>
      </c>
      <c r="O505">
        <f>VLOOKUP(Regular_Season_Table[[#This Row],[Visitor]],'Special Teams'!$A$1:$B$33,2,FALSE)</f>
        <v>32.36</v>
      </c>
    </row>
    <row r="506" spans="1:15" x14ac:dyDescent="0.3">
      <c r="A506" s="8">
        <v>44914</v>
      </c>
      <c r="B506" s="6" t="s">
        <v>10</v>
      </c>
      <c r="C506" s="6">
        <v>5</v>
      </c>
      <c r="D506" s="6" t="s">
        <v>8</v>
      </c>
      <c r="E506" s="6">
        <v>1</v>
      </c>
      <c r="F506" s="6"/>
      <c r="G506" s="6">
        <f t="shared" si="7"/>
        <v>-4</v>
      </c>
      <c r="H506">
        <f>VLOOKUP(Regular_Season_Table[[#This Row],[Visitor]],'2023 Standings'!$A$1:$K$33,10,FALSE)</f>
        <v>-0.47</v>
      </c>
      <c r="I506">
        <f>VLOOKUP(Regular_Season_Table[[#This Row],[Home]],'2023 Standings'!$A$1:$K$33,10,)</f>
        <v>-0.3</v>
      </c>
      <c r="J506">
        <f>VLOOKUP(Regular_Season_Table[[#This Row],[Home]],Table_0__2[[#All],[Team]:[xGF%]],10,)</f>
        <v>47.62</v>
      </c>
      <c r="K506">
        <f>VLOOKUP(Regular_Season_Table[[#This Row],[Visitor]],Table_0__2[[Team]:[CF%]],10,FALSE)</f>
        <v>45.87</v>
      </c>
      <c r="L506">
        <f>VLOOKUP(Regular_Season_Table[[#This Row],[Home]],Table_0__2[[#All],[Team]:[HDCF%]],36,FALSE)</f>
        <v>47.61</v>
      </c>
      <c r="M506">
        <f>VLOOKUP(Regular_Season_Table[[#This Row],[Visitor]],Table_0__2[[#All],[Team]:[HDCF%]],36,FALSE)</f>
        <v>44.51</v>
      </c>
      <c r="N506">
        <f>VLOOKUP(Regular_Season_Table[[#This Row],[Home]],'Special Teams'!$A$1:$B$33,2,FALSE)</f>
        <v>22.71</v>
      </c>
      <c r="O506">
        <f>VLOOKUP(Regular_Season_Table[[#This Row],[Visitor]],'Special Teams'!$A$1:$B$33,2,FALSE)</f>
        <v>19.329999999999998</v>
      </c>
    </row>
    <row r="507" spans="1:15" x14ac:dyDescent="0.3">
      <c r="A507" s="9">
        <v>44914</v>
      </c>
      <c r="B507" s="7" t="s">
        <v>13</v>
      </c>
      <c r="C507" s="7">
        <v>3</v>
      </c>
      <c r="D507" s="7" t="s">
        <v>27</v>
      </c>
      <c r="E507" s="7">
        <v>2</v>
      </c>
      <c r="F507" s="7"/>
      <c r="G507" s="6">
        <f t="shared" si="7"/>
        <v>-1</v>
      </c>
      <c r="H507">
        <f>VLOOKUP(Regular_Season_Table[[#This Row],[Visitor]],'2023 Standings'!$A$1:$K$33,10,FALSE)</f>
        <v>-0.01</v>
      </c>
      <c r="I507">
        <f>VLOOKUP(Regular_Season_Table[[#This Row],[Home]],'2023 Standings'!$A$1:$K$33,10,)</f>
        <v>0.49</v>
      </c>
      <c r="J507">
        <f>VLOOKUP(Regular_Season_Table[[#This Row],[Home]],Table_0__2[[#All],[Team]:[xGF%]],10,)</f>
        <v>48.15</v>
      </c>
      <c r="K507">
        <f>VLOOKUP(Regular_Season_Table[[#This Row],[Visitor]],Table_0__2[[Team]:[CF%]],10,FALSE)</f>
        <v>51.36</v>
      </c>
      <c r="L507">
        <f>VLOOKUP(Regular_Season_Table[[#This Row],[Home]],Table_0__2[[#All],[Team]:[HDCF%]],36,FALSE)</f>
        <v>53.11</v>
      </c>
      <c r="M507">
        <f>VLOOKUP(Regular_Season_Table[[#This Row],[Visitor]],Table_0__2[[#All],[Team]:[HDCF%]],36,FALSE)</f>
        <v>47.31</v>
      </c>
      <c r="N507">
        <f>VLOOKUP(Regular_Season_Table[[#This Row],[Home]],'Special Teams'!$A$1:$B$33,2,FALSE)</f>
        <v>20.29</v>
      </c>
      <c r="O507">
        <f>VLOOKUP(Regular_Season_Table[[#This Row],[Visitor]],'Special Teams'!$A$1:$B$33,2,FALSE)</f>
        <v>23.42</v>
      </c>
    </row>
    <row r="508" spans="1:15" x14ac:dyDescent="0.3">
      <c r="A508" s="8">
        <v>44914</v>
      </c>
      <c r="B508" s="6" t="s">
        <v>19</v>
      </c>
      <c r="C508" s="6">
        <v>3</v>
      </c>
      <c r="D508" s="6" t="s">
        <v>12</v>
      </c>
      <c r="E508" s="6">
        <v>4</v>
      </c>
      <c r="F508" s="6" t="s">
        <v>36</v>
      </c>
      <c r="G508" s="6">
        <f t="shared" si="7"/>
        <v>1</v>
      </c>
      <c r="H508">
        <f>VLOOKUP(Regular_Season_Table[[#This Row],[Visitor]],'2023 Standings'!$A$1:$K$33,10,FALSE)</f>
        <v>-0.44</v>
      </c>
      <c r="I508">
        <f>VLOOKUP(Regular_Season_Table[[#This Row],[Home]],'2023 Standings'!$A$1:$K$33,10,)</f>
        <v>-0.1</v>
      </c>
      <c r="J508">
        <f>VLOOKUP(Regular_Season_Table[[#This Row],[Home]],Table_0__2[[#All],[Team]:[xGF%]],10,)</f>
        <v>49.78</v>
      </c>
      <c r="K508">
        <f>VLOOKUP(Regular_Season_Table[[#This Row],[Visitor]],Table_0__2[[Team]:[CF%]],10,FALSE)</f>
        <v>46.03</v>
      </c>
      <c r="L508">
        <f>VLOOKUP(Regular_Season_Table[[#This Row],[Home]],Table_0__2[[#All],[Team]:[HDCF%]],36,FALSE)</f>
        <v>49.68</v>
      </c>
      <c r="M508">
        <f>VLOOKUP(Regular_Season_Table[[#This Row],[Visitor]],Table_0__2[[#All],[Team]:[HDCF%]],36,FALSE)</f>
        <v>44.13</v>
      </c>
      <c r="N508">
        <f>VLOOKUP(Regular_Season_Table[[#This Row],[Home]],'Special Teams'!$A$1:$B$33,2,FALSE)</f>
        <v>21.22</v>
      </c>
      <c r="O508">
        <f>VLOOKUP(Regular_Season_Table[[#This Row],[Visitor]],'Special Teams'!$A$1:$B$33,2,FALSE)</f>
        <v>21.11</v>
      </c>
    </row>
    <row r="509" spans="1:15" x14ac:dyDescent="0.3">
      <c r="A509" s="9">
        <v>44915</v>
      </c>
      <c r="B509" s="7" t="s">
        <v>15</v>
      </c>
      <c r="C509" s="7">
        <v>1</v>
      </c>
      <c r="D509" s="7" t="s">
        <v>18</v>
      </c>
      <c r="E509" s="7">
        <v>4</v>
      </c>
      <c r="F509" s="7"/>
      <c r="G509" s="6">
        <f t="shared" si="7"/>
        <v>3</v>
      </c>
      <c r="H509">
        <f>VLOOKUP(Regular_Season_Table[[#This Row],[Visitor]],'2023 Standings'!$A$1:$K$33,10,FALSE)</f>
        <v>0.79</v>
      </c>
      <c r="I509">
        <f>VLOOKUP(Regular_Season_Table[[#This Row],[Home]],'2023 Standings'!$A$1:$K$33,10,)</f>
        <v>0.66</v>
      </c>
      <c r="J509">
        <f>VLOOKUP(Regular_Season_Table[[#This Row],[Home]],Table_0__2[[#All],[Team]:[xGF%]],10,)</f>
        <v>60.38</v>
      </c>
      <c r="K509">
        <f>VLOOKUP(Regular_Season_Table[[#This Row],[Visitor]],Table_0__2[[Team]:[CF%]],10,FALSE)</f>
        <v>54.12</v>
      </c>
      <c r="L509">
        <f>VLOOKUP(Regular_Season_Table[[#This Row],[Home]],Table_0__2[[#All],[Team]:[HDCF%]],36,FALSE)</f>
        <v>59.07</v>
      </c>
      <c r="M509">
        <f>VLOOKUP(Regular_Season_Table[[#This Row],[Visitor]],Table_0__2[[#All],[Team]:[HDCF%]],36,FALSE)</f>
        <v>56.84</v>
      </c>
      <c r="N509">
        <f>VLOOKUP(Regular_Season_Table[[#This Row],[Home]],'Special Teams'!$A$1:$B$33,2,FALSE)</f>
        <v>19.760000000000002</v>
      </c>
      <c r="O509">
        <f>VLOOKUP(Regular_Season_Table[[#This Row],[Visitor]],'Special Teams'!$A$1:$B$33,2,FALSE)</f>
        <v>21.88</v>
      </c>
    </row>
    <row r="510" spans="1:15" x14ac:dyDescent="0.3">
      <c r="A510" s="8">
        <v>44915</v>
      </c>
      <c r="B510" s="6" t="s">
        <v>26</v>
      </c>
      <c r="C510" s="6">
        <v>1</v>
      </c>
      <c r="D510" s="6" t="s">
        <v>29</v>
      </c>
      <c r="E510" s="6">
        <v>4</v>
      </c>
      <c r="F510" s="6"/>
      <c r="G510" s="6">
        <f t="shared" si="7"/>
        <v>3</v>
      </c>
      <c r="H510">
        <f>VLOOKUP(Regular_Season_Table[[#This Row],[Visitor]],'2023 Standings'!$A$1:$K$33,10,FALSE)</f>
        <v>-1.54</v>
      </c>
      <c r="I510">
        <f>VLOOKUP(Regular_Season_Table[[#This Row],[Home]],'2023 Standings'!$A$1:$K$33,10,)</f>
        <v>0.27</v>
      </c>
      <c r="J510">
        <f>VLOOKUP(Regular_Season_Table[[#This Row],[Home]],Table_0__2[[#All],[Team]:[xGF%]],10,)</f>
        <v>52.33</v>
      </c>
      <c r="K510">
        <f>VLOOKUP(Regular_Season_Table[[#This Row],[Visitor]],Table_0__2[[Team]:[CF%]],10,FALSE)</f>
        <v>42.67</v>
      </c>
      <c r="L510">
        <f>VLOOKUP(Regular_Season_Table[[#This Row],[Home]],Table_0__2[[#All],[Team]:[HDCF%]],36,FALSE)</f>
        <v>52.36</v>
      </c>
      <c r="M510">
        <f>VLOOKUP(Regular_Season_Table[[#This Row],[Visitor]],Table_0__2[[#All],[Team]:[HDCF%]],36,FALSE)</f>
        <v>38.950000000000003</v>
      </c>
      <c r="N510">
        <f>VLOOKUP(Regular_Season_Table[[#This Row],[Home]],'Special Teams'!$A$1:$B$33,2,FALSE)</f>
        <v>25.28</v>
      </c>
      <c r="O510">
        <f>VLOOKUP(Regular_Season_Table[[#This Row],[Visitor]],'Special Teams'!$A$1:$B$33,2,FALSE)</f>
        <v>15.72</v>
      </c>
    </row>
    <row r="511" spans="1:15" x14ac:dyDescent="0.3">
      <c r="A511" s="9">
        <v>44915</v>
      </c>
      <c r="B511" s="7" t="s">
        <v>20</v>
      </c>
      <c r="C511" s="7">
        <v>3</v>
      </c>
      <c r="D511" s="7" t="s">
        <v>4</v>
      </c>
      <c r="E511" s="7">
        <v>5</v>
      </c>
      <c r="F511" s="7"/>
      <c r="G511" s="6">
        <f t="shared" si="7"/>
        <v>2</v>
      </c>
      <c r="H511">
        <f>VLOOKUP(Regular_Season_Table[[#This Row],[Visitor]],'2023 Standings'!$A$1:$K$33,10,FALSE)</f>
        <v>-1.34</v>
      </c>
      <c r="I511">
        <f>VLOOKUP(Regular_Season_Table[[#This Row],[Home]],'2023 Standings'!$A$1:$K$33,10,)</f>
        <v>-0.62</v>
      </c>
      <c r="J511">
        <f>VLOOKUP(Regular_Season_Table[[#This Row],[Home]],Table_0__2[[#All],[Team]:[xGF%]],10,)</f>
        <v>47.4</v>
      </c>
      <c r="K511">
        <f>VLOOKUP(Regular_Season_Table[[#This Row],[Visitor]],Table_0__2[[Team]:[CF%]],10,FALSE)</f>
        <v>44.92</v>
      </c>
      <c r="L511">
        <f>VLOOKUP(Regular_Season_Table[[#This Row],[Home]],Table_0__2[[#All],[Team]:[HDCF%]],36,FALSE)</f>
        <v>47.69</v>
      </c>
      <c r="M511">
        <f>VLOOKUP(Regular_Season_Table[[#This Row],[Visitor]],Table_0__2[[#All],[Team]:[HDCF%]],36,FALSE)</f>
        <v>43.43</v>
      </c>
      <c r="N511">
        <f>VLOOKUP(Regular_Season_Table[[#This Row],[Home]],'Special Teams'!$A$1:$B$33,2,FALSE)</f>
        <v>15.56</v>
      </c>
      <c r="O511">
        <f>VLOOKUP(Regular_Season_Table[[#This Row],[Visitor]],'Special Teams'!$A$1:$B$33,2,FALSE)</f>
        <v>18.3</v>
      </c>
    </row>
    <row r="512" spans="1:15" x14ac:dyDescent="0.3">
      <c r="A512" s="8">
        <v>44915</v>
      </c>
      <c r="B512" s="6" t="s">
        <v>17</v>
      </c>
      <c r="C512" s="6">
        <v>2</v>
      </c>
      <c r="D512" s="6" t="s">
        <v>3</v>
      </c>
      <c r="E512" s="6">
        <v>3</v>
      </c>
      <c r="F512" s="6"/>
      <c r="G512" s="6">
        <f t="shared" si="7"/>
        <v>1</v>
      </c>
      <c r="H512">
        <f>VLOOKUP(Regular_Season_Table[[#This Row],[Visitor]],'2023 Standings'!$A$1:$K$33,10,FALSE)</f>
        <v>0.7</v>
      </c>
      <c r="I512">
        <f>VLOOKUP(Regular_Season_Table[[#This Row],[Home]],'2023 Standings'!$A$1:$K$33,10,)</f>
        <v>0.01</v>
      </c>
      <c r="J512">
        <f>VLOOKUP(Regular_Season_Table[[#This Row],[Home]],Table_0__2[[#All],[Team]:[xGF%]],10,)</f>
        <v>52.14</v>
      </c>
      <c r="K512">
        <f>VLOOKUP(Regular_Season_Table[[#This Row],[Visitor]],Table_0__2[[Team]:[CF%]],10,FALSE)</f>
        <v>49.8</v>
      </c>
      <c r="L512">
        <f>VLOOKUP(Regular_Season_Table[[#This Row],[Home]],Table_0__2[[#All],[Team]:[HDCF%]],36,FALSE)</f>
        <v>53.78</v>
      </c>
      <c r="M512">
        <f>VLOOKUP(Regular_Season_Table[[#This Row],[Visitor]],Table_0__2[[#All],[Team]:[HDCF%]],36,FALSE)</f>
        <v>48.95</v>
      </c>
      <c r="N512">
        <f>VLOOKUP(Regular_Season_Table[[#This Row],[Home]],'Special Teams'!$A$1:$B$33,2,FALSE)</f>
        <v>21.72</v>
      </c>
      <c r="O512">
        <f>VLOOKUP(Regular_Season_Table[[#This Row],[Visitor]],'Special Teams'!$A$1:$B$33,2,FALSE)</f>
        <v>24.08</v>
      </c>
    </row>
    <row r="513" spans="1:15" x14ac:dyDescent="0.3">
      <c r="A513" s="9">
        <v>44915</v>
      </c>
      <c r="B513" s="7" t="s">
        <v>10</v>
      </c>
      <c r="C513" s="7">
        <v>2</v>
      </c>
      <c r="D513" s="7" t="s">
        <v>34</v>
      </c>
      <c r="E513" s="7">
        <v>5</v>
      </c>
      <c r="F513" s="7"/>
      <c r="G513" s="6">
        <f t="shared" si="7"/>
        <v>3</v>
      </c>
      <c r="H513">
        <f>VLOOKUP(Regular_Season_Table[[#This Row],[Visitor]],'2023 Standings'!$A$1:$K$33,10,FALSE)</f>
        <v>-0.47</v>
      </c>
      <c r="I513">
        <f>VLOOKUP(Regular_Season_Table[[#This Row],[Home]],'2023 Standings'!$A$1:$K$33,10,)</f>
        <v>0.36</v>
      </c>
      <c r="J513">
        <f>VLOOKUP(Regular_Season_Table[[#This Row],[Home]],Table_0__2[[#All],[Team]:[xGF%]],10,)</f>
        <v>52.75</v>
      </c>
      <c r="K513">
        <f>VLOOKUP(Regular_Season_Table[[#This Row],[Visitor]],Table_0__2[[Team]:[CF%]],10,FALSE)</f>
        <v>45.87</v>
      </c>
      <c r="L513">
        <f>VLOOKUP(Regular_Season_Table[[#This Row],[Home]],Table_0__2[[#All],[Team]:[HDCF%]],36,FALSE)</f>
        <v>49.47</v>
      </c>
      <c r="M513">
        <f>VLOOKUP(Regular_Season_Table[[#This Row],[Visitor]],Table_0__2[[#All],[Team]:[HDCF%]],36,FALSE)</f>
        <v>44.51</v>
      </c>
      <c r="N513">
        <f>VLOOKUP(Regular_Season_Table[[#This Row],[Home]],'Special Teams'!$A$1:$B$33,2,FALSE)</f>
        <v>19.75</v>
      </c>
      <c r="O513">
        <f>VLOOKUP(Regular_Season_Table[[#This Row],[Visitor]],'Special Teams'!$A$1:$B$33,2,FALSE)</f>
        <v>19.329999999999998</v>
      </c>
    </row>
    <row r="514" spans="1:15" x14ac:dyDescent="0.3">
      <c r="A514" s="8">
        <v>44915</v>
      </c>
      <c r="B514" s="6" t="s">
        <v>22</v>
      </c>
      <c r="C514" s="6">
        <v>7</v>
      </c>
      <c r="D514" s="6" t="s">
        <v>24</v>
      </c>
      <c r="E514" s="6">
        <v>3</v>
      </c>
      <c r="F514" s="6"/>
      <c r="G514" s="6">
        <f t="shared" ref="G514:G577" si="8">E514-C514</f>
        <v>-4</v>
      </c>
      <c r="H514">
        <f>VLOOKUP(Regular_Season_Table[[#This Row],[Visitor]],'2023 Standings'!$A$1:$K$33,10,FALSE)</f>
        <v>0.05</v>
      </c>
      <c r="I514">
        <f>VLOOKUP(Regular_Season_Table[[#This Row],[Home]],'2023 Standings'!$A$1:$K$33,10,)</f>
        <v>-1.05</v>
      </c>
      <c r="J514">
        <f>VLOOKUP(Regular_Season_Table[[#This Row],[Home]],Table_0__2[[#All],[Team]:[xGF%]],10,)</f>
        <v>48.6</v>
      </c>
      <c r="K514">
        <f>VLOOKUP(Regular_Season_Table[[#This Row],[Visitor]],Table_0__2[[Team]:[CF%]],10,FALSE)</f>
        <v>57.39</v>
      </c>
      <c r="L514">
        <f>VLOOKUP(Regular_Season_Table[[#This Row],[Home]],Table_0__2[[#All],[Team]:[HDCF%]],36,FALSE)</f>
        <v>51.47</v>
      </c>
      <c r="M514">
        <f>VLOOKUP(Regular_Season_Table[[#This Row],[Visitor]],Table_0__2[[#All],[Team]:[HDCF%]],36,FALSE)</f>
        <v>53.64</v>
      </c>
      <c r="N514">
        <f>VLOOKUP(Regular_Season_Table[[#This Row],[Home]],'Special Teams'!$A$1:$B$33,2,FALSE)</f>
        <v>18.39</v>
      </c>
      <c r="O514">
        <f>VLOOKUP(Regular_Season_Table[[#This Row],[Visitor]],'Special Teams'!$A$1:$B$33,2,FALSE)</f>
        <v>19.84</v>
      </c>
    </row>
    <row r="515" spans="1:15" x14ac:dyDescent="0.3">
      <c r="A515" s="9">
        <v>44915</v>
      </c>
      <c r="B515" s="7" t="s">
        <v>7</v>
      </c>
      <c r="C515" s="7">
        <v>1</v>
      </c>
      <c r="D515" s="7" t="s">
        <v>5</v>
      </c>
      <c r="E515" s="7">
        <v>4</v>
      </c>
      <c r="F515" s="7"/>
      <c r="G515" s="6">
        <f t="shared" si="8"/>
        <v>3</v>
      </c>
      <c r="H515">
        <f>VLOOKUP(Regular_Season_Table[[#This Row],[Visitor]],'2023 Standings'!$A$1:$K$33,10,FALSE)</f>
        <v>0.37</v>
      </c>
      <c r="I515">
        <f>VLOOKUP(Regular_Season_Table[[#This Row],[Home]],'2023 Standings'!$A$1:$K$33,10,)</f>
        <v>0.7</v>
      </c>
      <c r="J515">
        <f>VLOOKUP(Regular_Season_Table[[#This Row],[Home]],Table_0__2[[#All],[Team]:[xGF%]],10,)</f>
        <v>51.07</v>
      </c>
      <c r="K515">
        <f>VLOOKUP(Regular_Season_Table[[#This Row],[Visitor]],Table_0__2[[Team]:[CF%]],10,FALSE)</f>
        <v>51.45</v>
      </c>
      <c r="L515">
        <f>VLOOKUP(Regular_Season_Table[[#This Row],[Home]],Table_0__2[[#All],[Team]:[HDCF%]],36,FALSE)</f>
        <v>54.37</v>
      </c>
      <c r="M515">
        <f>VLOOKUP(Regular_Season_Table[[#This Row],[Visitor]],Table_0__2[[#All],[Team]:[HDCF%]],36,FALSE)</f>
        <v>53.01</v>
      </c>
      <c r="N515">
        <f>VLOOKUP(Regular_Season_Table[[#This Row],[Home]],'Special Teams'!$A$1:$B$33,2,FALSE)</f>
        <v>26.02</v>
      </c>
      <c r="O515">
        <f>VLOOKUP(Regular_Season_Table[[#This Row],[Visitor]],'Special Teams'!$A$1:$B$33,2,FALSE)</f>
        <v>25.36</v>
      </c>
    </row>
    <row r="516" spans="1:15" x14ac:dyDescent="0.3">
      <c r="A516" s="8">
        <v>44915</v>
      </c>
      <c r="B516" s="6" t="s">
        <v>32</v>
      </c>
      <c r="C516" s="6">
        <v>1</v>
      </c>
      <c r="D516" s="6" t="s">
        <v>23</v>
      </c>
      <c r="E516" s="6">
        <v>5</v>
      </c>
      <c r="F516" s="6"/>
      <c r="G516" s="6">
        <f t="shared" si="8"/>
        <v>4</v>
      </c>
      <c r="H516">
        <f>VLOOKUP(Regular_Season_Table[[#This Row],[Visitor]],'2023 Standings'!$A$1:$K$33,10,FALSE)</f>
        <v>-0.09</v>
      </c>
      <c r="I516">
        <f>VLOOKUP(Regular_Season_Table[[#This Row],[Home]],'2023 Standings'!$A$1:$K$33,10,)</f>
        <v>0.23</v>
      </c>
      <c r="J516">
        <f>VLOOKUP(Regular_Season_Table[[#This Row],[Home]],Table_0__2[[#All],[Team]:[xGF%]],10,)</f>
        <v>51.57</v>
      </c>
      <c r="K516">
        <f>VLOOKUP(Regular_Season_Table[[#This Row],[Visitor]],Table_0__2[[Team]:[CF%]],10,FALSE)</f>
        <v>51.53</v>
      </c>
      <c r="L516">
        <f>VLOOKUP(Regular_Season_Table[[#This Row],[Home]],Table_0__2[[#All],[Team]:[HDCF%]],36,FALSE)</f>
        <v>52.55</v>
      </c>
      <c r="M516">
        <f>VLOOKUP(Regular_Season_Table[[#This Row],[Visitor]],Table_0__2[[#All],[Team]:[HDCF%]],36,FALSE)</f>
        <v>51.95</v>
      </c>
      <c r="N516">
        <f>VLOOKUP(Regular_Season_Table[[#This Row],[Home]],'Special Teams'!$A$1:$B$33,2,FALSE)</f>
        <v>19.260000000000002</v>
      </c>
      <c r="O516">
        <f>VLOOKUP(Regular_Season_Table[[#This Row],[Visitor]],'Special Teams'!$A$1:$B$33,2,FALSE)</f>
        <v>23.53</v>
      </c>
    </row>
    <row r="517" spans="1:15" x14ac:dyDescent="0.3">
      <c r="A517" s="9">
        <v>44916</v>
      </c>
      <c r="B517" s="7" t="s">
        <v>28</v>
      </c>
      <c r="C517" s="7">
        <v>4</v>
      </c>
      <c r="D517" s="7" t="s">
        <v>26</v>
      </c>
      <c r="E517" s="7">
        <v>1</v>
      </c>
      <c r="F517" s="7"/>
      <c r="G517" s="6">
        <f t="shared" si="8"/>
        <v>-3</v>
      </c>
      <c r="H517">
        <f>VLOOKUP(Regular_Season_Table[[#This Row],[Visitor]],'2023 Standings'!$A$1:$K$33,10,FALSE)</f>
        <v>0.21</v>
      </c>
      <c r="I517">
        <f>VLOOKUP(Regular_Season_Table[[#This Row],[Home]],'2023 Standings'!$A$1:$K$33,10,)</f>
        <v>-1.54</v>
      </c>
      <c r="J517">
        <f>VLOOKUP(Regular_Season_Table[[#This Row],[Home]],Table_0__2[[#All],[Team]:[xGF%]],10,)</f>
        <v>42.67</v>
      </c>
      <c r="K517">
        <f>VLOOKUP(Regular_Season_Table[[#This Row],[Visitor]],Table_0__2[[Team]:[CF%]],10,FALSE)</f>
        <v>49.47</v>
      </c>
      <c r="L517">
        <f>VLOOKUP(Regular_Season_Table[[#This Row],[Home]],Table_0__2[[#All],[Team]:[HDCF%]],36,FALSE)</f>
        <v>38.950000000000003</v>
      </c>
      <c r="M517">
        <f>VLOOKUP(Regular_Season_Table[[#This Row],[Visitor]],Table_0__2[[#All],[Team]:[HDCF%]],36,FALSE)</f>
        <v>51.15</v>
      </c>
      <c r="N517">
        <f>VLOOKUP(Regular_Season_Table[[#This Row],[Home]],'Special Teams'!$A$1:$B$33,2,FALSE)</f>
        <v>15.72</v>
      </c>
      <c r="O517">
        <f>VLOOKUP(Regular_Season_Table[[#This Row],[Visitor]],'Special Teams'!$A$1:$B$33,2,FALSE)</f>
        <v>21.43</v>
      </c>
    </row>
    <row r="518" spans="1:15" x14ac:dyDescent="0.3">
      <c r="A518" s="8">
        <v>44916</v>
      </c>
      <c r="B518" s="6" t="s">
        <v>21</v>
      </c>
      <c r="C518" s="6">
        <v>4</v>
      </c>
      <c r="D518" s="6" t="s">
        <v>6</v>
      </c>
      <c r="E518" s="6">
        <v>2</v>
      </c>
      <c r="F518" s="6"/>
      <c r="G518" s="6">
        <f t="shared" si="8"/>
        <v>-2</v>
      </c>
      <c r="H518">
        <f>VLOOKUP(Regular_Season_Table[[#This Row],[Visitor]],'2023 Standings'!$A$1:$K$33,10,FALSE)</f>
        <v>-0.12</v>
      </c>
      <c r="I518">
        <f>VLOOKUP(Regular_Season_Table[[#This Row],[Home]],'2023 Standings'!$A$1:$K$33,10,)</f>
        <v>-1.1599999999999999</v>
      </c>
      <c r="J518">
        <f>VLOOKUP(Regular_Season_Table[[#This Row],[Home]],Table_0__2[[#All],[Team]:[xGF%]],10,)</f>
        <v>43.9</v>
      </c>
      <c r="K518">
        <f>VLOOKUP(Regular_Season_Table[[#This Row],[Visitor]],Table_0__2[[Team]:[CF%]],10,FALSE)</f>
        <v>47.41</v>
      </c>
      <c r="L518">
        <f>VLOOKUP(Regular_Season_Table[[#This Row],[Home]],Table_0__2[[#All],[Team]:[HDCF%]],36,FALSE)</f>
        <v>41.35</v>
      </c>
      <c r="M518">
        <f>VLOOKUP(Regular_Season_Table[[#This Row],[Visitor]],Table_0__2[[#All],[Team]:[HDCF%]],36,FALSE)</f>
        <v>48</v>
      </c>
      <c r="N518">
        <f>VLOOKUP(Regular_Season_Table[[#This Row],[Home]],'Special Teams'!$A$1:$B$33,2,FALSE)</f>
        <v>16.38</v>
      </c>
      <c r="O518">
        <f>VLOOKUP(Regular_Season_Table[[#This Row],[Visitor]],'Special Teams'!$A$1:$B$33,2,FALSE)</f>
        <v>17.600000000000001</v>
      </c>
    </row>
    <row r="519" spans="1:15" x14ac:dyDescent="0.3">
      <c r="A519" s="9">
        <v>44916</v>
      </c>
      <c r="B519" s="7" t="s">
        <v>33</v>
      </c>
      <c r="C519" s="7">
        <v>1</v>
      </c>
      <c r="D519" s="7" t="s">
        <v>11</v>
      </c>
      <c r="E519" s="7">
        <v>2</v>
      </c>
      <c r="F519" s="7" t="s">
        <v>36</v>
      </c>
      <c r="G519" s="6">
        <f t="shared" si="8"/>
        <v>1</v>
      </c>
      <c r="H519">
        <f>VLOOKUP(Regular_Season_Table[[#This Row],[Visitor]],'2023 Standings'!$A$1:$K$33,10,FALSE)</f>
        <v>-0.85</v>
      </c>
      <c r="I519">
        <f>VLOOKUP(Regular_Season_Table[[#This Row],[Home]],'2023 Standings'!$A$1:$K$33,10,)</f>
        <v>0.61</v>
      </c>
      <c r="J519">
        <f>VLOOKUP(Regular_Season_Table[[#This Row],[Home]],Table_0__2[[#All],[Team]:[xGF%]],10,)</f>
        <v>52.19</v>
      </c>
      <c r="K519">
        <f>VLOOKUP(Regular_Season_Table[[#This Row],[Visitor]],Table_0__2[[Team]:[CF%]],10,FALSE)</f>
        <v>45.51</v>
      </c>
      <c r="L519">
        <f>VLOOKUP(Regular_Season_Table[[#This Row],[Home]],Table_0__2[[#All],[Team]:[HDCF%]],36,FALSE)</f>
        <v>49.77</v>
      </c>
      <c r="M519">
        <f>VLOOKUP(Regular_Season_Table[[#This Row],[Visitor]],Table_0__2[[#All],[Team]:[HDCF%]],36,FALSE)</f>
        <v>42.22</v>
      </c>
      <c r="N519">
        <f>VLOOKUP(Regular_Season_Table[[#This Row],[Home]],'Special Teams'!$A$1:$B$33,2,FALSE)</f>
        <v>24.52</v>
      </c>
      <c r="O519">
        <f>VLOOKUP(Regular_Season_Table[[#This Row],[Visitor]],'Special Teams'!$A$1:$B$33,2,FALSE)</f>
        <v>16.03</v>
      </c>
    </row>
    <row r="520" spans="1:15" x14ac:dyDescent="0.3">
      <c r="A520" s="8">
        <v>44916</v>
      </c>
      <c r="B520" s="6" t="s">
        <v>9</v>
      </c>
      <c r="C520" s="6">
        <v>6</v>
      </c>
      <c r="D520" s="6" t="s">
        <v>30</v>
      </c>
      <c r="E520" s="6">
        <v>3</v>
      </c>
      <c r="F520" s="6"/>
      <c r="G520" s="6">
        <f t="shared" si="8"/>
        <v>-3</v>
      </c>
      <c r="H520">
        <f>VLOOKUP(Regular_Season_Table[[#This Row],[Visitor]],'2023 Standings'!$A$1:$K$33,10,FALSE)</f>
        <v>0.73</v>
      </c>
      <c r="I520">
        <f>VLOOKUP(Regular_Season_Table[[#This Row],[Home]],'2023 Standings'!$A$1:$K$33,10,)</f>
        <v>0.75</v>
      </c>
      <c r="J520">
        <f>VLOOKUP(Regular_Season_Table[[#This Row],[Home]],Table_0__2[[#All],[Team]:[xGF%]],10,)</f>
        <v>51.67</v>
      </c>
      <c r="K520">
        <f>VLOOKUP(Regular_Season_Table[[#This Row],[Visitor]],Table_0__2[[Team]:[CF%]],10,FALSE)</f>
        <v>52.27</v>
      </c>
      <c r="L520">
        <f>VLOOKUP(Regular_Season_Table[[#This Row],[Home]],Table_0__2[[#All],[Team]:[HDCF%]],36,FALSE)</f>
        <v>53.75</v>
      </c>
      <c r="M520">
        <f>VLOOKUP(Regular_Season_Table[[#This Row],[Visitor]],Table_0__2[[#All],[Team]:[HDCF%]],36,FALSE)</f>
        <v>56.4</v>
      </c>
      <c r="N520">
        <f>VLOOKUP(Regular_Season_Table[[#This Row],[Home]],'Special Teams'!$A$1:$B$33,2,FALSE)</f>
        <v>25</v>
      </c>
      <c r="O520">
        <f>VLOOKUP(Regular_Season_Table[[#This Row],[Visitor]],'Special Teams'!$A$1:$B$33,2,FALSE)</f>
        <v>32.36</v>
      </c>
    </row>
    <row r="521" spans="1:15" x14ac:dyDescent="0.3">
      <c r="A521" s="9">
        <v>44916</v>
      </c>
      <c r="B521" s="7" t="s">
        <v>7</v>
      </c>
      <c r="C521" s="7">
        <v>4</v>
      </c>
      <c r="D521" s="7" t="s">
        <v>19</v>
      </c>
      <c r="E521" s="7">
        <v>7</v>
      </c>
      <c r="F521" s="7"/>
      <c r="G521" s="6">
        <f t="shared" si="8"/>
        <v>3</v>
      </c>
      <c r="H521">
        <f>VLOOKUP(Regular_Season_Table[[#This Row],[Visitor]],'2023 Standings'!$A$1:$K$33,10,FALSE)</f>
        <v>0.37</v>
      </c>
      <c r="I521">
        <f>VLOOKUP(Regular_Season_Table[[#This Row],[Home]],'2023 Standings'!$A$1:$K$33,10,)</f>
        <v>-0.44</v>
      </c>
      <c r="J521">
        <f>VLOOKUP(Regular_Season_Table[[#This Row],[Home]],Table_0__2[[#All],[Team]:[xGF%]],10,)</f>
        <v>46.03</v>
      </c>
      <c r="K521">
        <f>VLOOKUP(Regular_Season_Table[[#This Row],[Visitor]],Table_0__2[[Team]:[CF%]],10,FALSE)</f>
        <v>51.45</v>
      </c>
      <c r="L521">
        <f>VLOOKUP(Regular_Season_Table[[#This Row],[Home]],Table_0__2[[#All],[Team]:[HDCF%]],36,FALSE)</f>
        <v>44.13</v>
      </c>
      <c r="M521">
        <f>VLOOKUP(Regular_Season_Table[[#This Row],[Visitor]],Table_0__2[[#All],[Team]:[HDCF%]],36,FALSE)</f>
        <v>53.01</v>
      </c>
      <c r="N521">
        <f>VLOOKUP(Regular_Season_Table[[#This Row],[Home]],'Special Teams'!$A$1:$B$33,2,FALSE)</f>
        <v>21.11</v>
      </c>
      <c r="O521">
        <f>VLOOKUP(Regular_Season_Table[[#This Row],[Visitor]],'Special Teams'!$A$1:$B$33,2,FALSE)</f>
        <v>25.36</v>
      </c>
    </row>
    <row r="522" spans="1:15" x14ac:dyDescent="0.3">
      <c r="A522" s="8">
        <v>44916</v>
      </c>
      <c r="B522" s="6" t="s">
        <v>15</v>
      </c>
      <c r="C522" s="6">
        <v>4</v>
      </c>
      <c r="D522" s="6" t="s">
        <v>31</v>
      </c>
      <c r="E522" s="6">
        <v>2</v>
      </c>
      <c r="F522" s="6"/>
      <c r="G522" s="6">
        <f t="shared" si="8"/>
        <v>-2</v>
      </c>
      <c r="H522">
        <f>VLOOKUP(Regular_Season_Table[[#This Row],[Visitor]],'2023 Standings'!$A$1:$K$33,10,FALSE)</f>
        <v>0.79</v>
      </c>
      <c r="I522">
        <f>VLOOKUP(Regular_Season_Table[[#This Row],[Home]],'2023 Standings'!$A$1:$K$33,10,)</f>
        <v>0.24</v>
      </c>
      <c r="J522">
        <f>VLOOKUP(Regular_Season_Table[[#This Row],[Home]],Table_0__2[[#All],[Team]:[xGF%]],10,)</f>
        <v>54.33</v>
      </c>
      <c r="K522">
        <f>VLOOKUP(Regular_Season_Table[[#This Row],[Visitor]],Table_0__2[[Team]:[CF%]],10,FALSE)</f>
        <v>54.12</v>
      </c>
      <c r="L522">
        <f>VLOOKUP(Regular_Season_Table[[#This Row],[Home]],Table_0__2[[#All],[Team]:[HDCF%]],36,FALSE)</f>
        <v>53.72</v>
      </c>
      <c r="M522">
        <f>VLOOKUP(Regular_Season_Table[[#This Row],[Visitor]],Table_0__2[[#All],[Team]:[HDCF%]],36,FALSE)</f>
        <v>56.84</v>
      </c>
      <c r="N522">
        <f>VLOOKUP(Regular_Season_Table[[#This Row],[Home]],'Special Teams'!$A$1:$B$33,2,FALSE)</f>
        <v>22.83</v>
      </c>
      <c r="O522">
        <f>VLOOKUP(Regular_Season_Table[[#This Row],[Visitor]],'Special Teams'!$A$1:$B$33,2,FALSE)</f>
        <v>21.88</v>
      </c>
    </row>
    <row r="523" spans="1:15" x14ac:dyDescent="0.3">
      <c r="A523" s="9">
        <v>44916</v>
      </c>
      <c r="B523" s="7" t="s">
        <v>25</v>
      </c>
      <c r="C523" s="7">
        <v>2</v>
      </c>
      <c r="D523" s="7" t="s">
        <v>27</v>
      </c>
      <c r="E523" s="7">
        <v>5</v>
      </c>
      <c r="F523" s="7"/>
      <c r="G523" s="6">
        <f t="shared" si="8"/>
        <v>3</v>
      </c>
      <c r="H523">
        <f>VLOOKUP(Regular_Season_Table[[#This Row],[Visitor]],'2023 Standings'!$A$1:$K$33,10,FALSE)</f>
        <v>-0.85</v>
      </c>
      <c r="I523">
        <f>VLOOKUP(Regular_Season_Table[[#This Row],[Home]],'2023 Standings'!$A$1:$K$33,10,)</f>
        <v>0.49</v>
      </c>
      <c r="J523">
        <f>VLOOKUP(Regular_Season_Table[[#This Row],[Home]],Table_0__2[[#All],[Team]:[xGF%]],10,)</f>
        <v>48.15</v>
      </c>
      <c r="K523">
        <f>VLOOKUP(Regular_Season_Table[[#This Row],[Visitor]],Table_0__2[[Team]:[CF%]],10,FALSE)</f>
        <v>45.13</v>
      </c>
      <c r="L523">
        <f>VLOOKUP(Regular_Season_Table[[#This Row],[Home]],Table_0__2[[#All],[Team]:[HDCF%]],36,FALSE)</f>
        <v>53.11</v>
      </c>
      <c r="M523">
        <f>VLOOKUP(Regular_Season_Table[[#This Row],[Visitor]],Table_0__2[[#All],[Team]:[HDCF%]],36,FALSE)</f>
        <v>43.9</v>
      </c>
      <c r="N523">
        <f>VLOOKUP(Regular_Season_Table[[#This Row],[Home]],'Special Teams'!$A$1:$B$33,2,FALSE)</f>
        <v>20.29</v>
      </c>
      <c r="O523">
        <f>VLOOKUP(Regular_Season_Table[[#This Row],[Visitor]],'Special Teams'!$A$1:$B$33,2,FALSE)</f>
        <v>18.91</v>
      </c>
    </row>
    <row r="524" spans="1:15" x14ac:dyDescent="0.3">
      <c r="A524" s="8">
        <v>44917</v>
      </c>
      <c r="B524" s="6" t="s">
        <v>23</v>
      </c>
      <c r="C524" s="6">
        <v>2</v>
      </c>
      <c r="D524" s="6" t="s">
        <v>14</v>
      </c>
      <c r="E524" s="6">
        <v>3</v>
      </c>
      <c r="F524" s="6"/>
      <c r="G524" s="6">
        <f t="shared" si="8"/>
        <v>1</v>
      </c>
      <c r="H524">
        <f>VLOOKUP(Regular_Season_Table[[#This Row],[Visitor]],'2023 Standings'!$A$1:$K$33,10,FALSE)</f>
        <v>0.23</v>
      </c>
      <c r="I524">
        <f>VLOOKUP(Regular_Season_Table[[#This Row],[Home]],'2023 Standings'!$A$1:$K$33,10,)</f>
        <v>1.54</v>
      </c>
      <c r="J524">
        <f>VLOOKUP(Regular_Season_Table[[#This Row],[Home]],Table_0__2[[#All],[Team]:[xGF%]],10,)</f>
        <v>51.19</v>
      </c>
      <c r="K524">
        <f>VLOOKUP(Regular_Season_Table[[#This Row],[Visitor]],Table_0__2[[Team]:[CF%]],10,FALSE)</f>
        <v>51.57</v>
      </c>
      <c r="L524">
        <f>VLOOKUP(Regular_Season_Table[[#This Row],[Home]],Table_0__2[[#All],[Team]:[HDCF%]],36,FALSE)</f>
        <v>54.03</v>
      </c>
      <c r="M524">
        <f>VLOOKUP(Regular_Season_Table[[#This Row],[Visitor]],Table_0__2[[#All],[Team]:[HDCF%]],36,FALSE)</f>
        <v>52.55</v>
      </c>
      <c r="N524">
        <f>VLOOKUP(Regular_Season_Table[[#This Row],[Home]],'Special Teams'!$A$1:$B$33,2,FALSE)</f>
        <v>22.22</v>
      </c>
      <c r="O524">
        <f>VLOOKUP(Regular_Season_Table[[#This Row],[Visitor]],'Special Teams'!$A$1:$B$33,2,FALSE)</f>
        <v>19.260000000000002</v>
      </c>
    </row>
    <row r="525" spans="1:15" x14ac:dyDescent="0.3">
      <c r="A525" s="9">
        <v>44917</v>
      </c>
      <c r="B525" s="7" t="s">
        <v>22</v>
      </c>
      <c r="C525" s="7">
        <v>3</v>
      </c>
      <c r="D525" s="7" t="s">
        <v>29</v>
      </c>
      <c r="E525" s="7">
        <v>4</v>
      </c>
      <c r="F525" s="7" t="s">
        <v>36</v>
      </c>
      <c r="G525" s="6">
        <f t="shared" si="8"/>
        <v>1</v>
      </c>
      <c r="H525">
        <f>VLOOKUP(Regular_Season_Table[[#This Row],[Visitor]],'2023 Standings'!$A$1:$K$33,10,FALSE)</f>
        <v>0.05</v>
      </c>
      <c r="I525">
        <f>VLOOKUP(Regular_Season_Table[[#This Row],[Home]],'2023 Standings'!$A$1:$K$33,10,)</f>
        <v>0.27</v>
      </c>
      <c r="J525">
        <f>VLOOKUP(Regular_Season_Table[[#This Row],[Home]],Table_0__2[[#All],[Team]:[xGF%]],10,)</f>
        <v>52.33</v>
      </c>
      <c r="K525">
        <f>VLOOKUP(Regular_Season_Table[[#This Row],[Visitor]],Table_0__2[[Team]:[CF%]],10,FALSE)</f>
        <v>57.39</v>
      </c>
      <c r="L525">
        <f>VLOOKUP(Regular_Season_Table[[#This Row],[Home]],Table_0__2[[#All],[Team]:[HDCF%]],36,FALSE)</f>
        <v>52.36</v>
      </c>
      <c r="M525">
        <f>VLOOKUP(Regular_Season_Table[[#This Row],[Visitor]],Table_0__2[[#All],[Team]:[HDCF%]],36,FALSE)</f>
        <v>53.64</v>
      </c>
      <c r="N525">
        <f>VLOOKUP(Regular_Season_Table[[#This Row],[Home]],'Special Teams'!$A$1:$B$33,2,FALSE)</f>
        <v>25.28</v>
      </c>
      <c r="O525">
        <f>VLOOKUP(Regular_Season_Table[[#This Row],[Visitor]],'Special Teams'!$A$1:$B$33,2,FALSE)</f>
        <v>19.84</v>
      </c>
    </row>
    <row r="526" spans="1:15" x14ac:dyDescent="0.3">
      <c r="A526" s="8">
        <v>44917</v>
      </c>
      <c r="B526" s="6" t="s">
        <v>16</v>
      </c>
      <c r="C526" s="6">
        <v>3</v>
      </c>
      <c r="D526" s="6" t="s">
        <v>17</v>
      </c>
      <c r="E526" s="6">
        <v>5</v>
      </c>
      <c r="F526" s="6"/>
      <c r="G526" s="6">
        <f t="shared" si="8"/>
        <v>2</v>
      </c>
      <c r="H526">
        <f>VLOOKUP(Regular_Season_Table[[#This Row],[Visitor]],'2023 Standings'!$A$1:$K$33,10,FALSE)</f>
        <v>0.25</v>
      </c>
      <c r="I526">
        <f>VLOOKUP(Regular_Season_Table[[#This Row],[Home]],'2023 Standings'!$A$1:$K$33,10,)</f>
        <v>0.7</v>
      </c>
      <c r="J526">
        <f>VLOOKUP(Regular_Season_Table[[#This Row],[Home]],Table_0__2[[#All],[Team]:[xGF%]],10,)</f>
        <v>49.8</v>
      </c>
      <c r="K526">
        <f>VLOOKUP(Regular_Season_Table[[#This Row],[Visitor]],Table_0__2[[Team]:[CF%]],10,FALSE)</f>
        <v>49.75</v>
      </c>
      <c r="L526">
        <f>VLOOKUP(Regular_Season_Table[[#This Row],[Home]],Table_0__2[[#All],[Team]:[HDCF%]],36,FALSE)</f>
        <v>48.95</v>
      </c>
      <c r="M526">
        <f>VLOOKUP(Regular_Season_Table[[#This Row],[Visitor]],Table_0__2[[#All],[Team]:[HDCF%]],36,FALSE)</f>
        <v>50.12</v>
      </c>
      <c r="N526">
        <f>VLOOKUP(Regular_Season_Table[[#This Row],[Home]],'Special Teams'!$A$1:$B$33,2,FALSE)</f>
        <v>24.08</v>
      </c>
      <c r="O526">
        <f>VLOOKUP(Regular_Season_Table[[#This Row],[Visitor]],'Special Teams'!$A$1:$B$33,2,FALSE)</f>
        <v>15.77</v>
      </c>
    </row>
    <row r="527" spans="1:15" x14ac:dyDescent="0.3">
      <c r="A527" s="9">
        <v>44917</v>
      </c>
      <c r="B527" s="7" t="s">
        <v>12</v>
      </c>
      <c r="C527" s="7">
        <v>3</v>
      </c>
      <c r="D527" s="7" t="s">
        <v>32</v>
      </c>
      <c r="E527" s="7">
        <v>2</v>
      </c>
      <c r="F527" s="7" t="s">
        <v>36</v>
      </c>
      <c r="G527" s="6">
        <f t="shared" si="8"/>
        <v>-1</v>
      </c>
      <c r="H527">
        <f>VLOOKUP(Regular_Season_Table[[#This Row],[Visitor]],'2023 Standings'!$A$1:$K$33,10,FALSE)</f>
        <v>-0.1</v>
      </c>
      <c r="I527">
        <f>VLOOKUP(Regular_Season_Table[[#This Row],[Home]],'2023 Standings'!$A$1:$K$33,10,)</f>
        <v>-0.09</v>
      </c>
      <c r="J527">
        <f>VLOOKUP(Regular_Season_Table[[#This Row],[Home]],Table_0__2[[#All],[Team]:[xGF%]],10,)</f>
        <v>51.53</v>
      </c>
      <c r="K527">
        <f>VLOOKUP(Regular_Season_Table[[#This Row],[Visitor]],Table_0__2[[Team]:[CF%]],10,FALSE)</f>
        <v>49.78</v>
      </c>
      <c r="L527">
        <f>VLOOKUP(Regular_Season_Table[[#This Row],[Home]],Table_0__2[[#All],[Team]:[HDCF%]],36,FALSE)</f>
        <v>51.95</v>
      </c>
      <c r="M527">
        <f>VLOOKUP(Regular_Season_Table[[#This Row],[Visitor]],Table_0__2[[#All],[Team]:[HDCF%]],36,FALSE)</f>
        <v>49.68</v>
      </c>
      <c r="N527">
        <f>VLOOKUP(Regular_Season_Table[[#This Row],[Home]],'Special Teams'!$A$1:$B$33,2,FALSE)</f>
        <v>23.53</v>
      </c>
      <c r="O527">
        <f>VLOOKUP(Regular_Season_Table[[#This Row],[Visitor]],'Special Teams'!$A$1:$B$33,2,FALSE)</f>
        <v>21.22</v>
      </c>
    </row>
    <row r="528" spans="1:15" x14ac:dyDescent="0.3">
      <c r="A528" s="8">
        <v>44917</v>
      </c>
      <c r="B528" s="6" t="s">
        <v>18</v>
      </c>
      <c r="C528" s="6">
        <v>4</v>
      </c>
      <c r="D528" s="6" t="s">
        <v>3</v>
      </c>
      <c r="E528" s="6">
        <v>3</v>
      </c>
      <c r="F528" s="6" t="s">
        <v>36</v>
      </c>
      <c r="G528" s="6">
        <f t="shared" si="8"/>
        <v>-1</v>
      </c>
      <c r="H528">
        <f>VLOOKUP(Regular_Season_Table[[#This Row],[Visitor]],'2023 Standings'!$A$1:$K$33,10,FALSE)</f>
        <v>0.66</v>
      </c>
      <c r="I528">
        <f>VLOOKUP(Regular_Season_Table[[#This Row],[Home]],'2023 Standings'!$A$1:$K$33,10,)</f>
        <v>0.01</v>
      </c>
      <c r="J528">
        <f>VLOOKUP(Regular_Season_Table[[#This Row],[Home]],Table_0__2[[#All],[Team]:[xGF%]],10,)</f>
        <v>52.14</v>
      </c>
      <c r="K528">
        <f>VLOOKUP(Regular_Season_Table[[#This Row],[Visitor]],Table_0__2[[Team]:[CF%]],10,FALSE)</f>
        <v>60.38</v>
      </c>
      <c r="L528">
        <f>VLOOKUP(Regular_Season_Table[[#This Row],[Home]],Table_0__2[[#All],[Team]:[HDCF%]],36,FALSE)</f>
        <v>53.78</v>
      </c>
      <c r="M528">
        <f>VLOOKUP(Regular_Season_Table[[#This Row],[Visitor]],Table_0__2[[#All],[Team]:[HDCF%]],36,FALSE)</f>
        <v>59.07</v>
      </c>
      <c r="N528">
        <f>VLOOKUP(Regular_Season_Table[[#This Row],[Home]],'Special Teams'!$A$1:$B$33,2,FALSE)</f>
        <v>21.72</v>
      </c>
      <c r="O528">
        <f>VLOOKUP(Regular_Season_Table[[#This Row],[Visitor]],'Special Teams'!$A$1:$B$33,2,FALSE)</f>
        <v>19.760000000000002</v>
      </c>
    </row>
    <row r="529" spans="1:15" x14ac:dyDescent="0.3">
      <c r="A529" s="9">
        <v>44917</v>
      </c>
      <c r="B529" s="7" t="s">
        <v>28</v>
      </c>
      <c r="C529" s="7">
        <v>2</v>
      </c>
      <c r="D529" s="7" t="s">
        <v>24</v>
      </c>
      <c r="E529" s="7">
        <v>5</v>
      </c>
      <c r="F529" s="7"/>
      <c r="G529" s="6">
        <f t="shared" si="8"/>
        <v>3</v>
      </c>
      <c r="H529">
        <f>VLOOKUP(Regular_Season_Table[[#This Row],[Visitor]],'2023 Standings'!$A$1:$K$33,10,FALSE)</f>
        <v>0.21</v>
      </c>
      <c r="I529">
        <f>VLOOKUP(Regular_Season_Table[[#This Row],[Home]],'2023 Standings'!$A$1:$K$33,10,)</f>
        <v>-1.05</v>
      </c>
      <c r="J529">
        <f>VLOOKUP(Regular_Season_Table[[#This Row],[Home]],Table_0__2[[#All],[Team]:[xGF%]],10,)</f>
        <v>48.6</v>
      </c>
      <c r="K529">
        <f>VLOOKUP(Regular_Season_Table[[#This Row],[Visitor]],Table_0__2[[Team]:[CF%]],10,FALSE)</f>
        <v>49.47</v>
      </c>
      <c r="L529">
        <f>VLOOKUP(Regular_Season_Table[[#This Row],[Home]],Table_0__2[[#All],[Team]:[HDCF%]],36,FALSE)</f>
        <v>51.47</v>
      </c>
      <c r="M529">
        <f>VLOOKUP(Regular_Season_Table[[#This Row],[Visitor]],Table_0__2[[#All],[Team]:[HDCF%]],36,FALSE)</f>
        <v>51.15</v>
      </c>
      <c r="N529">
        <f>VLOOKUP(Regular_Season_Table[[#This Row],[Home]],'Special Teams'!$A$1:$B$33,2,FALSE)</f>
        <v>18.39</v>
      </c>
      <c r="O529">
        <f>VLOOKUP(Regular_Season_Table[[#This Row],[Visitor]],'Special Teams'!$A$1:$B$33,2,FALSE)</f>
        <v>21.43</v>
      </c>
    </row>
    <row r="530" spans="1:15" x14ac:dyDescent="0.3">
      <c r="A530" s="8">
        <v>44917</v>
      </c>
      <c r="B530" s="6" t="s">
        <v>4</v>
      </c>
      <c r="C530" s="6">
        <v>3</v>
      </c>
      <c r="D530" s="6" t="s">
        <v>5</v>
      </c>
      <c r="E530" s="6">
        <v>4</v>
      </c>
      <c r="F530" s="6"/>
      <c r="G530" s="6">
        <f t="shared" si="8"/>
        <v>1</v>
      </c>
      <c r="H530">
        <f>VLOOKUP(Regular_Season_Table[[#This Row],[Visitor]],'2023 Standings'!$A$1:$K$33,10,FALSE)</f>
        <v>-0.62</v>
      </c>
      <c r="I530">
        <f>VLOOKUP(Regular_Season_Table[[#This Row],[Home]],'2023 Standings'!$A$1:$K$33,10,)</f>
        <v>0.7</v>
      </c>
      <c r="J530">
        <f>VLOOKUP(Regular_Season_Table[[#This Row],[Home]],Table_0__2[[#All],[Team]:[xGF%]],10,)</f>
        <v>51.07</v>
      </c>
      <c r="K530">
        <f>VLOOKUP(Regular_Season_Table[[#This Row],[Visitor]],Table_0__2[[Team]:[CF%]],10,FALSE)</f>
        <v>47.4</v>
      </c>
      <c r="L530">
        <f>VLOOKUP(Regular_Season_Table[[#This Row],[Home]],Table_0__2[[#All],[Team]:[HDCF%]],36,FALSE)</f>
        <v>54.37</v>
      </c>
      <c r="M530">
        <f>VLOOKUP(Regular_Season_Table[[#This Row],[Visitor]],Table_0__2[[#All],[Team]:[HDCF%]],36,FALSE)</f>
        <v>47.69</v>
      </c>
      <c r="N530">
        <f>VLOOKUP(Regular_Season_Table[[#This Row],[Home]],'Special Teams'!$A$1:$B$33,2,FALSE)</f>
        <v>26.02</v>
      </c>
      <c r="O530">
        <f>VLOOKUP(Regular_Season_Table[[#This Row],[Visitor]],'Special Teams'!$A$1:$B$33,2,FALSE)</f>
        <v>15.56</v>
      </c>
    </row>
    <row r="531" spans="1:15" x14ac:dyDescent="0.3">
      <c r="A531" s="9">
        <v>44917</v>
      </c>
      <c r="B531" s="7" t="s">
        <v>34</v>
      </c>
      <c r="C531" s="7">
        <v>5</v>
      </c>
      <c r="D531" s="7" t="s">
        <v>8</v>
      </c>
      <c r="E531" s="7">
        <v>6</v>
      </c>
      <c r="F531" s="7" t="s">
        <v>35</v>
      </c>
      <c r="G531" s="6">
        <f t="shared" si="8"/>
        <v>1</v>
      </c>
      <c r="H531">
        <f>VLOOKUP(Regular_Season_Table[[#This Row],[Visitor]],'2023 Standings'!$A$1:$K$33,10,FALSE)</f>
        <v>0.36</v>
      </c>
      <c r="I531">
        <f>VLOOKUP(Regular_Season_Table[[#This Row],[Home]],'2023 Standings'!$A$1:$K$33,10,)</f>
        <v>-0.3</v>
      </c>
      <c r="J531">
        <f>VLOOKUP(Regular_Season_Table[[#This Row],[Home]],Table_0__2[[#All],[Team]:[xGF%]],10,)</f>
        <v>47.62</v>
      </c>
      <c r="K531">
        <f>VLOOKUP(Regular_Season_Table[[#This Row],[Visitor]],Table_0__2[[Team]:[CF%]],10,FALSE)</f>
        <v>52.75</v>
      </c>
      <c r="L531">
        <f>VLOOKUP(Regular_Season_Table[[#This Row],[Home]],Table_0__2[[#All],[Team]:[HDCF%]],36,FALSE)</f>
        <v>47.61</v>
      </c>
      <c r="M531">
        <f>VLOOKUP(Regular_Season_Table[[#This Row],[Visitor]],Table_0__2[[#All],[Team]:[HDCF%]],36,FALSE)</f>
        <v>49.47</v>
      </c>
      <c r="N531">
        <f>VLOOKUP(Regular_Season_Table[[#This Row],[Home]],'Special Teams'!$A$1:$B$33,2,FALSE)</f>
        <v>22.71</v>
      </c>
      <c r="O531">
        <f>VLOOKUP(Regular_Season_Table[[#This Row],[Visitor]],'Special Teams'!$A$1:$B$33,2,FALSE)</f>
        <v>19.75</v>
      </c>
    </row>
    <row r="532" spans="1:15" x14ac:dyDescent="0.3">
      <c r="A532" s="8">
        <v>44918</v>
      </c>
      <c r="B532" s="6" t="s">
        <v>22</v>
      </c>
      <c r="C532" s="6">
        <v>3</v>
      </c>
      <c r="D532" s="6" t="s">
        <v>26</v>
      </c>
      <c r="E532" s="6">
        <v>2</v>
      </c>
      <c r="F532" s="6" t="s">
        <v>36</v>
      </c>
      <c r="G532" s="6">
        <f t="shared" si="8"/>
        <v>-1</v>
      </c>
      <c r="H532">
        <f>VLOOKUP(Regular_Season_Table[[#This Row],[Visitor]],'2023 Standings'!$A$1:$K$33,10,FALSE)</f>
        <v>0.05</v>
      </c>
      <c r="I532">
        <f>VLOOKUP(Regular_Season_Table[[#This Row],[Home]],'2023 Standings'!$A$1:$K$33,10,)</f>
        <v>-1.54</v>
      </c>
      <c r="J532">
        <f>VLOOKUP(Regular_Season_Table[[#This Row],[Home]],Table_0__2[[#All],[Team]:[xGF%]],10,)</f>
        <v>42.67</v>
      </c>
      <c r="K532">
        <f>VLOOKUP(Regular_Season_Table[[#This Row],[Visitor]],Table_0__2[[Team]:[CF%]],10,FALSE)</f>
        <v>57.39</v>
      </c>
      <c r="L532">
        <f>VLOOKUP(Regular_Season_Table[[#This Row],[Home]],Table_0__2[[#All],[Team]:[HDCF%]],36,FALSE)</f>
        <v>38.950000000000003</v>
      </c>
      <c r="M532">
        <f>VLOOKUP(Regular_Season_Table[[#This Row],[Visitor]],Table_0__2[[#All],[Team]:[HDCF%]],36,FALSE)</f>
        <v>53.64</v>
      </c>
      <c r="N532">
        <f>VLOOKUP(Regular_Season_Table[[#This Row],[Home]],'Special Teams'!$A$1:$B$33,2,FALSE)</f>
        <v>15.72</v>
      </c>
      <c r="O532">
        <f>VLOOKUP(Regular_Season_Table[[#This Row],[Visitor]],'Special Teams'!$A$1:$B$33,2,FALSE)</f>
        <v>19.84</v>
      </c>
    </row>
    <row r="533" spans="1:15" x14ac:dyDescent="0.3">
      <c r="A533" s="9">
        <v>44918</v>
      </c>
      <c r="B533" s="7" t="s">
        <v>29</v>
      </c>
      <c r="C533" s="7">
        <v>1</v>
      </c>
      <c r="D533" s="7" t="s">
        <v>25</v>
      </c>
      <c r="E533" s="7">
        <v>2</v>
      </c>
      <c r="F533" s="7" t="s">
        <v>35</v>
      </c>
      <c r="G533" s="6">
        <f t="shared" si="8"/>
        <v>1</v>
      </c>
      <c r="H533">
        <f>VLOOKUP(Regular_Season_Table[[#This Row],[Visitor]],'2023 Standings'!$A$1:$K$33,10,FALSE)</f>
        <v>0.27</v>
      </c>
      <c r="I533">
        <f>VLOOKUP(Regular_Season_Table[[#This Row],[Home]],'2023 Standings'!$A$1:$K$33,10,)</f>
        <v>-0.85</v>
      </c>
      <c r="J533">
        <f>VLOOKUP(Regular_Season_Table[[#This Row],[Home]],Table_0__2[[#All],[Team]:[xGF%]],10,)</f>
        <v>45.13</v>
      </c>
      <c r="K533">
        <f>VLOOKUP(Regular_Season_Table[[#This Row],[Visitor]],Table_0__2[[Team]:[CF%]],10,FALSE)</f>
        <v>52.33</v>
      </c>
      <c r="L533">
        <f>VLOOKUP(Regular_Season_Table[[#This Row],[Home]],Table_0__2[[#All],[Team]:[HDCF%]],36,FALSE)</f>
        <v>43.9</v>
      </c>
      <c r="M533">
        <f>VLOOKUP(Regular_Season_Table[[#This Row],[Visitor]],Table_0__2[[#All],[Team]:[HDCF%]],36,FALSE)</f>
        <v>52.36</v>
      </c>
      <c r="N533">
        <f>VLOOKUP(Regular_Season_Table[[#This Row],[Home]],'Special Teams'!$A$1:$B$33,2,FALSE)</f>
        <v>18.91</v>
      </c>
      <c r="O533">
        <f>VLOOKUP(Regular_Season_Table[[#This Row],[Visitor]],'Special Teams'!$A$1:$B$33,2,FALSE)</f>
        <v>25.28</v>
      </c>
    </row>
    <row r="534" spans="1:15" x14ac:dyDescent="0.3">
      <c r="A534" s="8">
        <v>44918</v>
      </c>
      <c r="B534" s="6" t="s">
        <v>4</v>
      </c>
      <c r="C534" s="6">
        <v>5</v>
      </c>
      <c r="D534" s="6" t="s">
        <v>18</v>
      </c>
      <c r="E534" s="6">
        <v>6</v>
      </c>
      <c r="F534" s="6"/>
      <c r="G534" s="6">
        <f t="shared" si="8"/>
        <v>1</v>
      </c>
      <c r="H534">
        <f>VLOOKUP(Regular_Season_Table[[#This Row],[Visitor]],'2023 Standings'!$A$1:$K$33,10,FALSE)</f>
        <v>-0.62</v>
      </c>
      <c r="I534">
        <f>VLOOKUP(Regular_Season_Table[[#This Row],[Home]],'2023 Standings'!$A$1:$K$33,10,)</f>
        <v>0.66</v>
      </c>
      <c r="J534">
        <f>VLOOKUP(Regular_Season_Table[[#This Row],[Home]],Table_0__2[[#All],[Team]:[xGF%]],10,)</f>
        <v>60.38</v>
      </c>
      <c r="K534">
        <f>VLOOKUP(Regular_Season_Table[[#This Row],[Visitor]],Table_0__2[[Team]:[CF%]],10,FALSE)</f>
        <v>47.4</v>
      </c>
      <c r="L534">
        <f>VLOOKUP(Regular_Season_Table[[#This Row],[Home]],Table_0__2[[#All],[Team]:[HDCF%]],36,FALSE)</f>
        <v>59.07</v>
      </c>
      <c r="M534">
        <f>VLOOKUP(Regular_Season_Table[[#This Row],[Visitor]],Table_0__2[[#All],[Team]:[HDCF%]],36,FALSE)</f>
        <v>47.69</v>
      </c>
      <c r="N534">
        <f>VLOOKUP(Regular_Season_Table[[#This Row],[Home]],'Special Teams'!$A$1:$B$33,2,FALSE)</f>
        <v>19.760000000000002</v>
      </c>
      <c r="O534">
        <f>VLOOKUP(Regular_Season_Table[[#This Row],[Visitor]],'Special Teams'!$A$1:$B$33,2,FALSE)</f>
        <v>15.56</v>
      </c>
    </row>
    <row r="535" spans="1:15" x14ac:dyDescent="0.3">
      <c r="A535" s="9">
        <v>44918</v>
      </c>
      <c r="B535" s="7" t="s">
        <v>20</v>
      </c>
      <c r="C535" s="7">
        <v>2</v>
      </c>
      <c r="D535" s="7" t="s">
        <v>6</v>
      </c>
      <c r="E535" s="7">
        <v>5</v>
      </c>
      <c r="F535" s="7"/>
      <c r="G535" s="6">
        <f t="shared" si="8"/>
        <v>3</v>
      </c>
      <c r="H535">
        <f>VLOOKUP(Regular_Season_Table[[#This Row],[Visitor]],'2023 Standings'!$A$1:$K$33,10,FALSE)</f>
        <v>-1.34</v>
      </c>
      <c r="I535">
        <f>VLOOKUP(Regular_Season_Table[[#This Row],[Home]],'2023 Standings'!$A$1:$K$33,10,)</f>
        <v>-1.1599999999999999</v>
      </c>
      <c r="J535">
        <f>VLOOKUP(Regular_Season_Table[[#This Row],[Home]],Table_0__2[[#All],[Team]:[xGF%]],10,)</f>
        <v>43.9</v>
      </c>
      <c r="K535">
        <f>VLOOKUP(Regular_Season_Table[[#This Row],[Visitor]],Table_0__2[[Team]:[CF%]],10,FALSE)</f>
        <v>44.92</v>
      </c>
      <c r="L535">
        <f>VLOOKUP(Regular_Season_Table[[#This Row],[Home]],Table_0__2[[#All],[Team]:[HDCF%]],36,FALSE)</f>
        <v>41.35</v>
      </c>
      <c r="M535">
        <f>VLOOKUP(Regular_Season_Table[[#This Row],[Visitor]],Table_0__2[[#All],[Team]:[HDCF%]],36,FALSE)</f>
        <v>43.43</v>
      </c>
      <c r="N535">
        <f>VLOOKUP(Regular_Season_Table[[#This Row],[Home]],'Special Teams'!$A$1:$B$33,2,FALSE)</f>
        <v>16.38</v>
      </c>
      <c r="O535">
        <f>VLOOKUP(Regular_Season_Table[[#This Row],[Visitor]],'Special Teams'!$A$1:$B$33,2,FALSE)</f>
        <v>18.3</v>
      </c>
    </row>
    <row r="536" spans="1:15" x14ac:dyDescent="0.3">
      <c r="A536" s="8">
        <v>44918</v>
      </c>
      <c r="B536" s="6" t="s">
        <v>33</v>
      </c>
      <c r="C536" s="6">
        <v>2</v>
      </c>
      <c r="D536" s="6" t="s">
        <v>30</v>
      </c>
      <c r="E536" s="6">
        <v>4</v>
      </c>
      <c r="F536" s="6"/>
      <c r="G536" s="6">
        <f t="shared" si="8"/>
        <v>2</v>
      </c>
      <c r="H536">
        <f>VLOOKUP(Regular_Season_Table[[#This Row],[Visitor]],'2023 Standings'!$A$1:$K$33,10,FALSE)</f>
        <v>-0.85</v>
      </c>
      <c r="I536">
        <f>VLOOKUP(Regular_Season_Table[[#This Row],[Home]],'2023 Standings'!$A$1:$K$33,10,)</f>
        <v>0.75</v>
      </c>
      <c r="J536">
        <f>VLOOKUP(Regular_Season_Table[[#This Row],[Home]],Table_0__2[[#All],[Team]:[xGF%]],10,)</f>
        <v>51.67</v>
      </c>
      <c r="K536">
        <f>VLOOKUP(Regular_Season_Table[[#This Row],[Visitor]],Table_0__2[[Team]:[CF%]],10,FALSE)</f>
        <v>45.51</v>
      </c>
      <c r="L536">
        <f>VLOOKUP(Regular_Season_Table[[#This Row],[Home]],Table_0__2[[#All],[Team]:[HDCF%]],36,FALSE)</f>
        <v>53.75</v>
      </c>
      <c r="M536">
        <f>VLOOKUP(Regular_Season_Table[[#This Row],[Visitor]],Table_0__2[[#All],[Team]:[HDCF%]],36,FALSE)</f>
        <v>42.22</v>
      </c>
      <c r="N536">
        <f>VLOOKUP(Regular_Season_Table[[#This Row],[Home]],'Special Teams'!$A$1:$B$33,2,FALSE)</f>
        <v>25</v>
      </c>
      <c r="O536">
        <f>VLOOKUP(Regular_Season_Table[[#This Row],[Visitor]],'Special Teams'!$A$1:$B$33,2,FALSE)</f>
        <v>16.03</v>
      </c>
    </row>
    <row r="537" spans="1:15" x14ac:dyDescent="0.3">
      <c r="A537" s="9">
        <v>44918</v>
      </c>
      <c r="B537" s="7" t="s">
        <v>8</v>
      </c>
      <c r="C537" s="7">
        <v>5</v>
      </c>
      <c r="D537" s="7" t="s">
        <v>9</v>
      </c>
      <c r="E537" s="7">
        <v>2</v>
      </c>
      <c r="F537" s="7"/>
      <c r="G537" s="6">
        <f t="shared" si="8"/>
        <v>-3</v>
      </c>
      <c r="H537">
        <f>VLOOKUP(Regular_Season_Table[[#This Row],[Visitor]],'2023 Standings'!$A$1:$K$33,10,FALSE)</f>
        <v>-0.3</v>
      </c>
      <c r="I537">
        <f>VLOOKUP(Regular_Season_Table[[#This Row],[Home]],'2023 Standings'!$A$1:$K$33,10,)</f>
        <v>0.73</v>
      </c>
      <c r="J537">
        <f>VLOOKUP(Regular_Season_Table[[#This Row],[Home]],Table_0__2[[#All],[Team]:[xGF%]],10,)</f>
        <v>52.27</v>
      </c>
      <c r="K537">
        <f>VLOOKUP(Regular_Season_Table[[#This Row],[Visitor]],Table_0__2[[Team]:[CF%]],10,FALSE)</f>
        <v>47.62</v>
      </c>
      <c r="L537">
        <f>VLOOKUP(Regular_Season_Table[[#This Row],[Home]],Table_0__2[[#All],[Team]:[HDCF%]],36,FALSE)</f>
        <v>56.4</v>
      </c>
      <c r="M537">
        <f>VLOOKUP(Regular_Season_Table[[#This Row],[Visitor]],Table_0__2[[#All],[Team]:[HDCF%]],36,FALSE)</f>
        <v>47.61</v>
      </c>
      <c r="N537">
        <f>VLOOKUP(Regular_Season_Table[[#This Row],[Home]],'Special Teams'!$A$1:$B$33,2,FALSE)</f>
        <v>32.36</v>
      </c>
      <c r="O537">
        <f>VLOOKUP(Regular_Season_Table[[#This Row],[Visitor]],'Special Teams'!$A$1:$B$33,2,FALSE)</f>
        <v>22.71</v>
      </c>
    </row>
    <row r="538" spans="1:15" x14ac:dyDescent="0.3">
      <c r="A538" s="8">
        <v>44918</v>
      </c>
      <c r="B538" s="6" t="s">
        <v>14</v>
      </c>
      <c r="C538" s="6">
        <v>4</v>
      </c>
      <c r="D538" s="6" t="s">
        <v>15</v>
      </c>
      <c r="E538" s="6">
        <v>3</v>
      </c>
      <c r="F538" s="6"/>
      <c r="G538" s="6">
        <f t="shared" si="8"/>
        <v>-1</v>
      </c>
      <c r="H538">
        <f>VLOOKUP(Regular_Season_Table[[#This Row],[Visitor]],'2023 Standings'!$A$1:$K$33,10,FALSE)</f>
        <v>1.54</v>
      </c>
      <c r="I538">
        <f>VLOOKUP(Regular_Season_Table[[#This Row],[Home]],'2023 Standings'!$A$1:$K$33,10,)</f>
        <v>0.79</v>
      </c>
      <c r="J538">
        <f>VLOOKUP(Regular_Season_Table[[#This Row],[Home]],Table_0__2[[#All],[Team]:[xGF%]],10,)</f>
        <v>54.12</v>
      </c>
      <c r="K538">
        <f>VLOOKUP(Regular_Season_Table[[#This Row],[Visitor]],Table_0__2[[Team]:[CF%]],10,FALSE)</f>
        <v>51.19</v>
      </c>
      <c r="L538">
        <f>VLOOKUP(Regular_Season_Table[[#This Row],[Home]],Table_0__2[[#All],[Team]:[HDCF%]],36,FALSE)</f>
        <v>56.84</v>
      </c>
      <c r="M538">
        <f>VLOOKUP(Regular_Season_Table[[#This Row],[Visitor]],Table_0__2[[#All],[Team]:[HDCF%]],36,FALSE)</f>
        <v>54.03</v>
      </c>
      <c r="N538">
        <f>VLOOKUP(Regular_Season_Table[[#This Row],[Home]],'Special Teams'!$A$1:$B$33,2,FALSE)</f>
        <v>21.88</v>
      </c>
      <c r="O538">
        <f>VLOOKUP(Regular_Season_Table[[#This Row],[Visitor]],'Special Teams'!$A$1:$B$33,2,FALSE)</f>
        <v>22.22</v>
      </c>
    </row>
    <row r="539" spans="1:15" x14ac:dyDescent="0.3">
      <c r="A539" s="9">
        <v>44918</v>
      </c>
      <c r="B539" s="7" t="s">
        <v>11</v>
      </c>
      <c r="C539" s="7">
        <v>3</v>
      </c>
      <c r="D539" s="7" t="s">
        <v>21</v>
      </c>
      <c r="E539" s="7">
        <v>2</v>
      </c>
      <c r="F539" s="7" t="s">
        <v>36</v>
      </c>
      <c r="G539" s="6">
        <f t="shared" si="8"/>
        <v>-1</v>
      </c>
      <c r="H539">
        <f>VLOOKUP(Regular_Season_Table[[#This Row],[Visitor]],'2023 Standings'!$A$1:$K$33,10,FALSE)</f>
        <v>0.61</v>
      </c>
      <c r="I539">
        <f>VLOOKUP(Regular_Season_Table[[#This Row],[Home]],'2023 Standings'!$A$1:$K$33,10,)</f>
        <v>-0.12</v>
      </c>
      <c r="J539">
        <f>VLOOKUP(Regular_Season_Table[[#This Row],[Home]],Table_0__2[[#All],[Team]:[xGF%]],10,)</f>
        <v>47.41</v>
      </c>
      <c r="K539">
        <f>VLOOKUP(Regular_Season_Table[[#This Row],[Visitor]],Table_0__2[[Team]:[CF%]],10,FALSE)</f>
        <v>52.19</v>
      </c>
      <c r="L539">
        <f>VLOOKUP(Regular_Season_Table[[#This Row],[Home]],Table_0__2[[#All],[Team]:[HDCF%]],36,FALSE)</f>
        <v>48</v>
      </c>
      <c r="M539">
        <f>VLOOKUP(Regular_Season_Table[[#This Row],[Visitor]],Table_0__2[[#All],[Team]:[HDCF%]],36,FALSE)</f>
        <v>49.77</v>
      </c>
      <c r="N539">
        <f>VLOOKUP(Regular_Season_Table[[#This Row],[Home]],'Special Teams'!$A$1:$B$33,2,FALSE)</f>
        <v>17.600000000000001</v>
      </c>
      <c r="O539">
        <f>VLOOKUP(Regular_Season_Table[[#This Row],[Visitor]],'Special Teams'!$A$1:$B$33,2,FALSE)</f>
        <v>24.52</v>
      </c>
    </row>
    <row r="540" spans="1:15" x14ac:dyDescent="0.3">
      <c r="A540" s="8">
        <v>44918</v>
      </c>
      <c r="B540" s="6" t="s">
        <v>31</v>
      </c>
      <c r="C540" s="6">
        <v>1</v>
      </c>
      <c r="D540" s="6" t="s">
        <v>16</v>
      </c>
      <c r="E540" s="6">
        <v>5</v>
      </c>
      <c r="F540" s="6"/>
      <c r="G540" s="6">
        <f t="shared" si="8"/>
        <v>4</v>
      </c>
      <c r="H540">
        <f>VLOOKUP(Regular_Season_Table[[#This Row],[Visitor]],'2023 Standings'!$A$1:$K$33,10,FALSE)</f>
        <v>0.24</v>
      </c>
      <c r="I540">
        <f>VLOOKUP(Regular_Season_Table[[#This Row],[Home]],'2023 Standings'!$A$1:$K$33,10,)</f>
        <v>0.25</v>
      </c>
      <c r="J540">
        <f>VLOOKUP(Regular_Season_Table[[#This Row],[Home]],Table_0__2[[#All],[Team]:[xGF%]],10,)</f>
        <v>49.75</v>
      </c>
      <c r="K540">
        <f>VLOOKUP(Regular_Season_Table[[#This Row],[Visitor]],Table_0__2[[Team]:[CF%]],10,FALSE)</f>
        <v>54.33</v>
      </c>
      <c r="L540">
        <f>VLOOKUP(Regular_Season_Table[[#This Row],[Home]],Table_0__2[[#All],[Team]:[HDCF%]],36,FALSE)</f>
        <v>50.12</v>
      </c>
      <c r="M540">
        <f>VLOOKUP(Regular_Season_Table[[#This Row],[Visitor]],Table_0__2[[#All],[Team]:[HDCF%]],36,FALSE)</f>
        <v>53.72</v>
      </c>
      <c r="N540">
        <f>VLOOKUP(Regular_Season_Table[[#This Row],[Home]],'Special Teams'!$A$1:$B$33,2,FALSE)</f>
        <v>15.77</v>
      </c>
      <c r="O540">
        <f>VLOOKUP(Regular_Season_Table[[#This Row],[Visitor]],'Special Teams'!$A$1:$B$33,2,FALSE)</f>
        <v>22.83</v>
      </c>
    </row>
    <row r="541" spans="1:15" x14ac:dyDescent="0.3">
      <c r="A541" s="9">
        <v>44918</v>
      </c>
      <c r="B541" s="7" t="s">
        <v>10</v>
      </c>
      <c r="C541" s="7">
        <v>4</v>
      </c>
      <c r="D541" s="7" t="s">
        <v>27</v>
      </c>
      <c r="E541" s="7">
        <v>5</v>
      </c>
      <c r="F541" s="7" t="s">
        <v>35</v>
      </c>
      <c r="G541" s="6">
        <f t="shared" si="8"/>
        <v>1</v>
      </c>
      <c r="H541">
        <f>VLOOKUP(Regular_Season_Table[[#This Row],[Visitor]],'2023 Standings'!$A$1:$K$33,10,FALSE)</f>
        <v>-0.47</v>
      </c>
      <c r="I541">
        <f>VLOOKUP(Regular_Season_Table[[#This Row],[Home]],'2023 Standings'!$A$1:$K$33,10,)</f>
        <v>0.49</v>
      </c>
      <c r="J541">
        <f>VLOOKUP(Regular_Season_Table[[#This Row],[Home]],Table_0__2[[#All],[Team]:[xGF%]],10,)</f>
        <v>48.15</v>
      </c>
      <c r="K541">
        <f>VLOOKUP(Regular_Season_Table[[#This Row],[Visitor]],Table_0__2[[Team]:[CF%]],10,FALSE)</f>
        <v>45.87</v>
      </c>
      <c r="L541">
        <f>VLOOKUP(Regular_Season_Table[[#This Row],[Home]],Table_0__2[[#All],[Team]:[HDCF%]],36,FALSE)</f>
        <v>53.11</v>
      </c>
      <c r="M541">
        <f>VLOOKUP(Regular_Season_Table[[#This Row],[Visitor]],Table_0__2[[#All],[Team]:[HDCF%]],36,FALSE)</f>
        <v>44.51</v>
      </c>
      <c r="N541">
        <f>VLOOKUP(Regular_Season_Table[[#This Row],[Home]],'Special Teams'!$A$1:$B$33,2,FALSE)</f>
        <v>20.29</v>
      </c>
      <c r="O541">
        <f>VLOOKUP(Regular_Season_Table[[#This Row],[Visitor]],'Special Teams'!$A$1:$B$33,2,FALSE)</f>
        <v>19.329999999999998</v>
      </c>
    </row>
    <row r="542" spans="1:15" x14ac:dyDescent="0.3">
      <c r="A542" s="8">
        <v>44918</v>
      </c>
      <c r="B542" s="6" t="s">
        <v>23</v>
      </c>
      <c r="C542" s="6">
        <v>1</v>
      </c>
      <c r="D542" s="6" t="s">
        <v>12</v>
      </c>
      <c r="E542" s="6">
        <v>4</v>
      </c>
      <c r="F542" s="6"/>
      <c r="G542" s="6">
        <f t="shared" si="8"/>
        <v>3</v>
      </c>
      <c r="H542">
        <f>VLOOKUP(Regular_Season_Table[[#This Row],[Visitor]],'2023 Standings'!$A$1:$K$33,10,FALSE)</f>
        <v>0.23</v>
      </c>
      <c r="I542">
        <f>VLOOKUP(Regular_Season_Table[[#This Row],[Home]],'2023 Standings'!$A$1:$K$33,10,)</f>
        <v>-0.1</v>
      </c>
      <c r="J542">
        <f>VLOOKUP(Regular_Season_Table[[#This Row],[Home]],Table_0__2[[#All],[Team]:[xGF%]],10,)</f>
        <v>49.78</v>
      </c>
      <c r="K542">
        <f>VLOOKUP(Regular_Season_Table[[#This Row],[Visitor]],Table_0__2[[Team]:[CF%]],10,FALSE)</f>
        <v>51.57</v>
      </c>
      <c r="L542">
        <f>VLOOKUP(Regular_Season_Table[[#This Row],[Home]],Table_0__2[[#All],[Team]:[HDCF%]],36,FALSE)</f>
        <v>49.68</v>
      </c>
      <c r="M542">
        <f>VLOOKUP(Regular_Season_Table[[#This Row],[Visitor]],Table_0__2[[#All],[Team]:[HDCF%]],36,FALSE)</f>
        <v>52.55</v>
      </c>
      <c r="N542">
        <f>VLOOKUP(Regular_Season_Table[[#This Row],[Home]],'Special Teams'!$A$1:$B$33,2,FALSE)</f>
        <v>21.22</v>
      </c>
      <c r="O542">
        <f>VLOOKUP(Regular_Season_Table[[#This Row],[Visitor]],'Special Teams'!$A$1:$B$33,2,FALSE)</f>
        <v>19.260000000000002</v>
      </c>
    </row>
    <row r="543" spans="1:15" x14ac:dyDescent="0.3">
      <c r="A543" s="9">
        <v>44922</v>
      </c>
      <c r="B543" s="7" t="s">
        <v>11</v>
      </c>
      <c r="C543" s="7">
        <v>3</v>
      </c>
      <c r="D543" s="7" t="s">
        <v>25</v>
      </c>
      <c r="E543" s="7">
        <v>6</v>
      </c>
      <c r="F543" s="7"/>
      <c r="G543" s="6">
        <f t="shared" si="8"/>
        <v>3</v>
      </c>
      <c r="H543">
        <f>VLOOKUP(Regular_Season_Table[[#This Row],[Visitor]],'2023 Standings'!$A$1:$K$33,10,FALSE)</f>
        <v>0.61</v>
      </c>
      <c r="I543">
        <f>VLOOKUP(Regular_Season_Table[[#This Row],[Home]],'2023 Standings'!$A$1:$K$33,10,)</f>
        <v>-0.85</v>
      </c>
      <c r="J543">
        <f>VLOOKUP(Regular_Season_Table[[#This Row],[Home]],Table_0__2[[#All],[Team]:[xGF%]],10,)</f>
        <v>45.13</v>
      </c>
      <c r="K543">
        <f>VLOOKUP(Regular_Season_Table[[#This Row],[Visitor]],Table_0__2[[Team]:[CF%]],10,FALSE)</f>
        <v>52.19</v>
      </c>
      <c r="L543">
        <f>VLOOKUP(Regular_Season_Table[[#This Row],[Home]],Table_0__2[[#All],[Team]:[HDCF%]],36,FALSE)</f>
        <v>43.9</v>
      </c>
      <c r="M543">
        <f>VLOOKUP(Regular_Season_Table[[#This Row],[Visitor]],Table_0__2[[#All],[Team]:[HDCF%]],36,FALSE)</f>
        <v>49.77</v>
      </c>
      <c r="N543">
        <f>VLOOKUP(Regular_Season_Table[[#This Row],[Home]],'Special Teams'!$A$1:$B$33,2,FALSE)</f>
        <v>18.91</v>
      </c>
      <c r="O543">
        <f>VLOOKUP(Regular_Season_Table[[#This Row],[Visitor]],'Special Teams'!$A$1:$B$33,2,FALSE)</f>
        <v>24.52</v>
      </c>
    </row>
    <row r="544" spans="1:15" x14ac:dyDescent="0.3">
      <c r="A544" s="8">
        <v>44922</v>
      </c>
      <c r="B544" s="6" t="s">
        <v>6</v>
      </c>
      <c r="C544" s="6">
        <v>0</v>
      </c>
      <c r="D544" s="6" t="s">
        <v>18</v>
      </c>
      <c r="E544" s="6">
        <v>3</v>
      </c>
      <c r="F544" s="6"/>
      <c r="G544" s="6">
        <f t="shared" si="8"/>
        <v>3</v>
      </c>
      <c r="H544">
        <f>VLOOKUP(Regular_Season_Table[[#This Row],[Visitor]],'2023 Standings'!$A$1:$K$33,10,FALSE)</f>
        <v>-1.1599999999999999</v>
      </c>
      <c r="I544">
        <f>VLOOKUP(Regular_Season_Table[[#This Row],[Home]],'2023 Standings'!$A$1:$K$33,10,)</f>
        <v>0.66</v>
      </c>
      <c r="J544">
        <f>VLOOKUP(Regular_Season_Table[[#This Row],[Home]],Table_0__2[[#All],[Team]:[xGF%]],10,)</f>
        <v>60.38</v>
      </c>
      <c r="K544">
        <f>VLOOKUP(Regular_Season_Table[[#This Row],[Visitor]],Table_0__2[[Team]:[CF%]],10,FALSE)</f>
        <v>43.9</v>
      </c>
      <c r="L544">
        <f>VLOOKUP(Regular_Season_Table[[#This Row],[Home]],Table_0__2[[#All],[Team]:[HDCF%]],36,FALSE)</f>
        <v>59.07</v>
      </c>
      <c r="M544">
        <f>VLOOKUP(Regular_Season_Table[[#This Row],[Visitor]],Table_0__2[[#All],[Team]:[HDCF%]],36,FALSE)</f>
        <v>41.35</v>
      </c>
      <c r="N544">
        <f>VLOOKUP(Regular_Season_Table[[#This Row],[Home]],'Special Teams'!$A$1:$B$33,2,FALSE)</f>
        <v>19.760000000000002</v>
      </c>
      <c r="O544">
        <f>VLOOKUP(Regular_Season_Table[[#This Row],[Visitor]],'Special Teams'!$A$1:$B$33,2,FALSE)</f>
        <v>16.38</v>
      </c>
    </row>
    <row r="545" spans="1:15" x14ac:dyDescent="0.3">
      <c r="A545" s="9">
        <v>44922</v>
      </c>
      <c r="B545" s="7" t="s">
        <v>9</v>
      </c>
      <c r="C545" s="7">
        <v>2</v>
      </c>
      <c r="D545" s="7" t="s">
        <v>22</v>
      </c>
      <c r="E545" s="7">
        <v>1</v>
      </c>
      <c r="F545" s="7"/>
      <c r="G545" s="6">
        <f t="shared" si="8"/>
        <v>-1</v>
      </c>
      <c r="H545">
        <f>VLOOKUP(Regular_Season_Table[[#This Row],[Visitor]],'2023 Standings'!$A$1:$K$33,10,FALSE)</f>
        <v>0.73</v>
      </c>
      <c r="I545">
        <f>VLOOKUP(Regular_Season_Table[[#This Row],[Home]],'2023 Standings'!$A$1:$K$33,10,)</f>
        <v>0.05</v>
      </c>
      <c r="J545">
        <f>VLOOKUP(Regular_Season_Table[[#This Row],[Home]],Table_0__2[[#All],[Team]:[xGF%]],10,)</f>
        <v>57.39</v>
      </c>
      <c r="K545">
        <f>VLOOKUP(Regular_Season_Table[[#This Row],[Visitor]],Table_0__2[[Team]:[CF%]],10,FALSE)</f>
        <v>52.27</v>
      </c>
      <c r="L545">
        <f>VLOOKUP(Regular_Season_Table[[#This Row],[Home]],Table_0__2[[#All],[Team]:[HDCF%]],36,FALSE)</f>
        <v>53.64</v>
      </c>
      <c r="M545">
        <f>VLOOKUP(Regular_Season_Table[[#This Row],[Visitor]],Table_0__2[[#All],[Team]:[HDCF%]],36,FALSE)</f>
        <v>56.4</v>
      </c>
      <c r="N545">
        <f>VLOOKUP(Regular_Season_Table[[#This Row],[Home]],'Special Teams'!$A$1:$B$33,2,FALSE)</f>
        <v>19.84</v>
      </c>
      <c r="O545">
        <f>VLOOKUP(Regular_Season_Table[[#This Row],[Visitor]],'Special Teams'!$A$1:$B$33,2,FALSE)</f>
        <v>32.36</v>
      </c>
    </row>
    <row r="546" spans="1:15" x14ac:dyDescent="0.3">
      <c r="A546" s="8">
        <v>44922</v>
      </c>
      <c r="B546" s="6" t="s">
        <v>27</v>
      </c>
      <c r="C546" s="6">
        <v>2</v>
      </c>
      <c r="D546" s="6" t="s">
        <v>29</v>
      </c>
      <c r="E546" s="6">
        <v>4</v>
      </c>
      <c r="F546" s="6"/>
      <c r="G546" s="6">
        <f t="shared" si="8"/>
        <v>2</v>
      </c>
      <c r="H546">
        <f>VLOOKUP(Regular_Season_Table[[#This Row],[Visitor]],'2023 Standings'!$A$1:$K$33,10,FALSE)</f>
        <v>0.49</v>
      </c>
      <c r="I546">
        <f>VLOOKUP(Regular_Season_Table[[#This Row],[Home]],'2023 Standings'!$A$1:$K$33,10,)</f>
        <v>0.27</v>
      </c>
      <c r="J546">
        <f>VLOOKUP(Regular_Season_Table[[#This Row],[Home]],Table_0__2[[#All],[Team]:[xGF%]],10,)</f>
        <v>52.33</v>
      </c>
      <c r="K546">
        <f>VLOOKUP(Regular_Season_Table[[#This Row],[Visitor]],Table_0__2[[Team]:[CF%]],10,FALSE)</f>
        <v>48.15</v>
      </c>
      <c r="L546">
        <f>VLOOKUP(Regular_Season_Table[[#This Row],[Home]],Table_0__2[[#All],[Team]:[HDCF%]],36,FALSE)</f>
        <v>52.36</v>
      </c>
      <c r="M546">
        <f>VLOOKUP(Regular_Season_Table[[#This Row],[Visitor]],Table_0__2[[#All],[Team]:[HDCF%]],36,FALSE)</f>
        <v>53.11</v>
      </c>
      <c r="N546">
        <f>VLOOKUP(Regular_Season_Table[[#This Row],[Home]],'Special Teams'!$A$1:$B$33,2,FALSE)</f>
        <v>25.28</v>
      </c>
      <c r="O546">
        <f>VLOOKUP(Regular_Season_Table[[#This Row],[Visitor]],'Special Teams'!$A$1:$B$33,2,FALSE)</f>
        <v>20.29</v>
      </c>
    </row>
    <row r="547" spans="1:15" x14ac:dyDescent="0.3">
      <c r="A547" s="9">
        <v>44922</v>
      </c>
      <c r="B547" s="7" t="s">
        <v>30</v>
      </c>
      <c r="C547" s="7">
        <v>3</v>
      </c>
      <c r="D547" s="7" t="s">
        <v>21</v>
      </c>
      <c r="E547" s="7">
        <v>2</v>
      </c>
      <c r="F547" s="7"/>
      <c r="G547" s="6">
        <f t="shared" si="8"/>
        <v>-1</v>
      </c>
      <c r="H547">
        <f>VLOOKUP(Regular_Season_Table[[#This Row],[Visitor]],'2023 Standings'!$A$1:$K$33,10,FALSE)</f>
        <v>0.75</v>
      </c>
      <c r="I547">
        <f>VLOOKUP(Regular_Season_Table[[#This Row],[Home]],'2023 Standings'!$A$1:$K$33,10,)</f>
        <v>-0.12</v>
      </c>
      <c r="J547">
        <f>VLOOKUP(Regular_Season_Table[[#This Row],[Home]],Table_0__2[[#All],[Team]:[xGF%]],10,)</f>
        <v>47.41</v>
      </c>
      <c r="K547">
        <f>VLOOKUP(Regular_Season_Table[[#This Row],[Visitor]],Table_0__2[[Team]:[CF%]],10,FALSE)</f>
        <v>51.67</v>
      </c>
      <c r="L547">
        <f>VLOOKUP(Regular_Season_Table[[#This Row],[Home]],Table_0__2[[#All],[Team]:[HDCF%]],36,FALSE)</f>
        <v>48</v>
      </c>
      <c r="M547">
        <f>VLOOKUP(Regular_Season_Table[[#This Row],[Visitor]],Table_0__2[[#All],[Team]:[HDCF%]],36,FALSE)</f>
        <v>53.75</v>
      </c>
      <c r="N547">
        <f>VLOOKUP(Regular_Season_Table[[#This Row],[Home]],'Special Teams'!$A$1:$B$33,2,FALSE)</f>
        <v>17.600000000000001</v>
      </c>
      <c r="O547">
        <f>VLOOKUP(Regular_Season_Table[[#This Row],[Visitor]],'Special Teams'!$A$1:$B$33,2,FALSE)</f>
        <v>25</v>
      </c>
    </row>
    <row r="548" spans="1:15" x14ac:dyDescent="0.3">
      <c r="A548" s="8">
        <v>44922</v>
      </c>
      <c r="B548" s="6" t="s">
        <v>3</v>
      </c>
      <c r="C548" s="6">
        <v>1</v>
      </c>
      <c r="D548" s="6" t="s">
        <v>16</v>
      </c>
      <c r="E548" s="6">
        <v>5</v>
      </c>
      <c r="F548" s="6"/>
      <c r="G548" s="6">
        <f t="shared" si="8"/>
        <v>4</v>
      </c>
      <c r="H548">
        <f>VLOOKUP(Regular_Season_Table[[#This Row],[Visitor]],'2023 Standings'!$A$1:$K$33,10,FALSE)</f>
        <v>0.01</v>
      </c>
      <c r="I548">
        <f>VLOOKUP(Regular_Season_Table[[#This Row],[Home]],'2023 Standings'!$A$1:$K$33,10,)</f>
        <v>0.25</v>
      </c>
      <c r="J548">
        <f>VLOOKUP(Regular_Season_Table[[#This Row],[Home]],Table_0__2[[#All],[Team]:[xGF%]],10,)</f>
        <v>49.75</v>
      </c>
      <c r="K548">
        <f>VLOOKUP(Regular_Season_Table[[#This Row],[Visitor]],Table_0__2[[Team]:[CF%]],10,FALSE)</f>
        <v>52.14</v>
      </c>
      <c r="L548">
        <f>VLOOKUP(Regular_Season_Table[[#This Row],[Home]],Table_0__2[[#All],[Team]:[HDCF%]],36,FALSE)</f>
        <v>50.12</v>
      </c>
      <c r="M548">
        <f>VLOOKUP(Regular_Season_Table[[#This Row],[Visitor]],Table_0__2[[#All],[Team]:[HDCF%]],36,FALSE)</f>
        <v>53.78</v>
      </c>
      <c r="N548">
        <f>VLOOKUP(Regular_Season_Table[[#This Row],[Home]],'Special Teams'!$A$1:$B$33,2,FALSE)</f>
        <v>15.77</v>
      </c>
      <c r="O548">
        <f>VLOOKUP(Regular_Season_Table[[#This Row],[Visitor]],'Special Teams'!$A$1:$B$33,2,FALSE)</f>
        <v>21.72</v>
      </c>
    </row>
    <row r="549" spans="1:15" x14ac:dyDescent="0.3">
      <c r="A549" s="9">
        <v>44922</v>
      </c>
      <c r="B549" s="7" t="s">
        <v>12</v>
      </c>
      <c r="C549" s="7">
        <v>4</v>
      </c>
      <c r="D549" s="7" t="s">
        <v>17</v>
      </c>
      <c r="E549" s="7">
        <v>0</v>
      </c>
      <c r="F549" s="7"/>
      <c r="G549" s="6">
        <f t="shared" si="8"/>
        <v>-4</v>
      </c>
      <c r="H549">
        <f>VLOOKUP(Regular_Season_Table[[#This Row],[Visitor]],'2023 Standings'!$A$1:$K$33,10,FALSE)</f>
        <v>-0.1</v>
      </c>
      <c r="I549">
        <f>VLOOKUP(Regular_Season_Table[[#This Row],[Home]],'2023 Standings'!$A$1:$K$33,10,)</f>
        <v>0.7</v>
      </c>
      <c r="J549">
        <f>VLOOKUP(Regular_Season_Table[[#This Row],[Home]],Table_0__2[[#All],[Team]:[xGF%]],10,)</f>
        <v>49.8</v>
      </c>
      <c r="K549">
        <f>VLOOKUP(Regular_Season_Table[[#This Row],[Visitor]],Table_0__2[[Team]:[CF%]],10,FALSE)</f>
        <v>49.78</v>
      </c>
      <c r="L549">
        <f>VLOOKUP(Regular_Season_Table[[#This Row],[Home]],Table_0__2[[#All],[Team]:[HDCF%]],36,FALSE)</f>
        <v>48.95</v>
      </c>
      <c r="M549">
        <f>VLOOKUP(Regular_Season_Table[[#This Row],[Visitor]],Table_0__2[[#All],[Team]:[HDCF%]],36,FALSE)</f>
        <v>49.68</v>
      </c>
      <c r="N549">
        <f>VLOOKUP(Regular_Season_Table[[#This Row],[Home]],'Special Teams'!$A$1:$B$33,2,FALSE)</f>
        <v>24.08</v>
      </c>
      <c r="O549">
        <f>VLOOKUP(Regular_Season_Table[[#This Row],[Visitor]],'Special Teams'!$A$1:$B$33,2,FALSE)</f>
        <v>21.22</v>
      </c>
    </row>
    <row r="550" spans="1:15" x14ac:dyDescent="0.3">
      <c r="A550" s="8">
        <v>44922</v>
      </c>
      <c r="B550" s="6" t="s">
        <v>14</v>
      </c>
      <c r="C550" s="6">
        <v>2</v>
      </c>
      <c r="D550" s="6" t="s">
        <v>32</v>
      </c>
      <c r="E550" s="6">
        <v>3</v>
      </c>
      <c r="F550" s="6" t="s">
        <v>35</v>
      </c>
      <c r="G550" s="6">
        <f t="shared" si="8"/>
        <v>1</v>
      </c>
      <c r="H550">
        <f>VLOOKUP(Regular_Season_Table[[#This Row],[Visitor]],'2023 Standings'!$A$1:$K$33,10,FALSE)</f>
        <v>1.54</v>
      </c>
      <c r="I550">
        <f>VLOOKUP(Regular_Season_Table[[#This Row],[Home]],'2023 Standings'!$A$1:$K$33,10,)</f>
        <v>-0.09</v>
      </c>
      <c r="J550">
        <f>VLOOKUP(Regular_Season_Table[[#This Row],[Home]],Table_0__2[[#All],[Team]:[xGF%]],10,)</f>
        <v>51.53</v>
      </c>
      <c r="K550">
        <f>VLOOKUP(Regular_Season_Table[[#This Row],[Visitor]],Table_0__2[[Team]:[CF%]],10,FALSE)</f>
        <v>51.19</v>
      </c>
      <c r="L550">
        <f>VLOOKUP(Regular_Season_Table[[#This Row],[Home]],Table_0__2[[#All],[Team]:[HDCF%]],36,FALSE)</f>
        <v>51.95</v>
      </c>
      <c r="M550">
        <f>VLOOKUP(Regular_Season_Table[[#This Row],[Visitor]],Table_0__2[[#All],[Team]:[HDCF%]],36,FALSE)</f>
        <v>54.03</v>
      </c>
      <c r="N550">
        <f>VLOOKUP(Regular_Season_Table[[#This Row],[Home]],'Special Teams'!$A$1:$B$33,2,FALSE)</f>
        <v>23.53</v>
      </c>
      <c r="O550">
        <f>VLOOKUP(Regular_Season_Table[[#This Row],[Visitor]],'Special Teams'!$A$1:$B$33,2,FALSE)</f>
        <v>22.22</v>
      </c>
    </row>
    <row r="551" spans="1:15" x14ac:dyDescent="0.3">
      <c r="A551" s="9">
        <v>44922</v>
      </c>
      <c r="B551" s="7" t="s">
        <v>5</v>
      </c>
      <c r="C551" s="7">
        <v>5</v>
      </c>
      <c r="D551" s="7" t="s">
        <v>10</v>
      </c>
      <c r="E551" s="7">
        <v>4</v>
      </c>
      <c r="F551" s="7" t="s">
        <v>36</v>
      </c>
      <c r="G551" s="6">
        <f t="shared" si="8"/>
        <v>-1</v>
      </c>
      <c r="H551">
        <f>VLOOKUP(Regular_Season_Table[[#This Row],[Visitor]],'2023 Standings'!$A$1:$K$33,10,FALSE)</f>
        <v>0.7</v>
      </c>
      <c r="I551">
        <f>VLOOKUP(Regular_Season_Table[[#This Row],[Home]],'2023 Standings'!$A$1:$K$33,10,)</f>
        <v>-0.47</v>
      </c>
      <c r="J551">
        <f>VLOOKUP(Regular_Season_Table[[#This Row],[Home]],Table_0__2[[#All],[Team]:[xGF%]],10,)</f>
        <v>45.87</v>
      </c>
      <c r="K551">
        <f>VLOOKUP(Regular_Season_Table[[#This Row],[Visitor]],Table_0__2[[Team]:[CF%]],10,FALSE)</f>
        <v>51.07</v>
      </c>
      <c r="L551">
        <f>VLOOKUP(Regular_Season_Table[[#This Row],[Home]],Table_0__2[[#All],[Team]:[HDCF%]],36,FALSE)</f>
        <v>44.51</v>
      </c>
      <c r="M551">
        <f>VLOOKUP(Regular_Season_Table[[#This Row],[Visitor]],Table_0__2[[#All],[Team]:[HDCF%]],36,FALSE)</f>
        <v>54.37</v>
      </c>
      <c r="N551">
        <f>VLOOKUP(Regular_Season_Table[[#This Row],[Home]],'Special Teams'!$A$1:$B$33,2,FALSE)</f>
        <v>19.329999999999998</v>
      </c>
      <c r="O551">
        <f>VLOOKUP(Regular_Season_Table[[#This Row],[Visitor]],'Special Teams'!$A$1:$B$33,2,FALSE)</f>
        <v>26.02</v>
      </c>
    </row>
    <row r="552" spans="1:15" x14ac:dyDescent="0.3">
      <c r="A552" s="8">
        <v>44922</v>
      </c>
      <c r="B552" s="6" t="s">
        <v>24</v>
      </c>
      <c r="C552" s="6">
        <v>2</v>
      </c>
      <c r="D552" s="6" t="s">
        <v>8</v>
      </c>
      <c r="E552" s="6">
        <v>6</v>
      </c>
      <c r="F552" s="6"/>
      <c r="G552" s="6">
        <f t="shared" si="8"/>
        <v>4</v>
      </c>
      <c r="H552">
        <f>VLOOKUP(Regular_Season_Table[[#This Row],[Visitor]],'2023 Standings'!$A$1:$K$33,10,FALSE)</f>
        <v>-1.05</v>
      </c>
      <c r="I552">
        <f>VLOOKUP(Regular_Season_Table[[#This Row],[Home]],'2023 Standings'!$A$1:$K$33,10,)</f>
        <v>-0.3</v>
      </c>
      <c r="J552">
        <f>VLOOKUP(Regular_Season_Table[[#This Row],[Home]],Table_0__2[[#All],[Team]:[xGF%]],10,)</f>
        <v>47.62</v>
      </c>
      <c r="K552">
        <f>VLOOKUP(Regular_Season_Table[[#This Row],[Visitor]],Table_0__2[[Team]:[CF%]],10,FALSE)</f>
        <v>48.6</v>
      </c>
      <c r="L552">
        <f>VLOOKUP(Regular_Season_Table[[#This Row],[Home]],Table_0__2[[#All],[Team]:[HDCF%]],36,FALSE)</f>
        <v>47.61</v>
      </c>
      <c r="M552">
        <f>VLOOKUP(Regular_Season_Table[[#This Row],[Visitor]],Table_0__2[[#All],[Team]:[HDCF%]],36,FALSE)</f>
        <v>51.47</v>
      </c>
      <c r="N552">
        <f>VLOOKUP(Regular_Season_Table[[#This Row],[Home]],'Special Teams'!$A$1:$B$33,2,FALSE)</f>
        <v>22.71</v>
      </c>
      <c r="O552">
        <f>VLOOKUP(Regular_Season_Table[[#This Row],[Visitor]],'Special Teams'!$A$1:$B$33,2,FALSE)</f>
        <v>18.39</v>
      </c>
    </row>
    <row r="553" spans="1:15" x14ac:dyDescent="0.3">
      <c r="A553" s="9">
        <v>44922</v>
      </c>
      <c r="B553" s="7" t="s">
        <v>28</v>
      </c>
      <c r="C553" s="7">
        <v>4</v>
      </c>
      <c r="D553" s="7" t="s">
        <v>23</v>
      </c>
      <c r="E553" s="7">
        <v>1</v>
      </c>
      <c r="F553" s="7"/>
      <c r="G553" s="6">
        <f t="shared" si="8"/>
        <v>-3</v>
      </c>
      <c r="H553">
        <f>VLOOKUP(Regular_Season_Table[[#This Row],[Visitor]],'2023 Standings'!$A$1:$K$33,10,FALSE)</f>
        <v>0.21</v>
      </c>
      <c r="I553">
        <f>VLOOKUP(Regular_Season_Table[[#This Row],[Home]],'2023 Standings'!$A$1:$K$33,10,)</f>
        <v>0.23</v>
      </c>
      <c r="J553">
        <f>VLOOKUP(Regular_Season_Table[[#This Row],[Home]],Table_0__2[[#All],[Team]:[xGF%]],10,)</f>
        <v>51.57</v>
      </c>
      <c r="K553">
        <f>VLOOKUP(Regular_Season_Table[[#This Row],[Visitor]],Table_0__2[[Team]:[CF%]],10,FALSE)</f>
        <v>49.47</v>
      </c>
      <c r="L553">
        <f>VLOOKUP(Regular_Season_Table[[#This Row],[Home]],Table_0__2[[#All],[Team]:[HDCF%]],36,FALSE)</f>
        <v>52.55</v>
      </c>
      <c r="M553">
        <f>VLOOKUP(Regular_Season_Table[[#This Row],[Visitor]],Table_0__2[[#All],[Team]:[HDCF%]],36,FALSE)</f>
        <v>51.15</v>
      </c>
      <c r="N553">
        <f>VLOOKUP(Regular_Season_Table[[#This Row],[Home]],'Special Teams'!$A$1:$B$33,2,FALSE)</f>
        <v>19.260000000000002</v>
      </c>
      <c r="O553">
        <f>VLOOKUP(Regular_Season_Table[[#This Row],[Visitor]],'Special Teams'!$A$1:$B$33,2,FALSE)</f>
        <v>21.43</v>
      </c>
    </row>
    <row r="554" spans="1:15" x14ac:dyDescent="0.3">
      <c r="A554" s="8">
        <v>44923</v>
      </c>
      <c r="B554" s="6" t="s">
        <v>27</v>
      </c>
      <c r="C554" s="6">
        <v>2</v>
      </c>
      <c r="D554" s="6" t="s">
        <v>26</v>
      </c>
      <c r="E554" s="6">
        <v>3</v>
      </c>
      <c r="F554" s="6" t="s">
        <v>35</v>
      </c>
      <c r="G554" s="6">
        <f t="shared" si="8"/>
        <v>1</v>
      </c>
      <c r="H554">
        <f>VLOOKUP(Regular_Season_Table[[#This Row],[Visitor]],'2023 Standings'!$A$1:$K$33,10,FALSE)</f>
        <v>0.49</v>
      </c>
      <c r="I554">
        <f>VLOOKUP(Regular_Season_Table[[#This Row],[Home]],'2023 Standings'!$A$1:$K$33,10,)</f>
        <v>-1.54</v>
      </c>
      <c r="J554">
        <f>VLOOKUP(Regular_Season_Table[[#This Row],[Home]],Table_0__2[[#All],[Team]:[xGF%]],10,)</f>
        <v>42.67</v>
      </c>
      <c r="K554">
        <f>VLOOKUP(Regular_Season_Table[[#This Row],[Visitor]],Table_0__2[[Team]:[CF%]],10,FALSE)</f>
        <v>48.15</v>
      </c>
      <c r="L554">
        <f>VLOOKUP(Regular_Season_Table[[#This Row],[Home]],Table_0__2[[#All],[Team]:[HDCF%]],36,FALSE)</f>
        <v>38.950000000000003</v>
      </c>
      <c r="M554">
        <f>VLOOKUP(Regular_Season_Table[[#This Row],[Visitor]],Table_0__2[[#All],[Team]:[HDCF%]],36,FALSE)</f>
        <v>53.11</v>
      </c>
      <c r="N554">
        <f>VLOOKUP(Regular_Season_Table[[#This Row],[Home]],'Special Teams'!$A$1:$B$33,2,FALSE)</f>
        <v>15.72</v>
      </c>
      <c r="O554">
        <f>VLOOKUP(Regular_Season_Table[[#This Row],[Visitor]],'Special Teams'!$A$1:$B$33,2,FALSE)</f>
        <v>20.29</v>
      </c>
    </row>
    <row r="555" spans="1:15" x14ac:dyDescent="0.3">
      <c r="A555" s="9">
        <v>44923</v>
      </c>
      <c r="B555" s="7" t="s">
        <v>14</v>
      </c>
      <c r="C555" s="7">
        <v>3</v>
      </c>
      <c r="D555" s="7" t="s">
        <v>15</v>
      </c>
      <c r="E555" s="7">
        <v>1</v>
      </c>
      <c r="F555" s="7"/>
      <c r="G555" s="6">
        <f t="shared" si="8"/>
        <v>-2</v>
      </c>
      <c r="H555">
        <f>VLOOKUP(Regular_Season_Table[[#This Row],[Visitor]],'2023 Standings'!$A$1:$K$33,10,FALSE)</f>
        <v>1.54</v>
      </c>
      <c r="I555">
        <f>VLOOKUP(Regular_Season_Table[[#This Row],[Home]],'2023 Standings'!$A$1:$K$33,10,)</f>
        <v>0.79</v>
      </c>
      <c r="J555">
        <f>VLOOKUP(Regular_Season_Table[[#This Row],[Home]],Table_0__2[[#All],[Team]:[xGF%]],10,)</f>
        <v>54.12</v>
      </c>
      <c r="K555">
        <f>VLOOKUP(Regular_Season_Table[[#This Row],[Visitor]],Table_0__2[[Team]:[CF%]],10,FALSE)</f>
        <v>51.19</v>
      </c>
      <c r="L555">
        <f>VLOOKUP(Regular_Season_Table[[#This Row],[Home]],Table_0__2[[#All],[Team]:[HDCF%]],36,FALSE)</f>
        <v>56.84</v>
      </c>
      <c r="M555">
        <f>VLOOKUP(Regular_Season_Table[[#This Row],[Visitor]],Table_0__2[[#All],[Team]:[HDCF%]],36,FALSE)</f>
        <v>54.03</v>
      </c>
      <c r="N555">
        <f>VLOOKUP(Regular_Season_Table[[#This Row],[Home]],'Special Teams'!$A$1:$B$33,2,FALSE)</f>
        <v>21.88</v>
      </c>
      <c r="O555">
        <f>VLOOKUP(Regular_Season_Table[[#This Row],[Visitor]],'Special Teams'!$A$1:$B$33,2,FALSE)</f>
        <v>22.22</v>
      </c>
    </row>
    <row r="556" spans="1:15" x14ac:dyDescent="0.3">
      <c r="A556" s="8">
        <v>44923</v>
      </c>
      <c r="B556" s="6" t="s">
        <v>19</v>
      </c>
      <c r="C556" s="6">
        <v>5</v>
      </c>
      <c r="D556" s="6" t="s">
        <v>3</v>
      </c>
      <c r="E556" s="6">
        <v>4</v>
      </c>
      <c r="F556" s="6" t="s">
        <v>36</v>
      </c>
      <c r="G556" s="6">
        <f t="shared" si="8"/>
        <v>-1</v>
      </c>
      <c r="H556">
        <f>VLOOKUP(Regular_Season_Table[[#This Row],[Visitor]],'2023 Standings'!$A$1:$K$33,10,FALSE)</f>
        <v>-0.44</v>
      </c>
      <c r="I556">
        <f>VLOOKUP(Regular_Season_Table[[#This Row],[Home]],'2023 Standings'!$A$1:$K$33,10,)</f>
        <v>0.01</v>
      </c>
      <c r="J556">
        <f>VLOOKUP(Regular_Season_Table[[#This Row],[Home]],Table_0__2[[#All],[Team]:[xGF%]],10,)</f>
        <v>52.14</v>
      </c>
      <c r="K556">
        <f>VLOOKUP(Regular_Season_Table[[#This Row],[Visitor]],Table_0__2[[Team]:[CF%]],10,FALSE)</f>
        <v>46.03</v>
      </c>
      <c r="L556">
        <f>VLOOKUP(Regular_Season_Table[[#This Row],[Home]],Table_0__2[[#All],[Team]:[HDCF%]],36,FALSE)</f>
        <v>53.78</v>
      </c>
      <c r="M556">
        <f>VLOOKUP(Regular_Season_Table[[#This Row],[Visitor]],Table_0__2[[#All],[Team]:[HDCF%]],36,FALSE)</f>
        <v>44.13</v>
      </c>
      <c r="N556">
        <f>VLOOKUP(Regular_Season_Table[[#This Row],[Home]],'Special Teams'!$A$1:$B$33,2,FALSE)</f>
        <v>21.72</v>
      </c>
      <c r="O556">
        <f>VLOOKUP(Regular_Season_Table[[#This Row],[Visitor]],'Special Teams'!$A$1:$B$33,2,FALSE)</f>
        <v>21.11</v>
      </c>
    </row>
    <row r="557" spans="1:15" x14ac:dyDescent="0.3">
      <c r="A557" s="9">
        <v>44923</v>
      </c>
      <c r="B557" s="7" t="s">
        <v>22</v>
      </c>
      <c r="C557" s="7">
        <v>3</v>
      </c>
      <c r="D557" s="7" t="s">
        <v>34</v>
      </c>
      <c r="E557" s="7">
        <v>2</v>
      </c>
      <c r="F557" s="7"/>
      <c r="G557" s="6">
        <f t="shared" si="8"/>
        <v>-1</v>
      </c>
      <c r="H557">
        <f>VLOOKUP(Regular_Season_Table[[#This Row],[Visitor]],'2023 Standings'!$A$1:$K$33,10,FALSE)</f>
        <v>0.05</v>
      </c>
      <c r="I557">
        <f>VLOOKUP(Regular_Season_Table[[#This Row],[Home]],'2023 Standings'!$A$1:$K$33,10,)</f>
        <v>0.36</v>
      </c>
      <c r="J557">
        <f>VLOOKUP(Regular_Season_Table[[#This Row],[Home]],Table_0__2[[#All],[Team]:[xGF%]],10,)</f>
        <v>52.75</v>
      </c>
      <c r="K557">
        <f>VLOOKUP(Regular_Season_Table[[#This Row],[Visitor]],Table_0__2[[Team]:[CF%]],10,FALSE)</f>
        <v>57.39</v>
      </c>
      <c r="L557">
        <f>VLOOKUP(Regular_Season_Table[[#This Row],[Home]],Table_0__2[[#All],[Team]:[HDCF%]],36,FALSE)</f>
        <v>49.47</v>
      </c>
      <c r="M557">
        <f>VLOOKUP(Regular_Season_Table[[#This Row],[Visitor]],Table_0__2[[#All],[Team]:[HDCF%]],36,FALSE)</f>
        <v>53.64</v>
      </c>
      <c r="N557">
        <f>VLOOKUP(Regular_Season_Table[[#This Row],[Home]],'Special Teams'!$A$1:$B$33,2,FALSE)</f>
        <v>19.75</v>
      </c>
      <c r="O557">
        <f>VLOOKUP(Regular_Season_Table[[#This Row],[Visitor]],'Special Teams'!$A$1:$B$33,2,FALSE)</f>
        <v>19.84</v>
      </c>
    </row>
    <row r="558" spans="1:15" x14ac:dyDescent="0.3">
      <c r="A558" s="8">
        <v>44923</v>
      </c>
      <c r="B558" s="6" t="s">
        <v>33</v>
      </c>
      <c r="C558" s="6">
        <v>1</v>
      </c>
      <c r="D558" s="6" t="s">
        <v>7</v>
      </c>
      <c r="E558" s="6">
        <v>4</v>
      </c>
      <c r="F558" s="6"/>
      <c r="G558" s="6">
        <f t="shared" si="8"/>
        <v>3</v>
      </c>
      <c r="H558">
        <f>VLOOKUP(Regular_Season_Table[[#This Row],[Visitor]],'2023 Standings'!$A$1:$K$33,10,FALSE)</f>
        <v>-0.85</v>
      </c>
      <c r="I558">
        <f>VLOOKUP(Regular_Season_Table[[#This Row],[Home]],'2023 Standings'!$A$1:$K$33,10,)</f>
        <v>0.37</v>
      </c>
      <c r="J558">
        <f>VLOOKUP(Regular_Season_Table[[#This Row],[Home]],Table_0__2[[#All],[Team]:[xGF%]],10,)</f>
        <v>51.45</v>
      </c>
      <c r="K558">
        <f>VLOOKUP(Regular_Season_Table[[#This Row],[Visitor]],Table_0__2[[Team]:[CF%]],10,FALSE)</f>
        <v>45.51</v>
      </c>
      <c r="L558">
        <f>VLOOKUP(Regular_Season_Table[[#This Row],[Home]],Table_0__2[[#All],[Team]:[HDCF%]],36,FALSE)</f>
        <v>53.01</v>
      </c>
      <c r="M558">
        <f>VLOOKUP(Regular_Season_Table[[#This Row],[Visitor]],Table_0__2[[#All],[Team]:[HDCF%]],36,FALSE)</f>
        <v>42.22</v>
      </c>
      <c r="N558">
        <f>VLOOKUP(Regular_Season_Table[[#This Row],[Home]],'Special Teams'!$A$1:$B$33,2,FALSE)</f>
        <v>25.36</v>
      </c>
      <c r="O558">
        <f>VLOOKUP(Regular_Season_Table[[#This Row],[Visitor]],'Special Teams'!$A$1:$B$33,2,FALSE)</f>
        <v>16.03</v>
      </c>
    </row>
    <row r="559" spans="1:15" x14ac:dyDescent="0.3">
      <c r="A559" s="9">
        <v>44924</v>
      </c>
      <c r="B559" s="7" t="s">
        <v>5</v>
      </c>
      <c r="C559" s="7">
        <v>3</v>
      </c>
      <c r="D559" s="7" t="s">
        <v>25</v>
      </c>
      <c r="E559" s="7">
        <v>6</v>
      </c>
      <c r="F559" s="7"/>
      <c r="G559" s="6">
        <f t="shared" si="8"/>
        <v>3</v>
      </c>
      <c r="H559">
        <f>VLOOKUP(Regular_Season_Table[[#This Row],[Visitor]],'2023 Standings'!$A$1:$K$33,10,FALSE)</f>
        <v>0.7</v>
      </c>
      <c r="I559">
        <f>VLOOKUP(Regular_Season_Table[[#This Row],[Home]],'2023 Standings'!$A$1:$K$33,10,)</f>
        <v>-0.85</v>
      </c>
      <c r="J559">
        <f>VLOOKUP(Regular_Season_Table[[#This Row],[Home]],Table_0__2[[#All],[Team]:[xGF%]],10,)</f>
        <v>45.13</v>
      </c>
      <c r="K559">
        <f>VLOOKUP(Regular_Season_Table[[#This Row],[Visitor]],Table_0__2[[Team]:[CF%]],10,FALSE)</f>
        <v>51.07</v>
      </c>
      <c r="L559">
        <f>VLOOKUP(Regular_Season_Table[[#This Row],[Home]],Table_0__2[[#All],[Team]:[HDCF%]],36,FALSE)</f>
        <v>43.9</v>
      </c>
      <c r="M559">
        <f>VLOOKUP(Regular_Season_Table[[#This Row],[Visitor]],Table_0__2[[#All],[Team]:[HDCF%]],36,FALSE)</f>
        <v>54.37</v>
      </c>
      <c r="N559">
        <f>VLOOKUP(Regular_Season_Table[[#This Row],[Home]],'Special Teams'!$A$1:$B$33,2,FALSE)</f>
        <v>18.91</v>
      </c>
      <c r="O559">
        <f>VLOOKUP(Regular_Season_Table[[#This Row],[Visitor]],'Special Teams'!$A$1:$B$33,2,FALSE)</f>
        <v>26.02</v>
      </c>
    </row>
    <row r="560" spans="1:15" x14ac:dyDescent="0.3">
      <c r="A560" s="8">
        <v>44924</v>
      </c>
      <c r="B560" s="6" t="s">
        <v>19</v>
      </c>
      <c r="C560" s="6">
        <v>3</v>
      </c>
      <c r="D560" s="6" t="s">
        <v>13</v>
      </c>
      <c r="E560" s="6">
        <v>6</v>
      </c>
      <c r="F560" s="6"/>
      <c r="G560" s="6">
        <f t="shared" si="8"/>
        <v>3</v>
      </c>
      <c r="H560">
        <f>VLOOKUP(Regular_Season_Table[[#This Row],[Visitor]],'2023 Standings'!$A$1:$K$33,10,FALSE)</f>
        <v>-0.44</v>
      </c>
      <c r="I560">
        <f>VLOOKUP(Regular_Season_Table[[#This Row],[Home]],'2023 Standings'!$A$1:$K$33,10,)</f>
        <v>-0.01</v>
      </c>
      <c r="J560">
        <f>VLOOKUP(Regular_Season_Table[[#This Row],[Home]],Table_0__2[[#All],[Team]:[xGF%]],10,)</f>
        <v>51.36</v>
      </c>
      <c r="K560">
        <f>VLOOKUP(Regular_Season_Table[[#This Row],[Visitor]],Table_0__2[[Team]:[CF%]],10,FALSE)</f>
        <v>46.03</v>
      </c>
      <c r="L560">
        <f>VLOOKUP(Regular_Season_Table[[#This Row],[Home]],Table_0__2[[#All],[Team]:[HDCF%]],36,FALSE)</f>
        <v>47.31</v>
      </c>
      <c r="M560">
        <f>VLOOKUP(Regular_Season_Table[[#This Row],[Visitor]],Table_0__2[[#All],[Team]:[HDCF%]],36,FALSE)</f>
        <v>44.13</v>
      </c>
      <c r="N560">
        <f>VLOOKUP(Regular_Season_Table[[#This Row],[Home]],'Special Teams'!$A$1:$B$33,2,FALSE)</f>
        <v>23.42</v>
      </c>
      <c r="O560">
        <f>VLOOKUP(Regular_Season_Table[[#This Row],[Visitor]],'Special Teams'!$A$1:$B$33,2,FALSE)</f>
        <v>21.11</v>
      </c>
    </row>
    <row r="561" spans="1:15" x14ac:dyDescent="0.3">
      <c r="A561" s="9">
        <v>44924</v>
      </c>
      <c r="B561" s="7" t="s">
        <v>29</v>
      </c>
      <c r="C561" s="7">
        <v>5</v>
      </c>
      <c r="D561" s="7" t="s">
        <v>11</v>
      </c>
      <c r="E561" s="7">
        <v>4</v>
      </c>
      <c r="F561" s="7" t="s">
        <v>35</v>
      </c>
      <c r="G561" s="6">
        <f t="shared" si="8"/>
        <v>-1</v>
      </c>
      <c r="H561">
        <f>VLOOKUP(Regular_Season_Table[[#This Row],[Visitor]],'2023 Standings'!$A$1:$K$33,10,FALSE)</f>
        <v>0.27</v>
      </c>
      <c r="I561">
        <f>VLOOKUP(Regular_Season_Table[[#This Row],[Home]],'2023 Standings'!$A$1:$K$33,10,)</f>
        <v>0.61</v>
      </c>
      <c r="J561">
        <f>VLOOKUP(Regular_Season_Table[[#This Row],[Home]],Table_0__2[[#All],[Team]:[xGF%]],10,)</f>
        <v>52.19</v>
      </c>
      <c r="K561">
        <f>VLOOKUP(Regular_Season_Table[[#This Row],[Visitor]],Table_0__2[[Team]:[CF%]],10,FALSE)</f>
        <v>52.33</v>
      </c>
      <c r="L561">
        <f>VLOOKUP(Regular_Season_Table[[#This Row],[Home]],Table_0__2[[#All],[Team]:[HDCF%]],36,FALSE)</f>
        <v>49.77</v>
      </c>
      <c r="M561">
        <f>VLOOKUP(Regular_Season_Table[[#This Row],[Visitor]],Table_0__2[[#All],[Team]:[HDCF%]],36,FALSE)</f>
        <v>52.36</v>
      </c>
      <c r="N561">
        <f>VLOOKUP(Regular_Season_Table[[#This Row],[Home]],'Special Teams'!$A$1:$B$33,2,FALSE)</f>
        <v>24.52</v>
      </c>
      <c r="O561">
        <f>VLOOKUP(Regular_Season_Table[[#This Row],[Visitor]],'Special Teams'!$A$1:$B$33,2,FALSE)</f>
        <v>25.28</v>
      </c>
    </row>
    <row r="562" spans="1:15" x14ac:dyDescent="0.3">
      <c r="A562" s="8">
        <v>44924</v>
      </c>
      <c r="B562" s="6" t="s">
        <v>33</v>
      </c>
      <c r="C562" s="6">
        <v>2</v>
      </c>
      <c r="D562" s="6" t="s">
        <v>31</v>
      </c>
      <c r="E562" s="6">
        <v>7</v>
      </c>
      <c r="F562" s="6"/>
      <c r="G562" s="6">
        <f t="shared" si="8"/>
        <v>5</v>
      </c>
      <c r="H562">
        <f>VLOOKUP(Regular_Season_Table[[#This Row],[Visitor]],'2023 Standings'!$A$1:$K$33,10,FALSE)</f>
        <v>-0.85</v>
      </c>
      <c r="I562">
        <f>VLOOKUP(Regular_Season_Table[[#This Row],[Home]],'2023 Standings'!$A$1:$K$33,10,)</f>
        <v>0.24</v>
      </c>
      <c r="J562">
        <f>VLOOKUP(Regular_Season_Table[[#This Row],[Home]],Table_0__2[[#All],[Team]:[xGF%]],10,)</f>
        <v>54.33</v>
      </c>
      <c r="K562">
        <f>VLOOKUP(Regular_Season_Table[[#This Row],[Visitor]],Table_0__2[[Team]:[CF%]],10,FALSE)</f>
        <v>45.51</v>
      </c>
      <c r="L562">
        <f>VLOOKUP(Regular_Season_Table[[#This Row],[Home]],Table_0__2[[#All],[Team]:[HDCF%]],36,FALSE)</f>
        <v>53.72</v>
      </c>
      <c r="M562">
        <f>VLOOKUP(Regular_Season_Table[[#This Row],[Visitor]],Table_0__2[[#All],[Team]:[HDCF%]],36,FALSE)</f>
        <v>42.22</v>
      </c>
      <c r="N562">
        <f>VLOOKUP(Regular_Season_Table[[#This Row],[Home]],'Special Teams'!$A$1:$B$33,2,FALSE)</f>
        <v>22.83</v>
      </c>
      <c r="O562">
        <f>VLOOKUP(Regular_Season_Table[[#This Row],[Visitor]],'Special Teams'!$A$1:$B$33,2,FALSE)</f>
        <v>16.03</v>
      </c>
    </row>
    <row r="563" spans="1:15" x14ac:dyDescent="0.3">
      <c r="A563" s="9">
        <v>44924</v>
      </c>
      <c r="B563" s="7" t="s">
        <v>30</v>
      </c>
      <c r="C563" s="7">
        <v>4</v>
      </c>
      <c r="D563" s="7" t="s">
        <v>28</v>
      </c>
      <c r="E563" s="7">
        <v>1</v>
      </c>
      <c r="F563" s="7"/>
      <c r="G563" s="6">
        <f t="shared" si="8"/>
        <v>-3</v>
      </c>
      <c r="H563">
        <f>VLOOKUP(Regular_Season_Table[[#This Row],[Visitor]],'2023 Standings'!$A$1:$K$33,10,FALSE)</f>
        <v>0.75</v>
      </c>
      <c r="I563">
        <f>VLOOKUP(Regular_Season_Table[[#This Row],[Home]],'2023 Standings'!$A$1:$K$33,10,)</f>
        <v>0.21</v>
      </c>
      <c r="J563">
        <f>VLOOKUP(Regular_Season_Table[[#This Row],[Home]],Table_0__2[[#All],[Team]:[xGF%]],10,)</f>
        <v>49.47</v>
      </c>
      <c r="K563">
        <f>VLOOKUP(Regular_Season_Table[[#This Row],[Visitor]],Table_0__2[[Team]:[CF%]],10,FALSE)</f>
        <v>51.67</v>
      </c>
      <c r="L563">
        <f>VLOOKUP(Regular_Season_Table[[#This Row],[Home]],Table_0__2[[#All],[Team]:[HDCF%]],36,FALSE)</f>
        <v>51.15</v>
      </c>
      <c r="M563">
        <f>VLOOKUP(Regular_Season_Table[[#This Row],[Visitor]],Table_0__2[[#All],[Team]:[HDCF%]],36,FALSE)</f>
        <v>53.75</v>
      </c>
      <c r="N563">
        <f>VLOOKUP(Regular_Season_Table[[#This Row],[Home]],'Special Teams'!$A$1:$B$33,2,FALSE)</f>
        <v>21.43</v>
      </c>
      <c r="O563">
        <f>VLOOKUP(Regular_Season_Table[[#This Row],[Visitor]],'Special Teams'!$A$1:$B$33,2,FALSE)</f>
        <v>25</v>
      </c>
    </row>
    <row r="564" spans="1:15" x14ac:dyDescent="0.3">
      <c r="A564" s="8">
        <v>44924</v>
      </c>
      <c r="B564" s="6" t="s">
        <v>20</v>
      </c>
      <c r="C564" s="6">
        <v>1</v>
      </c>
      <c r="D564" s="6" t="s">
        <v>16</v>
      </c>
      <c r="E564" s="6">
        <v>2</v>
      </c>
      <c r="F564" s="6"/>
      <c r="G564" s="6">
        <f t="shared" si="8"/>
        <v>1</v>
      </c>
      <c r="H564">
        <f>VLOOKUP(Regular_Season_Table[[#This Row],[Visitor]],'2023 Standings'!$A$1:$K$33,10,FALSE)</f>
        <v>-1.34</v>
      </c>
      <c r="I564">
        <f>VLOOKUP(Regular_Season_Table[[#This Row],[Home]],'2023 Standings'!$A$1:$K$33,10,)</f>
        <v>0.25</v>
      </c>
      <c r="J564">
        <f>VLOOKUP(Regular_Season_Table[[#This Row],[Home]],Table_0__2[[#All],[Team]:[xGF%]],10,)</f>
        <v>49.75</v>
      </c>
      <c r="K564">
        <f>VLOOKUP(Regular_Season_Table[[#This Row],[Visitor]],Table_0__2[[Team]:[CF%]],10,FALSE)</f>
        <v>44.92</v>
      </c>
      <c r="L564">
        <f>VLOOKUP(Regular_Season_Table[[#This Row],[Home]],Table_0__2[[#All],[Team]:[HDCF%]],36,FALSE)</f>
        <v>50.12</v>
      </c>
      <c r="M564">
        <f>VLOOKUP(Regular_Season_Table[[#This Row],[Visitor]],Table_0__2[[#All],[Team]:[HDCF%]],36,FALSE)</f>
        <v>43.43</v>
      </c>
      <c r="N564">
        <f>VLOOKUP(Regular_Season_Table[[#This Row],[Home]],'Special Teams'!$A$1:$B$33,2,FALSE)</f>
        <v>15.77</v>
      </c>
      <c r="O564">
        <f>VLOOKUP(Regular_Season_Table[[#This Row],[Visitor]],'Special Teams'!$A$1:$B$33,2,FALSE)</f>
        <v>18.3</v>
      </c>
    </row>
    <row r="565" spans="1:15" x14ac:dyDescent="0.3">
      <c r="A565" s="9">
        <v>44924</v>
      </c>
      <c r="B565" s="7" t="s">
        <v>4</v>
      </c>
      <c r="C565" s="7">
        <v>4</v>
      </c>
      <c r="D565" s="7" t="s">
        <v>24</v>
      </c>
      <c r="E565" s="7">
        <v>3</v>
      </c>
      <c r="F565" s="7" t="s">
        <v>36</v>
      </c>
      <c r="G565" s="6">
        <f t="shared" si="8"/>
        <v>-1</v>
      </c>
      <c r="H565">
        <f>VLOOKUP(Regular_Season_Table[[#This Row],[Visitor]],'2023 Standings'!$A$1:$K$33,10,FALSE)</f>
        <v>-0.62</v>
      </c>
      <c r="I565">
        <f>VLOOKUP(Regular_Season_Table[[#This Row],[Home]],'2023 Standings'!$A$1:$K$33,10,)</f>
        <v>-1.05</v>
      </c>
      <c r="J565">
        <f>VLOOKUP(Regular_Season_Table[[#This Row],[Home]],Table_0__2[[#All],[Team]:[xGF%]],10,)</f>
        <v>48.6</v>
      </c>
      <c r="K565">
        <f>VLOOKUP(Regular_Season_Table[[#This Row],[Visitor]],Table_0__2[[Team]:[CF%]],10,FALSE)</f>
        <v>47.4</v>
      </c>
      <c r="L565">
        <f>VLOOKUP(Regular_Season_Table[[#This Row],[Home]],Table_0__2[[#All],[Team]:[HDCF%]],36,FALSE)</f>
        <v>51.47</v>
      </c>
      <c r="M565">
        <f>VLOOKUP(Regular_Season_Table[[#This Row],[Visitor]],Table_0__2[[#All],[Team]:[HDCF%]],36,FALSE)</f>
        <v>47.69</v>
      </c>
      <c r="N565">
        <f>VLOOKUP(Regular_Season_Table[[#This Row],[Home]],'Special Teams'!$A$1:$B$33,2,FALSE)</f>
        <v>18.39</v>
      </c>
      <c r="O565">
        <f>VLOOKUP(Regular_Season_Table[[#This Row],[Visitor]],'Special Teams'!$A$1:$B$33,2,FALSE)</f>
        <v>15.56</v>
      </c>
    </row>
    <row r="566" spans="1:15" x14ac:dyDescent="0.3">
      <c r="A566" s="8">
        <v>44924</v>
      </c>
      <c r="B566" s="6" t="s">
        <v>6</v>
      </c>
      <c r="C566" s="6">
        <v>1</v>
      </c>
      <c r="D566" s="6" t="s">
        <v>10</v>
      </c>
      <c r="E566" s="6">
        <v>3</v>
      </c>
      <c r="F566" s="6"/>
      <c r="G566" s="6">
        <f t="shared" si="8"/>
        <v>2</v>
      </c>
      <c r="H566">
        <f>VLOOKUP(Regular_Season_Table[[#This Row],[Visitor]],'2023 Standings'!$A$1:$K$33,10,FALSE)</f>
        <v>-1.1599999999999999</v>
      </c>
      <c r="I566">
        <f>VLOOKUP(Regular_Season_Table[[#This Row],[Home]],'2023 Standings'!$A$1:$K$33,10,)</f>
        <v>-0.47</v>
      </c>
      <c r="J566">
        <f>VLOOKUP(Regular_Season_Table[[#This Row],[Home]],Table_0__2[[#All],[Team]:[xGF%]],10,)</f>
        <v>45.87</v>
      </c>
      <c r="K566">
        <f>VLOOKUP(Regular_Season_Table[[#This Row],[Visitor]],Table_0__2[[Team]:[CF%]],10,FALSE)</f>
        <v>43.9</v>
      </c>
      <c r="L566">
        <f>VLOOKUP(Regular_Season_Table[[#This Row],[Home]],Table_0__2[[#All],[Team]:[HDCF%]],36,FALSE)</f>
        <v>44.51</v>
      </c>
      <c r="M566">
        <f>VLOOKUP(Regular_Season_Table[[#This Row],[Visitor]],Table_0__2[[#All],[Team]:[HDCF%]],36,FALSE)</f>
        <v>41.35</v>
      </c>
      <c r="N566">
        <f>VLOOKUP(Regular_Season_Table[[#This Row],[Home]],'Special Teams'!$A$1:$B$33,2,FALSE)</f>
        <v>19.329999999999998</v>
      </c>
      <c r="O566">
        <f>VLOOKUP(Regular_Season_Table[[#This Row],[Visitor]],'Special Teams'!$A$1:$B$33,2,FALSE)</f>
        <v>16.38</v>
      </c>
    </row>
    <row r="567" spans="1:15" x14ac:dyDescent="0.3">
      <c r="A567" s="9">
        <v>44924</v>
      </c>
      <c r="B567" s="7" t="s">
        <v>17</v>
      </c>
      <c r="C567" s="7">
        <v>1</v>
      </c>
      <c r="D567" s="7" t="s">
        <v>7</v>
      </c>
      <c r="E567" s="7">
        <v>2</v>
      </c>
      <c r="F567" s="7" t="s">
        <v>35</v>
      </c>
      <c r="G567" s="6">
        <f t="shared" si="8"/>
        <v>1</v>
      </c>
      <c r="H567">
        <f>VLOOKUP(Regular_Season_Table[[#This Row],[Visitor]],'2023 Standings'!$A$1:$K$33,10,FALSE)</f>
        <v>0.7</v>
      </c>
      <c r="I567">
        <f>VLOOKUP(Regular_Season_Table[[#This Row],[Home]],'2023 Standings'!$A$1:$K$33,10,)</f>
        <v>0.37</v>
      </c>
      <c r="J567">
        <f>VLOOKUP(Regular_Season_Table[[#This Row],[Home]],Table_0__2[[#All],[Team]:[xGF%]],10,)</f>
        <v>51.45</v>
      </c>
      <c r="K567">
        <f>VLOOKUP(Regular_Season_Table[[#This Row],[Visitor]],Table_0__2[[Team]:[CF%]],10,FALSE)</f>
        <v>49.8</v>
      </c>
      <c r="L567">
        <f>VLOOKUP(Regular_Season_Table[[#This Row],[Home]],Table_0__2[[#All],[Team]:[HDCF%]],36,FALSE)</f>
        <v>53.01</v>
      </c>
      <c r="M567">
        <f>VLOOKUP(Regular_Season_Table[[#This Row],[Visitor]],Table_0__2[[#All],[Team]:[HDCF%]],36,FALSE)</f>
        <v>48.95</v>
      </c>
      <c r="N567">
        <f>VLOOKUP(Regular_Season_Table[[#This Row],[Home]],'Special Teams'!$A$1:$B$33,2,FALSE)</f>
        <v>25.36</v>
      </c>
      <c r="O567">
        <f>VLOOKUP(Regular_Season_Table[[#This Row],[Visitor]],'Special Teams'!$A$1:$B$33,2,FALSE)</f>
        <v>24.08</v>
      </c>
    </row>
    <row r="568" spans="1:15" x14ac:dyDescent="0.3">
      <c r="A568" s="8">
        <v>44924</v>
      </c>
      <c r="B568" s="6" t="s">
        <v>8</v>
      </c>
      <c r="C568" s="6">
        <v>2</v>
      </c>
      <c r="D568" s="6" t="s">
        <v>23</v>
      </c>
      <c r="E568" s="6">
        <v>4</v>
      </c>
      <c r="F568" s="6"/>
      <c r="G568" s="6">
        <f t="shared" si="8"/>
        <v>2</v>
      </c>
      <c r="H568">
        <f>VLOOKUP(Regular_Season_Table[[#This Row],[Visitor]],'2023 Standings'!$A$1:$K$33,10,FALSE)</f>
        <v>-0.3</v>
      </c>
      <c r="I568">
        <f>VLOOKUP(Regular_Season_Table[[#This Row],[Home]],'2023 Standings'!$A$1:$K$33,10,)</f>
        <v>0.23</v>
      </c>
      <c r="J568">
        <f>VLOOKUP(Regular_Season_Table[[#This Row],[Home]],Table_0__2[[#All],[Team]:[xGF%]],10,)</f>
        <v>51.57</v>
      </c>
      <c r="K568">
        <f>VLOOKUP(Regular_Season_Table[[#This Row],[Visitor]],Table_0__2[[Team]:[CF%]],10,FALSE)</f>
        <v>47.62</v>
      </c>
      <c r="L568">
        <f>VLOOKUP(Regular_Season_Table[[#This Row],[Home]],Table_0__2[[#All],[Team]:[HDCF%]],36,FALSE)</f>
        <v>52.55</v>
      </c>
      <c r="M568">
        <f>VLOOKUP(Regular_Season_Table[[#This Row],[Visitor]],Table_0__2[[#All],[Team]:[HDCF%]],36,FALSE)</f>
        <v>47.61</v>
      </c>
      <c r="N568">
        <f>VLOOKUP(Regular_Season_Table[[#This Row],[Home]],'Special Teams'!$A$1:$B$33,2,FALSE)</f>
        <v>19.260000000000002</v>
      </c>
      <c r="O568">
        <f>VLOOKUP(Regular_Season_Table[[#This Row],[Visitor]],'Special Teams'!$A$1:$B$33,2,FALSE)</f>
        <v>22.71</v>
      </c>
    </row>
    <row r="569" spans="1:15" x14ac:dyDescent="0.3">
      <c r="A569" s="9">
        <v>44924</v>
      </c>
      <c r="B569" s="7" t="s">
        <v>32</v>
      </c>
      <c r="C569" s="7">
        <v>4</v>
      </c>
      <c r="D569" s="7" t="s">
        <v>12</v>
      </c>
      <c r="E569" s="7">
        <v>3</v>
      </c>
      <c r="F569" s="7" t="s">
        <v>36</v>
      </c>
      <c r="G569" s="6">
        <f t="shared" si="8"/>
        <v>-1</v>
      </c>
      <c r="H569">
        <f>VLOOKUP(Regular_Season_Table[[#This Row],[Visitor]],'2023 Standings'!$A$1:$K$33,10,FALSE)</f>
        <v>-0.09</v>
      </c>
      <c r="I569">
        <f>VLOOKUP(Regular_Season_Table[[#This Row],[Home]],'2023 Standings'!$A$1:$K$33,10,)</f>
        <v>-0.1</v>
      </c>
      <c r="J569">
        <f>VLOOKUP(Regular_Season_Table[[#This Row],[Home]],Table_0__2[[#All],[Team]:[xGF%]],10,)</f>
        <v>49.78</v>
      </c>
      <c r="K569">
        <f>VLOOKUP(Regular_Season_Table[[#This Row],[Visitor]],Table_0__2[[Team]:[CF%]],10,FALSE)</f>
        <v>51.53</v>
      </c>
      <c r="L569">
        <f>VLOOKUP(Regular_Season_Table[[#This Row],[Home]],Table_0__2[[#All],[Team]:[HDCF%]],36,FALSE)</f>
        <v>49.68</v>
      </c>
      <c r="M569">
        <f>VLOOKUP(Regular_Season_Table[[#This Row],[Visitor]],Table_0__2[[#All],[Team]:[HDCF%]],36,FALSE)</f>
        <v>51.95</v>
      </c>
      <c r="N569">
        <f>VLOOKUP(Regular_Season_Table[[#This Row],[Home]],'Special Teams'!$A$1:$B$33,2,FALSE)</f>
        <v>21.22</v>
      </c>
      <c r="O569">
        <f>VLOOKUP(Regular_Season_Table[[#This Row],[Visitor]],'Special Teams'!$A$1:$B$33,2,FALSE)</f>
        <v>23.53</v>
      </c>
    </row>
    <row r="570" spans="1:15" x14ac:dyDescent="0.3">
      <c r="A570" s="8">
        <v>44925</v>
      </c>
      <c r="B570" s="6" t="s">
        <v>21</v>
      </c>
      <c r="C570" s="6">
        <v>6</v>
      </c>
      <c r="D570" s="6" t="s">
        <v>26</v>
      </c>
      <c r="E570" s="6">
        <v>1</v>
      </c>
      <c r="F570" s="6"/>
      <c r="G570" s="6">
        <f t="shared" si="8"/>
        <v>-5</v>
      </c>
      <c r="H570">
        <f>VLOOKUP(Regular_Season_Table[[#This Row],[Visitor]],'2023 Standings'!$A$1:$K$33,10,FALSE)</f>
        <v>-0.12</v>
      </c>
      <c r="I570">
        <f>VLOOKUP(Regular_Season_Table[[#This Row],[Home]],'2023 Standings'!$A$1:$K$33,10,)</f>
        <v>-1.54</v>
      </c>
      <c r="J570">
        <f>VLOOKUP(Regular_Season_Table[[#This Row],[Home]],Table_0__2[[#All],[Team]:[xGF%]],10,)</f>
        <v>42.67</v>
      </c>
      <c r="K570">
        <f>VLOOKUP(Regular_Season_Table[[#This Row],[Visitor]],Table_0__2[[Team]:[CF%]],10,FALSE)</f>
        <v>47.41</v>
      </c>
      <c r="L570">
        <f>VLOOKUP(Regular_Season_Table[[#This Row],[Home]],Table_0__2[[#All],[Team]:[HDCF%]],36,FALSE)</f>
        <v>38.950000000000003</v>
      </c>
      <c r="M570">
        <f>VLOOKUP(Regular_Season_Table[[#This Row],[Visitor]],Table_0__2[[#All],[Team]:[HDCF%]],36,FALSE)</f>
        <v>48</v>
      </c>
      <c r="N570">
        <f>VLOOKUP(Regular_Season_Table[[#This Row],[Home]],'Special Teams'!$A$1:$B$33,2,FALSE)</f>
        <v>15.72</v>
      </c>
      <c r="O570">
        <f>VLOOKUP(Regular_Season_Table[[#This Row],[Visitor]],'Special Teams'!$A$1:$B$33,2,FALSE)</f>
        <v>17.600000000000001</v>
      </c>
    </row>
    <row r="571" spans="1:15" x14ac:dyDescent="0.3">
      <c r="A571" s="9">
        <v>44925</v>
      </c>
      <c r="B571" s="7" t="s">
        <v>31</v>
      </c>
      <c r="C571" s="7">
        <v>0</v>
      </c>
      <c r="D571" s="7" t="s">
        <v>18</v>
      </c>
      <c r="E571" s="7">
        <v>4</v>
      </c>
      <c r="F571" s="7"/>
      <c r="G571" s="6">
        <f t="shared" si="8"/>
        <v>4</v>
      </c>
      <c r="H571">
        <f>VLOOKUP(Regular_Season_Table[[#This Row],[Visitor]],'2023 Standings'!$A$1:$K$33,10,FALSE)</f>
        <v>0.24</v>
      </c>
      <c r="I571">
        <f>VLOOKUP(Regular_Season_Table[[#This Row],[Home]],'2023 Standings'!$A$1:$K$33,10,)</f>
        <v>0.66</v>
      </c>
      <c r="J571">
        <f>VLOOKUP(Regular_Season_Table[[#This Row],[Home]],Table_0__2[[#All],[Team]:[xGF%]],10,)</f>
        <v>60.38</v>
      </c>
      <c r="K571">
        <f>VLOOKUP(Regular_Season_Table[[#This Row],[Visitor]],Table_0__2[[Team]:[CF%]],10,FALSE)</f>
        <v>54.33</v>
      </c>
      <c r="L571">
        <f>VLOOKUP(Regular_Season_Table[[#This Row],[Home]],Table_0__2[[#All],[Team]:[HDCF%]],36,FALSE)</f>
        <v>59.07</v>
      </c>
      <c r="M571">
        <f>VLOOKUP(Regular_Season_Table[[#This Row],[Visitor]],Table_0__2[[#All],[Team]:[HDCF%]],36,FALSE)</f>
        <v>53.72</v>
      </c>
      <c r="N571">
        <f>VLOOKUP(Regular_Season_Table[[#This Row],[Home]],'Special Teams'!$A$1:$B$33,2,FALSE)</f>
        <v>19.760000000000002</v>
      </c>
      <c r="O571">
        <f>VLOOKUP(Regular_Season_Table[[#This Row],[Visitor]],'Special Teams'!$A$1:$B$33,2,FALSE)</f>
        <v>22.83</v>
      </c>
    </row>
    <row r="572" spans="1:15" x14ac:dyDescent="0.3">
      <c r="A572" s="8">
        <v>44925</v>
      </c>
      <c r="B572" s="6" t="s">
        <v>15</v>
      </c>
      <c r="C572" s="6">
        <v>4</v>
      </c>
      <c r="D572" s="6" t="s">
        <v>3</v>
      </c>
      <c r="E572" s="6">
        <v>2</v>
      </c>
      <c r="F572" s="6"/>
      <c r="G572" s="6">
        <f t="shared" si="8"/>
        <v>-2</v>
      </c>
      <c r="H572">
        <f>VLOOKUP(Regular_Season_Table[[#This Row],[Visitor]],'2023 Standings'!$A$1:$K$33,10,FALSE)</f>
        <v>0.79</v>
      </c>
      <c r="I572">
        <f>VLOOKUP(Regular_Season_Table[[#This Row],[Home]],'2023 Standings'!$A$1:$K$33,10,)</f>
        <v>0.01</v>
      </c>
      <c r="J572">
        <f>VLOOKUP(Regular_Season_Table[[#This Row],[Home]],Table_0__2[[#All],[Team]:[xGF%]],10,)</f>
        <v>52.14</v>
      </c>
      <c r="K572">
        <f>VLOOKUP(Regular_Season_Table[[#This Row],[Visitor]],Table_0__2[[Team]:[CF%]],10,FALSE)</f>
        <v>54.12</v>
      </c>
      <c r="L572">
        <f>VLOOKUP(Regular_Season_Table[[#This Row],[Home]],Table_0__2[[#All],[Team]:[HDCF%]],36,FALSE)</f>
        <v>53.78</v>
      </c>
      <c r="M572">
        <f>VLOOKUP(Regular_Season_Table[[#This Row],[Visitor]],Table_0__2[[#All],[Team]:[HDCF%]],36,FALSE)</f>
        <v>56.84</v>
      </c>
      <c r="N572">
        <f>VLOOKUP(Regular_Season_Table[[#This Row],[Home]],'Special Teams'!$A$1:$B$33,2,FALSE)</f>
        <v>21.72</v>
      </c>
      <c r="O572">
        <f>VLOOKUP(Regular_Season_Table[[#This Row],[Visitor]],'Special Teams'!$A$1:$B$33,2,FALSE)</f>
        <v>21.88</v>
      </c>
    </row>
    <row r="573" spans="1:15" x14ac:dyDescent="0.3">
      <c r="A573" s="9">
        <v>44925</v>
      </c>
      <c r="B573" s="7" t="s">
        <v>9</v>
      </c>
      <c r="C573" s="7">
        <v>7</v>
      </c>
      <c r="D573" s="7" t="s">
        <v>34</v>
      </c>
      <c r="E573" s="7">
        <v>2</v>
      </c>
      <c r="F573" s="7"/>
      <c r="G573" s="6">
        <f t="shared" si="8"/>
        <v>-5</v>
      </c>
      <c r="H573">
        <f>VLOOKUP(Regular_Season_Table[[#This Row],[Visitor]],'2023 Standings'!$A$1:$K$33,10,FALSE)</f>
        <v>0.73</v>
      </c>
      <c r="I573">
        <f>VLOOKUP(Regular_Season_Table[[#This Row],[Home]],'2023 Standings'!$A$1:$K$33,10,)</f>
        <v>0.36</v>
      </c>
      <c r="J573">
        <f>VLOOKUP(Regular_Season_Table[[#This Row],[Home]],Table_0__2[[#All],[Team]:[xGF%]],10,)</f>
        <v>52.75</v>
      </c>
      <c r="K573">
        <f>VLOOKUP(Regular_Season_Table[[#This Row],[Visitor]],Table_0__2[[Team]:[CF%]],10,FALSE)</f>
        <v>52.27</v>
      </c>
      <c r="L573">
        <f>VLOOKUP(Regular_Season_Table[[#This Row],[Home]],Table_0__2[[#All],[Team]:[HDCF%]],36,FALSE)</f>
        <v>49.47</v>
      </c>
      <c r="M573">
        <f>VLOOKUP(Regular_Season_Table[[#This Row],[Visitor]],Table_0__2[[#All],[Team]:[HDCF%]],36,FALSE)</f>
        <v>56.4</v>
      </c>
      <c r="N573">
        <f>VLOOKUP(Regular_Season_Table[[#This Row],[Home]],'Special Teams'!$A$1:$B$33,2,FALSE)</f>
        <v>19.75</v>
      </c>
      <c r="O573">
        <f>VLOOKUP(Regular_Season_Table[[#This Row],[Visitor]],'Special Teams'!$A$1:$B$33,2,FALSE)</f>
        <v>32.36</v>
      </c>
    </row>
    <row r="574" spans="1:15" x14ac:dyDescent="0.3">
      <c r="A574" s="8">
        <v>44926</v>
      </c>
      <c r="B574" s="6" t="s">
        <v>13</v>
      </c>
      <c r="C574" s="6">
        <v>4</v>
      </c>
      <c r="D574" s="6" t="s">
        <v>14</v>
      </c>
      <c r="E574" s="6">
        <v>3</v>
      </c>
      <c r="F574" s="6" t="s">
        <v>36</v>
      </c>
      <c r="G574" s="6">
        <f t="shared" si="8"/>
        <v>-1</v>
      </c>
      <c r="H574">
        <f>VLOOKUP(Regular_Season_Table[[#This Row],[Visitor]],'2023 Standings'!$A$1:$K$33,10,FALSE)</f>
        <v>-0.01</v>
      </c>
      <c r="I574">
        <f>VLOOKUP(Regular_Season_Table[[#This Row],[Home]],'2023 Standings'!$A$1:$K$33,10,)</f>
        <v>1.54</v>
      </c>
      <c r="J574">
        <f>VLOOKUP(Regular_Season_Table[[#This Row],[Home]],Table_0__2[[#All],[Team]:[xGF%]],10,)</f>
        <v>51.19</v>
      </c>
      <c r="K574">
        <f>VLOOKUP(Regular_Season_Table[[#This Row],[Visitor]],Table_0__2[[Team]:[CF%]],10,FALSE)</f>
        <v>51.36</v>
      </c>
      <c r="L574">
        <f>VLOOKUP(Regular_Season_Table[[#This Row],[Home]],Table_0__2[[#All],[Team]:[HDCF%]],36,FALSE)</f>
        <v>54.03</v>
      </c>
      <c r="M574">
        <f>VLOOKUP(Regular_Season_Table[[#This Row],[Visitor]],Table_0__2[[#All],[Team]:[HDCF%]],36,FALSE)</f>
        <v>47.31</v>
      </c>
      <c r="N574">
        <f>VLOOKUP(Regular_Season_Table[[#This Row],[Home]],'Special Teams'!$A$1:$B$33,2,FALSE)</f>
        <v>22.22</v>
      </c>
      <c r="O574">
        <f>VLOOKUP(Regular_Season_Table[[#This Row],[Visitor]],'Special Teams'!$A$1:$B$33,2,FALSE)</f>
        <v>23.42</v>
      </c>
    </row>
    <row r="575" spans="1:15" x14ac:dyDescent="0.3">
      <c r="A575" s="9">
        <v>44926</v>
      </c>
      <c r="B575" s="7" t="s">
        <v>6</v>
      </c>
      <c r="C575" s="7">
        <v>1</v>
      </c>
      <c r="D575" s="7" t="s">
        <v>20</v>
      </c>
      <c r="E575" s="7">
        <v>4</v>
      </c>
      <c r="F575" s="7"/>
      <c r="G575" s="6">
        <f t="shared" si="8"/>
        <v>3</v>
      </c>
      <c r="H575">
        <f>VLOOKUP(Regular_Season_Table[[#This Row],[Visitor]],'2023 Standings'!$A$1:$K$33,10,FALSE)</f>
        <v>-1.1599999999999999</v>
      </c>
      <c r="I575">
        <f>VLOOKUP(Regular_Season_Table[[#This Row],[Home]],'2023 Standings'!$A$1:$K$33,10,)</f>
        <v>-1.34</v>
      </c>
      <c r="J575">
        <f>VLOOKUP(Regular_Season_Table[[#This Row],[Home]],Table_0__2[[#All],[Team]:[xGF%]],10,)</f>
        <v>44.92</v>
      </c>
      <c r="K575">
        <f>VLOOKUP(Regular_Season_Table[[#This Row],[Visitor]],Table_0__2[[Team]:[CF%]],10,FALSE)</f>
        <v>43.9</v>
      </c>
      <c r="L575">
        <f>VLOOKUP(Regular_Season_Table[[#This Row],[Home]],Table_0__2[[#All],[Team]:[HDCF%]],36,FALSE)</f>
        <v>43.43</v>
      </c>
      <c r="M575">
        <f>VLOOKUP(Regular_Season_Table[[#This Row],[Visitor]],Table_0__2[[#All],[Team]:[HDCF%]],36,FALSE)</f>
        <v>41.35</v>
      </c>
      <c r="N575">
        <f>VLOOKUP(Regular_Season_Table[[#This Row],[Home]],'Special Teams'!$A$1:$B$33,2,FALSE)</f>
        <v>18.3</v>
      </c>
      <c r="O575">
        <f>VLOOKUP(Regular_Season_Table[[#This Row],[Visitor]],'Special Teams'!$A$1:$B$33,2,FALSE)</f>
        <v>16.38</v>
      </c>
    </row>
    <row r="576" spans="1:15" x14ac:dyDescent="0.3">
      <c r="A576" s="8">
        <v>44926</v>
      </c>
      <c r="B576" s="6" t="s">
        <v>8</v>
      </c>
      <c r="C576" s="6">
        <v>2</v>
      </c>
      <c r="D576" s="6" t="s">
        <v>22</v>
      </c>
      <c r="E576" s="6">
        <v>3</v>
      </c>
      <c r="F576" s="6"/>
      <c r="G576" s="6">
        <f t="shared" si="8"/>
        <v>1</v>
      </c>
      <c r="H576">
        <f>VLOOKUP(Regular_Season_Table[[#This Row],[Visitor]],'2023 Standings'!$A$1:$K$33,10,FALSE)</f>
        <v>-0.3</v>
      </c>
      <c r="I576">
        <f>VLOOKUP(Regular_Season_Table[[#This Row],[Home]],'2023 Standings'!$A$1:$K$33,10,)</f>
        <v>0.05</v>
      </c>
      <c r="J576">
        <f>VLOOKUP(Regular_Season_Table[[#This Row],[Home]],Table_0__2[[#All],[Team]:[xGF%]],10,)</f>
        <v>57.39</v>
      </c>
      <c r="K576">
        <f>VLOOKUP(Regular_Season_Table[[#This Row],[Visitor]],Table_0__2[[Team]:[CF%]],10,FALSE)</f>
        <v>47.62</v>
      </c>
      <c r="L576">
        <f>VLOOKUP(Regular_Season_Table[[#This Row],[Home]],Table_0__2[[#All],[Team]:[HDCF%]],36,FALSE)</f>
        <v>53.64</v>
      </c>
      <c r="M576">
        <f>VLOOKUP(Regular_Season_Table[[#This Row],[Visitor]],Table_0__2[[#All],[Team]:[HDCF%]],36,FALSE)</f>
        <v>47.61</v>
      </c>
      <c r="N576">
        <f>VLOOKUP(Regular_Season_Table[[#This Row],[Home]],'Special Teams'!$A$1:$B$33,2,FALSE)</f>
        <v>19.84</v>
      </c>
      <c r="O576">
        <f>VLOOKUP(Regular_Season_Table[[#This Row],[Visitor]],'Special Teams'!$A$1:$B$33,2,FALSE)</f>
        <v>22.71</v>
      </c>
    </row>
    <row r="577" spans="1:15" x14ac:dyDescent="0.3">
      <c r="A577" s="9">
        <v>44926</v>
      </c>
      <c r="B577" s="7" t="s">
        <v>5</v>
      </c>
      <c r="C577" s="7">
        <v>6</v>
      </c>
      <c r="D577" s="7" t="s">
        <v>11</v>
      </c>
      <c r="E577" s="7">
        <v>2</v>
      </c>
      <c r="F577" s="7"/>
      <c r="G577" s="6">
        <f t="shared" si="8"/>
        <v>-4</v>
      </c>
      <c r="H577">
        <f>VLOOKUP(Regular_Season_Table[[#This Row],[Visitor]],'2023 Standings'!$A$1:$K$33,10,FALSE)</f>
        <v>0.7</v>
      </c>
      <c r="I577">
        <f>VLOOKUP(Regular_Season_Table[[#This Row],[Home]],'2023 Standings'!$A$1:$K$33,10,)</f>
        <v>0.61</v>
      </c>
      <c r="J577">
        <f>VLOOKUP(Regular_Season_Table[[#This Row],[Home]],Table_0__2[[#All],[Team]:[xGF%]],10,)</f>
        <v>52.19</v>
      </c>
      <c r="K577">
        <f>VLOOKUP(Regular_Season_Table[[#This Row],[Visitor]],Table_0__2[[Team]:[CF%]],10,FALSE)</f>
        <v>51.07</v>
      </c>
      <c r="L577">
        <f>VLOOKUP(Regular_Season_Table[[#This Row],[Home]],Table_0__2[[#All],[Team]:[HDCF%]],36,FALSE)</f>
        <v>49.77</v>
      </c>
      <c r="M577">
        <f>VLOOKUP(Regular_Season_Table[[#This Row],[Visitor]],Table_0__2[[#All],[Team]:[HDCF%]],36,FALSE)</f>
        <v>54.37</v>
      </c>
      <c r="N577">
        <f>VLOOKUP(Regular_Season_Table[[#This Row],[Home]],'Special Teams'!$A$1:$B$33,2,FALSE)</f>
        <v>24.52</v>
      </c>
      <c r="O577">
        <f>VLOOKUP(Regular_Season_Table[[#This Row],[Visitor]],'Special Teams'!$A$1:$B$33,2,FALSE)</f>
        <v>26.02</v>
      </c>
    </row>
    <row r="578" spans="1:15" x14ac:dyDescent="0.3">
      <c r="A578" s="8">
        <v>44926</v>
      </c>
      <c r="B578" s="6" t="s">
        <v>24</v>
      </c>
      <c r="C578" s="6">
        <v>2</v>
      </c>
      <c r="D578" s="6" t="s">
        <v>30</v>
      </c>
      <c r="E578" s="6">
        <v>5</v>
      </c>
      <c r="F578" s="6"/>
      <c r="G578" s="6">
        <f t="shared" ref="G578:G641" si="9">E578-C578</f>
        <v>3</v>
      </c>
      <c r="H578">
        <f>VLOOKUP(Regular_Season_Table[[#This Row],[Visitor]],'2023 Standings'!$A$1:$K$33,10,FALSE)</f>
        <v>-1.05</v>
      </c>
      <c r="I578">
        <f>VLOOKUP(Regular_Season_Table[[#This Row],[Home]],'2023 Standings'!$A$1:$K$33,10,)</f>
        <v>0.75</v>
      </c>
      <c r="J578">
        <f>VLOOKUP(Regular_Season_Table[[#This Row],[Home]],Table_0__2[[#All],[Team]:[xGF%]],10,)</f>
        <v>51.67</v>
      </c>
      <c r="K578">
        <f>VLOOKUP(Regular_Season_Table[[#This Row],[Visitor]],Table_0__2[[Team]:[CF%]],10,FALSE)</f>
        <v>48.6</v>
      </c>
      <c r="L578">
        <f>VLOOKUP(Regular_Season_Table[[#This Row],[Home]],Table_0__2[[#All],[Team]:[HDCF%]],36,FALSE)</f>
        <v>53.75</v>
      </c>
      <c r="M578">
        <f>VLOOKUP(Regular_Season_Table[[#This Row],[Visitor]],Table_0__2[[#All],[Team]:[HDCF%]],36,FALSE)</f>
        <v>51.47</v>
      </c>
      <c r="N578">
        <f>VLOOKUP(Regular_Season_Table[[#This Row],[Home]],'Special Teams'!$A$1:$B$33,2,FALSE)</f>
        <v>25</v>
      </c>
      <c r="O578">
        <f>VLOOKUP(Regular_Season_Table[[#This Row],[Visitor]],'Special Teams'!$A$1:$B$33,2,FALSE)</f>
        <v>18.39</v>
      </c>
    </row>
    <row r="579" spans="1:15" x14ac:dyDescent="0.3">
      <c r="A579" s="9">
        <v>44926</v>
      </c>
      <c r="B579" s="7" t="s">
        <v>32</v>
      </c>
      <c r="C579" s="7">
        <v>2</v>
      </c>
      <c r="D579" s="7" t="s">
        <v>19</v>
      </c>
      <c r="E579" s="7">
        <v>4</v>
      </c>
      <c r="F579" s="7"/>
      <c r="G579" s="6">
        <f t="shared" si="9"/>
        <v>2</v>
      </c>
      <c r="H579">
        <f>VLOOKUP(Regular_Season_Table[[#This Row],[Visitor]],'2023 Standings'!$A$1:$K$33,10,FALSE)</f>
        <v>-0.09</v>
      </c>
      <c r="I579">
        <f>VLOOKUP(Regular_Season_Table[[#This Row],[Home]],'2023 Standings'!$A$1:$K$33,10,)</f>
        <v>-0.44</v>
      </c>
      <c r="J579">
        <f>VLOOKUP(Regular_Season_Table[[#This Row],[Home]],Table_0__2[[#All],[Team]:[xGF%]],10,)</f>
        <v>46.03</v>
      </c>
      <c r="K579">
        <f>VLOOKUP(Regular_Season_Table[[#This Row],[Visitor]],Table_0__2[[Team]:[CF%]],10,FALSE)</f>
        <v>51.53</v>
      </c>
      <c r="L579">
        <f>VLOOKUP(Regular_Season_Table[[#This Row],[Home]],Table_0__2[[#All],[Team]:[HDCF%]],36,FALSE)</f>
        <v>44.13</v>
      </c>
      <c r="M579">
        <f>VLOOKUP(Regular_Season_Table[[#This Row],[Visitor]],Table_0__2[[#All],[Team]:[HDCF%]],36,FALSE)</f>
        <v>51.95</v>
      </c>
      <c r="N579">
        <f>VLOOKUP(Regular_Season_Table[[#This Row],[Home]],'Special Teams'!$A$1:$B$33,2,FALSE)</f>
        <v>21.11</v>
      </c>
      <c r="O579">
        <f>VLOOKUP(Regular_Season_Table[[#This Row],[Visitor]],'Special Teams'!$A$1:$B$33,2,FALSE)</f>
        <v>23.53</v>
      </c>
    </row>
    <row r="580" spans="1:15" x14ac:dyDescent="0.3">
      <c r="A580" s="8">
        <v>44926</v>
      </c>
      <c r="B580" s="6" t="s">
        <v>23</v>
      </c>
      <c r="C580" s="6">
        <v>2</v>
      </c>
      <c r="D580" s="6" t="s">
        <v>9</v>
      </c>
      <c r="E580" s="6">
        <v>1</v>
      </c>
      <c r="F580" s="6"/>
      <c r="G580" s="6">
        <f t="shared" si="9"/>
        <v>-1</v>
      </c>
      <c r="H580">
        <f>VLOOKUP(Regular_Season_Table[[#This Row],[Visitor]],'2023 Standings'!$A$1:$K$33,10,FALSE)</f>
        <v>0.23</v>
      </c>
      <c r="I580">
        <f>VLOOKUP(Regular_Season_Table[[#This Row],[Home]],'2023 Standings'!$A$1:$K$33,10,)</f>
        <v>0.73</v>
      </c>
      <c r="J580">
        <f>VLOOKUP(Regular_Season_Table[[#This Row],[Home]],Table_0__2[[#All],[Team]:[xGF%]],10,)</f>
        <v>52.27</v>
      </c>
      <c r="K580">
        <f>VLOOKUP(Regular_Season_Table[[#This Row],[Visitor]],Table_0__2[[Team]:[CF%]],10,FALSE)</f>
        <v>51.57</v>
      </c>
      <c r="L580">
        <f>VLOOKUP(Regular_Season_Table[[#This Row],[Home]],Table_0__2[[#All],[Team]:[HDCF%]],36,FALSE)</f>
        <v>56.4</v>
      </c>
      <c r="M580">
        <f>VLOOKUP(Regular_Season_Table[[#This Row],[Visitor]],Table_0__2[[#All],[Team]:[HDCF%]],36,FALSE)</f>
        <v>52.55</v>
      </c>
      <c r="N580">
        <f>VLOOKUP(Regular_Season_Table[[#This Row],[Home]],'Special Teams'!$A$1:$B$33,2,FALSE)</f>
        <v>32.36</v>
      </c>
      <c r="O580">
        <f>VLOOKUP(Regular_Season_Table[[#This Row],[Visitor]],'Special Teams'!$A$1:$B$33,2,FALSE)</f>
        <v>19.260000000000002</v>
      </c>
    </row>
    <row r="581" spans="1:15" x14ac:dyDescent="0.3">
      <c r="A581" s="9">
        <v>44926</v>
      </c>
      <c r="B581" s="7" t="s">
        <v>4</v>
      </c>
      <c r="C581" s="7">
        <v>4</v>
      </c>
      <c r="D581" s="7" t="s">
        <v>29</v>
      </c>
      <c r="E581" s="7">
        <v>2</v>
      </c>
      <c r="F581" s="7"/>
      <c r="G581" s="6">
        <f t="shared" si="9"/>
        <v>-2</v>
      </c>
      <c r="H581">
        <f>VLOOKUP(Regular_Season_Table[[#This Row],[Visitor]],'2023 Standings'!$A$1:$K$33,10,FALSE)</f>
        <v>-0.62</v>
      </c>
      <c r="I581">
        <f>VLOOKUP(Regular_Season_Table[[#This Row],[Home]],'2023 Standings'!$A$1:$K$33,10,)</f>
        <v>0.27</v>
      </c>
      <c r="J581">
        <f>VLOOKUP(Regular_Season_Table[[#This Row],[Home]],Table_0__2[[#All],[Team]:[xGF%]],10,)</f>
        <v>52.33</v>
      </c>
      <c r="K581">
        <f>VLOOKUP(Regular_Season_Table[[#This Row],[Visitor]],Table_0__2[[Team]:[CF%]],10,FALSE)</f>
        <v>47.4</v>
      </c>
      <c r="L581">
        <f>VLOOKUP(Regular_Season_Table[[#This Row],[Home]],Table_0__2[[#All],[Team]:[HDCF%]],36,FALSE)</f>
        <v>52.36</v>
      </c>
      <c r="M581">
        <f>VLOOKUP(Regular_Season_Table[[#This Row],[Visitor]],Table_0__2[[#All],[Team]:[HDCF%]],36,FALSE)</f>
        <v>47.69</v>
      </c>
      <c r="N581">
        <f>VLOOKUP(Regular_Season_Table[[#This Row],[Home]],'Special Teams'!$A$1:$B$33,2,FALSE)</f>
        <v>25.28</v>
      </c>
      <c r="O581">
        <f>VLOOKUP(Regular_Season_Table[[#This Row],[Visitor]],'Special Teams'!$A$1:$B$33,2,FALSE)</f>
        <v>15.56</v>
      </c>
    </row>
    <row r="582" spans="1:15" x14ac:dyDescent="0.3">
      <c r="A582" s="8">
        <v>44926</v>
      </c>
      <c r="B582" s="6" t="s">
        <v>28</v>
      </c>
      <c r="C582" s="6">
        <v>5</v>
      </c>
      <c r="D582" s="6" t="s">
        <v>10</v>
      </c>
      <c r="E582" s="6">
        <v>2</v>
      </c>
      <c r="F582" s="6"/>
      <c r="G582" s="6">
        <f t="shared" si="9"/>
        <v>-3</v>
      </c>
      <c r="H582">
        <f>VLOOKUP(Regular_Season_Table[[#This Row],[Visitor]],'2023 Standings'!$A$1:$K$33,10,FALSE)</f>
        <v>0.21</v>
      </c>
      <c r="I582">
        <f>VLOOKUP(Regular_Season_Table[[#This Row],[Home]],'2023 Standings'!$A$1:$K$33,10,)</f>
        <v>-0.47</v>
      </c>
      <c r="J582">
        <f>VLOOKUP(Regular_Season_Table[[#This Row],[Home]],Table_0__2[[#All],[Team]:[xGF%]],10,)</f>
        <v>45.87</v>
      </c>
      <c r="K582">
        <f>VLOOKUP(Regular_Season_Table[[#This Row],[Visitor]],Table_0__2[[Team]:[CF%]],10,FALSE)</f>
        <v>49.47</v>
      </c>
      <c r="L582">
        <f>VLOOKUP(Regular_Season_Table[[#This Row],[Home]],Table_0__2[[#All],[Team]:[HDCF%]],36,FALSE)</f>
        <v>44.51</v>
      </c>
      <c r="M582">
        <f>VLOOKUP(Regular_Season_Table[[#This Row],[Visitor]],Table_0__2[[#All],[Team]:[HDCF%]],36,FALSE)</f>
        <v>51.15</v>
      </c>
      <c r="N582">
        <f>VLOOKUP(Regular_Season_Table[[#This Row],[Home]],'Special Teams'!$A$1:$B$33,2,FALSE)</f>
        <v>19.329999999999998</v>
      </c>
      <c r="O582">
        <f>VLOOKUP(Regular_Season_Table[[#This Row],[Visitor]],'Special Teams'!$A$1:$B$33,2,FALSE)</f>
        <v>21.43</v>
      </c>
    </row>
    <row r="583" spans="1:15" x14ac:dyDescent="0.3">
      <c r="A583" s="9">
        <v>44926</v>
      </c>
      <c r="B583" s="7" t="s">
        <v>25</v>
      </c>
      <c r="C583" s="7">
        <v>3</v>
      </c>
      <c r="D583" s="7" t="s">
        <v>7</v>
      </c>
      <c r="E583" s="7">
        <v>5</v>
      </c>
      <c r="F583" s="7"/>
      <c r="G583" s="6">
        <f t="shared" si="9"/>
        <v>2</v>
      </c>
      <c r="H583">
        <f>VLOOKUP(Regular_Season_Table[[#This Row],[Visitor]],'2023 Standings'!$A$1:$K$33,10,FALSE)</f>
        <v>-0.85</v>
      </c>
      <c r="I583">
        <f>VLOOKUP(Regular_Season_Table[[#This Row],[Home]],'2023 Standings'!$A$1:$K$33,10,)</f>
        <v>0.37</v>
      </c>
      <c r="J583">
        <f>VLOOKUP(Regular_Season_Table[[#This Row],[Home]],Table_0__2[[#All],[Team]:[xGF%]],10,)</f>
        <v>51.45</v>
      </c>
      <c r="K583">
        <f>VLOOKUP(Regular_Season_Table[[#This Row],[Visitor]],Table_0__2[[Team]:[CF%]],10,FALSE)</f>
        <v>45.13</v>
      </c>
      <c r="L583">
        <f>VLOOKUP(Regular_Season_Table[[#This Row],[Home]],Table_0__2[[#All],[Team]:[HDCF%]],36,FALSE)</f>
        <v>53.01</v>
      </c>
      <c r="M583">
        <f>VLOOKUP(Regular_Season_Table[[#This Row],[Visitor]],Table_0__2[[#All],[Team]:[HDCF%]],36,FALSE)</f>
        <v>43.9</v>
      </c>
      <c r="N583">
        <f>VLOOKUP(Regular_Season_Table[[#This Row],[Home]],'Special Teams'!$A$1:$B$33,2,FALSE)</f>
        <v>25.36</v>
      </c>
      <c r="O583">
        <f>VLOOKUP(Regular_Season_Table[[#This Row],[Visitor]],'Special Teams'!$A$1:$B$33,2,FALSE)</f>
        <v>18.91</v>
      </c>
    </row>
    <row r="584" spans="1:15" x14ac:dyDescent="0.3">
      <c r="A584" s="8">
        <v>44926</v>
      </c>
      <c r="B584" s="6" t="s">
        <v>21</v>
      </c>
      <c r="C584" s="6">
        <v>4</v>
      </c>
      <c r="D584" s="6" t="s">
        <v>27</v>
      </c>
      <c r="E584" s="6">
        <v>5</v>
      </c>
      <c r="F584" s="6" t="s">
        <v>36</v>
      </c>
      <c r="G584" s="6">
        <f t="shared" si="9"/>
        <v>1</v>
      </c>
      <c r="H584">
        <f>VLOOKUP(Regular_Season_Table[[#This Row],[Visitor]],'2023 Standings'!$A$1:$K$33,10,FALSE)</f>
        <v>-0.12</v>
      </c>
      <c r="I584">
        <f>VLOOKUP(Regular_Season_Table[[#This Row],[Home]],'2023 Standings'!$A$1:$K$33,10,)</f>
        <v>0.49</v>
      </c>
      <c r="J584">
        <f>VLOOKUP(Regular_Season_Table[[#This Row],[Home]],Table_0__2[[#All],[Team]:[xGF%]],10,)</f>
        <v>48.15</v>
      </c>
      <c r="K584">
        <f>VLOOKUP(Regular_Season_Table[[#This Row],[Visitor]],Table_0__2[[Team]:[CF%]],10,FALSE)</f>
        <v>47.41</v>
      </c>
      <c r="L584">
        <f>VLOOKUP(Regular_Season_Table[[#This Row],[Home]],Table_0__2[[#All],[Team]:[HDCF%]],36,FALSE)</f>
        <v>53.11</v>
      </c>
      <c r="M584">
        <f>VLOOKUP(Regular_Season_Table[[#This Row],[Visitor]],Table_0__2[[#All],[Team]:[HDCF%]],36,FALSE)</f>
        <v>48</v>
      </c>
      <c r="N584">
        <f>VLOOKUP(Regular_Season_Table[[#This Row],[Home]],'Special Teams'!$A$1:$B$33,2,FALSE)</f>
        <v>20.29</v>
      </c>
      <c r="O584">
        <f>VLOOKUP(Regular_Season_Table[[#This Row],[Visitor]],'Special Teams'!$A$1:$B$33,2,FALSE)</f>
        <v>17.600000000000001</v>
      </c>
    </row>
    <row r="585" spans="1:15" x14ac:dyDescent="0.3">
      <c r="A585" s="9">
        <v>44926</v>
      </c>
      <c r="B585" s="7" t="s">
        <v>33</v>
      </c>
      <c r="C585" s="7">
        <v>2</v>
      </c>
      <c r="D585" s="7" t="s">
        <v>12</v>
      </c>
      <c r="E585" s="7">
        <v>9</v>
      </c>
      <c r="F585" s="7"/>
      <c r="G585" s="6">
        <f t="shared" si="9"/>
        <v>7</v>
      </c>
      <c r="H585">
        <f>VLOOKUP(Regular_Season_Table[[#This Row],[Visitor]],'2023 Standings'!$A$1:$K$33,10,FALSE)</f>
        <v>-0.85</v>
      </c>
      <c r="I585">
        <f>VLOOKUP(Regular_Season_Table[[#This Row],[Home]],'2023 Standings'!$A$1:$K$33,10,)</f>
        <v>-0.1</v>
      </c>
      <c r="J585">
        <f>VLOOKUP(Regular_Season_Table[[#This Row],[Home]],Table_0__2[[#All],[Team]:[xGF%]],10,)</f>
        <v>49.78</v>
      </c>
      <c r="K585">
        <f>VLOOKUP(Regular_Season_Table[[#This Row],[Visitor]],Table_0__2[[Team]:[CF%]],10,FALSE)</f>
        <v>45.51</v>
      </c>
      <c r="L585">
        <f>VLOOKUP(Regular_Season_Table[[#This Row],[Home]],Table_0__2[[#All],[Team]:[HDCF%]],36,FALSE)</f>
        <v>49.68</v>
      </c>
      <c r="M585">
        <f>VLOOKUP(Regular_Season_Table[[#This Row],[Visitor]],Table_0__2[[#All],[Team]:[HDCF%]],36,FALSE)</f>
        <v>42.22</v>
      </c>
      <c r="N585">
        <f>VLOOKUP(Regular_Season_Table[[#This Row],[Home]],'Special Teams'!$A$1:$B$33,2,FALSE)</f>
        <v>21.22</v>
      </c>
      <c r="O585">
        <f>VLOOKUP(Regular_Season_Table[[#This Row],[Visitor]],'Special Teams'!$A$1:$B$33,2,FALSE)</f>
        <v>16.03</v>
      </c>
    </row>
    <row r="586" spans="1:15" x14ac:dyDescent="0.3">
      <c r="A586" s="8">
        <v>44927</v>
      </c>
      <c r="B586" s="6" t="s">
        <v>24</v>
      </c>
      <c r="C586" s="6">
        <v>5</v>
      </c>
      <c r="D586" s="6" t="s">
        <v>6</v>
      </c>
      <c r="E586" s="6">
        <v>2</v>
      </c>
      <c r="F586" s="6"/>
      <c r="G586" s="6">
        <f t="shared" si="9"/>
        <v>-3</v>
      </c>
      <c r="H586">
        <f>VLOOKUP(Regular_Season_Table[[#This Row],[Visitor]],'2023 Standings'!$A$1:$K$33,10,FALSE)</f>
        <v>-1.05</v>
      </c>
      <c r="I586">
        <f>VLOOKUP(Regular_Season_Table[[#This Row],[Home]],'2023 Standings'!$A$1:$K$33,10,)</f>
        <v>-1.1599999999999999</v>
      </c>
      <c r="J586">
        <f>VLOOKUP(Regular_Season_Table[[#This Row],[Home]],Table_0__2[[#All],[Team]:[xGF%]],10,)</f>
        <v>43.9</v>
      </c>
      <c r="K586">
        <f>VLOOKUP(Regular_Season_Table[[#This Row],[Visitor]],Table_0__2[[Team]:[CF%]],10,FALSE)</f>
        <v>48.6</v>
      </c>
      <c r="L586">
        <f>VLOOKUP(Regular_Season_Table[[#This Row],[Home]],Table_0__2[[#All],[Team]:[HDCF%]],36,FALSE)</f>
        <v>41.35</v>
      </c>
      <c r="M586">
        <f>VLOOKUP(Regular_Season_Table[[#This Row],[Visitor]],Table_0__2[[#All],[Team]:[HDCF%]],36,FALSE)</f>
        <v>51.47</v>
      </c>
      <c r="N586">
        <f>VLOOKUP(Regular_Season_Table[[#This Row],[Home]],'Special Teams'!$A$1:$B$33,2,FALSE)</f>
        <v>16.38</v>
      </c>
      <c r="O586">
        <f>VLOOKUP(Regular_Season_Table[[#This Row],[Visitor]],'Special Teams'!$A$1:$B$33,2,FALSE)</f>
        <v>18.39</v>
      </c>
    </row>
    <row r="587" spans="1:15" x14ac:dyDescent="0.3">
      <c r="A587" s="9">
        <v>44927</v>
      </c>
      <c r="B587" s="7" t="s">
        <v>17</v>
      </c>
      <c r="C587" s="7">
        <v>5</v>
      </c>
      <c r="D587" s="7" t="s">
        <v>31</v>
      </c>
      <c r="E587" s="7">
        <v>3</v>
      </c>
      <c r="F587" s="7"/>
      <c r="G587" s="6">
        <f t="shared" si="9"/>
        <v>-2</v>
      </c>
      <c r="H587">
        <f>VLOOKUP(Regular_Season_Table[[#This Row],[Visitor]],'2023 Standings'!$A$1:$K$33,10,FALSE)</f>
        <v>0.7</v>
      </c>
      <c r="I587">
        <f>VLOOKUP(Regular_Season_Table[[#This Row],[Home]],'2023 Standings'!$A$1:$K$33,10,)</f>
        <v>0.24</v>
      </c>
      <c r="J587">
        <f>VLOOKUP(Regular_Season_Table[[#This Row],[Home]],Table_0__2[[#All],[Team]:[xGF%]],10,)</f>
        <v>54.33</v>
      </c>
      <c r="K587">
        <f>VLOOKUP(Regular_Season_Table[[#This Row],[Visitor]],Table_0__2[[Team]:[CF%]],10,FALSE)</f>
        <v>49.8</v>
      </c>
      <c r="L587">
        <f>VLOOKUP(Regular_Season_Table[[#This Row],[Home]],Table_0__2[[#All],[Team]:[HDCF%]],36,FALSE)</f>
        <v>53.72</v>
      </c>
      <c r="M587">
        <f>VLOOKUP(Regular_Season_Table[[#This Row],[Visitor]],Table_0__2[[#All],[Team]:[HDCF%]],36,FALSE)</f>
        <v>48.95</v>
      </c>
      <c r="N587">
        <f>VLOOKUP(Regular_Season_Table[[#This Row],[Home]],'Special Teams'!$A$1:$B$33,2,FALSE)</f>
        <v>22.83</v>
      </c>
      <c r="O587">
        <f>VLOOKUP(Regular_Season_Table[[#This Row],[Visitor]],'Special Teams'!$A$1:$B$33,2,FALSE)</f>
        <v>24.08</v>
      </c>
    </row>
    <row r="588" spans="1:15" x14ac:dyDescent="0.3">
      <c r="A588" s="8">
        <v>44927</v>
      </c>
      <c r="B588" s="6" t="s">
        <v>18</v>
      </c>
      <c r="C588" s="6">
        <v>5</v>
      </c>
      <c r="D588" s="6" t="s">
        <v>15</v>
      </c>
      <c r="E588" s="6">
        <v>4</v>
      </c>
      <c r="F588" s="6" t="s">
        <v>35</v>
      </c>
      <c r="G588" s="6">
        <f t="shared" si="9"/>
        <v>-1</v>
      </c>
      <c r="H588">
        <f>VLOOKUP(Regular_Season_Table[[#This Row],[Visitor]],'2023 Standings'!$A$1:$K$33,10,FALSE)</f>
        <v>0.66</v>
      </c>
      <c r="I588">
        <f>VLOOKUP(Regular_Season_Table[[#This Row],[Home]],'2023 Standings'!$A$1:$K$33,10,)</f>
        <v>0.79</v>
      </c>
      <c r="J588">
        <f>VLOOKUP(Regular_Season_Table[[#This Row],[Home]],Table_0__2[[#All],[Team]:[xGF%]],10,)</f>
        <v>54.12</v>
      </c>
      <c r="K588">
        <f>VLOOKUP(Regular_Season_Table[[#This Row],[Visitor]],Table_0__2[[Team]:[CF%]],10,FALSE)</f>
        <v>60.38</v>
      </c>
      <c r="L588">
        <f>VLOOKUP(Regular_Season_Table[[#This Row],[Home]],Table_0__2[[#All],[Team]:[HDCF%]],36,FALSE)</f>
        <v>56.84</v>
      </c>
      <c r="M588">
        <f>VLOOKUP(Regular_Season_Table[[#This Row],[Visitor]],Table_0__2[[#All],[Team]:[HDCF%]],36,FALSE)</f>
        <v>59.07</v>
      </c>
      <c r="N588">
        <f>VLOOKUP(Regular_Season_Table[[#This Row],[Home]],'Special Teams'!$A$1:$B$33,2,FALSE)</f>
        <v>21.88</v>
      </c>
      <c r="O588">
        <f>VLOOKUP(Regular_Season_Table[[#This Row],[Visitor]],'Special Teams'!$A$1:$B$33,2,FALSE)</f>
        <v>19.760000000000002</v>
      </c>
    </row>
    <row r="589" spans="1:15" x14ac:dyDescent="0.3">
      <c r="A589" s="9">
        <v>44927</v>
      </c>
      <c r="B589" s="7" t="s">
        <v>13</v>
      </c>
      <c r="C589" s="7">
        <v>1</v>
      </c>
      <c r="D589" s="7" t="s">
        <v>32</v>
      </c>
      <c r="E589" s="7">
        <v>3</v>
      </c>
      <c r="F589" s="7"/>
      <c r="G589" s="6">
        <f t="shared" si="9"/>
        <v>2</v>
      </c>
      <c r="H589">
        <f>VLOOKUP(Regular_Season_Table[[#This Row],[Visitor]],'2023 Standings'!$A$1:$K$33,10,FALSE)</f>
        <v>-0.01</v>
      </c>
      <c r="I589">
        <f>VLOOKUP(Regular_Season_Table[[#This Row],[Home]],'2023 Standings'!$A$1:$K$33,10,)</f>
        <v>-0.09</v>
      </c>
      <c r="J589">
        <f>VLOOKUP(Regular_Season_Table[[#This Row],[Home]],Table_0__2[[#All],[Team]:[xGF%]],10,)</f>
        <v>51.53</v>
      </c>
      <c r="K589">
        <f>VLOOKUP(Regular_Season_Table[[#This Row],[Visitor]],Table_0__2[[Team]:[CF%]],10,FALSE)</f>
        <v>51.36</v>
      </c>
      <c r="L589">
        <f>VLOOKUP(Regular_Season_Table[[#This Row],[Home]],Table_0__2[[#All],[Team]:[HDCF%]],36,FALSE)</f>
        <v>51.95</v>
      </c>
      <c r="M589">
        <f>VLOOKUP(Regular_Season_Table[[#This Row],[Visitor]],Table_0__2[[#All],[Team]:[HDCF%]],36,FALSE)</f>
        <v>47.31</v>
      </c>
      <c r="N589">
        <f>VLOOKUP(Regular_Season_Table[[#This Row],[Home]],'Special Teams'!$A$1:$B$33,2,FALSE)</f>
        <v>23.53</v>
      </c>
      <c r="O589">
        <f>VLOOKUP(Regular_Season_Table[[#This Row],[Visitor]],'Special Teams'!$A$1:$B$33,2,FALSE)</f>
        <v>23.42</v>
      </c>
    </row>
    <row r="590" spans="1:15" x14ac:dyDescent="0.3">
      <c r="A590" s="8">
        <v>44927</v>
      </c>
      <c r="B590" s="6" t="s">
        <v>16</v>
      </c>
      <c r="C590" s="6">
        <v>1</v>
      </c>
      <c r="D590" s="6" t="s">
        <v>34</v>
      </c>
      <c r="E590" s="6">
        <v>4</v>
      </c>
      <c r="F590" s="6"/>
      <c r="G590" s="6">
        <f t="shared" si="9"/>
        <v>3</v>
      </c>
      <c r="H590">
        <f>VLOOKUP(Regular_Season_Table[[#This Row],[Visitor]],'2023 Standings'!$A$1:$K$33,10,FALSE)</f>
        <v>0.25</v>
      </c>
      <c r="I590">
        <f>VLOOKUP(Regular_Season_Table[[#This Row],[Home]],'2023 Standings'!$A$1:$K$33,10,)</f>
        <v>0.36</v>
      </c>
      <c r="J590">
        <f>VLOOKUP(Regular_Season_Table[[#This Row],[Home]],Table_0__2[[#All],[Team]:[xGF%]],10,)</f>
        <v>52.75</v>
      </c>
      <c r="K590">
        <f>VLOOKUP(Regular_Season_Table[[#This Row],[Visitor]],Table_0__2[[Team]:[CF%]],10,FALSE)</f>
        <v>49.75</v>
      </c>
      <c r="L590">
        <f>VLOOKUP(Regular_Season_Table[[#This Row],[Home]],Table_0__2[[#All],[Team]:[HDCF%]],36,FALSE)</f>
        <v>49.47</v>
      </c>
      <c r="M590">
        <f>VLOOKUP(Regular_Season_Table[[#This Row],[Visitor]],Table_0__2[[#All],[Team]:[HDCF%]],36,FALSE)</f>
        <v>50.12</v>
      </c>
      <c r="N590">
        <f>VLOOKUP(Regular_Season_Table[[#This Row],[Home]],'Special Teams'!$A$1:$B$33,2,FALSE)</f>
        <v>19.75</v>
      </c>
      <c r="O590">
        <f>VLOOKUP(Regular_Season_Table[[#This Row],[Visitor]],'Special Teams'!$A$1:$B$33,2,FALSE)</f>
        <v>15.77</v>
      </c>
    </row>
    <row r="591" spans="1:15" x14ac:dyDescent="0.3">
      <c r="A591" s="9">
        <v>44928</v>
      </c>
      <c r="B591" s="7" t="s">
        <v>4</v>
      </c>
      <c r="C591" s="7">
        <v>4</v>
      </c>
      <c r="D591" s="7" t="s">
        <v>26</v>
      </c>
      <c r="E591" s="7">
        <v>1</v>
      </c>
      <c r="F591" s="7"/>
      <c r="G591" s="6">
        <f t="shared" si="9"/>
        <v>-3</v>
      </c>
      <c r="H591">
        <f>VLOOKUP(Regular_Season_Table[[#This Row],[Visitor]],'2023 Standings'!$A$1:$K$33,10,FALSE)</f>
        <v>-0.62</v>
      </c>
      <c r="I591">
        <f>VLOOKUP(Regular_Season_Table[[#This Row],[Home]],'2023 Standings'!$A$1:$K$33,10,)</f>
        <v>-1.54</v>
      </c>
      <c r="J591">
        <f>VLOOKUP(Regular_Season_Table[[#This Row],[Home]],Table_0__2[[#All],[Team]:[xGF%]],10,)</f>
        <v>42.67</v>
      </c>
      <c r="K591">
        <f>VLOOKUP(Regular_Season_Table[[#This Row],[Visitor]],Table_0__2[[Team]:[CF%]],10,FALSE)</f>
        <v>47.4</v>
      </c>
      <c r="L591">
        <f>VLOOKUP(Regular_Season_Table[[#This Row],[Home]],Table_0__2[[#All],[Team]:[HDCF%]],36,FALSE)</f>
        <v>38.950000000000003</v>
      </c>
      <c r="M591">
        <f>VLOOKUP(Regular_Season_Table[[#This Row],[Visitor]],Table_0__2[[#All],[Team]:[HDCF%]],36,FALSE)</f>
        <v>47.69</v>
      </c>
      <c r="N591">
        <f>VLOOKUP(Regular_Season_Table[[#This Row],[Home]],'Special Teams'!$A$1:$B$33,2,FALSE)</f>
        <v>15.72</v>
      </c>
      <c r="O591">
        <f>VLOOKUP(Regular_Season_Table[[#This Row],[Visitor]],'Special Teams'!$A$1:$B$33,2,FALSE)</f>
        <v>15.56</v>
      </c>
    </row>
    <row r="592" spans="1:15" x14ac:dyDescent="0.3">
      <c r="A592" s="8">
        <v>44928</v>
      </c>
      <c r="B592" s="6" t="s">
        <v>3</v>
      </c>
      <c r="C592" s="6">
        <v>1</v>
      </c>
      <c r="D592" s="6" t="s">
        <v>14</v>
      </c>
      <c r="E592" s="6">
        <v>2</v>
      </c>
      <c r="F592" s="6"/>
      <c r="G592" s="6">
        <f t="shared" si="9"/>
        <v>1</v>
      </c>
      <c r="H592">
        <f>VLOOKUP(Regular_Season_Table[[#This Row],[Visitor]],'2023 Standings'!$A$1:$K$33,10,FALSE)</f>
        <v>0.01</v>
      </c>
      <c r="I592">
        <f>VLOOKUP(Regular_Season_Table[[#This Row],[Home]],'2023 Standings'!$A$1:$K$33,10,)</f>
        <v>1.54</v>
      </c>
      <c r="J592">
        <f>VLOOKUP(Regular_Season_Table[[#This Row],[Home]],Table_0__2[[#All],[Team]:[xGF%]],10,)</f>
        <v>51.19</v>
      </c>
      <c r="K592">
        <f>VLOOKUP(Regular_Season_Table[[#This Row],[Visitor]],Table_0__2[[Team]:[CF%]],10,FALSE)</f>
        <v>52.14</v>
      </c>
      <c r="L592">
        <f>VLOOKUP(Regular_Season_Table[[#This Row],[Home]],Table_0__2[[#All],[Team]:[HDCF%]],36,FALSE)</f>
        <v>54.03</v>
      </c>
      <c r="M592">
        <f>VLOOKUP(Regular_Season_Table[[#This Row],[Visitor]],Table_0__2[[#All],[Team]:[HDCF%]],36,FALSE)</f>
        <v>53.78</v>
      </c>
      <c r="N592">
        <f>VLOOKUP(Regular_Season_Table[[#This Row],[Home]],'Special Teams'!$A$1:$B$33,2,FALSE)</f>
        <v>22.22</v>
      </c>
      <c r="O592">
        <f>VLOOKUP(Regular_Season_Table[[#This Row],[Visitor]],'Special Teams'!$A$1:$B$33,2,FALSE)</f>
        <v>21.72</v>
      </c>
    </row>
    <row r="593" spans="1:15" x14ac:dyDescent="0.3">
      <c r="A593" s="9">
        <v>44928</v>
      </c>
      <c r="B593" s="7" t="s">
        <v>27</v>
      </c>
      <c r="C593" s="7">
        <v>3</v>
      </c>
      <c r="D593" s="7" t="s">
        <v>11</v>
      </c>
      <c r="E593" s="7">
        <v>2</v>
      </c>
      <c r="F593" s="7"/>
      <c r="G593" s="6">
        <f t="shared" si="9"/>
        <v>-1</v>
      </c>
      <c r="H593">
        <f>VLOOKUP(Regular_Season_Table[[#This Row],[Visitor]],'2023 Standings'!$A$1:$K$33,10,FALSE)</f>
        <v>0.49</v>
      </c>
      <c r="I593">
        <f>VLOOKUP(Regular_Season_Table[[#This Row],[Home]],'2023 Standings'!$A$1:$K$33,10,)</f>
        <v>0.61</v>
      </c>
      <c r="J593">
        <f>VLOOKUP(Regular_Season_Table[[#This Row],[Home]],Table_0__2[[#All],[Team]:[xGF%]],10,)</f>
        <v>52.19</v>
      </c>
      <c r="K593">
        <f>VLOOKUP(Regular_Season_Table[[#This Row],[Visitor]],Table_0__2[[Team]:[CF%]],10,FALSE)</f>
        <v>48.15</v>
      </c>
      <c r="L593">
        <f>VLOOKUP(Regular_Season_Table[[#This Row],[Home]],Table_0__2[[#All],[Team]:[HDCF%]],36,FALSE)</f>
        <v>49.77</v>
      </c>
      <c r="M593">
        <f>VLOOKUP(Regular_Season_Table[[#This Row],[Visitor]],Table_0__2[[#All],[Team]:[HDCF%]],36,FALSE)</f>
        <v>53.11</v>
      </c>
      <c r="N593">
        <f>VLOOKUP(Regular_Season_Table[[#This Row],[Home]],'Special Teams'!$A$1:$B$33,2,FALSE)</f>
        <v>24.52</v>
      </c>
      <c r="O593">
        <f>VLOOKUP(Regular_Season_Table[[#This Row],[Visitor]],'Special Teams'!$A$1:$B$33,2,FALSE)</f>
        <v>20.29</v>
      </c>
    </row>
    <row r="594" spans="1:15" x14ac:dyDescent="0.3">
      <c r="A594" s="8">
        <v>44929</v>
      </c>
      <c r="B594" s="6" t="s">
        <v>7</v>
      </c>
      <c r="C594" s="6">
        <v>4</v>
      </c>
      <c r="D594" s="6" t="s">
        <v>6</v>
      </c>
      <c r="E594" s="6">
        <v>1</v>
      </c>
      <c r="F594" s="6"/>
      <c r="G594" s="6">
        <f t="shared" si="9"/>
        <v>-3</v>
      </c>
      <c r="H594">
        <f>VLOOKUP(Regular_Season_Table[[#This Row],[Visitor]],'2023 Standings'!$A$1:$K$33,10,FALSE)</f>
        <v>0.37</v>
      </c>
      <c r="I594">
        <f>VLOOKUP(Regular_Season_Table[[#This Row],[Home]],'2023 Standings'!$A$1:$K$33,10,)</f>
        <v>-1.1599999999999999</v>
      </c>
      <c r="J594">
        <f>VLOOKUP(Regular_Season_Table[[#This Row],[Home]],Table_0__2[[#All],[Team]:[xGF%]],10,)</f>
        <v>43.9</v>
      </c>
      <c r="K594">
        <f>VLOOKUP(Regular_Season_Table[[#This Row],[Visitor]],Table_0__2[[Team]:[CF%]],10,FALSE)</f>
        <v>51.45</v>
      </c>
      <c r="L594">
        <f>VLOOKUP(Regular_Season_Table[[#This Row],[Home]],Table_0__2[[#All],[Team]:[HDCF%]],36,FALSE)</f>
        <v>41.35</v>
      </c>
      <c r="M594">
        <f>VLOOKUP(Regular_Season_Table[[#This Row],[Visitor]],Table_0__2[[#All],[Team]:[HDCF%]],36,FALSE)</f>
        <v>53.01</v>
      </c>
      <c r="N594">
        <f>VLOOKUP(Regular_Season_Table[[#This Row],[Home]],'Special Teams'!$A$1:$B$33,2,FALSE)</f>
        <v>16.38</v>
      </c>
      <c r="O594">
        <f>VLOOKUP(Regular_Season_Table[[#This Row],[Visitor]],'Special Teams'!$A$1:$B$33,2,FALSE)</f>
        <v>25.36</v>
      </c>
    </row>
    <row r="595" spans="1:15" x14ac:dyDescent="0.3">
      <c r="A595" s="9">
        <v>44929</v>
      </c>
      <c r="B595" s="7" t="s">
        <v>34</v>
      </c>
      <c r="C595" s="7">
        <v>5</v>
      </c>
      <c r="D595" s="7" t="s">
        <v>9</v>
      </c>
      <c r="E595" s="7">
        <v>2</v>
      </c>
      <c r="F595" s="7"/>
      <c r="G595" s="6">
        <f t="shared" si="9"/>
        <v>-3</v>
      </c>
      <c r="H595">
        <f>VLOOKUP(Regular_Season_Table[[#This Row],[Visitor]],'2023 Standings'!$A$1:$K$33,10,FALSE)</f>
        <v>0.36</v>
      </c>
      <c r="I595">
        <f>VLOOKUP(Regular_Season_Table[[#This Row],[Home]],'2023 Standings'!$A$1:$K$33,10,)</f>
        <v>0.73</v>
      </c>
      <c r="J595">
        <f>VLOOKUP(Regular_Season_Table[[#This Row],[Home]],Table_0__2[[#All],[Team]:[xGF%]],10,)</f>
        <v>52.27</v>
      </c>
      <c r="K595">
        <f>VLOOKUP(Regular_Season_Table[[#This Row],[Visitor]],Table_0__2[[Team]:[CF%]],10,FALSE)</f>
        <v>52.75</v>
      </c>
      <c r="L595">
        <f>VLOOKUP(Regular_Season_Table[[#This Row],[Home]],Table_0__2[[#All],[Team]:[HDCF%]],36,FALSE)</f>
        <v>56.4</v>
      </c>
      <c r="M595">
        <f>VLOOKUP(Regular_Season_Table[[#This Row],[Visitor]],Table_0__2[[#All],[Team]:[HDCF%]],36,FALSE)</f>
        <v>49.47</v>
      </c>
      <c r="N595">
        <f>VLOOKUP(Regular_Season_Table[[#This Row],[Home]],'Special Teams'!$A$1:$B$33,2,FALSE)</f>
        <v>32.36</v>
      </c>
      <c r="O595">
        <f>VLOOKUP(Regular_Season_Table[[#This Row],[Visitor]],'Special Teams'!$A$1:$B$33,2,FALSE)</f>
        <v>19.75</v>
      </c>
    </row>
    <row r="596" spans="1:15" x14ac:dyDescent="0.3">
      <c r="A596" s="8">
        <v>44929</v>
      </c>
      <c r="B596" s="6" t="s">
        <v>25</v>
      </c>
      <c r="C596" s="6">
        <v>3</v>
      </c>
      <c r="D596" s="6" t="s">
        <v>31</v>
      </c>
      <c r="E596" s="6">
        <v>5</v>
      </c>
      <c r="F596" s="6"/>
      <c r="G596" s="6">
        <f t="shared" si="9"/>
        <v>2</v>
      </c>
      <c r="H596">
        <f>VLOOKUP(Regular_Season_Table[[#This Row],[Visitor]],'2023 Standings'!$A$1:$K$33,10,FALSE)</f>
        <v>-0.85</v>
      </c>
      <c r="I596">
        <f>VLOOKUP(Regular_Season_Table[[#This Row],[Home]],'2023 Standings'!$A$1:$K$33,10,)</f>
        <v>0.24</v>
      </c>
      <c r="J596">
        <f>VLOOKUP(Regular_Season_Table[[#This Row],[Home]],Table_0__2[[#All],[Team]:[xGF%]],10,)</f>
        <v>54.33</v>
      </c>
      <c r="K596">
        <f>VLOOKUP(Regular_Season_Table[[#This Row],[Visitor]],Table_0__2[[Team]:[CF%]],10,FALSE)</f>
        <v>45.13</v>
      </c>
      <c r="L596">
        <f>VLOOKUP(Regular_Season_Table[[#This Row],[Home]],Table_0__2[[#All],[Team]:[HDCF%]],36,FALSE)</f>
        <v>53.72</v>
      </c>
      <c r="M596">
        <f>VLOOKUP(Regular_Season_Table[[#This Row],[Visitor]],Table_0__2[[#All],[Team]:[HDCF%]],36,FALSE)</f>
        <v>43.9</v>
      </c>
      <c r="N596">
        <f>VLOOKUP(Regular_Season_Table[[#This Row],[Home]],'Special Teams'!$A$1:$B$33,2,FALSE)</f>
        <v>22.83</v>
      </c>
      <c r="O596">
        <f>VLOOKUP(Regular_Season_Table[[#This Row],[Visitor]],'Special Teams'!$A$1:$B$33,2,FALSE)</f>
        <v>18.91</v>
      </c>
    </row>
    <row r="597" spans="1:15" x14ac:dyDescent="0.3">
      <c r="A597" s="9">
        <v>44929</v>
      </c>
      <c r="B597" s="7" t="s">
        <v>30</v>
      </c>
      <c r="C597" s="7">
        <v>2</v>
      </c>
      <c r="D597" s="7" t="s">
        <v>29</v>
      </c>
      <c r="E597" s="7">
        <v>3</v>
      </c>
      <c r="F597" s="7"/>
      <c r="G597" s="6">
        <f t="shared" si="9"/>
        <v>1</v>
      </c>
      <c r="H597">
        <f>VLOOKUP(Regular_Season_Table[[#This Row],[Visitor]],'2023 Standings'!$A$1:$K$33,10,FALSE)</f>
        <v>0.75</v>
      </c>
      <c r="I597">
        <f>VLOOKUP(Regular_Season_Table[[#This Row],[Home]],'2023 Standings'!$A$1:$K$33,10,)</f>
        <v>0.27</v>
      </c>
      <c r="J597">
        <f>VLOOKUP(Regular_Season_Table[[#This Row],[Home]],Table_0__2[[#All],[Team]:[xGF%]],10,)</f>
        <v>52.33</v>
      </c>
      <c r="K597">
        <f>VLOOKUP(Regular_Season_Table[[#This Row],[Visitor]],Table_0__2[[Team]:[CF%]],10,FALSE)</f>
        <v>51.67</v>
      </c>
      <c r="L597">
        <f>VLOOKUP(Regular_Season_Table[[#This Row],[Home]],Table_0__2[[#All],[Team]:[HDCF%]],36,FALSE)</f>
        <v>52.36</v>
      </c>
      <c r="M597">
        <f>VLOOKUP(Regular_Season_Table[[#This Row],[Visitor]],Table_0__2[[#All],[Team]:[HDCF%]],36,FALSE)</f>
        <v>53.75</v>
      </c>
      <c r="N597">
        <f>VLOOKUP(Regular_Season_Table[[#This Row],[Home]],'Special Teams'!$A$1:$B$33,2,FALSE)</f>
        <v>25.28</v>
      </c>
      <c r="O597">
        <f>VLOOKUP(Regular_Season_Table[[#This Row],[Visitor]],'Special Teams'!$A$1:$B$33,2,FALSE)</f>
        <v>25</v>
      </c>
    </row>
    <row r="598" spans="1:15" x14ac:dyDescent="0.3">
      <c r="A598" s="8">
        <v>44929</v>
      </c>
      <c r="B598" s="6" t="s">
        <v>33</v>
      </c>
      <c r="C598" s="6">
        <v>3</v>
      </c>
      <c r="D598" s="6" t="s">
        <v>21</v>
      </c>
      <c r="E598" s="6">
        <v>6</v>
      </c>
      <c r="F598" s="6"/>
      <c r="G598" s="6">
        <f t="shared" si="9"/>
        <v>3</v>
      </c>
      <c r="H598">
        <f>VLOOKUP(Regular_Season_Table[[#This Row],[Visitor]],'2023 Standings'!$A$1:$K$33,10,FALSE)</f>
        <v>-0.85</v>
      </c>
      <c r="I598">
        <f>VLOOKUP(Regular_Season_Table[[#This Row],[Home]],'2023 Standings'!$A$1:$K$33,10,)</f>
        <v>-0.12</v>
      </c>
      <c r="J598">
        <f>VLOOKUP(Regular_Season_Table[[#This Row],[Home]],Table_0__2[[#All],[Team]:[xGF%]],10,)</f>
        <v>47.41</v>
      </c>
      <c r="K598">
        <f>VLOOKUP(Regular_Season_Table[[#This Row],[Visitor]],Table_0__2[[Team]:[CF%]],10,FALSE)</f>
        <v>45.51</v>
      </c>
      <c r="L598">
        <f>VLOOKUP(Regular_Season_Table[[#This Row],[Home]],Table_0__2[[#All],[Team]:[HDCF%]],36,FALSE)</f>
        <v>48</v>
      </c>
      <c r="M598">
        <f>VLOOKUP(Regular_Season_Table[[#This Row],[Visitor]],Table_0__2[[#All],[Team]:[HDCF%]],36,FALSE)</f>
        <v>42.22</v>
      </c>
      <c r="N598">
        <f>VLOOKUP(Regular_Season_Table[[#This Row],[Home]],'Special Teams'!$A$1:$B$33,2,FALSE)</f>
        <v>17.600000000000001</v>
      </c>
      <c r="O598">
        <f>VLOOKUP(Regular_Season_Table[[#This Row],[Visitor]],'Special Teams'!$A$1:$B$33,2,FALSE)</f>
        <v>16.03</v>
      </c>
    </row>
    <row r="599" spans="1:15" x14ac:dyDescent="0.3">
      <c r="A599" s="9">
        <v>44929</v>
      </c>
      <c r="B599" s="7" t="s">
        <v>18</v>
      </c>
      <c r="C599" s="7">
        <v>3</v>
      </c>
      <c r="D599" s="7" t="s">
        <v>17</v>
      </c>
      <c r="E599" s="7">
        <v>5</v>
      </c>
      <c r="F599" s="7"/>
      <c r="G599" s="6">
        <f t="shared" si="9"/>
        <v>2</v>
      </c>
      <c r="H599">
        <f>VLOOKUP(Regular_Season_Table[[#This Row],[Visitor]],'2023 Standings'!$A$1:$K$33,10,FALSE)</f>
        <v>0.66</v>
      </c>
      <c r="I599">
        <f>VLOOKUP(Regular_Season_Table[[#This Row],[Home]],'2023 Standings'!$A$1:$K$33,10,)</f>
        <v>0.7</v>
      </c>
      <c r="J599">
        <f>VLOOKUP(Regular_Season_Table[[#This Row],[Home]],Table_0__2[[#All],[Team]:[xGF%]],10,)</f>
        <v>49.8</v>
      </c>
      <c r="K599">
        <f>VLOOKUP(Regular_Season_Table[[#This Row],[Visitor]],Table_0__2[[Team]:[CF%]],10,FALSE)</f>
        <v>60.38</v>
      </c>
      <c r="L599">
        <f>VLOOKUP(Regular_Season_Table[[#This Row],[Home]],Table_0__2[[#All],[Team]:[HDCF%]],36,FALSE)</f>
        <v>48.95</v>
      </c>
      <c r="M599">
        <f>VLOOKUP(Regular_Season_Table[[#This Row],[Visitor]],Table_0__2[[#All],[Team]:[HDCF%]],36,FALSE)</f>
        <v>59.07</v>
      </c>
      <c r="N599">
        <f>VLOOKUP(Regular_Season_Table[[#This Row],[Home]],'Special Teams'!$A$1:$B$33,2,FALSE)</f>
        <v>24.08</v>
      </c>
      <c r="O599">
        <f>VLOOKUP(Regular_Season_Table[[#This Row],[Visitor]],'Special Teams'!$A$1:$B$33,2,FALSE)</f>
        <v>19.760000000000002</v>
      </c>
    </row>
    <row r="600" spans="1:15" x14ac:dyDescent="0.3">
      <c r="A600" s="8">
        <v>44929</v>
      </c>
      <c r="B600" s="6" t="s">
        <v>20</v>
      </c>
      <c r="C600" s="6">
        <v>0</v>
      </c>
      <c r="D600" s="6" t="s">
        <v>32</v>
      </c>
      <c r="E600" s="6">
        <v>4</v>
      </c>
      <c r="F600" s="6"/>
      <c r="G600" s="6">
        <f t="shared" si="9"/>
        <v>4</v>
      </c>
      <c r="H600">
        <f>VLOOKUP(Regular_Season_Table[[#This Row],[Visitor]],'2023 Standings'!$A$1:$K$33,10,FALSE)</f>
        <v>-1.34</v>
      </c>
      <c r="I600">
        <f>VLOOKUP(Regular_Season_Table[[#This Row],[Home]],'2023 Standings'!$A$1:$K$33,10,)</f>
        <v>-0.09</v>
      </c>
      <c r="J600">
        <f>VLOOKUP(Regular_Season_Table[[#This Row],[Home]],Table_0__2[[#All],[Team]:[xGF%]],10,)</f>
        <v>51.53</v>
      </c>
      <c r="K600">
        <f>VLOOKUP(Regular_Season_Table[[#This Row],[Visitor]],Table_0__2[[Team]:[CF%]],10,FALSE)</f>
        <v>44.92</v>
      </c>
      <c r="L600">
        <f>VLOOKUP(Regular_Season_Table[[#This Row],[Home]],Table_0__2[[#All],[Team]:[HDCF%]],36,FALSE)</f>
        <v>51.95</v>
      </c>
      <c r="M600">
        <f>VLOOKUP(Regular_Season_Table[[#This Row],[Visitor]],Table_0__2[[#All],[Team]:[HDCF%]],36,FALSE)</f>
        <v>43.43</v>
      </c>
      <c r="N600">
        <f>VLOOKUP(Regular_Season_Table[[#This Row],[Home]],'Special Teams'!$A$1:$B$33,2,FALSE)</f>
        <v>23.53</v>
      </c>
      <c r="O600">
        <f>VLOOKUP(Regular_Season_Table[[#This Row],[Visitor]],'Special Teams'!$A$1:$B$33,2,FALSE)</f>
        <v>18.3</v>
      </c>
    </row>
    <row r="601" spans="1:15" x14ac:dyDescent="0.3">
      <c r="A601" s="9">
        <v>44929</v>
      </c>
      <c r="B601" s="7" t="s">
        <v>10</v>
      </c>
      <c r="C601" s="7">
        <v>6</v>
      </c>
      <c r="D601" s="7" t="s">
        <v>5</v>
      </c>
      <c r="E601" s="7">
        <v>5</v>
      </c>
      <c r="F601" s="7" t="s">
        <v>35</v>
      </c>
      <c r="G601" s="6">
        <f t="shared" si="9"/>
        <v>-1</v>
      </c>
      <c r="H601">
        <f>VLOOKUP(Regular_Season_Table[[#This Row],[Visitor]],'2023 Standings'!$A$1:$K$33,10,FALSE)</f>
        <v>-0.47</v>
      </c>
      <c r="I601">
        <f>VLOOKUP(Regular_Season_Table[[#This Row],[Home]],'2023 Standings'!$A$1:$K$33,10,)</f>
        <v>0.7</v>
      </c>
      <c r="J601">
        <f>VLOOKUP(Regular_Season_Table[[#This Row],[Home]],Table_0__2[[#All],[Team]:[xGF%]],10,)</f>
        <v>51.07</v>
      </c>
      <c r="K601">
        <f>VLOOKUP(Regular_Season_Table[[#This Row],[Visitor]],Table_0__2[[Team]:[CF%]],10,FALSE)</f>
        <v>45.87</v>
      </c>
      <c r="L601">
        <f>VLOOKUP(Regular_Season_Table[[#This Row],[Home]],Table_0__2[[#All],[Team]:[HDCF%]],36,FALSE)</f>
        <v>54.37</v>
      </c>
      <c r="M601">
        <f>VLOOKUP(Regular_Season_Table[[#This Row],[Visitor]],Table_0__2[[#All],[Team]:[HDCF%]],36,FALSE)</f>
        <v>44.51</v>
      </c>
      <c r="N601">
        <f>VLOOKUP(Regular_Season_Table[[#This Row],[Home]],'Special Teams'!$A$1:$B$33,2,FALSE)</f>
        <v>26.02</v>
      </c>
      <c r="O601">
        <f>VLOOKUP(Regular_Season_Table[[#This Row],[Visitor]],'Special Teams'!$A$1:$B$33,2,FALSE)</f>
        <v>19.329999999999998</v>
      </c>
    </row>
    <row r="602" spans="1:15" x14ac:dyDescent="0.3">
      <c r="A602" s="8">
        <v>44929</v>
      </c>
      <c r="B602" s="6" t="s">
        <v>16</v>
      </c>
      <c r="C602" s="6">
        <v>6</v>
      </c>
      <c r="D602" s="6" t="s">
        <v>8</v>
      </c>
      <c r="E602" s="6">
        <v>2</v>
      </c>
      <c r="F602" s="6"/>
      <c r="G602" s="6">
        <f t="shared" si="9"/>
        <v>-4</v>
      </c>
      <c r="H602">
        <f>VLOOKUP(Regular_Season_Table[[#This Row],[Visitor]],'2023 Standings'!$A$1:$K$33,10,FALSE)</f>
        <v>0.25</v>
      </c>
      <c r="I602">
        <f>VLOOKUP(Regular_Season_Table[[#This Row],[Home]],'2023 Standings'!$A$1:$K$33,10,)</f>
        <v>-0.3</v>
      </c>
      <c r="J602">
        <f>VLOOKUP(Regular_Season_Table[[#This Row],[Home]],Table_0__2[[#All],[Team]:[xGF%]],10,)</f>
        <v>47.62</v>
      </c>
      <c r="K602">
        <f>VLOOKUP(Regular_Season_Table[[#This Row],[Visitor]],Table_0__2[[Team]:[CF%]],10,FALSE)</f>
        <v>49.75</v>
      </c>
      <c r="L602">
        <f>VLOOKUP(Regular_Season_Table[[#This Row],[Home]],Table_0__2[[#All],[Team]:[HDCF%]],36,FALSE)</f>
        <v>47.61</v>
      </c>
      <c r="M602">
        <f>VLOOKUP(Regular_Season_Table[[#This Row],[Visitor]],Table_0__2[[#All],[Team]:[HDCF%]],36,FALSE)</f>
        <v>50.12</v>
      </c>
      <c r="N602">
        <f>VLOOKUP(Regular_Season_Table[[#This Row],[Home]],'Special Teams'!$A$1:$B$33,2,FALSE)</f>
        <v>22.71</v>
      </c>
      <c r="O602">
        <f>VLOOKUP(Regular_Season_Table[[#This Row],[Visitor]],'Special Teams'!$A$1:$B$33,2,FALSE)</f>
        <v>15.77</v>
      </c>
    </row>
    <row r="603" spans="1:15" x14ac:dyDescent="0.3">
      <c r="A603" s="9">
        <v>44929</v>
      </c>
      <c r="B603" s="7" t="s">
        <v>22</v>
      </c>
      <c r="C603" s="7">
        <v>2</v>
      </c>
      <c r="D603" s="7" t="s">
        <v>23</v>
      </c>
      <c r="E603" s="7">
        <v>3</v>
      </c>
      <c r="F603" s="7"/>
      <c r="G603" s="6">
        <f t="shared" si="9"/>
        <v>1</v>
      </c>
      <c r="H603">
        <f>VLOOKUP(Regular_Season_Table[[#This Row],[Visitor]],'2023 Standings'!$A$1:$K$33,10,FALSE)</f>
        <v>0.05</v>
      </c>
      <c r="I603">
        <f>VLOOKUP(Regular_Season_Table[[#This Row],[Home]],'2023 Standings'!$A$1:$K$33,10,)</f>
        <v>0.23</v>
      </c>
      <c r="J603">
        <f>VLOOKUP(Regular_Season_Table[[#This Row],[Home]],Table_0__2[[#All],[Team]:[xGF%]],10,)</f>
        <v>51.57</v>
      </c>
      <c r="K603">
        <f>VLOOKUP(Regular_Season_Table[[#This Row],[Visitor]],Table_0__2[[Team]:[CF%]],10,FALSE)</f>
        <v>57.39</v>
      </c>
      <c r="L603">
        <f>VLOOKUP(Regular_Season_Table[[#This Row],[Home]],Table_0__2[[#All],[Team]:[HDCF%]],36,FALSE)</f>
        <v>52.55</v>
      </c>
      <c r="M603">
        <f>VLOOKUP(Regular_Season_Table[[#This Row],[Visitor]],Table_0__2[[#All],[Team]:[HDCF%]],36,FALSE)</f>
        <v>53.64</v>
      </c>
      <c r="N603">
        <f>VLOOKUP(Regular_Season_Table[[#This Row],[Home]],'Special Teams'!$A$1:$B$33,2,FALSE)</f>
        <v>19.260000000000002</v>
      </c>
      <c r="O603">
        <f>VLOOKUP(Regular_Season_Table[[#This Row],[Visitor]],'Special Teams'!$A$1:$B$33,2,FALSE)</f>
        <v>19.84</v>
      </c>
    </row>
    <row r="604" spans="1:15" x14ac:dyDescent="0.3">
      <c r="A604" s="8">
        <v>44929</v>
      </c>
      <c r="B604" s="6" t="s">
        <v>13</v>
      </c>
      <c r="C604" s="6">
        <v>5</v>
      </c>
      <c r="D604" s="6" t="s">
        <v>12</v>
      </c>
      <c r="E604" s="6">
        <v>4</v>
      </c>
      <c r="F604" s="6" t="s">
        <v>36</v>
      </c>
      <c r="G604" s="6">
        <f t="shared" si="9"/>
        <v>-1</v>
      </c>
      <c r="H604">
        <f>VLOOKUP(Regular_Season_Table[[#This Row],[Visitor]],'2023 Standings'!$A$1:$K$33,10,FALSE)</f>
        <v>-0.01</v>
      </c>
      <c r="I604">
        <f>VLOOKUP(Regular_Season_Table[[#This Row],[Home]],'2023 Standings'!$A$1:$K$33,10,)</f>
        <v>-0.1</v>
      </c>
      <c r="J604">
        <f>VLOOKUP(Regular_Season_Table[[#This Row],[Home]],Table_0__2[[#All],[Team]:[xGF%]],10,)</f>
        <v>49.78</v>
      </c>
      <c r="K604">
        <f>VLOOKUP(Regular_Season_Table[[#This Row],[Visitor]],Table_0__2[[Team]:[CF%]],10,FALSE)</f>
        <v>51.36</v>
      </c>
      <c r="L604">
        <f>VLOOKUP(Regular_Season_Table[[#This Row],[Home]],Table_0__2[[#All],[Team]:[HDCF%]],36,FALSE)</f>
        <v>49.68</v>
      </c>
      <c r="M604">
        <f>VLOOKUP(Regular_Season_Table[[#This Row],[Visitor]],Table_0__2[[#All],[Team]:[HDCF%]],36,FALSE)</f>
        <v>47.31</v>
      </c>
      <c r="N604">
        <f>VLOOKUP(Regular_Season_Table[[#This Row],[Home]],'Special Teams'!$A$1:$B$33,2,FALSE)</f>
        <v>21.22</v>
      </c>
      <c r="O604">
        <f>VLOOKUP(Regular_Season_Table[[#This Row],[Visitor]],'Special Teams'!$A$1:$B$33,2,FALSE)</f>
        <v>23.42</v>
      </c>
    </row>
    <row r="605" spans="1:15" x14ac:dyDescent="0.3">
      <c r="A605" s="9">
        <v>44930</v>
      </c>
      <c r="B605" s="7" t="s">
        <v>30</v>
      </c>
      <c r="C605" s="7">
        <v>0</v>
      </c>
      <c r="D605" s="7" t="s">
        <v>26</v>
      </c>
      <c r="E605" s="7">
        <v>2</v>
      </c>
      <c r="F605" s="7"/>
      <c r="G605" s="6">
        <f t="shared" si="9"/>
        <v>2</v>
      </c>
      <c r="H605">
        <f>VLOOKUP(Regular_Season_Table[[#This Row],[Visitor]],'2023 Standings'!$A$1:$K$33,10,FALSE)</f>
        <v>0.75</v>
      </c>
      <c r="I605">
        <f>VLOOKUP(Regular_Season_Table[[#This Row],[Home]],'2023 Standings'!$A$1:$K$33,10,)</f>
        <v>-1.54</v>
      </c>
      <c r="J605">
        <f>VLOOKUP(Regular_Season_Table[[#This Row],[Home]],Table_0__2[[#All],[Team]:[xGF%]],10,)</f>
        <v>42.67</v>
      </c>
      <c r="K605">
        <f>VLOOKUP(Regular_Season_Table[[#This Row],[Visitor]],Table_0__2[[Team]:[CF%]],10,FALSE)</f>
        <v>51.67</v>
      </c>
      <c r="L605">
        <f>VLOOKUP(Regular_Season_Table[[#This Row],[Home]],Table_0__2[[#All],[Team]:[HDCF%]],36,FALSE)</f>
        <v>38.950000000000003</v>
      </c>
      <c r="M605">
        <f>VLOOKUP(Regular_Season_Table[[#This Row],[Visitor]],Table_0__2[[#All],[Team]:[HDCF%]],36,FALSE)</f>
        <v>53.75</v>
      </c>
      <c r="N605">
        <f>VLOOKUP(Regular_Season_Table[[#This Row],[Home]],'Special Teams'!$A$1:$B$33,2,FALSE)</f>
        <v>15.72</v>
      </c>
      <c r="O605">
        <f>VLOOKUP(Regular_Season_Table[[#This Row],[Visitor]],'Special Teams'!$A$1:$B$33,2,FALSE)</f>
        <v>25</v>
      </c>
    </row>
    <row r="606" spans="1:15" x14ac:dyDescent="0.3">
      <c r="A606" s="8">
        <v>44930</v>
      </c>
      <c r="B606" s="6" t="s">
        <v>15</v>
      </c>
      <c r="C606" s="6">
        <v>5</v>
      </c>
      <c r="D606" s="6" t="s">
        <v>19</v>
      </c>
      <c r="E606" s="6">
        <v>1</v>
      </c>
      <c r="F606" s="6"/>
      <c r="G606" s="6">
        <f t="shared" si="9"/>
        <v>-4</v>
      </c>
      <c r="H606">
        <f>VLOOKUP(Regular_Season_Table[[#This Row],[Visitor]],'2023 Standings'!$A$1:$K$33,10,FALSE)</f>
        <v>0.79</v>
      </c>
      <c r="I606">
        <f>VLOOKUP(Regular_Season_Table[[#This Row],[Home]],'2023 Standings'!$A$1:$K$33,10,)</f>
        <v>-0.44</v>
      </c>
      <c r="J606">
        <f>VLOOKUP(Regular_Season_Table[[#This Row],[Home]],Table_0__2[[#All],[Team]:[xGF%]],10,)</f>
        <v>46.03</v>
      </c>
      <c r="K606">
        <f>VLOOKUP(Regular_Season_Table[[#This Row],[Visitor]],Table_0__2[[Team]:[CF%]],10,FALSE)</f>
        <v>54.12</v>
      </c>
      <c r="L606">
        <f>VLOOKUP(Regular_Season_Table[[#This Row],[Home]],Table_0__2[[#All],[Team]:[HDCF%]],36,FALSE)</f>
        <v>44.13</v>
      </c>
      <c r="M606">
        <f>VLOOKUP(Regular_Season_Table[[#This Row],[Visitor]],Table_0__2[[#All],[Team]:[HDCF%]],36,FALSE)</f>
        <v>56.84</v>
      </c>
      <c r="N606">
        <f>VLOOKUP(Regular_Season_Table[[#This Row],[Home]],'Special Teams'!$A$1:$B$33,2,FALSE)</f>
        <v>21.11</v>
      </c>
      <c r="O606">
        <f>VLOOKUP(Regular_Season_Table[[#This Row],[Visitor]],'Special Teams'!$A$1:$B$33,2,FALSE)</f>
        <v>21.88</v>
      </c>
    </row>
    <row r="607" spans="1:15" x14ac:dyDescent="0.3">
      <c r="A607" s="9">
        <v>44930</v>
      </c>
      <c r="B607" s="7" t="s">
        <v>7</v>
      </c>
      <c r="C607" s="7">
        <v>1</v>
      </c>
      <c r="D607" s="7" t="s">
        <v>28</v>
      </c>
      <c r="E607" s="7">
        <v>5</v>
      </c>
      <c r="F607" s="7"/>
      <c r="G607" s="6">
        <f t="shared" si="9"/>
        <v>4</v>
      </c>
      <c r="H607">
        <f>VLOOKUP(Regular_Season_Table[[#This Row],[Visitor]],'2023 Standings'!$A$1:$K$33,10,FALSE)</f>
        <v>0.37</v>
      </c>
      <c r="I607">
        <f>VLOOKUP(Regular_Season_Table[[#This Row],[Home]],'2023 Standings'!$A$1:$K$33,10,)</f>
        <v>0.21</v>
      </c>
      <c r="J607">
        <f>VLOOKUP(Regular_Season_Table[[#This Row],[Home]],Table_0__2[[#All],[Team]:[xGF%]],10,)</f>
        <v>49.47</v>
      </c>
      <c r="K607">
        <f>VLOOKUP(Regular_Season_Table[[#This Row],[Visitor]],Table_0__2[[Team]:[CF%]],10,FALSE)</f>
        <v>51.45</v>
      </c>
      <c r="L607">
        <f>VLOOKUP(Regular_Season_Table[[#This Row],[Home]],Table_0__2[[#All],[Team]:[HDCF%]],36,FALSE)</f>
        <v>51.15</v>
      </c>
      <c r="M607">
        <f>VLOOKUP(Regular_Season_Table[[#This Row],[Visitor]],Table_0__2[[#All],[Team]:[HDCF%]],36,FALSE)</f>
        <v>53.01</v>
      </c>
      <c r="N607">
        <f>VLOOKUP(Regular_Season_Table[[#This Row],[Home]],'Special Teams'!$A$1:$B$33,2,FALSE)</f>
        <v>21.43</v>
      </c>
      <c r="O607">
        <f>VLOOKUP(Regular_Season_Table[[#This Row],[Visitor]],'Special Teams'!$A$1:$B$33,2,FALSE)</f>
        <v>25.36</v>
      </c>
    </row>
    <row r="608" spans="1:15" x14ac:dyDescent="0.3">
      <c r="A608" s="8">
        <v>44931</v>
      </c>
      <c r="B608" s="6" t="s">
        <v>21</v>
      </c>
      <c r="C608" s="6">
        <v>5</v>
      </c>
      <c r="D608" s="6" t="s">
        <v>18</v>
      </c>
      <c r="E608" s="6">
        <v>3</v>
      </c>
      <c r="F608" s="6"/>
      <c r="G608" s="6">
        <f t="shared" si="9"/>
        <v>-2</v>
      </c>
      <c r="H608">
        <f>VLOOKUP(Regular_Season_Table[[#This Row],[Visitor]],'2023 Standings'!$A$1:$K$33,10,FALSE)</f>
        <v>-0.12</v>
      </c>
      <c r="I608">
        <f>VLOOKUP(Regular_Season_Table[[#This Row],[Home]],'2023 Standings'!$A$1:$K$33,10,)</f>
        <v>0.66</v>
      </c>
      <c r="J608">
        <f>VLOOKUP(Regular_Season_Table[[#This Row],[Home]],Table_0__2[[#All],[Team]:[xGF%]],10,)</f>
        <v>60.38</v>
      </c>
      <c r="K608">
        <f>VLOOKUP(Regular_Season_Table[[#This Row],[Visitor]],Table_0__2[[Team]:[CF%]],10,FALSE)</f>
        <v>47.41</v>
      </c>
      <c r="L608">
        <f>VLOOKUP(Regular_Season_Table[[#This Row],[Home]],Table_0__2[[#All],[Team]:[HDCF%]],36,FALSE)</f>
        <v>59.07</v>
      </c>
      <c r="M608">
        <f>VLOOKUP(Regular_Season_Table[[#This Row],[Visitor]],Table_0__2[[#All],[Team]:[HDCF%]],36,FALSE)</f>
        <v>48</v>
      </c>
      <c r="N608">
        <f>VLOOKUP(Regular_Season_Table[[#This Row],[Home]],'Special Teams'!$A$1:$B$33,2,FALSE)</f>
        <v>19.760000000000002</v>
      </c>
      <c r="O608">
        <f>VLOOKUP(Regular_Season_Table[[#This Row],[Visitor]],'Special Teams'!$A$1:$B$33,2,FALSE)</f>
        <v>17.600000000000001</v>
      </c>
    </row>
    <row r="609" spans="1:15" x14ac:dyDescent="0.3">
      <c r="A609" s="9">
        <v>44931</v>
      </c>
      <c r="B609" s="7" t="s">
        <v>12</v>
      </c>
      <c r="C609" s="7">
        <v>6</v>
      </c>
      <c r="D609" s="7" t="s">
        <v>20</v>
      </c>
      <c r="E609" s="7">
        <v>2</v>
      </c>
      <c r="F609" s="7"/>
      <c r="G609" s="6">
        <f t="shared" si="9"/>
        <v>-4</v>
      </c>
      <c r="H609">
        <f>VLOOKUP(Regular_Season_Table[[#This Row],[Visitor]],'2023 Standings'!$A$1:$K$33,10,FALSE)</f>
        <v>-0.1</v>
      </c>
      <c r="I609">
        <f>VLOOKUP(Regular_Season_Table[[#This Row],[Home]],'2023 Standings'!$A$1:$K$33,10,)</f>
        <v>-1.34</v>
      </c>
      <c r="J609">
        <f>VLOOKUP(Regular_Season_Table[[#This Row],[Home]],Table_0__2[[#All],[Team]:[xGF%]],10,)</f>
        <v>44.92</v>
      </c>
      <c r="K609">
        <f>VLOOKUP(Regular_Season_Table[[#This Row],[Visitor]],Table_0__2[[Team]:[CF%]],10,FALSE)</f>
        <v>49.78</v>
      </c>
      <c r="L609">
        <f>VLOOKUP(Regular_Season_Table[[#This Row],[Home]],Table_0__2[[#All],[Team]:[HDCF%]],36,FALSE)</f>
        <v>43.43</v>
      </c>
      <c r="M609">
        <f>VLOOKUP(Regular_Season_Table[[#This Row],[Visitor]],Table_0__2[[#All],[Team]:[HDCF%]],36,FALSE)</f>
        <v>49.68</v>
      </c>
      <c r="N609">
        <f>VLOOKUP(Regular_Season_Table[[#This Row],[Home]],'Special Teams'!$A$1:$B$33,2,FALSE)</f>
        <v>18.3</v>
      </c>
      <c r="O609">
        <f>VLOOKUP(Regular_Season_Table[[#This Row],[Visitor]],'Special Teams'!$A$1:$B$33,2,FALSE)</f>
        <v>21.22</v>
      </c>
    </row>
    <row r="610" spans="1:15" x14ac:dyDescent="0.3">
      <c r="A610" s="8">
        <v>44931</v>
      </c>
      <c r="B610" s="6" t="s">
        <v>16</v>
      </c>
      <c r="C610" s="6">
        <v>2</v>
      </c>
      <c r="D610" s="6" t="s">
        <v>9</v>
      </c>
      <c r="E610" s="6">
        <v>4</v>
      </c>
      <c r="F610" s="6"/>
      <c r="G610" s="6">
        <f t="shared" si="9"/>
        <v>2</v>
      </c>
      <c r="H610">
        <f>VLOOKUP(Regular_Season_Table[[#This Row],[Visitor]],'2023 Standings'!$A$1:$K$33,10,FALSE)</f>
        <v>0.25</v>
      </c>
      <c r="I610">
        <f>VLOOKUP(Regular_Season_Table[[#This Row],[Home]],'2023 Standings'!$A$1:$K$33,10,)</f>
        <v>0.73</v>
      </c>
      <c r="J610">
        <f>VLOOKUP(Regular_Season_Table[[#This Row],[Home]],Table_0__2[[#All],[Team]:[xGF%]],10,)</f>
        <v>52.27</v>
      </c>
      <c r="K610">
        <f>VLOOKUP(Regular_Season_Table[[#This Row],[Visitor]],Table_0__2[[Team]:[CF%]],10,FALSE)</f>
        <v>49.75</v>
      </c>
      <c r="L610">
        <f>VLOOKUP(Regular_Season_Table[[#This Row],[Home]],Table_0__2[[#All],[Team]:[HDCF%]],36,FALSE)</f>
        <v>56.4</v>
      </c>
      <c r="M610">
        <f>VLOOKUP(Regular_Season_Table[[#This Row],[Visitor]],Table_0__2[[#All],[Team]:[HDCF%]],36,FALSE)</f>
        <v>50.12</v>
      </c>
      <c r="N610">
        <f>VLOOKUP(Regular_Season_Table[[#This Row],[Home]],'Special Teams'!$A$1:$B$33,2,FALSE)</f>
        <v>32.36</v>
      </c>
      <c r="O610">
        <f>VLOOKUP(Regular_Season_Table[[#This Row],[Visitor]],'Special Teams'!$A$1:$B$33,2,FALSE)</f>
        <v>15.77</v>
      </c>
    </row>
    <row r="611" spans="1:15" x14ac:dyDescent="0.3">
      <c r="A611" s="9">
        <v>44931</v>
      </c>
      <c r="B611" s="7" t="s">
        <v>14</v>
      </c>
      <c r="C611" s="7">
        <v>5</v>
      </c>
      <c r="D611" s="7" t="s">
        <v>29</v>
      </c>
      <c r="E611" s="7">
        <v>2</v>
      </c>
      <c r="F611" s="7"/>
      <c r="G611" s="6">
        <f t="shared" si="9"/>
        <v>-3</v>
      </c>
      <c r="H611">
        <f>VLOOKUP(Regular_Season_Table[[#This Row],[Visitor]],'2023 Standings'!$A$1:$K$33,10,FALSE)</f>
        <v>1.54</v>
      </c>
      <c r="I611">
        <f>VLOOKUP(Regular_Season_Table[[#This Row],[Home]],'2023 Standings'!$A$1:$K$33,10,)</f>
        <v>0.27</v>
      </c>
      <c r="J611">
        <f>VLOOKUP(Regular_Season_Table[[#This Row],[Home]],Table_0__2[[#All],[Team]:[xGF%]],10,)</f>
        <v>52.33</v>
      </c>
      <c r="K611">
        <f>VLOOKUP(Regular_Season_Table[[#This Row],[Visitor]],Table_0__2[[Team]:[CF%]],10,FALSE)</f>
        <v>51.19</v>
      </c>
      <c r="L611">
        <f>VLOOKUP(Regular_Season_Table[[#This Row],[Home]],Table_0__2[[#All],[Team]:[HDCF%]],36,FALSE)</f>
        <v>52.36</v>
      </c>
      <c r="M611">
        <f>VLOOKUP(Regular_Season_Table[[#This Row],[Visitor]],Table_0__2[[#All],[Team]:[HDCF%]],36,FALSE)</f>
        <v>54.03</v>
      </c>
      <c r="N611">
        <f>VLOOKUP(Regular_Season_Table[[#This Row],[Home]],'Special Teams'!$A$1:$B$33,2,FALSE)</f>
        <v>25.28</v>
      </c>
      <c r="O611">
        <f>VLOOKUP(Regular_Season_Table[[#This Row],[Visitor]],'Special Teams'!$A$1:$B$33,2,FALSE)</f>
        <v>22.22</v>
      </c>
    </row>
    <row r="612" spans="1:15" x14ac:dyDescent="0.3">
      <c r="A612" s="8">
        <v>44931</v>
      </c>
      <c r="B612" s="6" t="s">
        <v>17</v>
      </c>
      <c r="C612" s="6">
        <v>4</v>
      </c>
      <c r="D612" s="6" t="s">
        <v>33</v>
      </c>
      <c r="E612" s="6">
        <v>1</v>
      </c>
      <c r="F612" s="6"/>
      <c r="G612" s="6">
        <f t="shared" si="9"/>
        <v>-3</v>
      </c>
      <c r="H612">
        <f>VLOOKUP(Regular_Season_Table[[#This Row],[Visitor]],'2023 Standings'!$A$1:$K$33,10,FALSE)</f>
        <v>0.7</v>
      </c>
      <c r="I612">
        <f>VLOOKUP(Regular_Season_Table[[#This Row],[Home]],'2023 Standings'!$A$1:$K$33,10,)</f>
        <v>-0.85</v>
      </c>
      <c r="J612">
        <f>VLOOKUP(Regular_Season_Table[[#This Row],[Home]],Table_0__2[[#All],[Team]:[xGF%]],10,)</f>
        <v>45.51</v>
      </c>
      <c r="K612">
        <f>VLOOKUP(Regular_Season_Table[[#This Row],[Visitor]],Table_0__2[[Team]:[CF%]],10,FALSE)</f>
        <v>49.8</v>
      </c>
      <c r="L612">
        <f>VLOOKUP(Regular_Season_Table[[#This Row],[Home]],Table_0__2[[#All],[Team]:[HDCF%]],36,FALSE)</f>
        <v>42.22</v>
      </c>
      <c r="M612">
        <f>VLOOKUP(Regular_Season_Table[[#This Row],[Visitor]],Table_0__2[[#All],[Team]:[HDCF%]],36,FALSE)</f>
        <v>48.95</v>
      </c>
      <c r="N612">
        <f>VLOOKUP(Regular_Season_Table[[#This Row],[Home]],'Special Teams'!$A$1:$B$33,2,FALSE)</f>
        <v>16.03</v>
      </c>
      <c r="O612">
        <f>VLOOKUP(Regular_Season_Table[[#This Row],[Visitor]],'Special Teams'!$A$1:$B$33,2,FALSE)</f>
        <v>24.08</v>
      </c>
    </row>
    <row r="613" spans="1:15" x14ac:dyDescent="0.3">
      <c r="A613" s="9">
        <v>44931</v>
      </c>
      <c r="B613" s="7" t="s">
        <v>10</v>
      </c>
      <c r="C613" s="7">
        <v>5</v>
      </c>
      <c r="D613" s="7" t="s">
        <v>15</v>
      </c>
      <c r="E613" s="7">
        <v>3</v>
      </c>
      <c r="F613" s="7"/>
      <c r="G613" s="6">
        <f t="shared" si="9"/>
        <v>-2</v>
      </c>
      <c r="H613">
        <f>VLOOKUP(Regular_Season_Table[[#This Row],[Visitor]],'2023 Standings'!$A$1:$K$33,10,FALSE)</f>
        <v>-0.47</v>
      </c>
      <c r="I613">
        <f>VLOOKUP(Regular_Season_Table[[#This Row],[Home]],'2023 Standings'!$A$1:$K$33,10,)</f>
        <v>0.79</v>
      </c>
      <c r="J613">
        <f>VLOOKUP(Regular_Season_Table[[#This Row],[Home]],Table_0__2[[#All],[Team]:[xGF%]],10,)</f>
        <v>54.12</v>
      </c>
      <c r="K613">
        <f>VLOOKUP(Regular_Season_Table[[#This Row],[Visitor]],Table_0__2[[Team]:[CF%]],10,FALSE)</f>
        <v>45.87</v>
      </c>
      <c r="L613">
        <f>VLOOKUP(Regular_Season_Table[[#This Row],[Home]],Table_0__2[[#All],[Team]:[HDCF%]],36,FALSE)</f>
        <v>56.84</v>
      </c>
      <c r="M613">
        <f>VLOOKUP(Regular_Season_Table[[#This Row],[Visitor]],Table_0__2[[#All],[Team]:[HDCF%]],36,FALSE)</f>
        <v>44.51</v>
      </c>
      <c r="N613">
        <f>VLOOKUP(Regular_Season_Table[[#This Row],[Home]],'Special Teams'!$A$1:$B$33,2,FALSE)</f>
        <v>21.88</v>
      </c>
      <c r="O613">
        <f>VLOOKUP(Regular_Season_Table[[#This Row],[Visitor]],'Special Teams'!$A$1:$B$33,2,FALSE)</f>
        <v>19.329999999999998</v>
      </c>
    </row>
    <row r="614" spans="1:15" x14ac:dyDescent="0.3">
      <c r="A614" s="8">
        <v>44931</v>
      </c>
      <c r="B614" s="6" t="s">
        <v>25</v>
      </c>
      <c r="C614" s="6">
        <v>2</v>
      </c>
      <c r="D614" s="6" t="s">
        <v>4</v>
      </c>
      <c r="E614" s="6">
        <v>6</v>
      </c>
      <c r="F614" s="6"/>
      <c r="G614" s="6">
        <f t="shared" si="9"/>
        <v>4</v>
      </c>
      <c r="H614">
        <f>VLOOKUP(Regular_Season_Table[[#This Row],[Visitor]],'2023 Standings'!$A$1:$K$33,10,FALSE)</f>
        <v>-0.85</v>
      </c>
      <c r="I614">
        <f>VLOOKUP(Regular_Season_Table[[#This Row],[Home]],'2023 Standings'!$A$1:$K$33,10,)</f>
        <v>-0.62</v>
      </c>
      <c r="J614">
        <f>VLOOKUP(Regular_Season_Table[[#This Row],[Home]],Table_0__2[[#All],[Team]:[xGF%]],10,)</f>
        <v>47.4</v>
      </c>
      <c r="K614">
        <f>VLOOKUP(Regular_Season_Table[[#This Row],[Visitor]],Table_0__2[[Team]:[CF%]],10,FALSE)</f>
        <v>45.13</v>
      </c>
      <c r="L614">
        <f>VLOOKUP(Regular_Season_Table[[#This Row],[Home]],Table_0__2[[#All],[Team]:[HDCF%]],36,FALSE)</f>
        <v>47.69</v>
      </c>
      <c r="M614">
        <f>VLOOKUP(Regular_Season_Table[[#This Row],[Visitor]],Table_0__2[[#All],[Team]:[HDCF%]],36,FALSE)</f>
        <v>43.9</v>
      </c>
      <c r="N614">
        <f>VLOOKUP(Regular_Season_Table[[#This Row],[Home]],'Special Teams'!$A$1:$B$33,2,FALSE)</f>
        <v>15.56</v>
      </c>
      <c r="O614">
        <f>VLOOKUP(Regular_Season_Table[[#This Row],[Visitor]],'Special Teams'!$A$1:$B$33,2,FALSE)</f>
        <v>18.91</v>
      </c>
    </row>
    <row r="615" spans="1:15" x14ac:dyDescent="0.3">
      <c r="A615" s="9">
        <v>44931</v>
      </c>
      <c r="B615" s="7" t="s">
        <v>34</v>
      </c>
      <c r="C615" s="7">
        <v>5</v>
      </c>
      <c r="D615" s="7" t="s">
        <v>5</v>
      </c>
      <c r="E615" s="7">
        <v>1</v>
      </c>
      <c r="F615" s="7"/>
      <c r="G615" s="6">
        <f t="shared" si="9"/>
        <v>-4</v>
      </c>
      <c r="H615">
        <f>VLOOKUP(Regular_Season_Table[[#This Row],[Visitor]],'2023 Standings'!$A$1:$K$33,10,FALSE)</f>
        <v>0.36</v>
      </c>
      <c r="I615">
        <f>VLOOKUP(Regular_Season_Table[[#This Row],[Home]],'2023 Standings'!$A$1:$K$33,10,)</f>
        <v>0.7</v>
      </c>
      <c r="J615">
        <f>VLOOKUP(Regular_Season_Table[[#This Row],[Home]],Table_0__2[[#All],[Team]:[xGF%]],10,)</f>
        <v>51.07</v>
      </c>
      <c r="K615">
        <f>VLOOKUP(Regular_Season_Table[[#This Row],[Visitor]],Table_0__2[[Team]:[CF%]],10,FALSE)</f>
        <v>52.75</v>
      </c>
      <c r="L615">
        <f>VLOOKUP(Regular_Season_Table[[#This Row],[Home]],Table_0__2[[#All],[Team]:[HDCF%]],36,FALSE)</f>
        <v>54.37</v>
      </c>
      <c r="M615">
        <f>VLOOKUP(Regular_Season_Table[[#This Row],[Visitor]],Table_0__2[[#All],[Team]:[HDCF%]],36,FALSE)</f>
        <v>49.47</v>
      </c>
      <c r="N615">
        <f>VLOOKUP(Regular_Season_Table[[#This Row],[Home]],'Special Teams'!$A$1:$B$33,2,FALSE)</f>
        <v>26.02</v>
      </c>
      <c r="O615">
        <f>VLOOKUP(Regular_Season_Table[[#This Row],[Visitor]],'Special Teams'!$A$1:$B$33,2,FALSE)</f>
        <v>19.75</v>
      </c>
    </row>
    <row r="616" spans="1:15" x14ac:dyDescent="0.3">
      <c r="A616" s="8">
        <v>44931</v>
      </c>
      <c r="B616" s="6" t="s">
        <v>11</v>
      </c>
      <c r="C616" s="6">
        <v>2</v>
      </c>
      <c r="D616" s="6" t="s">
        <v>8</v>
      </c>
      <c r="E616" s="6">
        <v>4</v>
      </c>
      <c r="F616" s="6"/>
      <c r="G616" s="6">
        <f t="shared" si="9"/>
        <v>2</v>
      </c>
      <c r="H616">
        <f>VLOOKUP(Regular_Season_Table[[#This Row],[Visitor]],'2023 Standings'!$A$1:$K$33,10,FALSE)</f>
        <v>0.61</v>
      </c>
      <c r="I616">
        <f>VLOOKUP(Regular_Season_Table[[#This Row],[Home]],'2023 Standings'!$A$1:$K$33,10,)</f>
        <v>-0.3</v>
      </c>
      <c r="J616">
        <f>VLOOKUP(Regular_Season_Table[[#This Row],[Home]],Table_0__2[[#All],[Team]:[xGF%]],10,)</f>
        <v>47.62</v>
      </c>
      <c r="K616">
        <f>VLOOKUP(Regular_Season_Table[[#This Row],[Visitor]],Table_0__2[[Team]:[CF%]],10,FALSE)</f>
        <v>52.19</v>
      </c>
      <c r="L616">
        <f>VLOOKUP(Regular_Season_Table[[#This Row],[Home]],Table_0__2[[#All],[Team]:[HDCF%]],36,FALSE)</f>
        <v>47.61</v>
      </c>
      <c r="M616">
        <f>VLOOKUP(Regular_Season_Table[[#This Row],[Visitor]],Table_0__2[[#All],[Team]:[HDCF%]],36,FALSE)</f>
        <v>49.77</v>
      </c>
      <c r="N616">
        <f>VLOOKUP(Regular_Season_Table[[#This Row],[Home]],'Special Teams'!$A$1:$B$33,2,FALSE)</f>
        <v>22.71</v>
      </c>
      <c r="O616">
        <f>VLOOKUP(Regular_Season_Table[[#This Row],[Visitor]],'Special Teams'!$A$1:$B$33,2,FALSE)</f>
        <v>24.52</v>
      </c>
    </row>
    <row r="617" spans="1:15" x14ac:dyDescent="0.3">
      <c r="A617" s="9">
        <v>44931</v>
      </c>
      <c r="B617" s="7" t="s">
        <v>3</v>
      </c>
      <c r="C617" s="7">
        <v>2</v>
      </c>
      <c r="D617" s="7" t="s">
        <v>27</v>
      </c>
      <c r="E617" s="7">
        <v>5</v>
      </c>
      <c r="F617" s="7"/>
      <c r="G617" s="6">
        <f t="shared" si="9"/>
        <v>3</v>
      </c>
      <c r="H617">
        <f>VLOOKUP(Regular_Season_Table[[#This Row],[Visitor]],'2023 Standings'!$A$1:$K$33,10,FALSE)</f>
        <v>0.01</v>
      </c>
      <c r="I617">
        <f>VLOOKUP(Regular_Season_Table[[#This Row],[Home]],'2023 Standings'!$A$1:$K$33,10,)</f>
        <v>0.49</v>
      </c>
      <c r="J617">
        <f>VLOOKUP(Regular_Season_Table[[#This Row],[Home]],Table_0__2[[#All],[Team]:[xGF%]],10,)</f>
        <v>48.15</v>
      </c>
      <c r="K617">
        <f>VLOOKUP(Regular_Season_Table[[#This Row],[Visitor]],Table_0__2[[Team]:[CF%]],10,FALSE)</f>
        <v>52.14</v>
      </c>
      <c r="L617">
        <f>VLOOKUP(Regular_Season_Table[[#This Row],[Home]],Table_0__2[[#All],[Team]:[HDCF%]],36,FALSE)</f>
        <v>53.11</v>
      </c>
      <c r="M617">
        <f>VLOOKUP(Regular_Season_Table[[#This Row],[Visitor]],Table_0__2[[#All],[Team]:[HDCF%]],36,FALSE)</f>
        <v>53.78</v>
      </c>
      <c r="N617">
        <f>VLOOKUP(Regular_Season_Table[[#This Row],[Home]],'Special Teams'!$A$1:$B$33,2,FALSE)</f>
        <v>20.29</v>
      </c>
      <c r="O617">
        <f>VLOOKUP(Regular_Season_Table[[#This Row],[Visitor]],'Special Teams'!$A$1:$B$33,2,FALSE)</f>
        <v>21.72</v>
      </c>
    </row>
    <row r="618" spans="1:15" x14ac:dyDescent="0.3">
      <c r="A618" s="8">
        <v>44932</v>
      </c>
      <c r="B618" s="6" t="s">
        <v>24</v>
      </c>
      <c r="C618" s="6">
        <v>4</v>
      </c>
      <c r="D618" s="6" t="s">
        <v>26</v>
      </c>
      <c r="E618" s="6">
        <v>5</v>
      </c>
      <c r="F618" s="6" t="s">
        <v>36</v>
      </c>
      <c r="G618" s="6">
        <f t="shared" si="9"/>
        <v>1</v>
      </c>
      <c r="H618">
        <f>VLOOKUP(Regular_Season_Table[[#This Row],[Visitor]],'2023 Standings'!$A$1:$K$33,10,FALSE)</f>
        <v>-1.05</v>
      </c>
      <c r="I618">
        <f>VLOOKUP(Regular_Season_Table[[#This Row],[Home]],'2023 Standings'!$A$1:$K$33,10,)</f>
        <v>-1.54</v>
      </c>
      <c r="J618">
        <f>VLOOKUP(Regular_Season_Table[[#This Row],[Home]],Table_0__2[[#All],[Team]:[xGF%]],10,)</f>
        <v>42.67</v>
      </c>
      <c r="K618">
        <f>VLOOKUP(Regular_Season_Table[[#This Row],[Visitor]],Table_0__2[[Team]:[CF%]],10,FALSE)</f>
        <v>48.6</v>
      </c>
      <c r="L618">
        <f>VLOOKUP(Regular_Season_Table[[#This Row],[Home]],Table_0__2[[#All],[Team]:[HDCF%]],36,FALSE)</f>
        <v>38.950000000000003</v>
      </c>
      <c r="M618">
        <f>VLOOKUP(Regular_Season_Table[[#This Row],[Visitor]],Table_0__2[[#All],[Team]:[HDCF%]],36,FALSE)</f>
        <v>51.47</v>
      </c>
      <c r="N618">
        <f>VLOOKUP(Regular_Season_Table[[#This Row],[Home]],'Special Teams'!$A$1:$B$33,2,FALSE)</f>
        <v>15.72</v>
      </c>
      <c r="O618">
        <f>VLOOKUP(Regular_Season_Table[[#This Row],[Visitor]],'Special Teams'!$A$1:$B$33,2,FALSE)</f>
        <v>18.39</v>
      </c>
    </row>
    <row r="619" spans="1:15" x14ac:dyDescent="0.3">
      <c r="A619" s="9">
        <v>44932</v>
      </c>
      <c r="B619" s="7" t="s">
        <v>16</v>
      </c>
      <c r="C619" s="7">
        <v>1</v>
      </c>
      <c r="D619" s="7" t="s">
        <v>22</v>
      </c>
      <c r="E619" s="7">
        <v>4</v>
      </c>
      <c r="F619" s="7"/>
      <c r="G619" s="6">
        <f t="shared" si="9"/>
        <v>3</v>
      </c>
      <c r="H619">
        <f>VLOOKUP(Regular_Season_Table[[#This Row],[Visitor]],'2023 Standings'!$A$1:$K$33,10,FALSE)</f>
        <v>0.25</v>
      </c>
      <c r="I619">
        <f>VLOOKUP(Regular_Season_Table[[#This Row],[Home]],'2023 Standings'!$A$1:$K$33,10,)</f>
        <v>0.05</v>
      </c>
      <c r="J619">
        <f>VLOOKUP(Regular_Season_Table[[#This Row],[Home]],Table_0__2[[#All],[Team]:[xGF%]],10,)</f>
        <v>57.39</v>
      </c>
      <c r="K619">
        <f>VLOOKUP(Regular_Season_Table[[#This Row],[Visitor]],Table_0__2[[Team]:[CF%]],10,FALSE)</f>
        <v>49.75</v>
      </c>
      <c r="L619">
        <f>VLOOKUP(Regular_Season_Table[[#This Row],[Home]],Table_0__2[[#All],[Team]:[HDCF%]],36,FALSE)</f>
        <v>53.64</v>
      </c>
      <c r="M619">
        <f>VLOOKUP(Regular_Season_Table[[#This Row],[Visitor]],Table_0__2[[#All],[Team]:[HDCF%]],36,FALSE)</f>
        <v>50.12</v>
      </c>
      <c r="N619">
        <f>VLOOKUP(Regular_Season_Table[[#This Row],[Home]],'Special Teams'!$A$1:$B$33,2,FALSE)</f>
        <v>19.84</v>
      </c>
      <c r="O619">
        <f>VLOOKUP(Regular_Season_Table[[#This Row],[Visitor]],'Special Teams'!$A$1:$B$33,2,FALSE)</f>
        <v>15.77</v>
      </c>
    </row>
    <row r="620" spans="1:15" x14ac:dyDescent="0.3">
      <c r="A620" s="8">
        <v>44932</v>
      </c>
      <c r="B620" s="6" t="s">
        <v>25</v>
      </c>
      <c r="C620" s="6">
        <v>0</v>
      </c>
      <c r="D620" s="6" t="s">
        <v>6</v>
      </c>
      <c r="E620" s="6">
        <v>2</v>
      </c>
      <c r="F620" s="6"/>
      <c r="G620" s="6">
        <f t="shared" si="9"/>
        <v>2</v>
      </c>
      <c r="H620">
        <f>VLOOKUP(Regular_Season_Table[[#This Row],[Visitor]],'2023 Standings'!$A$1:$K$33,10,FALSE)</f>
        <v>-0.85</v>
      </c>
      <c r="I620">
        <f>VLOOKUP(Regular_Season_Table[[#This Row],[Home]],'2023 Standings'!$A$1:$K$33,10,)</f>
        <v>-1.1599999999999999</v>
      </c>
      <c r="J620">
        <f>VLOOKUP(Regular_Season_Table[[#This Row],[Home]],Table_0__2[[#All],[Team]:[xGF%]],10,)</f>
        <v>43.9</v>
      </c>
      <c r="K620">
        <f>VLOOKUP(Regular_Season_Table[[#This Row],[Visitor]],Table_0__2[[Team]:[CF%]],10,FALSE)</f>
        <v>45.13</v>
      </c>
      <c r="L620">
        <f>VLOOKUP(Regular_Season_Table[[#This Row],[Home]],Table_0__2[[#All],[Team]:[HDCF%]],36,FALSE)</f>
        <v>41.35</v>
      </c>
      <c r="M620">
        <f>VLOOKUP(Regular_Season_Table[[#This Row],[Visitor]],Table_0__2[[#All],[Team]:[HDCF%]],36,FALSE)</f>
        <v>43.9</v>
      </c>
      <c r="N620">
        <f>VLOOKUP(Regular_Season_Table[[#This Row],[Home]],'Special Teams'!$A$1:$B$33,2,FALSE)</f>
        <v>16.38</v>
      </c>
      <c r="O620">
        <f>VLOOKUP(Regular_Season_Table[[#This Row],[Visitor]],'Special Teams'!$A$1:$B$33,2,FALSE)</f>
        <v>18.91</v>
      </c>
    </row>
    <row r="621" spans="1:15" x14ac:dyDescent="0.3">
      <c r="A621" s="9">
        <v>44932</v>
      </c>
      <c r="B621" s="7" t="s">
        <v>31</v>
      </c>
      <c r="C621" s="7">
        <v>3</v>
      </c>
      <c r="D621" s="7" t="s">
        <v>19</v>
      </c>
      <c r="E621" s="7">
        <v>2</v>
      </c>
      <c r="F621" s="7"/>
      <c r="G621" s="6">
        <f t="shared" si="9"/>
        <v>-1</v>
      </c>
      <c r="H621">
        <f>VLOOKUP(Regular_Season_Table[[#This Row],[Visitor]],'2023 Standings'!$A$1:$K$33,10,FALSE)</f>
        <v>0.24</v>
      </c>
      <c r="I621">
        <f>VLOOKUP(Regular_Season_Table[[#This Row],[Home]],'2023 Standings'!$A$1:$K$33,10,)</f>
        <v>-0.44</v>
      </c>
      <c r="J621">
        <f>VLOOKUP(Regular_Season_Table[[#This Row],[Home]],Table_0__2[[#All],[Team]:[xGF%]],10,)</f>
        <v>46.03</v>
      </c>
      <c r="K621">
        <f>VLOOKUP(Regular_Season_Table[[#This Row],[Visitor]],Table_0__2[[Team]:[CF%]],10,FALSE)</f>
        <v>54.33</v>
      </c>
      <c r="L621">
        <f>VLOOKUP(Regular_Season_Table[[#This Row],[Home]],Table_0__2[[#All],[Team]:[HDCF%]],36,FALSE)</f>
        <v>44.13</v>
      </c>
      <c r="M621">
        <f>VLOOKUP(Regular_Season_Table[[#This Row],[Visitor]],Table_0__2[[#All],[Team]:[HDCF%]],36,FALSE)</f>
        <v>53.72</v>
      </c>
      <c r="N621">
        <f>VLOOKUP(Regular_Season_Table[[#This Row],[Home]],'Special Teams'!$A$1:$B$33,2,FALSE)</f>
        <v>21.11</v>
      </c>
      <c r="O621">
        <f>VLOOKUP(Regular_Season_Table[[#This Row],[Visitor]],'Special Teams'!$A$1:$B$33,2,FALSE)</f>
        <v>22.83</v>
      </c>
    </row>
    <row r="622" spans="1:15" x14ac:dyDescent="0.3">
      <c r="A622" s="8">
        <v>44932</v>
      </c>
      <c r="B622" s="6" t="s">
        <v>7</v>
      </c>
      <c r="C622" s="6">
        <v>2</v>
      </c>
      <c r="D622" s="6" t="s">
        <v>23</v>
      </c>
      <c r="E622" s="6">
        <v>4</v>
      </c>
      <c r="F622" s="6"/>
      <c r="G622" s="6">
        <f t="shared" si="9"/>
        <v>2</v>
      </c>
      <c r="H622">
        <f>VLOOKUP(Regular_Season_Table[[#This Row],[Visitor]],'2023 Standings'!$A$1:$K$33,10,FALSE)</f>
        <v>0.37</v>
      </c>
      <c r="I622">
        <f>VLOOKUP(Regular_Season_Table[[#This Row],[Home]],'2023 Standings'!$A$1:$K$33,10,)</f>
        <v>0.23</v>
      </c>
      <c r="J622">
        <f>VLOOKUP(Regular_Season_Table[[#This Row],[Home]],Table_0__2[[#All],[Team]:[xGF%]],10,)</f>
        <v>51.57</v>
      </c>
      <c r="K622">
        <f>VLOOKUP(Regular_Season_Table[[#This Row],[Visitor]],Table_0__2[[Team]:[CF%]],10,FALSE)</f>
        <v>51.45</v>
      </c>
      <c r="L622">
        <f>VLOOKUP(Regular_Season_Table[[#This Row],[Home]],Table_0__2[[#All],[Team]:[HDCF%]],36,FALSE)</f>
        <v>52.55</v>
      </c>
      <c r="M622">
        <f>VLOOKUP(Regular_Season_Table[[#This Row],[Visitor]],Table_0__2[[#All],[Team]:[HDCF%]],36,FALSE)</f>
        <v>53.01</v>
      </c>
      <c r="N622">
        <f>VLOOKUP(Regular_Season_Table[[#This Row],[Home]],'Special Teams'!$A$1:$B$33,2,FALSE)</f>
        <v>19.260000000000002</v>
      </c>
      <c r="O622">
        <f>VLOOKUP(Regular_Season_Table[[#This Row],[Visitor]],'Special Teams'!$A$1:$B$33,2,FALSE)</f>
        <v>25.36</v>
      </c>
    </row>
    <row r="623" spans="1:15" x14ac:dyDescent="0.3">
      <c r="A623" s="9">
        <v>44932</v>
      </c>
      <c r="B623" s="7" t="s">
        <v>21</v>
      </c>
      <c r="C623" s="7">
        <v>3</v>
      </c>
      <c r="D623" s="7" t="s">
        <v>12</v>
      </c>
      <c r="E623" s="7">
        <v>2</v>
      </c>
      <c r="F623" s="7"/>
      <c r="G623" s="6">
        <f t="shared" si="9"/>
        <v>-1</v>
      </c>
      <c r="H623">
        <f>VLOOKUP(Regular_Season_Table[[#This Row],[Visitor]],'2023 Standings'!$A$1:$K$33,10,FALSE)</f>
        <v>-0.12</v>
      </c>
      <c r="I623">
        <f>VLOOKUP(Regular_Season_Table[[#This Row],[Home]],'2023 Standings'!$A$1:$K$33,10,)</f>
        <v>-0.1</v>
      </c>
      <c r="J623">
        <f>VLOOKUP(Regular_Season_Table[[#This Row],[Home]],Table_0__2[[#All],[Team]:[xGF%]],10,)</f>
        <v>49.78</v>
      </c>
      <c r="K623">
        <f>VLOOKUP(Regular_Season_Table[[#This Row],[Visitor]],Table_0__2[[Team]:[CF%]],10,FALSE)</f>
        <v>47.41</v>
      </c>
      <c r="L623">
        <f>VLOOKUP(Regular_Season_Table[[#This Row],[Home]],Table_0__2[[#All],[Team]:[HDCF%]],36,FALSE)</f>
        <v>49.68</v>
      </c>
      <c r="M623">
        <f>VLOOKUP(Regular_Season_Table[[#This Row],[Visitor]],Table_0__2[[#All],[Team]:[HDCF%]],36,FALSE)</f>
        <v>48</v>
      </c>
      <c r="N623">
        <f>VLOOKUP(Regular_Season_Table[[#This Row],[Home]],'Special Teams'!$A$1:$B$33,2,FALSE)</f>
        <v>21.22</v>
      </c>
      <c r="O623">
        <f>VLOOKUP(Regular_Season_Table[[#This Row],[Visitor]],'Special Teams'!$A$1:$B$33,2,FALSE)</f>
        <v>17.600000000000001</v>
      </c>
    </row>
    <row r="624" spans="1:15" x14ac:dyDescent="0.3">
      <c r="A624" s="8">
        <v>44933</v>
      </c>
      <c r="B624" s="6" t="s">
        <v>28</v>
      </c>
      <c r="C624" s="6">
        <v>5</v>
      </c>
      <c r="D624" s="6" t="s">
        <v>13</v>
      </c>
      <c r="E624" s="6">
        <v>6</v>
      </c>
      <c r="F624" s="6" t="s">
        <v>36</v>
      </c>
      <c r="G624" s="6">
        <f t="shared" si="9"/>
        <v>1</v>
      </c>
      <c r="H624">
        <f>VLOOKUP(Regular_Season_Table[[#This Row],[Visitor]],'2023 Standings'!$A$1:$K$33,10,FALSE)</f>
        <v>0.21</v>
      </c>
      <c r="I624">
        <f>VLOOKUP(Regular_Season_Table[[#This Row],[Home]],'2023 Standings'!$A$1:$K$33,10,)</f>
        <v>-0.01</v>
      </c>
      <c r="J624">
        <f>VLOOKUP(Regular_Season_Table[[#This Row],[Home]],Table_0__2[[#All],[Team]:[xGF%]],10,)</f>
        <v>51.36</v>
      </c>
      <c r="K624">
        <f>VLOOKUP(Regular_Season_Table[[#This Row],[Visitor]],Table_0__2[[Team]:[CF%]],10,FALSE)</f>
        <v>49.47</v>
      </c>
      <c r="L624">
        <f>VLOOKUP(Regular_Season_Table[[#This Row],[Home]],Table_0__2[[#All],[Team]:[HDCF%]],36,FALSE)</f>
        <v>47.31</v>
      </c>
      <c r="M624">
        <f>VLOOKUP(Regular_Season_Table[[#This Row],[Visitor]],Table_0__2[[#All],[Team]:[HDCF%]],36,FALSE)</f>
        <v>51.15</v>
      </c>
      <c r="N624">
        <f>VLOOKUP(Regular_Season_Table[[#This Row],[Home]],'Special Teams'!$A$1:$B$33,2,FALSE)</f>
        <v>23.42</v>
      </c>
      <c r="O624">
        <f>VLOOKUP(Regular_Season_Table[[#This Row],[Visitor]],'Special Teams'!$A$1:$B$33,2,FALSE)</f>
        <v>21.43</v>
      </c>
    </row>
    <row r="625" spans="1:15" x14ac:dyDescent="0.3">
      <c r="A625" s="9">
        <v>44933</v>
      </c>
      <c r="B625" s="7" t="s">
        <v>18</v>
      </c>
      <c r="C625" s="7">
        <v>3</v>
      </c>
      <c r="D625" s="7" t="s">
        <v>20</v>
      </c>
      <c r="E625" s="7">
        <v>4</v>
      </c>
      <c r="F625" s="7" t="s">
        <v>35</v>
      </c>
      <c r="G625" s="6">
        <f t="shared" si="9"/>
        <v>1</v>
      </c>
      <c r="H625">
        <f>VLOOKUP(Regular_Season_Table[[#This Row],[Visitor]],'2023 Standings'!$A$1:$K$33,10,FALSE)</f>
        <v>0.66</v>
      </c>
      <c r="I625">
        <f>VLOOKUP(Regular_Season_Table[[#This Row],[Home]],'2023 Standings'!$A$1:$K$33,10,)</f>
        <v>-1.34</v>
      </c>
      <c r="J625">
        <f>VLOOKUP(Regular_Season_Table[[#This Row],[Home]],Table_0__2[[#All],[Team]:[xGF%]],10,)</f>
        <v>44.92</v>
      </c>
      <c r="K625">
        <f>VLOOKUP(Regular_Season_Table[[#This Row],[Visitor]],Table_0__2[[Team]:[CF%]],10,FALSE)</f>
        <v>60.38</v>
      </c>
      <c r="L625">
        <f>VLOOKUP(Regular_Season_Table[[#This Row],[Home]],Table_0__2[[#All],[Team]:[HDCF%]],36,FALSE)</f>
        <v>43.43</v>
      </c>
      <c r="M625">
        <f>VLOOKUP(Regular_Season_Table[[#This Row],[Visitor]],Table_0__2[[#All],[Team]:[HDCF%]],36,FALSE)</f>
        <v>59.07</v>
      </c>
      <c r="N625">
        <f>VLOOKUP(Regular_Season_Table[[#This Row],[Home]],'Special Teams'!$A$1:$B$33,2,FALSE)</f>
        <v>18.3</v>
      </c>
      <c r="O625">
        <f>VLOOKUP(Regular_Season_Table[[#This Row],[Visitor]],'Special Teams'!$A$1:$B$33,2,FALSE)</f>
        <v>19.760000000000002</v>
      </c>
    </row>
    <row r="626" spans="1:15" x14ac:dyDescent="0.3">
      <c r="A626" s="8">
        <v>44933</v>
      </c>
      <c r="B626" s="6" t="s">
        <v>11</v>
      </c>
      <c r="C626" s="6">
        <v>3</v>
      </c>
      <c r="D626" s="6" t="s">
        <v>9</v>
      </c>
      <c r="E626" s="6">
        <v>2</v>
      </c>
      <c r="F626" s="6" t="s">
        <v>36</v>
      </c>
      <c r="G626" s="6">
        <f t="shared" si="9"/>
        <v>-1</v>
      </c>
      <c r="H626">
        <f>VLOOKUP(Regular_Season_Table[[#This Row],[Visitor]],'2023 Standings'!$A$1:$K$33,10,FALSE)</f>
        <v>0.61</v>
      </c>
      <c r="I626">
        <f>VLOOKUP(Regular_Season_Table[[#This Row],[Home]],'2023 Standings'!$A$1:$K$33,10,)</f>
        <v>0.73</v>
      </c>
      <c r="J626">
        <f>VLOOKUP(Regular_Season_Table[[#This Row],[Home]],Table_0__2[[#All],[Team]:[xGF%]],10,)</f>
        <v>52.27</v>
      </c>
      <c r="K626">
        <f>VLOOKUP(Regular_Season_Table[[#This Row],[Visitor]],Table_0__2[[Team]:[CF%]],10,FALSE)</f>
        <v>52.19</v>
      </c>
      <c r="L626">
        <f>VLOOKUP(Regular_Season_Table[[#This Row],[Home]],Table_0__2[[#All],[Team]:[HDCF%]],36,FALSE)</f>
        <v>56.4</v>
      </c>
      <c r="M626">
        <f>VLOOKUP(Regular_Season_Table[[#This Row],[Visitor]],Table_0__2[[#All],[Team]:[HDCF%]],36,FALSE)</f>
        <v>49.77</v>
      </c>
      <c r="N626">
        <f>VLOOKUP(Regular_Season_Table[[#This Row],[Home]],'Special Teams'!$A$1:$B$33,2,FALSE)</f>
        <v>32.36</v>
      </c>
      <c r="O626">
        <f>VLOOKUP(Regular_Season_Table[[#This Row],[Visitor]],'Special Teams'!$A$1:$B$33,2,FALSE)</f>
        <v>24.52</v>
      </c>
    </row>
    <row r="627" spans="1:15" x14ac:dyDescent="0.3">
      <c r="A627" s="9">
        <v>44933</v>
      </c>
      <c r="B627" s="7" t="s">
        <v>10</v>
      </c>
      <c r="C627" s="7">
        <v>4</v>
      </c>
      <c r="D627" s="7" t="s">
        <v>33</v>
      </c>
      <c r="E627" s="7">
        <v>5</v>
      </c>
      <c r="F627" s="7"/>
      <c r="G627" s="6">
        <f t="shared" si="9"/>
        <v>1</v>
      </c>
      <c r="H627">
        <f>VLOOKUP(Regular_Season_Table[[#This Row],[Visitor]],'2023 Standings'!$A$1:$K$33,10,FALSE)</f>
        <v>-0.47</v>
      </c>
      <c r="I627">
        <f>VLOOKUP(Regular_Season_Table[[#This Row],[Home]],'2023 Standings'!$A$1:$K$33,10,)</f>
        <v>-0.85</v>
      </c>
      <c r="J627">
        <f>VLOOKUP(Regular_Season_Table[[#This Row],[Home]],Table_0__2[[#All],[Team]:[xGF%]],10,)</f>
        <v>45.51</v>
      </c>
      <c r="K627">
        <f>VLOOKUP(Regular_Season_Table[[#This Row],[Visitor]],Table_0__2[[Team]:[CF%]],10,FALSE)</f>
        <v>45.87</v>
      </c>
      <c r="L627">
        <f>VLOOKUP(Regular_Season_Table[[#This Row],[Home]],Table_0__2[[#All],[Team]:[HDCF%]],36,FALSE)</f>
        <v>42.22</v>
      </c>
      <c r="M627">
        <f>VLOOKUP(Regular_Season_Table[[#This Row],[Visitor]],Table_0__2[[#All],[Team]:[HDCF%]],36,FALSE)</f>
        <v>44.51</v>
      </c>
      <c r="N627">
        <f>VLOOKUP(Regular_Season_Table[[#This Row],[Home]],'Special Teams'!$A$1:$B$33,2,FALSE)</f>
        <v>16.03</v>
      </c>
      <c r="O627">
        <f>VLOOKUP(Regular_Season_Table[[#This Row],[Visitor]],'Special Teams'!$A$1:$B$33,2,FALSE)</f>
        <v>19.329999999999998</v>
      </c>
    </row>
    <row r="628" spans="1:15" x14ac:dyDescent="0.3">
      <c r="A628" s="8">
        <v>44933</v>
      </c>
      <c r="B628" s="6" t="s">
        <v>17</v>
      </c>
      <c r="C628" s="6">
        <v>3</v>
      </c>
      <c r="D628" s="6" t="s">
        <v>15</v>
      </c>
      <c r="E628" s="6">
        <v>4</v>
      </c>
      <c r="F628" s="6" t="s">
        <v>36</v>
      </c>
      <c r="G628" s="6">
        <f t="shared" si="9"/>
        <v>1</v>
      </c>
      <c r="H628">
        <f>VLOOKUP(Regular_Season_Table[[#This Row],[Visitor]],'2023 Standings'!$A$1:$K$33,10,FALSE)</f>
        <v>0.7</v>
      </c>
      <c r="I628">
        <f>VLOOKUP(Regular_Season_Table[[#This Row],[Home]],'2023 Standings'!$A$1:$K$33,10,)</f>
        <v>0.79</v>
      </c>
      <c r="J628">
        <f>VLOOKUP(Regular_Season_Table[[#This Row],[Home]],Table_0__2[[#All],[Team]:[xGF%]],10,)</f>
        <v>54.12</v>
      </c>
      <c r="K628">
        <f>VLOOKUP(Regular_Season_Table[[#This Row],[Visitor]],Table_0__2[[Team]:[CF%]],10,FALSE)</f>
        <v>49.8</v>
      </c>
      <c r="L628">
        <f>VLOOKUP(Regular_Season_Table[[#This Row],[Home]],Table_0__2[[#All],[Team]:[HDCF%]],36,FALSE)</f>
        <v>56.84</v>
      </c>
      <c r="M628">
        <f>VLOOKUP(Regular_Season_Table[[#This Row],[Visitor]],Table_0__2[[#All],[Team]:[HDCF%]],36,FALSE)</f>
        <v>48.95</v>
      </c>
      <c r="N628">
        <f>VLOOKUP(Regular_Season_Table[[#This Row],[Home]],'Special Teams'!$A$1:$B$33,2,FALSE)</f>
        <v>21.88</v>
      </c>
      <c r="O628">
        <f>VLOOKUP(Regular_Season_Table[[#This Row],[Visitor]],'Special Teams'!$A$1:$B$33,2,FALSE)</f>
        <v>24.08</v>
      </c>
    </row>
    <row r="629" spans="1:15" x14ac:dyDescent="0.3">
      <c r="A629" s="9">
        <v>44933</v>
      </c>
      <c r="B629" s="7" t="s">
        <v>34</v>
      </c>
      <c r="C629" s="7">
        <v>8</v>
      </c>
      <c r="D629" s="7" t="s">
        <v>32</v>
      </c>
      <c r="E629" s="7">
        <v>4</v>
      </c>
      <c r="F629" s="7"/>
      <c r="G629" s="6">
        <f t="shared" si="9"/>
        <v>-4</v>
      </c>
      <c r="H629">
        <f>VLOOKUP(Regular_Season_Table[[#This Row],[Visitor]],'2023 Standings'!$A$1:$K$33,10,FALSE)</f>
        <v>0.36</v>
      </c>
      <c r="I629">
        <f>VLOOKUP(Regular_Season_Table[[#This Row],[Home]],'2023 Standings'!$A$1:$K$33,10,)</f>
        <v>-0.09</v>
      </c>
      <c r="J629">
        <f>VLOOKUP(Regular_Season_Table[[#This Row],[Home]],Table_0__2[[#All],[Team]:[xGF%]],10,)</f>
        <v>51.53</v>
      </c>
      <c r="K629">
        <f>VLOOKUP(Regular_Season_Table[[#This Row],[Visitor]],Table_0__2[[Team]:[CF%]],10,FALSE)</f>
        <v>52.75</v>
      </c>
      <c r="L629">
        <f>VLOOKUP(Regular_Season_Table[[#This Row],[Home]],Table_0__2[[#All],[Team]:[HDCF%]],36,FALSE)</f>
        <v>51.95</v>
      </c>
      <c r="M629">
        <f>VLOOKUP(Regular_Season_Table[[#This Row],[Visitor]],Table_0__2[[#All],[Team]:[HDCF%]],36,FALSE)</f>
        <v>49.47</v>
      </c>
      <c r="N629">
        <f>VLOOKUP(Regular_Season_Table[[#This Row],[Home]],'Special Teams'!$A$1:$B$33,2,FALSE)</f>
        <v>23.53</v>
      </c>
      <c r="O629">
        <f>VLOOKUP(Regular_Season_Table[[#This Row],[Visitor]],'Special Teams'!$A$1:$B$33,2,FALSE)</f>
        <v>19.75</v>
      </c>
    </row>
    <row r="630" spans="1:15" x14ac:dyDescent="0.3">
      <c r="A630" s="8">
        <v>44933</v>
      </c>
      <c r="B630" s="6" t="s">
        <v>14</v>
      </c>
      <c r="C630" s="6">
        <v>4</v>
      </c>
      <c r="D630" s="6" t="s">
        <v>24</v>
      </c>
      <c r="E630" s="6">
        <v>2</v>
      </c>
      <c r="F630" s="6"/>
      <c r="G630" s="6">
        <f t="shared" si="9"/>
        <v>-2</v>
      </c>
      <c r="H630">
        <f>VLOOKUP(Regular_Season_Table[[#This Row],[Visitor]],'2023 Standings'!$A$1:$K$33,10,FALSE)</f>
        <v>1.54</v>
      </c>
      <c r="I630">
        <f>VLOOKUP(Regular_Season_Table[[#This Row],[Home]],'2023 Standings'!$A$1:$K$33,10,)</f>
        <v>-1.05</v>
      </c>
      <c r="J630">
        <f>VLOOKUP(Regular_Season_Table[[#This Row],[Home]],Table_0__2[[#All],[Team]:[xGF%]],10,)</f>
        <v>48.6</v>
      </c>
      <c r="K630">
        <f>VLOOKUP(Regular_Season_Table[[#This Row],[Visitor]],Table_0__2[[Team]:[CF%]],10,FALSE)</f>
        <v>51.19</v>
      </c>
      <c r="L630">
        <f>VLOOKUP(Regular_Season_Table[[#This Row],[Home]],Table_0__2[[#All],[Team]:[HDCF%]],36,FALSE)</f>
        <v>51.47</v>
      </c>
      <c r="M630">
        <f>VLOOKUP(Regular_Season_Table[[#This Row],[Visitor]],Table_0__2[[#All],[Team]:[HDCF%]],36,FALSE)</f>
        <v>54.03</v>
      </c>
      <c r="N630">
        <f>VLOOKUP(Regular_Season_Table[[#This Row],[Home]],'Special Teams'!$A$1:$B$33,2,FALSE)</f>
        <v>18.39</v>
      </c>
      <c r="O630">
        <f>VLOOKUP(Regular_Season_Table[[#This Row],[Visitor]],'Special Teams'!$A$1:$B$33,2,FALSE)</f>
        <v>22.22</v>
      </c>
    </row>
    <row r="631" spans="1:15" x14ac:dyDescent="0.3">
      <c r="A631" s="9">
        <v>44933</v>
      </c>
      <c r="B631" s="7" t="s">
        <v>19</v>
      </c>
      <c r="C631" s="7">
        <v>1</v>
      </c>
      <c r="D631" s="7" t="s">
        <v>5</v>
      </c>
      <c r="E631" s="7">
        <v>4</v>
      </c>
      <c r="F631" s="7"/>
      <c r="G631" s="6">
        <f t="shared" si="9"/>
        <v>3</v>
      </c>
      <c r="H631">
        <f>VLOOKUP(Regular_Season_Table[[#This Row],[Visitor]],'2023 Standings'!$A$1:$K$33,10,FALSE)</f>
        <v>-0.44</v>
      </c>
      <c r="I631">
        <f>VLOOKUP(Regular_Season_Table[[#This Row],[Home]],'2023 Standings'!$A$1:$K$33,10,)</f>
        <v>0.7</v>
      </c>
      <c r="J631">
        <f>VLOOKUP(Regular_Season_Table[[#This Row],[Home]],Table_0__2[[#All],[Team]:[xGF%]],10,)</f>
        <v>51.07</v>
      </c>
      <c r="K631">
        <f>VLOOKUP(Regular_Season_Table[[#This Row],[Visitor]],Table_0__2[[Team]:[CF%]],10,FALSE)</f>
        <v>46.03</v>
      </c>
      <c r="L631">
        <f>VLOOKUP(Regular_Season_Table[[#This Row],[Home]],Table_0__2[[#All],[Team]:[HDCF%]],36,FALSE)</f>
        <v>54.37</v>
      </c>
      <c r="M631">
        <f>VLOOKUP(Regular_Season_Table[[#This Row],[Visitor]],Table_0__2[[#All],[Team]:[HDCF%]],36,FALSE)</f>
        <v>44.13</v>
      </c>
      <c r="N631">
        <f>VLOOKUP(Regular_Season_Table[[#This Row],[Home]],'Special Teams'!$A$1:$B$33,2,FALSE)</f>
        <v>26.02</v>
      </c>
      <c r="O631">
        <f>VLOOKUP(Regular_Season_Table[[#This Row],[Visitor]],'Special Teams'!$A$1:$B$33,2,FALSE)</f>
        <v>21.11</v>
      </c>
    </row>
    <row r="632" spans="1:15" x14ac:dyDescent="0.3">
      <c r="A632" s="8">
        <v>44933</v>
      </c>
      <c r="B632" s="6" t="s">
        <v>29</v>
      </c>
      <c r="C632" s="6">
        <v>5</v>
      </c>
      <c r="D632" s="6" t="s">
        <v>27</v>
      </c>
      <c r="E632" s="6">
        <v>1</v>
      </c>
      <c r="F632" s="6"/>
      <c r="G632" s="6">
        <f t="shared" si="9"/>
        <v>-4</v>
      </c>
      <c r="H632">
        <f>VLOOKUP(Regular_Season_Table[[#This Row],[Visitor]],'2023 Standings'!$A$1:$K$33,10,FALSE)</f>
        <v>0.27</v>
      </c>
      <c r="I632">
        <f>VLOOKUP(Regular_Season_Table[[#This Row],[Home]],'2023 Standings'!$A$1:$K$33,10,)</f>
        <v>0.49</v>
      </c>
      <c r="J632">
        <f>VLOOKUP(Regular_Season_Table[[#This Row],[Home]],Table_0__2[[#All],[Team]:[xGF%]],10,)</f>
        <v>48.15</v>
      </c>
      <c r="K632">
        <f>VLOOKUP(Regular_Season_Table[[#This Row],[Visitor]],Table_0__2[[Team]:[CF%]],10,FALSE)</f>
        <v>52.33</v>
      </c>
      <c r="L632">
        <f>VLOOKUP(Regular_Season_Table[[#This Row],[Home]],Table_0__2[[#All],[Team]:[HDCF%]],36,FALSE)</f>
        <v>53.11</v>
      </c>
      <c r="M632">
        <f>VLOOKUP(Regular_Season_Table[[#This Row],[Visitor]],Table_0__2[[#All],[Team]:[HDCF%]],36,FALSE)</f>
        <v>52.36</v>
      </c>
      <c r="N632">
        <f>VLOOKUP(Regular_Season_Table[[#This Row],[Home]],'Special Teams'!$A$1:$B$33,2,FALSE)</f>
        <v>20.29</v>
      </c>
      <c r="O632">
        <f>VLOOKUP(Regular_Season_Table[[#This Row],[Visitor]],'Special Teams'!$A$1:$B$33,2,FALSE)</f>
        <v>25.28</v>
      </c>
    </row>
    <row r="633" spans="1:15" x14ac:dyDescent="0.3">
      <c r="A633" s="9">
        <v>44934</v>
      </c>
      <c r="B633" s="7" t="s">
        <v>14</v>
      </c>
      <c r="C633" s="7">
        <v>7</v>
      </c>
      <c r="D633" s="7" t="s">
        <v>26</v>
      </c>
      <c r="E633" s="7">
        <v>1</v>
      </c>
      <c r="F633" s="7"/>
      <c r="G633" s="6">
        <f t="shared" si="9"/>
        <v>-6</v>
      </c>
      <c r="H633">
        <f>VLOOKUP(Regular_Season_Table[[#This Row],[Visitor]],'2023 Standings'!$A$1:$K$33,10,FALSE)</f>
        <v>1.54</v>
      </c>
      <c r="I633">
        <f>VLOOKUP(Regular_Season_Table[[#This Row],[Home]],'2023 Standings'!$A$1:$K$33,10,)</f>
        <v>-1.54</v>
      </c>
      <c r="J633">
        <f>VLOOKUP(Regular_Season_Table[[#This Row],[Home]],Table_0__2[[#All],[Team]:[xGF%]],10,)</f>
        <v>42.67</v>
      </c>
      <c r="K633">
        <f>VLOOKUP(Regular_Season_Table[[#This Row],[Visitor]],Table_0__2[[Team]:[CF%]],10,FALSE)</f>
        <v>51.19</v>
      </c>
      <c r="L633">
        <f>VLOOKUP(Regular_Season_Table[[#This Row],[Home]],Table_0__2[[#All],[Team]:[HDCF%]],36,FALSE)</f>
        <v>38.950000000000003</v>
      </c>
      <c r="M633">
        <f>VLOOKUP(Regular_Season_Table[[#This Row],[Visitor]],Table_0__2[[#All],[Team]:[HDCF%]],36,FALSE)</f>
        <v>54.03</v>
      </c>
      <c r="N633">
        <f>VLOOKUP(Regular_Season_Table[[#This Row],[Home]],'Special Teams'!$A$1:$B$33,2,FALSE)</f>
        <v>15.72</v>
      </c>
      <c r="O633">
        <f>VLOOKUP(Regular_Season_Table[[#This Row],[Visitor]],'Special Teams'!$A$1:$B$33,2,FALSE)</f>
        <v>22.22</v>
      </c>
    </row>
    <row r="634" spans="1:15" x14ac:dyDescent="0.3">
      <c r="A634" s="8">
        <v>44934</v>
      </c>
      <c r="B634" s="6" t="s">
        <v>3</v>
      </c>
      <c r="C634" s="6">
        <v>4</v>
      </c>
      <c r="D634" s="6" t="s">
        <v>25</v>
      </c>
      <c r="E634" s="6">
        <v>1</v>
      </c>
      <c r="F634" s="6"/>
      <c r="G634" s="6">
        <f t="shared" si="9"/>
        <v>-3</v>
      </c>
      <c r="H634">
        <f>VLOOKUP(Regular_Season_Table[[#This Row],[Visitor]],'2023 Standings'!$A$1:$K$33,10,FALSE)</f>
        <v>0.01</v>
      </c>
      <c r="I634">
        <f>VLOOKUP(Regular_Season_Table[[#This Row],[Home]],'2023 Standings'!$A$1:$K$33,10,)</f>
        <v>-0.85</v>
      </c>
      <c r="J634">
        <f>VLOOKUP(Regular_Season_Table[[#This Row],[Home]],Table_0__2[[#All],[Team]:[xGF%]],10,)</f>
        <v>45.13</v>
      </c>
      <c r="K634">
        <f>VLOOKUP(Regular_Season_Table[[#This Row],[Visitor]],Table_0__2[[Team]:[CF%]],10,FALSE)</f>
        <v>52.14</v>
      </c>
      <c r="L634">
        <f>VLOOKUP(Regular_Season_Table[[#This Row],[Home]],Table_0__2[[#All],[Team]:[HDCF%]],36,FALSE)</f>
        <v>43.9</v>
      </c>
      <c r="M634">
        <f>VLOOKUP(Regular_Season_Table[[#This Row],[Visitor]],Table_0__2[[#All],[Team]:[HDCF%]],36,FALSE)</f>
        <v>53.78</v>
      </c>
      <c r="N634">
        <f>VLOOKUP(Regular_Season_Table[[#This Row],[Home]],'Special Teams'!$A$1:$B$33,2,FALSE)</f>
        <v>18.91</v>
      </c>
      <c r="O634">
        <f>VLOOKUP(Regular_Season_Table[[#This Row],[Visitor]],'Special Teams'!$A$1:$B$33,2,FALSE)</f>
        <v>21.72</v>
      </c>
    </row>
    <row r="635" spans="1:15" x14ac:dyDescent="0.3">
      <c r="A635" s="9">
        <v>44934</v>
      </c>
      <c r="B635" s="7" t="s">
        <v>22</v>
      </c>
      <c r="C635" s="7">
        <v>3</v>
      </c>
      <c r="D635" s="7" t="s">
        <v>6</v>
      </c>
      <c r="E635" s="7">
        <v>4</v>
      </c>
      <c r="F635" s="7" t="s">
        <v>36</v>
      </c>
      <c r="G635" s="6">
        <f t="shared" si="9"/>
        <v>1</v>
      </c>
      <c r="H635">
        <f>VLOOKUP(Regular_Season_Table[[#This Row],[Visitor]],'2023 Standings'!$A$1:$K$33,10,FALSE)</f>
        <v>0.05</v>
      </c>
      <c r="I635">
        <f>VLOOKUP(Regular_Season_Table[[#This Row],[Home]],'2023 Standings'!$A$1:$K$33,10,)</f>
        <v>-1.1599999999999999</v>
      </c>
      <c r="J635">
        <f>VLOOKUP(Regular_Season_Table[[#This Row],[Home]],Table_0__2[[#All],[Team]:[xGF%]],10,)</f>
        <v>43.9</v>
      </c>
      <c r="K635">
        <f>VLOOKUP(Regular_Season_Table[[#This Row],[Visitor]],Table_0__2[[Team]:[CF%]],10,FALSE)</f>
        <v>57.39</v>
      </c>
      <c r="L635">
        <f>VLOOKUP(Regular_Season_Table[[#This Row],[Home]],Table_0__2[[#All],[Team]:[HDCF%]],36,FALSE)</f>
        <v>41.35</v>
      </c>
      <c r="M635">
        <f>VLOOKUP(Regular_Season_Table[[#This Row],[Visitor]],Table_0__2[[#All],[Team]:[HDCF%]],36,FALSE)</f>
        <v>53.64</v>
      </c>
      <c r="N635">
        <f>VLOOKUP(Regular_Season_Table[[#This Row],[Home]],'Special Teams'!$A$1:$B$33,2,FALSE)</f>
        <v>16.38</v>
      </c>
      <c r="O635">
        <f>VLOOKUP(Regular_Season_Table[[#This Row],[Visitor]],'Special Teams'!$A$1:$B$33,2,FALSE)</f>
        <v>19.84</v>
      </c>
    </row>
    <row r="636" spans="1:15" x14ac:dyDescent="0.3">
      <c r="A636" s="8">
        <v>44934</v>
      </c>
      <c r="B636" s="6" t="s">
        <v>31</v>
      </c>
      <c r="C636" s="6">
        <v>1</v>
      </c>
      <c r="D636" s="6" t="s">
        <v>30</v>
      </c>
      <c r="E636" s="6">
        <v>5</v>
      </c>
      <c r="F636" s="6"/>
      <c r="G636" s="6">
        <f t="shared" si="9"/>
        <v>4</v>
      </c>
      <c r="H636">
        <f>VLOOKUP(Regular_Season_Table[[#This Row],[Visitor]],'2023 Standings'!$A$1:$K$33,10,FALSE)</f>
        <v>0.24</v>
      </c>
      <c r="I636">
        <f>VLOOKUP(Regular_Season_Table[[#This Row],[Home]],'2023 Standings'!$A$1:$K$33,10,)</f>
        <v>0.75</v>
      </c>
      <c r="J636">
        <f>VLOOKUP(Regular_Season_Table[[#This Row],[Home]],Table_0__2[[#All],[Team]:[xGF%]],10,)</f>
        <v>51.67</v>
      </c>
      <c r="K636">
        <f>VLOOKUP(Regular_Season_Table[[#This Row],[Visitor]],Table_0__2[[Team]:[CF%]],10,FALSE)</f>
        <v>54.33</v>
      </c>
      <c r="L636">
        <f>VLOOKUP(Regular_Season_Table[[#This Row],[Home]],Table_0__2[[#All],[Team]:[HDCF%]],36,FALSE)</f>
        <v>53.75</v>
      </c>
      <c r="M636">
        <f>VLOOKUP(Regular_Season_Table[[#This Row],[Visitor]],Table_0__2[[#All],[Team]:[HDCF%]],36,FALSE)</f>
        <v>53.72</v>
      </c>
      <c r="N636">
        <f>VLOOKUP(Regular_Season_Table[[#This Row],[Home]],'Special Teams'!$A$1:$B$33,2,FALSE)</f>
        <v>25</v>
      </c>
      <c r="O636">
        <f>VLOOKUP(Regular_Season_Table[[#This Row],[Visitor]],'Special Teams'!$A$1:$B$33,2,FALSE)</f>
        <v>22.83</v>
      </c>
    </row>
    <row r="637" spans="1:15" x14ac:dyDescent="0.3">
      <c r="A637" s="9">
        <v>44934</v>
      </c>
      <c r="B637" s="7" t="s">
        <v>10</v>
      </c>
      <c r="C637" s="7">
        <v>3</v>
      </c>
      <c r="D637" s="7" t="s">
        <v>28</v>
      </c>
      <c r="E637" s="7">
        <v>0</v>
      </c>
      <c r="F637" s="7"/>
      <c r="G637" s="6">
        <f t="shared" si="9"/>
        <v>-3</v>
      </c>
      <c r="H637">
        <f>VLOOKUP(Regular_Season_Table[[#This Row],[Visitor]],'2023 Standings'!$A$1:$K$33,10,FALSE)</f>
        <v>-0.47</v>
      </c>
      <c r="I637">
        <f>VLOOKUP(Regular_Season_Table[[#This Row],[Home]],'2023 Standings'!$A$1:$K$33,10,)</f>
        <v>0.21</v>
      </c>
      <c r="J637">
        <f>VLOOKUP(Regular_Season_Table[[#This Row],[Home]],Table_0__2[[#All],[Team]:[xGF%]],10,)</f>
        <v>49.47</v>
      </c>
      <c r="K637">
        <f>VLOOKUP(Regular_Season_Table[[#This Row],[Visitor]],Table_0__2[[Team]:[CF%]],10,FALSE)</f>
        <v>45.87</v>
      </c>
      <c r="L637">
        <f>VLOOKUP(Regular_Season_Table[[#This Row],[Home]],Table_0__2[[#All],[Team]:[HDCF%]],36,FALSE)</f>
        <v>51.15</v>
      </c>
      <c r="M637">
        <f>VLOOKUP(Regular_Season_Table[[#This Row],[Visitor]],Table_0__2[[#All],[Team]:[HDCF%]],36,FALSE)</f>
        <v>44.51</v>
      </c>
      <c r="N637">
        <f>VLOOKUP(Regular_Season_Table[[#This Row],[Home]],'Special Teams'!$A$1:$B$33,2,FALSE)</f>
        <v>21.43</v>
      </c>
      <c r="O637">
        <f>VLOOKUP(Regular_Season_Table[[#This Row],[Visitor]],'Special Teams'!$A$1:$B$33,2,FALSE)</f>
        <v>19.329999999999998</v>
      </c>
    </row>
    <row r="638" spans="1:15" x14ac:dyDescent="0.3">
      <c r="A638" s="8">
        <v>44934</v>
      </c>
      <c r="B638" s="6" t="s">
        <v>5</v>
      </c>
      <c r="C638" s="6">
        <v>6</v>
      </c>
      <c r="D638" s="6" t="s">
        <v>4</v>
      </c>
      <c r="E638" s="6">
        <v>2</v>
      </c>
      <c r="F638" s="6"/>
      <c r="G638" s="6">
        <f t="shared" si="9"/>
        <v>-4</v>
      </c>
      <c r="H638">
        <f>VLOOKUP(Regular_Season_Table[[#This Row],[Visitor]],'2023 Standings'!$A$1:$K$33,10,FALSE)</f>
        <v>0.7</v>
      </c>
      <c r="I638">
        <f>VLOOKUP(Regular_Season_Table[[#This Row],[Home]],'2023 Standings'!$A$1:$K$33,10,)</f>
        <v>-0.62</v>
      </c>
      <c r="J638">
        <f>VLOOKUP(Regular_Season_Table[[#This Row],[Home]],Table_0__2[[#All],[Team]:[xGF%]],10,)</f>
        <v>47.4</v>
      </c>
      <c r="K638">
        <f>VLOOKUP(Regular_Season_Table[[#This Row],[Visitor]],Table_0__2[[Team]:[CF%]],10,FALSE)</f>
        <v>51.07</v>
      </c>
      <c r="L638">
        <f>VLOOKUP(Regular_Season_Table[[#This Row],[Home]],Table_0__2[[#All],[Team]:[HDCF%]],36,FALSE)</f>
        <v>47.69</v>
      </c>
      <c r="M638">
        <f>VLOOKUP(Regular_Season_Table[[#This Row],[Visitor]],Table_0__2[[#All],[Team]:[HDCF%]],36,FALSE)</f>
        <v>54.37</v>
      </c>
      <c r="N638">
        <f>VLOOKUP(Regular_Season_Table[[#This Row],[Home]],'Special Teams'!$A$1:$B$33,2,FALSE)</f>
        <v>15.56</v>
      </c>
      <c r="O638">
        <f>VLOOKUP(Regular_Season_Table[[#This Row],[Visitor]],'Special Teams'!$A$1:$B$33,2,FALSE)</f>
        <v>26.02</v>
      </c>
    </row>
    <row r="639" spans="1:15" x14ac:dyDescent="0.3">
      <c r="A639" s="9">
        <v>44934</v>
      </c>
      <c r="B639" s="7" t="s">
        <v>8</v>
      </c>
      <c r="C639" s="7">
        <v>4</v>
      </c>
      <c r="D639" s="7" t="s">
        <v>23</v>
      </c>
      <c r="E639" s="7">
        <v>7</v>
      </c>
      <c r="F639" s="7"/>
      <c r="G639" s="6">
        <f t="shared" si="9"/>
        <v>3</v>
      </c>
      <c r="H639">
        <f>VLOOKUP(Regular_Season_Table[[#This Row],[Visitor]],'2023 Standings'!$A$1:$K$33,10,FALSE)</f>
        <v>-0.3</v>
      </c>
      <c r="I639">
        <f>VLOOKUP(Regular_Season_Table[[#This Row],[Home]],'2023 Standings'!$A$1:$K$33,10,)</f>
        <v>0.23</v>
      </c>
      <c r="J639">
        <f>VLOOKUP(Regular_Season_Table[[#This Row],[Home]],Table_0__2[[#All],[Team]:[xGF%]],10,)</f>
        <v>51.57</v>
      </c>
      <c r="K639">
        <f>VLOOKUP(Regular_Season_Table[[#This Row],[Visitor]],Table_0__2[[Team]:[CF%]],10,FALSE)</f>
        <v>47.62</v>
      </c>
      <c r="L639">
        <f>VLOOKUP(Regular_Season_Table[[#This Row],[Home]],Table_0__2[[#All],[Team]:[HDCF%]],36,FALSE)</f>
        <v>52.55</v>
      </c>
      <c r="M639">
        <f>VLOOKUP(Regular_Season_Table[[#This Row],[Visitor]],Table_0__2[[#All],[Team]:[HDCF%]],36,FALSE)</f>
        <v>47.61</v>
      </c>
      <c r="N639">
        <f>VLOOKUP(Regular_Season_Table[[#This Row],[Home]],'Special Teams'!$A$1:$B$33,2,FALSE)</f>
        <v>19.260000000000002</v>
      </c>
      <c r="O639">
        <f>VLOOKUP(Regular_Season_Table[[#This Row],[Visitor]],'Special Teams'!$A$1:$B$33,2,FALSE)</f>
        <v>22.71</v>
      </c>
    </row>
    <row r="640" spans="1:15" x14ac:dyDescent="0.3">
      <c r="A640" s="8">
        <v>44934</v>
      </c>
      <c r="B640" s="6" t="s">
        <v>20</v>
      </c>
      <c r="C640" s="6">
        <v>0</v>
      </c>
      <c r="D640" s="6" t="s">
        <v>12</v>
      </c>
      <c r="E640" s="6">
        <v>1</v>
      </c>
      <c r="F640" s="6"/>
      <c r="G640" s="6">
        <f t="shared" si="9"/>
        <v>1</v>
      </c>
      <c r="H640">
        <f>VLOOKUP(Regular_Season_Table[[#This Row],[Visitor]],'2023 Standings'!$A$1:$K$33,10,FALSE)</f>
        <v>-1.34</v>
      </c>
      <c r="I640">
        <f>VLOOKUP(Regular_Season_Table[[#This Row],[Home]],'2023 Standings'!$A$1:$K$33,10,)</f>
        <v>-0.1</v>
      </c>
      <c r="J640">
        <f>VLOOKUP(Regular_Season_Table[[#This Row],[Home]],Table_0__2[[#All],[Team]:[xGF%]],10,)</f>
        <v>49.78</v>
      </c>
      <c r="K640">
        <f>VLOOKUP(Regular_Season_Table[[#This Row],[Visitor]],Table_0__2[[Team]:[CF%]],10,FALSE)</f>
        <v>44.92</v>
      </c>
      <c r="L640">
        <f>VLOOKUP(Regular_Season_Table[[#This Row],[Home]],Table_0__2[[#All],[Team]:[HDCF%]],36,FALSE)</f>
        <v>49.68</v>
      </c>
      <c r="M640">
        <f>VLOOKUP(Regular_Season_Table[[#This Row],[Visitor]],Table_0__2[[#All],[Team]:[HDCF%]],36,FALSE)</f>
        <v>43.43</v>
      </c>
      <c r="N640">
        <f>VLOOKUP(Regular_Season_Table[[#This Row],[Home]],'Special Teams'!$A$1:$B$33,2,FALSE)</f>
        <v>21.22</v>
      </c>
      <c r="O640">
        <f>VLOOKUP(Regular_Season_Table[[#This Row],[Visitor]],'Special Teams'!$A$1:$B$33,2,FALSE)</f>
        <v>18.3</v>
      </c>
    </row>
    <row r="641" spans="1:15" x14ac:dyDescent="0.3">
      <c r="A641" s="9">
        <v>44935</v>
      </c>
      <c r="B641" s="7" t="s">
        <v>4</v>
      </c>
      <c r="C641" s="7">
        <v>4</v>
      </c>
      <c r="D641" s="7" t="s">
        <v>13</v>
      </c>
      <c r="E641" s="7">
        <v>0</v>
      </c>
      <c r="F641" s="7"/>
      <c r="G641" s="6">
        <f t="shared" si="9"/>
        <v>-4</v>
      </c>
      <c r="H641">
        <f>VLOOKUP(Regular_Season_Table[[#This Row],[Visitor]],'2023 Standings'!$A$1:$K$33,10,FALSE)</f>
        <v>-0.62</v>
      </c>
      <c r="I641">
        <f>VLOOKUP(Regular_Season_Table[[#This Row],[Home]],'2023 Standings'!$A$1:$K$33,10,)</f>
        <v>-0.01</v>
      </c>
      <c r="J641">
        <f>VLOOKUP(Regular_Season_Table[[#This Row],[Home]],Table_0__2[[#All],[Team]:[xGF%]],10,)</f>
        <v>51.36</v>
      </c>
      <c r="K641">
        <f>VLOOKUP(Regular_Season_Table[[#This Row],[Visitor]],Table_0__2[[Team]:[CF%]],10,FALSE)</f>
        <v>47.4</v>
      </c>
      <c r="L641">
        <f>VLOOKUP(Regular_Season_Table[[#This Row],[Home]],Table_0__2[[#All],[Team]:[HDCF%]],36,FALSE)</f>
        <v>47.31</v>
      </c>
      <c r="M641">
        <f>VLOOKUP(Regular_Season_Table[[#This Row],[Visitor]],Table_0__2[[#All],[Team]:[HDCF%]],36,FALSE)</f>
        <v>47.69</v>
      </c>
      <c r="N641">
        <f>VLOOKUP(Regular_Season_Table[[#This Row],[Home]],'Special Teams'!$A$1:$B$33,2,FALSE)</f>
        <v>23.42</v>
      </c>
      <c r="O641">
        <f>VLOOKUP(Regular_Season_Table[[#This Row],[Visitor]],'Special Teams'!$A$1:$B$33,2,FALSE)</f>
        <v>15.56</v>
      </c>
    </row>
    <row r="642" spans="1:15" x14ac:dyDescent="0.3">
      <c r="A642" s="8">
        <v>44935</v>
      </c>
      <c r="B642" s="6" t="s">
        <v>9</v>
      </c>
      <c r="C642" s="6">
        <v>3</v>
      </c>
      <c r="D642" s="6" t="s">
        <v>29</v>
      </c>
      <c r="E642" s="6">
        <v>6</v>
      </c>
      <c r="F642" s="6"/>
      <c r="G642" s="6">
        <f t="shared" ref="G642:G705" si="10">E642-C642</f>
        <v>3</v>
      </c>
      <c r="H642">
        <f>VLOOKUP(Regular_Season_Table[[#This Row],[Visitor]],'2023 Standings'!$A$1:$K$33,10,FALSE)</f>
        <v>0.73</v>
      </c>
      <c r="I642">
        <f>VLOOKUP(Regular_Season_Table[[#This Row],[Home]],'2023 Standings'!$A$1:$K$33,10,)</f>
        <v>0.27</v>
      </c>
      <c r="J642">
        <f>VLOOKUP(Regular_Season_Table[[#This Row],[Home]],Table_0__2[[#All],[Team]:[xGF%]],10,)</f>
        <v>52.33</v>
      </c>
      <c r="K642">
        <f>VLOOKUP(Regular_Season_Table[[#This Row],[Visitor]],Table_0__2[[Team]:[CF%]],10,FALSE)</f>
        <v>52.27</v>
      </c>
      <c r="L642">
        <f>VLOOKUP(Regular_Season_Table[[#This Row],[Home]],Table_0__2[[#All],[Team]:[HDCF%]],36,FALSE)</f>
        <v>52.36</v>
      </c>
      <c r="M642">
        <f>VLOOKUP(Regular_Season_Table[[#This Row],[Visitor]],Table_0__2[[#All],[Team]:[HDCF%]],36,FALSE)</f>
        <v>56.4</v>
      </c>
      <c r="N642">
        <f>VLOOKUP(Regular_Season_Table[[#This Row],[Home]],'Special Teams'!$A$1:$B$33,2,FALSE)</f>
        <v>25.28</v>
      </c>
      <c r="O642">
        <f>VLOOKUP(Regular_Season_Table[[#This Row],[Visitor]],'Special Teams'!$A$1:$B$33,2,FALSE)</f>
        <v>32.36</v>
      </c>
    </row>
    <row r="643" spans="1:15" x14ac:dyDescent="0.3">
      <c r="A643" s="9">
        <v>44935</v>
      </c>
      <c r="B643" s="7" t="s">
        <v>34</v>
      </c>
      <c r="C643" s="7">
        <v>4</v>
      </c>
      <c r="D643" s="7" t="s">
        <v>33</v>
      </c>
      <c r="E643" s="7">
        <v>0</v>
      </c>
      <c r="F643" s="7"/>
      <c r="G643" s="6">
        <f t="shared" si="10"/>
        <v>-4</v>
      </c>
      <c r="H643">
        <f>VLOOKUP(Regular_Season_Table[[#This Row],[Visitor]],'2023 Standings'!$A$1:$K$33,10,FALSE)</f>
        <v>0.36</v>
      </c>
      <c r="I643">
        <f>VLOOKUP(Regular_Season_Table[[#This Row],[Home]],'2023 Standings'!$A$1:$K$33,10,)</f>
        <v>-0.85</v>
      </c>
      <c r="J643">
        <f>VLOOKUP(Regular_Season_Table[[#This Row],[Home]],Table_0__2[[#All],[Team]:[xGF%]],10,)</f>
        <v>45.51</v>
      </c>
      <c r="K643">
        <f>VLOOKUP(Regular_Season_Table[[#This Row],[Visitor]],Table_0__2[[Team]:[CF%]],10,FALSE)</f>
        <v>52.75</v>
      </c>
      <c r="L643">
        <f>VLOOKUP(Regular_Season_Table[[#This Row],[Home]],Table_0__2[[#All],[Team]:[HDCF%]],36,FALSE)</f>
        <v>42.22</v>
      </c>
      <c r="M643">
        <f>VLOOKUP(Regular_Season_Table[[#This Row],[Visitor]],Table_0__2[[#All],[Team]:[HDCF%]],36,FALSE)</f>
        <v>49.47</v>
      </c>
      <c r="N643">
        <f>VLOOKUP(Regular_Season_Table[[#This Row],[Home]],'Special Teams'!$A$1:$B$33,2,FALSE)</f>
        <v>16.03</v>
      </c>
      <c r="O643">
        <f>VLOOKUP(Regular_Season_Table[[#This Row],[Visitor]],'Special Teams'!$A$1:$B$33,2,FALSE)</f>
        <v>19.75</v>
      </c>
    </row>
    <row r="644" spans="1:15" x14ac:dyDescent="0.3">
      <c r="A644" s="8">
        <v>44935</v>
      </c>
      <c r="B644" s="6" t="s">
        <v>21</v>
      </c>
      <c r="C644" s="6">
        <v>3</v>
      </c>
      <c r="D644" s="6" t="s">
        <v>32</v>
      </c>
      <c r="E644" s="6">
        <v>0</v>
      </c>
      <c r="F644" s="6"/>
      <c r="G644" s="6">
        <f t="shared" si="10"/>
        <v>-3</v>
      </c>
      <c r="H644">
        <f>VLOOKUP(Regular_Season_Table[[#This Row],[Visitor]],'2023 Standings'!$A$1:$K$33,10,FALSE)</f>
        <v>-0.12</v>
      </c>
      <c r="I644">
        <f>VLOOKUP(Regular_Season_Table[[#This Row],[Home]],'2023 Standings'!$A$1:$K$33,10,)</f>
        <v>-0.09</v>
      </c>
      <c r="J644">
        <f>VLOOKUP(Regular_Season_Table[[#This Row],[Home]],Table_0__2[[#All],[Team]:[xGF%]],10,)</f>
        <v>51.53</v>
      </c>
      <c r="K644">
        <f>VLOOKUP(Regular_Season_Table[[#This Row],[Visitor]],Table_0__2[[Team]:[CF%]],10,FALSE)</f>
        <v>47.41</v>
      </c>
      <c r="L644">
        <f>VLOOKUP(Regular_Season_Table[[#This Row],[Home]],Table_0__2[[#All],[Team]:[HDCF%]],36,FALSE)</f>
        <v>51.95</v>
      </c>
      <c r="M644">
        <f>VLOOKUP(Regular_Season_Table[[#This Row],[Visitor]],Table_0__2[[#All],[Team]:[HDCF%]],36,FALSE)</f>
        <v>48</v>
      </c>
      <c r="N644">
        <f>VLOOKUP(Regular_Season_Table[[#This Row],[Home]],'Special Teams'!$A$1:$B$33,2,FALSE)</f>
        <v>23.53</v>
      </c>
      <c r="O644">
        <f>VLOOKUP(Regular_Season_Table[[#This Row],[Visitor]],'Special Teams'!$A$1:$B$33,2,FALSE)</f>
        <v>17.600000000000001</v>
      </c>
    </row>
    <row r="645" spans="1:15" x14ac:dyDescent="0.3">
      <c r="A645" s="9">
        <v>44936</v>
      </c>
      <c r="B645" s="7" t="s">
        <v>24</v>
      </c>
      <c r="C645" s="7">
        <v>4</v>
      </c>
      <c r="D645" s="7" t="s">
        <v>25</v>
      </c>
      <c r="E645" s="7">
        <v>2</v>
      </c>
      <c r="F645" s="7"/>
      <c r="G645" s="6">
        <f t="shared" si="10"/>
        <v>-2</v>
      </c>
      <c r="H645">
        <f>VLOOKUP(Regular_Season_Table[[#This Row],[Visitor]],'2023 Standings'!$A$1:$K$33,10,FALSE)</f>
        <v>-1.05</v>
      </c>
      <c r="I645">
        <f>VLOOKUP(Regular_Season_Table[[#This Row],[Home]],'2023 Standings'!$A$1:$K$33,10,)</f>
        <v>-0.85</v>
      </c>
      <c r="J645">
        <f>VLOOKUP(Regular_Season_Table[[#This Row],[Home]],Table_0__2[[#All],[Team]:[xGF%]],10,)</f>
        <v>45.13</v>
      </c>
      <c r="K645">
        <f>VLOOKUP(Regular_Season_Table[[#This Row],[Visitor]],Table_0__2[[Team]:[CF%]],10,FALSE)</f>
        <v>48.6</v>
      </c>
      <c r="L645">
        <f>VLOOKUP(Regular_Season_Table[[#This Row],[Home]],Table_0__2[[#All],[Team]:[HDCF%]],36,FALSE)</f>
        <v>43.9</v>
      </c>
      <c r="M645">
        <f>VLOOKUP(Regular_Season_Table[[#This Row],[Visitor]],Table_0__2[[#All],[Team]:[HDCF%]],36,FALSE)</f>
        <v>51.47</v>
      </c>
      <c r="N645">
        <f>VLOOKUP(Regular_Season_Table[[#This Row],[Home]],'Special Teams'!$A$1:$B$33,2,FALSE)</f>
        <v>18.91</v>
      </c>
      <c r="O645">
        <f>VLOOKUP(Regular_Season_Table[[#This Row],[Visitor]],'Special Teams'!$A$1:$B$33,2,FALSE)</f>
        <v>18.39</v>
      </c>
    </row>
    <row r="646" spans="1:15" x14ac:dyDescent="0.3">
      <c r="A646" s="8">
        <v>44936</v>
      </c>
      <c r="B646" s="6" t="s">
        <v>34</v>
      </c>
      <c r="C646" s="6">
        <v>4</v>
      </c>
      <c r="D646" s="6" t="s">
        <v>13</v>
      </c>
      <c r="E646" s="6">
        <v>3</v>
      </c>
      <c r="F646" s="6"/>
      <c r="G646" s="6">
        <f t="shared" si="10"/>
        <v>-1</v>
      </c>
      <c r="H646">
        <f>VLOOKUP(Regular_Season_Table[[#This Row],[Visitor]],'2023 Standings'!$A$1:$K$33,10,FALSE)</f>
        <v>0.36</v>
      </c>
      <c r="I646">
        <f>VLOOKUP(Regular_Season_Table[[#This Row],[Home]],'2023 Standings'!$A$1:$K$33,10,)</f>
        <v>-0.01</v>
      </c>
      <c r="J646">
        <f>VLOOKUP(Regular_Season_Table[[#This Row],[Home]],Table_0__2[[#All],[Team]:[xGF%]],10,)</f>
        <v>51.36</v>
      </c>
      <c r="K646">
        <f>VLOOKUP(Regular_Season_Table[[#This Row],[Visitor]],Table_0__2[[Team]:[CF%]],10,FALSE)</f>
        <v>52.75</v>
      </c>
      <c r="L646">
        <f>VLOOKUP(Regular_Season_Table[[#This Row],[Home]],Table_0__2[[#All],[Team]:[HDCF%]],36,FALSE)</f>
        <v>47.31</v>
      </c>
      <c r="M646">
        <f>VLOOKUP(Regular_Season_Table[[#This Row],[Visitor]],Table_0__2[[#All],[Team]:[HDCF%]],36,FALSE)</f>
        <v>49.47</v>
      </c>
      <c r="N646">
        <f>VLOOKUP(Regular_Season_Table[[#This Row],[Home]],'Special Teams'!$A$1:$B$33,2,FALSE)</f>
        <v>23.42</v>
      </c>
      <c r="O646">
        <f>VLOOKUP(Regular_Season_Table[[#This Row],[Visitor]],'Special Teams'!$A$1:$B$33,2,FALSE)</f>
        <v>19.75</v>
      </c>
    </row>
    <row r="647" spans="1:15" x14ac:dyDescent="0.3">
      <c r="A647" s="9">
        <v>44936</v>
      </c>
      <c r="B647" s="7" t="s">
        <v>15</v>
      </c>
      <c r="C647" s="7">
        <v>5</v>
      </c>
      <c r="D647" s="7" t="s">
        <v>18</v>
      </c>
      <c r="E647" s="7">
        <v>3</v>
      </c>
      <c r="F647" s="7"/>
      <c r="G647" s="6">
        <f t="shared" si="10"/>
        <v>-2</v>
      </c>
      <c r="H647">
        <f>VLOOKUP(Regular_Season_Table[[#This Row],[Visitor]],'2023 Standings'!$A$1:$K$33,10,FALSE)</f>
        <v>0.79</v>
      </c>
      <c r="I647">
        <f>VLOOKUP(Regular_Season_Table[[#This Row],[Home]],'2023 Standings'!$A$1:$K$33,10,)</f>
        <v>0.66</v>
      </c>
      <c r="J647">
        <f>VLOOKUP(Regular_Season_Table[[#This Row],[Home]],Table_0__2[[#All],[Team]:[xGF%]],10,)</f>
        <v>60.38</v>
      </c>
      <c r="K647">
        <f>VLOOKUP(Regular_Season_Table[[#This Row],[Visitor]],Table_0__2[[Team]:[CF%]],10,FALSE)</f>
        <v>54.12</v>
      </c>
      <c r="L647">
        <f>VLOOKUP(Regular_Season_Table[[#This Row],[Home]],Table_0__2[[#All],[Team]:[HDCF%]],36,FALSE)</f>
        <v>59.07</v>
      </c>
      <c r="M647">
        <f>VLOOKUP(Regular_Season_Table[[#This Row],[Visitor]],Table_0__2[[#All],[Team]:[HDCF%]],36,FALSE)</f>
        <v>56.84</v>
      </c>
      <c r="N647">
        <f>VLOOKUP(Regular_Season_Table[[#This Row],[Home]],'Special Teams'!$A$1:$B$33,2,FALSE)</f>
        <v>19.760000000000002</v>
      </c>
      <c r="O647">
        <f>VLOOKUP(Regular_Season_Table[[#This Row],[Visitor]],'Special Teams'!$A$1:$B$33,2,FALSE)</f>
        <v>21.88</v>
      </c>
    </row>
    <row r="648" spans="1:15" x14ac:dyDescent="0.3">
      <c r="A648" s="8">
        <v>44936</v>
      </c>
      <c r="B648" s="6" t="s">
        <v>31</v>
      </c>
      <c r="C648" s="6">
        <v>5</v>
      </c>
      <c r="D648" s="6" t="s">
        <v>11</v>
      </c>
      <c r="E648" s="6">
        <v>4</v>
      </c>
      <c r="F648" s="6"/>
      <c r="G648" s="6">
        <f t="shared" si="10"/>
        <v>-1</v>
      </c>
      <c r="H648">
        <f>VLOOKUP(Regular_Season_Table[[#This Row],[Visitor]],'2023 Standings'!$A$1:$K$33,10,FALSE)</f>
        <v>0.24</v>
      </c>
      <c r="I648">
        <f>VLOOKUP(Regular_Season_Table[[#This Row],[Home]],'2023 Standings'!$A$1:$K$33,10,)</f>
        <v>0.61</v>
      </c>
      <c r="J648">
        <f>VLOOKUP(Regular_Season_Table[[#This Row],[Home]],Table_0__2[[#All],[Team]:[xGF%]],10,)</f>
        <v>52.19</v>
      </c>
      <c r="K648">
        <f>VLOOKUP(Regular_Season_Table[[#This Row],[Visitor]],Table_0__2[[Team]:[CF%]],10,FALSE)</f>
        <v>54.33</v>
      </c>
      <c r="L648">
        <f>VLOOKUP(Regular_Season_Table[[#This Row],[Home]],Table_0__2[[#All],[Team]:[HDCF%]],36,FALSE)</f>
        <v>49.77</v>
      </c>
      <c r="M648">
        <f>VLOOKUP(Regular_Season_Table[[#This Row],[Visitor]],Table_0__2[[#All],[Team]:[HDCF%]],36,FALSE)</f>
        <v>53.72</v>
      </c>
      <c r="N648">
        <f>VLOOKUP(Regular_Season_Table[[#This Row],[Home]],'Special Teams'!$A$1:$B$33,2,FALSE)</f>
        <v>24.52</v>
      </c>
      <c r="O648">
        <f>VLOOKUP(Regular_Season_Table[[#This Row],[Visitor]],'Special Teams'!$A$1:$B$33,2,FALSE)</f>
        <v>22.83</v>
      </c>
    </row>
    <row r="649" spans="1:15" x14ac:dyDescent="0.3">
      <c r="A649" s="9">
        <v>44936</v>
      </c>
      <c r="B649" s="7" t="s">
        <v>23</v>
      </c>
      <c r="C649" s="7">
        <v>5</v>
      </c>
      <c r="D649" s="7" t="s">
        <v>19</v>
      </c>
      <c r="E649" s="7">
        <v>7</v>
      </c>
      <c r="F649" s="7"/>
      <c r="G649" s="6">
        <f t="shared" si="10"/>
        <v>2</v>
      </c>
      <c r="H649">
        <f>VLOOKUP(Regular_Season_Table[[#This Row],[Visitor]],'2023 Standings'!$A$1:$K$33,10,FALSE)</f>
        <v>0.23</v>
      </c>
      <c r="I649">
        <f>VLOOKUP(Regular_Season_Table[[#This Row],[Home]],'2023 Standings'!$A$1:$K$33,10,)</f>
        <v>-0.44</v>
      </c>
      <c r="J649">
        <f>VLOOKUP(Regular_Season_Table[[#This Row],[Home]],Table_0__2[[#All],[Team]:[xGF%]],10,)</f>
        <v>46.03</v>
      </c>
      <c r="K649">
        <f>VLOOKUP(Regular_Season_Table[[#This Row],[Visitor]],Table_0__2[[Team]:[CF%]],10,FALSE)</f>
        <v>51.57</v>
      </c>
      <c r="L649">
        <f>VLOOKUP(Regular_Season_Table[[#This Row],[Home]],Table_0__2[[#All],[Team]:[HDCF%]],36,FALSE)</f>
        <v>44.13</v>
      </c>
      <c r="M649">
        <f>VLOOKUP(Regular_Season_Table[[#This Row],[Visitor]],Table_0__2[[#All],[Team]:[HDCF%]],36,FALSE)</f>
        <v>52.55</v>
      </c>
      <c r="N649">
        <f>VLOOKUP(Regular_Season_Table[[#This Row],[Home]],'Special Teams'!$A$1:$B$33,2,FALSE)</f>
        <v>21.11</v>
      </c>
      <c r="O649">
        <f>VLOOKUP(Regular_Season_Table[[#This Row],[Visitor]],'Special Teams'!$A$1:$B$33,2,FALSE)</f>
        <v>19.260000000000002</v>
      </c>
    </row>
    <row r="650" spans="1:15" x14ac:dyDescent="0.3">
      <c r="A650" s="8">
        <v>44936</v>
      </c>
      <c r="B650" s="6" t="s">
        <v>30</v>
      </c>
      <c r="C650" s="6">
        <v>2</v>
      </c>
      <c r="D650" s="6" t="s">
        <v>16</v>
      </c>
      <c r="E650" s="6">
        <v>1</v>
      </c>
      <c r="F650" s="6" t="s">
        <v>35</v>
      </c>
      <c r="G650" s="6">
        <f t="shared" si="10"/>
        <v>-1</v>
      </c>
      <c r="H650">
        <f>VLOOKUP(Regular_Season_Table[[#This Row],[Visitor]],'2023 Standings'!$A$1:$K$33,10,FALSE)</f>
        <v>0.75</v>
      </c>
      <c r="I650">
        <f>VLOOKUP(Regular_Season_Table[[#This Row],[Home]],'2023 Standings'!$A$1:$K$33,10,)</f>
        <v>0.25</v>
      </c>
      <c r="J650">
        <f>VLOOKUP(Regular_Season_Table[[#This Row],[Home]],Table_0__2[[#All],[Team]:[xGF%]],10,)</f>
        <v>49.75</v>
      </c>
      <c r="K650">
        <f>VLOOKUP(Regular_Season_Table[[#This Row],[Visitor]],Table_0__2[[Team]:[CF%]],10,FALSE)</f>
        <v>51.67</v>
      </c>
      <c r="L650">
        <f>VLOOKUP(Regular_Season_Table[[#This Row],[Home]],Table_0__2[[#All],[Team]:[HDCF%]],36,FALSE)</f>
        <v>50.12</v>
      </c>
      <c r="M650">
        <f>VLOOKUP(Regular_Season_Table[[#This Row],[Visitor]],Table_0__2[[#All],[Team]:[HDCF%]],36,FALSE)</f>
        <v>53.75</v>
      </c>
      <c r="N650">
        <f>VLOOKUP(Regular_Season_Table[[#This Row],[Home]],'Special Teams'!$A$1:$B$33,2,FALSE)</f>
        <v>15.77</v>
      </c>
      <c r="O650">
        <f>VLOOKUP(Regular_Season_Table[[#This Row],[Visitor]],'Special Teams'!$A$1:$B$33,2,FALSE)</f>
        <v>25</v>
      </c>
    </row>
    <row r="651" spans="1:15" x14ac:dyDescent="0.3">
      <c r="A651" s="9">
        <v>44936</v>
      </c>
      <c r="B651" s="7" t="s">
        <v>28</v>
      </c>
      <c r="C651" s="7">
        <v>3</v>
      </c>
      <c r="D651" s="7" t="s">
        <v>17</v>
      </c>
      <c r="E651" s="7">
        <v>4</v>
      </c>
      <c r="F651" s="7" t="s">
        <v>35</v>
      </c>
      <c r="G651" s="6">
        <f t="shared" si="10"/>
        <v>1</v>
      </c>
      <c r="H651">
        <f>VLOOKUP(Regular_Season_Table[[#This Row],[Visitor]],'2023 Standings'!$A$1:$K$33,10,FALSE)</f>
        <v>0.21</v>
      </c>
      <c r="I651">
        <f>VLOOKUP(Regular_Season_Table[[#This Row],[Home]],'2023 Standings'!$A$1:$K$33,10,)</f>
        <v>0.7</v>
      </c>
      <c r="J651">
        <f>VLOOKUP(Regular_Season_Table[[#This Row],[Home]],Table_0__2[[#All],[Team]:[xGF%]],10,)</f>
        <v>49.8</v>
      </c>
      <c r="K651">
        <f>VLOOKUP(Regular_Season_Table[[#This Row],[Visitor]],Table_0__2[[Team]:[CF%]],10,FALSE)</f>
        <v>49.47</v>
      </c>
      <c r="L651">
        <f>VLOOKUP(Regular_Season_Table[[#This Row],[Home]],Table_0__2[[#All],[Team]:[HDCF%]],36,FALSE)</f>
        <v>48.95</v>
      </c>
      <c r="M651">
        <f>VLOOKUP(Regular_Season_Table[[#This Row],[Visitor]],Table_0__2[[#All],[Team]:[HDCF%]],36,FALSE)</f>
        <v>51.15</v>
      </c>
      <c r="N651">
        <f>VLOOKUP(Regular_Season_Table[[#This Row],[Home]],'Special Teams'!$A$1:$B$33,2,FALSE)</f>
        <v>24.08</v>
      </c>
      <c r="O651">
        <f>VLOOKUP(Regular_Season_Table[[#This Row],[Visitor]],'Special Teams'!$A$1:$B$33,2,FALSE)</f>
        <v>21.43</v>
      </c>
    </row>
    <row r="652" spans="1:15" x14ac:dyDescent="0.3">
      <c r="A652" s="8">
        <v>44936</v>
      </c>
      <c r="B652" s="6" t="s">
        <v>8</v>
      </c>
      <c r="C652" s="6">
        <v>4</v>
      </c>
      <c r="D652" s="6" t="s">
        <v>3</v>
      </c>
      <c r="E652" s="6">
        <v>5</v>
      </c>
      <c r="F652" s="6"/>
      <c r="G652" s="6">
        <f t="shared" si="10"/>
        <v>1</v>
      </c>
      <c r="H652">
        <f>VLOOKUP(Regular_Season_Table[[#This Row],[Visitor]],'2023 Standings'!$A$1:$K$33,10,FALSE)</f>
        <v>-0.3</v>
      </c>
      <c r="I652">
        <f>VLOOKUP(Regular_Season_Table[[#This Row],[Home]],'2023 Standings'!$A$1:$K$33,10,)</f>
        <v>0.01</v>
      </c>
      <c r="J652">
        <f>VLOOKUP(Regular_Season_Table[[#This Row],[Home]],Table_0__2[[#All],[Team]:[xGF%]],10,)</f>
        <v>52.14</v>
      </c>
      <c r="K652">
        <f>VLOOKUP(Regular_Season_Table[[#This Row],[Visitor]],Table_0__2[[Team]:[CF%]],10,FALSE)</f>
        <v>47.62</v>
      </c>
      <c r="L652">
        <f>VLOOKUP(Regular_Season_Table[[#This Row],[Home]],Table_0__2[[#All],[Team]:[HDCF%]],36,FALSE)</f>
        <v>53.78</v>
      </c>
      <c r="M652">
        <f>VLOOKUP(Regular_Season_Table[[#This Row],[Visitor]],Table_0__2[[#All],[Team]:[HDCF%]],36,FALSE)</f>
        <v>47.61</v>
      </c>
      <c r="N652">
        <f>VLOOKUP(Regular_Season_Table[[#This Row],[Home]],'Special Teams'!$A$1:$B$33,2,FALSE)</f>
        <v>21.72</v>
      </c>
      <c r="O652">
        <f>VLOOKUP(Regular_Season_Table[[#This Row],[Visitor]],'Special Teams'!$A$1:$B$33,2,FALSE)</f>
        <v>22.71</v>
      </c>
    </row>
    <row r="653" spans="1:15" x14ac:dyDescent="0.3">
      <c r="A653" s="9">
        <v>44936</v>
      </c>
      <c r="B653" s="7" t="s">
        <v>22</v>
      </c>
      <c r="C653" s="7">
        <v>3</v>
      </c>
      <c r="D653" s="7" t="s">
        <v>10</v>
      </c>
      <c r="E653" s="7">
        <v>4</v>
      </c>
      <c r="F653" s="7" t="s">
        <v>36</v>
      </c>
      <c r="G653" s="6">
        <f t="shared" si="10"/>
        <v>1</v>
      </c>
      <c r="H653">
        <f>VLOOKUP(Regular_Season_Table[[#This Row],[Visitor]],'2023 Standings'!$A$1:$K$33,10,FALSE)</f>
        <v>0.05</v>
      </c>
      <c r="I653">
        <f>VLOOKUP(Regular_Season_Table[[#This Row],[Home]],'2023 Standings'!$A$1:$K$33,10,)</f>
        <v>-0.47</v>
      </c>
      <c r="J653">
        <f>VLOOKUP(Regular_Season_Table[[#This Row],[Home]],Table_0__2[[#All],[Team]:[xGF%]],10,)</f>
        <v>45.87</v>
      </c>
      <c r="K653">
        <f>VLOOKUP(Regular_Season_Table[[#This Row],[Visitor]],Table_0__2[[Team]:[CF%]],10,FALSE)</f>
        <v>57.39</v>
      </c>
      <c r="L653">
        <f>VLOOKUP(Regular_Season_Table[[#This Row],[Home]],Table_0__2[[#All],[Team]:[HDCF%]],36,FALSE)</f>
        <v>44.51</v>
      </c>
      <c r="M653">
        <f>VLOOKUP(Regular_Season_Table[[#This Row],[Visitor]],Table_0__2[[#All],[Team]:[HDCF%]],36,FALSE)</f>
        <v>53.64</v>
      </c>
      <c r="N653">
        <f>VLOOKUP(Regular_Season_Table[[#This Row],[Home]],'Special Teams'!$A$1:$B$33,2,FALSE)</f>
        <v>19.329999999999998</v>
      </c>
      <c r="O653">
        <f>VLOOKUP(Regular_Season_Table[[#This Row],[Visitor]],'Special Teams'!$A$1:$B$33,2,FALSE)</f>
        <v>19.84</v>
      </c>
    </row>
    <row r="654" spans="1:15" x14ac:dyDescent="0.3">
      <c r="A654" s="8">
        <v>44936</v>
      </c>
      <c r="B654" s="6" t="s">
        <v>20</v>
      </c>
      <c r="C654" s="6">
        <v>3</v>
      </c>
      <c r="D654" s="6" t="s">
        <v>7</v>
      </c>
      <c r="E654" s="6">
        <v>6</v>
      </c>
      <c r="F654" s="6"/>
      <c r="G654" s="6">
        <f t="shared" si="10"/>
        <v>3</v>
      </c>
      <c r="H654">
        <f>VLOOKUP(Regular_Season_Table[[#This Row],[Visitor]],'2023 Standings'!$A$1:$K$33,10,FALSE)</f>
        <v>-1.34</v>
      </c>
      <c r="I654">
        <f>VLOOKUP(Regular_Season_Table[[#This Row],[Home]],'2023 Standings'!$A$1:$K$33,10,)</f>
        <v>0.37</v>
      </c>
      <c r="J654">
        <f>VLOOKUP(Regular_Season_Table[[#This Row],[Home]],Table_0__2[[#All],[Team]:[xGF%]],10,)</f>
        <v>51.45</v>
      </c>
      <c r="K654">
        <f>VLOOKUP(Regular_Season_Table[[#This Row],[Visitor]],Table_0__2[[Team]:[CF%]],10,FALSE)</f>
        <v>44.92</v>
      </c>
      <c r="L654">
        <f>VLOOKUP(Regular_Season_Table[[#This Row],[Home]],Table_0__2[[#All],[Team]:[HDCF%]],36,FALSE)</f>
        <v>53.01</v>
      </c>
      <c r="M654">
        <f>VLOOKUP(Regular_Season_Table[[#This Row],[Visitor]],Table_0__2[[#All],[Team]:[HDCF%]],36,FALSE)</f>
        <v>43.43</v>
      </c>
      <c r="N654">
        <f>VLOOKUP(Regular_Season_Table[[#This Row],[Home]],'Special Teams'!$A$1:$B$33,2,FALSE)</f>
        <v>25.36</v>
      </c>
      <c r="O654">
        <f>VLOOKUP(Regular_Season_Table[[#This Row],[Visitor]],'Special Teams'!$A$1:$B$33,2,FALSE)</f>
        <v>18.3</v>
      </c>
    </row>
    <row r="655" spans="1:15" x14ac:dyDescent="0.3">
      <c r="A655" s="9">
        <v>44937</v>
      </c>
      <c r="B655" s="7" t="s">
        <v>9</v>
      </c>
      <c r="C655" s="7">
        <v>6</v>
      </c>
      <c r="D655" s="7" t="s">
        <v>26</v>
      </c>
      <c r="E655" s="7">
        <v>2</v>
      </c>
      <c r="F655" s="7"/>
      <c r="G655" s="6">
        <f t="shared" si="10"/>
        <v>-4</v>
      </c>
      <c r="H655">
        <f>VLOOKUP(Regular_Season_Table[[#This Row],[Visitor]],'2023 Standings'!$A$1:$K$33,10,FALSE)</f>
        <v>0.73</v>
      </c>
      <c r="I655">
        <f>VLOOKUP(Regular_Season_Table[[#This Row],[Home]],'2023 Standings'!$A$1:$K$33,10,)</f>
        <v>-1.54</v>
      </c>
      <c r="J655">
        <f>VLOOKUP(Regular_Season_Table[[#This Row],[Home]],Table_0__2[[#All],[Team]:[xGF%]],10,)</f>
        <v>42.67</v>
      </c>
      <c r="K655">
        <f>VLOOKUP(Regular_Season_Table[[#This Row],[Visitor]],Table_0__2[[Team]:[CF%]],10,FALSE)</f>
        <v>52.27</v>
      </c>
      <c r="L655">
        <f>VLOOKUP(Regular_Season_Table[[#This Row],[Home]],Table_0__2[[#All],[Team]:[HDCF%]],36,FALSE)</f>
        <v>38.950000000000003</v>
      </c>
      <c r="M655">
        <f>VLOOKUP(Regular_Season_Table[[#This Row],[Visitor]],Table_0__2[[#All],[Team]:[HDCF%]],36,FALSE)</f>
        <v>56.4</v>
      </c>
      <c r="N655">
        <f>VLOOKUP(Regular_Season_Table[[#This Row],[Home]],'Special Teams'!$A$1:$B$33,2,FALSE)</f>
        <v>15.72</v>
      </c>
      <c r="O655">
        <f>VLOOKUP(Regular_Season_Table[[#This Row],[Visitor]],'Special Teams'!$A$1:$B$33,2,FALSE)</f>
        <v>32.36</v>
      </c>
    </row>
    <row r="656" spans="1:15" x14ac:dyDescent="0.3">
      <c r="A656" s="8">
        <v>44937</v>
      </c>
      <c r="B656" s="6" t="s">
        <v>24</v>
      </c>
      <c r="C656" s="6">
        <v>3</v>
      </c>
      <c r="D656" s="6" t="s">
        <v>29</v>
      </c>
      <c r="E656" s="6">
        <v>4</v>
      </c>
      <c r="F656" s="6"/>
      <c r="G656" s="6">
        <f t="shared" si="10"/>
        <v>1</v>
      </c>
      <c r="H656">
        <f>VLOOKUP(Regular_Season_Table[[#This Row],[Visitor]],'2023 Standings'!$A$1:$K$33,10,FALSE)</f>
        <v>-1.05</v>
      </c>
      <c r="I656">
        <f>VLOOKUP(Regular_Season_Table[[#This Row],[Home]],'2023 Standings'!$A$1:$K$33,10,)</f>
        <v>0.27</v>
      </c>
      <c r="J656">
        <f>VLOOKUP(Regular_Season_Table[[#This Row],[Home]],Table_0__2[[#All],[Team]:[xGF%]],10,)</f>
        <v>52.33</v>
      </c>
      <c r="K656">
        <f>VLOOKUP(Regular_Season_Table[[#This Row],[Visitor]],Table_0__2[[Team]:[CF%]],10,FALSE)</f>
        <v>48.6</v>
      </c>
      <c r="L656">
        <f>VLOOKUP(Regular_Season_Table[[#This Row],[Home]],Table_0__2[[#All],[Team]:[HDCF%]],36,FALSE)</f>
        <v>52.36</v>
      </c>
      <c r="M656">
        <f>VLOOKUP(Regular_Season_Table[[#This Row],[Visitor]],Table_0__2[[#All],[Team]:[HDCF%]],36,FALSE)</f>
        <v>51.47</v>
      </c>
      <c r="N656">
        <f>VLOOKUP(Regular_Season_Table[[#This Row],[Home]],'Special Teams'!$A$1:$B$33,2,FALSE)</f>
        <v>25.28</v>
      </c>
      <c r="O656">
        <f>VLOOKUP(Regular_Season_Table[[#This Row],[Visitor]],'Special Teams'!$A$1:$B$33,2,FALSE)</f>
        <v>18.39</v>
      </c>
    </row>
    <row r="657" spans="1:15" x14ac:dyDescent="0.3">
      <c r="A657" s="9">
        <v>44937</v>
      </c>
      <c r="B657" s="7" t="s">
        <v>12</v>
      </c>
      <c r="C657" s="7">
        <v>3</v>
      </c>
      <c r="D657" s="7" t="s">
        <v>4</v>
      </c>
      <c r="E657" s="7">
        <v>5</v>
      </c>
      <c r="F657" s="7"/>
      <c r="G657" s="6">
        <f t="shared" si="10"/>
        <v>2</v>
      </c>
      <c r="H657">
        <f>VLOOKUP(Regular_Season_Table[[#This Row],[Visitor]],'2023 Standings'!$A$1:$K$33,10,FALSE)</f>
        <v>-0.1</v>
      </c>
      <c r="I657">
        <f>VLOOKUP(Regular_Season_Table[[#This Row],[Home]],'2023 Standings'!$A$1:$K$33,10,)</f>
        <v>-0.62</v>
      </c>
      <c r="J657">
        <f>VLOOKUP(Regular_Season_Table[[#This Row],[Home]],Table_0__2[[#All],[Team]:[xGF%]],10,)</f>
        <v>47.4</v>
      </c>
      <c r="K657">
        <f>VLOOKUP(Regular_Season_Table[[#This Row],[Visitor]],Table_0__2[[Team]:[CF%]],10,FALSE)</f>
        <v>49.78</v>
      </c>
      <c r="L657">
        <f>VLOOKUP(Regular_Season_Table[[#This Row],[Home]],Table_0__2[[#All],[Team]:[HDCF%]],36,FALSE)</f>
        <v>47.69</v>
      </c>
      <c r="M657">
        <f>VLOOKUP(Regular_Season_Table[[#This Row],[Visitor]],Table_0__2[[#All],[Team]:[HDCF%]],36,FALSE)</f>
        <v>49.68</v>
      </c>
      <c r="N657">
        <f>VLOOKUP(Regular_Season_Table[[#This Row],[Home]],'Special Teams'!$A$1:$B$33,2,FALSE)</f>
        <v>15.56</v>
      </c>
      <c r="O657">
        <f>VLOOKUP(Regular_Season_Table[[#This Row],[Visitor]],'Special Teams'!$A$1:$B$33,2,FALSE)</f>
        <v>21.22</v>
      </c>
    </row>
    <row r="658" spans="1:15" x14ac:dyDescent="0.3">
      <c r="A658" s="8">
        <v>44937</v>
      </c>
      <c r="B658" s="6" t="s">
        <v>21</v>
      </c>
      <c r="C658" s="6">
        <v>1</v>
      </c>
      <c r="D658" s="6" t="s">
        <v>5</v>
      </c>
      <c r="E658" s="6">
        <v>2</v>
      </c>
      <c r="F658" s="6"/>
      <c r="G658" s="6">
        <f t="shared" si="10"/>
        <v>1</v>
      </c>
      <c r="H658">
        <f>VLOOKUP(Regular_Season_Table[[#This Row],[Visitor]],'2023 Standings'!$A$1:$K$33,10,FALSE)</f>
        <v>-0.12</v>
      </c>
      <c r="I658">
        <f>VLOOKUP(Regular_Season_Table[[#This Row],[Home]],'2023 Standings'!$A$1:$K$33,10,)</f>
        <v>0.7</v>
      </c>
      <c r="J658">
        <f>VLOOKUP(Regular_Season_Table[[#This Row],[Home]],Table_0__2[[#All],[Team]:[xGF%]],10,)</f>
        <v>51.07</v>
      </c>
      <c r="K658">
        <f>VLOOKUP(Regular_Season_Table[[#This Row],[Visitor]],Table_0__2[[Team]:[CF%]],10,FALSE)</f>
        <v>47.41</v>
      </c>
      <c r="L658">
        <f>VLOOKUP(Regular_Season_Table[[#This Row],[Home]],Table_0__2[[#All],[Team]:[HDCF%]],36,FALSE)</f>
        <v>54.37</v>
      </c>
      <c r="M658">
        <f>VLOOKUP(Regular_Season_Table[[#This Row],[Visitor]],Table_0__2[[#All],[Team]:[HDCF%]],36,FALSE)</f>
        <v>48</v>
      </c>
      <c r="N658">
        <f>VLOOKUP(Regular_Season_Table[[#This Row],[Home]],'Special Teams'!$A$1:$B$33,2,FALSE)</f>
        <v>26.02</v>
      </c>
      <c r="O658">
        <f>VLOOKUP(Regular_Season_Table[[#This Row],[Visitor]],'Special Teams'!$A$1:$B$33,2,FALSE)</f>
        <v>17.600000000000001</v>
      </c>
    </row>
    <row r="659" spans="1:15" x14ac:dyDescent="0.3">
      <c r="A659" s="9">
        <v>44938</v>
      </c>
      <c r="B659" s="7" t="s">
        <v>32</v>
      </c>
      <c r="C659" s="7">
        <v>5</v>
      </c>
      <c r="D659" s="7" t="s">
        <v>25</v>
      </c>
      <c r="E659" s="7">
        <v>3</v>
      </c>
      <c r="F659" s="7"/>
      <c r="G659" s="6">
        <f t="shared" si="10"/>
        <v>-2</v>
      </c>
      <c r="H659">
        <f>VLOOKUP(Regular_Season_Table[[#This Row],[Visitor]],'2023 Standings'!$A$1:$K$33,10,FALSE)</f>
        <v>-0.09</v>
      </c>
      <c r="I659">
        <f>VLOOKUP(Regular_Season_Table[[#This Row],[Home]],'2023 Standings'!$A$1:$K$33,10,)</f>
        <v>-0.85</v>
      </c>
      <c r="J659">
        <f>VLOOKUP(Regular_Season_Table[[#This Row],[Home]],Table_0__2[[#All],[Team]:[xGF%]],10,)</f>
        <v>45.13</v>
      </c>
      <c r="K659">
        <f>VLOOKUP(Regular_Season_Table[[#This Row],[Visitor]],Table_0__2[[Team]:[CF%]],10,FALSE)</f>
        <v>51.53</v>
      </c>
      <c r="L659">
        <f>VLOOKUP(Regular_Season_Table[[#This Row],[Home]],Table_0__2[[#All],[Team]:[HDCF%]],36,FALSE)</f>
        <v>43.9</v>
      </c>
      <c r="M659">
        <f>VLOOKUP(Regular_Season_Table[[#This Row],[Visitor]],Table_0__2[[#All],[Team]:[HDCF%]],36,FALSE)</f>
        <v>51.95</v>
      </c>
      <c r="N659">
        <f>VLOOKUP(Regular_Season_Table[[#This Row],[Home]],'Special Teams'!$A$1:$B$33,2,FALSE)</f>
        <v>18.91</v>
      </c>
      <c r="O659">
        <f>VLOOKUP(Regular_Season_Table[[#This Row],[Visitor]],'Special Teams'!$A$1:$B$33,2,FALSE)</f>
        <v>23.53</v>
      </c>
    </row>
    <row r="660" spans="1:15" x14ac:dyDescent="0.3">
      <c r="A660" s="8">
        <v>44938</v>
      </c>
      <c r="B660" s="6" t="s">
        <v>34</v>
      </c>
      <c r="C660" s="6">
        <v>3</v>
      </c>
      <c r="D660" s="6" t="s">
        <v>14</v>
      </c>
      <c r="E660" s="6">
        <v>0</v>
      </c>
      <c r="F660" s="6"/>
      <c r="G660" s="6">
        <f t="shared" si="10"/>
        <v>-3</v>
      </c>
      <c r="H660">
        <f>VLOOKUP(Regular_Season_Table[[#This Row],[Visitor]],'2023 Standings'!$A$1:$K$33,10,FALSE)</f>
        <v>0.36</v>
      </c>
      <c r="I660">
        <f>VLOOKUP(Regular_Season_Table[[#This Row],[Home]],'2023 Standings'!$A$1:$K$33,10,)</f>
        <v>1.54</v>
      </c>
      <c r="J660">
        <f>VLOOKUP(Regular_Season_Table[[#This Row],[Home]],Table_0__2[[#All],[Team]:[xGF%]],10,)</f>
        <v>51.19</v>
      </c>
      <c r="K660">
        <f>VLOOKUP(Regular_Season_Table[[#This Row],[Visitor]],Table_0__2[[Team]:[CF%]],10,FALSE)</f>
        <v>52.75</v>
      </c>
      <c r="L660">
        <f>VLOOKUP(Regular_Season_Table[[#This Row],[Home]],Table_0__2[[#All],[Team]:[HDCF%]],36,FALSE)</f>
        <v>54.03</v>
      </c>
      <c r="M660">
        <f>VLOOKUP(Regular_Season_Table[[#This Row],[Visitor]],Table_0__2[[#All],[Team]:[HDCF%]],36,FALSE)</f>
        <v>49.47</v>
      </c>
      <c r="N660">
        <f>VLOOKUP(Regular_Season_Table[[#This Row],[Home]],'Special Teams'!$A$1:$B$33,2,FALSE)</f>
        <v>22.22</v>
      </c>
      <c r="O660">
        <f>VLOOKUP(Regular_Season_Table[[#This Row],[Visitor]],'Special Teams'!$A$1:$B$33,2,FALSE)</f>
        <v>19.75</v>
      </c>
    </row>
    <row r="661" spans="1:15" x14ac:dyDescent="0.3">
      <c r="A661" s="9">
        <v>44938</v>
      </c>
      <c r="B661" s="7" t="s">
        <v>23</v>
      </c>
      <c r="C661" s="7">
        <v>4</v>
      </c>
      <c r="D661" s="7" t="s">
        <v>13</v>
      </c>
      <c r="E661" s="7">
        <v>2</v>
      </c>
      <c r="F661" s="7"/>
      <c r="G661" s="6">
        <f t="shared" si="10"/>
        <v>-2</v>
      </c>
      <c r="H661">
        <f>VLOOKUP(Regular_Season_Table[[#This Row],[Visitor]],'2023 Standings'!$A$1:$K$33,10,FALSE)</f>
        <v>0.23</v>
      </c>
      <c r="I661">
        <f>VLOOKUP(Regular_Season_Table[[#This Row],[Home]],'2023 Standings'!$A$1:$K$33,10,)</f>
        <v>-0.01</v>
      </c>
      <c r="J661">
        <f>VLOOKUP(Regular_Season_Table[[#This Row],[Home]],Table_0__2[[#All],[Team]:[xGF%]],10,)</f>
        <v>51.36</v>
      </c>
      <c r="K661">
        <f>VLOOKUP(Regular_Season_Table[[#This Row],[Visitor]],Table_0__2[[Team]:[CF%]],10,FALSE)</f>
        <v>51.57</v>
      </c>
      <c r="L661">
        <f>VLOOKUP(Regular_Season_Table[[#This Row],[Home]],Table_0__2[[#All],[Team]:[HDCF%]],36,FALSE)</f>
        <v>47.31</v>
      </c>
      <c r="M661">
        <f>VLOOKUP(Regular_Season_Table[[#This Row],[Visitor]],Table_0__2[[#All],[Team]:[HDCF%]],36,FALSE)</f>
        <v>52.55</v>
      </c>
      <c r="N661">
        <f>VLOOKUP(Regular_Season_Table[[#This Row],[Home]],'Special Teams'!$A$1:$B$33,2,FALSE)</f>
        <v>23.42</v>
      </c>
      <c r="O661">
        <f>VLOOKUP(Regular_Season_Table[[#This Row],[Visitor]],'Special Teams'!$A$1:$B$33,2,FALSE)</f>
        <v>19.260000000000002</v>
      </c>
    </row>
    <row r="662" spans="1:15" x14ac:dyDescent="0.3">
      <c r="A662" s="8">
        <v>44938</v>
      </c>
      <c r="B662" s="6" t="s">
        <v>18</v>
      </c>
      <c r="C662" s="6">
        <v>6</v>
      </c>
      <c r="D662" s="6" t="s">
        <v>20</v>
      </c>
      <c r="E662" s="6">
        <v>2</v>
      </c>
      <c r="F662" s="6"/>
      <c r="G662" s="6">
        <f t="shared" si="10"/>
        <v>-4</v>
      </c>
      <c r="H662">
        <f>VLOOKUP(Regular_Season_Table[[#This Row],[Visitor]],'2023 Standings'!$A$1:$K$33,10,FALSE)</f>
        <v>0.66</v>
      </c>
      <c r="I662">
        <f>VLOOKUP(Regular_Season_Table[[#This Row],[Home]],'2023 Standings'!$A$1:$K$33,10,)</f>
        <v>-1.34</v>
      </c>
      <c r="J662">
        <f>VLOOKUP(Regular_Season_Table[[#This Row],[Home]],Table_0__2[[#All],[Team]:[xGF%]],10,)</f>
        <v>44.92</v>
      </c>
      <c r="K662">
        <f>VLOOKUP(Regular_Season_Table[[#This Row],[Visitor]],Table_0__2[[Team]:[CF%]],10,FALSE)</f>
        <v>60.38</v>
      </c>
      <c r="L662">
        <f>VLOOKUP(Regular_Season_Table[[#This Row],[Home]],Table_0__2[[#All],[Team]:[HDCF%]],36,FALSE)</f>
        <v>43.43</v>
      </c>
      <c r="M662">
        <f>VLOOKUP(Regular_Season_Table[[#This Row],[Visitor]],Table_0__2[[#All],[Team]:[HDCF%]],36,FALSE)</f>
        <v>59.07</v>
      </c>
      <c r="N662">
        <f>VLOOKUP(Regular_Season_Table[[#This Row],[Home]],'Special Teams'!$A$1:$B$33,2,FALSE)</f>
        <v>18.3</v>
      </c>
      <c r="O662">
        <f>VLOOKUP(Regular_Season_Table[[#This Row],[Visitor]],'Special Teams'!$A$1:$B$33,2,FALSE)</f>
        <v>19.760000000000002</v>
      </c>
    </row>
    <row r="663" spans="1:15" x14ac:dyDescent="0.3">
      <c r="A663" s="9">
        <v>44938</v>
      </c>
      <c r="B663" s="7" t="s">
        <v>11</v>
      </c>
      <c r="C663" s="7">
        <v>2</v>
      </c>
      <c r="D663" s="7" t="s">
        <v>6</v>
      </c>
      <c r="E663" s="7">
        <v>3</v>
      </c>
      <c r="F663" s="7"/>
      <c r="G663" s="6">
        <f t="shared" si="10"/>
        <v>1</v>
      </c>
      <c r="H663">
        <f>VLOOKUP(Regular_Season_Table[[#This Row],[Visitor]],'2023 Standings'!$A$1:$K$33,10,FALSE)</f>
        <v>0.61</v>
      </c>
      <c r="I663">
        <f>VLOOKUP(Regular_Season_Table[[#This Row],[Home]],'2023 Standings'!$A$1:$K$33,10,)</f>
        <v>-1.1599999999999999</v>
      </c>
      <c r="J663">
        <f>VLOOKUP(Regular_Season_Table[[#This Row],[Home]],Table_0__2[[#All],[Team]:[xGF%]],10,)</f>
        <v>43.9</v>
      </c>
      <c r="K663">
        <f>VLOOKUP(Regular_Season_Table[[#This Row],[Visitor]],Table_0__2[[Team]:[CF%]],10,FALSE)</f>
        <v>52.19</v>
      </c>
      <c r="L663">
        <f>VLOOKUP(Regular_Season_Table[[#This Row],[Home]],Table_0__2[[#All],[Team]:[HDCF%]],36,FALSE)</f>
        <v>41.35</v>
      </c>
      <c r="M663">
        <f>VLOOKUP(Regular_Season_Table[[#This Row],[Visitor]],Table_0__2[[#All],[Team]:[HDCF%]],36,FALSE)</f>
        <v>49.77</v>
      </c>
      <c r="N663">
        <f>VLOOKUP(Regular_Season_Table[[#This Row],[Home]],'Special Teams'!$A$1:$B$33,2,FALSE)</f>
        <v>16.38</v>
      </c>
      <c r="O663">
        <f>VLOOKUP(Regular_Season_Table[[#This Row],[Visitor]],'Special Teams'!$A$1:$B$33,2,FALSE)</f>
        <v>24.52</v>
      </c>
    </row>
    <row r="664" spans="1:15" x14ac:dyDescent="0.3">
      <c r="A664" s="8">
        <v>44938</v>
      </c>
      <c r="B664" s="6" t="s">
        <v>5</v>
      </c>
      <c r="C664" s="6">
        <v>1</v>
      </c>
      <c r="D664" s="6" t="s">
        <v>19</v>
      </c>
      <c r="E664" s="6">
        <v>4</v>
      </c>
      <c r="F664" s="6"/>
      <c r="G664" s="6">
        <f t="shared" si="10"/>
        <v>3</v>
      </c>
      <c r="H664">
        <f>VLOOKUP(Regular_Season_Table[[#This Row],[Visitor]],'2023 Standings'!$A$1:$K$33,10,FALSE)</f>
        <v>0.7</v>
      </c>
      <c r="I664">
        <f>VLOOKUP(Regular_Season_Table[[#This Row],[Home]],'2023 Standings'!$A$1:$K$33,10,)</f>
        <v>-0.44</v>
      </c>
      <c r="J664">
        <f>VLOOKUP(Regular_Season_Table[[#This Row],[Home]],Table_0__2[[#All],[Team]:[xGF%]],10,)</f>
        <v>46.03</v>
      </c>
      <c r="K664">
        <f>VLOOKUP(Regular_Season_Table[[#This Row],[Visitor]],Table_0__2[[Team]:[CF%]],10,FALSE)</f>
        <v>51.07</v>
      </c>
      <c r="L664">
        <f>VLOOKUP(Regular_Season_Table[[#This Row],[Home]],Table_0__2[[#All],[Team]:[HDCF%]],36,FALSE)</f>
        <v>44.13</v>
      </c>
      <c r="M664">
        <f>VLOOKUP(Regular_Season_Table[[#This Row],[Visitor]],Table_0__2[[#All],[Team]:[HDCF%]],36,FALSE)</f>
        <v>54.37</v>
      </c>
      <c r="N664">
        <f>VLOOKUP(Regular_Season_Table[[#This Row],[Home]],'Special Teams'!$A$1:$B$33,2,FALSE)</f>
        <v>21.11</v>
      </c>
      <c r="O664">
        <f>VLOOKUP(Regular_Season_Table[[#This Row],[Visitor]],'Special Teams'!$A$1:$B$33,2,FALSE)</f>
        <v>26.02</v>
      </c>
    </row>
    <row r="665" spans="1:15" x14ac:dyDescent="0.3">
      <c r="A665" s="9">
        <v>44938</v>
      </c>
      <c r="B665" s="7" t="s">
        <v>21</v>
      </c>
      <c r="C665" s="7">
        <v>3</v>
      </c>
      <c r="D665" s="7" t="s">
        <v>33</v>
      </c>
      <c r="E665" s="7">
        <v>4</v>
      </c>
      <c r="F665" s="7"/>
      <c r="G665" s="6">
        <f t="shared" si="10"/>
        <v>1</v>
      </c>
      <c r="H665">
        <f>VLOOKUP(Regular_Season_Table[[#This Row],[Visitor]],'2023 Standings'!$A$1:$K$33,10,FALSE)</f>
        <v>-0.12</v>
      </c>
      <c r="I665">
        <f>VLOOKUP(Regular_Season_Table[[#This Row],[Home]],'2023 Standings'!$A$1:$K$33,10,)</f>
        <v>-0.85</v>
      </c>
      <c r="J665">
        <f>VLOOKUP(Regular_Season_Table[[#This Row],[Home]],Table_0__2[[#All],[Team]:[xGF%]],10,)</f>
        <v>45.51</v>
      </c>
      <c r="K665">
        <f>VLOOKUP(Regular_Season_Table[[#This Row],[Visitor]],Table_0__2[[Team]:[CF%]],10,FALSE)</f>
        <v>47.41</v>
      </c>
      <c r="L665">
        <f>VLOOKUP(Regular_Season_Table[[#This Row],[Home]],Table_0__2[[#All],[Team]:[HDCF%]],36,FALSE)</f>
        <v>42.22</v>
      </c>
      <c r="M665">
        <f>VLOOKUP(Regular_Season_Table[[#This Row],[Visitor]],Table_0__2[[#All],[Team]:[HDCF%]],36,FALSE)</f>
        <v>48</v>
      </c>
      <c r="N665">
        <f>VLOOKUP(Regular_Season_Table[[#This Row],[Home]],'Special Teams'!$A$1:$B$33,2,FALSE)</f>
        <v>16.03</v>
      </c>
      <c r="O665">
        <f>VLOOKUP(Regular_Season_Table[[#This Row],[Visitor]],'Special Teams'!$A$1:$B$33,2,FALSE)</f>
        <v>17.600000000000001</v>
      </c>
    </row>
    <row r="666" spans="1:15" x14ac:dyDescent="0.3">
      <c r="A666" s="8">
        <v>44938</v>
      </c>
      <c r="B666" s="6" t="s">
        <v>28</v>
      </c>
      <c r="C666" s="6">
        <v>3</v>
      </c>
      <c r="D666" s="6" t="s">
        <v>16</v>
      </c>
      <c r="E666" s="6">
        <v>1</v>
      </c>
      <c r="F666" s="6"/>
      <c r="G666" s="6">
        <f t="shared" si="10"/>
        <v>-2</v>
      </c>
      <c r="H666">
        <f>VLOOKUP(Regular_Season_Table[[#This Row],[Visitor]],'2023 Standings'!$A$1:$K$33,10,FALSE)</f>
        <v>0.21</v>
      </c>
      <c r="I666">
        <f>VLOOKUP(Regular_Season_Table[[#This Row],[Home]],'2023 Standings'!$A$1:$K$33,10,)</f>
        <v>0.25</v>
      </c>
      <c r="J666">
        <f>VLOOKUP(Regular_Season_Table[[#This Row],[Home]],Table_0__2[[#All],[Team]:[xGF%]],10,)</f>
        <v>49.75</v>
      </c>
      <c r="K666">
        <f>VLOOKUP(Regular_Season_Table[[#This Row],[Visitor]],Table_0__2[[Team]:[CF%]],10,FALSE)</f>
        <v>49.47</v>
      </c>
      <c r="L666">
        <f>VLOOKUP(Regular_Season_Table[[#This Row],[Home]],Table_0__2[[#All],[Team]:[HDCF%]],36,FALSE)</f>
        <v>50.12</v>
      </c>
      <c r="M666">
        <f>VLOOKUP(Regular_Season_Table[[#This Row],[Visitor]],Table_0__2[[#All],[Team]:[HDCF%]],36,FALSE)</f>
        <v>51.15</v>
      </c>
      <c r="N666">
        <f>VLOOKUP(Regular_Season_Table[[#This Row],[Home]],'Special Teams'!$A$1:$B$33,2,FALSE)</f>
        <v>15.77</v>
      </c>
      <c r="O666">
        <f>VLOOKUP(Regular_Season_Table[[#This Row],[Visitor]],'Special Teams'!$A$1:$B$33,2,FALSE)</f>
        <v>21.43</v>
      </c>
    </row>
    <row r="667" spans="1:15" x14ac:dyDescent="0.3">
      <c r="A667" s="9">
        <v>44938</v>
      </c>
      <c r="B667" s="7" t="s">
        <v>30</v>
      </c>
      <c r="C667" s="7">
        <v>1</v>
      </c>
      <c r="D667" s="7" t="s">
        <v>17</v>
      </c>
      <c r="E667" s="7">
        <v>2</v>
      </c>
      <c r="F667" s="7" t="s">
        <v>36</v>
      </c>
      <c r="G667" s="6">
        <f t="shared" si="10"/>
        <v>1</v>
      </c>
      <c r="H667">
        <f>VLOOKUP(Regular_Season_Table[[#This Row],[Visitor]],'2023 Standings'!$A$1:$K$33,10,FALSE)</f>
        <v>0.75</v>
      </c>
      <c r="I667">
        <f>VLOOKUP(Regular_Season_Table[[#This Row],[Home]],'2023 Standings'!$A$1:$K$33,10,)</f>
        <v>0.7</v>
      </c>
      <c r="J667">
        <f>VLOOKUP(Regular_Season_Table[[#This Row],[Home]],Table_0__2[[#All],[Team]:[xGF%]],10,)</f>
        <v>49.8</v>
      </c>
      <c r="K667">
        <f>VLOOKUP(Regular_Season_Table[[#This Row],[Visitor]],Table_0__2[[Team]:[CF%]],10,FALSE)</f>
        <v>51.67</v>
      </c>
      <c r="L667">
        <f>VLOOKUP(Regular_Season_Table[[#This Row],[Home]],Table_0__2[[#All],[Team]:[HDCF%]],36,FALSE)</f>
        <v>48.95</v>
      </c>
      <c r="M667">
        <f>VLOOKUP(Regular_Season_Table[[#This Row],[Visitor]],Table_0__2[[#All],[Team]:[HDCF%]],36,FALSE)</f>
        <v>53.75</v>
      </c>
      <c r="N667">
        <f>VLOOKUP(Regular_Season_Table[[#This Row],[Home]],'Special Teams'!$A$1:$B$33,2,FALSE)</f>
        <v>24.08</v>
      </c>
      <c r="O667">
        <f>VLOOKUP(Regular_Season_Table[[#This Row],[Visitor]],'Special Teams'!$A$1:$B$33,2,FALSE)</f>
        <v>25</v>
      </c>
    </row>
    <row r="668" spans="1:15" x14ac:dyDescent="0.3">
      <c r="A668" s="8">
        <v>44938</v>
      </c>
      <c r="B668" s="6" t="s">
        <v>22</v>
      </c>
      <c r="C668" s="6">
        <v>4</v>
      </c>
      <c r="D668" s="6" t="s">
        <v>10</v>
      </c>
      <c r="E668" s="6">
        <v>1</v>
      </c>
      <c r="F668" s="6"/>
      <c r="G668" s="6">
        <f t="shared" si="10"/>
        <v>-3</v>
      </c>
      <c r="H668">
        <f>VLOOKUP(Regular_Season_Table[[#This Row],[Visitor]],'2023 Standings'!$A$1:$K$33,10,FALSE)</f>
        <v>0.05</v>
      </c>
      <c r="I668">
        <f>VLOOKUP(Regular_Season_Table[[#This Row],[Home]],'2023 Standings'!$A$1:$K$33,10,)</f>
        <v>-0.47</v>
      </c>
      <c r="J668">
        <f>VLOOKUP(Regular_Season_Table[[#This Row],[Home]],Table_0__2[[#All],[Team]:[xGF%]],10,)</f>
        <v>45.87</v>
      </c>
      <c r="K668">
        <f>VLOOKUP(Regular_Season_Table[[#This Row],[Visitor]],Table_0__2[[Team]:[CF%]],10,FALSE)</f>
        <v>57.39</v>
      </c>
      <c r="L668">
        <f>VLOOKUP(Regular_Season_Table[[#This Row],[Home]],Table_0__2[[#All],[Team]:[HDCF%]],36,FALSE)</f>
        <v>44.51</v>
      </c>
      <c r="M668">
        <f>VLOOKUP(Regular_Season_Table[[#This Row],[Visitor]],Table_0__2[[#All],[Team]:[HDCF%]],36,FALSE)</f>
        <v>53.64</v>
      </c>
      <c r="N668">
        <f>VLOOKUP(Regular_Season_Table[[#This Row],[Home]],'Special Teams'!$A$1:$B$33,2,FALSE)</f>
        <v>19.329999999999998</v>
      </c>
      <c r="O668">
        <f>VLOOKUP(Regular_Season_Table[[#This Row],[Visitor]],'Special Teams'!$A$1:$B$33,2,FALSE)</f>
        <v>19.84</v>
      </c>
    </row>
    <row r="669" spans="1:15" x14ac:dyDescent="0.3">
      <c r="A669" s="9">
        <v>44938</v>
      </c>
      <c r="B669" s="7" t="s">
        <v>8</v>
      </c>
      <c r="C669" s="7">
        <v>4</v>
      </c>
      <c r="D669" s="7" t="s">
        <v>7</v>
      </c>
      <c r="E669" s="7">
        <v>5</v>
      </c>
      <c r="F669" s="7"/>
      <c r="G669" s="6">
        <f t="shared" si="10"/>
        <v>1</v>
      </c>
      <c r="H669">
        <f>VLOOKUP(Regular_Season_Table[[#This Row],[Visitor]],'2023 Standings'!$A$1:$K$33,10,FALSE)</f>
        <v>-0.3</v>
      </c>
      <c r="I669">
        <f>VLOOKUP(Regular_Season_Table[[#This Row],[Home]],'2023 Standings'!$A$1:$K$33,10,)</f>
        <v>0.37</v>
      </c>
      <c r="J669">
        <f>VLOOKUP(Regular_Season_Table[[#This Row],[Home]],Table_0__2[[#All],[Team]:[xGF%]],10,)</f>
        <v>51.45</v>
      </c>
      <c r="K669">
        <f>VLOOKUP(Regular_Season_Table[[#This Row],[Visitor]],Table_0__2[[Team]:[CF%]],10,FALSE)</f>
        <v>47.62</v>
      </c>
      <c r="L669">
        <f>VLOOKUP(Regular_Season_Table[[#This Row],[Home]],Table_0__2[[#All],[Team]:[HDCF%]],36,FALSE)</f>
        <v>53.01</v>
      </c>
      <c r="M669">
        <f>VLOOKUP(Regular_Season_Table[[#This Row],[Visitor]],Table_0__2[[#All],[Team]:[HDCF%]],36,FALSE)</f>
        <v>47.61</v>
      </c>
      <c r="N669">
        <f>VLOOKUP(Regular_Season_Table[[#This Row],[Home]],'Special Teams'!$A$1:$B$33,2,FALSE)</f>
        <v>25.36</v>
      </c>
      <c r="O669">
        <f>VLOOKUP(Regular_Season_Table[[#This Row],[Visitor]],'Special Teams'!$A$1:$B$33,2,FALSE)</f>
        <v>22.71</v>
      </c>
    </row>
    <row r="670" spans="1:15" x14ac:dyDescent="0.3">
      <c r="A670" s="8">
        <v>44938</v>
      </c>
      <c r="B670" s="6" t="s">
        <v>31</v>
      </c>
      <c r="C670" s="6">
        <v>2</v>
      </c>
      <c r="D670" s="6" t="s">
        <v>27</v>
      </c>
      <c r="E670" s="6">
        <v>4</v>
      </c>
      <c r="F670" s="6"/>
      <c r="G670" s="6">
        <f t="shared" si="10"/>
        <v>2</v>
      </c>
      <c r="H670">
        <f>VLOOKUP(Regular_Season_Table[[#This Row],[Visitor]],'2023 Standings'!$A$1:$K$33,10,FALSE)</f>
        <v>0.24</v>
      </c>
      <c r="I670">
        <f>VLOOKUP(Regular_Season_Table[[#This Row],[Home]],'2023 Standings'!$A$1:$K$33,10,)</f>
        <v>0.49</v>
      </c>
      <c r="J670">
        <f>VLOOKUP(Regular_Season_Table[[#This Row],[Home]],Table_0__2[[#All],[Team]:[xGF%]],10,)</f>
        <v>48.15</v>
      </c>
      <c r="K670">
        <f>VLOOKUP(Regular_Season_Table[[#This Row],[Visitor]],Table_0__2[[Team]:[CF%]],10,FALSE)</f>
        <v>54.33</v>
      </c>
      <c r="L670">
        <f>VLOOKUP(Regular_Season_Table[[#This Row],[Home]],Table_0__2[[#All],[Team]:[HDCF%]],36,FALSE)</f>
        <v>53.11</v>
      </c>
      <c r="M670">
        <f>VLOOKUP(Regular_Season_Table[[#This Row],[Visitor]],Table_0__2[[#All],[Team]:[HDCF%]],36,FALSE)</f>
        <v>53.72</v>
      </c>
      <c r="N670">
        <f>VLOOKUP(Regular_Season_Table[[#This Row],[Home]],'Special Teams'!$A$1:$B$33,2,FALSE)</f>
        <v>20.29</v>
      </c>
      <c r="O670">
        <f>VLOOKUP(Regular_Season_Table[[#This Row],[Visitor]],'Special Teams'!$A$1:$B$33,2,FALSE)</f>
        <v>22.83</v>
      </c>
    </row>
    <row r="671" spans="1:15" x14ac:dyDescent="0.3">
      <c r="A671" s="9">
        <v>44939</v>
      </c>
      <c r="B671" s="7" t="s">
        <v>15</v>
      </c>
      <c r="C671" s="7">
        <v>6</v>
      </c>
      <c r="D671" s="7" t="s">
        <v>26</v>
      </c>
      <c r="E671" s="7">
        <v>2</v>
      </c>
      <c r="F671" s="7"/>
      <c r="G671" s="6">
        <f t="shared" si="10"/>
        <v>-4</v>
      </c>
      <c r="H671">
        <f>VLOOKUP(Regular_Season_Table[[#This Row],[Visitor]],'2023 Standings'!$A$1:$K$33,10,FALSE)</f>
        <v>0.79</v>
      </c>
      <c r="I671">
        <f>VLOOKUP(Regular_Season_Table[[#This Row],[Home]],'2023 Standings'!$A$1:$K$33,10,)</f>
        <v>-1.54</v>
      </c>
      <c r="J671">
        <f>VLOOKUP(Regular_Season_Table[[#This Row],[Home]],Table_0__2[[#All],[Team]:[xGF%]],10,)</f>
        <v>42.67</v>
      </c>
      <c r="K671">
        <f>VLOOKUP(Regular_Season_Table[[#This Row],[Visitor]],Table_0__2[[Team]:[CF%]],10,FALSE)</f>
        <v>54.12</v>
      </c>
      <c r="L671">
        <f>VLOOKUP(Regular_Season_Table[[#This Row],[Home]],Table_0__2[[#All],[Team]:[HDCF%]],36,FALSE)</f>
        <v>38.950000000000003</v>
      </c>
      <c r="M671">
        <f>VLOOKUP(Regular_Season_Table[[#This Row],[Visitor]],Table_0__2[[#All],[Team]:[HDCF%]],36,FALSE)</f>
        <v>56.84</v>
      </c>
      <c r="N671">
        <f>VLOOKUP(Regular_Season_Table[[#This Row],[Home]],'Special Teams'!$A$1:$B$33,2,FALSE)</f>
        <v>15.72</v>
      </c>
      <c r="O671">
        <f>VLOOKUP(Regular_Season_Table[[#This Row],[Visitor]],'Special Teams'!$A$1:$B$33,2,FALSE)</f>
        <v>21.88</v>
      </c>
    </row>
    <row r="672" spans="1:15" x14ac:dyDescent="0.3">
      <c r="A672" s="8">
        <v>44939</v>
      </c>
      <c r="B672" s="6" t="s">
        <v>23</v>
      </c>
      <c r="C672" s="6">
        <v>4</v>
      </c>
      <c r="D672" s="6" t="s">
        <v>3</v>
      </c>
      <c r="E672" s="6">
        <v>1</v>
      </c>
      <c r="F672" s="6"/>
      <c r="G672" s="6">
        <f t="shared" si="10"/>
        <v>-3</v>
      </c>
      <c r="H672">
        <f>VLOOKUP(Regular_Season_Table[[#This Row],[Visitor]],'2023 Standings'!$A$1:$K$33,10,FALSE)</f>
        <v>0.23</v>
      </c>
      <c r="I672">
        <f>VLOOKUP(Regular_Season_Table[[#This Row],[Home]],'2023 Standings'!$A$1:$K$33,10,)</f>
        <v>0.01</v>
      </c>
      <c r="J672">
        <f>VLOOKUP(Regular_Season_Table[[#This Row],[Home]],Table_0__2[[#All],[Team]:[xGF%]],10,)</f>
        <v>52.14</v>
      </c>
      <c r="K672">
        <f>VLOOKUP(Regular_Season_Table[[#This Row],[Visitor]],Table_0__2[[Team]:[CF%]],10,FALSE)</f>
        <v>51.57</v>
      </c>
      <c r="L672">
        <f>VLOOKUP(Regular_Season_Table[[#This Row],[Home]],Table_0__2[[#All],[Team]:[HDCF%]],36,FALSE)</f>
        <v>53.78</v>
      </c>
      <c r="M672">
        <f>VLOOKUP(Regular_Season_Table[[#This Row],[Visitor]],Table_0__2[[#All],[Team]:[HDCF%]],36,FALSE)</f>
        <v>52.55</v>
      </c>
      <c r="N672">
        <f>VLOOKUP(Regular_Season_Table[[#This Row],[Home]],'Special Teams'!$A$1:$B$33,2,FALSE)</f>
        <v>21.72</v>
      </c>
      <c r="O672">
        <f>VLOOKUP(Regular_Season_Table[[#This Row],[Visitor]],'Special Teams'!$A$1:$B$33,2,FALSE)</f>
        <v>19.260000000000002</v>
      </c>
    </row>
    <row r="673" spans="1:15" x14ac:dyDescent="0.3">
      <c r="A673" s="9">
        <v>44939</v>
      </c>
      <c r="B673" s="7" t="s">
        <v>9</v>
      </c>
      <c r="C673" s="7">
        <v>7</v>
      </c>
      <c r="D673" s="7" t="s">
        <v>24</v>
      </c>
      <c r="E673" s="7">
        <v>1</v>
      </c>
      <c r="F673" s="7"/>
      <c r="G673" s="6">
        <f t="shared" si="10"/>
        <v>-6</v>
      </c>
      <c r="H673">
        <f>VLOOKUP(Regular_Season_Table[[#This Row],[Visitor]],'2023 Standings'!$A$1:$K$33,10,FALSE)</f>
        <v>0.73</v>
      </c>
      <c r="I673">
        <f>VLOOKUP(Regular_Season_Table[[#This Row],[Home]],'2023 Standings'!$A$1:$K$33,10,)</f>
        <v>-1.05</v>
      </c>
      <c r="J673">
        <f>VLOOKUP(Regular_Season_Table[[#This Row],[Home]],Table_0__2[[#All],[Team]:[xGF%]],10,)</f>
        <v>48.6</v>
      </c>
      <c r="K673">
        <f>VLOOKUP(Regular_Season_Table[[#This Row],[Visitor]],Table_0__2[[Team]:[CF%]],10,FALSE)</f>
        <v>52.27</v>
      </c>
      <c r="L673">
        <f>VLOOKUP(Regular_Season_Table[[#This Row],[Home]],Table_0__2[[#All],[Team]:[HDCF%]],36,FALSE)</f>
        <v>51.47</v>
      </c>
      <c r="M673">
        <f>VLOOKUP(Regular_Season_Table[[#This Row],[Visitor]],Table_0__2[[#All],[Team]:[HDCF%]],36,FALSE)</f>
        <v>56.4</v>
      </c>
      <c r="N673">
        <f>VLOOKUP(Regular_Season_Table[[#This Row],[Home]],'Special Teams'!$A$1:$B$33,2,FALSE)</f>
        <v>18.39</v>
      </c>
      <c r="O673">
        <f>VLOOKUP(Regular_Season_Table[[#This Row],[Visitor]],'Special Teams'!$A$1:$B$33,2,FALSE)</f>
        <v>32.36</v>
      </c>
    </row>
    <row r="674" spans="1:15" x14ac:dyDescent="0.3">
      <c r="A674" s="8">
        <v>44940</v>
      </c>
      <c r="B674" s="6" t="s">
        <v>5</v>
      </c>
      <c r="C674" s="6">
        <v>3</v>
      </c>
      <c r="D674" s="6" t="s">
        <v>14</v>
      </c>
      <c r="E674" s="6">
        <v>4</v>
      </c>
      <c r="F674" s="6"/>
      <c r="G674" s="6">
        <f t="shared" si="10"/>
        <v>1</v>
      </c>
      <c r="H674">
        <f>VLOOKUP(Regular_Season_Table[[#This Row],[Visitor]],'2023 Standings'!$A$1:$K$33,10,FALSE)</f>
        <v>0.7</v>
      </c>
      <c r="I674">
        <f>VLOOKUP(Regular_Season_Table[[#This Row],[Home]],'2023 Standings'!$A$1:$K$33,10,)</f>
        <v>1.54</v>
      </c>
      <c r="J674">
        <f>VLOOKUP(Regular_Season_Table[[#This Row],[Home]],Table_0__2[[#All],[Team]:[xGF%]],10,)</f>
        <v>51.19</v>
      </c>
      <c r="K674">
        <f>VLOOKUP(Regular_Season_Table[[#This Row],[Visitor]],Table_0__2[[Team]:[CF%]],10,FALSE)</f>
        <v>51.07</v>
      </c>
      <c r="L674">
        <f>VLOOKUP(Regular_Season_Table[[#This Row],[Home]],Table_0__2[[#All],[Team]:[HDCF%]],36,FALSE)</f>
        <v>54.03</v>
      </c>
      <c r="M674">
        <f>VLOOKUP(Regular_Season_Table[[#This Row],[Visitor]],Table_0__2[[#All],[Team]:[HDCF%]],36,FALSE)</f>
        <v>54.37</v>
      </c>
      <c r="N674">
        <f>VLOOKUP(Regular_Season_Table[[#This Row],[Home]],'Special Teams'!$A$1:$B$33,2,FALSE)</f>
        <v>22.22</v>
      </c>
      <c r="O674">
        <f>VLOOKUP(Regular_Season_Table[[#This Row],[Visitor]],'Special Teams'!$A$1:$B$33,2,FALSE)</f>
        <v>26.02</v>
      </c>
    </row>
    <row r="675" spans="1:15" x14ac:dyDescent="0.3">
      <c r="A675" s="9">
        <v>44940</v>
      </c>
      <c r="B675" s="7" t="s">
        <v>3</v>
      </c>
      <c r="C675" s="7">
        <v>1</v>
      </c>
      <c r="D675" s="7" t="s">
        <v>18</v>
      </c>
      <c r="E675" s="7">
        <v>2</v>
      </c>
      <c r="F675" s="7"/>
      <c r="G675" s="6">
        <f t="shared" si="10"/>
        <v>1</v>
      </c>
      <c r="H675">
        <f>VLOOKUP(Regular_Season_Table[[#This Row],[Visitor]],'2023 Standings'!$A$1:$K$33,10,FALSE)</f>
        <v>0.01</v>
      </c>
      <c r="I675">
        <f>VLOOKUP(Regular_Season_Table[[#This Row],[Home]],'2023 Standings'!$A$1:$K$33,10,)</f>
        <v>0.66</v>
      </c>
      <c r="J675">
        <f>VLOOKUP(Regular_Season_Table[[#This Row],[Home]],Table_0__2[[#All],[Team]:[xGF%]],10,)</f>
        <v>60.38</v>
      </c>
      <c r="K675">
        <f>VLOOKUP(Regular_Season_Table[[#This Row],[Visitor]],Table_0__2[[Team]:[CF%]],10,FALSE)</f>
        <v>52.14</v>
      </c>
      <c r="L675">
        <f>VLOOKUP(Regular_Season_Table[[#This Row],[Home]],Table_0__2[[#All],[Team]:[HDCF%]],36,FALSE)</f>
        <v>59.07</v>
      </c>
      <c r="M675">
        <f>VLOOKUP(Regular_Season_Table[[#This Row],[Visitor]],Table_0__2[[#All],[Team]:[HDCF%]],36,FALSE)</f>
        <v>53.78</v>
      </c>
      <c r="N675">
        <f>VLOOKUP(Regular_Season_Table[[#This Row],[Home]],'Special Teams'!$A$1:$B$33,2,FALSE)</f>
        <v>19.760000000000002</v>
      </c>
      <c r="O675">
        <f>VLOOKUP(Regular_Season_Table[[#This Row],[Visitor]],'Special Teams'!$A$1:$B$33,2,FALSE)</f>
        <v>21.72</v>
      </c>
    </row>
    <row r="676" spans="1:15" x14ac:dyDescent="0.3">
      <c r="A676" s="8">
        <v>44940</v>
      </c>
      <c r="B676" s="6" t="s">
        <v>34</v>
      </c>
      <c r="C676" s="6">
        <v>8</v>
      </c>
      <c r="D676" s="6" t="s">
        <v>6</v>
      </c>
      <c r="E676" s="6">
        <v>5</v>
      </c>
      <c r="F676" s="6"/>
      <c r="G676" s="6">
        <f t="shared" si="10"/>
        <v>-3</v>
      </c>
      <c r="H676">
        <f>VLOOKUP(Regular_Season_Table[[#This Row],[Visitor]],'2023 Standings'!$A$1:$K$33,10,FALSE)</f>
        <v>0.36</v>
      </c>
      <c r="I676">
        <f>VLOOKUP(Regular_Season_Table[[#This Row],[Home]],'2023 Standings'!$A$1:$K$33,10,)</f>
        <v>-1.1599999999999999</v>
      </c>
      <c r="J676">
        <f>VLOOKUP(Regular_Season_Table[[#This Row],[Home]],Table_0__2[[#All],[Team]:[xGF%]],10,)</f>
        <v>43.9</v>
      </c>
      <c r="K676">
        <f>VLOOKUP(Regular_Season_Table[[#This Row],[Visitor]],Table_0__2[[Team]:[CF%]],10,FALSE)</f>
        <v>52.75</v>
      </c>
      <c r="L676">
        <f>VLOOKUP(Regular_Season_Table[[#This Row],[Home]],Table_0__2[[#All],[Team]:[HDCF%]],36,FALSE)</f>
        <v>41.35</v>
      </c>
      <c r="M676">
        <f>VLOOKUP(Regular_Season_Table[[#This Row],[Visitor]],Table_0__2[[#All],[Team]:[HDCF%]],36,FALSE)</f>
        <v>49.47</v>
      </c>
      <c r="N676">
        <f>VLOOKUP(Regular_Season_Table[[#This Row],[Home]],'Special Teams'!$A$1:$B$33,2,FALSE)</f>
        <v>16.38</v>
      </c>
      <c r="O676">
        <f>VLOOKUP(Regular_Season_Table[[#This Row],[Visitor]],'Special Teams'!$A$1:$B$33,2,FALSE)</f>
        <v>19.75</v>
      </c>
    </row>
    <row r="677" spans="1:15" x14ac:dyDescent="0.3">
      <c r="A677" s="9">
        <v>44940</v>
      </c>
      <c r="B677" s="7" t="s">
        <v>32</v>
      </c>
      <c r="C677" s="7">
        <v>0</v>
      </c>
      <c r="D677" s="7" t="s">
        <v>11</v>
      </c>
      <c r="E677" s="7">
        <v>7</v>
      </c>
      <c r="F677" s="7"/>
      <c r="G677" s="6">
        <f t="shared" si="10"/>
        <v>7</v>
      </c>
      <c r="H677">
        <f>VLOOKUP(Regular_Season_Table[[#This Row],[Visitor]],'2023 Standings'!$A$1:$K$33,10,FALSE)</f>
        <v>-0.09</v>
      </c>
      <c r="I677">
        <f>VLOOKUP(Regular_Season_Table[[#This Row],[Home]],'2023 Standings'!$A$1:$K$33,10,)</f>
        <v>0.61</v>
      </c>
      <c r="J677">
        <f>VLOOKUP(Regular_Season_Table[[#This Row],[Home]],Table_0__2[[#All],[Team]:[xGF%]],10,)</f>
        <v>52.19</v>
      </c>
      <c r="K677">
        <f>VLOOKUP(Regular_Season_Table[[#This Row],[Visitor]],Table_0__2[[Team]:[CF%]],10,FALSE)</f>
        <v>51.53</v>
      </c>
      <c r="L677">
        <f>VLOOKUP(Regular_Season_Table[[#This Row],[Home]],Table_0__2[[#All],[Team]:[HDCF%]],36,FALSE)</f>
        <v>49.77</v>
      </c>
      <c r="M677">
        <f>VLOOKUP(Regular_Season_Table[[#This Row],[Visitor]],Table_0__2[[#All],[Team]:[HDCF%]],36,FALSE)</f>
        <v>51.95</v>
      </c>
      <c r="N677">
        <f>VLOOKUP(Regular_Season_Table[[#This Row],[Home]],'Special Teams'!$A$1:$B$33,2,FALSE)</f>
        <v>24.52</v>
      </c>
      <c r="O677">
        <f>VLOOKUP(Regular_Season_Table[[#This Row],[Visitor]],'Special Teams'!$A$1:$B$33,2,FALSE)</f>
        <v>23.53</v>
      </c>
    </row>
    <row r="678" spans="1:15" x14ac:dyDescent="0.3">
      <c r="A678" s="8">
        <v>44940</v>
      </c>
      <c r="B678" s="6" t="s">
        <v>22</v>
      </c>
      <c r="C678" s="6">
        <v>6</v>
      </c>
      <c r="D678" s="6" t="s">
        <v>30</v>
      </c>
      <c r="E678" s="6">
        <v>5</v>
      </c>
      <c r="F678" s="6"/>
      <c r="G678" s="6">
        <f t="shared" si="10"/>
        <v>-1</v>
      </c>
      <c r="H678">
        <f>VLOOKUP(Regular_Season_Table[[#This Row],[Visitor]],'2023 Standings'!$A$1:$K$33,10,FALSE)</f>
        <v>0.05</v>
      </c>
      <c r="I678">
        <f>VLOOKUP(Regular_Season_Table[[#This Row],[Home]],'2023 Standings'!$A$1:$K$33,10,)</f>
        <v>0.75</v>
      </c>
      <c r="J678">
        <f>VLOOKUP(Regular_Season_Table[[#This Row],[Home]],Table_0__2[[#All],[Team]:[xGF%]],10,)</f>
        <v>51.67</v>
      </c>
      <c r="K678">
        <f>VLOOKUP(Regular_Season_Table[[#This Row],[Visitor]],Table_0__2[[Team]:[CF%]],10,FALSE)</f>
        <v>57.39</v>
      </c>
      <c r="L678">
        <f>VLOOKUP(Regular_Season_Table[[#This Row],[Home]],Table_0__2[[#All],[Team]:[HDCF%]],36,FALSE)</f>
        <v>53.75</v>
      </c>
      <c r="M678">
        <f>VLOOKUP(Regular_Season_Table[[#This Row],[Visitor]],Table_0__2[[#All],[Team]:[HDCF%]],36,FALSE)</f>
        <v>53.64</v>
      </c>
      <c r="N678">
        <f>VLOOKUP(Regular_Season_Table[[#This Row],[Home]],'Special Teams'!$A$1:$B$33,2,FALSE)</f>
        <v>25</v>
      </c>
      <c r="O678">
        <f>VLOOKUP(Regular_Season_Table[[#This Row],[Visitor]],'Special Teams'!$A$1:$B$33,2,FALSE)</f>
        <v>19.84</v>
      </c>
    </row>
    <row r="679" spans="1:15" x14ac:dyDescent="0.3">
      <c r="A679" s="9">
        <v>44940</v>
      </c>
      <c r="B679" s="7" t="s">
        <v>20</v>
      </c>
      <c r="C679" s="7">
        <v>4</v>
      </c>
      <c r="D679" s="7" t="s">
        <v>19</v>
      </c>
      <c r="E679" s="7">
        <v>3</v>
      </c>
      <c r="F679" s="7"/>
      <c r="G679" s="6">
        <f t="shared" si="10"/>
        <v>-1</v>
      </c>
      <c r="H679">
        <f>VLOOKUP(Regular_Season_Table[[#This Row],[Visitor]],'2023 Standings'!$A$1:$K$33,10,FALSE)</f>
        <v>-1.34</v>
      </c>
      <c r="I679">
        <f>VLOOKUP(Regular_Season_Table[[#This Row],[Home]],'2023 Standings'!$A$1:$K$33,10,)</f>
        <v>-0.44</v>
      </c>
      <c r="J679">
        <f>VLOOKUP(Regular_Season_Table[[#This Row],[Home]],Table_0__2[[#All],[Team]:[xGF%]],10,)</f>
        <v>46.03</v>
      </c>
      <c r="K679">
        <f>VLOOKUP(Regular_Season_Table[[#This Row],[Visitor]],Table_0__2[[Team]:[CF%]],10,FALSE)</f>
        <v>44.92</v>
      </c>
      <c r="L679">
        <f>VLOOKUP(Regular_Season_Table[[#This Row],[Home]],Table_0__2[[#All],[Team]:[HDCF%]],36,FALSE)</f>
        <v>44.13</v>
      </c>
      <c r="M679">
        <f>VLOOKUP(Regular_Season_Table[[#This Row],[Visitor]],Table_0__2[[#All],[Team]:[HDCF%]],36,FALSE)</f>
        <v>43.43</v>
      </c>
      <c r="N679">
        <f>VLOOKUP(Regular_Season_Table[[#This Row],[Home]],'Special Teams'!$A$1:$B$33,2,FALSE)</f>
        <v>21.11</v>
      </c>
      <c r="O679">
        <f>VLOOKUP(Regular_Season_Table[[#This Row],[Visitor]],'Special Teams'!$A$1:$B$33,2,FALSE)</f>
        <v>18.3</v>
      </c>
    </row>
    <row r="680" spans="1:15" x14ac:dyDescent="0.3">
      <c r="A680" s="8">
        <v>44940</v>
      </c>
      <c r="B680" s="6" t="s">
        <v>8</v>
      </c>
      <c r="C680" s="6">
        <v>3</v>
      </c>
      <c r="D680" s="6" t="s">
        <v>31</v>
      </c>
      <c r="E680" s="6">
        <v>4</v>
      </c>
      <c r="F680" s="6"/>
      <c r="G680" s="6">
        <f t="shared" si="10"/>
        <v>1</v>
      </c>
      <c r="H680">
        <f>VLOOKUP(Regular_Season_Table[[#This Row],[Visitor]],'2023 Standings'!$A$1:$K$33,10,FALSE)</f>
        <v>-0.3</v>
      </c>
      <c r="I680">
        <f>VLOOKUP(Regular_Season_Table[[#This Row],[Home]],'2023 Standings'!$A$1:$K$33,10,)</f>
        <v>0.24</v>
      </c>
      <c r="J680">
        <f>VLOOKUP(Regular_Season_Table[[#This Row],[Home]],Table_0__2[[#All],[Team]:[xGF%]],10,)</f>
        <v>54.33</v>
      </c>
      <c r="K680">
        <f>VLOOKUP(Regular_Season_Table[[#This Row],[Visitor]],Table_0__2[[Team]:[CF%]],10,FALSE)</f>
        <v>47.62</v>
      </c>
      <c r="L680">
        <f>VLOOKUP(Regular_Season_Table[[#This Row],[Home]],Table_0__2[[#All],[Team]:[HDCF%]],36,FALSE)</f>
        <v>53.72</v>
      </c>
      <c r="M680">
        <f>VLOOKUP(Regular_Season_Table[[#This Row],[Visitor]],Table_0__2[[#All],[Team]:[HDCF%]],36,FALSE)</f>
        <v>47.61</v>
      </c>
      <c r="N680">
        <f>VLOOKUP(Regular_Season_Table[[#This Row],[Home]],'Special Teams'!$A$1:$B$33,2,FALSE)</f>
        <v>22.83</v>
      </c>
      <c r="O680">
        <f>VLOOKUP(Regular_Season_Table[[#This Row],[Visitor]],'Special Teams'!$A$1:$B$33,2,FALSE)</f>
        <v>22.71</v>
      </c>
    </row>
    <row r="681" spans="1:15" x14ac:dyDescent="0.3">
      <c r="A681" s="9">
        <v>44940</v>
      </c>
      <c r="B681" s="7" t="s">
        <v>15</v>
      </c>
      <c r="C681" s="7">
        <v>5</v>
      </c>
      <c r="D681" s="7" t="s">
        <v>29</v>
      </c>
      <c r="E681" s="7">
        <v>2</v>
      </c>
      <c r="F681" s="7"/>
      <c r="G681" s="6">
        <f t="shared" si="10"/>
        <v>-3</v>
      </c>
      <c r="H681">
        <f>VLOOKUP(Regular_Season_Table[[#This Row],[Visitor]],'2023 Standings'!$A$1:$K$33,10,FALSE)</f>
        <v>0.79</v>
      </c>
      <c r="I681">
        <f>VLOOKUP(Regular_Season_Table[[#This Row],[Home]],'2023 Standings'!$A$1:$K$33,10,)</f>
        <v>0.27</v>
      </c>
      <c r="J681">
        <f>VLOOKUP(Regular_Season_Table[[#This Row],[Home]],Table_0__2[[#All],[Team]:[xGF%]],10,)</f>
        <v>52.33</v>
      </c>
      <c r="K681">
        <f>VLOOKUP(Regular_Season_Table[[#This Row],[Visitor]],Table_0__2[[Team]:[CF%]],10,FALSE)</f>
        <v>54.12</v>
      </c>
      <c r="L681">
        <f>VLOOKUP(Regular_Season_Table[[#This Row],[Home]],Table_0__2[[#All],[Team]:[HDCF%]],36,FALSE)</f>
        <v>52.36</v>
      </c>
      <c r="M681">
        <f>VLOOKUP(Regular_Season_Table[[#This Row],[Visitor]],Table_0__2[[#All],[Team]:[HDCF%]],36,FALSE)</f>
        <v>56.84</v>
      </c>
      <c r="N681">
        <f>VLOOKUP(Regular_Season_Table[[#This Row],[Home]],'Special Teams'!$A$1:$B$33,2,FALSE)</f>
        <v>25.28</v>
      </c>
      <c r="O681">
        <f>VLOOKUP(Regular_Season_Table[[#This Row],[Visitor]],'Special Teams'!$A$1:$B$33,2,FALSE)</f>
        <v>21.88</v>
      </c>
    </row>
    <row r="682" spans="1:15" x14ac:dyDescent="0.3">
      <c r="A682" s="8">
        <v>44940</v>
      </c>
      <c r="B682" s="6" t="s">
        <v>25</v>
      </c>
      <c r="C682" s="6">
        <v>1</v>
      </c>
      <c r="D682" s="6" t="s">
        <v>28</v>
      </c>
      <c r="E682" s="6">
        <v>2</v>
      </c>
      <c r="F682" s="6"/>
      <c r="G682" s="6">
        <f t="shared" si="10"/>
        <v>1</v>
      </c>
      <c r="H682">
        <f>VLOOKUP(Regular_Season_Table[[#This Row],[Visitor]],'2023 Standings'!$A$1:$K$33,10,FALSE)</f>
        <v>-0.85</v>
      </c>
      <c r="I682">
        <f>VLOOKUP(Regular_Season_Table[[#This Row],[Home]],'2023 Standings'!$A$1:$K$33,10,)</f>
        <v>0.21</v>
      </c>
      <c r="J682">
        <f>VLOOKUP(Regular_Season_Table[[#This Row],[Home]],Table_0__2[[#All],[Team]:[xGF%]],10,)</f>
        <v>49.47</v>
      </c>
      <c r="K682">
        <f>VLOOKUP(Regular_Season_Table[[#This Row],[Visitor]],Table_0__2[[Team]:[CF%]],10,FALSE)</f>
        <v>45.13</v>
      </c>
      <c r="L682">
        <f>VLOOKUP(Regular_Season_Table[[#This Row],[Home]],Table_0__2[[#All],[Team]:[HDCF%]],36,FALSE)</f>
        <v>51.15</v>
      </c>
      <c r="M682">
        <f>VLOOKUP(Regular_Season_Table[[#This Row],[Visitor]],Table_0__2[[#All],[Team]:[HDCF%]],36,FALSE)</f>
        <v>43.9</v>
      </c>
      <c r="N682">
        <f>VLOOKUP(Regular_Season_Table[[#This Row],[Home]],'Special Teams'!$A$1:$B$33,2,FALSE)</f>
        <v>21.43</v>
      </c>
      <c r="O682">
        <f>VLOOKUP(Regular_Season_Table[[#This Row],[Visitor]],'Special Teams'!$A$1:$B$33,2,FALSE)</f>
        <v>18.91</v>
      </c>
    </row>
    <row r="683" spans="1:15" x14ac:dyDescent="0.3">
      <c r="A683" s="9">
        <v>44940</v>
      </c>
      <c r="B683" s="7" t="s">
        <v>13</v>
      </c>
      <c r="C683" s="7">
        <v>5</v>
      </c>
      <c r="D683" s="7" t="s">
        <v>21</v>
      </c>
      <c r="E683" s="7">
        <v>3</v>
      </c>
      <c r="F683" s="7"/>
      <c r="G683" s="6">
        <f t="shared" si="10"/>
        <v>-2</v>
      </c>
      <c r="H683">
        <f>VLOOKUP(Regular_Season_Table[[#This Row],[Visitor]],'2023 Standings'!$A$1:$K$33,10,FALSE)</f>
        <v>-0.01</v>
      </c>
      <c r="I683">
        <f>VLOOKUP(Regular_Season_Table[[#This Row],[Home]],'2023 Standings'!$A$1:$K$33,10,)</f>
        <v>-0.12</v>
      </c>
      <c r="J683">
        <f>VLOOKUP(Regular_Season_Table[[#This Row],[Home]],Table_0__2[[#All],[Team]:[xGF%]],10,)</f>
        <v>47.41</v>
      </c>
      <c r="K683">
        <f>VLOOKUP(Regular_Season_Table[[#This Row],[Visitor]],Table_0__2[[Team]:[CF%]],10,FALSE)</f>
        <v>51.36</v>
      </c>
      <c r="L683">
        <f>VLOOKUP(Regular_Season_Table[[#This Row],[Home]],Table_0__2[[#All],[Team]:[HDCF%]],36,FALSE)</f>
        <v>48</v>
      </c>
      <c r="M683">
        <f>VLOOKUP(Regular_Season_Table[[#This Row],[Visitor]],Table_0__2[[#All],[Team]:[HDCF%]],36,FALSE)</f>
        <v>47.31</v>
      </c>
      <c r="N683">
        <f>VLOOKUP(Regular_Season_Table[[#This Row],[Home]],'Special Teams'!$A$1:$B$33,2,FALSE)</f>
        <v>17.600000000000001</v>
      </c>
      <c r="O683">
        <f>VLOOKUP(Regular_Season_Table[[#This Row],[Visitor]],'Special Teams'!$A$1:$B$33,2,FALSE)</f>
        <v>23.42</v>
      </c>
    </row>
    <row r="684" spans="1:15" x14ac:dyDescent="0.3">
      <c r="A684" s="8">
        <v>44940</v>
      </c>
      <c r="B684" s="6" t="s">
        <v>33</v>
      </c>
      <c r="C684" s="6">
        <v>1</v>
      </c>
      <c r="D684" s="6" t="s">
        <v>16</v>
      </c>
      <c r="E684" s="6">
        <v>2</v>
      </c>
      <c r="F684" s="6"/>
      <c r="G684" s="6">
        <f t="shared" si="10"/>
        <v>1</v>
      </c>
      <c r="H684">
        <f>VLOOKUP(Regular_Season_Table[[#This Row],[Visitor]],'2023 Standings'!$A$1:$K$33,10,FALSE)</f>
        <v>-0.85</v>
      </c>
      <c r="I684">
        <f>VLOOKUP(Regular_Season_Table[[#This Row],[Home]],'2023 Standings'!$A$1:$K$33,10,)</f>
        <v>0.25</v>
      </c>
      <c r="J684">
        <f>VLOOKUP(Regular_Season_Table[[#This Row],[Home]],Table_0__2[[#All],[Team]:[xGF%]],10,)</f>
        <v>49.75</v>
      </c>
      <c r="K684">
        <f>VLOOKUP(Regular_Season_Table[[#This Row],[Visitor]],Table_0__2[[Team]:[CF%]],10,FALSE)</f>
        <v>45.51</v>
      </c>
      <c r="L684">
        <f>VLOOKUP(Regular_Season_Table[[#This Row],[Home]],Table_0__2[[#All],[Team]:[HDCF%]],36,FALSE)</f>
        <v>50.12</v>
      </c>
      <c r="M684">
        <f>VLOOKUP(Regular_Season_Table[[#This Row],[Visitor]],Table_0__2[[#All],[Team]:[HDCF%]],36,FALSE)</f>
        <v>42.22</v>
      </c>
      <c r="N684">
        <f>VLOOKUP(Regular_Season_Table[[#This Row],[Home]],'Special Teams'!$A$1:$B$33,2,FALSE)</f>
        <v>15.77</v>
      </c>
      <c r="O684">
        <f>VLOOKUP(Regular_Season_Table[[#This Row],[Visitor]],'Special Teams'!$A$1:$B$33,2,FALSE)</f>
        <v>16.03</v>
      </c>
    </row>
    <row r="685" spans="1:15" x14ac:dyDescent="0.3">
      <c r="A685" s="9">
        <v>44940</v>
      </c>
      <c r="B685" s="7" t="s">
        <v>7</v>
      </c>
      <c r="C685" s="7">
        <v>4</v>
      </c>
      <c r="D685" s="7" t="s">
        <v>10</v>
      </c>
      <c r="E685" s="7">
        <v>2</v>
      </c>
      <c r="F685" s="7"/>
      <c r="G685" s="6">
        <f t="shared" si="10"/>
        <v>-2</v>
      </c>
      <c r="H685">
        <f>VLOOKUP(Regular_Season_Table[[#This Row],[Visitor]],'2023 Standings'!$A$1:$K$33,10,FALSE)</f>
        <v>0.37</v>
      </c>
      <c r="I685">
        <f>VLOOKUP(Regular_Season_Table[[#This Row],[Home]],'2023 Standings'!$A$1:$K$33,10,)</f>
        <v>-0.47</v>
      </c>
      <c r="J685">
        <f>VLOOKUP(Regular_Season_Table[[#This Row],[Home]],Table_0__2[[#All],[Team]:[xGF%]],10,)</f>
        <v>45.87</v>
      </c>
      <c r="K685">
        <f>VLOOKUP(Regular_Season_Table[[#This Row],[Visitor]],Table_0__2[[Team]:[CF%]],10,FALSE)</f>
        <v>51.45</v>
      </c>
      <c r="L685">
        <f>VLOOKUP(Regular_Season_Table[[#This Row],[Home]],Table_0__2[[#All],[Team]:[HDCF%]],36,FALSE)</f>
        <v>44.51</v>
      </c>
      <c r="M685">
        <f>VLOOKUP(Regular_Season_Table[[#This Row],[Visitor]],Table_0__2[[#All],[Team]:[HDCF%]],36,FALSE)</f>
        <v>53.01</v>
      </c>
      <c r="N685">
        <f>VLOOKUP(Regular_Season_Table[[#This Row],[Home]],'Special Teams'!$A$1:$B$33,2,FALSE)</f>
        <v>19.329999999999998</v>
      </c>
      <c r="O685">
        <f>VLOOKUP(Regular_Season_Table[[#This Row],[Visitor]],'Special Teams'!$A$1:$B$33,2,FALSE)</f>
        <v>25.36</v>
      </c>
    </row>
    <row r="686" spans="1:15" x14ac:dyDescent="0.3">
      <c r="A686" s="8">
        <v>44940</v>
      </c>
      <c r="B686" s="6" t="s">
        <v>9</v>
      </c>
      <c r="C686" s="6">
        <v>4</v>
      </c>
      <c r="D686" s="6" t="s">
        <v>27</v>
      </c>
      <c r="E686" s="6">
        <v>3</v>
      </c>
      <c r="F686" s="6"/>
      <c r="G686" s="6">
        <f t="shared" si="10"/>
        <v>-1</v>
      </c>
      <c r="H686">
        <f>VLOOKUP(Regular_Season_Table[[#This Row],[Visitor]],'2023 Standings'!$A$1:$K$33,10,FALSE)</f>
        <v>0.73</v>
      </c>
      <c r="I686">
        <f>VLOOKUP(Regular_Season_Table[[#This Row],[Home]],'2023 Standings'!$A$1:$K$33,10,)</f>
        <v>0.49</v>
      </c>
      <c r="J686">
        <f>VLOOKUP(Regular_Season_Table[[#This Row],[Home]],Table_0__2[[#All],[Team]:[xGF%]],10,)</f>
        <v>48.15</v>
      </c>
      <c r="K686">
        <f>VLOOKUP(Regular_Season_Table[[#This Row],[Visitor]],Table_0__2[[Team]:[CF%]],10,FALSE)</f>
        <v>52.27</v>
      </c>
      <c r="L686">
        <f>VLOOKUP(Regular_Season_Table[[#This Row],[Home]],Table_0__2[[#All],[Team]:[HDCF%]],36,FALSE)</f>
        <v>53.11</v>
      </c>
      <c r="M686">
        <f>VLOOKUP(Regular_Season_Table[[#This Row],[Visitor]],Table_0__2[[#All],[Team]:[HDCF%]],36,FALSE)</f>
        <v>56.4</v>
      </c>
      <c r="N686">
        <f>VLOOKUP(Regular_Season_Table[[#This Row],[Home]],'Special Teams'!$A$1:$B$33,2,FALSE)</f>
        <v>20.29</v>
      </c>
      <c r="O686">
        <f>VLOOKUP(Regular_Season_Table[[#This Row],[Visitor]],'Special Teams'!$A$1:$B$33,2,FALSE)</f>
        <v>32.36</v>
      </c>
    </row>
    <row r="687" spans="1:15" x14ac:dyDescent="0.3">
      <c r="A687" s="9">
        <v>44940</v>
      </c>
      <c r="B687" s="7" t="s">
        <v>4</v>
      </c>
      <c r="C687" s="7">
        <v>3</v>
      </c>
      <c r="D687" s="7" t="s">
        <v>12</v>
      </c>
      <c r="E687" s="7">
        <v>1</v>
      </c>
      <c r="F687" s="7"/>
      <c r="G687" s="6">
        <f t="shared" si="10"/>
        <v>-2</v>
      </c>
      <c r="H687">
        <f>VLOOKUP(Regular_Season_Table[[#This Row],[Visitor]],'2023 Standings'!$A$1:$K$33,10,FALSE)</f>
        <v>-0.62</v>
      </c>
      <c r="I687">
        <f>VLOOKUP(Regular_Season_Table[[#This Row],[Home]],'2023 Standings'!$A$1:$K$33,10,)</f>
        <v>-0.1</v>
      </c>
      <c r="J687">
        <f>VLOOKUP(Regular_Season_Table[[#This Row],[Home]],Table_0__2[[#All],[Team]:[xGF%]],10,)</f>
        <v>49.78</v>
      </c>
      <c r="K687">
        <f>VLOOKUP(Regular_Season_Table[[#This Row],[Visitor]],Table_0__2[[Team]:[CF%]],10,FALSE)</f>
        <v>47.4</v>
      </c>
      <c r="L687">
        <f>VLOOKUP(Regular_Season_Table[[#This Row],[Home]],Table_0__2[[#All],[Team]:[HDCF%]],36,FALSE)</f>
        <v>49.68</v>
      </c>
      <c r="M687">
        <f>VLOOKUP(Regular_Season_Table[[#This Row],[Visitor]],Table_0__2[[#All],[Team]:[HDCF%]],36,FALSE)</f>
        <v>47.69</v>
      </c>
      <c r="N687">
        <f>VLOOKUP(Regular_Season_Table[[#This Row],[Home]],'Special Teams'!$A$1:$B$33,2,FALSE)</f>
        <v>21.22</v>
      </c>
      <c r="O687">
        <f>VLOOKUP(Regular_Season_Table[[#This Row],[Visitor]],'Special Teams'!$A$1:$B$33,2,FALSE)</f>
        <v>15.56</v>
      </c>
    </row>
    <row r="688" spans="1:15" x14ac:dyDescent="0.3">
      <c r="A688" s="8">
        <v>44941</v>
      </c>
      <c r="B688" s="6" t="s">
        <v>8</v>
      </c>
      <c r="C688" s="6">
        <v>4</v>
      </c>
      <c r="D688" s="6" t="s">
        <v>18</v>
      </c>
      <c r="E688" s="6">
        <v>3</v>
      </c>
      <c r="F688" s="6" t="s">
        <v>35</v>
      </c>
      <c r="G688" s="6">
        <f t="shared" si="10"/>
        <v>-1</v>
      </c>
      <c r="H688">
        <f>VLOOKUP(Regular_Season_Table[[#This Row],[Visitor]],'2023 Standings'!$A$1:$K$33,10,FALSE)</f>
        <v>-0.3</v>
      </c>
      <c r="I688">
        <f>VLOOKUP(Regular_Season_Table[[#This Row],[Home]],'2023 Standings'!$A$1:$K$33,10,)</f>
        <v>0.66</v>
      </c>
      <c r="J688">
        <f>VLOOKUP(Regular_Season_Table[[#This Row],[Home]],Table_0__2[[#All],[Team]:[xGF%]],10,)</f>
        <v>60.38</v>
      </c>
      <c r="K688">
        <f>VLOOKUP(Regular_Season_Table[[#This Row],[Visitor]],Table_0__2[[Team]:[CF%]],10,FALSE)</f>
        <v>47.62</v>
      </c>
      <c r="L688">
        <f>VLOOKUP(Regular_Season_Table[[#This Row],[Home]],Table_0__2[[#All],[Team]:[HDCF%]],36,FALSE)</f>
        <v>59.07</v>
      </c>
      <c r="M688">
        <f>VLOOKUP(Regular_Season_Table[[#This Row],[Visitor]],Table_0__2[[#All],[Team]:[HDCF%]],36,FALSE)</f>
        <v>47.61</v>
      </c>
      <c r="N688">
        <f>VLOOKUP(Regular_Season_Table[[#This Row],[Home]],'Special Teams'!$A$1:$B$33,2,FALSE)</f>
        <v>19.760000000000002</v>
      </c>
      <c r="O688">
        <f>VLOOKUP(Regular_Season_Table[[#This Row],[Visitor]],'Special Teams'!$A$1:$B$33,2,FALSE)</f>
        <v>22.71</v>
      </c>
    </row>
    <row r="689" spans="1:15" x14ac:dyDescent="0.3">
      <c r="A689" s="9">
        <v>44941</v>
      </c>
      <c r="B689" s="7" t="s">
        <v>33</v>
      </c>
      <c r="C689" s="7">
        <v>2</v>
      </c>
      <c r="D689" s="7" t="s">
        <v>17</v>
      </c>
      <c r="E689" s="7">
        <v>1</v>
      </c>
      <c r="F689" s="7"/>
      <c r="G689" s="6">
        <f t="shared" si="10"/>
        <v>-1</v>
      </c>
      <c r="H689">
        <f>VLOOKUP(Regular_Season_Table[[#This Row],[Visitor]],'2023 Standings'!$A$1:$K$33,10,FALSE)</f>
        <v>-0.85</v>
      </c>
      <c r="I689">
        <f>VLOOKUP(Regular_Season_Table[[#This Row],[Home]],'2023 Standings'!$A$1:$K$33,10,)</f>
        <v>0.7</v>
      </c>
      <c r="J689">
        <f>VLOOKUP(Regular_Season_Table[[#This Row],[Home]],Table_0__2[[#All],[Team]:[xGF%]],10,)</f>
        <v>49.8</v>
      </c>
      <c r="K689">
        <f>VLOOKUP(Regular_Season_Table[[#This Row],[Visitor]],Table_0__2[[Team]:[CF%]],10,FALSE)</f>
        <v>45.51</v>
      </c>
      <c r="L689">
        <f>VLOOKUP(Regular_Season_Table[[#This Row],[Home]],Table_0__2[[#All],[Team]:[HDCF%]],36,FALSE)</f>
        <v>48.95</v>
      </c>
      <c r="M689">
        <f>VLOOKUP(Regular_Season_Table[[#This Row],[Visitor]],Table_0__2[[#All],[Team]:[HDCF%]],36,FALSE)</f>
        <v>42.22</v>
      </c>
      <c r="N689">
        <f>VLOOKUP(Regular_Season_Table[[#This Row],[Home]],'Special Teams'!$A$1:$B$33,2,FALSE)</f>
        <v>24.08</v>
      </c>
      <c r="O689">
        <f>VLOOKUP(Regular_Season_Table[[#This Row],[Visitor]],'Special Teams'!$A$1:$B$33,2,FALSE)</f>
        <v>16.03</v>
      </c>
    </row>
    <row r="690" spans="1:15" x14ac:dyDescent="0.3">
      <c r="A690" s="8">
        <v>44941</v>
      </c>
      <c r="B690" s="6" t="s">
        <v>25</v>
      </c>
      <c r="C690" s="6">
        <v>1</v>
      </c>
      <c r="D690" s="6" t="s">
        <v>23</v>
      </c>
      <c r="E690" s="6">
        <v>2</v>
      </c>
      <c r="F690" s="6"/>
      <c r="G690" s="6">
        <f t="shared" si="10"/>
        <v>1</v>
      </c>
      <c r="H690">
        <f>VLOOKUP(Regular_Season_Table[[#This Row],[Visitor]],'2023 Standings'!$A$1:$K$33,10,FALSE)</f>
        <v>-0.85</v>
      </c>
      <c r="I690">
        <f>VLOOKUP(Regular_Season_Table[[#This Row],[Home]],'2023 Standings'!$A$1:$K$33,10,)</f>
        <v>0.23</v>
      </c>
      <c r="J690">
        <f>VLOOKUP(Regular_Season_Table[[#This Row],[Home]],Table_0__2[[#All],[Team]:[xGF%]],10,)</f>
        <v>51.57</v>
      </c>
      <c r="K690">
        <f>VLOOKUP(Regular_Season_Table[[#This Row],[Visitor]],Table_0__2[[Team]:[CF%]],10,FALSE)</f>
        <v>45.13</v>
      </c>
      <c r="L690">
        <f>VLOOKUP(Regular_Season_Table[[#This Row],[Home]],Table_0__2[[#All],[Team]:[HDCF%]],36,FALSE)</f>
        <v>52.55</v>
      </c>
      <c r="M690">
        <f>VLOOKUP(Regular_Season_Table[[#This Row],[Visitor]],Table_0__2[[#All],[Team]:[HDCF%]],36,FALSE)</f>
        <v>43.9</v>
      </c>
      <c r="N690">
        <f>VLOOKUP(Regular_Season_Table[[#This Row],[Home]],'Special Teams'!$A$1:$B$33,2,FALSE)</f>
        <v>19.260000000000002</v>
      </c>
      <c r="O690">
        <f>VLOOKUP(Regular_Season_Table[[#This Row],[Visitor]],'Special Teams'!$A$1:$B$33,2,FALSE)</f>
        <v>18.91</v>
      </c>
    </row>
    <row r="691" spans="1:15" x14ac:dyDescent="0.3">
      <c r="A691" s="9">
        <v>44942</v>
      </c>
      <c r="B691" s="7" t="s">
        <v>4</v>
      </c>
      <c r="C691" s="7">
        <v>0</v>
      </c>
      <c r="D691" s="7" t="s">
        <v>14</v>
      </c>
      <c r="E691" s="7">
        <v>6</v>
      </c>
      <c r="F691" s="7"/>
      <c r="G691" s="6">
        <f t="shared" si="10"/>
        <v>6</v>
      </c>
      <c r="H691">
        <f>VLOOKUP(Regular_Season_Table[[#This Row],[Visitor]],'2023 Standings'!$A$1:$K$33,10,FALSE)</f>
        <v>-0.62</v>
      </c>
      <c r="I691">
        <f>VLOOKUP(Regular_Season_Table[[#This Row],[Home]],'2023 Standings'!$A$1:$K$33,10,)</f>
        <v>1.54</v>
      </c>
      <c r="J691">
        <f>VLOOKUP(Regular_Season_Table[[#This Row],[Home]],Table_0__2[[#All],[Team]:[xGF%]],10,)</f>
        <v>51.19</v>
      </c>
      <c r="K691">
        <f>VLOOKUP(Regular_Season_Table[[#This Row],[Visitor]],Table_0__2[[Team]:[CF%]],10,FALSE)</f>
        <v>47.4</v>
      </c>
      <c r="L691">
        <f>VLOOKUP(Regular_Season_Table[[#This Row],[Home]],Table_0__2[[#All],[Team]:[HDCF%]],36,FALSE)</f>
        <v>54.03</v>
      </c>
      <c r="M691">
        <f>VLOOKUP(Regular_Season_Table[[#This Row],[Visitor]],Table_0__2[[#All],[Team]:[HDCF%]],36,FALSE)</f>
        <v>47.69</v>
      </c>
      <c r="N691">
        <f>VLOOKUP(Regular_Season_Table[[#This Row],[Home]],'Special Teams'!$A$1:$B$33,2,FALSE)</f>
        <v>22.22</v>
      </c>
      <c r="O691">
        <f>VLOOKUP(Regular_Season_Table[[#This Row],[Visitor]],'Special Teams'!$A$1:$B$33,2,FALSE)</f>
        <v>15.56</v>
      </c>
    </row>
    <row r="692" spans="1:15" x14ac:dyDescent="0.3">
      <c r="A692" s="8">
        <v>44942</v>
      </c>
      <c r="B692" s="6" t="s">
        <v>31</v>
      </c>
      <c r="C692" s="6">
        <v>4</v>
      </c>
      <c r="D692" s="6" t="s">
        <v>13</v>
      </c>
      <c r="E692" s="6">
        <v>1</v>
      </c>
      <c r="F692" s="6"/>
      <c r="G692" s="6">
        <f t="shared" si="10"/>
        <v>-3</v>
      </c>
      <c r="H692">
        <f>VLOOKUP(Regular_Season_Table[[#This Row],[Visitor]],'2023 Standings'!$A$1:$K$33,10,FALSE)</f>
        <v>0.24</v>
      </c>
      <c r="I692">
        <f>VLOOKUP(Regular_Season_Table[[#This Row],[Home]],'2023 Standings'!$A$1:$K$33,10,)</f>
        <v>-0.01</v>
      </c>
      <c r="J692">
        <f>VLOOKUP(Regular_Season_Table[[#This Row],[Home]],Table_0__2[[#All],[Team]:[xGF%]],10,)</f>
        <v>51.36</v>
      </c>
      <c r="K692">
        <f>VLOOKUP(Regular_Season_Table[[#This Row],[Visitor]],Table_0__2[[Team]:[CF%]],10,FALSE)</f>
        <v>54.33</v>
      </c>
      <c r="L692">
        <f>VLOOKUP(Regular_Season_Table[[#This Row],[Home]],Table_0__2[[#All],[Team]:[HDCF%]],36,FALSE)</f>
        <v>47.31</v>
      </c>
      <c r="M692">
        <f>VLOOKUP(Regular_Season_Table[[#This Row],[Visitor]],Table_0__2[[#All],[Team]:[HDCF%]],36,FALSE)</f>
        <v>53.72</v>
      </c>
      <c r="N692">
        <f>VLOOKUP(Regular_Season_Table[[#This Row],[Home]],'Special Teams'!$A$1:$B$33,2,FALSE)</f>
        <v>23.42</v>
      </c>
      <c r="O692">
        <f>VLOOKUP(Regular_Season_Table[[#This Row],[Visitor]],'Special Teams'!$A$1:$B$33,2,FALSE)</f>
        <v>22.83</v>
      </c>
    </row>
    <row r="693" spans="1:15" x14ac:dyDescent="0.3">
      <c r="A693" s="9">
        <v>44942</v>
      </c>
      <c r="B693" s="7" t="s">
        <v>17</v>
      </c>
      <c r="C693" s="7">
        <v>3</v>
      </c>
      <c r="D693" s="7" t="s">
        <v>20</v>
      </c>
      <c r="E693" s="7">
        <v>1</v>
      </c>
      <c r="F693" s="7"/>
      <c r="G693" s="6">
        <f t="shared" si="10"/>
        <v>-2</v>
      </c>
      <c r="H693">
        <f>VLOOKUP(Regular_Season_Table[[#This Row],[Visitor]],'2023 Standings'!$A$1:$K$33,10,FALSE)</f>
        <v>0.7</v>
      </c>
      <c r="I693">
        <f>VLOOKUP(Regular_Season_Table[[#This Row],[Home]],'2023 Standings'!$A$1:$K$33,10,)</f>
        <v>-1.34</v>
      </c>
      <c r="J693">
        <f>VLOOKUP(Regular_Season_Table[[#This Row],[Home]],Table_0__2[[#All],[Team]:[xGF%]],10,)</f>
        <v>44.92</v>
      </c>
      <c r="K693">
        <f>VLOOKUP(Regular_Season_Table[[#This Row],[Visitor]],Table_0__2[[Team]:[CF%]],10,FALSE)</f>
        <v>49.8</v>
      </c>
      <c r="L693">
        <f>VLOOKUP(Regular_Season_Table[[#This Row],[Home]],Table_0__2[[#All],[Team]:[HDCF%]],36,FALSE)</f>
        <v>43.43</v>
      </c>
      <c r="M693">
        <f>VLOOKUP(Regular_Season_Table[[#This Row],[Visitor]],Table_0__2[[#All],[Team]:[HDCF%]],36,FALSE)</f>
        <v>48.95</v>
      </c>
      <c r="N693">
        <f>VLOOKUP(Regular_Season_Table[[#This Row],[Home]],'Special Teams'!$A$1:$B$33,2,FALSE)</f>
        <v>18.3</v>
      </c>
      <c r="O693">
        <f>VLOOKUP(Regular_Season_Table[[#This Row],[Visitor]],'Special Teams'!$A$1:$B$33,2,FALSE)</f>
        <v>24.08</v>
      </c>
    </row>
    <row r="694" spans="1:15" x14ac:dyDescent="0.3">
      <c r="A694" s="8">
        <v>44942</v>
      </c>
      <c r="B694" s="6" t="s">
        <v>19</v>
      </c>
      <c r="C694" s="6">
        <v>3</v>
      </c>
      <c r="D694" s="6" t="s">
        <v>11</v>
      </c>
      <c r="E694" s="6">
        <v>6</v>
      </c>
      <c r="F694" s="6"/>
      <c r="G694" s="6">
        <f t="shared" si="10"/>
        <v>3</v>
      </c>
      <c r="H694">
        <f>VLOOKUP(Regular_Season_Table[[#This Row],[Visitor]],'2023 Standings'!$A$1:$K$33,10,FALSE)</f>
        <v>-0.44</v>
      </c>
      <c r="I694">
        <f>VLOOKUP(Regular_Season_Table[[#This Row],[Home]],'2023 Standings'!$A$1:$K$33,10,)</f>
        <v>0.61</v>
      </c>
      <c r="J694">
        <f>VLOOKUP(Regular_Season_Table[[#This Row],[Home]],Table_0__2[[#All],[Team]:[xGF%]],10,)</f>
        <v>52.19</v>
      </c>
      <c r="K694">
        <f>VLOOKUP(Regular_Season_Table[[#This Row],[Visitor]],Table_0__2[[Team]:[CF%]],10,FALSE)</f>
        <v>46.03</v>
      </c>
      <c r="L694">
        <f>VLOOKUP(Regular_Season_Table[[#This Row],[Home]],Table_0__2[[#All],[Team]:[HDCF%]],36,FALSE)</f>
        <v>49.77</v>
      </c>
      <c r="M694">
        <f>VLOOKUP(Regular_Season_Table[[#This Row],[Visitor]],Table_0__2[[#All],[Team]:[HDCF%]],36,FALSE)</f>
        <v>44.13</v>
      </c>
      <c r="N694">
        <f>VLOOKUP(Regular_Season_Table[[#This Row],[Home]],'Special Teams'!$A$1:$B$33,2,FALSE)</f>
        <v>24.52</v>
      </c>
      <c r="O694">
        <f>VLOOKUP(Regular_Season_Table[[#This Row],[Visitor]],'Special Teams'!$A$1:$B$33,2,FALSE)</f>
        <v>21.11</v>
      </c>
    </row>
    <row r="695" spans="1:15" x14ac:dyDescent="0.3">
      <c r="A695" s="9">
        <v>44942</v>
      </c>
      <c r="B695" s="7" t="s">
        <v>22</v>
      </c>
      <c r="C695" s="7">
        <v>1</v>
      </c>
      <c r="D695" s="7" t="s">
        <v>21</v>
      </c>
      <c r="E695" s="7">
        <v>2</v>
      </c>
      <c r="F695" s="7"/>
      <c r="G695" s="6">
        <f t="shared" si="10"/>
        <v>1</v>
      </c>
      <c r="H695">
        <f>VLOOKUP(Regular_Season_Table[[#This Row],[Visitor]],'2023 Standings'!$A$1:$K$33,10,FALSE)</f>
        <v>0.05</v>
      </c>
      <c r="I695">
        <f>VLOOKUP(Regular_Season_Table[[#This Row],[Home]],'2023 Standings'!$A$1:$K$33,10,)</f>
        <v>-0.12</v>
      </c>
      <c r="J695">
        <f>VLOOKUP(Regular_Season_Table[[#This Row],[Home]],Table_0__2[[#All],[Team]:[xGF%]],10,)</f>
        <v>47.41</v>
      </c>
      <c r="K695">
        <f>VLOOKUP(Regular_Season_Table[[#This Row],[Visitor]],Table_0__2[[Team]:[CF%]],10,FALSE)</f>
        <v>57.39</v>
      </c>
      <c r="L695">
        <f>VLOOKUP(Regular_Season_Table[[#This Row],[Home]],Table_0__2[[#All],[Team]:[HDCF%]],36,FALSE)</f>
        <v>48</v>
      </c>
      <c r="M695">
        <f>VLOOKUP(Regular_Season_Table[[#This Row],[Visitor]],Table_0__2[[#All],[Team]:[HDCF%]],36,FALSE)</f>
        <v>53.64</v>
      </c>
      <c r="N695">
        <f>VLOOKUP(Regular_Season_Table[[#This Row],[Home]],'Special Teams'!$A$1:$B$33,2,FALSE)</f>
        <v>17.600000000000001</v>
      </c>
      <c r="O695">
        <f>VLOOKUP(Regular_Season_Table[[#This Row],[Visitor]],'Special Teams'!$A$1:$B$33,2,FALSE)</f>
        <v>19.84</v>
      </c>
    </row>
    <row r="696" spans="1:15" x14ac:dyDescent="0.3">
      <c r="A696" s="8">
        <v>44942</v>
      </c>
      <c r="B696" s="6" t="s">
        <v>12</v>
      </c>
      <c r="C696" s="6">
        <v>4</v>
      </c>
      <c r="D696" s="6" t="s">
        <v>16</v>
      </c>
      <c r="E696" s="6">
        <v>3</v>
      </c>
      <c r="F696" s="6" t="s">
        <v>36</v>
      </c>
      <c r="G696" s="6">
        <f t="shared" si="10"/>
        <v>-1</v>
      </c>
      <c r="H696">
        <f>VLOOKUP(Regular_Season_Table[[#This Row],[Visitor]],'2023 Standings'!$A$1:$K$33,10,FALSE)</f>
        <v>-0.1</v>
      </c>
      <c r="I696">
        <f>VLOOKUP(Regular_Season_Table[[#This Row],[Home]],'2023 Standings'!$A$1:$K$33,10,)</f>
        <v>0.25</v>
      </c>
      <c r="J696">
        <f>VLOOKUP(Regular_Season_Table[[#This Row],[Home]],Table_0__2[[#All],[Team]:[xGF%]],10,)</f>
        <v>49.75</v>
      </c>
      <c r="K696">
        <f>VLOOKUP(Regular_Season_Table[[#This Row],[Visitor]],Table_0__2[[Team]:[CF%]],10,FALSE)</f>
        <v>49.78</v>
      </c>
      <c r="L696">
        <f>VLOOKUP(Regular_Season_Table[[#This Row],[Home]],Table_0__2[[#All],[Team]:[HDCF%]],36,FALSE)</f>
        <v>50.12</v>
      </c>
      <c r="M696">
        <f>VLOOKUP(Regular_Season_Table[[#This Row],[Visitor]],Table_0__2[[#All],[Team]:[HDCF%]],36,FALSE)</f>
        <v>49.68</v>
      </c>
      <c r="N696">
        <f>VLOOKUP(Regular_Season_Table[[#This Row],[Home]],'Special Teams'!$A$1:$B$33,2,FALSE)</f>
        <v>15.77</v>
      </c>
      <c r="O696">
        <f>VLOOKUP(Regular_Season_Table[[#This Row],[Visitor]],'Special Teams'!$A$1:$B$33,2,FALSE)</f>
        <v>21.22</v>
      </c>
    </row>
    <row r="697" spans="1:15" x14ac:dyDescent="0.3">
      <c r="A697" s="9">
        <v>44942</v>
      </c>
      <c r="B697" s="7" t="s">
        <v>26</v>
      </c>
      <c r="C697" s="7">
        <v>3</v>
      </c>
      <c r="D697" s="7" t="s">
        <v>3</v>
      </c>
      <c r="E697" s="7">
        <v>4</v>
      </c>
      <c r="F697" s="7" t="s">
        <v>36</v>
      </c>
      <c r="G697" s="6">
        <f t="shared" si="10"/>
        <v>1</v>
      </c>
      <c r="H697">
        <f>VLOOKUP(Regular_Season_Table[[#This Row],[Visitor]],'2023 Standings'!$A$1:$K$33,10,FALSE)</f>
        <v>-1.54</v>
      </c>
      <c r="I697">
        <f>VLOOKUP(Regular_Season_Table[[#This Row],[Home]],'2023 Standings'!$A$1:$K$33,10,)</f>
        <v>0.01</v>
      </c>
      <c r="J697">
        <f>VLOOKUP(Regular_Season_Table[[#This Row],[Home]],Table_0__2[[#All],[Team]:[xGF%]],10,)</f>
        <v>52.14</v>
      </c>
      <c r="K697">
        <f>VLOOKUP(Regular_Season_Table[[#This Row],[Visitor]],Table_0__2[[Team]:[CF%]],10,FALSE)</f>
        <v>42.67</v>
      </c>
      <c r="L697">
        <f>VLOOKUP(Regular_Season_Table[[#This Row],[Home]],Table_0__2[[#All],[Team]:[HDCF%]],36,FALSE)</f>
        <v>53.78</v>
      </c>
      <c r="M697">
        <f>VLOOKUP(Regular_Season_Table[[#This Row],[Visitor]],Table_0__2[[#All],[Team]:[HDCF%]],36,FALSE)</f>
        <v>38.950000000000003</v>
      </c>
      <c r="N697">
        <f>VLOOKUP(Regular_Season_Table[[#This Row],[Home]],'Special Teams'!$A$1:$B$33,2,FALSE)</f>
        <v>21.72</v>
      </c>
      <c r="O697">
        <f>VLOOKUP(Regular_Season_Table[[#This Row],[Visitor]],'Special Teams'!$A$1:$B$33,2,FALSE)</f>
        <v>15.72</v>
      </c>
    </row>
    <row r="698" spans="1:15" x14ac:dyDescent="0.3">
      <c r="A698" s="8">
        <v>44942</v>
      </c>
      <c r="B698" s="6" t="s">
        <v>7</v>
      </c>
      <c r="C698" s="6">
        <v>4</v>
      </c>
      <c r="D698" s="6" t="s">
        <v>34</v>
      </c>
      <c r="E698" s="6">
        <v>1</v>
      </c>
      <c r="F698" s="6"/>
      <c r="G698" s="6">
        <f t="shared" si="10"/>
        <v>-3</v>
      </c>
      <c r="H698">
        <f>VLOOKUP(Regular_Season_Table[[#This Row],[Visitor]],'2023 Standings'!$A$1:$K$33,10,FALSE)</f>
        <v>0.37</v>
      </c>
      <c r="I698">
        <f>VLOOKUP(Regular_Season_Table[[#This Row],[Home]],'2023 Standings'!$A$1:$K$33,10,)</f>
        <v>0.36</v>
      </c>
      <c r="J698">
        <f>VLOOKUP(Regular_Season_Table[[#This Row],[Home]],Table_0__2[[#All],[Team]:[xGF%]],10,)</f>
        <v>52.75</v>
      </c>
      <c r="K698">
        <f>VLOOKUP(Regular_Season_Table[[#This Row],[Visitor]],Table_0__2[[Team]:[CF%]],10,FALSE)</f>
        <v>51.45</v>
      </c>
      <c r="L698">
        <f>VLOOKUP(Regular_Season_Table[[#This Row],[Home]],Table_0__2[[#All],[Team]:[HDCF%]],36,FALSE)</f>
        <v>49.47</v>
      </c>
      <c r="M698">
        <f>VLOOKUP(Regular_Season_Table[[#This Row],[Visitor]],Table_0__2[[#All],[Team]:[HDCF%]],36,FALSE)</f>
        <v>53.01</v>
      </c>
      <c r="N698">
        <f>VLOOKUP(Regular_Season_Table[[#This Row],[Home]],'Special Teams'!$A$1:$B$33,2,FALSE)</f>
        <v>19.75</v>
      </c>
      <c r="O698">
        <f>VLOOKUP(Regular_Season_Table[[#This Row],[Visitor]],'Special Teams'!$A$1:$B$33,2,FALSE)</f>
        <v>25.36</v>
      </c>
    </row>
    <row r="699" spans="1:15" x14ac:dyDescent="0.3">
      <c r="A699" s="9">
        <v>44942</v>
      </c>
      <c r="B699" s="7" t="s">
        <v>15</v>
      </c>
      <c r="C699" s="7">
        <v>4</v>
      </c>
      <c r="D699" s="7" t="s">
        <v>24</v>
      </c>
      <c r="E699" s="7">
        <v>3</v>
      </c>
      <c r="F699" s="7" t="s">
        <v>35</v>
      </c>
      <c r="G699" s="6">
        <f t="shared" si="10"/>
        <v>-1</v>
      </c>
      <c r="H699">
        <f>VLOOKUP(Regular_Season_Table[[#This Row],[Visitor]],'2023 Standings'!$A$1:$K$33,10,FALSE)</f>
        <v>0.79</v>
      </c>
      <c r="I699">
        <f>VLOOKUP(Regular_Season_Table[[#This Row],[Home]],'2023 Standings'!$A$1:$K$33,10,)</f>
        <v>-1.05</v>
      </c>
      <c r="J699">
        <f>VLOOKUP(Regular_Season_Table[[#This Row],[Home]],Table_0__2[[#All],[Team]:[xGF%]],10,)</f>
        <v>48.6</v>
      </c>
      <c r="K699">
        <f>VLOOKUP(Regular_Season_Table[[#This Row],[Visitor]],Table_0__2[[Team]:[CF%]],10,FALSE)</f>
        <v>54.12</v>
      </c>
      <c r="L699">
        <f>VLOOKUP(Regular_Season_Table[[#This Row],[Home]],Table_0__2[[#All],[Team]:[HDCF%]],36,FALSE)</f>
        <v>51.47</v>
      </c>
      <c r="M699">
        <f>VLOOKUP(Regular_Season_Table[[#This Row],[Visitor]],Table_0__2[[#All],[Team]:[HDCF%]],36,FALSE)</f>
        <v>56.84</v>
      </c>
      <c r="N699">
        <f>VLOOKUP(Regular_Season_Table[[#This Row],[Home]],'Special Teams'!$A$1:$B$33,2,FALSE)</f>
        <v>18.39</v>
      </c>
      <c r="O699">
        <f>VLOOKUP(Regular_Season_Table[[#This Row],[Visitor]],'Special Teams'!$A$1:$B$33,2,FALSE)</f>
        <v>21.88</v>
      </c>
    </row>
    <row r="700" spans="1:15" x14ac:dyDescent="0.3">
      <c r="A700" s="8">
        <v>44942</v>
      </c>
      <c r="B700" s="6" t="s">
        <v>32</v>
      </c>
      <c r="C700" s="6">
        <v>1</v>
      </c>
      <c r="D700" s="6" t="s">
        <v>10</v>
      </c>
      <c r="E700" s="6">
        <v>2</v>
      </c>
      <c r="F700" s="6"/>
      <c r="G700" s="6">
        <f t="shared" si="10"/>
        <v>1</v>
      </c>
      <c r="H700">
        <f>VLOOKUP(Regular_Season_Table[[#This Row],[Visitor]],'2023 Standings'!$A$1:$K$33,10,FALSE)</f>
        <v>-0.09</v>
      </c>
      <c r="I700">
        <f>VLOOKUP(Regular_Season_Table[[#This Row],[Home]],'2023 Standings'!$A$1:$K$33,10,)</f>
        <v>-0.47</v>
      </c>
      <c r="J700">
        <f>VLOOKUP(Regular_Season_Table[[#This Row],[Home]],Table_0__2[[#All],[Team]:[xGF%]],10,)</f>
        <v>45.87</v>
      </c>
      <c r="K700">
        <f>VLOOKUP(Regular_Season_Table[[#This Row],[Visitor]],Table_0__2[[Team]:[CF%]],10,FALSE)</f>
        <v>51.53</v>
      </c>
      <c r="L700">
        <f>VLOOKUP(Regular_Season_Table[[#This Row],[Home]],Table_0__2[[#All],[Team]:[HDCF%]],36,FALSE)</f>
        <v>44.51</v>
      </c>
      <c r="M700">
        <f>VLOOKUP(Regular_Season_Table[[#This Row],[Visitor]],Table_0__2[[#All],[Team]:[HDCF%]],36,FALSE)</f>
        <v>51.95</v>
      </c>
      <c r="N700">
        <f>VLOOKUP(Regular_Season_Table[[#This Row],[Home]],'Special Teams'!$A$1:$B$33,2,FALSE)</f>
        <v>19.329999999999998</v>
      </c>
      <c r="O700">
        <f>VLOOKUP(Regular_Season_Table[[#This Row],[Visitor]],'Special Teams'!$A$1:$B$33,2,FALSE)</f>
        <v>23.53</v>
      </c>
    </row>
    <row r="701" spans="1:15" x14ac:dyDescent="0.3">
      <c r="A701" s="9">
        <v>44942</v>
      </c>
      <c r="B701" s="7" t="s">
        <v>30</v>
      </c>
      <c r="C701" s="7">
        <v>4</v>
      </c>
      <c r="D701" s="7" t="s">
        <v>27</v>
      </c>
      <c r="E701" s="7">
        <v>0</v>
      </c>
      <c r="F701" s="7"/>
      <c r="G701" s="6">
        <f t="shared" si="10"/>
        <v>-4</v>
      </c>
      <c r="H701">
        <f>VLOOKUP(Regular_Season_Table[[#This Row],[Visitor]],'2023 Standings'!$A$1:$K$33,10,FALSE)</f>
        <v>0.75</v>
      </c>
      <c r="I701">
        <f>VLOOKUP(Regular_Season_Table[[#This Row],[Home]],'2023 Standings'!$A$1:$K$33,10,)</f>
        <v>0.49</v>
      </c>
      <c r="J701">
        <f>VLOOKUP(Regular_Season_Table[[#This Row],[Home]],Table_0__2[[#All],[Team]:[xGF%]],10,)</f>
        <v>48.15</v>
      </c>
      <c r="K701">
        <f>VLOOKUP(Regular_Season_Table[[#This Row],[Visitor]],Table_0__2[[Team]:[CF%]],10,FALSE)</f>
        <v>51.67</v>
      </c>
      <c r="L701">
        <f>VLOOKUP(Regular_Season_Table[[#This Row],[Home]],Table_0__2[[#All],[Team]:[HDCF%]],36,FALSE)</f>
        <v>53.11</v>
      </c>
      <c r="M701">
        <f>VLOOKUP(Regular_Season_Table[[#This Row],[Visitor]],Table_0__2[[#All],[Team]:[HDCF%]],36,FALSE)</f>
        <v>53.75</v>
      </c>
      <c r="N701">
        <f>VLOOKUP(Regular_Season_Table[[#This Row],[Home]],'Special Teams'!$A$1:$B$33,2,FALSE)</f>
        <v>20.29</v>
      </c>
      <c r="O701">
        <f>VLOOKUP(Regular_Season_Table[[#This Row],[Visitor]],'Special Teams'!$A$1:$B$33,2,FALSE)</f>
        <v>25</v>
      </c>
    </row>
    <row r="702" spans="1:15" x14ac:dyDescent="0.3">
      <c r="A702" s="8">
        <v>44943</v>
      </c>
      <c r="B702" s="6" t="s">
        <v>19</v>
      </c>
      <c r="C702" s="6">
        <v>3</v>
      </c>
      <c r="D702" s="6" t="s">
        <v>25</v>
      </c>
      <c r="E702" s="6">
        <v>4</v>
      </c>
      <c r="F702" s="6" t="s">
        <v>35</v>
      </c>
      <c r="G702" s="6">
        <f t="shared" si="10"/>
        <v>1</v>
      </c>
      <c r="H702">
        <f>VLOOKUP(Regular_Season_Table[[#This Row],[Visitor]],'2023 Standings'!$A$1:$K$33,10,FALSE)</f>
        <v>-0.44</v>
      </c>
      <c r="I702">
        <f>VLOOKUP(Regular_Season_Table[[#This Row],[Home]],'2023 Standings'!$A$1:$K$33,10,)</f>
        <v>-0.85</v>
      </c>
      <c r="J702">
        <f>VLOOKUP(Regular_Season_Table[[#This Row],[Home]],Table_0__2[[#All],[Team]:[xGF%]],10,)</f>
        <v>45.13</v>
      </c>
      <c r="K702">
        <f>VLOOKUP(Regular_Season_Table[[#This Row],[Visitor]],Table_0__2[[Team]:[CF%]],10,FALSE)</f>
        <v>46.03</v>
      </c>
      <c r="L702">
        <f>VLOOKUP(Regular_Season_Table[[#This Row],[Home]],Table_0__2[[#All],[Team]:[HDCF%]],36,FALSE)</f>
        <v>43.9</v>
      </c>
      <c r="M702">
        <f>VLOOKUP(Regular_Season_Table[[#This Row],[Visitor]],Table_0__2[[#All],[Team]:[HDCF%]],36,FALSE)</f>
        <v>44.13</v>
      </c>
      <c r="N702">
        <f>VLOOKUP(Regular_Season_Table[[#This Row],[Home]],'Special Teams'!$A$1:$B$33,2,FALSE)</f>
        <v>18.91</v>
      </c>
      <c r="O702">
        <f>VLOOKUP(Regular_Season_Table[[#This Row],[Visitor]],'Special Teams'!$A$1:$B$33,2,FALSE)</f>
        <v>21.11</v>
      </c>
    </row>
    <row r="703" spans="1:15" x14ac:dyDescent="0.3">
      <c r="A703" s="9">
        <v>44943</v>
      </c>
      <c r="B703" s="7" t="s">
        <v>13</v>
      </c>
      <c r="C703" s="7">
        <v>3</v>
      </c>
      <c r="D703" s="7" t="s">
        <v>6</v>
      </c>
      <c r="E703" s="7">
        <v>4</v>
      </c>
      <c r="F703" s="7" t="s">
        <v>36</v>
      </c>
      <c r="G703" s="6">
        <f t="shared" si="10"/>
        <v>1</v>
      </c>
      <c r="H703">
        <f>VLOOKUP(Regular_Season_Table[[#This Row],[Visitor]],'2023 Standings'!$A$1:$K$33,10,FALSE)</f>
        <v>-0.01</v>
      </c>
      <c r="I703">
        <f>VLOOKUP(Regular_Season_Table[[#This Row],[Home]],'2023 Standings'!$A$1:$K$33,10,)</f>
        <v>-1.1599999999999999</v>
      </c>
      <c r="J703">
        <f>VLOOKUP(Regular_Season_Table[[#This Row],[Home]],Table_0__2[[#All],[Team]:[xGF%]],10,)</f>
        <v>43.9</v>
      </c>
      <c r="K703">
        <f>VLOOKUP(Regular_Season_Table[[#This Row],[Visitor]],Table_0__2[[Team]:[CF%]],10,FALSE)</f>
        <v>51.36</v>
      </c>
      <c r="L703">
        <f>VLOOKUP(Regular_Season_Table[[#This Row],[Home]],Table_0__2[[#All],[Team]:[HDCF%]],36,FALSE)</f>
        <v>41.35</v>
      </c>
      <c r="M703">
        <f>VLOOKUP(Regular_Season_Table[[#This Row],[Visitor]],Table_0__2[[#All],[Team]:[HDCF%]],36,FALSE)</f>
        <v>47.31</v>
      </c>
      <c r="N703">
        <f>VLOOKUP(Regular_Season_Table[[#This Row],[Home]],'Special Teams'!$A$1:$B$33,2,FALSE)</f>
        <v>16.38</v>
      </c>
      <c r="O703">
        <f>VLOOKUP(Regular_Season_Table[[#This Row],[Visitor]],'Special Teams'!$A$1:$B$33,2,FALSE)</f>
        <v>23.42</v>
      </c>
    </row>
    <row r="704" spans="1:15" x14ac:dyDescent="0.3">
      <c r="A704" s="8">
        <v>44943</v>
      </c>
      <c r="B704" s="6" t="s">
        <v>34</v>
      </c>
      <c r="C704" s="6">
        <v>2</v>
      </c>
      <c r="D704" s="6" t="s">
        <v>9</v>
      </c>
      <c r="E704" s="6">
        <v>5</v>
      </c>
      <c r="F704" s="6"/>
      <c r="G704" s="6">
        <f t="shared" si="10"/>
        <v>3</v>
      </c>
      <c r="H704">
        <f>VLOOKUP(Regular_Season_Table[[#This Row],[Visitor]],'2023 Standings'!$A$1:$K$33,10,FALSE)</f>
        <v>0.36</v>
      </c>
      <c r="I704">
        <f>VLOOKUP(Regular_Season_Table[[#This Row],[Home]],'2023 Standings'!$A$1:$K$33,10,)</f>
        <v>0.73</v>
      </c>
      <c r="J704">
        <f>VLOOKUP(Regular_Season_Table[[#This Row],[Home]],Table_0__2[[#All],[Team]:[xGF%]],10,)</f>
        <v>52.27</v>
      </c>
      <c r="K704">
        <f>VLOOKUP(Regular_Season_Table[[#This Row],[Visitor]],Table_0__2[[Team]:[CF%]],10,FALSE)</f>
        <v>52.75</v>
      </c>
      <c r="L704">
        <f>VLOOKUP(Regular_Season_Table[[#This Row],[Home]],Table_0__2[[#All],[Team]:[HDCF%]],36,FALSE)</f>
        <v>56.4</v>
      </c>
      <c r="M704">
        <f>VLOOKUP(Regular_Season_Table[[#This Row],[Visitor]],Table_0__2[[#All],[Team]:[HDCF%]],36,FALSE)</f>
        <v>49.47</v>
      </c>
      <c r="N704">
        <f>VLOOKUP(Regular_Season_Table[[#This Row],[Home]],'Special Teams'!$A$1:$B$33,2,FALSE)</f>
        <v>32.36</v>
      </c>
      <c r="O704">
        <f>VLOOKUP(Regular_Season_Table[[#This Row],[Visitor]],'Special Teams'!$A$1:$B$33,2,FALSE)</f>
        <v>19.75</v>
      </c>
    </row>
    <row r="705" spans="1:15" x14ac:dyDescent="0.3">
      <c r="A705" s="9">
        <v>44943</v>
      </c>
      <c r="B705" s="7" t="s">
        <v>23</v>
      </c>
      <c r="C705" s="7">
        <v>1</v>
      </c>
      <c r="D705" s="7" t="s">
        <v>33</v>
      </c>
      <c r="E705" s="7">
        <v>4</v>
      </c>
      <c r="F705" s="7"/>
      <c r="G705" s="6">
        <f t="shared" si="10"/>
        <v>3</v>
      </c>
      <c r="H705">
        <f>VLOOKUP(Regular_Season_Table[[#This Row],[Visitor]],'2023 Standings'!$A$1:$K$33,10,FALSE)</f>
        <v>0.23</v>
      </c>
      <c r="I705">
        <f>VLOOKUP(Regular_Season_Table[[#This Row],[Home]],'2023 Standings'!$A$1:$K$33,10,)</f>
        <v>-0.85</v>
      </c>
      <c r="J705">
        <f>VLOOKUP(Regular_Season_Table[[#This Row],[Home]],Table_0__2[[#All],[Team]:[xGF%]],10,)</f>
        <v>45.51</v>
      </c>
      <c r="K705">
        <f>VLOOKUP(Regular_Season_Table[[#This Row],[Visitor]],Table_0__2[[Team]:[CF%]],10,FALSE)</f>
        <v>51.57</v>
      </c>
      <c r="L705">
        <f>VLOOKUP(Regular_Season_Table[[#This Row],[Home]],Table_0__2[[#All],[Team]:[HDCF%]],36,FALSE)</f>
        <v>42.22</v>
      </c>
      <c r="M705">
        <f>VLOOKUP(Regular_Season_Table[[#This Row],[Visitor]],Table_0__2[[#All],[Team]:[HDCF%]],36,FALSE)</f>
        <v>52.55</v>
      </c>
      <c r="N705">
        <f>VLOOKUP(Regular_Season_Table[[#This Row],[Home]],'Special Teams'!$A$1:$B$33,2,FALSE)</f>
        <v>16.03</v>
      </c>
      <c r="O705">
        <f>VLOOKUP(Regular_Season_Table[[#This Row],[Visitor]],'Special Teams'!$A$1:$B$33,2,FALSE)</f>
        <v>19.260000000000002</v>
      </c>
    </row>
    <row r="706" spans="1:15" x14ac:dyDescent="0.3">
      <c r="A706" s="8">
        <v>44943</v>
      </c>
      <c r="B706" s="6" t="s">
        <v>20</v>
      </c>
      <c r="C706" s="6">
        <v>1</v>
      </c>
      <c r="D706" s="6" t="s">
        <v>21</v>
      </c>
      <c r="E706" s="6">
        <v>2</v>
      </c>
      <c r="F706" s="6"/>
      <c r="G706" s="6">
        <f t="shared" ref="G706:G769" si="11">E706-C706</f>
        <v>1</v>
      </c>
      <c r="H706">
        <f>VLOOKUP(Regular_Season_Table[[#This Row],[Visitor]],'2023 Standings'!$A$1:$K$33,10,FALSE)</f>
        <v>-1.34</v>
      </c>
      <c r="I706">
        <f>VLOOKUP(Regular_Season_Table[[#This Row],[Home]],'2023 Standings'!$A$1:$K$33,10,)</f>
        <v>-0.12</v>
      </c>
      <c r="J706">
        <f>VLOOKUP(Regular_Season_Table[[#This Row],[Home]],Table_0__2[[#All],[Team]:[xGF%]],10,)</f>
        <v>47.41</v>
      </c>
      <c r="K706">
        <f>VLOOKUP(Regular_Season_Table[[#This Row],[Visitor]],Table_0__2[[Team]:[CF%]],10,FALSE)</f>
        <v>44.92</v>
      </c>
      <c r="L706">
        <f>VLOOKUP(Regular_Season_Table[[#This Row],[Home]],Table_0__2[[#All],[Team]:[HDCF%]],36,FALSE)</f>
        <v>48</v>
      </c>
      <c r="M706">
        <f>VLOOKUP(Regular_Season_Table[[#This Row],[Visitor]],Table_0__2[[#All],[Team]:[HDCF%]],36,FALSE)</f>
        <v>43.43</v>
      </c>
      <c r="N706">
        <f>VLOOKUP(Regular_Season_Table[[#This Row],[Home]],'Special Teams'!$A$1:$B$33,2,FALSE)</f>
        <v>17.600000000000001</v>
      </c>
      <c r="O706">
        <f>VLOOKUP(Regular_Season_Table[[#This Row],[Visitor]],'Special Teams'!$A$1:$B$33,2,FALSE)</f>
        <v>18.3</v>
      </c>
    </row>
    <row r="707" spans="1:15" x14ac:dyDescent="0.3">
      <c r="A707" s="9">
        <v>44943</v>
      </c>
      <c r="B707" s="7" t="s">
        <v>26</v>
      </c>
      <c r="C707" s="7">
        <v>2</v>
      </c>
      <c r="D707" s="7" t="s">
        <v>4</v>
      </c>
      <c r="E707" s="7">
        <v>5</v>
      </c>
      <c r="F707" s="7"/>
      <c r="G707" s="6">
        <f t="shared" si="11"/>
        <v>3</v>
      </c>
      <c r="H707">
        <f>VLOOKUP(Regular_Season_Table[[#This Row],[Visitor]],'2023 Standings'!$A$1:$K$33,10,FALSE)</f>
        <v>-1.54</v>
      </c>
      <c r="I707">
        <f>VLOOKUP(Regular_Season_Table[[#This Row],[Home]],'2023 Standings'!$A$1:$K$33,10,)</f>
        <v>-0.62</v>
      </c>
      <c r="J707">
        <f>VLOOKUP(Regular_Season_Table[[#This Row],[Home]],Table_0__2[[#All],[Team]:[xGF%]],10,)</f>
        <v>47.4</v>
      </c>
      <c r="K707">
        <f>VLOOKUP(Regular_Season_Table[[#This Row],[Visitor]],Table_0__2[[Team]:[CF%]],10,FALSE)</f>
        <v>42.67</v>
      </c>
      <c r="L707">
        <f>VLOOKUP(Regular_Season_Table[[#This Row],[Home]],Table_0__2[[#All],[Team]:[HDCF%]],36,FALSE)</f>
        <v>47.69</v>
      </c>
      <c r="M707">
        <f>VLOOKUP(Regular_Season_Table[[#This Row],[Visitor]],Table_0__2[[#All],[Team]:[HDCF%]],36,FALSE)</f>
        <v>38.950000000000003</v>
      </c>
      <c r="N707">
        <f>VLOOKUP(Regular_Season_Table[[#This Row],[Home]],'Special Teams'!$A$1:$B$33,2,FALSE)</f>
        <v>15.56</v>
      </c>
      <c r="O707">
        <f>VLOOKUP(Regular_Season_Table[[#This Row],[Visitor]],'Special Teams'!$A$1:$B$33,2,FALSE)</f>
        <v>15.72</v>
      </c>
    </row>
    <row r="708" spans="1:15" x14ac:dyDescent="0.3">
      <c r="A708" s="8">
        <v>44943</v>
      </c>
      <c r="B708" s="6" t="s">
        <v>31</v>
      </c>
      <c r="C708" s="6">
        <v>4</v>
      </c>
      <c r="D708" s="6" t="s">
        <v>5</v>
      </c>
      <c r="E708" s="6">
        <v>5</v>
      </c>
      <c r="F708" s="6" t="s">
        <v>36</v>
      </c>
      <c r="G708" s="6">
        <f t="shared" si="11"/>
        <v>1</v>
      </c>
      <c r="H708">
        <f>VLOOKUP(Regular_Season_Table[[#This Row],[Visitor]],'2023 Standings'!$A$1:$K$33,10,FALSE)</f>
        <v>0.24</v>
      </c>
      <c r="I708">
        <f>VLOOKUP(Regular_Season_Table[[#This Row],[Home]],'2023 Standings'!$A$1:$K$33,10,)</f>
        <v>0.7</v>
      </c>
      <c r="J708">
        <f>VLOOKUP(Regular_Season_Table[[#This Row],[Home]],Table_0__2[[#All],[Team]:[xGF%]],10,)</f>
        <v>51.07</v>
      </c>
      <c r="K708">
        <f>VLOOKUP(Regular_Season_Table[[#This Row],[Visitor]],Table_0__2[[Team]:[CF%]],10,FALSE)</f>
        <v>54.33</v>
      </c>
      <c r="L708">
        <f>VLOOKUP(Regular_Season_Table[[#This Row],[Home]],Table_0__2[[#All],[Team]:[HDCF%]],36,FALSE)</f>
        <v>54.37</v>
      </c>
      <c r="M708">
        <f>VLOOKUP(Regular_Season_Table[[#This Row],[Visitor]],Table_0__2[[#All],[Team]:[HDCF%]],36,FALSE)</f>
        <v>53.72</v>
      </c>
      <c r="N708">
        <f>VLOOKUP(Regular_Season_Table[[#This Row],[Home]],'Special Teams'!$A$1:$B$33,2,FALSE)</f>
        <v>26.02</v>
      </c>
      <c r="O708">
        <f>VLOOKUP(Regular_Season_Table[[#This Row],[Visitor]],'Special Teams'!$A$1:$B$33,2,FALSE)</f>
        <v>22.83</v>
      </c>
    </row>
    <row r="709" spans="1:15" x14ac:dyDescent="0.3">
      <c r="A709" s="9">
        <v>44943</v>
      </c>
      <c r="B709" s="7" t="s">
        <v>28</v>
      </c>
      <c r="C709" s="7">
        <v>4</v>
      </c>
      <c r="D709" s="7" t="s">
        <v>12</v>
      </c>
      <c r="E709" s="7">
        <v>2</v>
      </c>
      <c r="F709" s="7"/>
      <c r="G709" s="6">
        <f t="shared" si="11"/>
        <v>-2</v>
      </c>
      <c r="H709">
        <f>VLOOKUP(Regular_Season_Table[[#This Row],[Visitor]],'2023 Standings'!$A$1:$K$33,10,FALSE)</f>
        <v>0.21</v>
      </c>
      <c r="I709">
        <f>VLOOKUP(Regular_Season_Table[[#This Row],[Home]],'2023 Standings'!$A$1:$K$33,10,)</f>
        <v>-0.1</v>
      </c>
      <c r="J709">
        <f>VLOOKUP(Regular_Season_Table[[#This Row],[Home]],Table_0__2[[#All],[Team]:[xGF%]],10,)</f>
        <v>49.78</v>
      </c>
      <c r="K709">
        <f>VLOOKUP(Regular_Season_Table[[#This Row],[Visitor]],Table_0__2[[Team]:[CF%]],10,FALSE)</f>
        <v>49.47</v>
      </c>
      <c r="L709">
        <f>VLOOKUP(Regular_Season_Table[[#This Row],[Home]],Table_0__2[[#All],[Team]:[HDCF%]],36,FALSE)</f>
        <v>49.68</v>
      </c>
      <c r="M709">
        <f>VLOOKUP(Regular_Season_Table[[#This Row],[Visitor]],Table_0__2[[#All],[Team]:[HDCF%]],36,FALSE)</f>
        <v>51.15</v>
      </c>
      <c r="N709">
        <f>VLOOKUP(Regular_Season_Table[[#This Row],[Home]],'Special Teams'!$A$1:$B$33,2,FALSE)</f>
        <v>21.22</v>
      </c>
      <c r="O709">
        <f>VLOOKUP(Regular_Season_Table[[#This Row],[Visitor]],'Special Teams'!$A$1:$B$33,2,FALSE)</f>
        <v>21.43</v>
      </c>
    </row>
    <row r="710" spans="1:15" x14ac:dyDescent="0.3">
      <c r="A710" s="8">
        <v>44944</v>
      </c>
      <c r="B710" s="6" t="s">
        <v>11</v>
      </c>
      <c r="C710" s="6">
        <v>4</v>
      </c>
      <c r="D710" s="6" t="s">
        <v>22</v>
      </c>
      <c r="E710" s="6">
        <v>1</v>
      </c>
      <c r="F710" s="6"/>
      <c r="G710" s="6">
        <f t="shared" si="11"/>
        <v>-3</v>
      </c>
      <c r="H710">
        <f>VLOOKUP(Regular_Season_Table[[#This Row],[Visitor]],'2023 Standings'!$A$1:$K$33,10,FALSE)</f>
        <v>0.61</v>
      </c>
      <c r="I710">
        <f>VLOOKUP(Regular_Season_Table[[#This Row],[Home]],'2023 Standings'!$A$1:$K$33,10,)</f>
        <v>0.05</v>
      </c>
      <c r="J710">
        <f>VLOOKUP(Regular_Season_Table[[#This Row],[Home]],Table_0__2[[#All],[Team]:[xGF%]],10,)</f>
        <v>57.39</v>
      </c>
      <c r="K710">
        <f>VLOOKUP(Regular_Season_Table[[#This Row],[Visitor]],Table_0__2[[Team]:[CF%]],10,FALSE)</f>
        <v>52.19</v>
      </c>
      <c r="L710">
        <f>VLOOKUP(Regular_Season_Table[[#This Row],[Home]],Table_0__2[[#All],[Team]:[HDCF%]],36,FALSE)</f>
        <v>53.64</v>
      </c>
      <c r="M710">
        <f>VLOOKUP(Regular_Season_Table[[#This Row],[Visitor]],Table_0__2[[#All],[Team]:[HDCF%]],36,FALSE)</f>
        <v>49.77</v>
      </c>
      <c r="N710">
        <f>VLOOKUP(Regular_Season_Table[[#This Row],[Home]],'Special Teams'!$A$1:$B$33,2,FALSE)</f>
        <v>19.84</v>
      </c>
      <c r="O710">
        <f>VLOOKUP(Regular_Season_Table[[#This Row],[Visitor]],'Special Teams'!$A$1:$B$33,2,FALSE)</f>
        <v>24.52</v>
      </c>
    </row>
    <row r="711" spans="1:15" x14ac:dyDescent="0.3">
      <c r="A711" s="9">
        <v>44944</v>
      </c>
      <c r="B711" s="7" t="s">
        <v>14</v>
      </c>
      <c r="C711" s="7">
        <v>4</v>
      </c>
      <c r="D711" s="7" t="s">
        <v>16</v>
      </c>
      <c r="E711" s="7">
        <v>1</v>
      </c>
      <c r="F711" s="7"/>
      <c r="G711" s="6">
        <f t="shared" si="11"/>
        <v>-3</v>
      </c>
      <c r="H711">
        <f>VLOOKUP(Regular_Season_Table[[#This Row],[Visitor]],'2023 Standings'!$A$1:$K$33,10,FALSE)</f>
        <v>1.54</v>
      </c>
      <c r="I711">
        <f>VLOOKUP(Regular_Season_Table[[#This Row],[Home]],'2023 Standings'!$A$1:$K$33,10,)</f>
        <v>0.25</v>
      </c>
      <c r="J711">
        <f>VLOOKUP(Regular_Season_Table[[#This Row],[Home]],Table_0__2[[#All],[Team]:[xGF%]],10,)</f>
        <v>49.75</v>
      </c>
      <c r="K711">
        <f>VLOOKUP(Regular_Season_Table[[#This Row],[Visitor]],Table_0__2[[Team]:[CF%]],10,FALSE)</f>
        <v>51.19</v>
      </c>
      <c r="L711">
        <f>VLOOKUP(Regular_Season_Table[[#This Row],[Home]],Table_0__2[[#All],[Team]:[HDCF%]],36,FALSE)</f>
        <v>50.12</v>
      </c>
      <c r="M711">
        <f>VLOOKUP(Regular_Season_Table[[#This Row],[Visitor]],Table_0__2[[#All],[Team]:[HDCF%]],36,FALSE)</f>
        <v>54.03</v>
      </c>
      <c r="N711">
        <f>VLOOKUP(Regular_Season_Table[[#This Row],[Home]],'Special Teams'!$A$1:$B$33,2,FALSE)</f>
        <v>15.77</v>
      </c>
      <c r="O711">
        <f>VLOOKUP(Regular_Season_Table[[#This Row],[Visitor]],'Special Teams'!$A$1:$B$33,2,FALSE)</f>
        <v>22.22</v>
      </c>
    </row>
    <row r="712" spans="1:15" x14ac:dyDescent="0.3">
      <c r="A712" s="8">
        <v>44944</v>
      </c>
      <c r="B712" s="6" t="s">
        <v>3</v>
      </c>
      <c r="C712" s="6">
        <v>4</v>
      </c>
      <c r="D712" s="6" t="s">
        <v>32</v>
      </c>
      <c r="E712" s="6">
        <v>5</v>
      </c>
      <c r="F712" s="6" t="s">
        <v>36</v>
      </c>
      <c r="G712" s="6">
        <f t="shared" si="11"/>
        <v>1</v>
      </c>
      <c r="H712">
        <f>VLOOKUP(Regular_Season_Table[[#This Row],[Visitor]],'2023 Standings'!$A$1:$K$33,10,FALSE)</f>
        <v>0.01</v>
      </c>
      <c r="I712">
        <f>VLOOKUP(Regular_Season_Table[[#This Row],[Home]],'2023 Standings'!$A$1:$K$33,10,)</f>
        <v>-0.09</v>
      </c>
      <c r="J712">
        <f>VLOOKUP(Regular_Season_Table[[#This Row],[Home]],Table_0__2[[#All],[Team]:[xGF%]],10,)</f>
        <v>51.53</v>
      </c>
      <c r="K712">
        <f>VLOOKUP(Regular_Season_Table[[#This Row],[Visitor]],Table_0__2[[Team]:[CF%]],10,FALSE)</f>
        <v>52.14</v>
      </c>
      <c r="L712">
        <f>VLOOKUP(Regular_Season_Table[[#This Row],[Home]],Table_0__2[[#All],[Team]:[HDCF%]],36,FALSE)</f>
        <v>51.95</v>
      </c>
      <c r="M712">
        <f>VLOOKUP(Regular_Season_Table[[#This Row],[Visitor]],Table_0__2[[#All],[Team]:[HDCF%]],36,FALSE)</f>
        <v>53.78</v>
      </c>
      <c r="N712">
        <f>VLOOKUP(Regular_Season_Table[[#This Row],[Home]],'Special Teams'!$A$1:$B$33,2,FALSE)</f>
        <v>23.53</v>
      </c>
      <c r="O712">
        <f>VLOOKUP(Regular_Season_Table[[#This Row],[Visitor]],'Special Teams'!$A$1:$B$33,2,FALSE)</f>
        <v>21.72</v>
      </c>
    </row>
    <row r="713" spans="1:15" x14ac:dyDescent="0.3">
      <c r="A713" s="9">
        <v>44944</v>
      </c>
      <c r="B713" s="7" t="s">
        <v>30</v>
      </c>
      <c r="C713" s="7">
        <v>3</v>
      </c>
      <c r="D713" s="7" t="s">
        <v>24</v>
      </c>
      <c r="E713" s="7">
        <v>5</v>
      </c>
      <c r="F713" s="7"/>
      <c r="G713" s="6">
        <f t="shared" si="11"/>
        <v>2</v>
      </c>
      <c r="H713">
        <f>VLOOKUP(Regular_Season_Table[[#This Row],[Visitor]],'2023 Standings'!$A$1:$K$33,10,FALSE)</f>
        <v>0.75</v>
      </c>
      <c r="I713">
        <f>VLOOKUP(Regular_Season_Table[[#This Row],[Home]],'2023 Standings'!$A$1:$K$33,10,)</f>
        <v>-1.05</v>
      </c>
      <c r="J713">
        <f>VLOOKUP(Regular_Season_Table[[#This Row],[Home]],Table_0__2[[#All],[Team]:[xGF%]],10,)</f>
        <v>48.6</v>
      </c>
      <c r="K713">
        <f>VLOOKUP(Regular_Season_Table[[#This Row],[Visitor]],Table_0__2[[Team]:[CF%]],10,FALSE)</f>
        <v>51.67</v>
      </c>
      <c r="L713">
        <f>VLOOKUP(Regular_Season_Table[[#This Row],[Home]],Table_0__2[[#All],[Team]:[HDCF%]],36,FALSE)</f>
        <v>51.47</v>
      </c>
      <c r="M713">
        <f>VLOOKUP(Regular_Season_Table[[#This Row],[Visitor]],Table_0__2[[#All],[Team]:[HDCF%]],36,FALSE)</f>
        <v>53.75</v>
      </c>
      <c r="N713">
        <f>VLOOKUP(Regular_Season_Table[[#This Row],[Home]],'Special Teams'!$A$1:$B$33,2,FALSE)</f>
        <v>18.39</v>
      </c>
      <c r="O713">
        <f>VLOOKUP(Regular_Season_Table[[#This Row],[Visitor]],'Special Teams'!$A$1:$B$33,2,FALSE)</f>
        <v>25</v>
      </c>
    </row>
    <row r="714" spans="1:15" x14ac:dyDescent="0.3">
      <c r="A714" s="8">
        <v>44944</v>
      </c>
      <c r="B714" s="6" t="s">
        <v>7</v>
      </c>
      <c r="C714" s="6">
        <v>5</v>
      </c>
      <c r="D714" s="6" t="s">
        <v>8</v>
      </c>
      <c r="E714" s="6">
        <v>2</v>
      </c>
      <c r="F714" s="6"/>
      <c r="G714" s="6">
        <f t="shared" si="11"/>
        <v>-3</v>
      </c>
      <c r="H714">
        <f>VLOOKUP(Regular_Season_Table[[#This Row],[Visitor]],'2023 Standings'!$A$1:$K$33,10,FALSE)</f>
        <v>0.37</v>
      </c>
      <c r="I714">
        <f>VLOOKUP(Regular_Season_Table[[#This Row],[Home]],'2023 Standings'!$A$1:$K$33,10,)</f>
        <v>-0.3</v>
      </c>
      <c r="J714">
        <f>VLOOKUP(Regular_Season_Table[[#This Row],[Home]],Table_0__2[[#All],[Team]:[xGF%]],10,)</f>
        <v>47.62</v>
      </c>
      <c r="K714">
        <f>VLOOKUP(Regular_Season_Table[[#This Row],[Visitor]],Table_0__2[[Team]:[CF%]],10,FALSE)</f>
        <v>51.45</v>
      </c>
      <c r="L714">
        <f>VLOOKUP(Regular_Season_Table[[#This Row],[Home]],Table_0__2[[#All],[Team]:[HDCF%]],36,FALSE)</f>
        <v>47.61</v>
      </c>
      <c r="M714">
        <f>VLOOKUP(Regular_Season_Table[[#This Row],[Visitor]],Table_0__2[[#All],[Team]:[HDCF%]],36,FALSE)</f>
        <v>53.01</v>
      </c>
      <c r="N714">
        <f>VLOOKUP(Regular_Season_Table[[#This Row],[Home]],'Special Teams'!$A$1:$B$33,2,FALSE)</f>
        <v>22.71</v>
      </c>
      <c r="O714">
        <f>VLOOKUP(Regular_Season_Table[[#This Row],[Visitor]],'Special Teams'!$A$1:$B$33,2,FALSE)</f>
        <v>25.36</v>
      </c>
    </row>
    <row r="715" spans="1:15" x14ac:dyDescent="0.3">
      <c r="A715" s="9">
        <v>44945</v>
      </c>
      <c r="B715" s="7" t="s">
        <v>12</v>
      </c>
      <c r="C715" s="7">
        <v>4</v>
      </c>
      <c r="D715" s="7" t="s">
        <v>25</v>
      </c>
      <c r="E715" s="7">
        <v>0</v>
      </c>
      <c r="F715" s="7"/>
      <c r="G715" s="6">
        <f t="shared" si="11"/>
        <v>-4</v>
      </c>
      <c r="H715">
        <f>VLOOKUP(Regular_Season_Table[[#This Row],[Visitor]],'2023 Standings'!$A$1:$K$33,10,FALSE)</f>
        <v>-0.1</v>
      </c>
      <c r="I715">
        <f>VLOOKUP(Regular_Season_Table[[#This Row],[Home]],'2023 Standings'!$A$1:$K$33,10,)</f>
        <v>-0.85</v>
      </c>
      <c r="J715">
        <f>VLOOKUP(Regular_Season_Table[[#This Row],[Home]],Table_0__2[[#All],[Team]:[xGF%]],10,)</f>
        <v>45.13</v>
      </c>
      <c r="K715">
        <f>VLOOKUP(Regular_Season_Table[[#This Row],[Visitor]],Table_0__2[[Team]:[CF%]],10,FALSE)</f>
        <v>49.78</v>
      </c>
      <c r="L715">
        <f>VLOOKUP(Regular_Season_Table[[#This Row],[Home]],Table_0__2[[#All],[Team]:[HDCF%]],36,FALSE)</f>
        <v>43.9</v>
      </c>
      <c r="M715">
        <f>VLOOKUP(Regular_Season_Table[[#This Row],[Visitor]],Table_0__2[[#All],[Team]:[HDCF%]],36,FALSE)</f>
        <v>49.68</v>
      </c>
      <c r="N715">
        <f>VLOOKUP(Regular_Season_Table[[#This Row],[Home]],'Special Teams'!$A$1:$B$33,2,FALSE)</f>
        <v>18.91</v>
      </c>
      <c r="O715">
        <f>VLOOKUP(Regular_Season_Table[[#This Row],[Visitor]],'Special Teams'!$A$1:$B$33,2,FALSE)</f>
        <v>21.22</v>
      </c>
    </row>
    <row r="716" spans="1:15" x14ac:dyDescent="0.3">
      <c r="A716" s="8">
        <v>44945</v>
      </c>
      <c r="B716" s="6" t="s">
        <v>16</v>
      </c>
      <c r="C716" s="6">
        <v>2</v>
      </c>
      <c r="D716" s="6" t="s">
        <v>13</v>
      </c>
      <c r="E716" s="6">
        <v>3</v>
      </c>
      <c r="F716" s="6" t="s">
        <v>36</v>
      </c>
      <c r="G716" s="6">
        <f t="shared" si="11"/>
        <v>1</v>
      </c>
      <c r="H716">
        <f>VLOOKUP(Regular_Season_Table[[#This Row],[Visitor]],'2023 Standings'!$A$1:$K$33,10,FALSE)</f>
        <v>0.25</v>
      </c>
      <c r="I716">
        <f>VLOOKUP(Regular_Season_Table[[#This Row],[Home]],'2023 Standings'!$A$1:$K$33,10,)</f>
        <v>-0.01</v>
      </c>
      <c r="J716">
        <f>VLOOKUP(Regular_Season_Table[[#This Row],[Home]],Table_0__2[[#All],[Team]:[xGF%]],10,)</f>
        <v>51.36</v>
      </c>
      <c r="K716">
        <f>VLOOKUP(Regular_Season_Table[[#This Row],[Visitor]],Table_0__2[[Team]:[CF%]],10,FALSE)</f>
        <v>49.75</v>
      </c>
      <c r="L716">
        <f>VLOOKUP(Regular_Season_Table[[#This Row],[Home]],Table_0__2[[#All],[Team]:[HDCF%]],36,FALSE)</f>
        <v>47.31</v>
      </c>
      <c r="M716">
        <f>VLOOKUP(Regular_Season_Table[[#This Row],[Visitor]],Table_0__2[[#All],[Team]:[HDCF%]],36,FALSE)</f>
        <v>50.12</v>
      </c>
      <c r="N716">
        <f>VLOOKUP(Regular_Season_Table[[#This Row],[Home]],'Special Teams'!$A$1:$B$33,2,FALSE)</f>
        <v>23.42</v>
      </c>
      <c r="O716">
        <f>VLOOKUP(Regular_Season_Table[[#This Row],[Visitor]],'Special Teams'!$A$1:$B$33,2,FALSE)</f>
        <v>15.77</v>
      </c>
    </row>
    <row r="717" spans="1:15" x14ac:dyDescent="0.3">
      <c r="A717" s="9">
        <v>44945</v>
      </c>
      <c r="B717" s="7" t="s">
        <v>28</v>
      </c>
      <c r="C717" s="7">
        <v>2</v>
      </c>
      <c r="D717" s="7" t="s">
        <v>18</v>
      </c>
      <c r="E717" s="7">
        <v>5</v>
      </c>
      <c r="F717" s="7"/>
      <c r="G717" s="6">
        <f t="shared" si="11"/>
        <v>3</v>
      </c>
      <c r="H717">
        <f>VLOOKUP(Regular_Season_Table[[#This Row],[Visitor]],'2023 Standings'!$A$1:$K$33,10,FALSE)</f>
        <v>0.21</v>
      </c>
      <c r="I717">
        <f>VLOOKUP(Regular_Season_Table[[#This Row],[Home]],'2023 Standings'!$A$1:$K$33,10,)</f>
        <v>0.66</v>
      </c>
      <c r="J717">
        <f>VLOOKUP(Regular_Season_Table[[#This Row],[Home]],Table_0__2[[#All],[Team]:[xGF%]],10,)</f>
        <v>60.38</v>
      </c>
      <c r="K717">
        <f>VLOOKUP(Regular_Season_Table[[#This Row],[Visitor]],Table_0__2[[Team]:[CF%]],10,FALSE)</f>
        <v>49.47</v>
      </c>
      <c r="L717">
        <f>VLOOKUP(Regular_Season_Table[[#This Row],[Home]],Table_0__2[[#All],[Team]:[HDCF%]],36,FALSE)</f>
        <v>59.07</v>
      </c>
      <c r="M717">
        <f>VLOOKUP(Regular_Season_Table[[#This Row],[Visitor]],Table_0__2[[#All],[Team]:[HDCF%]],36,FALSE)</f>
        <v>51.15</v>
      </c>
      <c r="N717">
        <f>VLOOKUP(Regular_Season_Table[[#This Row],[Home]],'Special Teams'!$A$1:$B$33,2,FALSE)</f>
        <v>19.760000000000002</v>
      </c>
      <c r="O717">
        <f>VLOOKUP(Regular_Season_Table[[#This Row],[Visitor]],'Special Teams'!$A$1:$B$33,2,FALSE)</f>
        <v>21.43</v>
      </c>
    </row>
    <row r="718" spans="1:15" x14ac:dyDescent="0.3">
      <c r="A718" s="8">
        <v>44945</v>
      </c>
      <c r="B718" s="6" t="s">
        <v>26</v>
      </c>
      <c r="C718" s="6">
        <v>5</v>
      </c>
      <c r="D718" s="6" t="s">
        <v>20</v>
      </c>
      <c r="E718" s="6">
        <v>3</v>
      </c>
      <c r="F718" s="6"/>
      <c r="G718" s="6">
        <f t="shared" si="11"/>
        <v>-2</v>
      </c>
      <c r="H718">
        <f>VLOOKUP(Regular_Season_Table[[#This Row],[Visitor]],'2023 Standings'!$A$1:$K$33,10,FALSE)</f>
        <v>-1.54</v>
      </c>
      <c r="I718">
        <f>VLOOKUP(Regular_Season_Table[[#This Row],[Home]],'2023 Standings'!$A$1:$K$33,10,)</f>
        <v>-1.34</v>
      </c>
      <c r="J718">
        <f>VLOOKUP(Regular_Season_Table[[#This Row],[Home]],Table_0__2[[#All],[Team]:[xGF%]],10,)</f>
        <v>44.92</v>
      </c>
      <c r="K718">
        <f>VLOOKUP(Regular_Season_Table[[#This Row],[Visitor]],Table_0__2[[Team]:[CF%]],10,FALSE)</f>
        <v>42.67</v>
      </c>
      <c r="L718">
        <f>VLOOKUP(Regular_Season_Table[[#This Row],[Home]],Table_0__2[[#All],[Team]:[HDCF%]],36,FALSE)</f>
        <v>43.43</v>
      </c>
      <c r="M718">
        <f>VLOOKUP(Regular_Season_Table[[#This Row],[Visitor]],Table_0__2[[#All],[Team]:[HDCF%]],36,FALSE)</f>
        <v>38.950000000000003</v>
      </c>
      <c r="N718">
        <f>VLOOKUP(Regular_Season_Table[[#This Row],[Home]],'Special Teams'!$A$1:$B$33,2,FALSE)</f>
        <v>18.3</v>
      </c>
      <c r="O718">
        <f>VLOOKUP(Regular_Season_Table[[#This Row],[Visitor]],'Special Teams'!$A$1:$B$33,2,FALSE)</f>
        <v>15.72</v>
      </c>
    </row>
    <row r="719" spans="1:15" x14ac:dyDescent="0.3">
      <c r="A719" s="9">
        <v>44945</v>
      </c>
      <c r="B719" s="7" t="s">
        <v>7</v>
      </c>
      <c r="C719" s="7">
        <v>3</v>
      </c>
      <c r="D719" s="7" t="s">
        <v>9</v>
      </c>
      <c r="E719" s="7">
        <v>5</v>
      </c>
      <c r="F719" s="7"/>
      <c r="G719" s="6">
        <f t="shared" si="11"/>
        <v>2</v>
      </c>
      <c r="H719">
        <f>VLOOKUP(Regular_Season_Table[[#This Row],[Visitor]],'2023 Standings'!$A$1:$K$33,10,FALSE)</f>
        <v>0.37</v>
      </c>
      <c r="I719">
        <f>VLOOKUP(Regular_Season_Table[[#This Row],[Home]],'2023 Standings'!$A$1:$K$33,10,)</f>
        <v>0.73</v>
      </c>
      <c r="J719">
        <f>VLOOKUP(Regular_Season_Table[[#This Row],[Home]],Table_0__2[[#All],[Team]:[xGF%]],10,)</f>
        <v>52.27</v>
      </c>
      <c r="K719">
        <f>VLOOKUP(Regular_Season_Table[[#This Row],[Visitor]],Table_0__2[[Team]:[CF%]],10,FALSE)</f>
        <v>51.45</v>
      </c>
      <c r="L719">
        <f>VLOOKUP(Regular_Season_Table[[#This Row],[Home]],Table_0__2[[#All],[Team]:[HDCF%]],36,FALSE)</f>
        <v>56.4</v>
      </c>
      <c r="M719">
        <f>VLOOKUP(Regular_Season_Table[[#This Row],[Visitor]],Table_0__2[[#All],[Team]:[HDCF%]],36,FALSE)</f>
        <v>53.01</v>
      </c>
      <c r="N719">
        <f>VLOOKUP(Regular_Season_Table[[#This Row],[Home]],'Special Teams'!$A$1:$B$33,2,FALSE)</f>
        <v>32.36</v>
      </c>
      <c r="O719">
        <f>VLOOKUP(Regular_Season_Table[[#This Row],[Visitor]],'Special Teams'!$A$1:$B$33,2,FALSE)</f>
        <v>25.36</v>
      </c>
    </row>
    <row r="720" spans="1:15" x14ac:dyDescent="0.3">
      <c r="A720" s="8">
        <v>44945</v>
      </c>
      <c r="B720" s="6" t="s">
        <v>30</v>
      </c>
      <c r="C720" s="6">
        <v>4</v>
      </c>
      <c r="D720" s="6" t="s">
        <v>29</v>
      </c>
      <c r="E720" s="6">
        <v>0</v>
      </c>
      <c r="F720" s="6"/>
      <c r="G720" s="6">
        <f t="shared" si="11"/>
        <v>-4</v>
      </c>
      <c r="H720">
        <f>VLOOKUP(Regular_Season_Table[[#This Row],[Visitor]],'2023 Standings'!$A$1:$K$33,10,FALSE)</f>
        <v>0.75</v>
      </c>
      <c r="I720">
        <f>VLOOKUP(Regular_Season_Table[[#This Row],[Home]],'2023 Standings'!$A$1:$K$33,10,)</f>
        <v>0.27</v>
      </c>
      <c r="J720">
        <f>VLOOKUP(Regular_Season_Table[[#This Row],[Home]],Table_0__2[[#All],[Team]:[xGF%]],10,)</f>
        <v>52.33</v>
      </c>
      <c r="K720">
        <f>VLOOKUP(Regular_Season_Table[[#This Row],[Visitor]],Table_0__2[[Team]:[CF%]],10,FALSE)</f>
        <v>51.67</v>
      </c>
      <c r="L720">
        <f>VLOOKUP(Regular_Season_Table[[#This Row],[Home]],Table_0__2[[#All],[Team]:[HDCF%]],36,FALSE)</f>
        <v>52.36</v>
      </c>
      <c r="M720">
        <f>VLOOKUP(Regular_Season_Table[[#This Row],[Visitor]],Table_0__2[[#All],[Team]:[HDCF%]],36,FALSE)</f>
        <v>53.75</v>
      </c>
      <c r="N720">
        <f>VLOOKUP(Regular_Season_Table[[#This Row],[Home]],'Special Teams'!$A$1:$B$33,2,FALSE)</f>
        <v>25.28</v>
      </c>
      <c r="O720">
        <f>VLOOKUP(Regular_Season_Table[[#This Row],[Visitor]],'Special Teams'!$A$1:$B$33,2,FALSE)</f>
        <v>25</v>
      </c>
    </row>
    <row r="721" spans="1:15" x14ac:dyDescent="0.3">
      <c r="A721" s="9">
        <v>44945</v>
      </c>
      <c r="B721" s="7" t="s">
        <v>31</v>
      </c>
      <c r="C721" s="7">
        <v>6</v>
      </c>
      <c r="D721" s="7" t="s">
        <v>33</v>
      </c>
      <c r="E721" s="7">
        <v>2</v>
      </c>
      <c r="F721" s="7"/>
      <c r="G721" s="6">
        <f t="shared" si="11"/>
        <v>-4</v>
      </c>
      <c r="H721">
        <f>VLOOKUP(Regular_Season_Table[[#This Row],[Visitor]],'2023 Standings'!$A$1:$K$33,10,FALSE)</f>
        <v>0.24</v>
      </c>
      <c r="I721">
        <f>VLOOKUP(Regular_Season_Table[[#This Row],[Home]],'2023 Standings'!$A$1:$K$33,10,)</f>
        <v>-0.85</v>
      </c>
      <c r="J721">
        <f>VLOOKUP(Regular_Season_Table[[#This Row],[Home]],Table_0__2[[#All],[Team]:[xGF%]],10,)</f>
        <v>45.51</v>
      </c>
      <c r="K721">
        <f>VLOOKUP(Regular_Season_Table[[#This Row],[Visitor]],Table_0__2[[Team]:[CF%]],10,FALSE)</f>
        <v>54.33</v>
      </c>
      <c r="L721">
        <f>VLOOKUP(Regular_Season_Table[[#This Row],[Home]],Table_0__2[[#All],[Team]:[HDCF%]],36,FALSE)</f>
        <v>42.22</v>
      </c>
      <c r="M721">
        <f>VLOOKUP(Regular_Season_Table[[#This Row],[Visitor]],Table_0__2[[#All],[Team]:[HDCF%]],36,FALSE)</f>
        <v>53.72</v>
      </c>
      <c r="N721">
        <f>VLOOKUP(Regular_Season_Table[[#This Row],[Home]],'Special Teams'!$A$1:$B$33,2,FALSE)</f>
        <v>16.03</v>
      </c>
      <c r="O721">
        <f>VLOOKUP(Regular_Season_Table[[#This Row],[Visitor]],'Special Teams'!$A$1:$B$33,2,FALSE)</f>
        <v>22.83</v>
      </c>
    </row>
    <row r="722" spans="1:15" x14ac:dyDescent="0.3">
      <c r="A722" s="8">
        <v>44945</v>
      </c>
      <c r="B722" s="6" t="s">
        <v>14</v>
      </c>
      <c r="C722" s="6">
        <v>3</v>
      </c>
      <c r="D722" s="6" t="s">
        <v>17</v>
      </c>
      <c r="E722" s="6">
        <v>1</v>
      </c>
      <c r="F722" s="6"/>
      <c r="G722" s="6">
        <f t="shared" si="11"/>
        <v>-2</v>
      </c>
      <c r="H722">
        <f>VLOOKUP(Regular_Season_Table[[#This Row],[Visitor]],'2023 Standings'!$A$1:$K$33,10,FALSE)</f>
        <v>1.54</v>
      </c>
      <c r="I722">
        <f>VLOOKUP(Regular_Season_Table[[#This Row],[Home]],'2023 Standings'!$A$1:$K$33,10,)</f>
        <v>0.7</v>
      </c>
      <c r="J722">
        <f>VLOOKUP(Regular_Season_Table[[#This Row],[Home]],Table_0__2[[#All],[Team]:[xGF%]],10,)</f>
        <v>49.8</v>
      </c>
      <c r="K722">
        <f>VLOOKUP(Regular_Season_Table[[#This Row],[Visitor]],Table_0__2[[Team]:[CF%]],10,FALSE)</f>
        <v>51.19</v>
      </c>
      <c r="L722">
        <f>VLOOKUP(Regular_Season_Table[[#This Row],[Home]],Table_0__2[[#All],[Team]:[HDCF%]],36,FALSE)</f>
        <v>48.95</v>
      </c>
      <c r="M722">
        <f>VLOOKUP(Regular_Season_Table[[#This Row],[Visitor]],Table_0__2[[#All],[Team]:[HDCF%]],36,FALSE)</f>
        <v>54.03</v>
      </c>
      <c r="N722">
        <f>VLOOKUP(Regular_Season_Table[[#This Row],[Home]],'Special Teams'!$A$1:$B$33,2,FALSE)</f>
        <v>24.08</v>
      </c>
      <c r="O722">
        <f>VLOOKUP(Regular_Season_Table[[#This Row],[Visitor]],'Special Teams'!$A$1:$B$33,2,FALSE)</f>
        <v>22.22</v>
      </c>
    </row>
    <row r="723" spans="1:15" x14ac:dyDescent="0.3">
      <c r="A723" s="9">
        <v>44945</v>
      </c>
      <c r="B723" s="7" t="s">
        <v>6</v>
      </c>
      <c r="C723" s="7">
        <v>4</v>
      </c>
      <c r="D723" s="7" t="s">
        <v>4</v>
      </c>
      <c r="E723" s="7">
        <v>1</v>
      </c>
      <c r="F723" s="7"/>
      <c r="G723" s="6">
        <f t="shared" si="11"/>
        <v>-3</v>
      </c>
      <c r="H723">
        <f>VLOOKUP(Regular_Season_Table[[#This Row],[Visitor]],'2023 Standings'!$A$1:$K$33,10,FALSE)</f>
        <v>-1.1599999999999999</v>
      </c>
      <c r="I723">
        <f>VLOOKUP(Regular_Season_Table[[#This Row],[Home]],'2023 Standings'!$A$1:$K$33,10,)</f>
        <v>-0.62</v>
      </c>
      <c r="J723">
        <f>VLOOKUP(Regular_Season_Table[[#This Row],[Home]],Table_0__2[[#All],[Team]:[xGF%]],10,)</f>
        <v>47.4</v>
      </c>
      <c r="K723">
        <f>VLOOKUP(Regular_Season_Table[[#This Row],[Visitor]],Table_0__2[[Team]:[CF%]],10,FALSE)</f>
        <v>43.9</v>
      </c>
      <c r="L723">
        <f>VLOOKUP(Regular_Season_Table[[#This Row],[Home]],Table_0__2[[#All],[Team]:[HDCF%]],36,FALSE)</f>
        <v>47.69</v>
      </c>
      <c r="M723">
        <f>VLOOKUP(Regular_Season_Table[[#This Row],[Visitor]],Table_0__2[[#All],[Team]:[HDCF%]],36,FALSE)</f>
        <v>41.35</v>
      </c>
      <c r="N723">
        <f>VLOOKUP(Regular_Season_Table[[#This Row],[Home]],'Special Teams'!$A$1:$B$33,2,FALSE)</f>
        <v>15.56</v>
      </c>
      <c r="O723">
        <f>VLOOKUP(Regular_Season_Table[[#This Row],[Visitor]],'Special Teams'!$A$1:$B$33,2,FALSE)</f>
        <v>16.38</v>
      </c>
    </row>
    <row r="724" spans="1:15" x14ac:dyDescent="0.3">
      <c r="A724" s="8">
        <v>44945</v>
      </c>
      <c r="B724" s="6" t="s">
        <v>15</v>
      </c>
      <c r="C724" s="6">
        <v>3</v>
      </c>
      <c r="D724" s="6" t="s">
        <v>34</v>
      </c>
      <c r="E724" s="6">
        <v>4</v>
      </c>
      <c r="F724" s="6" t="s">
        <v>36</v>
      </c>
      <c r="G724" s="6">
        <f t="shared" si="11"/>
        <v>1</v>
      </c>
      <c r="H724">
        <f>VLOOKUP(Regular_Season_Table[[#This Row],[Visitor]],'2023 Standings'!$A$1:$K$33,10,FALSE)</f>
        <v>0.79</v>
      </c>
      <c r="I724">
        <f>VLOOKUP(Regular_Season_Table[[#This Row],[Home]],'2023 Standings'!$A$1:$K$33,10,)</f>
        <v>0.36</v>
      </c>
      <c r="J724">
        <f>VLOOKUP(Regular_Season_Table[[#This Row],[Home]],Table_0__2[[#All],[Team]:[xGF%]],10,)</f>
        <v>52.75</v>
      </c>
      <c r="K724">
        <f>VLOOKUP(Regular_Season_Table[[#This Row],[Visitor]],Table_0__2[[Team]:[CF%]],10,FALSE)</f>
        <v>54.12</v>
      </c>
      <c r="L724">
        <f>VLOOKUP(Regular_Season_Table[[#This Row],[Home]],Table_0__2[[#All],[Team]:[HDCF%]],36,FALSE)</f>
        <v>49.47</v>
      </c>
      <c r="M724">
        <f>VLOOKUP(Regular_Season_Table[[#This Row],[Visitor]],Table_0__2[[#All],[Team]:[HDCF%]],36,FALSE)</f>
        <v>56.84</v>
      </c>
      <c r="N724">
        <f>VLOOKUP(Regular_Season_Table[[#This Row],[Home]],'Special Teams'!$A$1:$B$33,2,FALSE)</f>
        <v>19.75</v>
      </c>
      <c r="O724">
        <f>VLOOKUP(Regular_Season_Table[[#This Row],[Visitor]],'Special Teams'!$A$1:$B$33,2,FALSE)</f>
        <v>21.88</v>
      </c>
    </row>
    <row r="725" spans="1:15" x14ac:dyDescent="0.3">
      <c r="A725" s="9">
        <v>44945</v>
      </c>
      <c r="B725" s="7" t="s">
        <v>21</v>
      </c>
      <c r="C725" s="7">
        <v>2</v>
      </c>
      <c r="D725" s="7" t="s">
        <v>10</v>
      </c>
      <c r="E725" s="7">
        <v>5</v>
      </c>
      <c r="F725" s="7"/>
      <c r="G725" s="6">
        <f t="shared" si="11"/>
        <v>3</v>
      </c>
      <c r="H725">
        <f>VLOOKUP(Regular_Season_Table[[#This Row],[Visitor]],'2023 Standings'!$A$1:$K$33,10,FALSE)</f>
        <v>-0.12</v>
      </c>
      <c r="I725">
        <f>VLOOKUP(Regular_Season_Table[[#This Row],[Home]],'2023 Standings'!$A$1:$K$33,10,)</f>
        <v>-0.47</v>
      </c>
      <c r="J725">
        <f>VLOOKUP(Regular_Season_Table[[#This Row],[Home]],Table_0__2[[#All],[Team]:[xGF%]],10,)</f>
        <v>45.87</v>
      </c>
      <c r="K725">
        <f>VLOOKUP(Regular_Season_Table[[#This Row],[Visitor]],Table_0__2[[Team]:[CF%]],10,FALSE)</f>
        <v>47.41</v>
      </c>
      <c r="L725">
        <f>VLOOKUP(Regular_Season_Table[[#This Row],[Home]],Table_0__2[[#All],[Team]:[HDCF%]],36,FALSE)</f>
        <v>44.51</v>
      </c>
      <c r="M725">
        <f>VLOOKUP(Regular_Season_Table[[#This Row],[Visitor]],Table_0__2[[#All],[Team]:[HDCF%]],36,FALSE)</f>
        <v>48</v>
      </c>
      <c r="N725">
        <f>VLOOKUP(Regular_Season_Table[[#This Row],[Home]],'Special Teams'!$A$1:$B$33,2,FALSE)</f>
        <v>19.329999999999998</v>
      </c>
      <c r="O725">
        <f>VLOOKUP(Regular_Season_Table[[#This Row],[Visitor]],'Special Teams'!$A$1:$B$33,2,FALSE)</f>
        <v>17.600000000000001</v>
      </c>
    </row>
    <row r="726" spans="1:15" x14ac:dyDescent="0.3">
      <c r="A726" s="8">
        <v>44945</v>
      </c>
      <c r="B726" s="6" t="s">
        <v>23</v>
      </c>
      <c r="C726" s="6">
        <v>1</v>
      </c>
      <c r="D726" s="6" t="s">
        <v>5</v>
      </c>
      <c r="E726" s="6">
        <v>4</v>
      </c>
      <c r="F726" s="6"/>
      <c r="G726" s="6">
        <f t="shared" si="11"/>
        <v>3</v>
      </c>
      <c r="H726">
        <f>VLOOKUP(Regular_Season_Table[[#This Row],[Visitor]],'2023 Standings'!$A$1:$K$33,10,FALSE)</f>
        <v>0.23</v>
      </c>
      <c r="I726">
        <f>VLOOKUP(Regular_Season_Table[[#This Row],[Home]],'2023 Standings'!$A$1:$K$33,10,)</f>
        <v>0.7</v>
      </c>
      <c r="J726">
        <f>VLOOKUP(Regular_Season_Table[[#This Row],[Home]],Table_0__2[[#All],[Team]:[xGF%]],10,)</f>
        <v>51.07</v>
      </c>
      <c r="K726">
        <f>VLOOKUP(Regular_Season_Table[[#This Row],[Visitor]],Table_0__2[[Team]:[CF%]],10,FALSE)</f>
        <v>51.57</v>
      </c>
      <c r="L726">
        <f>VLOOKUP(Regular_Season_Table[[#This Row],[Home]],Table_0__2[[#All],[Team]:[HDCF%]],36,FALSE)</f>
        <v>54.37</v>
      </c>
      <c r="M726">
        <f>VLOOKUP(Regular_Season_Table[[#This Row],[Visitor]],Table_0__2[[#All],[Team]:[HDCF%]],36,FALSE)</f>
        <v>52.55</v>
      </c>
      <c r="N726">
        <f>VLOOKUP(Regular_Season_Table[[#This Row],[Home]],'Special Teams'!$A$1:$B$33,2,FALSE)</f>
        <v>26.02</v>
      </c>
      <c r="O726">
        <f>VLOOKUP(Regular_Season_Table[[#This Row],[Visitor]],'Special Teams'!$A$1:$B$33,2,FALSE)</f>
        <v>19.260000000000002</v>
      </c>
    </row>
    <row r="727" spans="1:15" x14ac:dyDescent="0.3">
      <c r="A727" s="9">
        <v>44945</v>
      </c>
      <c r="B727" s="7" t="s">
        <v>19</v>
      </c>
      <c r="C727" s="7">
        <v>3</v>
      </c>
      <c r="D727" s="7" t="s">
        <v>27</v>
      </c>
      <c r="E727" s="7">
        <v>2</v>
      </c>
      <c r="F727" s="7"/>
      <c r="G727" s="6">
        <f t="shared" si="11"/>
        <v>-1</v>
      </c>
      <c r="H727">
        <f>VLOOKUP(Regular_Season_Table[[#This Row],[Visitor]],'2023 Standings'!$A$1:$K$33,10,FALSE)</f>
        <v>-0.44</v>
      </c>
      <c r="I727">
        <f>VLOOKUP(Regular_Season_Table[[#This Row],[Home]],'2023 Standings'!$A$1:$K$33,10,)</f>
        <v>0.49</v>
      </c>
      <c r="J727">
        <f>VLOOKUP(Regular_Season_Table[[#This Row],[Home]],Table_0__2[[#All],[Team]:[xGF%]],10,)</f>
        <v>48.15</v>
      </c>
      <c r="K727">
        <f>VLOOKUP(Regular_Season_Table[[#This Row],[Visitor]],Table_0__2[[Team]:[CF%]],10,FALSE)</f>
        <v>46.03</v>
      </c>
      <c r="L727">
        <f>VLOOKUP(Regular_Season_Table[[#This Row],[Home]],Table_0__2[[#All],[Team]:[HDCF%]],36,FALSE)</f>
        <v>53.11</v>
      </c>
      <c r="M727">
        <f>VLOOKUP(Regular_Season_Table[[#This Row],[Visitor]],Table_0__2[[#All],[Team]:[HDCF%]],36,FALSE)</f>
        <v>44.13</v>
      </c>
      <c r="N727">
        <f>VLOOKUP(Regular_Season_Table[[#This Row],[Home]],'Special Teams'!$A$1:$B$33,2,FALSE)</f>
        <v>20.29</v>
      </c>
      <c r="O727">
        <f>VLOOKUP(Regular_Season_Table[[#This Row],[Visitor]],'Special Teams'!$A$1:$B$33,2,FALSE)</f>
        <v>21.11</v>
      </c>
    </row>
    <row r="728" spans="1:15" x14ac:dyDescent="0.3">
      <c r="A728" s="8">
        <v>44946</v>
      </c>
      <c r="B728" s="6" t="s">
        <v>32</v>
      </c>
      <c r="C728" s="6">
        <v>1</v>
      </c>
      <c r="D728" s="6" t="s">
        <v>3</v>
      </c>
      <c r="E728" s="6">
        <v>4</v>
      </c>
      <c r="F728" s="6"/>
      <c r="G728" s="6">
        <f t="shared" si="11"/>
        <v>3</v>
      </c>
      <c r="H728">
        <f>VLOOKUP(Regular_Season_Table[[#This Row],[Visitor]],'2023 Standings'!$A$1:$K$33,10,FALSE)</f>
        <v>-0.09</v>
      </c>
      <c r="I728">
        <f>VLOOKUP(Regular_Season_Table[[#This Row],[Home]],'2023 Standings'!$A$1:$K$33,10,)</f>
        <v>0.01</v>
      </c>
      <c r="J728">
        <f>VLOOKUP(Regular_Season_Table[[#This Row],[Home]],Table_0__2[[#All],[Team]:[xGF%]],10,)</f>
        <v>52.14</v>
      </c>
      <c r="K728">
        <f>VLOOKUP(Regular_Season_Table[[#This Row],[Visitor]],Table_0__2[[Team]:[CF%]],10,FALSE)</f>
        <v>51.53</v>
      </c>
      <c r="L728">
        <f>VLOOKUP(Regular_Season_Table[[#This Row],[Home]],Table_0__2[[#All],[Team]:[HDCF%]],36,FALSE)</f>
        <v>53.78</v>
      </c>
      <c r="M728">
        <f>VLOOKUP(Regular_Season_Table[[#This Row],[Visitor]],Table_0__2[[#All],[Team]:[HDCF%]],36,FALSE)</f>
        <v>51.95</v>
      </c>
      <c r="N728">
        <f>VLOOKUP(Regular_Season_Table[[#This Row],[Home]],'Special Teams'!$A$1:$B$33,2,FALSE)</f>
        <v>21.72</v>
      </c>
      <c r="O728">
        <f>VLOOKUP(Regular_Season_Table[[#This Row],[Visitor]],'Special Teams'!$A$1:$B$33,2,FALSE)</f>
        <v>23.53</v>
      </c>
    </row>
    <row r="729" spans="1:15" x14ac:dyDescent="0.3">
      <c r="A729" s="9">
        <v>44946</v>
      </c>
      <c r="B729" s="7" t="s">
        <v>11</v>
      </c>
      <c r="C729" s="7">
        <v>4</v>
      </c>
      <c r="D729" s="7" t="s">
        <v>8</v>
      </c>
      <c r="E729" s="7">
        <v>1</v>
      </c>
      <c r="F729" s="7"/>
      <c r="G729" s="6">
        <f t="shared" si="11"/>
        <v>-3</v>
      </c>
      <c r="H729">
        <f>VLOOKUP(Regular_Season_Table[[#This Row],[Visitor]],'2023 Standings'!$A$1:$K$33,10,FALSE)</f>
        <v>0.61</v>
      </c>
      <c r="I729">
        <f>VLOOKUP(Regular_Season_Table[[#This Row],[Home]],'2023 Standings'!$A$1:$K$33,10,)</f>
        <v>-0.3</v>
      </c>
      <c r="J729">
        <f>VLOOKUP(Regular_Season_Table[[#This Row],[Home]],Table_0__2[[#All],[Team]:[xGF%]],10,)</f>
        <v>47.62</v>
      </c>
      <c r="K729">
        <f>VLOOKUP(Regular_Season_Table[[#This Row],[Visitor]],Table_0__2[[Team]:[CF%]],10,FALSE)</f>
        <v>52.19</v>
      </c>
      <c r="L729">
        <f>VLOOKUP(Regular_Season_Table[[#This Row],[Home]],Table_0__2[[#All],[Team]:[HDCF%]],36,FALSE)</f>
        <v>47.61</v>
      </c>
      <c r="M729">
        <f>VLOOKUP(Regular_Season_Table[[#This Row],[Visitor]],Table_0__2[[#All],[Team]:[HDCF%]],36,FALSE)</f>
        <v>49.77</v>
      </c>
      <c r="N729">
        <f>VLOOKUP(Regular_Season_Table[[#This Row],[Home]],'Special Teams'!$A$1:$B$33,2,FALSE)</f>
        <v>22.71</v>
      </c>
      <c r="O729">
        <f>VLOOKUP(Regular_Season_Table[[#This Row],[Visitor]],'Special Teams'!$A$1:$B$33,2,FALSE)</f>
        <v>24.52</v>
      </c>
    </row>
    <row r="730" spans="1:15" x14ac:dyDescent="0.3">
      <c r="A730" s="8">
        <v>44947</v>
      </c>
      <c r="B730" s="6" t="s">
        <v>26</v>
      </c>
      <c r="C730" s="6">
        <v>3</v>
      </c>
      <c r="D730" s="6" t="s">
        <v>13</v>
      </c>
      <c r="E730" s="6">
        <v>6</v>
      </c>
      <c r="F730" s="6"/>
      <c r="G730" s="6">
        <f t="shared" si="11"/>
        <v>3</v>
      </c>
      <c r="H730">
        <f>VLOOKUP(Regular_Season_Table[[#This Row],[Visitor]],'2023 Standings'!$A$1:$K$33,10,FALSE)</f>
        <v>-1.54</v>
      </c>
      <c r="I730">
        <f>VLOOKUP(Regular_Season_Table[[#This Row],[Home]],'2023 Standings'!$A$1:$K$33,10,)</f>
        <v>-0.01</v>
      </c>
      <c r="J730">
        <f>VLOOKUP(Regular_Season_Table[[#This Row],[Home]],Table_0__2[[#All],[Team]:[xGF%]],10,)</f>
        <v>51.36</v>
      </c>
      <c r="K730">
        <f>VLOOKUP(Regular_Season_Table[[#This Row],[Visitor]],Table_0__2[[Team]:[CF%]],10,FALSE)</f>
        <v>42.67</v>
      </c>
      <c r="L730">
        <f>VLOOKUP(Regular_Season_Table[[#This Row],[Home]],Table_0__2[[#All],[Team]:[HDCF%]],36,FALSE)</f>
        <v>47.31</v>
      </c>
      <c r="M730">
        <f>VLOOKUP(Regular_Season_Table[[#This Row],[Visitor]],Table_0__2[[#All],[Team]:[HDCF%]],36,FALSE)</f>
        <v>38.950000000000003</v>
      </c>
      <c r="N730">
        <f>VLOOKUP(Regular_Season_Table[[#This Row],[Home]],'Special Teams'!$A$1:$B$33,2,FALSE)</f>
        <v>23.42</v>
      </c>
      <c r="O730">
        <f>VLOOKUP(Regular_Season_Table[[#This Row],[Visitor]],'Special Teams'!$A$1:$B$33,2,FALSE)</f>
        <v>15.72</v>
      </c>
    </row>
    <row r="731" spans="1:15" x14ac:dyDescent="0.3">
      <c r="A731" s="9">
        <v>44947</v>
      </c>
      <c r="B731" s="7" t="s">
        <v>24</v>
      </c>
      <c r="C731" s="7">
        <v>3</v>
      </c>
      <c r="D731" s="7" t="s">
        <v>20</v>
      </c>
      <c r="E731" s="7">
        <v>5</v>
      </c>
      <c r="F731" s="7"/>
      <c r="G731" s="6">
        <f t="shared" si="11"/>
        <v>2</v>
      </c>
      <c r="H731">
        <f>VLOOKUP(Regular_Season_Table[[#This Row],[Visitor]],'2023 Standings'!$A$1:$K$33,10,FALSE)</f>
        <v>-1.05</v>
      </c>
      <c r="I731">
        <f>VLOOKUP(Regular_Season_Table[[#This Row],[Home]],'2023 Standings'!$A$1:$K$33,10,)</f>
        <v>-1.34</v>
      </c>
      <c r="J731">
        <f>VLOOKUP(Regular_Season_Table[[#This Row],[Home]],Table_0__2[[#All],[Team]:[xGF%]],10,)</f>
        <v>44.92</v>
      </c>
      <c r="K731">
        <f>VLOOKUP(Regular_Season_Table[[#This Row],[Visitor]],Table_0__2[[Team]:[CF%]],10,FALSE)</f>
        <v>48.6</v>
      </c>
      <c r="L731">
        <f>VLOOKUP(Regular_Season_Table[[#This Row],[Home]],Table_0__2[[#All],[Team]:[HDCF%]],36,FALSE)</f>
        <v>43.43</v>
      </c>
      <c r="M731">
        <f>VLOOKUP(Regular_Season_Table[[#This Row],[Visitor]],Table_0__2[[#All],[Team]:[HDCF%]],36,FALSE)</f>
        <v>51.47</v>
      </c>
      <c r="N731">
        <f>VLOOKUP(Regular_Season_Table[[#This Row],[Home]],'Special Teams'!$A$1:$B$33,2,FALSE)</f>
        <v>18.3</v>
      </c>
      <c r="O731">
        <f>VLOOKUP(Regular_Season_Table[[#This Row],[Visitor]],'Special Teams'!$A$1:$B$33,2,FALSE)</f>
        <v>18.39</v>
      </c>
    </row>
    <row r="732" spans="1:15" x14ac:dyDescent="0.3">
      <c r="A732" s="8">
        <v>44947</v>
      </c>
      <c r="B732" s="6" t="s">
        <v>7</v>
      </c>
      <c r="C732" s="6">
        <v>3</v>
      </c>
      <c r="D732" s="6" t="s">
        <v>22</v>
      </c>
      <c r="E732" s="6">
        <v>6</v>
      </c>
      <c r="F732" s="6"/>
      <c r="G732" s="6">
        <f t="shared" si="11"/>
        <v>3</v>
      </c>
      <c r="H732">
        <f>VLOOKUP(Regular_Season_Table[[#This Row],[Visitor]],'2023 Standings'!$A$1:$K$33,10,FALSE)</f>
        <v>0.37</v>
      </c>
      <c r="I732">
        <f>VLOOKUP(Regular_Season_Table[[#This Row],[Home]],'2023 Standings'!$A$1:$K$33,10,)</f>
        <v>0.05</v>
      </c>
      <c r="J732">
        <f>VLOOKUP(Regular_Season_Table[[#This Row],[Home]],Table_0__2[[#All],[Team]:[xGF%]],10,)</f>
        <v>57.39</v>
      </c>
      <c r="K732">
        <f>VLOOKUP(Regular_Season_Table[[#This Row],[Visitor]],Table_0__2[[Team]:[CF%]],10,FALSE)</f>
        <v>51.45</v>
      </c>
      <c r="L732">
        <f>VLOOKUP(Regular_Season_Table[[#This Row],[Home]],Table_0__2[[#All],[Team]:[HDCF%]],36,FALSE)</f>
        <v>53.64</v>
      </c>
      <c r="M732">
        <f>VLOOKUP(Regular_Season_Table[[#This Row],[Visitor]],Table_0__2[[#All],[Team]:[HDCF%]],36,FALSE)</f>
        <v>53.01</v>
      </c>
      <c r="N732">
        <f>VLOOKUP(Regular_Season_Table[[#This Row],[Home]],'Special Teams'!$A$1:$B$33,2,FALSE)</f>
        <v>19.84</v>
      </c>
      <c r="O732">
        <f>VLOOKUP(Regular_Season_Table[[#This Row],[Visitor]],'Special Teams'!$A$1:$B$33,2,FALSE)</f>
        <v>25.36</v>
      </c>
    </row>
    <row r="733" spans="1:15" x14ac:dyDescent="0.3">
      <c r="A733" s="9">
        <v>44947</v>
      </c>
      <c r="B733" s="7" t="s">
        <v>25</v>
      </c>
      <c r="C733" s="7">
        <v>0</v>
      </c>
      <c r="D733" s="7" t="s">
        <v>30</v>
      </c>
      <c r="E733" s="7">
        <v>4</v>
      </c>
      <c r="F733" s="7"/>
      <c r="G733" s="6">
        <f t="shared" si="11"/>
        <v>4</v>
      </c>
      <c r="H733">
        <f>VLOOKUP(Regular_Season_Table[[#This Row],[Visitor]],'2023 Standings'!$A$1:$K$33,10,FALSE)</f>
        <v>-0.85</v>
      </c>
      <c r="I733">
        <f>VLOOKUP(Regular_Season_Table[[#This Row],[Home]],'2023 Standings'!$A$1:$K$33,10,)</f>
        <v>0.75</v>
      </c>
      <c r="J733">
        <f>VLOOKUP(Regular_Season_Table[[#This Row],[Home]],Table_0__2[[#All],[Team]:[xGF%]],10,)</f>
        <v>51.67</v>
      </c>
      <c r="K733">
        <f>VLOOKUP(Regular_Season_Table[[#This Row],[Visitor]],Table_0__2[[Team]:[CF%]],10,FALSE)</f>
        <v>45.13</v>
      </c>
      <c r="L733">
        <f>VLOOKUP(Regular_Season_Table[[#This Row],[Home]],Table_0__2[[#All],[Team]:[HDCF%]],36,FALSE)</f>
        <v>53.75</v>
      </c>
      <c r="M733">
        <f>VLOOKUP(Regular_Season_Table[[#This Row],[Visitor]],Table_0__2[[#All],[Team]:[HDCF%]],36,FALSE)</f>
        <v>43.9</v>
      </c>
      <c r="N733">
        <f>VLOOKUP(Regular_Season_Table[[#This Row],[Home]],'Special Teams'!$A$1:$B$33,2,FALSE)</f>
        <v>25</v>
      </c>
      <c r="O733">
        <f>VLOOKUP(Regular_Season_Table[[#This Row],[Visitor]],'Special Teams'!$A$1:$B$33,2,FALSE)</f>
        <v>18.91</v>
      </c>
    </row>
    <row r="734" spans="1:15" x14ac:dyDescent="0.3">
      <c r="A734" s="8">
        <v>44947</v>
      </c>
      <c r="B734" s="6" t="s">
        <v>4</v>
      </c>
      <c r="C734" s="6">
        <v>2</v>
      </c>
      <c r="D734" s="6" t="s">
        <v>19</v>
      </c>
      <c r="E734" s="6">
        <v>1</v>
      </c>
      <c r="F734" s="6"/>
      <c r="G734" s="6">
        <f t="shared" si="11"/>
        <v>-1</v>
      </c>
      <c r="H734">
        <f>VLOOKUP(Regular_Season_Table[[#This Row],[Visitor]],'2023 Standings'!$A$1:$K$33,10,FALSE)</f>
        <v>-0.62</v>
      </c>
      <c r="I734">
        <f>VLOOKUP(Regular_Season_Table[[#This Row],[Home]],'2023 Standings'!$A$1:$K$33,10,)</f>
        <v>-0.44</v>
      </c>
      <c r="J734">
        <f>VLOOKUP(Regular_Season_Table[[#This Row],[Home]],Table_0__2[[#All],[Team]:[xGF%]],10,)</f>
        <v>46.03</v>
      </c>
      <c r="K734">
        <f>VLOOKUP(Regular_Season_Table[[#This Row],[Visitor]],Table_0__2[[Team]:[CF%]],10,FALSE)</f>
        <v>47.4</v>
      </c>
      <c r="L734">
        <f>VLOOKUP(Regular_Season_Table[[#This Row],[Home]],Table_0__2[[#All],[Team]:[HDCF%]],36,FALSE)</f>
        <v>44.13</v>
      </c>
      <c r="M734">
        <f>VLOOKUP(Regular_Season_Table[[#This Row],[Visitor]],Table_0__2[[#All],[Team]:[HDCF%]],36,FALSE)</f>
        <v>47.69</v>
      </c>
      <c r="N734">
        <f>VLOOKUP(Regular_Season_Table[[#This Row],[Home]],'Special Teams'!$A$1:$B$33,2,FALSE)</f>
        <v>21.11</v>
      </c>
      <c r="O734">
        <f>VLOOKUP(Regular_Season_Table[[#This Row],[Visitor]],'Special Teams'!$A$1:$B$33,2,FALSE)</f>
        <v>15.56</v>
      </c>
    </row>
    <row r="735" spans="1:15" x14ac:dyDescent="0.3">
      <c r="A735" s="9">
        <v>44947</v>
      </c>
      <c r="B735" s="7" t="s">
        <v>28</v>
      </c>
      <c r="C735" s="7">
        <v>3</v>
      </c>
      <c r="D735" s="7" t="s">
        <v>31</v>
      </c>
      <c r="E735" s="7">
        <v>5</v>
      </c>
      <c r="F735" s="7"/>
      <c r="G735" s="6">
        <f t="shared" si="11"/>
        <v>2</v>
      </c>
      <c r="H735">
        <f>VLOOKUP(Regular_Season_Table[[#This Row],[Visitor]],'2023 Standings'!$A$1:$K$33,10,FALSE)</f>
        <v>0.21</v>
      </c>
      <c r="I735">
        <f>VLOOKUP(Regular_Season_Table[[#This Row],[Home]],'2023 Standings'!$A$1:$K$33,10,)</f>
        <v>0.24</v>
      </c>
      <c r="J735">
        <f>VLOOKUP(Regular_Season_Table[[#This Row],[Home]],Table_0__2[[#All],[Team]:[xGF%]],10,)</f>
        <v>54.33</v>
      </c>
      <c r="K735">
        <f>VLOOKUP(Regular_Season_Table[[#This Row],[Visitor]],Table_0__2[[Team]:[CF%]],10,FALSE)</f>
        <v>49.47</v>
      </c>
      <c r="L735">
        <f>VLOOKUP(Regular_Season_Table[[#This Row],[Home]],Table_0__2[[#All],[Team]:[HDCF%]],36,FALSE)</f>
        <v>53.72</v>
      </c>
      <c r="M735">
        <f>VLOOKUP(Regular_Season_Table[[#This Row],[Visitor]],Table_0__2[[#All],[Team]:[HDCF%]],36,FALSE)</f>
        <v>51.15</v>
      </c>
      <c r="N735">
        <f>VLOOKUP(Regular_Season_Table[[#This Row],[Home]],'Special Teams'!$A$1:$B$33,2,FALSE)</f>
        <v>22.83</v>
      </c>
      <c r="O735">
        <f>VLOOKUP(Regular_Season_Table[[#This Row],[Visitor]],'Special Teams'!$A$1:$B$33,2,FALSE)</f>
        <v>21.43</v>
      </c>
    </row>
    <row r="736" spans="1:15" x14ac:dyDescent="0.3">
      <c r="A736" s="8">
        <v>44947</v>
      </c>
      <c r="B736" s="6" t="s">
        <v>5</v>
      </c>
      <c r="C736" s="6">
        <v>2</v>
      </c>
      <c r="D736" s="6" t="s">
        <v>33</v>
      </c>
      <c r="E736" s="6">
        <v>3</v>
      </c>
      <c r="F736" s="6" t="s">
        <v>36</v>
      </c>
      <c r="G736" s="6">
        <f t="shared" si="11"/>
        <v>1</v>
      </c>
      <c r="H736">
        <f>VLOOKUP(Regular_Season_Table[[#This Row],[Visitor]],'2023 Standings'!$A$1:$K$33,10,FALSE)</f>
        <v>0.7</v>
      </c>
      <c r="I736">
        <f>VLOOKUP(Regular_Season_Table[[#This Row],[Home]],'2023 Standings'!$A$1:$K$33,10,)</f>
        <v>-0.85</v>
      </c>
      <c r="J736">
        <f>VLOOKUP(Regular_Season_Table[[#This Row],[Home]],Table_0__2[[#All],[Team]:[xGF%]],10,)</f>
        <v>45.51</v>
      </c>
      <c r="K736">
        <f>VLOOKUP(Regular_Season_Table[[#This Row],[Visitor]],Table_0__2[[Team]:[CF%]],10,FALSE)</f>
        <v>51.07</v>
      </c>
      <c r="L736">
        <f>VLOOKUP(Regular_Season_Table[[#This Row],[Home]],Table_0__2[[#All],[Team]:[HDCF%]],36,FALSE)</f>
        <v>42.22</v>
      </c>
      <c r="M736">
        <f>VLOOKUP(Regular_Season_Table[[#This Row],[Visitor]],Table_0__2[[#All],[Team]:[HDCF%]],36,FALSE)</f>
        <v>54.37</v>
      </c>
      <c r="N736">
        <f>VLOOKUP(Regular_Season_Table[[#This Row],[Home]],'Special Teams'!$A$1:$B$33,2,FALSE)</f>
        <v>16.03</v>
      </c>
      <c r="O736">
        <f>VLOOKUP(Regular_Season_Table[[#This Row],[Visitor]],'Special Teams'!$A$1:$B$33,2,FALSE)</f>
        <v>26.02</v>
      </c>
    </row>
    <row r="737" spans="1:15" x14ac:dyDescent="0.3">
      <c r="A737" s="9">
        <v>44947</v>
      </c>
      <c r="B737" s="7" t="s">
        <v>29</v>
      </c>
      <c r="C737" s="7">
        <v>3</v>
      </c>
      <c r="D737" s="7" t="s">
        <v>21</v>
      </c>
      <c r="E737" s="7">
        <v>5</v>
      </c>
      <c r="F737" s="7"/>
      <c r="G737" s="6">
        <f t="shared" si="11"/>
        <v>2</v>
      </c>
      <c r="H737">
        <f>VLOOKUP(Regular_Season_Table[[#This Row],[Visitor]],'2023 Standings'!$A$1:$K$33,10,FALSE)</f>
        <v>0.27</v>
      </c>
      <c r="I737">
        <f>VLOOKUP(Regular_Season_Table[[#This Row],[Home]],'2023 Standings'!$A$1:$K$33,10,)</f>
        <v>-0.12</v>
      </c>
      <c r="J737">
        <f>VLOOKUP(Regular_Season_Table[[#This Row],[Home]],Table_0__2[[#All],[Team]:[xGF%]],10,)</f>
        <v>47.41</v>
      </c>
      <c r="K737">
        <f>VLOOKUP(Regular_Season_Table[[#This Row],[Visitor]],Table_0__2[[Team]:[CF%]],10,FALSE)</f>
        <v>52.33</v>
      </c>
      <c r="L737">
        <f>VLOOKUP(Regular_Season_Table[[#This Row],[Home]],Table_0__2[[#All],[Team]:[HDCF%]],36,FALSE)</f>
        <v>48</v>
      </c>
      <c r="M737">
        <f>VLOOKUP(Regular_Season_Table[[#This Row],[Visitor]],Table_0__2[[#All],[Team]:[HDCF%]],36,FALSE)</f>
        <v>52.36</v>
      </c>
      <c r="N737">
        <f>VLOOKUP(Regular_Season_Table[[#This Row],[Home]],'Special Teams'!$A$1:$B$33,2,FALSE)</f>
        <v>17.600000000000001</v>
      </c>
      <c r="O737">
        <f>VLOOKUP(Regular_Season_Table[[#This Row],[Visitor]],'Special Teams'!$A$1:$B$33,2,FALSE)</f>
        <v>25.28</v>
      </c>
    </row>
    <row r="738" spans="1:15" x14ac:dyDescent="0.3">
      <c r="A738" s="8">
        <v>44947</v>
      </c>
      <c r="B738" s="6" t="s">
        <v>18</v>
      </c>
      <c r="C738" s="6">
        <v>5</v>
      </c>
      <c r="D738" s="6" t="s">
        <v>16</v>
      </c>
      <c r="E738" s="6">
        <v>2</v>
      </c>
      <c r="F738" s="6"/>
      <c r="G738" s="6">
        <f t="shared" si="11"/>
        <v>-3</v>
      </c>
      <c r="H738">
        <f>VLOOKUP(Regular_Season_Table[[#This Row],[Visitor]],'2023 Standings'!$A$1:$K$33,10,FALSE)</f>
        <v>0.66</v>
      </c>
      <c r="I738">
        <f>VLOOKUP(Regular_Season_Table[[#This Row],[Home]],'2023 Standings'!$A$1:$K$33,10,)</f>
        <v>0.25</v>
      </c>
      <c r="J738">
        <f>VLOOKUP(Regular_Season_Table[[#This Row],[Home]],Table_0__2[[#All],[Team]:[xGF%]],10,)</f>
        <v>49.75</v>
      </c>
      <c r="K738">
        <f>VLOOKUP(Regular_Season_Table[[#This Row],[Visitor]],Table_0__2[[Team]:[CF%]],10,FALSE)</f>
        <v>60.38</v>
      </c>
      <c r="L738">
        <f>VLOOKUP(Regular_Season_Table[[#This Row],[Home]],Table_0__2[[#All],[Team]:[HDCF%]],36,FALSE)</f>
        <v>50.12</v>
      </c>
      <c r="M738">
        <f>VLOOKUP(Regular_Season_Table[[#This Row],[Visitor]],Table_0__2[[#All],[Team]:[HDCF%]],36,FALSE)</f>
        <v>59.07</v>
      </c>
      <c r="N738">
        <f>VLOOKUP(Regular_Season_Table[[#This Row],[Home]],'Special Teams'!$A$1:$B$33,2,FALSE)</f>
        <v>15.77</v>
      </c>
      <c r="O738">
        <f>VLOOKUP(Regular_Season_Table[[#This Row],[Visitor]],'Special Teams'!$A$1:$B$33,2,FALSE)</f>
        <v>19.760000000000002</v>
      </c>
    </row>
    <row r="739" spans="1:15" x14ac:dyDescent="0.3">
      <c r="A739" s="9">
        <v>44947</v>
      </c>
      <c r="B739" s="7" t="s">
        <v>23</v>
      </c>
      <c r="C739" s="7">
        <v>5</v>
      </c>
      <c r="D739" s="7" t="s">
        <v>32</v>
      </c>
      <c r="E739" s="7">
        <v>1</v>
      </c>
      <c r="F739" s="7"/>
      <c r="G739" s="6">
        <f t="shared" si="11"/>
        <v>-4</v>
      </c>
      <c r="H739">
        <f>VLOOKUP(Regular_Season_Table[[#This Row],[Visitor]],'2023 Standings'!$A$1:$K$33,10,FALSE)</f>
        <v>0.23</v>
      </c>
      <c r="I739">
        <f>VLOOKUP(Regular_Season_Table[[#This Row],[Home]],'2023 Standings'!$A$1:$K$33,10,)</f>
        <v>-0.09</v>
      </c>
      <c r="J739">
        <f>VLOOKUP(Regular_Season_Table[[#This Row],[Home]],Table_0__2[[#All],[Team]:[xGF%]],10,)</f>
        <v>51.53</v>
      </c>
      <c r="K739">
        <f>VLOOKUP(Regular_Season_Table[[#This Row],[Visitor]],Table_0__2[[Team]:[CF%]],10,FALSE)</f>
        <v>51.57</v>
      </c>
      <c r="L739">
        <f>VLOOKUP(Regular_Season_Table[[#This Row],[Home]],Table_0__2[[#All],[Team]:[HDCF%]],36,FALSE)</f>
        <v>51.95</v>
      </c>
      <c r="M739">
        <f>VLOOKUP(Regular_Season_Table[[#This Row],[Visitor]],Table_0__2[[#All],[Team]:[HDCF%]],36,FALSE)</f>
        <v>52.55</v>
      </c>
      <c r="N739">
        <f>VLOOKUP(Regular_Season_Table[[#This Row],[Home]],'Special Teams'!$A$1:$B$33,2,FALSE)</f>
        <v>23.53</v>
      </c>
      <c r="O739">
        <f>VLOOKUP(Regular_Season_Table[[#This Row],[Visitor]],'Special Teams'!$A$1:$B$33,2,FALSE)</f>
        <v>19.260000000000002</v>
      </c>
    </row>
    <row r="740" spans="1:15" x14ac:dyDescent="0.3">
      <c r="A740" s="8">
        <v>44947</v>
      </c>
      <c r="B740" s="6" t="s">
        <v>11</v>
      </c>
      <c r="C740" s="6">
        <v>2</v>
      </c>
      <c r="D740" s="6" t="s">
        <v>34</v>
      </c>
      <c r="E740" s="6">
        <v>1</v>
      </c>
      <c r="F740" s="6" t="s">
        <v>35</v>
      </c>
      <c r="G740" s="6">
        <f t="shared" si="11"/>
        <v>-1</v>
      </c>
      <c r="H740">
        <f>VLOOKUP(Regular_Season_Table[[#This Row],[Visitor]],'2023 Standings'!$A$1:$K$33,10,FALSE)</f>
        <v>0.61</v>
      </c>
      <c r="I740">
        <f>VLOOKUP(Regular_Season_Table[[#This Row],[Home]],'2023 Standings'!$A$1:$K$33,10,)</f>
        <v>0.36</v>
      </c>
      <c r="J740">
        <f>VLOOKUP(Regular_Season_Table[[#This Row],[Home]],Table_0__2[[#All],[Team]:[xGF%]],10,)</f>
        <v>52.75</v>
      </c>
      <c r="K740">
        <f>VLOOKUP(Regular_Season_Table[[#This Row],[Visitor]],Table_0__2[[Team]:[CF%]],10,FALSE)</f>
        <v>52.19</v>
      </c>
      <c r="L740">
        <f>VLOOKUP(Regular_Season_Table[[#This Row],[Home]],Table_0__2[[#All],[Team]:[HDCF%]],36,FALSE)</f>
        <v>49.47</v>
      </c>
      <c r="M740">
        <f>VLOOKUP(Regular_Season_Table[[#This Row],[Visitor]],Table_0__2[[#All],[Team]:[HDCF%]],36,FALSE)</f>
        <v>49.77</v>
      </c>
      <c r="N740">
        <f>VLOOKUP(Regular_Season_Table[[#This Row],[Home]],'Special Teams'!$A$1:$B$33,2,FALSE)</f>
        <v>19.75</v>
      </c>
      <c r="O740">
        <f>VLOOKUP(Regular_Season_Table[[#This Row],[Visitor]],'Special Teams'!$A$1:$B$33,2,FALSE)</f>
        <v>24.52</v>
      </c>
    </row>
    <row r="741" spans="1:15" x14ac:dyDescent="0.3">
      <c r="A741" s="9">
        <v>44947</v>
      </c>
      <c r="B741" s="7" t="s">
        <v>6</v>
      </c>
      <c r="C741" s="7">
        <v>5</v>
      </c>
      <c r="D741" s="7" t="s">
        <v>10</v>
      </c>
      <c r="E741" s="7">
        <v>3</v>
      </c>
      <c r="F741" s="7"/>
      <c r="G741" s="6">
        <f t="shared" si="11"/>
        <v>-2</v>
      </c>
      <c r="H741">
        <f>VLOOKUP(Regular_Season_Table[[#This Row],[Visitor]],'2023 Standings'!$A$1:$K$33,10,FALSE)</f>
        <v>-1.1599999999999999</v>
      </c>
      <c r="I741">
        <f>VLOOKUP(Regular_Season_Table[[#This Row],[Home]],'2023 Standings'!$A$1:$K$33,10,)</f>
        <v>-0.47</v>
      </c>
      <c r="J741">
        <f>VLOOKUP(Regular_Season_Table[[#This Row],[Home]],Table_0__2[[#All],[Team]:[xGF%]],10,)</f>
        <v>45.87</v>
      </c>
      <c r="K741">
        <f>VLOOKUP(Regular_Season_Table[[#This Row],[Visitor]],Table_0__2[[Team]:[CF%]],10,FALSE)</f>
        <v>43.9</v>
      </c>
      <c r="L741">
        <f>VLOOKUP(Regular_Season_Table[[#This Row],[Home]],Table_0__2[[#All],[Team]:[HDCF%]],36,FALSE)</f>
        <v>44.51</v>
      </c>
      <c r="M741">
        <f>VLOOKUP(Regular_Season_Table[[#This Row],[Visitor]],Table_0__2[[#All],[Team]:[HDCF%]],36,FALSE)</f>
        <v>41.35</v>
      </c>
      <c r="N741">
        <f>VLOOKUP(Regular_Season_Table[[#This Row],[Home]],'Special Teams'!$A$1:$B$33,2,FALSE)</f>
        <v>19.329999999999998</v>
      </c>
      <c r="O741">
        <f>VLOOKUP(Regular_Season_Table[[#This Row],[Visitor]],'Special Teams'!$A$1:$B$33,2,FALSE)</f>
        <v>16.38</v>
      </c>
    </row>
    <row r="742" spans="1:15" x14ac:dyDescent="0.3">
      <c r="A742" s="8">
        <v>44947</v>
      </c>
      <c r="B742" s="6" t="s">
        <v>9</v>
      </c>
      <c r="C742" s="6">
        <v>4</v>
      </c>
      <c r="D742" s="6" t="s">
        <v>8</v>
      </c>
      <c r="E742" s="6">
        <v>2</v>
      </c>
      <c r="F742" s="6"/>
      <c r="G742" s="6">
        <f t="shared" si="11"/>
        <v>-2</v>
      </c>
      <c r="H742">
        <f>VLOOKUP(Regular_Season_Table[[#This Row],[Visitor]],'2023 Standings'!$A$1:$K$33,10,FALSE)</f>
        <v>0.73</v>
      </c>
      <c r="I742">
        <f>VLOOKUP(Regular_Season_Table[[#This Row],[Home]],'2023 Standings'!$A$1:$K$33,10,)</f>
        <v>-0.3</v>
      </c>
      <c r="J742">
        <f>VLOOKUP(Regular_Season_Table[[#This Row],[Home]],Table_0__2[[#All],[Team]:[xGF%]],10,)</f>
        <v>47.62</v>
      </c>
      <c r="K742">
        <f>VLOOKUP(Regular_Season_Table[[#This Row],[Visitor]],Table_0__2[[Team]:[CF%]],10,FALSE)</f>
        <v>52.27</v>
      </c>
      <c r="L742">
        <f>VLOOKUP(Regular_Season_Table[[#This Row],[Home]],Table_0__2[[#All],[Team]:[HDCF%]],36,FALSE)</f>
        <v>47.61</v>
      </c>
      <c r="M742">
        <f>VLOOKUP(Regular_Season_Table[[#This Row],[Visitor]],Table_0__2[[#All],[Team]:[HDCF%]],36,FALSE)</f>
        <v>56.4</v>
      </c>
      <c r="N742">
        <f>VLOOKUP(Regular_Season_Table[[#This Row],[Home]],'Special Teams'!$A$1:$B$33,2,FALSE)</f>
        <v>22.71</v>
      </c>
      <c r="O742">
        <f>VLOOKUP(Regular_Season_Table[[#This Row],[Visitor]],'Special Teams'!$A$1:$B$33,2,FALSE)</f>
        <v>32.36</v>
      </c>
    </row>
    <row r="743" spans="1:15" x14ac:dyDescent="0.3">
      <c r="A743" s="9">
        <v>44947</v>
      </c>
      <c r="B743" s="7" t="s">
        <v>12</v>
      </c>
      <c r="C743" s="7">
        <v>2</v>
      </c>
      <c r="D743" s="7" t="s">
        <v>27</v>
      </c>
      <c r="E743" s="7">
        <v>6</v>
      </c>
      <c r="F743" s="7"/>
      <c r="G743" s="6">
        <f t="shared" si="11"/>
        <v>4</v>
      </c>
      <c r="H743">
        <f>VLOOKUP(Regular_Season_Table[[#This Row],[Visitor]],'2023 Standings'!$A$1:$K$33,10,FALSE)</f>
        <v>-0.1</v>
      </c>
      <c r="I743">
        <f>VLOOKUP(Regular_Season_Table[[#This Row],[Home]],'2023 Standings'!$A$1:$K$33,10,)</f>
        <v>0.49</v>
      </c>
      <c r="J743">
        <f>VLOOKUP(Regular_Season_Table[[#This Row],[Home]],Table_0__2[[#All],[Team]:[xGF%]],10,)</f>
        <v>48.15</v>
      </c>
      <c r="K743">
        <f>VLOOKUP(Regular_Season_Table[[#This Row],[Visitor]],Table_0__2[[Team]:[CF%]],10,FALSE)</f>
        <v>49.78</v>
      </c>
      <c r="L743">
        <f>VLOOKUP(Regular_Season_Table[[#This Row],[Home]],Table_0__2[[#All],[Team]:[HDCF%]],36,FALSE)</f>
        <v>53.11</v>
      </c>
      <c r="M743">
        <f>VLOOKUP(Regular_Season_Table[[#This Row],[Visitor]],Table_0__2[[#All],[Team]:[HDCF%]],36,FALSE)</f>
        <v>49.68</v>
      </c>
      <c r="N743">
        <f>VLOOKUP(Regular_Season_Table[[#This Row],[Home]],'Special Teams'!$A$1:$B$33,2,FALSE)</f>
        <v>20.29</v>
      </c>
      <c r="O743">
        <f>VLOOKUP(Regular_Season_Table[[#This Row],[Visitor]],'Special Teams'!$A$1:$B$33,2,FALSE)</f>
        <v>21.22</v>
      </c>
    </row>
    <row r="744" spans="1:15" x14ac:dyDescent="0.3">
      <c r="A744" s="8">
        <v>44948</v>
      </c>
      <c r="B744" s="6" t="s">
        <v>27</v>
      </c>
      <c r="C744" s="6">
        <v>1</v>
      </c>
      <c r="D744" s="6" t="s">
        <v>25</v>
      </c>
      <c r="E744" s="6">
        <v>4</v>
      </c>
      <c r="F744" s="6"/>
      <c r="G744" s="6">
        <f t="shared" si="11"/>
        <v>3</v>
      </c>
      <c r="H744">
        <f>VLOOKUP(Regular_Season_Table[[#This Row],[Visitor]],'2023 Standings'!$A$1:$K$33,10,FALSE)</f>
        <v>0.49</v>
      </c>
      <c r="I744">
        <f>VLOOKUP(Regular_Season_Table[[#This Row],[Home]],'2023 Standings'!$A$1:$K$33,10,)</f>
        <v>-0.85</v>
      </c>
      <c r="J744">
        <f>VLOOKUP(Regular_Season_Table[[#This Row],[Home]],Table_0__2[[#All],[Team]:[xGF%]],10,)</f>
        <v>45.13</v>
      </c>
      <c r="K744">
        <f>VLOOKUP(Regular_Season_Table[[#This Row],[Visitor]],Table_0__2[[Team]:[CF%]],10,FALSE)</f>
        <v>48.15</v>
      </c>
      <c r="L744">
        <f>VLOOKUP(Regular_Season_Table[[#This Row],[Home]],Table_0__2[[#All],[Team]:[HDCF%]],36,FALSE)</f>
        <v>43.9</v>
      </c>
      <c r="M744">
        <f>VLOOKUP(Regular_Season_Table[[#This Row],[Visitor]],Table_0__2[[#All],[Team]:[HDCF%]],36,FALSE)</f>
        <v>53.11</v>
      </c>
      <c r="N744">
        <f>VLOOKUP(Regular_Season_Table[[#This Row],[Home]],'Special Teams'!$A$1:$B$33,2,FALSE)</f>
        <v>18.91</v>
      </c>
      <c r="O744">
        <f>VLOOKUP(Regular_Season_Table[[#This Row],[Visitor]],'Special Teams'!$A$1:$B$33,2,FALSE)</f>
        <v>20.29</v>
      </c>
    </row>
    <row r="745" spans="1:15" x14ac:dyDescent="0.3">
      <c r="A745" s="9">
        <v>44948</v>
      </c>
      <c r="B745" s="7" t="s">
        <v>24</v>
      </c>
      <c r="C745" s="7">
        <v>0</v>
      </c>
      <c r="D745" s="7" t="s">
        <v>14</v>
      </c>
      <c r="E745" s="7">
        <v>4</v>
      </c>
      <c r="F745" s="7"/>
      <c r="G745" s="6">
        <f t="shared" si="11"/>
        <v>4</v>
      </c>
      <c r="H745">
        <f>VLOOKUP(Regular_Season_Table[[#This Row],[Visitor]],'2023 Standings'!$A$1:$K$33,10,FALSE)</f>
        <v>-1.05</v>
      </c>
      <c r="I745">
        <f>VLOOKUP(Regular_Season_Table[[#This Row],[Home]],'2023 Standings'!$A$1:$K$33,10,)</f>
        <v>1.54</v>
      </c>
      <c r="J745">
        <f>VLOOKUP(Regular_Season_Table[[#This Row],[Home]],Table_0__2[[#All],[Team]:[xGF%]],10,)</f>
        <v>51.19</v>
      </c>
      <c r="K745">
        <f>VLOOKUP(Regular_Season_Table[[#This Row],[Visitor]],Table_0__2[[Team]:[CF%]],10,FALSE)</f>
        <v>48.6</v>
      </c>
      <c r="L745">
        <f>VLOOKUP(Regular_Season_Table[[#This Row],[Home]],Table_0__2[[#All],[Team]:[HDCF%]],36,FALSE)</f>
        <v>54.03</v>
      </c>
      <c r="M745">
        <f>VLOOKUP(Regular_Season_Table[[#This Row],[Visitor]],Table_0__2[[#All],[Team]:[HDCF%]],36,FALSE)</f>
        <v>51.47</v>
      </c>
      <c r="N745">
        <f>VLOOKUP(Regular_Season_Table[[#This Row],[Home]],'Special Teams'!$A$1:$B$33,2,FALSE)</f>
        <v>22.22</v>
      </c>
      <c r="O745">
        <f>VLOOKUP(Regular_Season_Table[[#This Row],[Visitor]],'Special Teams'!$A$1:$B$33,2,FALSE)</f>
        <v>18.39</v>
      </c>
    </row>
    <row r="746" spans="1:15" x14ac:dyDescent="0.3">
      <c r="A746" s="8">
        <v>44948</v>
      </c>
      <c r="B746" s="6" t="s">
        <v>29</v>
      </c>
      <c r="C746" s="6">
        <v>2</v>
      </c>
      <c r="D746" s="6" t="s">
        <v>6</v>
      </c>
      <c r="E746" s="6">
        <v>1</v>
      </c>
      <c r="F746" s="6"/>
      <c r="G746" s="6">
        <f t="shared" si="11"/>
        <v>-1</v>
      </c>
      <c r="H746">
        <f>VLOOKUP(Regular_Season_Table[[#This Row],[Visitor]],'2023 Standings'!$A$1:$K$33,10,FALSE)</f>
        <v>0.27</v>
      </c>
      <c r="I746">
        <f>VLOOKUP(Regular_Season_Table[[#This Row],[Home]],'2023 Standings'!$A$1:$K$33,10,)</f>
        <v>-1.1599999999999999</v>
      </c>
      <c r="J746">
        <f>VLOOKUP(Regular_Season_Table[[#This Row],[Home]],Table_0__2[[#All],[Team]:[xGF%]],10,)</f>
        <v>43.9</v>
      </c>
      <c r="K746">
        <f>VLOOKUP(Regular_Season_Table[[#This Row],[Visitor]],Table_0__2[[Team]:[CF%]],10,FALSE)</f>
        <v>52.33</v>
      </c>
      <c r="L746">
        <f>VLOOKUP(Regular_Season_Table[[#This Row],[Home]],Table_0__2[[#All],[Team]:[HDCF%]],36,FALSE)</f>
        <v>41.35</v>
      </c>
      <c r="M746">
        <f>VLOOKUP(Regular_Season_Table[[#This Row],[Visitor]],Table_0__2[[#All],[Team]:[HDCF%]],36,FALSE)</f>
        <v>52.36</v>
      </c>
      <c r="N746">
        <f>VLOOKUP(Regular_Season_Table[[#This Row],[Home]],'Special Teams'!$A$1:$B$33,2,FALSE)</f>
        <v>16.38</v>
      </c>
      <c r="O746">
        <f>VLOOKUP(Regular_Season_Table[[#This Row],[Visitor]],'Special Teams'!$A$1:$B$33,2,FALSE)</f>
        <v>25.28</v>
      </c>
    </row>
    <row r="747" spans="1:15" x14ac:dyDescent="0.3">
      <c r="A747" s="9">
        <v>44948</v>
      </c>
      <c r="B747" s="7" t="s">
        <v>3</v>
      </c>
      <c r="C747" s="7">
        <v>1</v>
      </c>
      <c r="D747" s="7" t="s">
        <v>15</v>
      </c>
      <c r="E747" s="7">
        <v>2</v>
      </c>
      <c r="F747" s="7" t="s">
        <v>36</v>
      </c>
      <c r="G747" s="6">
        <f t="shared" si="11"/>
        <v>1</v>
      </c>
      <c r="H747">
        <f>VLOOKUP(Regular_Season_Table[[#This Row],[Visitor]],'2023 Standings'!$A$1:$K$33,10,FALSE)</f>
        <v>0.01</v>
      </c>
      <c r="I747">
        <f>VLOOKUP(Regular_Season_Table[[#This Row],[Home]],'2023 Standings'!$A$1:$K$33,10,)</f>
        <v>0.79</v>
      </c>
      <c r="J747">
        <f>VLOOKUP(Regular_Season_Table[[#This Row],[Home]],Table_0__2[[#All],[Team]:[xGF%]],10,)</f>
        <v>54.12</v>
      </c>
      <c r="K747">
        <f>VLOOKUP(Regular_Season_Table[[#This Row],[Visitor]],Table_0__2[[Team]:[CF%]],10,FALSE)</f>
        <v>52.14</v>
      </c>
      <c r="L747">
        <f>VLOOKUP(Regular_Season_Table[[#This Row],[Home]],Table_0__2[[#All],[Team]:[HDCF%]],36,FALSE)</f>
        <v>56.84</v>
      </c>
      <c r="M747">
        <f>VLOOKUP(Regular_Season_Table[[#This Row],[Visitor]],Table_0__2[[#All],[Team]:[HDCF%]],36,FALSE)</f>
        <v>53.78</v>
      </c>
      <c r="N747">
        <f>VLOOKUP(Regular_Season_Table[[#This Row],[Home]],'Special Teams'!$A$1:$B$33,2,FALSE)</f>
        <v>21.88</v>
      </c>
      <c r="O747">
        <f>VLOOKUP(Regular_Season_Table[[#This Row],[Visitor]],'Special Teams'!$A$1:$B$33,2,FALSE)</f>
        <v>21.72</v>
      </c>
    </row>
    <row r="748" spans="1:15" x14ac:dyDescent="0.3">
      <c r="A748" s="8">
        <v>44948</v>
      </c>
      <c r="B748" s="6" t="s">
        <v>23</v>
      </c>
      <c r="C748" s="6">
        <v>5</v>
      </c>
      <c r="D748" s="6" t="s">
        <v>4</v>
      </c>
      <c r="E748" s="6">
        <v>3</v>
      </c>
      <c r="F748" s="6"/>
      <c r="G748" s="6">
        <f t="shared" si="11"/>
        <v>-2</v>
      </c>
      <c r="H748">
        <f>VLOOKUP(Regular_Season_Table[[#This Row],[Visitor]],'2023 Standings'!$A$1:$K$33,10,FALSE)</f>
        <v>0.23</v>
      </c>
      <c r="I748">
        <f>VLOOKUP(Regular_Season_Table[[#This Row],[Home]],'2023 Standings'!$A$1:$K$33,10,)</f>
        <v>-0.62</v>
      </c>
      <c r="J748">
        <f>VLOOKUP(Regular_Season_Table[[#This Row],[Home]],Table_0__2[[#All],[Team]:[xGF%]],10,)</f>
        <v>47.4</v>
      </c>
      <c r="K748">
        <f>VLOOKUP(Regular_Season_Table[[#This Row],[Visitor]],Table_0__2[[Team]:[CF%]],10,FALSE)</f>
        <v>51.57</v>
      </c>
      <c r="L748">
        <f>VLOOKUP(Regular_Season_Table[[#This Row],[Home]],Table_0__2[[#All],[Team]:[HDCF%]],36,FALSE)</f>
        <v>47.69</v>
      </c>
      <c r="M748">
        <f>VLOOKUP(Regular_Season_Table[[#This Row],[Visitor]],Table_0__2[[#All],[Team]:[HDCF%]],36,FALSE)</f>
        <v>52.55</v>
      </c>
      <c r="N748">
        <f>VLOOKUP(Regular_Season_Table[[#This Row],[Home]],'Special Teams'!$A$1:$B$33,2,FALSE)</f>
        <v>15.56</v>
      </c>
      <c r="O748">
        <f>VLOOKUP(Regular_Season_Table[[#This Row],[Visitor]],'Special Teams'!$A$1:$B$33,2,FALSE)</f>
        <v>19.260000000000002</v>
      </c>
    </row>
    <row r="749" spans="1:15" x14ac:dyDescent="0.3">
      <c r="A749" s="9">
        <v>44949</v>
      </c>
      <c r="B749" s="7" t="s">
        <v>20</v>
      </c>
      <c r="C749" s="7">
        <v>3</v>
      </c>
      <c r="D749" s="7" t="s">
        <v>22</v>
      </c>
      <c r="E749" s="7">
        <v>4</v>
      </c>
      <c r="F749" s="7" t="s">
        <v>36</v>
      </c>
      <c r="G749" s="6">
        <f t="shared" si="11"/>
        <v>1</v>
      </c>
      <c r="H749">
        <f>VLOOKUP(Regular_Season_Table[[#This Row],[Visitor]],'2023 Standings'!$A$1:$K$33,10,FALSE)</f>
        <v>-1.34</v>
      </c>
      <c r="I749">
        <f>VLOOKUP(Regular_Season_Table[[#This Row],[Home]],'2023 Standings'!$A$1:$K$33,10,)</f>
        <v>0.05</v>
      </c>
      <c r="J749">
        <f>VLOOKUP(Regular_Season_Table[[#This Row],[Home]],Table_0__2[[#All],[Team]:[xGF%]],10,)</f>
        <v>57.39</v>
      </c>
      <c r="K749">
        <f>VLOOKUP(Regular_Season_Table[[#This Row],[Visitor]],Table_0__2[[Team]:[CF%]],10,FALSE)</f>
        <v>44.92</v>
      </c>
      <c r="L749">
        <f>VLOOKUP(Regular_Season_Table[[#This Row],[Home]],Table_0__2[[#All],[Team]:[HDCF%]],36,FALSE)</f>
        <v>53.64</v>
      </c>
      <c r="M749">
        <f>VLOOKUP(Regular_Season_Table[[#This Row],[Visitor]],Table_0__2[[#All],[Team]:[HDCF%]],36,FALSE)</f>
        <v>43.43</v>
      </c>
      <c r="N749">
        <f>VLOOKUP(Regular_Season_Table[[#This Row],[Home]],'Special Teams'!$A$1:$B$33,2,FALSE)</f>
        <v>19.84</v>
      </c>
      <c r="O749">
        <f>VLOOKUP(Regular_Season_Table[[#This Row],[Visitor]],'Special Teams'!$A$1:$B$33,2,FALSE)</f>
        <v>18.3</v>
      </c>
    </row>
    <row r="750" spans="1:15" x14ac:dyDescent="0.3">
      <c r="A750" s="8">
        <v>44949</v>
      </c>
      <c r="B750" s="6" t="s">
        <v>13</v>
      </c>
      <c r="C750" s="6">
        <v>3</v>
      </c>
      <c r="D750" s="6" t="s">
        <v>30</v>
      </c>
      <c r="E750" s="6">
        <v>2</v>
      </c>
      <c r="F750" s="6" t="s">
        <v>36</v>
      </c>
      <c r="G750" s="6">
        <f t="shared" si="11"/>
        <v>-1</v>
      </c>
      <c r="H750">
        <f>VLOOKUP(Regular_Season_Table[[#This Row],[Visitor]],'2023 Standings'!$A$1:$K$33,10,FALSE)</f>
        <v>-0.01</v>
      </c>
      <c r="I750">
        <f>VLOOKUP(Regular_Season_Table[[#This Row],[Home]],'2023 Standings'!$A$1:$K$33,10,)</f>
        <v>0.75</v>
      </c>
      <c r="J750">
        <f>VLOOKUP(Regular_Season_Table[[#This Row],[Home]],Table_0__2[[#All],[Team]:[xGF%]],10,)</f>
        <v>51.67</v>
      </c>
      <c r="K750">
        <f>VLOOKUP(Regular_Season_Table[[#This Row],[Visitor]],Table_0__2[[Team]:[CF%]],10,FALSE)</f>
        <v>51.36</v>
      </c>
      <c r="L750">
        <f>VLOOKUP(Regular_Season_Table[[#This Row],[Home]],Table_0__2[[#All],[Team]:[HDCF%]],36,FALSE)</f>
        <v>53.75</v>
      </c>
      <c r="M750">
        <f>VLOOKUP(Regular_Season_Table[[#This Row],[Visitor]],Table_0__2[[#All],[Team]:[HDCF%]],36,FALSE)</f>
        <v>47.31</v>
      </c>
      <c r="N750">
        <f>VLOOKUP(Regular_Season_Table[[#This Row],[Home]],'Special Teams'!$A$1:$B$33,2,FALSE)</f>
        <v>25</v>
      </c>
      <c r="O750">
        <f>VLOOKUP(Regular_Season_Table[[#This Row],[Visitor]],'Special Teams'!$A$1:$B$33,2,FALSE)</f>
        <v>23.42</v>
      </c>
    </row>
    <row r="751" spans="1:15" x14ac:dyDescent="0.3">
      <c r="A751" s="9">
        <v>44949</v>
      </c>
      <c r="B751" s="7" t="s">
        <v>31</v>
      </c>
      <c r="C751" s="7">
        <v>2</v>
      </c>
      <c r="D751" s="7" t="s">
        <v>17</v>
      </c>
      <c r="E751" s="7">
        <v>6</v>
      </c>
      <c r="F751" s="7"/>
      <c r="G751" s="6">
        <f t="shared" si="11"/>
        <v>4</v>
      </c>
      <c r="H751">
        <f>VLOOKUP(Regular_Season_Table[[#This Row],[Visitor]],'2023 Standings'!$A$1:$K$33,10,FALSE)</f>
        <v>0.24</v>
      </c>
      <c r="I751">
        <f>VLOOKUP(Regular_Season_Table[[#This Row],[Home]],'2023 Standings'!$A$1:$K$33,10,)</f>
        <v>0.7</v>
      </c>
      <c r="J751">
        <f>VLOOKUP(Regular_Season_Table[[#This Row],[Home]],Table_0__2[[#All],[Team]:[xGF%]],10,)</f>
        <v>49.8</v>
      </c>
      <c r="K751">
        <f>VLOOKUP(Regular_Season_Table[[#This Row],[Visitor]],Table_0__2[[Team]:[CF%]],10,FALSE)</f>
        <v>54.33</v>
      </c>
      <c r="L751">
        <f>VLOOKUP(Regular_Season_Table[[#This Row],[Home]],Table_0__2[[#All],[Team]:[HDCF%]],36,FALSE)</f>
        <v>48.95</v>
      </c>
      <c r="M751">
        <f>VLOOKUP(Regular_Season_Table[[#This Row],[Visitor]],Table_0__2[[#All],[Team]:[HDCF%]],36,FALSE)</f>
        <v>53.72</v>
      </c>
      <c r="N751">
        <f>VLOOKUP(Regular_Season_Table[[#This Row],[Home]],'Special Teams'!$A$1:$B$33,2,FALSE)</f>
        <v>24.08</v>
      </c>
      <c r="O751">
        <f>VLOOKUP(Regular_Season_Table[[#This Row],[Visitor]],'Special Teams'!$A$1:$B$33,2,FALSE)</f>
        <v>22.83</v>
      </c>
    </row>
    <row r="752" spans="1:15" x14ac:dyDescent="0.3">
      <c r="A752" s="8">
        <v>44949</v>
      </c>
      <c r="B752" s="6" t="s">
        <v>16</v>
      </c>
      <c r="C752" s="6">
        <v>2</v>
      </c>
      <c r="D752" s="6" t="s">
        <v>5</v>
      </c>
      <c r="E752" s="6">
        <v>5</v>
      </c>
      <c r="F752" s="6"/>
      <c r="G752" s="6">
        <f t="shared" si="11"/>
        <v>3</v>
      </c>
      <c r="H752">
        <f>VLOOKUP(Regular_Season_Table[[#This Row],[Visitor]],'2023 Standings'!$A$1:$K$33,10,FALSE)</f>
        <v>0.25</v>
      </c>
      <c r="I752">
        <f>VLOOKUP(Regular_Season_Table[[#This Row],[Home]],'2023 Standings'!$A$1:$K$33,10,)</f>
        <v>0.7</v>
      </c>
      <c r="J752">
        <f>VLOOKUP(Regular_Season_Table[[#This Row],[Home]],Table_0__2[[#All],[Team]:[xGF%]],10,)</f>
        <v>51.07</v>
      </c>
      <c r="K752">
        <f>VLOOKUP(Regular_Season_Table[[#This Row],[Visitor]],Table_0__2[[Team]:[CF%]],10,FALSE)</f>
        <v>49.75</v>
      </c>
      <c r="L752">
        <f>VLOOKUP(Regular_Season_Table[[#This Row],[Home]],Table_0__2[[#All],[Team]:[HDCF%]],36,FALSE)</f>
        <v>54.37</v>
      </c>
      <c r="M752">
        <f>VLOOKUP(Regular_Season_Table[[#This Row],[Visitor]],Table_0__2[[#All],[Team]:[HDCF%]],36,FALSE)</f>
        <v>50.12</v>
      </c>
      <c r="N752">
        <f>VLOOKUP(Regular_Season_Table[[#This Row],[Home]],'Special Teams'!$A$1:$B$33,2,FALSE)</f>
        <v>26.02</v>
      </c>
      <c r="O752">
        <f>VLOOKUP(Regular_Season_Table[[#This Row],[Visitor]],'Special Teams'!$A$1:$B$33,2,FALSE)</f>
        <v>15.77</v>
      </c>
    </row>
    <row r="753" spans="1:15" x14ac:dyDescent="0.3">
      <c r="A753" s="9">
        <v>44950</v>
      </c>
      <c r="B753" s="7" t="s">
        <v>26</v>
      </c>
      <c r="C753" s="7">
        <v>5</v>
      </c>
      <c r="D753" s="7" t="s">
        <v>25</v>
      </c>
      <c r="E753" s="7">
        <v>2</v>
      </c>
      <c r="F753" s="7"/>
      <c r="G753" s="6">
        <f t="shared" si="11"/>
        <v>-3</v>
      </c>
      <c r="H753">
        <f>VLOOKUP(Regular_Season_Table[[#This Row],[Visitor]],'2023 Standings'!$A$1:$K$33,10,FALSE)</f>
        <v>-1.54</v>
      </c>
      <c r="I753">
        <f>VLOOKUP(Regular_Season_Table[[#This Row],[Home]],'2023 Standings'!$A$1:$K$33,10,)</f>
        <v>-0.85</v>
      </c>
      <c r="J753">
        <f>VLOOKUP(Regular_Season_Table[[#This Row],[Home]],Table_0__2[[#All],[Team]:[xGF%]],10,)</f>
        <v>45.13</v>
      </c>
      <c r="K753">
        <f>VLOOKUP(Regular_Season_Table[[#This Row],[Visitor]],Table_0__2[[Team]:[CF%]],10,FALSE)</f>
        <v>42.67</v>
      </c>
      <c r="L753">
        <f>VLOOKUP(Regular_Season_Table[[#This Row],[Home]],Table_0__2[[#All],[Team]:[HDCF%]],36,FALSE)</f>
        <v>43.9</v>
      </c>
      <c r="M753">
        <f>VLOOKUP(Regular_Season_Table[[#This Row],[Visitor]],Table_0__2[[#All],[Team]:[HDCF%]],36,FALSE)</f>
        <v>38.950000000000003</v>
      </c>
      <c r="N753">
        <f>VLOOKUP(Regular_Season_Table[[#This Row],[Home]],'Special Teams'!$A$1:$B$33,2,FALSE)</f>
        <v>18.91</v>
      </c>
      <c r="O753">
        <f>VLOOKUP(Regular_Season_Table[[#This Row],[Visitor]],'Special Teams'!$A$1:$B$33,2,FALSE)</f>
        <v>15.72</v>
      </c>
    </row>
    <row r="754" spans="1:15" x14ac:dyDescent="0.3">
      <c r="A754" s="8">
        <v>44950</v>
      </c>
      <c r="B754" s="6" t="s">
        <v>12</v>
      </c>
      <c r="C754" s="6">
        <v>2</v>
      </c>
      <c r="D754" s="6" t="s">
        <v>11</v>
      </c>
      <c r="E754" s="6">
        <v>3</v>
      </c>
      <c r="F754" s="6"/>
      <c r="G754" s="6">
        <f t="shared" si="11"/>
        <v>1</v>
      </c>
      <c r="H754">
        <f>VLOOKUP(Regular_Season_Table[[#This Row],[Visitor]],'2023 Standings'!$A$1:$K$33,10,FALSE)</f>
        <v>-0.1</v>
      </c>
      <c r="I754">
        <f>VLOOKUP(Regular_Season_Table[[#This Row],[Home]],'2023 Standings'!$A$1:$K$33,10,)</f>
        <v>0.61</v>
      </c>
      <c r="J754">
        <f>VLOOKUP(Regular_Season_Table[[#This Row],[Home]],Table_0__2[[#All],[Team]:[xGF%]],10,)</f>
        <v>52.19</v>
      </c>
      <c r="K754">
        <f>VLOOKUP(Regular_Season_Table[[#This Row],[Visitor]],Table_0__2[[Team]:[CF%]],10,FALSE)</f>
        <v>49.78</v>
      </c>
      <c r="L754">
        <f>VLOOKUP(Regular_Season_Table[[#This Row],[Home]],Table_0__2[[#All],[Team]:[HDCF%]],36,FALSE)</f>
        <v>49.77</v>
      </c>
      <c r="M754">
        <f>VLOOKUP(Regular_Season_Table[[#This Row],[Visitor]],Table_0__2[[#All],[Team]:[HDCF%]],36,FALSE)</f>
        <v>49.68</v>
      </c>
      <c r="N754">
        <f>VLOOKUP(Regular_Season_Table[[#This Row],[Home]],'Special Teams'!$A$1:$B$33,2,FALSE)</f>
        <v>24.52</v>
      </c>
      <c r="O754">
        <f>VLOOKUP(Regular_Season_Table[[#This Row],[Visitor]],'Special Teams'!$A$1:$B$33,2,FALSE)</f>
        <v>21.22</v>
      </c>
    </row>
    <row r="755" spans="1:15" x14ac:dyDescent="0.3">
      <c r="A755" s="9">
        <v>44950</v>
      </c>
      <c r="B755" s="7" t="s">
        <v>24</v>
      </c>
      <c r="C755" s="7">
        <v>2</v>
      </c>
      <c r="D755" s="7" t="s">
        <v>19</v>
      </c>
      <c r="E755" s="7">
        <v>3</v>
      </c>
      <c r="F755" s="7" t="s">
        <v>36</v>
      </c>
      <c r="G755" s="6">
        <f t="shared" si="11"/>
        <v>1</v>
      </c>
      <c r="H755">
        <f>VLOOKUP(Regular_Season_Table[[#This Row],[Visitor]],'2023 Standings'!$A$1:$K$33,10,FALSE)</f>
        <v>-1.05</v>
      </c>
      <c r="I755">
        <f>VLOOKUP(Regular_Season_Table[[#This Row],[Home]],'2023 Standings'!$A$1:$K$33,10,)</f>
        <v>-0.44</v>
      </c>
      <c r="J755">
        <f>VLOOKUP(Regular_Season_Table[[#This Row],[Home]],Table_0__2[[#All],[Team]:[xGF%]],10,)</f>
        <v>46.03</v>
      </c>
      <c r="K755">
        <f>VLOOKUP(Regular_Season_Table[[#This Row],[Visitor]],Table_0__2[[Team]:[CF%]],10,FALSE)</f>
        <v>48.6</v>
      </c>
      <c r="L755">
        <f>VLOOKUP(Regular_Season_Table[[#This Row],[Home]],Table_0__2[[#All],[Team]:[HDCF%]],36,FALSE)</f>
        <v>44.13</v>
      </c>
      <c r="M755">
        <f>VLOOKUP(Regular_Season_Table[[#This Row],[Visitor]],Table_0__2[[#All],[Team]:[HDCF%]],36,FALSE)</f>
        <v>51.47</v>
      </c>
      <c r="N755">
        <f>VLOOKUP(Regular_Season_Table[[#This Row],[Home]],'Special Teams'!$A$1:$B$33,2,FALSE)</f>
        <v>21.11</v>
      </c>
      <c r="O755">
        <f>VLOOKUP(Regular_Season_Table[[#This Row],[Visitor]],'Special Teams'!$A$1:$B$33,2,FALSE)</f>
        <v>18.39</v>
      </c>
    </row>
    <row r="756" spans="1:15" x14ac:dyDescent="0.3">
      <c r="A756" s="8">
        <v>44950</v>
      </c>
      <c r="B756" s="6" t="s">
        <v>14</v>
      </c>
      <c r="C756" s="6">
        <v>4</v>
      </c>
      <c r="D756" s="6" t="s">
        <v>33</v>
      </c>
      <c r="E756" s="6">
        <v>2</v>
      </c>
      <c r="F756" s="6"/>
      <c r="G756" s="6">
        <f t="shared" si="11"/>
        <v>-2</v>
      </c>
      <c r="H756">
        <f>VLOOKUP(Regular_Season_Table[[#This Row],[Visitor]],'2023 Standings'!$A$1:$K$33,10,FALSE)</f>
        <v>1.54</v>
      </c>
      <c r="I756">
        <f>VLOOKUP(Regular_Season_Table[[#This Row],[Home]],'2023 Standings'!$A$1:$K$33,10,)</f>
        <v>-0.85</v>
      </c>
      <c r="J756">
        <f>VLOOKUP(Regular_Season_Table[[#This Row],[Home]],Table_0__2[[#All],[Team]:[xGF%]],10,)</f>
        <v>45.51</v>
      </c>
      <c r="K756">
        <f>VLOOKUP(Regular_Season_Table[[#This Row],[Visitor]],Table_0__2[[Team]:[CF%]],10,FALSE)</f>
        <v>51.19</v>
      </c>
      <c r="L756">
        <f>VLOOKUP(Regular_Season_Table[[#This Row],[Home]],Table_0__2[[#All],[Team]:[HDCF%]],36,FALSE)</f>
        <v>42.22</v>
      </c>
      <c r="M756">
        <f>VLOOKUP(Regular_Season_Table[[#This Row],[Visitor]],Table_0__2[[#All],[Team]:[HDCF%]],36,FALSE)</f>
        <v>54.03</v>
      </c>
      <c r="N756">
        <f>VLOOKUP(Regular_Season_Table[[#This Row],[Home]],'Special Teams'!$A$1:$B$33,2,FALSE)</f>
        <v>16.03</v>
      </c>
      <c r="O756">
        <f>VLOOKUP(Regular_Season_Table[[#This Row],[Visitor]],'Special Teams'!$A$1:$B$33,2,FALSE)</f>
        <v>22.22</v>
      </c>
    </row>
    <row r="757" spans="1:15" x14ac:dyDescent="0.3">
      <c r="A757" s="9">
        <v>44950</v>
      </c>
      <c r="B757" s="7" t="s">
        <v>27</v>
      </c>
      <c r="C757" s="7">
        <v>2</v>
      </c>
      <c r="D757" s="7" t="s">
        <v>15</v>
      </c>
      <c r="E757" s="7">
        <v>3</v>
      </c>
      <c r="F757" s="7" t="s">
        <v>36</v>
      </c>
      <c r="G757" s="6">
        <f t="shared" si="11"/>
        <v>1</v>
      </c>
      <c r="H757">
        <f>VLOOKUP(Regular_Season_Table[[#This Row],[Visitor]],'2023 Standings'!$A$1:$K$33,10,FALSE)</f>
        <v>0.49</v>
      </c>
      <c r="I757">
        <f>VLOOKUP(Regular_Season_Table[[#This Row],[Home]],'2023 Standings'!$A$1:$K$33,10,)</f>
        <v>0.79</v>
      </c>
      <c r="J757">
        <f>VLOOKUP(Regular_Season_Table[[#This Row],[Home]],Table_0__2[[#All],[Team]:[xGF%]],10,)</f>
        <v>54.12</v>
      </c>
      <c r="K757">
        <f>VLOOKUP(Regular_Season_Table[[#This Row],[Visitor]],Table_0__2[[Team]:[CF%]],10,FALSE)</f>
        <v>48.15</v>
      </c>
      <c r="L757">
        <f>VLOOKUP(Regular_Season_Table[[#This Row],[Home]],Table_0__2[[#All],[Team]:[HDCF%]],36,FALSE)</f>
        <v>56.84</v>
      </c>
      <c r="M757">
        <f>VLOOKUP(Regular_Season_Table[[#This Row],[Visitor]],Table_0__2[[#All],[Team]:[HDCF%]],36,FALSE)</f>
        <v>53.11</v>
      </c>
      <c r="N757">
        <f>VLOOKUP(Regular_Season_Table[[#This Row],[Home]],'Special Teams'!$A$1:$B$33,2,FALSE)</f>
        <v>21.88</v>
      </c>
      <c r="O757">
        <f>VLOOKUP(Regular_Season_Table[[#This Row],[Visitor]],'Special Teams'!$A$1:$B$33,2,FALSE)</f>
        <v>20.29</v>
      </c>
    </row>
    <row r="758" spans="1:15" x14ac:dyDescent="0.3">
      <c r="A758" s="8">
        <v>44950</v>
      </c>
      <c r="B758" s="6" t="s">
        <v>23</v>
      </c>
      <c r="C758" s="6">
        <v>1</v>
      </c>
      <c r="D758" s="6" t="s">
        <v>21</v>
      </c>
      <c r="E758" s="6">
        <v>2</v>
      </c>
      <c r="F758" s="6"/>
      <c r="G758" s="6">
        <f t="shared" si="11"/>
        <v>1</v>
      </c>
      <c r="H758">
        <f>VLOOKUP(Regular_Season_Table[[#This Row],[Visitor]],'2023 Standings'!$A$1:$K$33,10,FALSE)</f>
        <v>0.23</v>
      </c>
      <c r="I758">
        <f>VLOOKUP(Regular_Season_Table[[#This Row],[Home]],'2023 Standings'!$A$1:$K$33,10,)</f>
        <v>-0.12</v>
      </c>
      <c r="J758">
        <f>VLOOKUP(Regular_Season_Table[[#This Row],[Home]],Table_0__2[[#All],[Team]:[xGF%]],10,)</f>
        <v>47.41</v>
      </c>
      <c r="K758">
        <f>VLOOKUP(Regular_Season_Table[[#This Row],[Visitor]],Table_0__2[[Team]:[CF%]],10,FALSE)</f>
        <v>51.57</v>
      </c>
      <c r="L758">
        <f>VLOOKUP(Regular_Season_Table[[#This Row],[Home]],Table_0__2[[#All],[Team]:[HDCF%]],36,FALSE)</f>
        <v>48</v>
      </c>
      <c r="M758">
        <f>VLOOKUP(Regular_Season_Table[[#This Row],[Visitor]],Table_0__2[[#All],[Team]:[HDCF%]],36,FALSE)</f>
        <v>52.55</v>
      </c>
      <c r="N758">
        <f>VLOOKUP(Regular_Season_Table[[#This Row],[Home]],'Special Teams'!$A$1:$B$33,2,FALSE)</f>
        <v>17.600000000000001</v>
      </c>
      <c r="O758">
        <f>VLOOKUP(Regular_Season_Table[[#This Row],[Visitor]],'Special Teams'!$A$1:$B$33,2,FALSE)</f>
        <v>19.260000000000002</v>
      </c>
    </row>
    <row r="759" spans="1:15" x14ac:dyDescent="0.3">
      <c r="A759" s="9">
        <v>44950</v>
      </c>
      <c r="B759" s="7" t="s">
        <v>29</v>
      </c>
      <c r="C759" s="7">
        <v>4</v>
      </c>
      <c r="D759" s="7" t="s">
        <v>4</v>
      </c>
      <c r="E759" s="7">
        <v>3</v>
      </c>
      <c r="F759" s="7" t="s">
        <v>36</v>
      </c>
      <c r="G759" s="6">
        <f t="shared" si="11"/>
        <v>-1</v>
      </c>
      <c r="H759">
        <f>VLOOKUP(Regular_Season_Table[[#This Row],[Visitor]],'2023 Standings'!$A$1:$K$33,10,FALSE)</f>
        <v>0.27</v>
      </c>
      <c r="I759">
        <f>VLOOKUP(Regular_Season_Table[[#This Row],[Home]],'2023 Standings'!$A$1:$K$33,10,)</f>
        <v>-0.62</v>
      </c>
      <c r="J759">
        <f>VLOOKUP(Regular_Season_Table[[#This Row],[Home]],Table_0__2[[#All],[Team]:[xGF%]],10,)</f>
        <v>47.4</v>
      </c>
      <c r="K759">
        <f>VLOOKUP(Regular_Season_Table[[#This Row],[Visitor]],Table_0__2[[Team]:[CF%]],10,FALSE)</f>
        <v>52.33</v>
      </c>
      <c r="L759">
        <f>VLOOKUP(Regular_Season_Table[[#This Row],[Home]],Table_0__2[[#All],[Team]:[HDCF%]],36,FALSE)</f>
        <v>47.69</v>
      </c>
      <c r="M759">
        <f>VLOOKUP(Regular_Season_Table[[#This Row],[Visitor]],Table_0__2[[#All],[Team]:[HDCF%]],36,FALSE)</f>
        <v>52.36</v>
      </c>
      <c r="N759">
        <f>VLOOKUP(Regular_Season_Table[[#This Row],[Home]],'Special Teams'!$A$1:$B$33,2,FALSE)</f>
        <v>15.56</v>
      </c>
      <c r="O759">
        <f>VLOOKUP(Regular_Season_Table[[#This Row],[Visitor]],'Special Teams'!$A$1:$B$33,2,FALSE)</f>
        <v>25.28</v>
      </c>
    </row>
    <row r="760" spans="1:15" x14ac:dyDescent="0.3">
      <c r="A760" s="8">
        <v>44950</v>
      </c>
      <c r="B760" s="6" t="s">
        <v>31</v>
      </c>
      <c r="C760" s="6">
        <v>6</v>
      </c>
      <c r="D760" s="6" t="s">
        <v>3</v>
      </c>
      <c r="E760" s="6">
        <v>7</v>
      </c>
      <c r="F760" s="6" t="s">
        <v>36</v>
      </c>
      <c r="G760" s="6">
        <f t="shared" si="11"/>
        <v>1</v>
      </c>
      <c r="H760">
        <f>VLOOKUP(Regular_Season_Table[[#This Row],[Visitor]],'2023 Standings'!$A$1:$K$33,10,FALSE)</f>
        <v>0.24</v>
      </c>
      <c r="I760">
        <f>VLOOKUP(Regular_Season_Table[[#This Row],[Home]],'2023 Standings'!$A$1:$K$33,10,)</f>
        <v>0.01</v>
      </c>
      <c r="J760">
        <f>VLOOKUP(Regular_Season_Table[[#This Row],[Home]],Table_0__2[[#All],[Team]:[xGF%]],10,)</f>
        <v>52.14</v>
      </c>
      <c r="K760">
        <f>VLOOKUP(Regular_Season_Table[[#This Row],[Visitor]],Table_0__2[[Team]:[CF%]],10,FALSE)</f>
        <v>54.33</v>
      </c>
      <c r="L760">
        <f>VLOOKUP(Regular_Season_Table[[#This Row],[Home]],Table_0__2[[#All],[Team]:[HDCF%]],36,FALSE)</f>
        <v>53.78</v>
      </c>
      <c r="M760">
        <f>VLOOKUP(Regular_Season_Table[[#This Row],[Visitor]],Table_0__2[[#All],[Team]:[HDCF%]],36,FALSE)</f>
        <v>53.72</v>
      </c>
      <c r="N760">
        <f>VLOOKUP(Regular_Season_Table[[#This Row],[Home]],'Special Teams'!$A$1:$B$33,2,FALSE)</f>
        <v>21.72</v>
      </c>
      <c r="O760">
        <f>VLOOKUP(Regular_Season_Table[[#This Row],[Visitor]],'Special Teams'!$A$1:$B$33,2,FALSE)</f>
        <v>22.83</v>
      </c>
    </row>
    <row r="761" spans="1:15" x14ac:dyDescent="0.3">
      <c r="A761" s="9">
        <v>44950</v>
      </c>
      <c r="B761" s="7" t="s">
        <v>13</v>
      </c>
      <c r="C761" s="7">
        <v>5</v>
      </c>
      <c r="D761" s="7" t="s">
        <v>10</v>
      </c>
      <c r="E761" s="7">
        <v>3</v>
      </c>
      <c r="F761" s="7"/>
      <c r="G761" s="6">
        <f t="shared" si="11"/>
        <v>-2</v>
      </c>
      <c r="H761">
        <f>VLOOKUP(Regular_Season_Table[[#This Row],[Visitor]],'2023 Standings'!$A$1:$K$33,10,FALSE)</f>
        <v>-0.01</v>
      </c>
      <c r="I761">
        <f>VLOOKUP(Regular_Season_Table[[#This Row],[Home]],'2023 Standings'!$A$1:$K$33,10,)</f>
        <v>-0.47</v>
      </c>
      <c r="J761">
        <f>VLOOKUP(Regular_Season_Table[[#This Row],[Home]],Table_0__2[[#All],[Team]:[xGF%]],10,)</f>
        <v>45.87</v>
      </c>
      <c r="K761">
        <f>VLOOKUP(Regular_Season_Table[[#This Row],[Visitor]],Table_0__2[[Team]:[CF%]],10,FALSE)</f>
        <v>51.36</v>
      </c>
      <c r="L761">
        <f>VLOOKUP(Regular_Season_Table[[#This Row],[Home]],Table_0__2[[#All],[Team]:[HDCF%]],36,FALSE)</f>
        <v>44.51</v>
      </c>
      <c r="M761">
        <f>VLOOKUP(Regular_Season_Table[[#This Row],[Visitor]],Table_0__2[[#All],[Team]:[HDCF%]],36,FALSE)</f>
        <v>47.31</v>
      </c>
      <c r="N761">
        <f>VLOOKUP(Regular_Season_Table[[#This Row],[Home]],'Special Teams'!$A$1:$B$33,2,FALSE)</f>
        <v>19.329999999999998</v>
      </c>
      <c r="O761">
        <f>VLOOKUP(Regular_Season_Table[[#This Row],[Visitor]],'Special Teams'!$A$1:$B$33,2,FALSE)</f>
        <v>23.42</v>
      </c>
    </row>
    <row r="762" spans="1:15" x14ac:dyDescent="0.3">
      <c r="A762" s="8">
        <v>44950</v>
      </c>
      <c r="B762" s="6" t="s">
        <v>28</v>
      </c>
      <c r="C762" s="6">
        <v>2</v>
      </c>
      <c r="D762" s="6" t="s">
        <v>7</v>
      </c>
      <c r="E762" s="6">
        <v>4</v>
      </c>
      <c r="F762" s="6"/>
      <c r="G762" s="6">
        <f t="shared" si="11"/>
        <v>2</v>
      </c>
      <c r="H762">
        <f>VLOOKUP(Regular_Season_Table[[#This Row],[Visitor]],'2023 Standings'!$A$1:$K$33,10,FALSE)</f>
        <v>0.21</v>
      </c>
      <c r="I762">
        <f>VLOOKUP(Regular_Season_Table[[#This Row],[Home]],'2023 Standings'!$A$1:$K$33,10,)</f>
        <v>0.37</v>
      </c>
      <c r="J762">
        <f>VLOOKUP(Regular_Season_Table[[#This Row],[Home]],Table_0__2[[#All],[Team]:[xGF%]],10,)</f>
        <v>51.45</v>
      </c>
      <c r="K762">
        <f>VLOOKUP(Regular_Season_Table[[#This Row],[Visitor]],Table_0__2[[Team]:[CF%]],10,FALSE)</f>
        <v>49.47</v>
      </c>
      <c r="L762">
        <f>VLOOKUP(Regular_Season_Table[[#This Row],[Home]],Table_0__2[[#All],[Team]:[HDCF%]],36,FALSE)</f>
        <v>53.01</v>
      </c>
      <c r="M762">
        <f>VLOOKUP(Regular_Season_Table[[#This Row],[Visitor]],Table_0__2[[#All],[Team]:[HDCF%]],36,FALSE)</f>
        <v>51.15</v>
      </c>
      <c r="N762">
        <f>VLOOKUP(Regular_Season_Table[[#This Row],[Home]],'Special Teams'!$A$1:$B$33,2,FALSE)</f>
        <v>25.36</v>
      </c>
      <c r="O762">
        <f>VLOOKUP(Regular_Season_Table[[#This Row],[Visitor]],'Special Teams'!$A$1:$B$33,2,FALSE)</f>
        <v>21.43</v>
      </c>
    </row>
    <row r="763" spans="1:15" x14ac:dyDescent="0.3">
      <c r="A763" s="9">
        <v>44950</v>
      </c>
      <c r="B763" s="7" t="s">
        <v>6</v>
      </c>
      <c r="C763" s="7">
        <v>2</v>
      </c>
      <c r="D763" s="7" t="s">
        <v>8</v>
      </c>
      <c r="E763" s="7">
        <v>5</v>
      </c>
      <c r="F763" s="7"/>
      <c r="G763" s="6">
        <f t="shared" si="11"/>
        <v>3</v>
      </c>
      <c r="H763">
        <f>VLOOKUP(Regular_Season_Table[[#This Row],[Visitor]],'2023 Standings'!$A$1:$K$33,10,FALSE)</f>
        <v>-1.1599999999999999</v>
      </c>
      <c r="I763">
        <f>VLOOKUP(Regular_Season_Table[[#This Row],[Home]],'2023 Standings'!$A$1:$K$33,10,)</f>
        <v>-0.3</v>
      </c>
      <c r="J763">
        <f>VLOOKUP(Regular_Season_Table[[#This Row],[Home]],Table_0__2[[#All],[Team]:[xGF%]],10,)</f>
        <v>47.62</v>
      </c>
      <c r="K763">
        <f>VLOOKUP(Regular_Season_Table[[#This Row],[Visitor]],Table_0__2[[Team]:[CF%]],10,FALSE)</f>
        <v>43.9</v>
      </c>
      <c r="L763">
        <f>VLOOKUP(Regular_Season_Table[[#This Row],[Home]],Table_0__2[[#All],[Team]:[HDCF%]],36,FALSE)</f>
        <v>47.61</v>
      </c>
      <c r="M763">
        <f>VLOOKUP(Regular_Season_Table[[#This Row],[Visitor]],Table_0__2[[#All],[Team]:[HDCF%]],36,FALSE)</f>
        <v>41.35</v>
      </c>
      <c r="N763">
        <f>VLOOKUP(Regular_Season_Table[[#This Row],[Home]],'Special Teams'!$A$1:$B$33,2,FALSE)</f>
        <v>22.71</v>
      </c>
      <c r="O763">
        <f>VLOOKUP(Regular_Season_Table[[#This Row],[Visitor]],'Special Teams'!$A$1:$B$33,2,FALSE)</f>
        <v>16.38</v>
      </c>
    </row>
    <row r="764" spans="1:15" x14ac:dyDescent="0.3">
      <c r="A764" s="8">
        <v>44951</v>
      </c>
      <c r="B764" s="6" t="s">
        <v>18</v>
      </c>
      <c r="C764" s="6">
        <v>3</v>
      </c>
      <c r="D764" s="6" t="s">
        <v>30</v>
      </c>
      <c r="E764" s="6">
        <v>2</v>
      </c>
      <c r="F764" s="6" t="s">
        <v>36</v>
      </c>
      <c r="G764" s="6">
        <f t="shared" si="11"/>
        <v>-1</v>
      </c>
      <c r="H764">
        <f>VLOOKUP(Regular_Season_Table[[#This Row],[Visitor]],'2023 Standings'!$A$1:$K$33,10,FALSE)</f>
        <v>0.66</v>
      </c>
      <c r="I764">
        <f>VLOOKUP(Regular_Season_Table[[#This Row],[Home]],'2023 Standings'!$A$1:$K$33,10,)</f>
        <v>0.75</v>
      </c>
      <c r="J764">
        <f>VLOOKUP(Regular_Season_Table[[#This Row],[Home]],Table_0__2[[#All],[Team]:[xGF%]],10,)</f>
        <v>51.67</v>
      </c>
      <c r="K764">
        <f>VLOOKUP(Regular_Season_Table[[#This Row],[Visitor]],Table_0__2[[Team]:[CF%]],10,FALSE)</f>
        <v>60.38</v>
      </c>
      <c r="L764">
        <f>VLOOKUP(Regular_Season_Table[[#This Row],[Home]],Table_0__2[[#All],[Team]:[HDCF%]],36,FALSE)</f>
        <v>53.75</v>
      </c>
      <c r="M764">
        <f>VLOOKUP(Regular_Season_Table[[#This Row],[Visitor]],Table_0__2[[#All],[Team]:[HDCF%]],36,FALSE)</f>
        <v>59.07</v>
      </c>
      <c r="N764">
        <f>VLOOKUP(Regular_Season_Table[[#This Row],[Home]],'Special Teams'!$A$1:$B$33,2,FALSE)</f>
        <v>25</v>
      </c>
      <c r="O764">
        <f>VLOOKUP(Regular_Season_Table[[#This Row],[Visitor]],'Special Teams'!$A$1:$B$33,2,FALSE)</f>
        <v>19.760000000000002</v>
      </c>
    </row>
    <row r="765" spans="1:15" x14ac:dyDescent="0.3">
      <c r="A765" s="9">
        <v>44951</v>
      </c>
      <c r="B765" s="7" t="s">
        <v>20</v>
      </c>
      <c r="C765" s="7">
        <v>3</v>
      </c>
      <c r="D765" s="7" t="s">
        <v>9</v>
      </c>
      <c r="E765" s="7">
        <v>2</v>
      </c>
      <c r="F765" s="7" t="s">
        <v>36</v>
      </c>
      <c r="G765" s="6">
        <f t="shared" si="11"/>
        <v>-1</v>
      </c>
      <c r="H765">
        <f>VLOOKUP(Regular_Season_Table[[#This Row],[Visitor]],'2023 Standings'!$A$1:$K$33,10,FALSE)</f>
        <v>-1.34</v>
      </c>
      <c r="I765">
        <f>VLOOKUP(Regular_Season_Table[[#This Row],[Home]],'2023 Standings'!$A$1:$K$33,10,)</f>
        <v>0.73</v>
      </c>
      <c r="J765">
        <f>VLOOKUP(Regular_Season_Table[[#This Row],[Home]],Table_0__2[[#All],[Team]:[xGF%]],10,)</f>
        <v>52.27</v>
      </c>
      <c r="K765">
        <f>VLOOKUP(Regular_Season_Table[[#This Row],[Visitor]],Table_0__2[[Team]:[CF%]],10,FALSE)</f>
        <v>44.92</v>
      </c>
      <c r="L765">
        <f>VLOOKUP(Regular_Season_Table[[#This Row],[Home]],Table_0__2[[#All],[Team]:[HDCF%]],36,FALSE)</f>
        <v>56.4</v>
      </c>
      <c r="M765">
        <f>VLOOKUP(Regular_Season_Table[[#This Row],[Visitor]],Table_0__2[[#All],[Team]:[HDCF%]],36,FALSE)</f>
        <v>43.43</v>
      </c>
      <c r="N765">
        <f>VLOOKUP(Regular_Season_Table[[#This Row],[Home]],'Special Teams'!$A$1:$B$33,2,FALSE)</f>
        <v>32.36</v>
      </c>
      <c r="O765">
        <f>VLOOKUP(Regular_Season_Table[[#This Row],[Visitor]],'Special Teams'!$A$1:$B$33,2,FALSE)</f>
        <v>18.3</v>
      </c>
    </row>
    <row r="766" spans="1:15" x14ac:dyDescent="0.3">
      <c r="A766" s="8">
        <v>44951</v>
      </c>
      <c r="B766" s="6" t="s">
        <v>16</v>
      </c>
      <c r="C766" s="6">
        <v>1</v>
      </c>
      <c r="D766" s="6" t="s">
        <v>32</v>
      </c>
      <c r="E766" s="6">
        <v>2</v>
      </c>
      <c r="F766" s="6"/>
      <c r="G766" s="6">
        <f t="shared" si="11"/>
        <v>1</v>
      </c>
      <c r="H766">
        <f>VLOOKUP(Regular_Season_Table[[#This Row],[Visitor]],'2023 Standings'!$A$1:$K$33,10,FALSE)</f>
        <v>0.25</v>
      </c>
      <c r="I766">
        <f>VLOOKUP(Regular_Season_Table[[#This Row],[Home]],'2023 Standings'!$A$1:$K$33,10,)</f>
        <v>-0.09</v>
      </c>
      <c r="J766">
        <f>VLOOKUP(Regular_Season_Table[[#This Row],[Home]],Table_0__2[[#All],[Team]:[xGF%]],10,)</f>
        <v>51.53</v>
      </c>
      <c r="K766">
        <f>VLOOKUP(Regular_Season_Table[[#This Row],[Visitor]],Table_0__2[[Team]:[CF%]],10,FALSE)</f>
        <v>49.75</v>
      </c>
      <c r="L766">
        <f>VLOOKUP(Regular_Season_Table[[#This Row],[Home]],Table_0__2[[#All],[Team]:[HDCF%]],36,FALSE)</f>
        <v>51.95</v>
      </c>
      <c r="M766">
        <f>VLOOKUP(Regular_Season_Table[[#This Row],[Visitor]],Table_0__2[[#All],[Team]:[HDCF%]],36,FALSE)</f>
        <v>50.12</v>
      </c>
      <c r="N766">
        <f>VLOOKUP(Regular_Season_Table[[#This Row],[Home]],'Special Teams'!$A$1:$B$33,2,FALSE)</f>
        <v>23.53</v>
      </c>
      <c r="O766">
        <f>VLOOKUP(Regular_Season_Table[[#This Row],[Visitor]],'Special Teams'!$A$1:$B$33,2,FALSE)</f>
        <v>15.77</v>
      </c>
    </row>
    <row r="767" spans="1:15" x14ac:dyDescent="0.3">
      <c r="A767" s="9">
        <v>44951</v>
      </c>
      <c r="B767" s="7" t="s">
        <v>8</v>
      </c>
      <c r="C767" s="7">
        <v>1</v>
      </c>
      <c r="D767" s="7" t="s">
        <v>34</v>
      </c>
      <c r="E767" s="7">
        <v>6</v>
      </c>
      <c r="F767" s="7"/>
      <c r="G767" s="6">
        <f t="shared" si="11"/>
        <v>5</v>
      </c>
      <c r="H767">
        <f>VLOOKUP(Regular_Season_Table[[#This Row],[Visitor]],'2023 Standings'!$A$1:$K$33,10,FALSE)</f>
        <v>-0.3</v>
      </c>
      <c r="I767">
        <f>VLOOKUP(Regular_Season_Table[[#This Row],[Home]],'2023 Standings'!$A$1:$K$33,10,)</f>
        <v>0.36</v>
      </c>
      <c r="J767">
        <f>VLOOKUP(Regular_Season_Table[[#This Row],[Home]],Table_0__2[[#All],[Team]:[xGF%]],10,)</f>
        <v>52.75</v>
      </c>
      <c r="K767">
        <f>VLOOKUP(Regular_Season_Table[[#This Row],[Visitor]],Table_0__2[[Team]:[CF%]],10,FALSE)</f>
        <v>47.62</v>
      </c>
      <c r="L767">
        <f>VLOOKUP(Regular_Season_Table[[#This Row],[Home]],Table_0__2[[#All],[Team]:[HDCF%]],36,FALSE)</f>
        <v>49.47</v>
      </c>
      <c r="M767">
        <f>VLOOKUP(Regular_Season_Table[[#This Row],[Visitor]],Table_0__2[[#All],[Team]:[HDCF%]],36,FALSE)</f>
        <v>47.61</v>
      </c>
      <c r="N767">
        <f>VLOOKUP(Regular_Season_Table[[#This Row],[Home]],'Special Teams'!$A$1:$B$33,2,FALSE)</f>
        <v>19.75</v>
      </c>
      <c r="O767">
        <f>VLOOKUP(Regular_Season_Table[[#This Row],[Visitor]],'Special Teams'!$A$1:$B$33,2,FALSE)</f>
        <v>22.71</v>
      </c>
    </row>
    <row r="768" spans="1:15" x14ac:dyDescent="0.3">
      <c r="A768" s="8">
        <v>44951</v>
      </c>
      <c r="B768" s="6" t="s">
        <v>17</v>
      </c>
      <c r="C768" s="6">
        <v>2</v>
      </c>
      <c r="D768" s="6" t="s">
        <v>5</v>
      </c>
      <c r="E768" s="6">
        <v>3</v>
      </c>
      <c r="F768" s="6" t="s">
        <v>36</v>
      </c>
      <c r="G768" s="6">
        <f t="shared" si="11"/>
        <v>1</v>
      </c>
      <c r="H768">
        <f>VLOOKUP(Regular_Season_Table[[#This Row],[Visitor]],'2023 Standings'!$A$1:$K$33,10,FALSE)</f>
        <v>0.7</v>
      </c>
      <c r="I768">
        <f>VLOOKUP(Regular_Season_Table[[#This Row],[Home]],'2023 Standings'!$A$1:$K$33,10,)</f>
        <v>0.7</v>
      </c>
      <c r="J768">
        <f>VLOOKUP(Regular_Season_Table[[#This Row],[Home]],Table_0__2[[#All],[Team]:[xGF%]],10,)</f>
        <v>51.07</v>
      </c>
      <c r="K768">
        <f>VLOOKUP(Regular_Season_Table[[#This Row],[Visitor]],Table_0__2[[Team]:[CF%]],10,FALSE)</f>
        <v>49.8</v>
      </c>
      <c r="L768">
        <f>VLOOKUP(Regular_Season_Table[[#This Row],[Home]],Table_0__2[[#All],[Team]:[HDCF%]],36,FALSE)</f>
        <v>54.37</v>
      </c>
      <c r="M768">
        <f>VLOOKUP(Regular_Season_Table[[#This Row],[Visitor]],Table_0__2[[#All],[Team]:[HDCF%]],36,FALSE)</f>
        <v>48.95</v>
      </c>
      <c r="N768">
        <f>VLOOKUP(Regular_Season_Table[[#This Row],[Home]],'Special Teams'!$A$1:$B$33,2,FALSE)</f>
        <v>26.02</v>
      </c>
      <c r="O768">
        <f>VLOOKUP(Regular_Season_Table[[#This Row],[Visitor]],'Special Teams'!$A$1:$B$33,2,FALSE)</f>
        <v>24.08</v>
      </c>
    </row>
    <row r="769" spans="1:15" x14ac:dyDescent="0.3">
      <c r="A769" s="9">
        <v>44952</v>
      </c>
      <c r="B769" s="7" t="s">
        <v>10</v>
      </c>
      <c r="C769" s="7">
        <v>0</v>
      </c>
      <c r="D769" s="7" t="s">
        <v>25</v>
      </c>
      <c r="E769" s="7">
        <v>5</v>
      </c>
      <c r="F769" s="7"/>
      <c r="G769" s="6">
        <f t="shared" si="11"/>
        <v>5</v>
      </c>
      <c r="H769">
        <f>VLOOKUP(Regular_Season_Table[[#This Row],[Visitor]],'2023 Standings'!$A$1:$K$33,10,FALSE)</f>
        <v>-0.47</v>
      </c>
      <c r="I769">
        <f>VLOOKUP(Regular_Season_Table[[#This Row],[Home]],'2023 Standings'!$A$1:$K$33,10,)</f>
        <v>-0.85</v>
      </c>
      <c r="J769">
        <f>VLOOKUP(Regular_Season_Table[[#This Row],[Home]],Table_0__2[[#All],[Team]:[xGF%]],10,)</f>
        <v>45.13</v>
      </c>
      <c r="K769">
        <f>VLOOKUP(Regular_Season_Table[[#This Row],[Visitor]],Table_0__2[[Team]:[CF%]],10,FALSE)</f>
        <v>45.87</v>
      </c>
      <c r="L769">
        <f>VLOOKUP(Regular_Season_Table[[#This Row],[Home]],Table_0__2[[#All],[Team]:[HDCF%]],36,FALSE)</f>
        <v>43.9</v>
      </c>
      <c r="M769">
        <f>VLOOKUP(Regular_Season_Table[[#This Row],[Visitor]],Table_0__2[[#All],[Team]:[HDCF%]],36,FALSE)</f>
        <v>44.51</v>
      </c>
      <c r="N769">
        <f>VLOOKUP(Regular_Season_Table[[#This Row],[Home]],'Special Teams'!$A$1:$B$33,2,FALSE)</f>
        <v>18.91</v>
      </c>
      <c r="O769">
        <f>VLOOKUP(Regular_Season_Table[[#This Row],[Visitor]],'Special Teams'!$A$1:$B$33,2,FALSE)</f>
        <v>19.329999999999998</v>
      </c>
    </row>
    <row r="770" spans="1:15" x14ac:dyDescent="0.3">
      <c r="A770" s="8">
        <v>44952</v>
      </c>
      <c r="B770" s="6" t="s">
        <v>6</v>
      </c>
      <c r="C770" s="6">
        <v>5</v>
      </c>
      <c r="D770" s="6" t="s">
        <v>22</v>
      </c>
      <c r="E770" s="6">
        <v>1</v>
      </c>
      <c r="F770" s="6"/>
      <c r="G770" s="6">
        <f t="shared" ref="G770:G833" si="12">E770-C770</f>
        <v>-4</v>
      </c>
      <c r="H770">
        <f>VLOOKUP(Regular_Season_Table[[#This Row],[Visitor]],'2023 Standings'!$A$1:$K$33,10,FALSE)</f>
        <v>-1.1599999999999999</v>
      </c>
      <c r="I770">
        <f>VLOOKUP(Regular_Season_Table[[#This Row],[Home]],'2023 Standings'!$A$1:$K$33,10,)</f>
        <v>0.05</v>
      </c>
      <c r="J770">
        <f>VLOOKUP(Regular_Season_Table[[#This Row],[Home]],Table_0__2[[#All],[Team]:[xGF%]],10,)</f>
        <v>57.39</v>
      </c>
      <c r="K770">
        <f>VLOOKUP(Regular_Season_Table[[#This Row],[Visitor]],Table_0__2[[Team]:[CF%]],10,FALSE)</f>
        <v>43.9</v>
      </c>
      <c r="L770">
        <f>VLOOKUP(Regular_Season_Table[[#This Row],[Home]],Table_0__2[[#All],[Team]:[HDCF%]],36,FALSE)</f>
        <v>53.64</v>
      </c>
      <c r="M770">
        <f>VLOOKUP(Regular_Season_Table[[#This Row],[Visitor]],Table_0__2[[#All],[Team]:[HDCF%]],36,FALSE)</f>
        <v>41.35</v>
      </c>
      <c r="N770">
        <f>VLOOKUP(Regular_Season_Table[[#This Row],[Home]],'Special Teams'!$A$1:$B$33,2,FALSE)</f>
        <v>19.84</v>
      </c>
      <c r="O770">
        <f>VLOOKUP(Regular_Season_Table[[#This Row],[Visitor]],'Special Teams'!$A$1:$B$33,2,FALSE)</f>
        <v>16.38</v>
      </c>
    </row>
    <row r="771" spans="1:15" x14ac:dyDescent="0.3">
      <c r="A771" s="9">
        <v>44952</v>
      </c>
      <c r="B771" s="7" t="s">
        <v>26</v>
      </c>
      <c r="C771" s="7">
        <v>5</v>
      </c>
      <c r="D771" s="7" t="s">
        <v>11</v>
      </c>
      <c r="E771" s="7">
        <v>3</v>
      </c>
      <c r="F771" s="7"/>
      <c r="G771" s="6">
        <f t="shared" si="12"/>
        <v>-2</v>
      </c>
      <c r="H771">
        <f>VLOOKUP(Regular_Season_Table[[#This Row],[Visitor]],'2023 Standings'!$A$1:$K$33,10,FALSE)</f>
        <v>-1.54</v>
      </c>
      <c r="I771">
        <f>VLOOKUP(Regular_Season_Table[[#This Row],[Home]],'2023 Standings'!$A$1:$K$33,10,)</f>
        <v>0.61</v>
      </c>
      <c r="J771">
        <f>VLOOKUP(Regular_Season_Table[[#This Row],[Home]],Table_0__2[[#All],[Team]:[xGF%]],10,)</f>
        <v>52.19</v>
      </c>
      <c r="K771">
        <f>VLOOKUP(Regular_Season_Table[[#This Row],[Visitor]],Table_0__2[[Team]:[CF%]],10,FALSE)</f>
        <v>42.67</v>
      </c>
      <c r="L771">
        <f>VLOOKUP(Regular_Season_Table[[#This Row],[Home]],Table_0__2[[#All],[Team]:[HDCF%]],36,FALSE)</f>
        <v>49.77</v>
      </c>
      <c r="M771">
        <f>VLOOKUP(Regular_Season_Table[[#This Row],[Visitor]],Table_0__2[[#All],[Team]:[HDCF%]],36,FALSE)</f>
        <v>38.950000000000003</v>
      </c>
      <c r="N771">
        <f>VLOOKUP(Regular_Season_Table[[#This Row],[Home]],'Special Teams'!$A$1:$B$33,2,FALSE)</f>
        <v>24.52</v>
      </c>
      <c r="O771">
        <f>VLOOKUP(Regular_Season_Table[[#This Row],[Visitor]],'Special Teams'!$A$1:$B$33,2,FALSE)</f>
        <v>15.72</v>
      </c>
    </row>
    <row r="772" spans="1:15" x14ac:dyDescent="0.3">
      <c r="A772" s="8">
        <v>44952</v>
      </c>
      <c r="B772" s="6" t="s">
        <v>4</v>
      </c>
      <c r="C772" s="6">
        <v>2</v>
      </c>
      <c r="D772" s="6" t="s">
        <v>28</v>
      </c>
      <c r="E772" s="6">
        <v>3</v>
      </c>
      <c r="F772" s="6" t="s">
        <v>36</v>
      </c>
      <c r="G772" s="6">
        <f t="shared" si="12"/>
        <v>1</v>
      </c>
      <c r="H772">
        <f>VLOOKUP(Regular_Season_Table[[#This Row],[Visitor]],'2023 Standings'!$A$1:$K$33,10,FALSE)</f>
        <v>-0.62</v>
      </c>
      <c r="I772">
        <f>VLOOKUP(Regular_Season_Table[[#This Row],[Home]],'2023 Standings'!$A$1:$K$33,10,)</f>
        <v>0.21</v>
      </c>
      <c r="J772">
        <f>VLOOKUP(Regular_Season_Table[[#This Row],[Home]],Table_0__2[[#All],[Team]:[xGF%]],10,)</f>
        <v>49.47</v>
      </c>
      <c r="K772">
        <f>VLOOKUP(Regular_Season_Table[[#This Row],[Visitor]],Table_0__2[[Team]:[CF%]],10,FALSE)</f>
        <v>47.4</v>
      </c>
      <c r="L772">
        <f>VLOOKUP(Regular_Season_Table[[#This Row],[Home]],Table_0__2[[#All],[Team]:[HDCF%]],36,FALSE)</f>
        <v>51.15</v>
      </c>
      <c r="M772">
        <f>VLOOKUP(Regular_Season_Table[[#This Row],[Visitor]],Table_0__2[[#All],[Team]:[HDCF%]],36,FALSE)</f>
        <v>47.69</v>
      </c>
      <c r="N772">
        <f>VLOOKUP(Regular_Season_Table[[#This Row],[Home]],'Special Teams'!$A$1:$B$33,2,FALSE)</f>
        <v>21.43</v>
      </c>
      <c r="O772">
        <f>VLOOKUP(Regular_Season_Table[[#This Row],[Visitor]],'Special Teams'!$A$1:$B$33,2,FALSE)</f>
        <v>15.56</v>
      </c>
    </row>
    <row r="773" spans="1:15" x14ac:dyDescent="0.3">
      <c r="A773" s="9">
        <v>44952</v>
      </c>
      <c r="B773" s="7" t="s">
        <v>19</v>
      </c>
      <c r="C773" s="7">
        <v>4</v>
      </c>
      <c r="D773" s="7" t="s">
        <v>33</v>
      </c>
      <c r="E773" s="7">
        <v>3</v>
      </c>
      <c r="F773" s="7" t="s">
        <v>36</v>
      </c>
      <c r="G773" s="6">
        <f t="shared" si="12"/>
        <v>-1</v>
      </c>
      <c r="H773">
        <f>VLOOKUP(Regular_Season_Table[[#This Row],[Visitor]],'2023 Standings'!$A$1:$K$33,10,FALSE)</f>
        <v>-0.44</v>
      </c>
      <c r="I773">
        <f>VLOOKUP(Regular_Season_Table[[#This Row],[Home]],'2023 Standings'!$A$1:$K$33,10,)</f>
        <v>-0.85</v>
      </c>
      <c r="J773">
        <f>VLOOKUP(Regular_Season_Table[[#This Row],[Home]],Table_0__2[[#All],[Team]:[xGF%]],10,)</f>
        <v>45.51</v>
      </c>
      <c r="K773">
        <f>VLOOKUP(Regular_Season_Table[[#This Row],[Visitor]],Table_0__2[[Team]:[CF%]],10,FALSE)</f>
        <v>46.03</v>
      </c>
      <c r="L773">
        <f>VLOOKUP(Regular_Season_Table[[#This Row],[Home]],Table_0__2[[#All],[Team]:[HDCF%]],36,FALSE)</f>
        <v>42.22</v>
      </c>
      <c r="M773">
        <f>VLOOKUP(Regular_Season_Table[[#This Row],[Visitor]],Table_0__2[[#All],[Team]:[HDCF%]],36,FALSE)</f>
        <v>44.13</v>
      </c>
      <c r="N773">
        <f>VLOOKUP(Regular_Season_Table[[#This Row],[Home]],'Special Teams'!$A$1:$B$33,2,FALSE)</f>
        <v>16.03</v>
      </c>
      <c r="O773">
        <f>VLOOKUP(Regular_Season_Table[[#This Row],[Visitor]],'Special Teams'!$A$1:$B$33,2,FALSE)</f>
        <v>21.11</v>
      </c>
    </row>
    <row r="774" spans="1:15" x14ac:dyDescent="0.3">
      <c r="A774" s="8">
        <v>44952</v>
      </c>
      <c r="B774" s="6" t="s">
        <v>15</v>
      </c>
      <c r="C774" s="6">
        <v>4</v>
      </c>
      <c r="D774" s="6" t="s">
        <v>21</v>
      </c>
      <c r="E774" s="6">
        <v>6</v>
      </c>
      <c r="F774" s="6"/>
      <c r="G774" s="6">
        <f t="shared" si="12"/>
        <v>2</v>
      </c>
      <c r="H774">
        <f>VLOOKUP(Regular_Season_Table[[#This Row],[Visitor]],'2023 Standings'!$A$1:$K$33,10,FALSE)</f>
        <v>0.79</v>
      </c>
      <c r="I774">
        <f>VLOOKUP(Regular_Season_Table[[#This Row],[Home]],'2023 Standings'!$A$1:$K$33,10,)</f>
        <v>-0.12</v>
      </c>
      <c r="J774">
        <f>VLOOKUP(Regular_Season_Table[[#This Row],[Home]],Table_0__2[[#All],[Team]:[xGF%]],10,)</f>
        <v>47.41</v>
      </c>
      <c r="K774">
        <f>VLOOKUP(Regular_Season_Table[[#This Row],[Visitor]],Table_0__2[[Team]:[CF%]],10,FALSE)</f>
        <v>54.12</v>
      </c>
      <c r="L774">
        <f>VLOOKUP(Regular_Season_Table[[#This Row],[Home]],Table_0__2[[#All],[Team]:[HDCF%]],36,FALSE)</f>
        <v>48</v>
      </c>
      <c r="M774">
        <f>VLOOKUP(Regular_Season_Table[[#This Row],[Visitor]],Table_0__2[[#All],[Team]:[HDCF%]],36,FALSE)</f>
        <v>56.84</v>
      </c>
      <c r="N774">
        <f>VLOOKUP(Regular_Season_Table[[#This Row],[Home]],'Special Teams'!$A$1:$B$33,2,FALSE)</f>
        <v>17.600000000000001</v>
      </c>
      <c r="O774">
        <f>VLOOKUP(Regular_Season_Table[[#This Row],[Visitor]],'Special Teams'!$A$1:$B$33,2,FALSE)</f>
        <v>21.88</v>
      </c>
    </row>
    <row r="775" spans="1:15" x14ac:dyDescent="0.3">
      <c r="A775" s="9">
        <v>44952</v>
      </c>
      <c r="B775" s="7" t="s">
        <v>14</v>
      </c>
      <c r="C775" s="7">
        <v>2</v>
      </c>
      <c r="D775" s="7" t="s">
        <v>7</v>
      </c>
      <c r="E775" s="7">
        <v>3</v>
      </c>
      <c r="F775" s="7"/>
      <c r="G775" s="6">
        <f t="shared" si="12"/>
        <v>1</v>
      </c>
      <c r="H775">
        <f>VLOOKUP(Regular_Season_Table[[#This Row],[Visitor]],'2023 Standings'!$A$1:$K$33,10,FALSE)</f>
        <v>1.54</v>
      </c>
      <c r="I775">
        <f>VLOOKUP(Regular_Season_Table[[#This Row],[Home]],'2023 Standings'!$A$1:$K$33,10,)</f>
        <v>0.37</v>
      </c>
      <c r="J775">
        <f>VLOOKUP(Regular_Season_Table[[#This Row],[Home]],Table_0__2[[#All],[Team]:[xGF%]],10,)</f>
        <v>51.45</v>
      </c>
      <c r="K775">
        <f>VLOOKUP(Regular_Season_Table[[#This Row],[Visitor]],Table_0__2[[Team]:[CF%]],10,FALSE)</f>
        <v>51.19</v>
      </c>
      <c r="L775">
        <f>VLOOKUP(Regular_Season_Table[[#This Row],[Home]],Table_0__2[[#All],[Team]:[HDCF%]],36,FALSE)</f>
        <v>53.01</v>
      </c>
      <c r="M775">
        <f>VLOOKUP(Regular_Season_Table[[#This Row],[Visitor]],Table_0__2[[#All],[Team]:[HDCF%]],36,FALSE)</f>
        <v>54.03</v>
      </c>
      <c r="N775">
        <f>VLOOKUP(Regular_Season_Table[[#This Row],[Home]],'Special Teams'!$A$1:$B$33,2,FALSE)</f>
        <v>25.36</v>
      </c>
      <c r="O775">
        <f>VLOOKUP(Regular_Season_Table[[#This Row],[Visitor]],'Special Teams'!$A$1:$B$33,2,FALSE)</f>
        <v>22.22</v>
      </c>
    </row>
    <row r="776" spans="1:15" x14ac:dyDescent="0.3">
      <c r="A776" s="8">
        <v>44952</v>
      </c>
      <c r="B776" s="6" t="s">
        <v>13</v>
      </c>
      <c r="C776" s="6">
        <v>3</v>
      </c>
      <c r="D776" s="6" t="s">
        <v>23</v>
      </c>
      <c r="E776" s="6">
        <v>2</v>
      </c>
      <c r="F776" s="6"/>
      <c r="G776" s="6">
        <f t="shared" si="12"/>
        <v>-1</v>
      </c>
      <c r="H776">
        <f>VLOOKUP(Regular_Season_Table[[#This Row],[Visitor]],'2023 Standings'!$A$1:$K$33,10,FALSE)</f>
        <v>-0.01</v>
      </c>
      <c r="I776">
        <f>VLOOKUP(Regular_Season_Table[[#This Row],[Home]],'2023 Standings'!$A$1:$K$33,10,)</f>
        <v>0.23</v>
      </c>
      <c r="J776">
        <f>VLOOKUP(Regular_Season_Table[[#This Row],[Home]],Table_0__2[[#All],[Team]:[xGF%]],10,)</f>
        <v>51.57</v>
      </c>
      <c r="K776">
        <f>VLOOKUP(Regular_Season_Table[[#This Row],[Visitor]],Table_0__2[[Team]:[CF%]],10,FALSE)</f>
        <v>51.36</v>
      </c>
      <c r="L776">
        <f>VLOOKUP(Regular_Season_Table[[#This Row],[Home]],Table_0__2[[#All],[Team]:[HDCF%]],36,FALSE)</f>
        <v>52.55</v>
      </c>
      <c r="M776">
        <f>VLOOKUP(Regular_Season_Table[[#This Row],[Visitor]],Table_0__2[[#All],[Team]:[HDCF%]],36,FALSE)</f>
        <v>47.31</v>
      </c>
      <c r="N776">
        <f>VLOOKUP(Regular_Season_Table[[#This Row],[Home]],'Special Teams'!$A$1:$B$33,2,FALSE)</f>
        <v>19.260000000000002</v>
      </c>
      <c r="O776">
        <f>VLOOKUP(Regular_Season_Table[[#This Row],[Visitor]],'Special Teams'!$A$1:$B$33,2,FALSE)</f>
        <v>23.42</v>
      </c>
    </row>
    <row r="777" spans="1:15" x14ac:dyDescent="0.3">
      <c r="A777" s="9">
        <v>44952</v>
      </c>
      <c r="B777" s="7" t="s">
        <v>3</v>
      </c>
      <c r="C777" s="7">
        <v>2</v>
      </c>
      <c r="D777" s="7" t="s">
        <v>12</v>
      </c>
      <c r="E777" s="7">
        <v>3</v>
      </c>
      <c r="F777" s="7" t="s">
        <v>35</v>
      </c>
      <c r="G777" s="6">
        <f t="shared" si="12"/>
        <v>1</v>
      </c>
      <c r="H777">
        <f>VLOOKUP(Regular_Season_Table[[#This Row],[Visitor]],'2023 Standings'!$A$1:$K$33,10,FALSE)</f>
        <v>0.01</v>
      </c>
      <c r="I777">
        <f>VLOOKUP(Regular_Season_Table[[#This Row],[Home]],'2023 Standings'!$A$1:$K$33,10,)</f>
        <v>-0.1</v>
      </c>
      <c r="J777">
        <f>VLOOKUP(Regular_Season_Table[[#This Row],[Home]],Table_0__2[[#All],[Team]:[xGF%]],10,)</f>
        <v>49.78</v>
      </c>
      <c r="K777">
        <f>VLOOKUP(Regular_Season_Table[[#This Row],[Visitor]],Table_0__2[[Team]:[CF%]],10,FALSE)</f>
        <v>52.14</v>
      </c>
      <c r="L777">
        <f>VLOOKUP(Regular_Season_Table[[#This Row],[Home]],Table_0__2[[#All],[Team]:[HDCF%]],36,FALSE)</f>
        <v>49.68</v>
      </c>
      <c r="M777">
        <f>VLOOKUP(Regular_Season_Table[[#This Row],[Visitor]],Table_0__2[[#All],[Team]:[HDCF%]],36,FALSE)</f>
        <v>53.78</v>
      </c>
      <c r="N777">
        <f>VLOOKUP(Regular_Season_Table[[#This Row],[Home]],'Special Teams'!$A$1:$B$33,2,FALSE)</f>
        <v>21.22</v>
      </c>
      <c r="O777">
        <f>VLOOKUP(Regular_Season_Table[[#This Row],[Visitor]],'Special Teams'!$A$1:$B$33,2,FALSE)</f>
        <v>21.72</v>
      </c>
    </row>
    <row r="778" spans="1:15" x14ac:dyDescent="0.3">
      <c r="A778" s="8">
        <v>44953</v>
      </c>
      <c r="B778" s="6" t="s">
        <v>24</v>
      </c>
      <c r="C778" s="6">
        <v>4</v>
      </c>
      <c r="D778" s="6" t="s">
        <v>18</v>
      </c>
      <c r="E778" s="6">
        <v>5</v>
      </c>
      <c r="F778" s="6" t="s">
        <v>36</v>
      </c>
      <c r="G778" s="6">
        <f t="shared" si="12"/>
        <v>1</v>
      </c>
      <c r="H778">
        <f>VLOOKUP(Regular_Season_Table[[#This Row],[Visitor]],'2023 Standings'!$A$1:$K$33,10,FALSE)</f>
        <v>-1.05</v>
      </c>
      <c r="I778">
        <f>VLOOKUP(Regular_Season_Table[[#This Row],[Home]],'2023 Standings'!$A$1:$K$33,10,)</f>
        <v>0.66</v>
      </c>
      <c r="J778">
        <f>VLOOKUP(Regular_Season_Table[[#This Row],[Home]],Table_0__2[[#All],[Team]:[xGF%]],10,)</f>
        <v>60.38</v>
      </c>
      <c r="K778">
        <f>VLOOKUP(Regular_Season_Table[[#This Row],[Visitor]],Table_0__2[[Team]:[CF%]],10,FALSE)</f>
        <v>48.6</v>
      </c>
      <c r="L778">
        <f>VLOOKUP(Regular_Season_Table[[#This Row],[Home]],Table_0__2[[#All],[Team]:[HDCF%]],36,FALSE)</f>
        <v>59.07</v>
      </c>
      <c r="M778">
        <f>VLOOKUP(Regular_Season_Table[[#This Row],[Visitor]],Table_0__2[[#All],[Team]:[HDCF%]],36,FALSE)</f>
        <v>51.47</v>
      </c>
      <c r="N778">
        <f>VLOOKUP(Regular_Season_Table[[#This Row],[Home]],'Special Teams'!$A$1:$B$33,2,FALSE)</f>
        <v>19.760000000000002</v>
      </c>
      <c r="O778">
        <f>VLOOKUP(Regular_Season_Table[[#This Row],[Visitor]],'Special Teams'!$A$1:$B$33,2,FALSE)</f>
        <v>18.39</v>
      </c>
    </row>
    <row r="779" spans="1:15" x14ac:dyDescent="0.3">
      <c r="A779" s="9">
        <v>44953</v>
      </c>
      <c r="B779" s="7" t="s">
        <v>15</v>
      </c>
      <c r="C779" s="7">
        <v>3</v>
      </c>
      <c r="D779" s="7" t="s">
        <v>30</v>
      </c>
      <c r="E779" s="7">
        <v>2</v>
      </c>
      <c r="F779" s="7" t="s">
        <v>36</v>
      </c>
      <c r="G779" s="6">
        <f t="shared" si="12"/>
        <v>-1</v>
      </c>
      <c r="H779">
        <f>VLOOKUP(Regular_Season_Table[[#This Row],[Visitor]],'2023 Standings'!$A$1:$K$33,10,FALSE)</f>
        <v>0.79</v>
      </c>
      <c r="I779">
        <f>VLOOKUP(Regular_Season_Table[[#This Row],[Home]],'2023 Standings'!$A$1:$K$33,10,)</f>
        <v>0.75</v>
      </c>
      <c r="J779">
        <f>VLOOKUP(Regular_Season_Table[[#This Row],[Home]],Table_0__2[[#All],[Team]:[xGF%]],10,)</f>
        <v>51.67</v>
      </c>
      <c r="K779">
        <f>VLOOKUP(Regular_Season_Table[[#This Row],[Visitor]],Table_0__2[[Team]:[CF%]],10,FALSE)</f>
        <v>54.12</v>
      </c>
      <c r="L779">
        <f>VLOOKUP(Regular_Season_Table[[#This Row],[Home]],Table_0__2[[#All],[Team]:[HDCF%]],36,FALSE)</f>
        <v>53.75</v>
      </c>
      <c r="M779">
        <f>VLOOKUP(Regular_Season_Table[[#This Row],[Visitor]],Table_0__2[[#All],[Team]:[HDCF%]],36,FALSE)</f>
        <v>56.84</v>
      </c>
      <c r="N779">
        <f>VLOOKUP(Regular_Season_Table[[#This Row],[Home]],'Special Teams'!$A$1:$B$33,2,FALSE)</f>
        <v>25</v>
      </c>
      <c r="O779">
        <f>VLOOKUP(Regular_Season_Table[[#This Row],[Visitor]],'Special Teams'!$A$1:$B$33,2,FALSE)</f>
        <v>21.88</v>
      </c>
    </row>
    <row r="780" spans="1:15" x14ac:dyDescent="0.3">
      <c r="A780" s="8">
        <v>44953</v>
      </c>
      <c r="B780" s="6" t="s">
        <v>29</v>
      </c>
      <c r="C780" s="6">
        <v>4</v>
      </c>
      <c r="D780" s="6" t="s">
        <v>31</v>
      </c>
      <c r="E780" s="6">
        <v>3</v>
      </c>
      <c r="F780" s="6"/>
      <c r="G780" s="6">
        <f t="shared" si="12"/>
        <v>-1</v>
      </c>
      <c r="H780">
        <f>VLOOKUP(Regular_Season_Table[[#This Row],[Visitor]],'2023 Standings'!$A$1:$K$33,10,FALSE)</f>
        <v>0.27</v>
      </c>
      <c r="I780">
        <f>VLOOKUP(Regular_Season_Table[[#This Row],[Home]],'2023 Standings'!$A$1:$K$33,10,)</f>
        <v>0.24</v>
      </c>
      <c r="J780">
        <f>VLOOKUP(Regular_Season_Table[[#This Row],[Home]],Table_0__2[[#All],[Team]:[xGF%]],10,)</f>
        <v>54.33</v>
      </c>
      <c r="K780">
        <f>VLOOKUP(Regular_Season_Table[[#This Row],[Visitor]],Table_0__2[[Team]:[CF%]],10,FALSE)</f>
        <v>52.33</v>
      </c>
      <c r="L780">
        <f>VLOOKUP(Regular_Season_Table[[#This Row],[Home]],Table_0__2[[#All],[Team]:[HDCF%]],36,FALSE)</f>
        <v>53.72</v>
      </c>
      <c r="M780">
        <f>VLOOKUP(Regular_Season_Table[[#This Row],[Visitor]],Table_0__2[[#All],[Team]:[HDCF%]],36,FALSE)</f>
        <v>52.36</v>
      </c>
      <c r="N780">
        <f>VLOOKUP(Regular_Season_Table[[#This Row],[Home]],'Special Teams'!$A$1:$B$33,2,FALSE)</f>
        <v>22.83</v>
      </c>
      <c r="O780">
        <f>VLOOKUP(Regular_Season_Table[[#This Row],[Visitor]],'Special Teams'!$A$1:$B$33,2,FALSE)</f>
        <v>25.28</v>
      </c>
    </row>
    <row r="781" spans="1:15" x14ac:dyDescent="0.3">
      <c r="A781" s="9">
        <v>44953</v>
      </c>
      <c r="B781" s="7" t="s">
        <v>19</v>
      </c>
      <c r="C781" s="7">
        <v>0</v>
      </c>
      <c r="D781" s="7" t="s">
        <v>16</v>
      </c>
      <c r="E781" s="7">
        <v>2</v>
      </c>
      <c r="F781" s="7"/>
      <c r="G781" s="6">
        <f t="shared" si="12"/>
        <v>2</v>
      </c>
      <c r="H781">
        <f>VLOOKUP(Regular_Season_Table[[#This Row],[Visitor]],'2023 Standings'!$A$1:$K$33,10,FALSE)</f>
        <v>-0.44</v>
      </c>
      <c r="I781">
        <f>VLOOKUP(Regular_Season_Table[[#This Row],[Home]],'2023 Standings'!$A$1:$K$33,10,)</f>
        <v>0.25</v>
      </c>
      <c r="J781">
        <f>VLOOKUP(Regular_Season_Table[[#This Row],[Home]],Table_0__2[[#All],[Team]:[xGF%]],10,)</f>
        <v>49.75</v>
      </c>
      <c r="K781">
        <f>VLOOKUP(Regular_Season_Table[[#This Row],[Visitor]],Table_0__2[[Team]:[CF%]],10,FALSE)</f>
        <v>46.03</v>
      </c>
      <c r="L781">
        <f>VLOOKUP(Regular_Season_Table[[#This Row],[Home]],Table_0__2[[#All],[Team]:[HDCF%]],36,FALSE)</f>
        <v>50.12</v>
      </c>
      <c r="M781">
        <f>VLOOKUP(Regular_Season_Table[[#This Row],[Visitor]],Table_0__2[[#All],[Team]:[HDCF%]],36,FALSE)</f>
        <v>44.13</v>
      </c>
      <c r="N781">
        <f>VLOOKUP(Regular_Season_Table[[#This Row],[Home]],'Special Teams'!$A$1:$B$33,2,FALSE)</f>
        <v>15.77</v>
      </c>
      <c r="O781">
        <f>VLOOKUP(Regular_Season_Table[[#This Row],[Visitor]],'Special Teams'!$A$1:$B$33,2,FALSE)</f>
        <v>21.11</v>
      </c>
    </row>
    <row r="782" spans="1:15" x14ac:dyDescent="0.3">
      <c r="A782" s="8">
        <v>44953</v>
      </c>
      <c r="B782" s="6" t="s">
        <v>27</v>
      </c>
      <c r="C782" s="6">
        <v>1</v>
      </c>
      <c r="D782" s="6" t="s">
        <v>17</v>
      </c>
      <c r="E782" s="6">
        <v>4</v>
      </c>
      <c r="F782" s="6"/>
      <c r="G782" s="6">
        <f t="shared" si="12"/>
        <v>3</v>
      </c>
      <c r="H782">
        <f>VLOOKUP(Regular_Season_Table[[#This Row],[Visitor]],'2023 Standings'!$A$1:$K$33,10,FALSE)</f>
        <v>0.49</v>
      </c>
      <c r="I782">
        <f>VLOOKUP(Regular_Season_Table[[#This Row],[Home]],'2023 Standings'!$A$1:$K$33,10,)</f>
        <v>0.7</v>
      </c>
      <c r="J782">
        <f>VLOOKUP(Regular_Season_Table[[#This Row],[Home]],Table_0__2[[#All],[Team]:[xGF%]],10,)</f>
        <v>49.8</v>
      </c>
      <c r="K782">
        <f>VLOOKUP(Regular_Season_Table[[#This Row],[Visitor]],Table_0__2[[Team]:[CF%]],10,FALSE)</f>
        <v>48.15</v>
      </c>
      <c r="L782">
        <f>VLOOKUP(Regular_Season_Table[[#This Row],[Home]],Table_0__2[[#All],[Team]:[HDCF%]],36,FALSE)</f>
        <v>48.95</v>
      </c>
      <c r="M782">
        <f>VLOOKUP(Regular_Season_Table[[#This Row],[Visitor]],Table_0__2[[#All],[Team]:[HDCF%]],36,FALSE)</f>
        <v>53.11</v>
      </c>
      <c r="N782">
        <f>VLOOKUP(Regular_Season_Table[[#This Row],[Home]],'Special Teams'!$A$1:$B$33,2,FALSE)</f>
        <v>24.08</v>
      </c>
      <c r="O782">
        <f>VLOOKUP(Regular_Season_Table[[#This Row],[Visitor]],'Special Teams'!$A$1:$B$33,2,FALSE)</f>
        <v>20.29</v>
      </c>
    </row>
    <row r="783" spans="1:15" x14ac:dyDescent="0.3">
      <c r="A783" s="9">
        <v>44953</v>
      </c>
      <c r="B783" s="7" t="s">
        <v>22</v>
      </c>
      <c r="C783" s="7">
        <v>5</v>
      </c>
      <c r="D783" s="7" t="s">
        <v>34</v>
      </c>
      <c r="E783" s="7">
        <v>2</v>
      </c>
      <c r="F783" s="7"/>
      <c r="G783" s="6">
        <f t="shared" si="12"/>
        <v>-3</v>
      </c>
      <c r="H783">
        <f>VLOOKUP(Regular_Season_Table[[#This Row],[Visitor]],'2023 Standings'!$A$1:$K$33,10,FALSE)</f>
        <v>0.05</v>
      </c>
      <c r="I783">
        <f>VLOOKUP(Regular_Season_Table[[#This Row],[Home]],'2023 Standings'!$A$1:$K$33,10,)</f>
        <v>0.36</v>
      </c>
      <c r="J783">
        <f>VLOOKUP(Regular_Season_Table[[#This Row],[Home]],Table_0__2[[#All],[Team]:[xGF%]],10,)</f>
        <v>52.75</v>
      </c>
      <c r="K783">
        <f>VLOOKUP(Regular_Season_Table[[#This Row],[Visitor]],Table_0__2[[Team]:[CF%]],10,FALSE)</f>
        <v>57.39</v>
      </c>
      <c r="L783">
        <f>VLOOKUP(Regular_Season_Table[[#This Row],[Home]],Table_0__2[[#All],[Team]:[HDCF%]],36,FALSE)</f>
        <v>49.47</v>
      </c>
      <c r="M783">
        <f>VLOOKUP(Regular_Season_Table[[#This Row],[Visitor]],Table_0__2[[#All],[Team]:[HDCF%]],36,FALSE)</f>
        <v>53.64</v>
      </c>
      <c r="N783">
        <f>VLOOKUP(Regular_Season_Table[[#This Row],[Home]],'Special Teams'!$A$1:$B$33,2,FALSE)</f>
        <v>19.75</v>
      </c>
      <c r="O783">
        <f>VLOOKUP(Regular_Season_Table[[#This Row],[Visitor]],'Special Teams'!$A$1:$B$33,2,FALSE)</f>
        <v>19.84</v>
      </c>
    </row>
    <row r="784" spans="1:15" x14ac:dyDescent="0.3">
      <c r="A784" s="8">
        <v>44953</v>
      </c>
      <c r="B784" s="6" t="s">
        <v>32</v>
      </c>
      <c r="C784" s="6">
        <v>6</v>
      </c>
      <c r="D784" s="6" t="s">
        <v>5</v>
      </c>
      <c r="E784" s="6">
        <v>2</v>
      </c>
      <c r="F784" s="6"/>
      <c r="G784" s="6">
        <f t="shared" si="12"/>
        <v>-4</v>
      </c>
      <c r="H784">
        <f>VLOOKUP(Regular_Season_Table[[#This Row],[Visitor]],'2023 Standings'!$A$1:$K$33,10,FALSE)</f>
        <v>-0.09</v>
      </c>
      <c r="I784">
        <f>VLOOKUP(Regular_Season_Table[[#This Row],[Home]],'2023 Standings'!$A$1:$K$33,10,)</f>
        <v>0.7</v>
      </c>
      <c r="J784">
        <f>VLOOKUP(Regular_Season_Table[[#This Row],[Home]],Table_0__2[[#All],[Team]:[xGF%]],10,)</f>
        <v>51.07</v>
      </c>
      <c r="K784">
        <f>VLOOKUP(Regular_Season_Table[[#This Row],[Visitor]],Table_0__2[[Team]:[CF%]],10,FALSE)</f>
        <v>51.53</v>
      </c>
      <c r="L784">
        <f>VLOOKUP(Regular_Season_Table[[#This Row],[Home]],Table_0__2[[#All],[Team]:[HDCF%]],36,FALSE)</f>
        <v>54.37</v>
      </c>
      <c r="M784">
        <f>VLOOKUP(Regular_Season_Table[[#This Row],[Visitor]],Table_0__2[[#All],[Team]:[HDCF%]],36,FALSE)</f>
        <v>51.95</v>
      </c>
      <c r="N784">
        <f>VLOOKUP(Regular_Season_Table[[#This Row],[Home]],'Special Teams'!$A$1:$B$33,2,FALSE)</f>
        <v>26.02</v>
      </c>
      <c r="O784">
        <f>VLOOKUP(Regular_Season_Table[[#This Row],[Visitor]],'Special Teams'!$A$1:$B$33,2,FALSE)</f>
        <v>23.53</v>
      </c>
    </row>
    <row r="785" spans="1:15" x14ac:dyDescent="0.3">
      <c r="A785" s="9">
        <v>44953</v>
      </c>
      <c r="B785" s="7" t="s">
        <v>20</v>
      </c>
      <c r="C785" s="7">
        <v>2</v>
      </c>
      <c r="D785" s="7" t="s">
        <v>8</v>
      </c>
      <c r="E785" s="7">
        <v>5</v>
      </c>
      <c r="F785" s="7"/>
      <c r="G785" s="6">
        <f t="shared" si="12"/>
        <v>3</v>
      </c>
      <c r="H785">
        <f>VLOOKUP(Regular_Season_Table[[#This Row],[Visitor]],'2023 Standings'!$A$1:$K$33,10,FALSE)</f>
        <v>-1.34</v>
      </c>
      <c r="I785">
        <f>VLOOKUP(Regular_Season_Table[[#This Row],[Home]],'2023 Standings'!$A$1:$K$33,10,)</f>
        <v>-0.3</v>
      </c>
      <c r="J785">
        <f>VLOOKUP(Regular_Season_Table[[#This Row],[Home]],Table_0__2[[#All],[Team]:[xGF%]],10,)</f>
        <v>47.62</v>
      </c>
      <c r="K785">
        <f>VLOOKUP(Regular_Season_Table[[#This Row],[Visitor]],Table_0__2[[Team]:[CF%]],10,FALSE)</f>
        <v>44.92</v>
      </c>
      <c r="L785">
        <f>VLOOKUP(Regular_Season_Table[[#This Row],[Home]],Table_0__2[[#All],[Team]:[HDCF%]],36,FALSE)</f>
        <v>47.61</v>
      </c>
      <c r="M785">
        <f>VLOOKUP(Regular_Season_Table[[#This Row],[Visitor]],Table_0__2[[#All],[Team]:[HDCF%]],36,FALSE)</f>
        <v>43.43</v>
      </c>
      <c r="N785">
        <f>VLOOKUP(Regular_Season_Table[[#This Row],[Home]],'Special Teams'!$A$1:$B$33,2,FALSE)</f>
        <v>22.71</v>
      </c>
      <c r="O785">
        <f>VLOOKUP(Regular_Season_Table[[#This Row],[Visitor]],'Special Teams'!$A$1:$B$33,2,FALSE)</f>
        <v>18.3</v>
      </c>
    </row>
    <row r="786" spans="1:15" x14ac:dyDescent="0.3">
      <c r="A786" s="8">
        <v>44954</v>
      </c>
      <c r="B786" s="6" t="s">
        <v>25</v>
      </c>
      <c r="C786" s="6">
        <v>1</v>
      </c>
      <c r="D786" s="6" t="s">
        <v>26</v>
      </c>
      <c r="E786" s="6">
        <v>2</v>
      </c>
      <c r="F786" s="6" t="s">
        <v>36</v>
      </c>
      <c r="G786" s="6">
        <f t="shared" si="12"/>
        <v>1</v>
      </c>
      <c r="H786">
        <f>VLOOKUP(Regular_Season_Table[[#This Row],[Visitor]],'2023 Standings'!$A$1:$K$33,10,FALSE)</f>
        <v>-0.85</v>
      </c>
      <c r="I786">
        <f>VLOOKUP(Regular_Season_Table[[#This Row],[Home]],'2023 Standings'!$A$1:$K$33,10,)</f>
        <v>-1.54</v>
      </c>
      <c r="J786">
        <f>VLOOKUP(Regular_Season_Table[[#This Row],[Home]],Table_0__2[[#All],[Team]:[xGF%]],10,)</f>
        <v>42.67</v>
      </c>
      <c r="K786">
        <f>VLOOKUP(Regular_Season_Table[[#This Row],[Visitor]],Table_0__2[[Team]:[CF%]],10,FALSE)</f>
        <v>45.13</v>
      </c>
      <c r="L786">
        <f>VLOOKUP(Regular_Season_Table[[#This Row],[Home]],Table_0__2[[#All],[Team]:[HDCF%]],36,FALSE)</f>
        <v>38.950000000000003</v>
      </c>
      <c r="M786">
        <f>VLOOKUP(Regular_Season_Table[[#This Row],[Visitor]],Table_0__2[[#All],[Team]:[HDCF%]],36,FALSE)</f>
        <v>43.9</v>
      </c>
      <c r="N786">
        <f>VLOOKUP(Regular_Season_Table[[#This Row],[Home]],'Special Teams'!$A$1:$B$33,2,FALSE)</f>
        <v>15.72</v>
      </c>
      <c r="O786">
        <f>VLOOKUP(Regular_Season_Table[[#This Row],[Visitor]],'Special Teams'!$A$1:$B$33,2,FALSE)</f>
        <v>18.91</v>
      </c>
    </row>
    <row r="787" spans="1:15" x14ac:dyDescent="0.3">
      <c r="A787" s="9">
        <v>44954</v>
      </c>
      <c r="B787" s="7" t="s">
        <v>10</v>
      </c>
      <c r="C787" s="7">
        <v>2</v>
      </c>
      <c r="D787" s="7" t="s">
        <v>11</v>
      </c>
      <c r="E787" s="7">
        <v>4</v>
      </c>
      <c r="F787" s="7"/>
      <c r="G787" s="6">
        <f t="shared" si="12"/>
        <v>2</v>
      </c>
      <c r="H787">
        <f>VLOOKUP(Regular_Season_Table[[#This Row],[Visitor]],'2023 Standings'!$A$1:$K$33,10,FALSE)</f>
        <v>-0.47</v>
      </c>
      <c r="I787">
        <f>VLOOKUP(Regular_Season_Table[[#This Row],[Home]],'2023 Standings'!$A$1:$K$33,10,)</f>
        <v>0.61</v>
      </c>
      <c r="J787">
        <f>VLOOKUP(Regular_Season_Table[[#This Row],[Home]],Table_0__2[[#All],[Team]:[xGF%]],10,)</f>
        <v>52.19</v>
      </c>
      <c r="K787">
        <f>VLOOKUP(Regular_Season_Table[[#This Row],[Visitor]],Table_0__2[[Team]:[CF%]],10,FALSE)</f>
        <v>45.87</v>
      </c>
      <c r="L787">
        <f>VLOOKUP(Regular_Season_Table[[#This Row],[Home]],Table_0__2[[#All],[Team]:[HDCF%]],36,FALSE)</f>
        <v>49.77</v>
      </c>
      <c r="M787">
        <f>VLOOKUP(Regular_Season_Table[[#This Row],[Visitor]],Table_0__2[[#All],[Team]:[HDCF%]],36,FALSE)</f>
        <v>44.51</v>
      </c>
      <c r="N787">
        <f>VLOOKUP(Regular_Season_Table[[#This Row],[Home]],'Special Teams'!$A$1:$B$33,2,FALSE)</f>
        <v>24.52</v>
      </c>
      <c r="O787">
        <f>VLOOKUP(Regular_Season_Table[[#This Row],[Visitor]],'Special Teams'!$A$1:$B$33,2,FALSE)</f>
        <v>19.329999999999998</v>
      </c>
    </row>
    <row r="788" spans="1:15" x14ac:dyDescent="0.3">
      <c r="A788" s="8">
        <v>44954</v>
      </c>
      <c r="B788" s="6" t="s">
        <v>6</v>
      </c>
      <c r="C788" s="6">
        <v>3</v>
      </c>
      <c r="D788" s="6" t="s">
        <v>9</v>
      </c>
      <c r="E788" s="6">
        <v>7</v>
      </c>
      <c r="F788" s="6"/>
      <c r="G788" s="6">
        <f t="shared" si="12"/>
        <v>4</v>
      </c>
      <c r="H788">
        <f>VLOOKUP(Regular_Season_Table[[#This Row],[Visitor]],'2023 Standings'!$A$1:$K$33,10,FALSE)</f>
        <v>-1.1599999999999999</v>
      </c>
      <c r="I788">
        <f>VLOOKUP(Regular_Season_Table[[#This Row],[Home]],'2023 Standings'!$A$1:$K$33,10,)</f>
        <v>0.73</v>
      </c>
      <c r="J788">
        <f>VLOOKUP(Regular_Season_Table[[#This Row],[Home]],Table_0__2[[#All],[Team]:[xGF%]],10,)</f>
        <v>52.27</v>
      </c>
      <c r="K788">
        <f>VLOOKUP(Regular_Season_Table[[#This Row],[Visitor]],Table_0__2[[Team]:[CF%]],10,FALSE)</f>
        <v>43.9</v>
      </c>
      <c r="L788">
        <f>VLOOKUP(Regular_Season_Table[[#This Row],[Home]],Table_0__2[[#All],[Team]:[HDCF%]],36,FALSE)</f>
        <v>56.4</v>
      </c>
      <c r="M788">
        <f>VLOOKUP(Regular_Season_Table[[#This Row],[Visitor]],Table_0__2[[#All],[Team]:[HDCF%]],36,FALSE)</f>
        <v>41.35</v>
      </c>
      <c r="N788">
        <f>VLOOKUP(Regular_Season_Table[[#This Row],[Home]],'Special Teams'!$A$1:$B$33,2,FALSE)</f>
        <v>32.36</v>
      </c>
      <c r="O788">
        <f>VLOOKUP(Regular_Season_Table[[#This Row],[Visitor]],'Special Teams'!$A$1:$B$33,2,FALSE)</f>
        <v>16.38</v>
      </c>
    </row>
    <row r="789" spans="1:15" x14ac:dyDescent="0.3">
      <c r="A789" s="9">
        <v>44954</v>
      </c>
      <c r="B789" s="7" t="s">
        <v>14</v>
      </c>
      <c r="C789" s="7">
        <v>3</v>
      </c>
      <c r="D789" s="7" t="s">
        <v>31</v>
      </c>
      <c r="E789" s="7">
        <v>4</v>
      </c>
      <c r="F789" s="7" t="s">
        <v>36</v>
      </c>
      <c r="G789" s="6">
        <f t="shared" si="12"/>
        <v>1</v>
      </c>
      <c r="H789">
        <f>VLOOKUP(Regular_Season_Table[[#This Row],[Visitor]],'2023 Standings'!$A$1:$K$33,10,FALSE)</f>
        <v>1.54</v>
      </c>
      <c r="I789">
        <f>VLOOKUP(Regular_Season_Table[[#This Row],[Home]],'2023 Standings'!$A$1:$K$33,10,)</f>
        <v>0.24</v>
      </c>
      <c r="J789">
        <f>VLOOKUP(Regular_Season_Table[[#This Row],[Home]],Table_0__2[[#All],[Team]:[xGF%]],10,)</f>
        <v>54.33</v>
      </c>
      <c r="K789">
        <f>VLOOKUP(Regular_Season_Table[[#This Row],[Visitor]],Table_0__2[[Team]:[CF%]],10,FALSE)</f>
        <v>51.19</v>
      </c>
      <c r="L789">
        <f>VLOOKUP(Regular_Season_Table[[#This Row],[Home]],Table_0__2[[#All],[Team]:[HDCF%]],36,FALSE)</f>
        <v>53.72</v>
      </c>
      <c r="M789">
        <f>VLOOKUP(Regular_Season_Table[[#This Row],[Visitor]],Table_0__2[[#All],[Team]:[HDCF%]],36,FALSE)</f>
        <v>54.03</v>
      </c>
      <c r="N789">
        <f>VLOOKUP(Regular_Season_Table[[#This Row],[Home]],'Special Teams'!$A$1:$B$33,2,FALSE)</f>
        <v>22.83</v>
      </c>
      <c r="O789">
        <f>VLOOKUP(Regular_Season_Table[[#This Row],[Visitor]],'Special Teams'!$A$1:$B$33,2,FALSE)</f>
        <v>22.22</v>
      </c>
    </row>
    <row r="790" spans="1:15" x14ac:dyDescent="0.3">
      <c r="A790" s="8">
        <v>44954</v>
      </c>
      <c r="B790" s="6" t="s">
        <v>13</v>
      </c>
      <c r="C790" s="6">
        <v>2</v>
      </c>
      <c r="D790" s="6" t="s">
        <v>28</v>
      </c>
      <c r="E790" s="6">
        <v>3</v>
      </c>
      <c r="F790" s="6" t="s">
        <v>35</v>
      </c>
      <c r="G790" s="6">
        <f t="shared" si="12"/>
        <v>1</v>
      </c>
      <c r="H790">
        <f>VLOOKUP(Regular_Season_Table[[#This Row],[Visitor]],'2023 Standings'!$A$1:$K$33,10,FALSE)</f>
        <v>-0.01</v>
      </c>
      <c r="I790">
        <f>VLOOKUP(Regular_Season_Table[[#This Row],[Home]],'2023 Standings'!$A$1:$K$33,10,)</f>
        <v>0.21</v>
      </c>
      <c r="J790">
        <f>VLOOKUP(Regular_Season_Table[[#This Row],[Home]],Table_0__2[[#All],[Team]:[xGF%]],10,)</f>
        <v>49.47</v>
      </c>
      <c r="K790">
        <f>VLOOKUP(Regular_Season_Table[[#This Row],[Visitor]],Table_0__2[[Team]:[CF%]],10,FALSE)</f>
        <v>51.36</v>
      </c>
      <c r="L790">
        <f>VLOOKUP(Regular_Season_Table[[#This Row],[Home]],Table_0__2[[#All],[Team]:[HDCF%]],36,FALSE)</f>
        <v>51.15</v>
      </c>
      <c r="M790">
        <f>VLOOKUP(Regular_Season_Table[[#This Row],[Visitor]],Table_0__2[[#All],[Team]:[HDCF%]],36,FALSE)</f>
        <v>47.31</v>
      </c>
      <c r="N790">
        <f>VLOOKUP(Regular_Season_Table[[#This Row],[Home]],'Special Teams'!$A$1:$B$33,2,FALSE)</f>
        <v>21.43</v>
      </c>
      <c r="O790">
        <f>VLOOKUP(Regular_Season_Table[[#This Row],[Visitor]],'Special Teams'!$A$1:$B$33,2,FALSE)</f>
        <v>23.42</v>
      </c>
    </row>
    <row r="791" spans="1:15" x14ac:dyDescent="0.3">
      <c r="A791" s="9">
        <v>44954</v>
      </c>
      <c r="B791" s="7" t="s">
        <v>27</v>
      </c>
      <c r="C791" s="7">
        <v>1</v>
      </c>
      <c r="D791" s="7" t="s">
        <v>16</v>
      </c>
      <c r="E791" s="7">
        <v>2</v>
      </c>
      <c r="F791" s="7" t="s">
        <v>36</v>
      </c>
      <c r="G791" s="6">
        <f t="shared" si="12"/>
        <v>1</v>
      </c>
      <c r="H791">
        <f>VLOOKUP(Regular_Season_Table[[#This Row],[Visitor]],'2023 Standings'!$A$1:$K$33,10,FALSE)</f>
        <v>0.49</v>
      </c>
      <c r="I791">
        <f>VLOOKUP(Regular_Season_Table[[#This Row],[Home]],'2023 Standings'!$A$1:$K$33,10,)</f>
        <v>0.25</v>
      </c>
      <c r="J791">
        <f>VLOOKUP(Regular_Season_Table[[#This Row],[Home]],Table_0__2[[#All],[Team]:[xGF%]],10,)</f>
        <v>49.75</v>
      </c>
      <c r="K791">
        <f>VLOOKUP(Regular_Season_Table[[#This Row],[Visitor]],Table_0__2[[Team]:[CF%]],10,FALSE)</f>
        <v>48.15</v>
      </c>
      <c r="L791">
        <f>VLOOKUP(Regular_Season_Table[[#This Row],[Home]],Table_0__2[[#All],[Team]:[HDCF%]],36,FALSE)</f>
        <v>50.12</v>
      </c>
      <c r="M791">
        <f>VLOOKUP(Regular_Season_Table[[#This Row],[Visitor]],Table_0__2[[#All],[Team]:[HDCF%]],36,FALSE)</f>
        <v>53.11</v>
      </c>
      <c r="N791">
        <f>VLOOKUP(Regular_Season_Table[[#This Row],[Home]],'Special Teams'!$A$1:$B$33,2,FALSE)</f>
        <v>15.77</v>
      </c>
      <c r="O791">
        <f>VLOOKUP(Regular_Season_Table[[#This Row],[Visitor]],'Special Teams'!$A$1:$B$33,2,FALSE)</f>
        <v>20.29</v>
      </c>
    </row>
    <row r="792" spans="1:15" x14ac:dyDescent="0.3">
      <c r="A792" s="8">
        <v>44954</v>
      </c>
      <c r="B792" s="6" t="s">
        <v>33</v>
      </c>
      <c r="C792" s="6">
        <v>0</v>
      </c>
      <c r="D792" s="6" t="s">
        <v>32</v>
      </c>
      <c r="E792" s="6">
        <v>5</v>
      </c>
      <c r="F792" s="6"/>
      <c r="G792" s="6">
        <f t="shared" si="12"/>
        <v>5</v>
      </c>
      <c r="H792">
        <f>VLOOKUP(Regular_Season_Table[[#This Row],[Visitor]],'2023 Standings'!$A$1:$K$33,10,FALSE)</f>
        <v>-0.85</v>
      </c>
      <c r="I792">
        <f>VLOOKUP(Regular_Season_Table[[#This Row],[Home]],'2023 Standings'!$A$1:$K$33,10,)</f>
        <v>-0.09</v>
      </c>
      <c r="J792">
        <f>VLOOKUP(Regular_Season_Table[[#This Row],[Home]],Table_0__2[[#All],[Team]:[xGF%]],10,)</f>
        <v>51.53</v>
      </c>
      <c r="K792">
        <f>VLOOKUP(Regular_Season_Table[[#This Row],[Visitor]],Table_0__2[[Team]:[CF%]],10,FALSE)</f>
        <v>45.51</v>
      </c>
      <c r="L792">
        <f>VLOOKUP(Regular_Season_Table[[#This Row],[Home]],Table_0__2[[#All],[Team]:[HDCF%]],36,FALSE)</f>
        <v>51.95</v>
      </c>
      <c r="M792">
        <f>VLOOKUP(Regular_Season_Table[[#This Row],[Visitor]],Table_0__2[[#All],[Team]:[HDCF%]],36,FALSE)</f>
        <v>42.22</v>
      </c>
      <c r="N792">
        <f>VLOOKUP(Regular_Season_Table[[#This Row],[Home]],'Special Teams'!$A$1:$B$33,2,FALSE)</f>
        <v>23.53</v>
      </c>
      <c r="O792">
        <f>VLOOKUP(Regular_Season_Table[[#This Row],[Visitor]],'Special Teams'!$A$1:$B$33,2,FALSE)</f>
        <v>16.03</v>
      </c>
    </row>
    <row r="793" spans="1:15" x14ac:dyDescent="0.3">
      <c r="A793" s="9">
        <v>44954</v>
      </c>
      <c r="B793" s="7" t="s">
        <v>24</v>
      </c>
      <c r="C793" s="7">
        <v>6</v>
      </c>
      <c r="D793" s="7" t="s">
        <v>3</v>
      </c>
      <c r="E793" s="7">
        <v>4</v>
      </c>
      <c r="F793" s="7"/>
      <c r="G793" s="6">
        <f t="shared" si="12"/>
        <v>-2</v>
      </c>
      <c r="H793">
        <f>VLOOKUP(Regular_Season_Table[[#This Row],[Visitor]],'2023 Standings'!$A$1:$K$33,10,FALSE)</f>
        <v>-1.05</v>
      </c>
      <c r="I793">
        <f>VLOOKUP(Regular_Season_Table[[#This Row],[Home]],'2023 Standings'!$A$1:$K$33,10,)</f>
        <v>0.01</v>
      </c>
      <c r="J793">
        <f>VLOOKUP(Regular_Season_Table[[#This Row],[Home]],Table_0__2[[#All],[Team]:[xGF%]],10,)</f>
        <v>52.14</v>
      </c>
      <c r="K793">
        <f>VLOOKUP(Regular_Season_Table[[#This Row],[Visitor]],Table_0__2[[Team]:[CF%]],10,FALSE)</f>
        <v>48.6</v>
      </c>
      <c r="L793">
        <f>VLOOKUP(Regular_Season_Table[[#This Row],[Home]],Table_0__2[[#All],[Team]:[HDCF%]],36,FALSE)</f>
        <v>53.78</v>
      </c>
      <c r="M793">
        <f>VLOOKUP(Regular_Season_Table[[#This Row],[Visitor]],Table_0__2[[#All],[Team]:[HDCF%]],36,FALSE)</f>
        <v>51.47</v>
      </c>
      <c r="N793">
        <f>VLOOKUP(Regular_Season_Table[[#This Row],[Home]],'Special Teams'!$A$1:$B$33,2,FALSE)</f>
        <v>21.72</v>
      </c>
      <c r="O793">
        <f>VLOOKUP(Regular_Season_Table[[#This Row],[Visitor]],'Special Teams'!$A$1:$B$33,2,FALSE)</f>
        <v>18.39</v>
      </c>
    </row>
    <row r="794" spans="1:15" x14ac:dyDescent="0.3">
      <c r="A794" s="8">
        <v>44954</v>
      </c>
      <c r="B794" s="6" t="s">
        <v>20</v>
      </c>
      <c r="C794" s="6">
        <v>1</v>
      </c>
      <c r="D794" s="6" t="s">
        <v>34</v>
      </c>
      <c r="E794" s="6">
        <v>3</v>
      </c>
      <c r="F794" s="6"/>
      <c r="G794" s="6">
        <f t="shared" si="12"/>
        <v>2</v>
      </c>
      <c r="H794">
        <f>VLOOKUP(Regular_Season_Table[[#This Row],[Visitor]],'2023 Standings'!$A$1:$K$33,10,FALSE)</f>
        <v>-1.34</v>
      </c>
      <c r="I794">
        <f>VLOOKUP(Regular_Season_Table[[#This Row],[Home]],'2023 Standings'!$A$1:$K$33,10,)</f>
        <v>0.36</v>
      </c>
      <c r="J794">
        <f>VLOOKUP(Regular_Season_Table[[#This Row],[Home]],Table_0__2[[#All],[Team]:[xGF%]],10,)</f>
        <v>52.75</v>
      </c>
      <c r="K794">
        <f>VLOOKUP(Regular_Season_Table[[#This Row],[Visitor]],Table_0__2[[Team]:[CF%]],10,FALSE)</f>
        <v>44.92</v>
      </c>
      <c r="L794">
        <f>VLOOKUP(Regular_Season_Table[[#This Row],[Home]],Table_0__2[[#All],[Team]:[HDCF%]],36,FALSE)</f>
        <v>49.47</v>
      </c>
      <c r="M794">
        <f>VLOOKUP(Regular_Season_Table[[#This Row],[Visitor]],Table_0__2[[#All],[Team]:[HDCF%]],36,FALSE)</f>
        <v>43.43</v>
      </c>
      <c r="N794">
        <f>VLOOKUP(Regular_Season_Table[[#This Row],[Home]],'Special Teams'!$A$1:$B$33,2,FALSE)</f>
        <v>19.75</v>
      </c>
      <c r="O794">
        <f>VLOOKUP(Regular_Season_Table[[#This Row],[Visitor]],'Special Teams'!$A$1:$B$33,2,FALSE)</f>
        <v>18.3</v>
      </c>
    </row>
    <row r="795" spans="1:15" x14ac:dyDescent="0.3">
      <c r="A795" s="9">
        <v>44954</v>
      </c>
      <c r="B795" s="7" t="s">
        <v>29</v>
      </c>
      <c r="C795" s="7">
        <v>2</v>
      </c>
      <c r="D795" s="7" t="s">
        <v>7</v>
      </c>
      <c r="E795" s="7">
        <v>5</v>
      </c>
      <c r="F795" s="7"/>
      <c r="G795" s="6">
        <f t="shared" si="12"/>
        <v>3</v>
      </c>
      <c r="H795">
        <f>VLOOKUP(Regular_Season_Table[[#This Row],[Visitor]],'2023 Standings'!$A$1:$K$33,10,FALSE)</f>
        <v>0.27</v>
      </c>
      <c r="I795">
        <f>VLOOKUP(Regular_Season_Table[[#This Row],[Home]],'2023 Standings'!$A$1:$K$33,10,)</f>
        <v>0.37</v>
      </c>
      <c r="J795">
        <f>VLOOKUP(Regular_Season_Table[[#This Row],[Home]],Table_0__2[[#All],[Team]:[xGF%]],10,)</f>
        <v>51.45</v>
      </c>
      <c r="K795">
        <f>VLOOKUP(Regular_Season_Table[[#This Row],[Visitor]],Table_0__2[[Team]:[CF%]],10,FALSE)</f>
        <v>52.33</v>
      </c>
      <c r="L795">
        <f>VLOOKUP(Regular_Season_Table[[#This Row],[Home]],Table_0__2[[#All],[Team]:[HDCF%]],36,FALSE)</f>
        <v>53.01</v>
      </c>
      <c r="M795">
        <f>VLOOKUP(Regular_Season_Table[[#This Row],[Visitor]],Table_0__2[[#All],[Team]:[HDCF%]],36,FALSE)</f>
        <v>52.36</v>
      </c>
      <c r="N795">
        <f>VLOOKUP(Regular_Season_Table[[#This Row],[Home]],'Special Teams'!$A$1:$B$33,2,FALSE)</f>
        <v>25.36</v>
      </c>
      <c r="O795">
        <f>VLOOKUP(Regular_Season_Table[[#This Row],[Visitor]],'Special Teams'!$A$1:$B$33,2,FALSE)</f>
        <v>25.28</v>
      </c>
    </row>
    <row r="796" spans="1:15" x14ac:dyDescent="0.3">
      <c r="A796" s="8">
        <v>44954</v>
      </c>
      <c r="B796" s="6" t="s">
        <v>4</v>
      </c>
      <c r="C796" s="6">
        <v>4</v>
      </c>
      <c r="D796" s="6" t="s">
        <v>23</v>
      </c>
      <c r="E796" s="6">
        <v>0</v>
      </c>
      <c r="F796" s="6"/>
      <c r="G796" s="6">
        <f t="shared" si="12"/>
        <v>-4</v>
      </c>
      <c r="H796">
        <f>VLOOKUP(Regular_Season_Table[[#This Row],[Visitor]],'2023 Standings'!$A$1:$K$33,10,FALSE)</f>
        <v>-0.62</v>
      </c>
      <c r="I796">
        <f>VLOOKUP(Regular_Season_Table[[#This Row],[Home]],'2023 Standings'!$A$1:$K$33,10,)</f>
        <v>0.23</v>
      </c>
      <c r="J796">
        <f>VLOOKUP(Regular_Season_Table[[#This Row],[Home]],Table_0__2[[#All],[Team]:[xGF%]],10,)</f>
        <v>51.57</v>
      </c>
      <c r="K796">
        <f>VLOOKUP(Regular_Season_Table[[#This Row],[Visitor]],Table_0__2[[Team]:[CF%]],10,FALSE)</f>
        <v>47.4</v>
      </c>
      <c r="L796">
        <f>VLOOKUP(Regular_Season_Table[[#This Row],[Home]],Table_0__2[[#All],[Team]:[HDCF%]],36,FALSE)</f>
        <v>52.55</v>
      </c>
      <c r="M796">
        <f>VLOOKUP(Regular_Season_Table[[#This Row],[Visitor]],Table_0__2[[#All],[Team]:[HDCF%]],36,FALSE)</f>
        <v>47.69</v>
      </c>
      <c r="N796">
        <f>VLOOKUP(Regular_Season_Table[[#This Row],[Home]],'Special Teams'!$A$1:$B$33,2,FALSE)</f>
        <v>19.260000000000002</v>
      </c>
      <c r="O796">
        <f>VLOOKUP(Regular_Season_Table[[#This Row],[Visitor]],'Special Teams'!$A$1:$B$33,2,FALSE)</f>
        <v>15.56</v>
      </c>
    </row>
    <row r="797" spans="1:15" x14ac:dyDescent="0.3">
      <c r="A797" s="9">
        <v>44955</v>
      </c>
      <c r="B797" s="7" t="s">
        <v>14</v>
      </c>
      <c r="C797" s="7">
        <v>1</v>
      </c>
      <c r="D797" s="7" t="s">
        <v>18</v>
      </c>
      <c r="E797" s="7">
        <v>4</v>
      </c>
      <c r="F797" s="7"/>
      <c r="G797" s="6">
        <f t="shared" si="12"/>
        <v>3</v>
      </c>
      <c r="H797">
        <f>VLOOKUP(Regular_Season_Table[[#This Row],[Visitor]],'2023 Standings'!$A$1:$K$33,10,FALSE)</f>
        <v>1.54</v>
      </c>
      <c r="I797">
        <f>VLOOKUP(Regular_Season_Table[[#This Row],[Home]],'2023 Standings'!$A$1:$K$33,10,)</f>
        <v>0.66</v>
      </c>
      <c r="J797">
        <f>VLOOKUP(Regular_Season_Table[[#This Row],[Home]],Table_0__2[[#All],[Team]:[xGF%]],10,)</f>
        <v>60.38</v>
      </c>
      <c r="K797">
        <f>VLOOKUP(Regular_Season_Table[[#This Row],[Visitor]],Table_0__2[[Team]:[CF%]],10,FALSE)</f>
        <v>51.19</v>
      </c>
      <c r="L797">
        <f>VLOOKUP(Regular_Season_Table[[#This Row],[Home]],Table_0__2[[#All],[Team]:[HDCF%]],36,FALSE)</f>
        <v>59.07</v>
      </c>
      <c r="M797">
        <f>VLOOKUP(Regular_Season_Table[[#This Row],[Visitor]],Table_0__2[[#All],[Team]:[HDCF%]],36,FALSE)</f>
        <v>54.03</v>
      </c>
      <c r="N797">
        <f>VLOOKUP(Regular_Season_Table[[#This Row],[Home]],'Special Teams'!$A$1:$B$33,2,FALSE)</f>
        <v>19.760000000000002</v>
      </c>
      <c r="O797">
        <f>VLOOKUP(Regular_Season_Table[[#This Row],[Visitor]],'Special Teams'!$A$1:$B$33,2,FALSE)</f>
        <v>22.22</v>
      </c>
    </row>
    <row r="798" spans="1:15" x14ac:dyDescent="0.3">
      <c r="A798" s="8">
        <v>44955</v>
      </c>
      <c r="B798" s="6" t="s">
        <v>12</v>
      </c>
      <c r="C798" s="6">
        <v>1</v>
      </c>
      <c r="D798" s="6" t="s">
        <v>5</v>
      </c>
      <c r="E798" s="6">
        <v>5</v>
      </c>
      <c r="F798" s="6"/>
      <c r="G798" s="6">
        <f t="shared" si="12"/>
        <v>4</v>
      </c>
      <c r="H798">
        <f>VLOOKUP(Regular_Season_Table[[#This Row],[Visitor]],'2023 Standings'!$A$1:$K$33,10,FALSE)</f>
        <v>-0.1</v>
      </c>
      <c r="I798">
        <f>VLOOKUP(Regular_Season_Table[[#This Row],[Home]],'2023 Standings'!$A$1:$K$33,10,)</f>
        <v>0.7</v>
      </c>
      <c r="J798">
        <f>VLOOKUP(Regular_Season_Table[[#This Row],[Home]],Table_0__2[[#All],[Team]:[xGF%]],10,)</f>
        <v>51.07</v>
      </c>
      <c r="K798">
        <f>VLOOKUP(Regular_Season_Table[[#This Row],[Visitor]],Table_0__2[[Team]:[CF%]],10,FALSE)</f>
        <v>49.78</v>
      </c>
      <c r="L798">
        <f>VLOOKUP(Regular_Season_Table[[#This Row],[Home]],Table_0__2[[#All],[Team]:[HDCF%]],36,FALSE)</f>
        <v>54.37</v>
      </c>
      <c r="M798">
        <f>VLOOKUP(Regular_Season_Table[[#This Row],[Visitor]],Table_0__2[[#All],[Team]:[HDCF%]],36,FALSE)</f>
        <v>49.68</v>
      </c>
      <c r="N798">
        <f>VLOOKUP(Regular_Season_Table[[#This Row],[Home]],'Special Teams'!$A$1:$B$33,2,FALSE)</f>
        <v>26.02</v>
      </c>
      <c r="O798">
        <f>VLOOKUP(Regular_Season_Table[[#This Row],[Visitor]],'Special Teams'!$A$1:$B$33,2,FALSE)</f>
        <v>21.22</v>
      </c>
    </row>
    <row r="799" spans="1:15" x14ac:dyDescent="0.3">
      <c r="A799" s="9">
        <v>44956</v>
      </c>
      <c r="B799" s="7" t="s">
        <v>10</v>
      </c>
      <c r="C799" s="7">
        <v>2</v>
      </c>
      <c r="D799" s="7" t="s">
        <v>23</v>
      </c>
      <c r="E799" s="7">
        <v>4</v>
      </c>
      <c r="F799" s="7"/>
      <c r="G799" s="6">
        <f t="shared" si="12"/>
        <v>2</v>
      </c>
      <c r="H799">
        <f>VLOOKUP(Regular_Season_Table[[#This Row],[Visitor]],'2023 Standings'!$A$1:$K$33,10,FALSE)</f>
        <v>-0.47</v>
      </c>
      <c r="I799">
        <f>VLOOKUP(Regular_Season_Table[[#This Row],[Home]],'2023 Standings'!$A$1:$K$33,10,)</f>
        <v>0.23</v>
      </c>
      <c r="J799">
        <f>VLOOKUP(Regular_Season_Table[[#This Row],[Home]],Table_0__2[[#All],[Team]:[xGF%]],10,)</f>
        <v>51.57</v>
      </c>
      <c r="K799">
        <f>VLOOKUP(Regular_Season_Table[[#This Row],[Visitor]],Table_0__2[[Team]:[CF%]],10,FALSE)</f>
        <v>45.87</v>
      </c>
      <c r="L799">
        <f>VLOOKUP(Regular_Season_Table[[#This Row],[Home]],Table_0__2[[#All],[Team]:[HDCF%]],36,FALSE)</f>
        <v>52.55</v>
      </c>
      <c r="M799">
        <f>VLOOKUP(Regular_Season_Table[[#This Row],[Visitor]],Table_0__2[[#All],[Team]:[HDCF%]],36,FALSE)</f>
        <v>44.51</v>
      </c>
      <c r="N799">
        <f>VLOOKUP(Regular_Season_Table[[#This Row],[Home]],'Special Teams'!$A$1:$B$33,2,FALSE)</f>
        <v>19.260000000000002</v>
      </c>
      <c r="O799">
        <f>VLOOKUP(Regular_Season_Table[[#This Row],[Visitor]],'Special Teams'!$A$1:$B$33,2,FALSE)</f>
        <v>19.329999999999998</v>
      </c>
    </row>
    <row r="800" spans="1:15" x14ac:dyDescent="0.3">
      <c r="A800" s="8">
        <v>44957</v>
      </c>
      <c r="B800" s="6" t="s">
        <v>29</v>
      </c>
      <c r="C800" s="6">
        <v>4</v>
      </c>
      <c r="D800" s="6" t="s">
        <v>18</v>
      </c>
      <c r="E800" s="6">
        <v>5</v>
      </c>
      <c r="F800" s="6" t="s">
        <v>36</v>
      </c>
      <c r="G800" s="6">
        <f t="shared" si="12"/>
        <v>1</v>
      </c>
      <c r="H800">
        <f>VLOOKUP(Regular_Season_Table[[#This Row],[Visitor]],'2023 Standings'!$A$1:$K$33,10,FALSE)</f>
        <v>0.27</v>
      </c>
      <c r="I800">
        <f>VLOOKUP(Regular_Season_Table[[#This Row],[Home]],'2023 Standings'!$A$1:$K$33,10,)</f>
        <v>0.66</v>
      </c>
      <c r="J800">
        <f>VLOOKUP(Regular_Season_Table[[#This Row],[Home]],Table_0__2[[#All],[Team]:[xGF%]],10,)</f>
        <v>60.38</v>
      </c>
      <c r="K800">
        <f>VLOOKUP(Regular_Season_Table[[#This Row],[Visitor]],Table_0__2[[Team]:[CF%]],10,FALSE)</f>
        <v>52.33</v>
      </c>
      <c r="L800">
        <f>VLOOKUP(Regular_Season_Table[[#This Row],[Home]],Table_0__2[[#All],[Team]:[HDCF%]],36,FALSE)</f>
        <v>59.07</v>
      </c>
      <c r="M800">
        <f>VLOOKUP(Regular_Season_Table[[#This Row],[Visitor]],Table_0__2[[#All],[Team]:[HDCF%]],36,FALSE)</f>
        <v>52.36</v>
      </c>
      <c r="N800">
        <f>VLOOKUP(Regular_Season_Table[[#This Row],[Home]],'Special Teams'!$A$1:$B$33,2,FALSE)</f>
        <v>19.760000000000002</v>
      </c>
      <c r="O800">
        <f>VLOOKUP(Regular_Season_Table[[#This Row],[Visitor]],'Special Teams'!$A$1:$B$33,2,FALSE)</f>
        <v>25.28</v>
      </c>
    </row>
    <row r="801" spans="1:15" x14ac:dyDescent="0.3">
      <c r="A801" s="9">
        <v>44957</v>
      </c>
      <c r="B801" s="7" t="s">
        <v>12</v>
      </c>
      <c r="C801" s="7">
        <v>4</v>
      </c>
      <c r="D801" s="7" t="s">
        <v>20</v>
      </c>
      <c r="E801" s="7">
        <v>3</v>
      </c>
      <c r="F801" s="7" t="s">
        <v>36</v>
      </c>
      <c r="G801" s="6">
        <f t="shared" si="12"/>
        <v>-1</v>
      </c>
      <c r="H801">
        <f>VLOOKUP(Regular_Season_Table[[#This Row],[Visitor]],'2023 Standings'!$A$1:$K$33,10,FALSE)</f>
        <v>-0.1</v>
      </c>
      <c r="I801">
        <f>VLOOKUP(Regular_Season_Table[[#This Row],[Home]],'2023 Standings'!$A$1:$K$33,10,)</f>
        <v>-1.34</v>
      </c>
      <c r="J801">
        <f>VLOOKUP(Regular_Season_Table[[#This Row],[Home]],Table_0__2[[#All],[Team]:[xGF%]],10,)</f>
        <v>44.92</v>
      </c>
      <c r="K801">
        <f>VLOOKUP(Regular_Season_Table[[#This Row],[Visitor]],Table_0__2[[Team]:[CF%]],10,FALSE)</f>
        <v>49.78</v>
      </c>
      <c r="L801">
        <f>VLOOKUP(Regular_Season_Table[[#This Row],[Home]],Table_0__2[[#All],[Team]:[HDCF%]],36,FALSE)</f>
        <v>43.43</v>
      </c>
      <c r="M801">
        <f>VLOOKUP(Regular_Season_Table[[#This Row],[Visitor]],Table_0__2[[#All],[Team]:[HDCF%]],36,FALSE)</f>
        <v>49.68</v>
      </c>
      <c r="N801">
        <f>VLOOKUP(Regular_Season_Table[[#This Row],[Home]],'Special Teams'!$A$1:$B$33,2,FALSE)</f>
        <v>18.3</v>
      </c>
      <c r="O801">
        <f>VLOOKUP(Regular_Season_Table[[#This Row],[Visitor]],'Special Teams'!$A$1:$B$33,2,FALSE)</f>
        <v>21.22</v>
      </c>
    </row>
    <row r="802" spans="1:15" x14ac:dyDescent="0.3">
      <c r="A802" s="8">
        <v>44957</v>
      </c>
      <c r="B802" s="6" t="s">
        <v>32</v>
      </c>
      <c r="C802" s="6">
        <v>5</v>
      </c>
      <c r="D802" s="6" t="s">
        <v>33</v>
      </c>
      <c r="E802" s="6">
        <v>4</v>
      </c>
      <c r="F802" s="6"/>
      <c r="G802" s="6">
        <f t="shared" si="12"/>
        <v>-1</v>
      </c>
      <c r="H802">
        <f>VLOOKUP(Regular_Season_Table[[#This Row],[Visitor]],'2023 Standings'!$A$1:$K$33,10,FALSE)</f>
        <v>-0.09</v>
      </c>
      <c r="I802">
        <f>VLOOKUP(Regular_Season_Table[[#This Row],[Home]],'2023 Standings'!$A$1:$K$33,10,)</f>
        <v>-0.85</v>
      </c>
      <c r="J802">
        <f>VLOOKUP(Regular_Season_Table[[#This Row],[Home]],Table_0__2[[#All],[Team]:[xGF%]],10,)</f>
        <v>45.51</v>
      </c>
      <c r="K802">
        <f>VLOOKUP(Regular_Season_Table[[#This Row],[Visitor]],Table_0__2[[Team]:[CF%]],10,FALSE)</f>
        <v>51.53</v>
      </c>
      <c r="L802">
        <f>VLOOKUP(Regular_Season_Table[[#This Row],[Home]],Table_0__2[[#All],[Team]:[HDCF%]],36,FALSE)</f>
        <v>42.22</v>
      </c>
      <c r="M802">
        <f>VLOOKUP(Regular_Season_Table[[#This Row],[Visitor]],Table_0__2[[#All],[Team]:[HDCF%]],36,FALSE)</f>
        <v>51.95</v>
      </c>
      <c r="N802">
        <f>VLOOKUP(Regular_Season_Table[[#This Row],[Home]],'Special Teams'!$A$1:$B$33,2,FALSE)</f>
        <v>16.03</v>
      </c>
      <c r="O802">
        <f>VLOOKUP(Regular_Season_Table[[#This Row],[Visitor]],'Special Teams'!$A$1:$B$33,2,FALSE)</f>
        <v>23.53</v>
      </c>
    </row>
    <row r="803" spans="1:15" x14ac:dyDescent="0.3">
      <c r="A803" s="9">
        <v>44958</v>
      </c>
      <c r="B803" s="7" t="s">
        <v>18</v>
      </c>
      <c r="C803" s="7">
        <v>5</v>
      </c>
      <c r="D803" s="7" t="s">
        <v>13</v>
      </c>
      <c r="E803" s="7">
        <v>1</v>
      </c>
      <c r="F803" s="7"/>
      <c r="G803" s="6">
        <f t="shared" si="12"/>
        <v>-4</v>
      </c>
      <c r="H803">
        <f>VLOOKUP(Regular_Season_Table[[#This Row],[Visitor]],'2023 Standings'!$A$1:$K$33,10,FALSE)</f>
        <v>0.66</v>
      </c>
      <c r="I803">
        <f>VLOOKUP(Regular_Season_Table[[#This Row],[Home]],'2023 Standings'!$A$1:$K$33,10,)</f>
        <v>-0.01</v>
      </c>
      <c r="J803">
        <f>VLOOKUP(Regular_Season_Table[[#This Row],[Home]],Table_0__2[[#All],[Team]:[xGF%]],10,)</f>
        <v>51.36</v>
      </c>
      <c r="K803">
        <f>VLOOKUP(Regular_Season_Table[[#This Row],[Visitor]],Table_0__2[[Team]:[CF%]],10,FALSE)</f>
        <v>60.38</v>
      </c>
      <c r="L803">
        <f>VLOOKUP(Regular_Season_Table[[#This Row],[Home]],Table_0__2[[#All],[Team]:[HDCF%]],36,FALSE)</f>
        <v>47.31</v>
      </c>
      <c r="M803">
        <f>VLOOKUP(Regular_Season_Table[[#This Row],[Visitor]],Table_0__2[[#All],[Team]:[HDCF%]],36,FALSE)</f>
        <v>59.07</v>
      </c>
      <c r="N803">
        <f>VLOOKUP(Regular_Season_Table[[#This Row],[Home]],'Special Teams'!$A$1:$B$33,2,FALSE)</f>
        <v>23.42</v>
      </c>
      <c r="O803">
        <f>VLOOKUP(Regular_Season_Table[[#This Row],[Visitor]],'Special Teams'!$A$1:$B$33,2,FALSE)</f>
        <v>19.760000000000002</v>
      </c>
    </row>
    <row r="804" spans="1:15" x14ac:dyDescent="0.3">
      <c r="A804" s="8">
        <v>44958</v>
      </c>
      <c r="B804" s="6" t="s">
        <v>14</v>
      </c>
      <c r="C804" s="6">
        <v>5</v>
      </c>
      <c r="D804" s="6" t="s">
        <v>5</v>
      </c>
      <c r="E804" s="6">
        <v>2</v>
      </c>
      <c r="F804" s="6"/>
      <c r="G804" s="6">
        <f t="shared" si="12"/>
        <v>-3</v>
      </c>
      <c r="H804">
        <f>VLOOKUP(Regular_Season_Table[[#This Row],[Visitor]],'2023 Standings'!$A$1:$K$33,10,FALSE)</f>
        <v>1.54</v>
      </c>
      <c r="I804">
        <f>VLOOKUP(Regular_Season_Table[[#This Row],[Home]],'2023 Standings'!$A$1:$K$33,10,)</f>
        <v>0.7</v>
      </c>
      <c r="J804">
        <f>VLOOKUP(Regular_Season_Table[[#This Row],[Home]],Table_0__2[[#All],[Team]:[xGF%]],10,)</f>
        <v>51.07</v>
      </c>
      <c r="K804">
        <f>VLOOKUP(Regular_Season_Table[[#This Row],[Visitor]],Table_0__2[[Team]:[CF%]],10,FALSE)</f>
        <v>51.19</v>
      </c>
      <c r="L804">
        <f>VLOOKUP(Regular_Season_Table[[#This Row],[Home]],Table_0__2[[#All],[Team]:[HDCF%]],36,FALSE)</f>
        <v>54.37</v>
      </c>
      <c r="M804">
        <f>VLOOKUP(Regular_Season_Table[[#This Row],[Visitor]],Table_0__2[[#All],[Team]:[HDCF%]],36,FALSE)</f>
        <v>54.03</v>
      </c>
      <c r="N804">
        <f>VLOOKUP(Regular_Season_Table[[#This Row],[Home]],'Special Teams'!$A$1:$B$33,2,FALSE)</f>
        <v>26.02</v>
      </c>
      <c r="O804">
        <f>VLOOKUP(Regular_Season_Table[[#This Row],[Visitor]],'Special Teams'!$A$1:$B$33,2,FALSE)</f>
        <v>22.22</v>
      </c>
    </row>
    <row r="805" spans="1:15" x14ac:dyDescent="0.3">
      <c r="A805" s="9">
        <v>44963</v>
      </c>
      <c r="B805" s="7" t="s">
        <v>28</v>
      </c>
      <c r="C805" s="7">
        <v>2</v>
      </c>
      <c r="D805" s="7" t="s">
        <v>25</v>
      </c>
      <c r="E805" s="7">
        <v>3</v>
      </c>
      <c r="F805" s="7"/>
      <c r="G805" s="6">
        <f t="shared" si="12"/>
        <v>1</v>
      </c>
      <c r="H805">
        <f>VLOOKUP(Regular_Season_Table[[#This Row],[Visitor]],'2023 Standings'!$A$1:$K$33,10,FALSE)</f>
        <v>0.21</v>
      </c>
      <c r="I805">
        <f>VLOOKUP(Regular_Season_Table[[#This Row],[Home]],'2023 Standings'!$A$1:$K$33,10,)</f>
        <v>-0.85</v>
      </c>
      <c r="J805">
        <f>VLOOKUP(Regular_Season_Table[[#This Row],[Home]],Table_0__2[[#All],[Team]:[xGF%]],10,)</f>
        <v>45.13</v>
      </c>
      <c r="K805">
        <f>VLOOKUP(Regular_Season_Table[[#This Row],[Visitor]],Table_0__2[[Team]:[CF%]],10,FALSE)</f>
        <v>49.47</v>
      </c>
      <c r="L805">
        <f>VLOOKUP(Regular_Season_Table[[#This Row],[Home]],Table_0__2[[#All],[Team]:[HDCF%]],36,FALSE)</f>
        <v>43.9</v>
      </c>
      <c r="M805">
        <f>VLOOKUP(Regular_Season_Table[[#This Row],[Visitor]],Table_0__2[[#All],[Team]:[HDCF%]],36,FALSE)</f>
        <v>51.15</v>
      </c>
      <c r="N805">
        <f>VLOOKUP(Regular_Season_Table[[#This Row],[Home]],'Special Teams'!$A$1:$B$33,2,FALSE)</f>
        <v>18.91</v>
      </c>
      <c r="O805">
        <f>VLOOKUP(Regular_Season_Table[[#This Row],[Visitor]],'Special Teams'!$A$1:$B$33,2,FALSE)</f>
        <v>21.43</v>
      </c>
    </row>
    <row r="806" spans="1:15" x14ac:dyDescent="0.3">
      <c r="A806" s="8">
        <v>44963</v>
      </c>
      <c r="B806" s="6" t="s">
        <v>26</v>
      </c>
      <c r="C806" s="6">
        <v>2</v>
      </c>
      <c r="D806" s="6" t="s">
        <v>30</v>
      </c>
      <c r="E806" s="6">
        <v>3</v>
      </c>
      <c r="F806" s="6" t="s">
        <v>35</v>
      </c>
      <c r="G806" s="6">
        <f t="shared" si="12"/>
        <v>1</v>
      </c>
      <c r="H806">
        <f>VLOOKUP(Regular_Season_Table[[#This Row],[Visitor]],'2023 Standings'!$A$1:$K$33,10,FALSE)</f>
        <v>-1.54</v>
      </c>
      <c r="I806">
        <f>VLOOKUP(Regular_Season_Table[[#This Row],[Home]],'2023 Standings'!$A$1:$K$33,10,)</f>
        <v>0.75</v>
      </c>
      <c r="J806">
        <f>VLOOKUP(Regular_Season_Table[[#This Row],[Home]],Table_0__2[[#All],[Team]:[xGF%]],10,)</f>
        <v>51.67</v>
      </c>
      <c r="K806">
        <f>VLOOKUP(Regular_Season_Table[[#This Row],[Visitor]],Table_0__2[[Team]:[CF%]],10,FALSE)</f>
        <v>42.67</v>
      </c>
      <c r="L806">
        <f>VLOOKUP(Regular_Season_Table[[#This Row],[Home]],Table_0__2[[#All],[Team]:[HDCF%]],36,FALSE)</f>
        <v>53.75</v>
      </c>
      <c r="M806">
        <f>VLOOKUP(Regular_Season_Table[[#This Row],[Visitor]],Table_0__2[[#All],[Team]:[HDCF%]],36,FALSE)</f>
        <v>38.950000000000003</v>
      </c>
      <c r="N806">
        <f>VLOOKUP(Regular_Season_Table[[#This Row],[Home]],'Special Teams'!$A$1:$B$33,2,FALSE)</f>
        <v>25</v>
      </c>
      <c r="O806">
        <f>VLOOKUP(Regular_Season_Table[[#This Row],[Visitor]],'Special Teams'!$A$1:$B$33,2,FALSE)</f>
        <v>15.72</v>
      </c>
    </row>
    <row r="807" spans="1:15" x14ac:dyDescent="0.3">
      <c r="A807" s="9">
        <v>44963</v>
      </c>
      <c r="B807" s="7" t="s">
        <v>7</v>
      </c>
      <c r="C807" s="7">
        <v>1</v>
      </c>
      <c r="D807" s="7" t="s">
        <v>31</v>
      </c>
      <c r="E807" s="7">
        <v>7</v>
      </c>
      <c r="F807" s="7"/>
      <c r="G807" s="6">
        <f t="shared" si="12"/>
        <v>6</v>
      </c>
      <c r="H807">
        <f>VLOOKUP(Regular_Season_Table[[#This Row],[Visitor]],'2023 Standings'!$A$1:$K$33,10,FALSE)</f>
        <v>0.37</v>
      </c>
      <c r="I807">
        <f>VLOOKUP(Regular_Season_Table[[#This Row],[Home]],'2023 Standings'!$A$1:$K$33,10,)</f>
        <v>0.24</v>
      </c>
      <c r="J807">
        <f>VLOOKUP(Regular_Season_Table[[#This Row],[Home]],Table_0__2[[#All],[Team]:[xGF%]],10,)</f>
        <v>54.33</v>
      </c>
      <c r="K807">
        <f>VLOOKUP(Regular_Season_Table[[#This Row],[Visitor]],Table_0__2[[Team]:[CF%]],10,FALSE)</f>
        <v>51.45</v>
      </c>
      <c r="L807">
        <f>VLOOKUP(Regular_Season_Table[[#This Row],[Home]],Table_0__2[[#All],[Team]:[HDCF%]],36,FALSE)</f>
        <v>53.72</v>
      </c>
      <c r="M807">
        <f>VLOOKUP(Regular_Season_Table[[#This Row],[Visitor]],Table_0__2[[#All],[Team]:[HDCF%]],36,FALSE)</f>
        <v>53.01</v>
      </c>
      <c r="N807">
        <f>VLOOKUP(Regular_Season_Table[[#This Row],[Home]],'Special Teams'!$A$1:$B$33,2,FALSE)</f>
        <v>22.83</v>
      </c>
      <c r="O807">
        <f>VLOOKUP(Regular_Season_Table[[#This Row],[Visitor]],'Special Teams'!$A$1:$B$33,2,FALSE)</f>
        <v>25.36</v>
      </c>
    </row>
    <row r="808" spans="1:15" x14ac:dyDescent="0.3">
      <c r="A808" s="8">
        <v>44963</v>
      </c>
      <c r="B808" s="6" t="s">
        <v>8</v>
      </c>
      <c r="C808" s="6">
        <v>4</v>
      </c>
      <c r="D808" s="6" t="s">
        <v>15</v>
      </c>
      <c r="E808" s="6">
        <v>5</v>
      </c>
      <c r="F808" s="6" t="s">
        <v>36</v>
      </c>
      <c r="G808" s="6">
        <f t="shared" si="12"/>
        <v>1</v>
      </c>
      <c r="H808">
        <f>VLOOKUP(Regular_Season_Table[[#This Row],[Visitor]],'2023 Standings'!$A$1:$K$33,10,FALSE)</f>
        <v>-0.3</v>
      </c>
      <c r="I808">
        <f>VLOOKUP(Regular_Season_Table[[#This Row],[Home]],'2023 Standings'!$A$1:$K$33,10,)</f>
        <v>0.79</v>
      </c>
      <c r="J808">
        <f>VLOOKUP(Regular_Season_Table[[#This Row],[Home]],Table_0__2[[#All],[Team]:[xGF%]],10,)</f>
        <v>54.12</v>
      </c>
      <c r="K808">
        <f>VLOOKUP(Regular_Season_Table[[#This Row],[Visitor]],Table_0__2[[Team]:[CF%]],10,FALSE)</f>
        <v>47.62</v>
      </c>
      <c r="L808">
        <f>VLOOKUP(Regular_Season_Table[[#This Row],[Home]],Table_0__2[[#All],[Team]:[HDCF%]],36,FALSE)</f>
        <v>56.84</v>
      </c>
      <c r="M808">
        <f>VLOOKUP(Regular_Season_Table[[#This Row],[Visitor]],Table_0__2[[#All],[Team]:[HDCF%]],36,FALSE)</f>
        <v>47.61</v>
      </c>
      <c r="N808">
        <f>VLOOKUP(Regular_Season_Table[[#This Row],[Home]],'Special Teams'!$A$1:$B$33,2,FALSE)</f>
        <v>21.88</v>
      </c>
      <c r="O808">
        <f>VLOOKUP(Regular_Season_Table[[#This Row],[Visitor]],'Special Teams'!$A$1:$B$33,2,FALSE)</f>
        <v>22.71</v>
      </c>
    </row>
    <row r="809" spans="1:15" x14ac:dyDescent="0.3">
      <c r="A809" s="9">
        <v>44963</v>
      </c>
      <c r="B809" s="7" t="s">
        <v>22</v>
      </c>
      <c r="C809" s="7">
        <v>4</v>
      </c>
      <c r="D809" s="7" t="s">
        <v>17</v>
      </c>
      <c r="E809" s="7">
        <v>5</v>
      </c>
      <c r="F809" s="7" t="s">
        <v>36</v>
      </c>
      <c r="G809" s="6">
        <f t="shared" si="12"/>
        <v>1</v>
      </c>
      <c r="H809">
        <f>VLOOKUP(Regular_Season_Table[[#This Row],[Visitor]],'2023 Standings'!$A$1:$K$33,10,FALSE)</f>
        <v>0.05</v>
      </c>
      <c r="I809">
        <f>VLOOKUP(Regular_Season_Table[[#This Row],[Home]],'2023 Standings'!$A$1:$K$33,10,)</f>
        <v>0.7</v>
      </c>
      <c r="J809">
        <f>VLOOKUP(Regular_Season_Table[[#This Row],[Home]],Table_0__2[[#All],[Team]:[xGF%]],10,)</f>
        <v>49.8</v>
      </c>
      <c r="K809">
        <f>VLOOKUP(Regular_Season_Table[[#This Row],[Visitor]],Table_0__2[[Team]:[CF%]],10,FALSE)</f>
        <v>57.39</v>
      </c>
      <c r="L809">
        <f>VLOOKUP(Regular_Season_Table[[#This Row],[Home]],Table_0__2[[#All],[Team]:[HDCF%]],36,FALSE)</f>
        <v>48.95</v>
      </c>
      <c r="M809">
        <f>VLOOKUP(Regular_Season_Table[[#This Row],[Visitor]],Table_0__2[[#All],[Team]:[HDCF%]],36,FALSE)</f>
        <v>53.64</v>
      </c>
      <c r="N809">
        <f>VLOOKUP(Regular_Season_Table[[#This Row],[Home]],'Special Teams'!$A$1:$B$33,2,FALSE)</f>
        <v>24.08</v>
      </c>
      <c r="O809">
        <f>VLOOKUP(Regular_Season_Table[[#This Row],[Visitor]],'Special Teams'!$A$1:$B$33,2,FALSE)</f>
        <v>19.84</v>
      </c>
    </row>
    <row r="810" spans="1:15" x14ac:dyDescent="0.3">
      <c r="A810" s="8">
        <v>44963</v>
      </c>
      <c r="B810" s="6" t="s">
        <v>16</v>
      </c>
      <c r="C810" s="6">
        <v>2</v>
      </c>
      <c r="D810" s="6" t="s">
        <v>4</v>
      </c>
      <c r="E810" s="6">
        <v>1</v>
      </c>
      <c r="F810" s="6"/>
      <c r="G810" s="6">
        <f t="shared" si="12"/>
        <v>-1</v>
      </c>
      <c r="H810">
        <f>VLOOKUP(Regular_Season_Table[[#This Row],[Visitor]],'2023 Standings'!$A$1:$K$33,10,FALSE)</f>
        <v>0.25</v>
      </c>
      <c r="I810">
        <f>VLOOKUP(Regular_Season_Table[[#This Row],[Home]],'2023 Standings'!$A$1:$K$33,10,)</f>
        <v>-0.62</v>
      </c>
      <c r="J810">
        <f>VLOOKUP(Regular_Season_Table[[#This Row],[Home]],Table_0__2[[#All],[Team]:[xGF%]],10,)</f>
        <v>47.4</v>
      </c>
      <c r="K810">
        <f>VLOOKUP(Regular_Season_Table[[#This Row],[Visitor]],Table_0__2[[Team]:[CF%]],10,FALSE)</f>
        <v>49.75</v>
      </c>
      <c r="L810">
        <f>VLOOKUP(Regular_Season_Table[[#This Row],[Home]],Table_0__2[[#All],[Team]:[HDCF%]],36,FALSE)</f>
        <v>47.69</v>
      </c>
      <c r="M810">
        <f>VLOOKUP(Regular_Season_Table[[#This Row],[Visitor]],Table_0__2[[#All],[Team]:[HDCF%]],36,FALSE)</f>
        <v>50.12</v>
      </c>
      <c r="N810">
        <f>VLOOKUP(Regular_Season_Table[[#This Row],[Home]],'Special Teams'!$A$1:$B$33,2,FALSE)</f>
        <v>15.56</v>
      </c>
      <c r="O810">
        <f>VLOOKUP(Regular_Season_Table[[#This Row],[Visitor]],'Special Teams'!$A$1:$B$33,2,FALSE)</f>
        <v>15.77</v>
      </c>
    </row>
    <row r="811" spans="1:15" x14ac:dyDescent="0.3">
      <c r="A811" s="9">
        <v>44964</v>
      </c>
      <c r="B811" s="7" t="s">
        <v>26</v>
      </c>
      <c r="C811" s="7">
        <v>3</v>
      </c>
      <c r="D811" s="7" t="s">
        <v>6</v>
      </c>
      <c r="E811" s="7">
        <v>2</v>
      </c>
      <c r="F811" s="7" t="s">
        <v>36</v>
      </c>
      <c r="G811" s="6">
        <f t="shared" si="12"/>
        <v>-1</v>
      </c>
      <c r="H811">
        <f>VLOOKUP(Regular_Season_Table[[#This Row],[Visitor]],'2023 Standings'!$A$1:$K$33,10,FALSE)</f>
        <v>-1.54</v>
      </c>
      <c r="I811">
        <f>VLOOKUP(Regular_Season_Table[[#This Row],[Home]],'2023 Standings'!$A$1:$K$33,10,)</f>
        <v>-1.1599999999999999</v>
      </c>
      <c r="J811">
        <f>VLOOKUP(Regular_Season_Table[[#This Row],[Home]],Table_0__2[[#All],[Team]:[xGF%]],10,)</f>
        <v>43.9</v>
      </c>
      <c r="K811">
        <f>VLOOKUP(Regular_Season_Table[[#This Row],[Visitor]],Table_0__2[[Team]:[CF%]],10,FALSE)</f>
        <v>42.67</v>
      </c>
      <c r="L811">
        <f>VLOOKUP(Regular_Season_Table[[#This Row],[Home]],Table_0__2[[#All],[Team]:[HDCF%]],36,FALSE)</f>
        <v>41.35</v>
      </c>
      <c r="M811">
        <f>VLOOKUP(Regular_Season_Table[[#This Row],[Visitor]],Table_0__2[[#All],[Team]:[HDCF%]],36,FALSE)</f>
        <v>38.950000000000003</v>
      </c>
      <c r="N811">
        <f>VLOOKUP(Regular_Season_Table[[#This Row],[Home]],'Special Teams'!$A$1:$B$33,2,FALSE)</f>
        <v>16.38</v>
      </c>
      <c r="O811">
        <f>VLOOKUP(Regular_Season_Table[[#This Row],[Visitor]],'Special Teams'!$A$1:$B$33,2,FALSE)</f>
        <v>15.72</v>
      </c>
    </row>
    <row r="812" spans="1:15" x14ac:dyDescent="0.3">
      <c r="A812" s="8">
        <v>44964</v>
      </c>
      <c r="B812" s="6" t="s">
        <v>9</v>
      </c>
      <c r="C812" s="6">
        <v>5</v>
      </c>
      <c r="D812" s="6" t="s">
        <v>19</v>
      </c>
      <c r="E812" s="6">
        <v>2</v>
      </c>
      <c r="F812" s="6"/>
      <c r="G812" s="6">
        <f t="shared" si="12"/>
        <v>-3</v>
      </c>
      <c r="H812">
        <f>VLOOKUP(Regular_Season_Table[[#This Row],[Visitor]],'2023 Standings'!$A$1:$K$33,10,FALSE)</f>
        <v>0.73</v>
      </c>
      <c r="I812">
        <f>VLOOKUP(Regular_Season_Table[[#This Row],[Home]],'2023 Standings'!$A$1:$K$33,10,)</f>
        <v>-0.44</v>
      </c>
      <c r="J812">
        <f>VLOOKUP(Regular_Season_Table[[#This Row],[Home]],Table_0__2[[#All],[Team]:[xGF%]],10,)</f>
        <v>46.03</v>
      </c>
      <c r="K812">
        <f>VLOOKUP(Regular_Season_Table[[#This Row],[Visitor]],Table_0__2[[Team]:[CF%]],10,FALSE)</f>
        <v>52.27</v>
      </c>
      <c r="L812">
        <f>VLOOKUP(Regular_Season_Table[[#This Row],[Home]],Table_0__2[[#All],[Team]:[HDCF%]],36,FALSE)</f>
        <v>44.13</v>
      </c>
      <c r="M812">
        <f>VLOOKUP(Regular_Season_Table[[#This Row],[Visitor]],Table_0__2[[#All],[Team]:[HDCF%]],36,FALSE)</f>
        <v>56.4</v>
      </c>
      <c r="N812">
        <f>VLOOKUP(Regular_Season_Table[[#This Row],[Home]],'Special Teams'!$A$1:$B$33,2,FALSE)</f>
        <v>21.11</v>
      </c>
      <c r="O812">
        <f>VLOOKUP(Regular_Season_Table[[#This Row],[Visitor]],'Special Teams'!$A$1:$B$33,2,FALSE)</f>
        <v>32.36</v>
      </c>
    </row>
    <row r="813" spans="1:15" x14ac:dyDescent="0.3">
      <c r="A813" s="9">
        <v>44964</v>
      </c>
      <c r="B813" s="7" t="s">
        <v>27</v>
      </c>
      <c r="C813" s="7">
        <v>5</v>
      </c>
      <c r="D813" s="7" t="s">
        <v>21</v>
      </c>
      <c r="E813" s="7">
        <v>1</v>
      </c>
      <c r="F813" s="7"/>
      <c r="G813" s="6">
        <f t="shared" si="12"/>
        <v>-4</v>
      </c>
      <c r="H813">
        <f>VLOOKUP(Regular_Season_Table[[#This Row],[Visitor]],'2023 Standings'!$A$1:$K$33,10,FALSE)</f>
        <v>0.49</v>
      </c>
      <c r="I813">
        <f>VLOOKUP(Regular_Season_Table[[#This Row],[Home]],'2023 Standings'!$A$1:$K$33,10,)</f>
        <v>-0.12</v>
      </c>
      <c r="J813">
        <f>VLOOKUP(Regular_Season_Table[[#This Row],[Home]],Table_0__2[[#All],[Team]:[xGF%]],10,)</f>
        <v>47.41</v>
      </c>
      <c r="K813">
        <f>VLOOKUP(Regular_Season_Table[[#This Row],[Visitor]],Table_0__2[[Team]:[CF%]],10,FALSE)</f>
        <v>48.15</v>
      </c>
      <c r="L813">
        <f>VLOOKUP(Regular_Season_Table[[#This Row],[Home]],Table_0__2[[#All],[Team]:[HDCF%]],36,FALSE)</f>
        <v>48</v>
      </c>
      <c r="M813">
        <f>VLOOKUP(Regular_Season_Table[[#This Row],[Visitor]],Table_0__2[[#All],[Team]:[HDCF%]],36,FALSE)</f>
        <v>53.11</v>
      </c>
      <c r="N813">
        <f>VLOOKUP(Regular_Season_Table[[#This Row],[Home]],'Special Teams'!$A$1:$B$33,2,FALSE)</f>
        <v>17.600000000000001</v>
      </c>
      <c r="O813">
        <f>VLOOKUP(Regular_Season_Table[[#This Row],[Visitor]],'Special Teams'!$A$1:$B$33,2,FALSE)</f>
        <v>20.29</v>
      </c>
    </row>
    <row r="814" spans="1:15" x14ac:dyDescent="0.3">
      <c r="A814" s="8">
        <v>44964</v>
      </c>
      <c r="B814" s="6" t="s">
        <v>34</v>
      </c>
      <c r="C814" s="6">
        <v>0</v>
      </c>
      <c r="D814" s="6" t="s">
        <v>16</v>
      </c>
      <c r="E814" s="6">
        <v>4</v>
      </c>
      <c r="F814" s="6"/>
      <c r="G814" s="6">
        <f t="shared" si="12"/>
        <v>4</v>
      </c>
      <c r="H814">
        <f>VLOOKUP(Regular_Season_Table[[#This Row],[Visitor]],'2023 Standings'!$A$1:$K$33,10,FALSE)</f>
        <v>0.36</v>
      </c>
      <c r="I814">
        <f>VLOOKUP(Regular_Season_Table[[#This Row],[Home]],'2023 Standings'!$A$1:$K$33,10,)</f>
        <v>0.25</v>
      </c>
      <c r="J814">
        <f>VLOOKUP(Regular_Season_Table[[#This Row],[Home]],Table_0__2[[#All],[Team]:[xGF%]],10,)</f>
        <v>49.75</v>
      </c>
      <c r="K814">
        <f>VLOOKUP(Regular_Season_Table[[#This Row],[Visitor]],Table_0__2[[Team]:[CF%]],10,FALSE)</f>
        <v>52.75</v>
      </c>
      <c r="L814">
        <f>VLOOKUP(Regular_Season_Table[[#This Row],[Home]],Table_0__2[[#All],[Team]:[HDCF%]],36,FALSE)</f>
        <v>50.12</v>
      </c>
      <c r="M814">
        <f>VLOOKUP(Regular_Season_Table[[#This Row],[Visitor]],Table_0__2[[#All],[Team]:[HDCF%]],36,FALSE)</f>
        <v>49.47</v>
      </c>
      <c r="N814">
        <f>VLOOKUP(Regular_Season_Table[[#This Row],[Home]],'Special Teams'!$A$1:$B$33,2,FALSE)</f>
        <v>15.77</v>
      </c>
      <c r="O814">
        <f>VLOOKUP(Regular_Season_Table[[#This Row],[Visitor]],'Special Teams'!$A$1:$B$33,2,FALSE)</f>
        <v>19.75</v>
      </c>
    </row>
    <row r="815" spans="1:15" x14ac:dyDescent="0.3">
      <c r="A815" s="9">
        <v>44964</v>
      </c>
      <c r="B815" s="7" t="s">
        <v>11</v>
      </c>
      <c r="C815" s="7">
        <v>1</v>
      </c>
      <c r="D815" s="7" t="s">
        <v>3</v>
      </c>
      <c r="E815" s="7">
        <v>2</v>
      </c>
      <c r="F815" s="7" t="s">
        <v>36</v>
      </c>
      <c r="G815" s="6">
        <f t="shared" si="12"/>
        <v>1</v>
      </c>
      <c r="H815">
        <f>VLOOKUP(Regular_Season_Table[[#This Row],[Visitor]],'2023 Standings'!$A$1:$K$33,10,FALSE)</f>
        <v>0.61</v>
      </c>
      <c r="I815">
        <f>VLOOKUP(Regular_Season_Table[[#This Row],[Home]],'2023 Standings'!$A$1:$K$33,10,)</f>
        <v>0.01</v>
      </c>
      <c r="J815">
        <f>VLOOKUP(Regular_Season_Table[[#This Row],[Home]],Table_0__2[[#All],[Team]:[xGF%]],10,)</f>
        <v>52.14</v>
      </c>
      <c r="K815">
        <f>VLOOKUP(Regular_Season_Table[[#This Row],[Visitor]],Table_0__2[[Team]:[CF%]],10,FALSE)</f>
        <v>52.19</v>
      </c>
      <c r="L815">
        <f>VLOOKUP(Regular_Season_Table[[#This Row],[Home]],Table_0__2[[#All],[Team]:[HDCF%]],36,FALSE)</f>
        <v>53.78</v>
      </c>
      <c r="M815">
        <f>VLOOKUP(Regular_Season_Table[[#This Row],[Visitor]],Table_0__2[[#All],[Team]:[HDCF%]],36,FALSE)</f>
        <v>49.77</v>
      </c>
      <c r="N815">
        <f>VLOOKUP(Regular_Season_Table[[#This Row],[Home]],'Special Teams'!$A$1:$B$33,2,FALSE)</f>
        <v>21.72</v>
      </c>
      <c r="O815">
        <f>VLOOKUP(Regular_Season_Table[[#This Row],[Visitor]],'Special Teams'!$A$1:$B$33,2,FALSE)</f>
        <v>24.52</v>
      </c>
    </row>
    <row r="816" spans="1:15" x14ac:dyDescent="0.3">
      <c r="A816" s="8">
        <v>44964</v>
      </c>
      <c r="B816" s="6" t="s">
        <v>24</v>
      </c>
      <c r="C816" s="6">
        <v>4</v>
      </c>
      <c r="D816" s="6" t="s">
        <v>7</v>
      </c>
      <c r="E816" s="6">
        <v>3</v>
      </c>
      <c r="F816" s="6" t="s">
        <v>36</v>
      </c>
      <c r="G816" s="6">
        <f t="shared" si="12"/>
        <v>-1</v>
      </c>
      <c r="H816">
        <f>VLOOKUP(Regular_Season_Table[[#This Row],[Visitor]],'2023 Standings'!$A$1:$K$33,10,FALSE)</f>
        <v>-1.05</v>
      </c>
      <c r="I816">
        <f>VLOOKUP(Regular_Season_Table[[#This Row],[Home]],'2023 Standings'!$A$1:$K$33,10,)</f>
        <v>0.37</v>
      </c>
      <c r="J816">
        <f>VLOOKUP(Regular_Season_Table[[#This Row],[Home]],Table_0__2[[#All],[Team]:[xGF%]],10,)</f>
        <v>51.45</v>
      </c>
      <c r="K816">
        <f>VLOOKUP(Regular_Season_Table[[#This Row],[Visitor]],Table_0__2[[Team]:[CF%]],10,FALSE)</f>
        <v>48.6</v>
      </c>
      <c r="L816">
        <f>VLOOKUP(Regular_Season_Table[[#This Row],[Home]],Table_0__2[[#All],[Team]:[HDCF%]],36,FALSE)</f>
        <v>53.01</v>
      </c>
      <c r="M816">
        <f>VLOOKUP(Regular_Season_Table[[#This Row],[Visitor]],Table_0__2[[#All],[Team]:[HDCF%]],36,FALSE)</f>
        <v>51.47</v>
      </c>
      <c r="N816">
        <f>VLOOKUP(Regular_Season_Table[[#This Row],[Home]],'Special Teams'!$A$1:$B$33,2,FALSE)</f>
        <v>25.36</v>
      </c>
      <c r="O816">
        <f>VLOOKUP(Regular_Season_Table[[#This Row],[Visitor]],'Special Teams'!$A$1:$B$33,2,FALSE)</f>
        <v>18.39</v>
      </c>
    </row>
    <row r="817" spans="1:15" x14ac:dyDescent="0.3">
      <c r="A817" s="9">
        <v>44965</v>
      </c>
      <c r="B817" s="7" t="s">
        <v>28</v>
      </c>
      <c r="C817" s="7">
        <v>1</v>
      </c>
      <c r="D817" s="7" t="s">
        <v>30</v>
      </c>
      <c r="E817" s="7">
        <v>4</v>
      </c>
      <c r="F817" s="7"/>
      <c r="G817" s="6">
        <f t="shared" si="12"/>
        <v>3</v>
      </c>
      <c r="H817">
        <f>VLOOKUP(Regular_Season_Table[[#This Row],[Visitor]],'2023 Standings'!$A$1:$K$33,10,FALSE)</f>
        <v>0.21</v>
      </c>
      <c r="I817">
        <f>VLOOKUP(Regular_Season_Table[[#This Row],[Home]],'2023 Standings'!$A$1:$K$33,10,)</f>
        <v>0.75</v>
      </c>
      <c r="J817">
        <f>VLOOKUP(Regular_Season_Table[[#This Row],[Home]],Table_0__2[[#All],[Team]:[xGF%]],10,)</f>
        <v>51.67</v>
      </c>
      <c r="K817">
        <f>VLOOKUP(Regular_Season_Table[[#This Row],[Visitor]],Table_0__2[[Team]:[CF%]],10,FALSE)</f>
        <v>49.47</v>
      </c>
      <c r="L817">
        <f>VLOOKUP(Regular_Season_Table[[#This Row],[Home]],Table_0__2[[#All],[Team]:[HDCF%]],36,FALSE)</f>
        <v>53.75</v>
      </c>
      <c r="M817">
        <f>VLOOKUP(Regular_Season_Table[[#This Row],[Visitor]],Table_0__2[[#All],[Team]:[HDCF%]],36,FALSE)</f>
        <v>51.15</v>
      </c>
      <c r="N817">
        <f>VLOOKUP(Regular_Season_Table[[#This Row],[Home]],'Special Teams'!$A$1:$B$33,2,FALSE)</f>
        <v>25</v>
      </c>
      <c r="O817">
        <f>VLOOKUP(Regular_Season_Table[[#This Row],[Visitor]],'Special Teams'!$A$1:$B$33,2,FALSE)</f>
        <v>21.43</v>
      </c>
    </row>
    <row r="818" spans="1:15" x14ac:dyDescent="0.3">
      <c r="A818" s="8">
        <v>44965</v>
      </c>
      <c r="B818" s="6" t="s">
        <v>8</v>
      </c>
      <c r="C818" s="6">
        <v>3</v>
      </c>
      <c r="D818" s="6" t="s">
        <v>17</v>
      </c>
      <c r="E818" s="6">
        <v>4</v>
      </c>
      <c r="F818" s="6"/>
      <c r="G818" s="6">
        <f t="shared" si="12"/>
        <v>1</v>
      </c>
      <c r="H818">
        <f>VLOOKUP(Regular_Season_Table[[#This Row],[Visitor]],'2023 Standings'!$A$1:$K$33,10,FALSE)</f>
        <v>-0.3</v>
      </c>
      <c r="I818">
        <f>VLOOKUP(Regular_Season_Table[[#This Row],[Home]],'2023 Standings'!$A$1:$K$33,10,)</f>
        <v>0.7</v>
      </c>
      <c r="J818">
        <f>VLOOKUP(Regular_Season_Table[[#This Row],[Home]],Table_0__2[[#All],[Team]:[xGF%]],10,)</f>
        <v>49.8</v>
      </c>
      <c r="K818">
        <f>VLOOKUP(Regular_Season_Table[[#This Row],[Visitor]],Table_0__2[[Team]:[CF%]],10,FALSE)</f>
        <v>47.62</v>
      </c>
      <c r="L818">
        <f>VLOOKUP(Regular_Season_Table[[#This Row],[Home]],Table_0__2[[#All],[Team]:[HDCF%]],36,FALSE)</f>
        <v>48.95</v>
      </c>
      <c r="M818">
        <f>VLOOKUP(Regular_Season_Table[[#This Row],[Visitor]],Table_0__2[[#All],[Team]:[HDCF%]],36,FALSE)</f>
        <v>47.61</v>
      </c>
      <c r="N818">
        <f>VLOOKUP(Regular_Season_Table[[#This Row],[Home]],'Special Teams'!$A$1:$B$33,2,FALSE)</f>
        <v>24.08</v>
      </c>
      <c r="O818">
        <f>VLOOKUP(Regular_Season_Table[[#This Row],[Visitor]],'Special Teams'!$A$1:$B$33,2,FALSE)</f>
        <v>22.71</v>
      </c>
    </row>
    <row r="819" spans="1:15" x14ac:dyDescent="0.3">
      <c r="A819" s="9">
        <v>44966</v>
      </c>
      <c r="B819" s="7" t="s">
        <v>22</v>
      </c>
      <c r="C819" s="7">
        <v>1</v>
      </c>
      <c r="D819" s="7" t="s">
        <v>19</v>
      </c>
      <c r="E819" s="7">
        <v>2</v>
      </c>
      <c r="F819" s="7"/>
      <c r="G819" s="6">
        <f t="shared" si="12"/>
        <v>1</v>
      </c>
      <c r="H819">
        <f>VLOOKUP(Regular_Season_Table[[#This Row],[Visitor]],'2023 Standings'!$A$1:$K$33,10,FALSE)</f>
        <v>0.05</v>
      </c>
      <c r="I819">
        <f>VLOOKUP(Regular_Season_Table[[#This Row],[Home]],'2023 Standings'!$A$1:$K$33,10,)</f>
        <v>-0.44</v>
      </c>
      <c r="J819">
        <f>VLOOKUP(Regular_Season_Table[[#This Row],[Home]],Table_0__2[[#All],[Team]:[xGF%]],10,)</f>
        <v>46.03</v>
      </c>
      <c r="K819">
        <f>VLOOKUP(Regular_Season_Table[[#This Row],[Visitor]],Table_0__2[[Team]:[CF%]],10,FALSE)</f>
        <v>57.39</v>
      </c>
      <c r="L819">
        <f>VLOOKUP(Regular_Season_Table[[#This Row],[Home]],Table_0__2[[#All],[Team]:[HDCF%]],36,FALSE)</f>
        <v>44.13</v>
      </c>
      <c r="M819">
        <f>VLOOKUP(Regular_Season_Table[[#This Row],[Visitor]],Table_0__2[[#All],[Team]:[HDCF%]],36,FALSE)</f>
        <v>53.64</v>
      </c>
      <c r="N819">
        <f>VLOOKUP(Regular_Season_Table[[#This Row],[Home]],'Special Teams'!$A$1:$B$33,2,FALSE)</f>
        <v>21.11</v>
      </c>
      <c r="O819">
        <f>VLOOKUP(Regular_Season_Table[[#This Row],[Visitor]],'Special Teams'!$A$1:$B$33,2,FALSE)</f>
        <v>19.84</v>
      </c>
    </row>
    <row r="820" spans="1:15" x14ac:dyDescent="0.3">
      <c r="A820" s="8">
        <v>44966</v>
      </c>
      <c r="B820" s="6" t="s">
        <v>24</v>
      </c>
      <c r="C820" s="6">
        <v>1</v>
      </c>
      <c r="D820" s="6" t="s">
        <v>31</v>
      </c>
      <c r="E820" s="6">
        <v>4</v>
      </c>
      <c r="F820" s="6"/>
      <c r="G820" s="6">
        <f t="shared" si="12"/>
        <v>3</v>
      </c>
      <c r="H820">
        <f>VLOOKUP(Regular_Season_Table[[#This Row],[Visitor]],'2023 Standings'!$A$1:$K$33,10,FALSE)</f>
        <v>-1.05</v>
      </c>
      <c r="I820">
        <f>VLOOKUP(Regular_Season_Table[[#This Row],[Home]],'2023 Standings'!$A$1:$K$33,10,)</f>
        <v>0.24</v>
      </c>
      <c r="J820">
        <f>VLOOKUP(Regular_Season_Table[[#This Row],[Home]],Table_0__2[[#All],[Team]:[xGF%]],10,)</f>
        <v>54.33</v>
      </c>
      <c r="K820">
        <f>VLOOKUP(Regular_Season_Table[[#This Row],[Visitor]],Table_0__2[[Team]:[CF%]],10,FALSE)</f>
        <v>48.6</v>
      </c>
      <c r="L820">
        <f>VLOOKUP(Regular_Season_Table[[#This Row],[Home]],Table_0__2[[#All],[Team]:[HDCF%]],36,FALSE)</f>
        <v>53.72</v>
      </c>
      <c r="M820">
        <f>VLOOKUP(Regular_Season_Table[[#This Row],[Visitor]],Table_0__2[[#All],[Team]:[HDCF%]],36,FALSE)</f>
        <v>51.47</v>
      </c>
      <c r="N820">
        <f>VLOOKUP(Regular_Season_Table[[#This Row],[Home]],'Special Teams'!$A$1:$B$33,2,FALSE)</f>
        <v>22.83</v>
      </c>
      <c r="O820">
        <f>VLOOKUP(Regular_Season_Table[[#This Row],[Visitor]],'Special Teams'!$A$1:$B$33,2,FALSE)</f>
        <v>18.39</v>
      </c>
    </row>
    <row r="821" spans="1:15" x14ac:dyDescent="0.3">
      <c r="A821" s="9">
        <v>44966</v>
      </c>
      <c r="B821" s="7" t="s">
        <v>27</v>
      </c>
      <c r="C821" s="7">
        <v>5</v>
      </c>
      <c r="D821" s="7" t="s">
        <v>28</v>
      </c>
      <c r="E821" s="7">
        <v>1</v>
      </c>
      <c r="F821" s="7"/>
      <c r="G821" s="6">
        <f t="shared" si="12"/>
        <v>-4</v>
      </c>
      <c r="H821">
        <f>VLOOKUP(Regular_Season_Table[[#This Row],[Visitor]],'2023 Standings'!$A$1:$K$33,10,FALSE)</f>
        <v>0.49</v>
      </c>
      <c r="I821">
        <f>VLOOKUP(Regular_Season_Table[[#This Row],[Home]],'2023 Standings'!$A$1:$K$33,10,)</f>
        <v>0.21</v>
      </c>
      <c r="J821">
        <f>VLOOKUP(Regular_Season_Table[[#This Row],[Home]],Table_0__2[[#All],[Team]:[xGF%]],10,)</f>
        <v>49.47</v>
      </c>
      <c r="K821">
        <f>VLOOKUP(Regular_Season_Table[[#This Row],[Visitor]],Table_0__2[[Team]:[CF%]],10,FALSE)</f>
        <v>48.15</v>
      </c>
      <c r="L821">
        <f>VLOOKUP(Regular_Season_Table[[#This Row],[Home]],Table_0__2[[#All],[Team]:[HDCF%]],36,FALSE)</f>
        <v>51.15</v>
      </c>
      <c r="M821">
        <f>VLOOKUP(Regular_Season_Table[[#This Row],[Visitor]],Table_0__2[[#All],[Team]:[HDCF%]],36,FALSE)</f>
        <v>53.11</v>
      </c>
      <c r="N821">
        <f>VLOOKUP(Regular_Season_Table[[#This Row],[Home]],'Special Teams'!$A$1:$B$33,2,FALSE)</f>
        <v>21.43</v>
      </c>
      <c r="O821">
        <f>VLOOKUP(Regular_Season_Table[[#This Row],[Visitor]],'Special Teams'!$A$1:$B$33,2,FALSE)</f>
        <v>20.29</v>
      </c>
    </row>
    <row r="822" spans="1:15" x14ac:dyDescent="0.3">
      <c r="A822" s="8">
        <v>44966</v>
      </c>
      <c r="B822" s="6" t="s">
        <v>34</v>
      </c>
      <c r="C822" s="6">
        <v>1</v>
      </c>
      <c r="D822" s="6" t="s">
        <v>15</v>
      </c>
      <c r="E822" s="6">
        <v>3</v>
      </c>
      <c r="F822" s="6"/>
      <c r="G822" s="6">
        <f t="shared" si="12"/>
        <v>2</v>
      </c>
      <c r="H822">
        <f>VLOOKUP(Regular_Season_Table[[#This Row],[Visitor]],'2023 Standings'!$A$1:$K$33,10,FALSE)</f>
        <v>0.36</v>
      </c>
      <c r="I822">
        <f>VLOOKUP(Regular_Season_Table[[#This Row],[Home]],'2023 Standings'!$A$1:$K$33,10,)</f>
        <v>0.79</v>
      </c>
      <c r="J822">
        <f>VLOOKUP(Regular_Season_Table[[#This Row],[Home]],Table_0__2[[#All],[Team]:[xGF%]],10,)</f>
        <v>54.12</v>
      </c>
      <c r="K822">
        <f>VLOOKUP(Regular_Season_Table[[#This Row],[Visitor]],Table_0__2[[Team]:[CF%]],10,FALSE)</f>
        <v>52.75</v>
      </c>
      <c r="L822">
        <f>VLOOKUP(Regular_Season_Table[[#This Row],[Home]],Table_0__2[[#All],[Team]:[HDCF%]],36,FALSE)</f>
        <v>56.84</v>
      </c>
      <c r="M822">
        <f>VLOOKUP(Regular_Season_Table[[#This Row],[Visitor]],Table_0__2[[#All],[Team]:[HDCF%]],36,FALSE)</f>
        <v>49.47</v>
      </c>
      <c r="N822">
        <f>VLOOKUP(Regular_Season_Table[[#This Row],[Home]],'Special Teams'!$A$1:$B$33,2,FALSE)</f>
        <v>21.88</v>
      </c>
      <c r="O822">
        <f>VLOOKUP(Regular_Season_Table[[#This Row],[Visitor]],'Special Teams'!$A$1:$B$33,2,FALSE)</f>
        <v>19.75</v>
      </c>
    </row>
    <row r="823" spans="1:15" x14ac:dyDescent="0.3">
      <c r="A823" s="9">
        <v>44966</v>
      </c>
      <c r="B823" s="7" t="s">
        <v>8</v>
      </c>
      <c r="C823" s="7">
        <v>6</v>
      </c>
      <c r="D823" s="7" t="s">
        <v>16</v>
      </c>
      <c r="E823" s="7">
        <v>5</v>
      </c>
      <c r="F823" s="7"/>
      <c r="G823" s="6">
        <f t="shared" si="12"/>
        <v>-1</v>
      </c>
      <c r="H823">
        <f>VLOOKUP(Regular_Season_Table[[#This Row],[Visitor]],'2023 Standings'!$A$1:$K$33,10,FALSE)</f>
        <v>-0.3</v>
      </c>
      <c r="I823">
        <f>VLOOKUP(Regular_Season_Table[[#This Row],[Home]],'2023 Standings'!$A$1:$K$33,10,)</f>
        <v>0.25</v>
      </c>
      <c r="J823">
        <f>VLOOKUP(Regular_Season_Table[[#This Row],[Home]],Table_0__2[[#All],[Team]:[xGF%]],10,)</f>
        <v>49.75</v>
      </c>
      <c r="K823">
        <f>VLOOKUP(Regular_Season_Table[[#This Row],[Visitor]],Table_0__2[[Team]:[CF%]],10,FALSE)</f>
        <v>47.62</v>
      </c>
      <c r="L823">
        <f>VLOOKUP(Regular_Season_Table[[#This Row],[Home]],Table_0__2[[#All],[Team]:[HDCF%]],36,FALSE)</f>
        <v>50.12</v>
      </c>
      <c r="M823">
        <f>VLOOKUP(Regular_Season_Table[[#This Row],[Visitor]],Table_0__2[[#All],[Team]:[HDCF%]],36,FALSE)</f>
        <v>47.61</v>
      </c>
      <c r="N823">
        <f>VLOOKUP(Regular_Season_Table[[#This Row],[Home]],'Special Teams'!$A$1:$B$33,2,FALSE)</f>
        <v>15.77</v>
      </c>
      <c r="O823">
        <f>VLOOKUP(Regular_Season_Table[[#This Row],[Visitor]],'Special Teams'!$A$1:$B$33,2,FALSE)</f>
        <v>22.71</v>
      </c>
    </row>
    <row r="824" spans="1:15" x14ac:dyDescent="0.3">
      <c r="A824" s="8">
        <v>44966</v>
      </c>
      <c r="B824" s="6" t="s">
        <v>9</v>
      </c>
      <c r="C824" s="6">
        <v>1</v>
      </c>
      <c r="D824" s="6" t="s">
        <v>4</v>
      </c>
      <c r="E824" s="6">
        <v>2</v>
      </c>
      <c r="F824" s="6" t="s">
        <v>35</v>
      </c>
      <c r="G824" s="6">
        <f t="shared" si="12"/>
        <v>1</v>
      </c>
      <c r="H824">
        <f>VLOOKUP(Regular_Season_Table[[#This Row],[Visitor]],'2023 Standings'!$A$1:$K$33,10,FALSE)</f>
        <v>0.73</v>
      </c>
      <c r="I824">
        <f>VLOOKUP(Regular_Season_Table[[#This Row],[Home]],'2023 Standings'!$A$1:$K$33,10,)</f>
        <v>-0.62</v>
      </c>
      <c r="J824">
        <f>VLOOKUP(Regular_Season_Table[[#This Row],[Home]],Table_0__2[[#All],[Team]:[xGF%]],10,)</f>
        <v>47.4</v>
      </c>
      <c r="K824">
        <f>VLOOKUP(Regular_Season_Table[[#This Row],[Visitor]],Table_0__2[[Team]:[CF%]],10,FALSE)</f>
        <v>52.27</v>
      </c>
      <c r="L824">
        <f>VLOOKUP(Regular_Season_Table[[#This Row],[Home]],Table_0__2[[#All],[Team]:[HDCF%]],36,FALSE)</f>
        <v>47.69</v>
      </c>
      <c r="M824">
        <f>VLOOKUP(Regular_Season_Table[[#This Row],[Visitor]],Table_0__2[[#All],[Team]:[HDCF%]],36,FALSE)</f>
        <v>56.4</v>
      </c>
      <c r="N824">
        <f>VLOOKUP(Regular_Season_Table[[#This Row],[Home]],'Special Teams'!$A$1:$B$33,2,FALSE)</f>
        <v>15.56</v>
      </c>
      <c r="O824">
        <f>VLOOKUP(Regular_Season_Table[[#This Row],[Visitor]],'Special Teams'!$A$1:$B$33,2,FALSE)</f>
        <v>32.36</v>
      </c>
    </row>
    <row r="825" spans="1:15" x14ac:dyDescent="0.3">
      <c r="A825" s="9">
        <v>44966</v>
      </c>
      <c r="B825" s="7" t="s">
        <v>11</v>
      </c>
      <c r="C825" s="7">
        <v>0</v>
      </c>
      <c r="D825" s="7" t="s">
        <v>7</v>
      </c>
      <c r="E825" s="7">
        <v>5</v>
      </c>
      <c r="F825" s="7"/>
      <c r="G825" s="6">
        <f t="shared" si="12"/>
        <v>5</v>
      </c>
      <c r="H825">
        <f>VLOOKUP(Regular_Season_Table[[#This Row],[Visitor]],'2023 Standings'!$A$1:$K$33,10,FALSE)</f>
        <v>0.61</v>
      </c>
      <c r="I825">
        <f>VLOOKUP(Regular_Season_Table[[#This Row],[Home]],'2023 Standings'!$A$1:$K$33,10,)</f>
        <v>0.37</v>
      </c>
      <c r="J825">
        <f>VLOOKUP(Regular_Season_Table[[#This Row],[Home]],Table_0__2[[#All],[Team]:[xGF%]],10,)</f>
        <v>51.45</v>
      </c>
      <c r="K825">
        <f>VLOOKUP(Regular_Season_Table[[#This Row],[Visitor]],Table_0__2[[Team]:[CF%]],10,FALSE)</f>
        <v>52.19</v>
      </c>
      <c r="L825">
        <f>VLOOKUP(Regular_Season_Table[[#This Row],[Home]],Table_0__2[[#All],[Team]:[HDCF%]],36,FALSE)</f>
        <v>53.01</v>
      </c>
      <c r="M825">
        <f>VLOOKUP(Regular_Season_Table[[#This Row],[Visitor]],Table_0__2[[#All],[Team]:[HDCF%]],36,FALSE)</f>
        <v>49.77</v>
      </c>
      <c r="N825">
        <f>VLOOKUP(Regular_Season_Table[[#This Row],[Home]],'Special Teams'!$A$1:$B$33,2,FALSE)</f>
        <v>25.36</v>
      </c>
      <c r="O825">
        <f>VLOOKUP(Regular_Season_Table[[#This Row],[Visitor]],'Special Teams'!$A$1:$B$33,2,FALSE)</f>
        <v>24.52</v>
      </c>
    </row>
    <row r="826" spans="1:15" x14ac:dyDescent="0.3">
      <c r="A826" s="8">
        <v>44967</v>
      </c>
      <c r="B826" s="6" t="s">
        <v>3</v>
      </c>
      <c r="C826" s="6">
        <v>6</v>
      </c>
      <c r="D826" s="6" t="s">
        <v>26</v>
      </c>
      <c r="E826" s="6">
        <v>3</v>
      </c>
      <c r="F826" s="6"/>
      <c r="G826" s="6">
        <f t="shared" si="12"/>
        <v>-3</v>
      </c>
      <c r="H826">
        <f>VLOOKUP(Regular_Season_Table[[#This Row],[Visitor]],'2023 Standings'!$A$1:$K$33,10,FALSE)</f>
        <v>0.01</v>
      </c>
      <c r="I826">
        <f>VLOOKUP(Regular_Season_Table[[#This Row],[Home]],'2023 Standings'!$A$1:$K$33,10,)</f>
        <v>-1.54</v>
      </c>
      <c r="J826">
        <f>VLOOKUP(Regular_Season_Table[[#This Row],[Home]],Table_0__2[[#All],[Team]:[xGF%]],10,)</f>
        <v>42.67</v>
      </c>
      <c r="K826">
        <f>VLOOKUP(Regular_Season_Table[[#This Row],[Visitor]],Table_0__2[[Team]:[CF%]],10,FALSE)</f>
        <v>52.14</v>
      </c>
      <c r="L826">
        <f>VLOOKUP(Regular_Season_Table[[#This Row],[Home]],Table_0__2[[#All],[Team]:[HDCF%]],36,FALSE)</f>
        <v>38.950000000000003</v>
      </c>
      <c r="M826">
        <f>VLOOKUP(Regular_Season_Table[[#This Row],[Visitor]],Table_0__2[[#All],[Team]:[HDCF%]],36,FALSE)</f>
        <v>53.78</v>
      </c>
      <c r="N826">
        <f>VLOOKUP(Regular_Season_Table[[#This Row],[Home]],'Special Teams'!$A$1:$B$33,2,FALSE)</f>
        <v>15.72</v>
      </c>
      <c r="O826">
        <f>VLOOKUP(Regular_Season_Table[[#This Row],[Visitor]],'Special Teams'!$A$1:$B$33,2,FALSE)</f>
        <v>21.72</v>
      </c>
    </row>
    <row r="827" spans="1:15" x14ac:dyDescent="0.3">
      <c r="A827" s="9">
        <v>44967</v>
      </c>
      <c r="B827" s="7" t="s">
        <v>5</v>
      </c>
      <c r="C827" s="7">
        <v>3</v>
      </c>
      <c r="D827" s="7" t="s">
        <v>20</v>
      </c>
      <c r="E827" s="7">
        <v>0</v>
      </c>
      <c r="F827" s="7"/>
      <c r="G827" s="6">
        <f t="shared" si="12"/>
        <v>-3</v>
      </c>
      <c r="H827">
        <f>VLOOKUP(Regular_Season_Table[[#This Row],[Visitor]],'2023 Standings'!$A$1:$K$33,10,FALSE)</f>
        <v>0.7</v>
      </c>
      <c r="I827">
        <f>VLOOKUP(Regular_Season_Table[[#This Row],[Home]],'2023 Standings'!$A$1:$K$33,10,)</f>
        <v>-1.34</v>
      </c>
      <c r="J827">
        <f>VLOOKUP(Regular_Season_Table[[#This Row],[Home]],Table_0__2[[#All],[Team]:[xGF%]],10,)</f>
        <v>44.92</v>
      </c>
      <c r="K827">
        <f>VLOOKUP(Regular_Season_Table[[#This Row],[Visitor]],Table_0__2[[Team]:[CF%]],10,FALSE)</f>
        <v>51.07</v>
      </c>
      <c r="L827">
        <f>VLOOKUP(Regular_Season_Table[[#This Row],[Home]],Table_0__2[[#All],[Team]:[HDCF%]],36,FALSE)</f>
        <v>43.43</v>
      </c>
      <c r="M827">
        <f>VLOOKUP(Regular_Season_Table[[#This Row],[Visitor]],Table_0__2[[#All],[Team]:[HDCF%]],36,FALSE)</f>
        <v>54.37</v>
      </c>
      <c r="N827">
        <f>VLOOKUP(Regular_Season_Table[[#This Row],[Home]],'Special Teams'!$A$1:$B$33,2,FALSE)</f>
        <v>18.3</v>
      </c>
      <c r="O827">
        <f>VLOOKUP(Regular_Season_Table[[#This Row],[Visitor]],'Special Teams'!$A$1:$B$33,2,FALSE)</f>
        <v>26.02</v>
      </c>
    </row>
    <row r="828" spans="1:15" x14ac:dyDescent="0.3">
      <c r="A828" s="8">
        <v>44967</v>
      </c>
      <c r="B828" s="6" t="s">
        <v>25</v>
      </c>
      <c r="C828" s="6">
        <v>3</v>
      </c>
      <c r="D828" s="6" t="s">
        <v>6</v>
      </c>
      <c r="E828" s="6">
        <v>4</v>
      </c>
      <c r="F828" s="6" t="s">
        <v>36</v>
      </c>
      <c r="G828" s="6">
        <f t="shared" si="12"/>
        <v>1</v>
      </c>
      <c r="H828">
        <f>VLOOKUP(Regular_Season_Table[[#This Row],[Visitor]],'2023 Standings'!$A$1:$K$33,10,FALSE)</f>
        <v>-0.85</v>
      </c>
      <c r="I828">
        <f>VLOOKUP(Regular_Season_Table[[#This Row],[Home]],'2023 Standings'!$A$1:$K$33,10,)</f>
        <v>-1.1599999999999999</v>
      </c>
      <c r="J828">
        <f>VLOOKUP(Regular_Season_Table[[#This Row],[Home]],Table_0__2[[#All],[Team]:[xGF%]],10,)</f>
        <v>43.9</v>
      </c>
      <c r="K828">
        <f>VLOOKUP(Regular_Season_Table[[#This Row],[Visitor]],Table_0__2[[Team]:[CF%]],10,FALSE)</f>
        <v>45.13</v>
      </c>
      <c r="L828">
        <f>VLOOKUP(Regular_Season_Table[[#This Row],[Home]],Table_0__2[[#All],[Team]:[HDCF%]],36,FALSE)</f>
        <v>41.35</v>
      </c>
      <c r="M828">
        <f>VLOOKUP(Regular_Season_Table[[#This Row],[Visitor]],Table_0__2[[#All],[Team]:[HDCF%]],36,FALSE)</f>
        <v>43.9</v>
      </c>
      <c r="N828">
        <f>VLOOKUP(Regular_Season_Table[[#This Row],[Home]],'Special Teams'!$A$1:$B$33,2,FALSE)</f>
        <v>16.38</v>
      </c>
      <c r="O828">
        <f>VLOOKUP(Regular_Season_Table[[#This Row],[Visitor]],'Special Teams'!$A$1:$B$33,2,FALSE)</f>
        <v>18.91</v>
      </c>
    </row>
    <row r="829" spans="1:15" x14ac:dyDescent="0.3">
      <c r="A829" s="9">
        <v>44967</v>
      </c>
      <c r="B829" s="7" t="s">
        <v>34</v>
      </c>
      <c r="C829" s="7">
        <v>3</v>
      </c>
      <c r="D829" s="7" t="s">
        <v>17</v>
      </c>
      <c r="E829" s="7">
        <v>6</v>
      </c>
      <c r="F829" s="7"/>
      <c r="G829" s="6">
        <f t="shared" si="12"/>
        <v>3</v>
      </c>
      <c r="H829">
        <f>VLOOKUP(Regular_Season_Table[[#This Row],[Visitor]],'2023 Standings'!$A$1:$K$33,10,FALSE)</f>
        <v>0.36</v>
      </c>
      <c r="I829">
        <f>VLOOKUP(Regular_Season_Table[[#This Row],[Home]],'2023 Standings'!$A$1:$K$33,10,)</f>
        <v>0.7</v>
      </c>
      <c r="J829">
        <f>VLOOKUP(Regular_Season_Table[[#This Row],[Home]],Table_0__2[[#All],[Team]:[xGF%]],10,)</f>
        <v>49.8</v>
      </c>
      <c r="K829">
        <f>VLOOKUP(Regular_Season_Table[[#This Row],[Visitor]],Table_0__2[[Team]:[CF%]],10,FALSE)</f>
        <v>52.75</v>
      </c>
      <c r="L829">
        <f>VLOOKUP(Regular_Season_Table[[#This Row],[Home]],Table_0__2[[#All],[Team]:[HDCF%]],36,FALSE)</f>
        <v>48.95</v>
      </c>
      <c r="M829">
        <f>VLOOKUP(Regular_Season_Table[[#This Row],[Visitor]],Table_0__2[[#All],[Team]:[HDCF%]],36,FALSE)</f>
        <v>49.47</v>
      </c>
      <c r="N829">
        <f>VLOOKUP(Regular_Season_Table[[#This Row],[Home]],'Special Teams'!$A$1:$B$33,2,FALSE)</f>
        <v>24.08</v>
      </c>
      <c r="O829">
        <f>VLOOKUP(Regular_Season_Table[[#This Row],[Visitor]],'Special Teams'!$A$1:$B$33,2,FALSE)</f>
        <v>19.75</v>
      </c>
    </row>
    <row r="830" spans="1:15" x14ac:dyDescent="0.3">
      <c r="A830" s="8">
        <v>44968</v>
      </c>
      <c r="B830" s="6" t="s">
        <v>12</v>
      </c>
      <c r="C830" s="6">
        <v>2</v>
      </c>
      <c r="D830" s="6" t="s">
        <v>14</v>
      </c>
      <c r="E830" s="6">
        <v>1</v>
      </c>
      <c r="F830" s="6"/>
      <c r="G830" s="6">
        <f t="shared" si="12"/>
        <v>-1</v>
      </c>
      <c r="H830">
        <f>VLOOKUP(Regular_Season_Table[[#This Row],[Visitor]],'2023 Standings'!$A$1:$K$33,10,FALSE)</f>
        <v>-0.1</v>
      </c>
      <c r="I830">
        <f>VLOOKUP(Regular_Season_Table[[#This Row],[Home]],'2023 Standings'!$A$1:$K$33,10,)</f>
        <v>1.54</v>
      </c>
      <c r="J830">
        <f>VLOOKUP(Regular_Season_Table[[#This Row],[Home]],Table_0__2[[#All],[Team]:[xGF%]],10,)</f>
        <v>51.19</v>
      </c>
      <c r="K830">
        <f>VLOOKUP(Regular_Season_Table[[#This Row],[Visitor]],Table_0__2[[Team]:[CF%]],10,FALSE)</f>
        <v>49.78</v>
      </c>
      <c r="L830">
        <f>VLOOKUP(Regular_Season_Table[[#This Row],[Home]],Table_0__2[[#All],[Team]:[HDCF%]],36,FALSE)</f>
        <v>54.03</v>
      </c>
      <c r="M830">
        <f>VLOOKUP(Regular_Season_Table[[#This Row],[Visitor]],Table_0__2[[#All],[Team]:[HDCF%]],36,FALSE)</f>
        <v>49.68</v>
      </c>
      <c r="N830">
        <f>VLOOKUP(Regular_Season_Table[[#This Row],[Home]],'Special Teams'!$A$1:$B$33,2,FALSE)</f>
        <v>22.22</v>
      </c>
      <c r="O830">
        <f>VLOOKUP(Regular_Season_Table[[#This Row],[Visitor]],'Special Teams'!$A$1:$B$33,2,FALSE)</f>
        <v>21.22</v>
      </c>
    </row>
    <row r="831" spans="1:15" x14ac:dyDescent="0.3">
      <c r="A831" s="9">
        <v>44968</v>
      </c>
      <c r="B831" s="7" t="s">
        <v>22</v>
      </c>
      <c r="C831" s="7">
        <v>7</v>
      </c>
      <c r="D831" s="7" t="s">
        <v>13</v>
      </c>
      <c r="E831" s="7">
        <v>2</v>
      </c>
      <c r="F831" s="7"/>
      <c r="G831" s="6">
        <f t="shared" si="12"/>
        <v>-5</v>
      </c>
      <c r="H831">
        <f>VLOOKUP(Regular_Season_Table[[#This Row],[Visitor]],'2023 Standings'!$A$1:$K$33,10,FALSE)</f>
        <v>0.05</v>
      </c>
      <c r="I831">
        <f>VLOOKUP(Regular_Season_Table[[#This Row],[Home]],'2023 Standings'!$A$1:$K$33,10,)</f>
        <v>-0.01</v>
      </c>
      <c r="J831">
        <f>VLOOKUP(Regular_Season_Table[[#This Row],[Home]],Table_0__2[[#All],[Team]:[xGF%]],10,)</f>
        <v>51.36</v>
      </c>
      <c r="K831">
        <f>VLOOKUP(Regular_Season_Table[[#This Row],[Visitor]],Table_0__2[[Team]:[CF%]],10,FALSE)</f>
        <v>57.39</v>
      </c>
      <c r="L831">
        <f>VLOOKUP(Regular_Season_Table[[#This Row],[Home]],Table_0__2[[#All],[Team]:[HDCF%]],36,FALSE)</f>
        <v>47.31</v>
      </c>
      <c r="M831">
        <f>VLOOKUP(Regular_Season_Table[[#This Row],[Visitor]],Table_0__2[[#All],[Team]:[HDCF%]],36,FALSE)</f>
        <v>53.64</v>
      </c>
      <c r="N831">
        <f>VLOOKUP(Regular_Season_Table[[#This Row],[Home]],'Special Teams'!$A$1:$B$33,2,FALSE)</f>
        <v>23.42</v>
      </c>
      <c r="O831">
        <f>VLOOKUP(Regular_Season_Table[[#This Row],[Visitor]],'Special Teams'!$A$1:$B$33,2,FALSE)</f>
        <v>19.84</v>
      </c>
    </row>
    <row r="832" spans="1:15" x14ac:dyDescent="0.3">
      <c r="A832" s="8">
        <v>44968</v>
      </c>
      <c r="B832" s="6" t="s">
        <v>17</v>
      </c>
      <c r="C832" s="6">
        <v>6</v>
      </c>
      <c r="D832" s="6" t="s">
        <v>18</v>
      </c>
      <c r="E832" s="6">
        <v>2</v>
      </c>
      <c r="F832" s="6"/>
      <c r="G832" s="6">
        <f t="shared" si="12"/>
        <v>-4</v>
      </c>
      <c r="H832">
        <f>VLOOKUP(Regular_Season_Table[[#This Row],[Visitor]],'2023 Standings'!$A$1:$K$33,10,FALSE)</f>
        <v>0.7</v>
      </c>
      <c r="I832">
        <f>VLOOKUP(Regular_Season_Table[[#This Row],[Home]],'2023 Standings'!$A$1:$K$33,10,)</f>
        <v>0.66</v>
      </c>
      <c r="J832">
        <f>VLOOKUP(Regular_Season_Table[[#This Row],[Home]],Table_0__2[[#All],[Team]:[xGF%]],10,)</f>
        <v>60.38</v>
      </c>
      <c r="K832">
        <f>VLOOKUP(Regular_Season_Table[[#This Row],[Visitor]],Table_0__2[[Team]:[CF%]],10,FALSE)</f>
        <v>49.8</v>
      </c>
      <c r="L832">
        <f>VLOOKUP(Regular_Season_Table[[#This Row],[Home]],Table_0__2[[#All],[Team]:[HDCF%]],36,FALSE)</f>
        <v>59.07</v>
      </c>
      <c r="M832">
        <f>VLOOKUP(Regular_Season_Table[[#This Row],[Visitor]],Table_0__2[[#All],[Team]:[HDCF%]],36,FALSE)</f>
        <v>48.95</v>
      </c>
      <c r="N832">
        <f>VLOOKUP(Regular_Season_Table[[#This Row],[Home]],'Special Teams'!$A$1:$B$33,2,FALSE)</f>
        <v>19.760000000000002</v>
      </c>
      <c r="O832">
        <f>VLOOKUP(Regular_Season_Table[[#This Row],[Visitor]],'Special Teams'!$A$1:$B$33,2,FALSE)</f>
        <v>24.08</v>
      </c>
    </row>
    <row r="833" spans="1:15" x14ac:dyDescent="0.3">
      <c r="A833" s="9">
        <v>44968</v>
      </c>
      <c r="B833" s="7" t="s">
        <v>7</v>
      </c>
      <c r="C833" s="7">
        <v>3</v>
      </c>
      <c r="D833" s="7" t="s">
        <v>30</v>
      </c>
      <c r="E833" s="7">
        <v>1</v>
      </c>
      <c r="F833" s="7"/>
      <c r="G833" s="6">
        <f t="shared" si="12"/>
        <v>-2</v>
      </c>
      <c r="H833">
        <f>VLOOKUP(Regular_Season_Table[[#This Row],[Visitor]],'2023 Standings'!$A$1:$K$33,10,FALSE)</f>
        <v>0.37</v>
      </c>
      <c r="I833">
        <f>VLOOKUP(Regular_Season_Table[[#This Row],[Home]],'2023 Standings'!$A$1:$K$33,10,)</f>
        <v>0.75</v>
      </c>
      <c r="J833">
        <f>VLOOKUP(Regular_Season_Table[[#This Row],[Home]],Table_0__2[[#All],[Team]:[xGF%]],10,)</f>
        <v>51.67</v>
      </c>
      <c r="K833">
        <f>VLOOKUP(Regular_Season_Table[[#This Row],[Visitor]],Table_0__2[[Team]:[CF%]],10,FALSE)</f>
        <v>51.45</v>
      </c>
      <c r="L833">
        <f>VLOOKUP(Regular_Season_Table[[#This Row],[Home]],Table_0__2[[#All],[Team]:[HDCF%]],36,FALSE)</f>
        <v>53.75</v>
      </c>
      <c r="M833">
        <f>VLOOKUP(Regular_Season_Table[[#This Row],[Visitor]],Table_0__2[[#All],[Team]:[HDCF%]],36,FALSE)</f>
        <v>53.01</v>
      </c>
      <c r="N833">
        <f>VLOOKUP(Regular_Season_Table[[#This Row],[Home]],'Special Teams'!$A$1:$B$33,2,FALSE)</f>
        <v>25</v>
      </c>
      <c r="O833">
        <f>VLOOKUP(Regular_Season_Table[[#This Row],[Visitor]],'Special Teams'!$A$1:$B$33,2,FALSE)</f>
        <v>25.36</v>
      </c>
    </row>
    <row r="834" spans="1:15" x14ac:dyDescent="0.3">
      <c r="A834" s="8">
        <v>44968</v>
      </c>
      <c r="B834" s="6" t="s">
        <v>8</v>
      </c>
      <c r="C834" s="6">
        <v>2</v>
      </c>
      <c r="D834" s="6" t="s">
        <v>19</v>
      </c>
      <c r="E834" s="6">
        <v>5</v>
      </c>
      <c r="F834" s="6"/>
      <c r="G834" s="6">
        <f t="shared" ref="G834:G897" si="13">E834-C834</f>
        <v>3</v>
      </c>
      <c r="H834">
        <f>VLOOKUP(Regular_Season_Table[[#This Row],[Visitor]],'2023 Standings'!$A$1:$K$33,10,FALSE)</f>
        <v>-0.3</v>
      </c>
      <c r="I834">
        <f>VLOOKUP(Regular_Season_Table[[#This Row],[Home]],'2023 Standings'!$A$1:$K$33,10,)</f>
        <v>-0.44</v>
      </c>
      <c r="J834">
        <f>VLOOKUP(Regular_Season_Table[[#This Row],[Home]],Table_0__2[[#All],[Team]:[xGF%]],10,)</f>
        <v>46.03</v>
      </c>
      <c r="K834">
        <f>VLOOKUP(Regular_Season_Table[[#This Row],[Visitor]],Table_0__2[[Team]:[CF%]],10,FALSE)</f>
        <v>47.62</v>
      </c>
      <c r="L834">
        <f>VLOOKUP(Regular_Season_Table[[#This Row],[Home]],Table_0__2[[#All],[Team]:[HDCF%]],36,FALSE)</f>
        <v>44.13</v>
      </c>
      <c r="M834">
        <f>VLOOKUP(Regular_Season_Table[[#This Row],[Visitor]],Table_0__2[[#All],[Team]:[HDCF%]],36,FALSE)</f>
        <v>47.61</v>
      </c>
      <c r="N834">
        <f>VLOOKUP(Regular_Season_Table[[#This Row],[Home]],'Special Teams'!$A$1:$B$33,2,FALSE)</f>
        <v>21.11</v>
      </c>
      <c r="O834">
        <f>VLOOKUP(Regular_Season_Table[[#This Row],[Visitor]],'Special Teams'!$A$1:$B$33,2,FALSE)</f>
        <v>22.71</v>
      </c>
    </row>
    <row r="835" spans="1:15" x14ac:dyDescent="0.3">
      <c r="A835" s="9">
        <v>44968</v>
      </c>
      <c r="B835" s="7" t="s">
        <v>11</v>
      </c>
      <c r="C835" s="7">
        <v>5</v>
      </c>
      <c r="D835" s="7" t="s">
        <v>31</v>
      </c>
      <c r="E835" s="7">
        <v>3</v>
      </c>
      <c r="F835" s="7"/>
      <c r="G835" s="6">
        <f t="shared" si="13"/>
        <v>-2</v>
      </c>
      <c r="H835">
        <f>VLOOKUP(Regular_Season_Table[[#This Row],[Visitor]],'2023 Standings'!$A$1:$K$33,10,FALSE)</f>
        <v>0.61</v>
      </c>
      <c r="I835">
        <f>VLOOKUP(Regular_Season_Table[[#This Row],[Home]],'2023 Standings'!$A$1:$K$33,10,)</f>
        <v>0.24</v>
      </c>
      <c r="J835">
        <f>VLOOKUP(Regular_Season_Table[[#This Row],[Home]],Table_0__2[[#All],[Team]:[xGF%]],10,)</f>
        <v>54.33</v>
      </c>
      <c r="K835">
        <f>VLOOKUP(Regular_Season_Table[[#This Row],[Visitor]],Table_0__2[[Team]:[CF%]],10,FALSE)</f>
        <v>52.19</v>
      </c>
      <c r="L835">
        <f>VLOOKUP(Regular_Season_Table[[#This Row],[Home]],Table_0__2[[#All],[Team]:[HDCF%]],36,FALSE)</f>
        <v>53.72</v>
      </c>
      <c r="M835">
        <f>VLOOKUP(Regular_Season_Table[[#This Row],[Visitor]],Table_0__2[[#All],[Team]:[HDCF%]],36,FALSE)</f>
        <v>49.77</v>
      </c>
      <c r="N835">
        <f>VLOOKUP(Regular_Season_Table[[#This Row],[Home]],'Special Teams'!$A$1:$B$33,2,FALSE)</f>
        <v>22.83</v>
      </c>
      <c r="O835">
        <f>VLOOKUP(Regular_Season_Table[[#This Row],[Visitor]],'Special Teams'!$A$1:$B$33,2,FALSE)</f>
        <v>24.52</v>
      </c>
    </row>
    <row r="836" spans="1:15" x14ac:dyDescent="0.3">
      <c r="A836" s="8">
        <v>44968</v>
      </c>
      <c r="B836" s="6" t="s">
        <v>3</v>
      </c>
      <c r="C836" s="6">
        <v>0</v>
      </c>
      <c r="D836" s="6" t="s">
        <v>29</v>
      </c>
      <c r="E836" s="6">
        <v>6</v>
      </c>
      <c r="F836" s="6"/>
      <c r="G836" s="6">
        <f t="shared" si="13"/>
        <v>6</v>
      </c>
      <c r="H836">
        <f>VLOOKUP(Regular_Season_Table[[#This Row],[Visitor]],'2023 Standings'!$A$1:$K$33,10,FALSE)</f>
        <v>0.01</v>
      </c>
      <c r="I836">
        <f>VLOOKUP(Regular_Season_Table[[#This Row],[Home]],'2023 Standings'!$A$1:$K$33,10,)</f>
        <v>0.27</v>
      </c>
      <c r="J836">
        <f>VLOOKUP(Regular_Season_Table[[#This Row],[Home]],Table_0__2[[#All],[Team]:[xGF%]],10,)</f>
        <v>52.33</v>
      </c>
      <c r="K836">
        <f>VLOOKUP(Regular_Season_Table[[#This Row],[Visitor]],Table_0__2[[Team]:[CF%]],10,FALSE)</f>
        <v>52.14</v>
      </c>
      <c r="L836">
        <f>VLOOKUP(Regular_Season_Table[[#This Row],[Home]],Table_0__2[[#All],[Team]:[HDCF%]],36,FALSE)</f>
        <v>52.36</v>
      </c>
      <c r="M836">
        <f>VLOOKUP(Regular_Season_Table[[#This Row],[Visitor]],Table_0__2[[#All],[Team]:[HDCF%]],36,FALSE)</f>
        <v>53.78</v>
      </c>
      <c r="N836">
        <f>VLOOKUP(Regular_Season_Table[[#This Row],[Home]],'Special Teams'!$A$1:$B$33,2,FALSE)</f>
        <v>25.28</v>
      </c>
      <c r="O836">
        <f>VLOOKUP(Regular_Season_Table[[#This Row],[Visitor]],'Special Teams'!$A$1:$B$33,2,FALSE)</f>
        <v>21.72</v>
      </c>
    </row>
    <row r="837" spans="1:15" x14ac:dyDescent="0.3">
      <c r="A837" s="9">
        <v>44968</v>
      </c>
      <c r="B837" s="7" t="s">
        <v>15</v>
      </c>
      <c r="C837" s="7">
        <v>2</v>
      </c>
      <c r="D837" s="7" t="s">
        <v>28</v>
      </c>
      <c r="E837" s="7">
        <v>3</v>
      </c>
      <c r="F837" s="7" t="s">
        <v>35</v>
      </c>
      <c r="G837" s="6">
        <f t="shared" si="13"/>
        <v>1</v>
      </c>
      <c r="H837">
        <f>VLOOKUP(Regular_Season_Table[[#This Row],[Visitor]],'2023 Standings'!$A$1:$K$33,10,FALSE)</f>
        <v>0.79</v>
      </c>
      <c r="I837">
        <f>VLOOKUP(Regular_Season_Table[[#This Row],[Home]],'2023 Standings'!$A$1:$K$33,10,)</f>
        <v>0.21</v>
      </c>
      <c r="J837">
        <f>VLOOKUP(Regular_Season_Table[[#This Row],[Home]],Table_0__2[[#All],[Team]:[xGF%]],10,)</f>
        <v>49.47</v>
      </c>
      <c r="K837">
        <f>VLOOKUP(Regular_Season_Table[[#This Row],[Visitor]],Table_0__2[[Team]:[CF%]],10,FALSE)</f>
        <v>54.12</v>
      </c>
      <c r="L837">
        <f>VLOOKUP(Regular_Season_Table[[#This Row],[Home]],Table_0__2[[#All],[Team]:[HDCF%]],36,FALSE)</f>
        <v>51.15</v>
      </c>
      <c r="M837">
        <f>VLOOKUP(Regular_Season_Table[[#This Row],[Visitor]],Table_0__2[[#All],[Team]:[HDCF%]],36,FALSE)</f>
        <v>56.84</v>
      </c>
      <c r="N837">
        <f>VLOOKUP(Regular_Season_Table[[#This Row],[Home]],'Special Teams'!$A$1:$B$33,2,FALSE)</f>
        <v>21.43</v>
      </c>
      <c r="O837">
        <f>VLOOKUP(Regular_Season_Table[[#This Row],[Visitor]],'Special Teams'!$A$1:$B$33,2,FALSE)</f>
        <v>21.88</v>
      </c>
    </row>
    <row r="838" spans="1:15" x14ac:dyDescent="0.3">
      <c r="A838" s="8">
        <v>44968</v>
      </c>
      <c r="B838" s="6" t="s">
        <v>16</v>
      </c>
      <c r="C838" s="6">
        <v>3</v>
      </c>
      <c r="D838" s="6" t="s">
        <v>33</v>
      </c>
      <c r="E838" s="6">
        <v>4</v>
      </c>
      <c r="F838" s="6" t="s">
        <v>36</v>
      </c>
      <c r="G838" s="6">
        <f t="shared" si="13"/>
        <v>1</v>
      </c>
      <c r="H838">
        <f>VLOOKUP(Regular_Season_Table[[#This Row],[Visitor]],'2023 Standings'!$A$1:$K$33,10,FALSE)</f>
        <v>0.25</v>
      </c>
      <c r="I838">
        <f>VLOOKUP(Regular_Season_Table[[#This Row],[Home]],'2023 Standings'!$A$1:$K$33,10,)</f>
        <v>-0.85</v>
      </c>
      <c r="J838">
        <f>VLOOKUP(Regular_Season_Table[[#This Row],[Home]],Table_0__2[[#All],[Team]:[xGF%]],10,)</f>
        <v>45.51</v>
      </c>
      <c r="K838">
        <f>VLOOKUP(Regular_Season_Table[[#This Row],[Visitor]],Table_0__2[[Team]:[CF%]],10,FALSE)</f>
        <v>49.75</v>
      </c>
      <c r="L838">
        <f>VLOOKUP(Regular_Season_Table[[#This Row],[Home]],Table_0__2[[#All],[Team]:[HDCF%]],36,FALSE)</f>
        <v>42.22</v>
      </c>
      <c r="M838">
        <f>VLOOKUP(Regular_Season_Table[[#This Row],[Visitor]],Table_0__2[[#All],[Team]:[HDCF%]],36,FALSE)</f>
        <v>50.12</v>
      </c>
      <c r="N838">
        <f>VLOOKUP(Regular_Season_Table[[#This Row],[Home]],'Special Teams'!$A$1:$B$33,2,FALSE)</f>
        <v>16.03</v>
      </c>
      <c r="O838">
        <f>VLOOKUP(Regular_Season_Table[[#This Row],[Visitor]],'Special Teams'!$A$1:$B$33,2,FALSE)</f>
        <v>15.77</v>
      </c>
    </row>
    <row r="839" spans="1:15" x14ac:dyDescent="0.3">
      <c r="A839" s="9">
        <v>44968</v>
      </c>
      <c r="B839" s="7" t="s">
        <v>9</v>
      </c>
      <c r="C839" s="7">
        <v>6</v>
      </c>
      <c r="D839" s="7" t="s">
        <v>32</v>
      </c>
      <c r="E839" s="7">
        <v>3</v>
      </c>
      <c r="F839" s="7"/>
      <c r="G839" s="6">
        <f t="shared" si="13"/>
        <v>-3</v>
      </c>
      <c r="H839">
        <f>VLOOKUP(Regular_Season_Table[[#This Row],[Visitor]],'2023 Standings'!$A$1:$K$33,10,FALSE)</f>
        <v>0.73</v>
      </c>
      <c r="I839">
        <f>VLOOKUP(Regular_Season_Table[[#This Row],[Home]],'2023 Standings'!$A$1:$K$33,10,)</f>
        <v>-0.09</v>
      </c>
      <c r="J839">
        <f>VLOOKUP(Regular_Season_Table[[#This Row],[Home]],Table_0__2[[#All],[Team]:[xGF%]],10,)</f>
        <v>51.53</v>
      </c>
      <c r="K839">
        <f>VLOOKUP(Regular_Season_Table[[#This Row],[Visitor]],Table_0__2[[Team]:[CF%]],10,FALSE)</f>
        <v>52.27</v>
      </c>
      <c r="L839">
        <f>VLOOKUP(Regular_Season_Table[[#This Row],[Home]],Table_0__2[[#All],[Team]:[HDCF%]],36,FALSE)</f>
        <v>51.95</v>
      </c>
      <c r="M839">
        <f>VLOOKUP(Regular_Season_Table[[#This Row],[Visitor]],Table_0__2[[#All],[Team]:[HDCF%]],36,FALSE)</f>
        <v>56.4</v>
      </c>
      <c r="N839">
        <f>VLOOKUP(Regular_Season_Table[[#This Row],[Home]],'Special Teams'!$A$1:$B$33,2,FALSE)</f>
        <v>23.53</v>
      </c>
      <c r="O839">
        <f>VLOOKUP(Regular_Season_Table[[#This Row],[Visitor]],'Special Teams'!$A$1:$B$33,2,FALSE)</f>
        <v>32.36</v>
      </c>
    </row>
    <row r="840" spans="1:15" x14ac:dyDescent="0.3">
      <c r="A840" s="8">
        <v>44968</v>
      </c>
      <c r="B840" s="6" t="s">
        <v>21</v>
      </c>
      <c r="C840" s="6">
        <v>2</v>
      </c>
      <c r="D840" s="6" t="s">
        <v>4</v>
      </c>
      <c r="E840" s="6">
        <v>1</v>
      </c>
      <c r="F840" s="6" t="s">
        <v>36</v>
      </c>
      <c r="G840" s="6">
        <f t="shared" si="13"/>
        <v>-1</v>
      </c>
      <c r="H840">
        <f>VLOOKUP(Regular_Season_Table[[#This Row],[Visitor]],'2023 Standings'!$A$1:$K$33,10,FALSE)</f>
        <v>-0.12</v>
      </c>
      <c r="I840">
        <f>VLOOKUP(Regular_Season_Table[[#This Row],[Home]],'2023 Standings'!$A$1:$K$33,10,)</f>
        <v>-0.62</v>
      </c>
      <c r="J840">
        <f>VLOOKUP(Regular_Season_Table[[#This Row],[Home]],Table_0__2[[#All],[Team]:[xGF%]],10,)</f>
        <v>47.4</v>
      </c>
      <c r="K840">
        <f>VLOOKUP(Regular_Season_Table[[#This Row],[Visitor]],Table_0__2[[Team]:[CF%]],10,FALSE)</f>
        <v>47.41</v>
      </c>
      <c r="L840">
        <f>VLOOKUP(Regular_Season_Table[[#This Row],[Home]],Table_0__2[[#All],[Team]:[HDCF%]],36,FALSE)</f>
        <v>47.69</v>
      </c>
      <c r="M840">
        <f>VLOOKUP(Regular_Season_Table[[#This Row],[Visitor]],Table_0__2[[#All],[Team]:[HDCF%]],36,FALSE)</f>
        <v>48</v>
      </c>
      <c r="N840">
        <f>VLOOKUP(Regular_Season_Table[[#This Row],[Home]],'Special Teams'!$A$1:$B$33,2,FALSE)</f>
        <v>15.56</v>
      </c>
      <c r="O840">
        <f>VLOOKUP(Regular_Season_Table[[#This Row],[Visitor]],'Special Teams'!$A$1:$B$33,2,FALSE)</f>
        <v>17.600000000000001</v>
      </c>
    </row>
    <row r="841" spans="1:15" x14ac:dyDescent="0.3">
      <c r="A841" s="9">
        <v>44968</v>
      </c>
      <c r="B841" s="7" t="s">
        <v>25</v>
      </c>
      <c r="C841" s="7">
        <v>5</v>
      </c>
      <c r="D841" s="7" t="s">
        <v>10</v>
      </c>
      <c r="E841" s="7">
        <v>6</v>
      </c>
      <c r="F841" s="7" t="s">
        <v>36</v>
      </c>
      <c r="G841" s="6">
        <f t="shared" si="13"/>
        <v>1</v>
      </c>
      <c r="H841">
        <f>VLOOKUP(Regular_Season_Table[[#This Row],[Visitor]],'2023 Standings'!$A$1:$K$33,10,FALSE)</f>
        <v>-0.85</v>
      </c>
      <c r="I841">
        <f>VLOOKUP(Regular_Season_Table[[#This Row],[Home]],'2023 Standings'!$A$1:$K$33,10,)</f>
        <v>-0.47</v>
      </c>
      <c r="J841">
        <f>VLOOKUP(Regular_Season_Table[[#This Row],[Home]],Table_0__2[[#All],[Team]:[xGF%]],10,)</f>
        <v>45.87</v>
      </c>
      <c r="K841">
        <f>VLOOKUP(Regular_Season_Table[[#This Row],[Visitor]],Table_0__2[[Team]:[CF%]],10,FALSE)</f>
        <v>45.13</v>
      </c>
      <c r="L841">
        <f>VLOOKUP(Regular_Season_Table[[#This Row],[Home]],Table_0__2[[#All],[Team]:[HDCF%]],36,FALSE)</f>
        <v>44.51</v>
      </c>
      <c r="M841">
        <f>VLOOKUP(Regular_Season_Table[[#This Row],[Visitor]],Table_0__2[[#All],[Team]:[HDCF%]],36,FALSE)</f>
        <v>43.9</v>
      </c>
      <c r="N841">
        <f>VLOOKUP(Regular_Season_Table[[#This Row],[Home]],'Special Teams'!$A$1:$B$33,2,FALSE)</f>
        <v>19.329999999999998</v>
      </c>
      <c r="O841">
        <f>VLOOKUP(Regular_Season_Table[[#This Row],[Visitor]],'Special Teams'!$A$1:$B$33,2,FALSE)</f>
        <v>18.91</v>
      </c>
    </row>
    <row r="842" spans="1:15" x14ac:dyDescent="0.3">
      <c r="A842" s="8">
        <v>44968</v>
      </c>
      <c r="B842" s="6" t="s">
        <v>20</v>
      </c>
      <c r="C842" s="6">
        <v>4</v>
      </c>
      <c r="D842" s="6" t="s">
        <v>5</v>
      </c>
      <c r="E842" s="6">
        <v>3</v>
      </c>
      <c r="F842" s="6"/>
      <c r="G842" s="6">
        <f t="shared" si="13"/>
        <v>-1</v>
      </c>
      <c r="H842">
        <f>VLOOKUP(Regular_Season_Table[[#This Row],[Visitor]],'2023 Standings'!$A$1:$K$33,10,FALSE)</f>
        <v>-1.34</v>
      </c>
      <c r="I842">
        <f>VLOOKUP(Regular_Season_Table[[#This Row],[Home]],'2023 Standings'!$A$1:$K$33,10,)</f>
        <v>0.7</v>
      </c>
      <c r="J842">
        <f>VLOOKUP(Regular_Season_Table[[#This Row],[Home]],Table_0__2[[#All],[Team]:[xGF%]],10,)</f>
        <v>51.07</v>
      </c>
      <c r="K842">
        <f>VLOOKUP(Regular_Season_Table[[#This Row],[Visitor]],Table_0__2[[Team]:[CF%]],10,FALSE)</f>
        <v>44.92</v>
      </c>
      <c r="L842">
        <f>VLOOKUP(Regular_Season_Table[[#This Row],[Home]],Table_0__2[[#All],[Team]:[HDCF%]],36,FALSE)</f>
        <v>54.37</v>
      </c>
      <c r="M842">
        <f>VLOOKUP(Regular_Season_Table[[#This Row],[Visitor]],Table_0__2[[#All],[Team]:[HDCF%]],36,FALSE)</f>
        <v>43.43</v>
      </c>
      <c r="N842">
        <f>VLOOKUP(Regular_Season_Table[[#This Row],[Home]],'Special Teams'!$A$1:$B$33,2,FALSE)</f>
        <v>26.02</v>
      </c>
      <c r="O842">
        <f>VLOOKUP(Regular_Season_Table[[#This Row],[Visitor]],'Special Teams'!$A$1:$B$33,2,FALSE)</f>
        <v>18.3</v>
      </c>
    </row>
    <row r="843" spans="1:15" x14ac:dyDescent="0.3">
      <c r="A843" s="9">
        <v>44968</v>
      </c>
      <c r="B843" s="7" t="s">
        <v>6</v>
      </c>
      <c r="C843" s="7">
        <v>1</v>
      </c>
      <c r="D843" s="7" t="s">
        <v>23</v>
      </c>
      <c r="E843" s="7">
        <v>4</v>
      </c>
      <c r="F843" s="7"/>
      <c r="G843" s="6">
        <f t="shared" si="13"/>
        <v>3</v>
      </c>
      <c r="H843">
        <f>VLOOKUP(Regular_Season_Table[[#This Row],[Visitor]],'2023 Standings'!$A$1:$K$33,10,FALSE)</f>
        <v>-1.1599999999999999</v>
      </c>
      <c r="I843">
        <f>VLOOKUP(Regular_Season_Table[[#This Row],[Home]],'2023 Standings'!$A$1:$K$33,10,)</f>
        <v>0.23</v>
      </c>
      <c r="J843">
        <f>VLOOKUP(Regular_Season_Table[[#This Row],[Home]],Table_0__2[[#All],[Team]:[xGF%]],10,)</f>
        <v>51.57</v>
      </c>
      <c r="K843">
        <f>VLOOKUP(Regular_Season_Table[[#This Row],[Visitor]],Table_0__2[[Team]:[CF%]],10,FALSE)</f>
        <v>43.9</v>
      </c>
      <c r="L843">
        <f>VLOOKUP(Regular_Season_Table[[#This Row],[Home]],Table_0__2[[#All],[Team]:[HDCF%]],36,FALSE)</f>
        <v>52.55</v>
      </c>
      <c r="M843">
        <f>VLOOKUP(Regular_Season_Table[[#This Row],[Visitor]],Table_0__2[[#All],[Team]:[HDCF%]],36,FALSE)</f>
        <v>41.35</v>
      </c>
      <c r="N843">
        <f>VLOOKUP(Regular_Season_Table[[#This Row],[Home]],'Special Teams'!$A$1:$B$33,2,FALSE)</f>
        <v>19.260000000000002</v>
      </c>
      <c r="O843">
        <f>VLOOKUP(Regular_Season_Table[[#This Row],[Visitor]],'Special Teams'!$A$1:$B$33,2,FALSE)</f>
        <v>16.38</v>
      </c>
    </row>
    <row r="844" spans="1:15" x14ac:dyDescent="0.3">
      <c r="A844" s="8">
        <v>44969</v>
      </c>
      <c r="B844" s="6" t="s">
        <v>9</v>
      </c>
      <c r="C844" s="6">
        <v>2</v>
      </c>
      <c r="D844" s="6" t="s">
        <v>33</v>
      </c>
      <c r="E844" s="6">
        <v>6</v>
      </c>
      <c r="F844" s="6"/>
      <c r="G844" s="6">
        <f t="shared" si="13"/>
        <v>4</v>
      </c>
      <c r="H844">
        <f>VLOOKUP(Regular_Season_Table[[#This Row],[Visitor]],'2023 Standings'!$A$1:$K$33,10,FALSE)</f>
        <v>0.73</v>
      </c>
      <c r="I844">
        <f>VLOOKUP(Regular_Season_Table[[#This Row],[Home]],'2023 Standings'!$A$1:$K$33,10,)</f>
        <v>-0.85</v>
      </c>
      <c r="J844">
        <f>VLOOKUP(Regular_Season_Table[[#This Row],[Home]],Table_0__2[[#All],[Team]:[xGF%]],10,)</f>
        <v>45.51</v>
      </c>
      <c r="K844">
        <f>VLOOKUP(Regular_Season_Table[[#This Row],[Visitor]],Table_0__2[[Team]:[CF%]],10,FALSE)</f>
        <v>52.27</v>
      </c>
      <c r="L844">
        <f>VLOOKUP(Regular_Season_Table[[#This Row],[Home]],Table_0__2[[#All],[Team]:[HDCF%]],36,FALSE)</f>
        <v>42.22</v>
      </c>
      <c r="M844">
        <f>VLOOKUP(Regular_Season_Table[[#This Row],[Visitor]],Table_0__2[[#All],[Team]:[HDCF%]],36,FALSE)</f>
        <v>56.4</v>
      </c>
      <c r="N844">
        <f>VLOOKUP(Regular_Season_Table[[#This Row],[Home]],'Special Teams'!$A$1:$B$33,2,FALSE)</f>
        <v>16.03</v>
      </c>
      <c r="O844">
        <f>VLOOKUP(Regular_Season_Table[[#This Row],[Visitor]],'Special Teams'!$A$1:$B$33,2,FALSE)</f>
        <v>32.36</v>
      </c>
    </row>
    <row r="845" spans="1:15" x14ac:dyDescent="0.3">
      <c r="A845" s="9">
        <v>44969</v>
      </c>
      <c r="B845" s="7" t="s">
        <v>34</v>
      </c>
      <c r="C845" s="7">
        <v>4</v>
      </c>
      <c r="D845" s="7" t="s">
        <v>4</v>
      </c>
      <c r="E845" s="7">
        <v>3</v>
      </c>
      <c r="F845" s="7"/>
      <c r="G845" s="6">
        <f t="shared" si="13"/>
        <v>-1</v>
      </c>
      <c r="H845">
        <f>VLOOKUP(Regular_Season_Table[[#This Row],[Visitor]],'2023 Standings'!$A$1:$K$33,10,FALSE)</f>
        <v>0.36</v>
      </c>
      <c r="I845">
        <f>VLOOKUP(Regular_Season_Table[[#This Row],[Home]],'2023 Standings'!$A$1:$K$33,10,)</f>
        <v>-0.62</v>
      </c>
      <c r="J845">
        <f>VLOOKUP(Regular_Season_Table[[#This Row],[Home]],Table_0__2[[#All],[Team]:[xGF%]],10,)</f>
        <v>47.4</v>
      </c>
      <c r="K845">
        <f>VLOOKUP(Regular_Season_Table[[#This Row],[Visitor]],Table_0__2[[Team]:[CF%]],10,FALSE)</f>
        <v>52.75</v>
      </c>
      <c r="L845">
        <f>VLOOKUP(Regular_Season_Table[[#This Row],[Home]],Table_0__2[[#All],[Team]:[HDCF%]],36,FALSE)</f>
        <v>47.69</v>
      </c>
      <c r="M845">
        <f>VLOOKUP(Regular_Season_Table[[#This Row],[Visitor]],Table_0__2[[#All],[Team]:[HDCF%]],36,FALSE)</f>
        <v>49.47</v>
      </c>
      <c r="N845">
        <f>VLOOKUP(Regular_Season_Table[[#This Row],[Home]],'Special Teams'!$A$1:$B$33,2,FALSE)</f>
        <v>15.56</v>
      </c>
      <c r="O845">
        <f>VLOOKUP(Regular_Season_Table[[#This Row],[Visitor]],'Special Teams'!$A$1:$B$33,2,FALSE)</f>
        <v>19.75</v>
      </c>
    </row>
    <row r="846" spans="1:15" x14ac:dyDescent="0.3">
      <c r="A846" s="8">
        <v>44969</v>
      </c>
      <c r="B846" s="6" t="s">
        <v>26</v>
      </c>
      <c r="C846" s="6">
        <v>2</v>
      </c>
      <c r="D846" s="6" t="s">
        <v>27</v>
      </c>
      <c r="E846" s="6">
        <v>7</v>
      </c>
      <c r="F846" s="6"/>
      <c r="G846" s="6">
        <f t="shared" si="13"/>
        <v>5</v>
      </c>
      <c r="H846">
        <f>VLOOKUP(Regular_Season_Table[[#This Row],[Visitor]],'2023 Standings'!$A$1:$K$33,10,FALSE)</f>
        <v>-1.54</v>
      </c>
      <c r="I846">
        <f>VLOOKUP(Regular_Season_Table[[#This Row],[Home]],'2023 Standings'!$A$1:$K$33,10,)</f>
        <v>0.49</v>
      </c>
      <c r="J846">
        <f>VLOOKUP(Regular_Season_Table[[#This Row],[Home]],Table_0__2[[#All],[Team]:[xGF%]],10,)</f>
        <v>48.15</v>
      </c>
      <c r="K846">
        <f>VLOOKUP(Regular_Season_Table[[#This Row],[Visitor]],Table_0__2[[Team]:[CF%]],10,FALSE)</f>
        <v>42.67</v>
      </c>
      <c r="L846">
        <f>VLOOKUP(Regular_Season_Table[[#This Row],[Home]],Table_0__2[[#All],[Team]:[HDCF%]],36,FALSE)</f>
        <v>53.11</v>
      </c>
      <c r="M846">
        <f>VLOOKUP(Regular_Season_Table[[#This Row],[Visitor]],Table_0__2[[#All],[Team]:[HDCF%]],36,FALSE)</f>
        <v>38.950000000000003</v>
      </c>
      <c r="N846">
        <f>VLOOKUP(Regular_Season_Table[[#This Row],[Home]],'Special Teams'!$A$1:$B$33,2,FALSE)</f>
        <v>20.29</v>
      </c>
      <c r="O846">
        <f>VLOOKUP(Regular_Season_Table[[#This Row],[Visitor]],'Special Teams'!$A$1:$B$33,2,FALSE)</f>
        <v>15.72</v>
      </c>
    </row>
    <row r="847" spans="1:15" x14ac:dyDescent="0.3">
      <c r="A847" s="9">
        <v>44969</v>
      </c>
      <c r="B847" s="7" t="s">
        <v>24</v>
      </c>
      <c r="C847" s="7">
        <v>4</v>
      </c>
      <c r="D847" s="7" t="s">
        <v>12</v>
      </c>
      <c r="E847" s="7">
        <v>1</v>
      </c>
      <c r="F847" s="7"/>
      <c r="G847" s="6">
        <f t="shared" si="13"/>
        <v>-3</v>
      </c>
      <c r="H847">
        <f>VLOOKUP(Regular_Season_Table[[#This Row],[Visitor]],'2023 Standings'!$A$1:$K$33,10,FALSE)</f>
        <v>-1.05</v>
      </c>
      <c r="I847">
        <f>VLOOKUP(Regular_Season_Table[[#This Row],[Home]],'2023 Standings'!$A$1:$K$33,10,)</f>
        <v>-0.1</v>
      </c>
      <c r="J847">
        <f>VLOOKUP(Regular_Season_Table[[#This Row],[Home]],Table_0__2[[#All],[Team]:[xGF%]],10,)</f>
        <v>49.78</v>
      </c>
      <c r="K847">
        <f>VLOOKUP(Regular_Season_Table[[#This Row],[Visitor]],Table_0__2[[Team]:[CF%]],10,FALSE)</f>
        <v>48.6</v>
      </c>
      <c r="L847">
        <f>VLOOKUP(Regular_Season_Table[[#This Row],[Home]],Table_0__2[[#All],[Team]:[HDCF%]],36,FALSE)</f>
        <v>49.68</v>
      </c>
      <c r="M847">
        <f>VLOOKUP(Regular_Season_Table[[#This Row],[Visitor]],Table_0__2[[#All],[Team]:[HDCF%]],36,FALSE)</f>
        <v>51.47</v>
      </c>
      <c r="N847">
        <f>VLOOKUP(Regular_Season_Table[[#This Row],[Home]],'Special Teams'!$A$1:$B$33,2,FALSE)</f>
        <v>21.22</v>
      </c>
      <c r="O847">
        <f>VLOOKUP(Regular_Season_Table[[#This Row],[Visitor]],'Special Teams'!$A$1:$B$33,2,FALSE)</f>
        <v>18.39</v>
      </c>
    </row>
    <row r="848" spans="1:15" x14ac:dyDescent="0.3">
      <c r="A848" s="8">
        <v>44970</v>
      </c>
      <c r="B848" s="6" t="s">
        <v>13</v>
      </c>
      <c r="C848" s="6">
        <v>2</v>
      </c>
      <c r="D848" s="6" t="s">
        <v>29</v>
      </c>
      <c r="E848" s="6">
        <v>5</v>
      </c>
      <c r="F848" s="6"/>
      <c r="G848" s="6">
        <f t="shared" si="13"/>
        <v>3</v>
      </c>
      <c r="H848">
        <f>VLOOKUP(Regular_Season_Table[[#This Row],[Visitor]],'2023 Standings'!$A$1:$K$33,10,FALSE)</f>
        <v>-0.01</v>
      </c>
      <c r="I848">
        <f>VLOOKUP(Regular_Season_Table[[#This Row],[Home]],'2023 Standings'!$A$1:$K$33,10,)</f>
        <v>0.27</v>
      </c>
      <c r="J848">
        <f>VLOOKUP(Regular_Season_Table[[#This Row],[Home]],Table_0__2[[#All],[Team]:[xGF%]],10,)</f>
        <v>52.33</v>
      </c>
      <c r="K848">
        <f>VLOOKUP(Regular_Season_Table[[#This Row],[Visitor]],Table_0__2[[Team]:[CF%]],10,FALSE)</f>
        <v>51.36</v>
      </c>
      <c r="L848">
        <f>VLOOKUP(Regular_Season_Table[[#This Row],[Home]],Table_0__2[[#All],[Team]:[HDCF%]],36,FALSE)</f>
        <v>52.36</v>
      </c>
      <c r="M848">
        <f>VLOOKUP(Regular_Season_Table[[#This Row],[Visitor]],Table_0__2[[#All],[Team]:[HDCF%]],36,FALSE)</f>
        <v>47.31</v>
      </c>
      <c r="N848">
        <f>VLOOKUP(Regular_Season_Table[[#This Row],[Home]],'Special Teams'!$A$1:$B$33,2,FALSE)</f>
        <v>25.28</v>
      </c>
      <c r="O848">
        <f>VLOOKUP(Regular_Season_Table[[#This Row],[Visitor]],'Special Teams'!$A$1:$B$33,2,FALSE)</f>
        <v>23.42</v>
      </c>
    </row>
    <row r="849" spans="1:15" x14ac:dyDescent="0.3">
      <c r="A849" s="9">
        <v>44970</v>
      </c>
      <c r="B849" s="7" t="s">
        <v>31</v>
      </c>
      <c r="C849" s="7">
        <v>2</v>
      </c>
      <c r="D849" s="7" t="s">
        <v>28</v>
      </c>
      <c r="E849" s="7">
        <v>1</v>
      </c>
      <c r="F849" s="7" t="s">
        <v>35</v>
      </c>
      <c r="G849" s="6">
        <f t="shared" si="13"/>
        <v>-1</v>
      </c>
      <c r="H849">
        <f>VLOOKUP(Regular_Season_Table[[#This Row],[Visitor]],'2023 Standings'!$A$1:$K$33,10,FALSE)</f>
        <v>0.24</v>
      </c>
      <c r="I849">
        <f>VLOOKUP(Regular_Season_Table[[#This Row],[Home]],'2023 Standings'!$A$1:$K$33,10,)</f>
        <v>0.21</v>
      </c>
      <c r="J849">
        <f>VLOOKUP(Regular_Season_Table[[#This Row],[Home]],Table_0__2[[#All],[Team]:[xGF%]],10,)</f>
        <v>49.47</v>
      </c>
      <c r="K849">
        <f>VLOOKUP(Regular_Season_Table[[#This Row],[Visitor]],Table_0__2[[Team]:[CF%]],10,FALSE)</f>
        <v>54.33</v>
      </c>
      <c r="L849">
        <f>VLOOKUP(Regular_Season_Table[[#This Row],[Home]],Table_0__2[[#All],[Team]:[HDCF%]],36,FALSE)</f>
        <v>51.15</v>
      </c>
      <c r="M849">
        <f>VLOOKUP(Regular_Season_Table[[#This Row],[Visitor]],Table_0__2[[#All],[Team]:[HDCF%]],36,FALSE)</f>
        <v>53.72</v>
      </c>
      <c r="N849">
        <f>VLOOKUP(Regular_Season_Table[[#This Row],[Home]],'Special Teams'!$A$1:$B$33,2,FALSE)</f>
        <v>21.43</v>
      </c>
      <c r="O849">
        <f>VLOOKUP(Regular_Season_Table[[#This Row],[Visitor]],'Special Teams'!$A$1:$B$33,2,FALSE)</f>
        <v>22.83</v>
      </c>
    </row>
    <row r="850" spans="1:15" x14ac:dyDescent="0.3">
      <c r="A850" s="8">
        <v>44970</v>
      </c>
      <c r="B850" s="6" t="s">
        <v>25</v>
      </c>
      <c r="C850" s="6">
        <v>4</v>
      </c>
      <c r="D850" s="6" t="s">
        <v>21</v>
      </c>
      <c r="E850" s="6">
        <v>2</v>
      </c>
      <c r="F850" s="6"/>
      <c r="G850" s="6">
        <f t="shared" si="13"/>
        <v>-2</v>
      </c>
      <c r="H850">
        <f>VLOOKUP(Regular_Season_Table[[#This Row],[Visitor]],'2023 Standings'!$A$1:$K$33,10,FALSE)</f>
        <v>-0.85</v>
      </c>
      <c r="I850">
        <f>VLOOKUP(Regular_Season_Table[[#This Row],[Home]],'2023 Standings'!$A$1:$K$33,10,)</f>
        <v>-0.12</v>
      </c>
      <c r="J850">
        <f>VLOOKUP(Regular_Season_Table[[#This Row],[Home]],Table_0__2[[#All],[Team]:[xGF%]],10,)</f>
        <v>47.41</v>
      </c>
      <c r="K850">
        <f>VLOOKUP(Regular_Season_Table[[#This Row],[Visitor]],Table_0__2[[Team]:[CF%]],10,FALSE)</f>
        <v>45.13</v>
      </c>
      <c r="L850">
        <f>VLOOKUP(Regular_Season_Table[[#This Row],[Home]],Table_0__2[[#All],[Team]:[HDCF%]],36,FALSE)</f>
        <v>48</v>
      </c>
      <c r="M850">
        <f>VLOOKUP(Regular_Season_Table[[#This Row],[Visitor]],Table_0__2[[#All],[Team]:[HDCF%]],36,FALSE)</f>
        <v>43.9</v>
      </c>
      <c r="N850">
        <f>VLOOKUP(Regular_Season_Table[[#This Row],[Home]],'Special Teams'!$A$1:$B$33,2,FALSE)</f>
        <v>17.600000000000001</v>
      </c>
      <c r="O850">
        <f>VLOOKUP(Regular_Season_Table[[#This Row],[Visitor]],'Special Teams'!$A$1:$B$33,2,FALSE)</f>
        <v>18.91</v>
      </c>
    </row>
    <row r="851" spans="1:15" x14ac:dyDescent="0.3">
      <c r="A851" s="9">
        <v>44970</v>
      </c>
      <c r="B851" s="7" t="s">
        <v>22</v>
      </c>
      <c r="C851" s="7">
        <v>3</v>
      </c>
      <c r="D851" s="7" t="s">
        <v>32</v>
      </c>
      <c r="E851" s="7">
        <v>4</v>
      </c>
      <c r="F851" s="7" t="s">
        <v>36</v>
      </c>
      <c r="G851" s="6">
        <f t="shared" si="13"/>
        <v>1</v>
      </c>
      <c r="H851">
        <f>VLOOKUP(Regular_Season_Table[[#This Row],[Visitor]],'2023 Standings'!$A$1:$K$33,10,FALSE)</f>
        <v>0.05</v>
      </c>
      <c r="I851">
        <f>VLOOKUP(Regular_Season_Table[[#This Row],[Home]],'2023 Standings'!$A$1:$K$33,10,)</f>
        <v>-0.09</v>
      </c>
      <c r="J851">
        <f>VLOOKUP(Regular_Season_Table[[#This Row],[Home]],Table_0__2[[#All],[Team]:[xGF%]],10,)</f>
        <v>51.53</v>
      </c>
      <c r="K851">
        <f>VLOOKUP(Regular_Season_Table[[#This Row],[Visitor]],Table_0__2[[Team]:[CF%]],10,FALSE)</f>
        <v>57.39</v>
      </c>
      <c r="L851">
        <f>VLOOKUP(Regular_Season_Table[[#This Row],[Home]],Table_0__2[[#All],[Team]:[HDCF%]],36,FALSE)</f>
        <v>51.95</v>
      </c>
      <c r="M851">
        <f>VLOOKUP(Regular_Season_Table[[#This Row],[Visitor]],Table_0__2[[#All],[Team]:[HDCF%]],36,FALSE)</f>
        <v>53.64</v>
      </c>
      <c r="N851">
        <f>VLOOKUP(Regular_Season_Table[[#This Row],[Home]],'Special Teams'!$A$1:$B$33,2,FALSE)</f>
        <v>23.53</v>
      </c>
      <c r="O851">
        <f>VLOOKUP(Regular_Season_Table[[#This Row],[Visitor]],'Special Teams'!$A$1:$B$33,2,FALSE)</f>
        <v>19.84</v>
      </c>
    </row>
    <row r="852" spans="1:15" x14ac:dyDescent="0.3">
      <c r="A852" s="8">
        <v>44970</v>
      </c>
      <c r="B852" s="6" t="s">
        <v>19</v>
      </c>
      <c r="C852" s="6">
        <v>6</v>
      </c>
      <c r="D852" s="6" t="s">
        <v>8</v>
      </c>
      <c r="E852" s="6">
        <v>1</v>
      </c>
      <c r="F852" s="6"/>
      <c r="G852" s="6">
        <f t="shared" si="13"/>
        <v>-5</v>
      </c>
      <c r="H852">
        <f>VLOOKUP(Regular_Season_Table[[#This Row],[Visitor]],'2023 Standings'!$A$1:$K$33,10,FALSE)</f>
        <v>-0.44</v>
      </c>
      <c r="I852">
        <f>VLOOKUP(Regular_Season_Table[[#This Row],[Home]],'2023 Standings'!$A$1:$K$33,10,)</f>
        <v>-0.3</v>
      </c>
      <c r="J852">
        <f>VLOOKUP(Regular_Season_Table[[#This Row],[Home]],Table_0__2[[#All],[Team]:[xGF%]],10,)</f>
        <v>47.62</v>
      </c>
      <c r="K852">
        <f>VLOOKUP(Regular_Season_Table[[#This Row],[Visitor]],Table_0__2[[Team]:[CF%]],10,FALSE)</f>
        <v>46.03</v>
      </c>
      <c r="L852">
        <f>VLOOKUP(Regular_Season_Table[[#This Row],[Home]],Table_0__2[[#All],[Team]:[HDCF%]],36,FALSE)</f>
        <v>47.61</v>
      </c>
      <c r="M852">
        <f>VLOOKUP(Regular_Season_Table[[#This Row],[Visitor]],Table_0__2[[#All],[Team]:[HDCF%]],36,FALSE)</f>
        <v>44.13</v>
      </c>
      <c r="N852">
        <f>VLOOKUP(Regular_Season_Table[[#This Row],[Home]],'Special Teams'!$A$1:$B$33,2,FALSE)</f>
        <v>22.71</v>
      </c>
      <c r="O852">
        <f>VLOOKUP(Regular_Season_Table[[#This Row],[Visitor]],'Special Teams'!$A$1:$B$33,2,FALSE)</f>
        <v>21.11</v>
      </c>
    </row>
    <row r="853" spans="1:15" x14ac:dyDescent="0.3">
      <c r="A853" s="9">
        <v>44971</v>
      </c>
      <c r="B853" s="7" t="s">
        <v>15</v>
      </c>
      <c r="C853" s="7">
        <v>3</v>
      </c>
      <c r="D853" s="7" t="s">
        <v>20</v>
      </c>
      <c r="E853" s="7">
        <v>2</v>
      </c>
      <c r="F853" s="7"/>
      <c r="G853" s="6">
        <f t="shared" si="13"/>
        <v>-1</v>
      </c>
      <c r="H853">
        <f>VLOOKUP(Regular_Season_Table[[#This Row],[Visitor]],'2023 Standings'!$A$1:$K$33,10,FALSE)</f>
        <v>0.79</v>
      </c>
      <c r="I853">
        <f>VLOOKUP(Regular_Season_Table[[#This Row],[Home]],'2023 Standings'!$A$1:$K$33,10,)</f>
        <v>-1.34</v>
      </c>
      <c r="J853">
        <f>VLOOKUP(Regular_Season_Table[[#This Row],[Home]],Table_0__2[[#All],[Team]:[xGF%]],10,)</f>
        <v>44.92</v>
      </c>
      <c r="K853">
        <f>VLOOKUP(Regular_Season_Table[[#This Row],[Visitor]],Table_0__2[[Team]:[CF%]],10,FALSE)</f>
        <v>54.12</v>
      </c>
      <c r="L853">
        <f>VLOOKUP(Regular_Season_Table[[#This Row],[Home]],Table_0__2[[#All],[Team]:[HDCF%]],36,FALSE)</f>
        <v>43.43</v>
      </c>
      <c r="M853">
        <f>VLOOKUP(Regular_Season_Table[[#This Row],[Visitor]],Table_0__2[[#All],[Team]:[HDCF%]],36,FALSE)</f>
        <v>56.84</v>
      </c>
      <c r="N853">
        <f>VLOOKUP(Regular_Season_Table[[#This Row],[Home]],'Special Teams'!$A$1:$B$33,2,FALSE)</f>
        <v>18.3</v>
      </c>
      <c r="O853">
        <f>VLOOKUP(Regular_Season_Table[[#This Row],[Visitor]],'Special Teams'!$A$1:$B$33,2,FALSE)</f>
        <v>21.88</v>
      </c>
    </row>
    <row r="854" spans="1:15" x14ac:dyDescent="0.3">
      <c r="A854" s="8">
        <v>44971</v>
      </c>
      <c r="B854" s="6" t="s">
        <v>7</v>
      </c>
      <c r="C854" s="6">
        <v>4</v>
      </c>
      <c r="D854" s="6" t="s">
        <v>11</v>
      </c>
      <c r="E854" s="6">
        <v>3</v>
      </c>
      <c r="F854" s="6" t="s">
        <v>35</v>
      </c>
      <c r="G854" s="6">
        <f t="shared" si="13"/>
        <v>-1</v>
      </c>
      <c r="H854">
        <f>VLOOKUP(Regular_Season_Table[[#This Row],[Visitor]],'2023 Standings'!$A$1:$K$33,10,FALSE)</f>
        <v>0.37</v>
      </c>
      <c r="I854">
        <f>VLOOKUP(Regular_Season_Table[[#This Row],[Home]],'2023 Standings'!$A$1:$K$33,10,)</f>
        <v>0.61</v>
      </c>
      <c r="J854">
        <f>VLOOKUP(Regular_Season_Table[[#This Row],[Home]],Table_0__2[[#All],[Team]:[xGF%]],10,)</f>
        <v>52.19</v>
      </c>
      <c r="K854">
        <f>VLOOKUP(Regular_Season_Table[[#This Row],[Visitor]],Table_0__2[[Team]:[CF%]],10,FALSE)</f>
        <v>51.45</v>
      </c>
      <c r="L854">
        <f>VLOOKUP(Regular_Season_Table[[#This Row],[Home]],Table_0__2[[#All],[Team]:[HDCF%]],36,FALSE)</f>
        <v>49.77</v>
      </c>
      <c r="M854">
        <f>VLOOKUP(Regular_Season_Table[[#This Row],[Visitor]],Table_0__2[[#All],[Team]:[HDCF%]],36,FALSE)</f>
        <v>53.01</v>
      </c>
      <c r="N854">
        <f>VLOOKUP(Regular_Season_Table[[#This Row],[Home]],'Special Teams'!$A$1:$B$33,2,FALSE)</f>
        <v>24.52</v>
      </c>
      <c r="O854">
        <f>VLOOKUP(Regular_Season_Table[[#This Row],[Visitor]],'Special Teams'!$A$1:$B$33,2,FALSE)</f>
        <v>25.36</v>
      </c>
    </row>
    <row r="855" spans="1:15" x14ac:dyDescent="0.3">
      <c r="A855" s="9">
        <v>44971</v>
      </c>
      <c r="B855" s="7" t="s">
        <v>14</v>
      </c>
      <c r="C855" s="7">
        <v>3</v>
      </c>
      <c r="D855" s="7" t="s">
        <v>30</v>
      </c>
      <c r="E855" s="7">
        <v>2</v>
      </c>
      <c r="F855" s="7" t="s">
        <v>36</v>
      </c>
      <c r="G855" s="6">
        <f t="shared" si="13"/>
        <v>-1</v>
      </c>
      <c r="H855">
        <f>VLOOKUP(Regular_Season_Table[[#This Row],[Visitor]],'2023 Standings'!$A$1:$K$33,10,FALSE)</f>
        <v>1.54</v>
      </c>
      <c r="I855">
        <f>VLOOKUP(Regular_Season_Table[[#This Row],[Home]],'2023 Standings'!$A$1:$K$33,10,)</f>
        <v>0.75</v>
      </c>
      <c r="J855">
        <f>VLOOKUP(Regular_Season_Table[[#This Row],[Home]],Table_0__2[[#All],[Team]:[xGF%]],10,)</f>
        <v>51.67</v>
      </c>
      <c r="K855">
        <f>VLOOKUP(Regular_Season_Table[[#This Row],[Visitor]],Table_0__2[[Team]:[CF%]],10,FALSE)</f>
        <v>51.19</v>
      </c>
      <c r="L855">
        <f>VLOOKUP(Regular_Season_Table[[#This Row],[Home]],Table_0__2[[#All],[Team]:[HDCF%]],36,FALSE)</f>
        <v>53.75</v>
      </c>
      <c r="M855">
        <f>VLOOKUP(Regular_Season_Table[[#This Row],[Visitor]],Table_0__2[[#All],[Team]:[HDCF%]],36,FALSE)</f>
        <v>54.03</v>
      </c>
      <c r="N855">
        <f>VLOOKUP(Regular_Season_Table[[#This Row],[Home]],'Special Teams'!$A$1:$B$33,2,FALSE)</f>
        <v>25</v>
      </c>
      <c r="O855">
        <f>VLOOKUP(Regular_Season_Table[[#This Row],[Visitor]],'Special Teams'!$A$1:$B$33,2,FALSE)</f>
        <v>22.22</v>
      </c>
    </row>
    <row r="856" spans="1:15" x14ac:dyDescent="0.3">
      <c r="A856" s="8">
        <v>44971</v>
      </c>
      <c r="B856" s="6" t="s">
        <v>6</v>
      </c>
      <c r="C856" s="6">
        <v>0</v>
      </c>
      <c r="D856" s="6" t="s">
        <v>33</v>
      </c>
      <c r="E856" s="6">
        <v>4</v>
      </c>
      <c r="F856" s="6"/>
      <c r="G856" s="6">
        <f t="shared" si="13"/>
        <v>4</v>
      </c>
      <c r="H856">
        <f>VLOOKUP(Regular_Season_Table[[#This Row],[Visitor]],'2023 Standings'!$A$1:$K$33,10,FALSE)</f>
        <v>-1.1599999999999999</v>
      </c>
      <c r="I856">
        <f>VLOOKUP(Regular_Season_Table[[#This Row],[Home]],'2023 Standings'!$A$1:$K$33,10,)</f>
        <v>-0.85</v>
      </c>
      <c r="J856">
        <f>VLOOKUP(Regular_Season_Table[[#This Row],[Home]],Table_0__2[[#All],[Team]:[xGF%]],10,)</f>
        <v>45.51</v>
      </c>
      <c r="K856">
        <f>VLOOKUP(Regular_Season_Table[[#This Row],[Visitor]],Table_0__2[[Team]:[CF%]],10,FALSE)</f>
        <v>43.9</v>
      </c>
      <c r="L856">
        <f>VLOOKUP(Regular_Season_Table[[#This Row],[Home]],Table_0__2[[#All],[Team]:[HDCF%]],36,FALSE)</f>
        <v>42.22</v>
      </c>
      <c r="M856">
        <f>VLOOKUP(Regular_Season_Table[[#This Row],[Visitor]],Table_0__2[[#All],[Team]:[HDCF%]],36,FALSE)</f>
        <v>41.35</v>
      </c>
      <c r="N856">
        <f>VLOOKUP(Regular_Season_Table[[#This Row],[Home]],'Special Teams'!$A$1:$B$33,2,FALSE)</f>
        <v>16.03</v>
      </c>
      <c r="O856">
        <f>VLOOKUP(Regular_Season_Table[[#This Row],[Visitor]],'Special Teams'!$A$1:$B$33,2,FALSE)</f>
        <v>16.38</v>
      </c>
    </row>
    <row r="857" spans="1:15" x14ac:dyDescent="0.3">
      <c r="A857" s="9">
        <v>44971</v>
      </c>
      <c r="B857" s="7" t="s">
        <v>32</v>
      </c>
      <c r="C857" s="7">
        <v>3</v>
      </c>
      <c r="D857" s="7" t="s">
        <v>16</v>
      </c>
      <c r="E857" s="7">
        <v>2</v>
      </c>
      <c r="F857" s="7" t="s">
        <v>35</v>
      </c>
      <c r="G857" s="6">
        <f t="shared" si="13"/>
        <v>-1</v>
      </c>
      <c r="H857">
        <f>VLOOKUP(Regular_Season_Table[[#This Row],[Visitor]],'2023 Standings'!$A$1:$K$33,10,FALSE)</f>
        <v>-0.09</v>
      </c>
      <c r="I857">
        <f>VLOOKUP(Regular_Season_Table[[#This Row],[Home]],'2023 Standings'!$A$1:$K$33,10,)</f>
        <v>0.25</v>
      </c>
      <c r="J857">
        <f>VLOOKUP(Regular_Season_Table[[#This Row],[Home]],Table_0__2[[#All],[Team]:[xGF%]],10,)</f>
        <v>49.75</v>
      </c>
      <c r="K857">
        <f>VLOOKUP(Regular_Season_Table[[#This Row],[Visitor]],Table_0__2[[Team]:[CF%]],10,FALSE)</f>
        <v>51.53</v>
      </c>
      <c r="L857">
        <f>VLOOKUP(Regular_Season_Table[[#This Row],[Home]],Table_0__2[[#All],[Team]:[HDCF%]],36,FALSE)</f>
        <v>50.12</v>
      </c>
      <c r="M857">
        <f>VLOOKUP(Regular_Season_Table[[#This Row],[Visitor]],Table_0__2[[#All],[Team]:[HDCF%]],36,FALSE)</f>
        <v>51.95</v>
      </c>
      <c r="N857">
        <f>VLOOKUP(Regular_Season_Table[[#This Row],[Home]],'Special Teams'!$A$1:$B$33,2,FALSE)</f>
        <v>15.77</v>
      </c>
      <c r="O857">
        <f>VLOOKUP(Regular_Season_Table[[#This Row],[Visitor]],'Special Teams'!$A$1:$B$33,2,FALSE)</f>
        <v>23.53</v>
      </c>
    </row>
    <row r="858" spans="1:15" x14ac:dyDescent="0.3">
      <c r="A858" s="8">
        <v>44971</v>
      </c>
      <c r="B858" s="6" t="s">
        <v>3</v>
      </c>
      <c r="C858" s="6">
        <v>3</v>
      </c>
      <c r="D858" s="6" t="s">
        <v>24</v>
      </c>
      <c r="E858" s="6">
        <v>1</v>
      </c>
      <c r="F858" s="6"/>
      <c r="G858" s="6">
        <f t="shared" si="13"/>
        <v>-2</v>
      </c>
      <c r="H858">
        <f>VLOOKUP(Regular_Season_Table[[#This Row],[Visitor]],'2023 Standings'!$A$1:$K$33,10,FALSE)</f>
        <v>0.01</v>
      </c>
      <c r="I858">
        <f>VLOOKUP(Regular_Season_Table[[#This Row],[Home]],'2023 Standings'!$A$1:$K$33,10,)</f>
        <v>-1.05</v>
      </c>
      <c r="J858">
        <f>VLOOKUP(Regular_Season_Table[[#This Row],[Home]],Table_0__2[[#All],[Team]:[xGF%]],10,)</f>
        <v>48.6</v>
      </c>
      <c r="K858">
        <f>VLOOKUP(Regular_Season_Table[[#This Row],[Visitor]],Table_0__2[[Team]:[CF%]],10,FALSE)</f>
        <v>52.14</v>
      </c>
      <c r="L858">
        <f>VLOOKUP(Regular_Season_Table[[#This Row],[Home]],Table_0__2[[#All],[Team]:[HDCF%]],36,FALSE)</f>
        <v>51.47</v>
      </c>
      <c r="M858">
        <f>VLOOKUP(Regular_Season_Table[[#This Row],[Visitor]],Table_0__2[[#All],[Team]:[HDCF%]],36,FALSE)</f>
        <v>53.78</v>
      </c>
      <c r="N858">
        <f>VLOOKUP(Regular_Season_Table[[#This Row],[Home]],'Special Teams'!$A$1:$B$33,2,FALSE)</f>
        <v>18.39</v>
      </c>
      <c r="O858">
        <f>VLOOKUP(Regular_Season_Table[[#This Row],[Visitor]],'Special Teams'!$A$1:$B$33,2,FALSE)</f>
        <v>21.72</v>
      </c>
    </row>
    <row r="859" spans="1:15" x14ac:dyDescent="0.3">
      <c r="A859" s="9">
        <v>44971</v>
      </c>
      <c r="B859" s="7" t="s">
        <v>31</v>
      </c>
      <c r="C859" s="7">
        <v>2</v>
      </c>
      <c r="D859" s="7" t="s">
        <v>10</v>
      </c>
      <c r="E859" s="7">
        <v>6</v>
      </c>
      <c r="F859" s="7"/>
      <c r="G859" s="6">
        <f t="shared" si="13"/>
        <v>4</v>
      </c>
      <c r="H859">
        <f>VLOOKUP(Regular_Season_Table[[#This Row],[Visitor]],'2023 Standings'!$A$1:$K$33,10,FALSE)</f>
        <v>0.24</v>
      </c>
      <c r="I859">
        <f>VLOOKUP(Regular_Season_Table[[#This Row],[Home]],'2023 Standings'!$A$1:$K$33,10,)</f>
        <v>-0.47</v>
      </c>
      <c r="J859">
        <f>VLOOKUP(Regular_Season_Table[[#This Row],[Home]],Table_0__2[[#All],[Team]:[xGF%]],10,)</f>
        <v>45.87</v>
      </c>
      <c r="K859">
        <f>VLOOKUP(Regular_Season_Table[[#This Row],[Visitor]],Table_0__2[[Team]:[CF%]],10,FALSE)</f>
        <v>54.33</v>
      </c>
      <c r="L859">
        <f>VLOOKUP(Regular_Season_Table[[#This Row],[Home]],Table_0__2[[#All],[Team]:[HDCF%]],36,FALSE)</f>
        <v>44.51</v>
      </c>
      <c r="M859">
        <f>VLOOKUP(Regular_Season_Table[[#This Row],[Visitor]],Table_0__2[[#All],[Team]:[HDCF%]],36,FALSE)</f>
        <v>53.72</v>
      </c>
      <c r="N859">
        <f>VLOOKUP(Regular_Season_Table[[#This Row],[Home]],'Special Teams'!$A$1:$B$33,2,FALSE)</f>
        <v>19.329999999999998</v>
      </c>
      <c r="O859">
        <f>VLOOKUP(Regular_Season_Table[[#This Row],[Visitor]],'Special Teams'!$A$1:$B$33,2,FALSE)</f>
        <v>22.83</v>
      </c>
    </row>
    <row r="860" spans="1:15" x14ac:dyDescent="0.3">
      <c r="A860" s="8">
        <v>44971</v>
      </c>
      <c r="B860" s="6" t="s">
        <v>34</v>
      </c>
      <c r="C860" s="6">
        <v>2</v>
      </c>
      <c r="D860" s="6" t="s">
        <v>23</v>
      </c>
      <c r="E860" s="6">
        <v>3</v>
      </c>
      <c r="F860" s="6" t="s">
        <v>35</v>
      </c>
      <c r="G860" s="6">
        <f t="shared" si="13"/>
        <v>1</v>
      </c>
      <c r="H860">
        <f>VLOOKUP(Regular_Season_Table[[#This Row],[Visitor]],'2023 Standings'!$A$1:$K$33,10,FALSE)</f>
        <v>0.36</v>
      </c>
      <c r="I860">
        <f>VLOOKUP(Regular_Season_Table[[#This Row],[Home]],'2023 Standings'!$A$1:$K$33,10,)</f>
        <v>0.23</v>
      </c>
      <c r="J860">
        <f>VLOOKUP(Regular_Season_Table[[#This Row],[Home]],Table_0__2[[#All],[Team]:[xGF%]],10,)</f>
        <v>51.57</v>
      </c>
      <c r="K860">
        <f>VLOOKUP(Regular_Season_Table[[#This Row],[Visitor]],Table_0__2[[Team]:[CF%]],10,FALSE)</f>
        <v>52.75</v>
      </c>
      <c r="L860">
        <f>VLOOKUP(Regular_Season_Table[[#This Row],[Home]],Table_0__2[[#All],[Team]:[HDCF%]],36,FALSE)</f>
        <v>52.55</v>
      </c>
      <c r="M860">
        <f>VLOOKUP(Regular_Season_Table[[#This Row],[Visitor]],Table_0__2[[#All],[Team]:[HDCF%]],36,FALSE)</f>
        <v>49.47</v>
      </c>
      <c r="N860">
        <f>VLOOKUP(Regular_Season_Table[[#This Row],[Home]],'Special Teams'!$A$1:$B$33,2,FALSE)</f>
        <v>19.260000000000002</v>
      </c>
      <c r="O860">
        <f>VLOOKUP(Regular_Season_Table[[#This Row],[Visitor]],'Special Teams'!$A$1:$B$33,2,FALSE)</f>
        <v>19.75</v>
      </c>
    </row>
    <row r="861" spans="1:15" x14ac:dyDescent="0.3">
      <c r="A861" s="9">
        <v>44971</v>
      </c>
      <c r="B861" s="7" t="s">
        <v>18</v>
      </c>
      <c r="C861" s="7">
        <v>3</v>
      </c>
      <c r="D861" s="7" t="s">
        <v>12</v>
      </c>
      <c r="E861" s="7">
        <v>2</v>
      </c>
      <c r="F861" s="7"/>
      <c r="G861" s="6">
        <f t="shared" si="13"/>
        <v>-1</v>
      </c>
      <c r="H861">
        <f>VLOOKUP(Regular_Season_Table[[#This Row],[Visitor]],'2023 Standings'!$A$1:$K$33,10,FALSE)</f>
        <v>0.66</v>
      </c>
      <c r="I861">
        <f>VLOOKUP(Regular_Season_Table[[#This Row],[Home]],'2023 Standings'!$A$1:$K$33,10,)</f>
        <v>-0.1</v>
      </c>
      <c r="J861">
        <f>VLOOKUP(Regular_Season_Table[[#This Row],[Home]],Table_0__2[[#All],[Team]:[xGF%]],10,)</f>
        <v>49.78</v>
      </c>
      <c r="K861">
        <f>VLOOKUP(Regular_Season_Table[[#This Row],[Visitor]],Table_0__2[[Team]:[CF%]],10,FALSE)</f>
        <v>60.38</v>
      </c>
      <c r="L861">
        <f>VLOOKUP(Regular_Season_Table[[#This Row],[Home]],Table_0__2[[#All],[Team]:[HDCF%]],36,FALSE)</f>
        <v>49.68</v>
      </c>
      <c r="M861">
        <f>VLOOKUP(Regular_Season_Table[[#This Row],[Visitor]],Table_0__2[[#All],[Team]:[HDCF%]],36,FALSE)</f>
        <v>59.07</v>
      </c>
      <c r="N861">
        <f>VLOOKUP(Regular_Season_Table[[#This Row],[Home]],'Special Teams'!$A$1:$B$33,2,FALSE)</f>
        <v>21.22</v>
      </c>
      <c r="O861">
        <f>VLOOKUP(Regular_Season_Table[[#This Row],[Visitor]],'Special Teams'!$A$1:$B$33,2,FALSE)</f>
        <v>19.760000000000002</v>
      </c>
    </row>
    <row r="862" spans="1:15" x14ac:dyDescent="0.3">
      <c r="A862" s="8">
        <v>44972</v>
      </c>
      <c r="B862" s="6" t="s">
        <v>13</v>
      </c>
      <c r="C862" s="6">
        <v>7</v>
      </c>
      <c r="D862" s="6" t="s">
        <v>26</v>
      </c>
      <c r="E862" s="6">
        <v>3</v>
      </c>
      <c r="F862" s="6"/>
      <c r="G862" s="6">
        <f t="shared" si="13"/>
        <v>-4</v>
      </c>
      <c r="H862">
        <f>VLOOKUP(Regular_Season_Table[[#This Row],[Visitor]],'2023 Standings'!$A$1:$K$33,10,FALSE)</f>
        <v>-0.01</v>
      </c>
      <c r="I862">
        <f>VLOOKUP(Regular_Season_Table[[#This Row],[Home]],'2023 Standings'!$A$1:$K$33,10,)</f>
        <v>-1.54</v>
      </c>
      <c r="J862">
        <f>VLOOKUP(Regular_Season_Table[[#This Row],[Home]],Table_0__2[[#All],[Team]:[xGF%]],10,)</f>
        <v>42.67</v>
      </c>
      <c r="K862">
        <f>VLOOKUP(Regular_Season_Table[[#This Row],[Visitor]],Table_0__2[[Team]:[CF%]],10,FALSE)</f>
        <v>51.36</v>
      </c>
      <c r="L862">
        <f>VLOOKUP(Regular_Season_Table[[#This Row],[Home]],Table_0__2[[#All],[Team]:[HDCF%]],36,FALSE)</f>
        <v>38.950000000000003</v>
      </c>
      <c r="M862">
        <f>VLOOKUP(Regular_Season_Table[[#This Row],[Visitor]],Table_0__2[[#All],[Team]:[HDCF%]],36,FALSE)</f>
        <v>47.31</v>
      </c>
      <c r="N862">
        <f>VLOOKUP(Regular_Season_Table[[#This Row],[Home]],'Special Teams'!$A$1:$B$33,2,FALSE)</f>
        <v>15.72</v>
      </c>
      <c r="O862">
        <f>VLOOKUP(Regular_Season_Table[[#This Row],[Visitor]],'Special Teams'!$A$1:$B$33,2,FALSE)</f>
        <v>23.42</v>
      </c>
    </row>
    <row r="863" spans="1:15" x14ac:dyDescent="0.3">
      <c r="A863" s="9">
        <v>44972</v>
      </c>
      <c r="B863" s="7" t="s">
        <v>7</v>
      </c>
      <c r="C863" s="7">
        <v>0</v>
      </c>
      <c r="D863" s="7" t="s">
        <v>25</v>
      </c>
      <c r="E863" s="7">
        <v>1</v>
      </c>
      <c r="F863" s="7" t="s">
        <v>35</v>
      </c>
      <c r="G863" s="6">
        <f t="shared" si="13"/>
        <v>1</v>
      </c>
      <c r="H863">
        <f>VLOOKUP(Regular_Season_Table[[#This Row],[Visitor]],'2023 Standings'!$A$1:$K$33,10,FALSE)</f>
        <v>0.37</v>
      </c>
      <c r="I863">
        <f>VLOOKUP(Regular_Season_Table[[#This Row],[Home]],'2023 Standings'!$A$1:$K$33,10,)</f>
        <v>-0.85</v>
      </c>
      <c r="J863">
        <f>VLOOKUP(Regular_Season_Table[[#This Row],[Home]],Table_0__2[[#All],[Team]:[xGF%]],10,)</f>
        <v>45.13</v>
      </c>
      <c r="K863">
        <f>VLOOKUP(Regular_Season_Table[[#This Row],[Visitor]],Table_0__2[[Team]:[CF%]],10,FALSE)</f>
        <v>51.45</v>
      </c>
      <c r="L863">
        <f>VLOOKUP(Regular_Season_Table[[#This Row],[Home]],Table_0__2[[#All],[Team]:[HDCF%]],36,FALSE)</f>
        <v>43.9</v>
      </c>
      <c r="M863">
        <f>VLOOKUP(Regular_Season_Table[[#This Row],[Visitor]],Table_0__2[[#All],[Team]:[HDCF%]],36,FALSE)</f>
        <v>53.01</v>
      </c>
      <c r="N863">
        <f>VLOOKUP(Regular_Season_Table[[#This Row],[Home]],'Special Teams'!$A$1:$B$33,2,FALSE)</f>
        <v>18.91</v>
      </c>
      <c r="O863">
        <f>VLOOKUP(Regular_Season_Table[[#This Row],[Visitor]],'Special Teams'!$A$1:$B$33,2,FALSE)</f>
        <v>25.36</v>
      </c>
    </row>
    <row r="864" spans="1:15" x14ac:dyDescent="0.3">
      <c r="A864" s="8">
        <v>44972</v>
      </c>
      <c r="B864" s="6" t="s">
        <v>19</v>
      </c>
      <c r="C864" s="6">
        <v>5</v>
      </c>
      <c r="D864" s="6" t="s">
        <v>9</v>
      </c>
      <c r="E864" s="6">
        <v>4</v>
      </c>
      <c r="F864" s="6" t="s">
        <v>35</v>
      </c>
      <c r="G864" s="6">
        <f t="shared" si="13"/>
        <v>-1</v>
      </c>
      <c r="H864">
        <f>VLOOKUP(Regular_Season_Table[[#This Row],[Visitor]],'2023 Standings'!$A$1:$K$33,10,FALSE)</f>
        <v>-0.44</v>
      </c>
      <c r="I864">
        <f>VLOOKUP(Regular_Season_Table[[#This Row],[Home]],'2023 Standings'!$A$1:$K$33,10,)</f>
        <v>0.73</v>
      </c>
      <c r="J864">
        <f>VLOOKUP(Regular_Season_Table[[#This Row],[Home]],Table_0__2[[#All],[Team]:[xGF%]],10,)</f>
        <v>52.27</v>
      </c>
      <c r="K864">
        <f>VLOOKUP(Regular_Season_Table[[#This Row],[Visitor]],Table_0__2[[Team]:[CF%]],10,FALSE)</f>
        <v>46.03</v>
      </c>
      <c r="L864">
        <f>VLOOKUP(Regular_Season_Table[[#This Row],[Home]],Table_0__2[[#All],[Team]:[HDCF%]],36,FALSE)</f>
        <v>56.4</v>
      </c>
      <c r="M864">
        <f>VLOOKUP(Regular_Season_Table[[#This Row],[Visitor]],Table_0__2[[#All],[Team]:[HDCF%]],36,FALSE)</f>
        <v>44.13</v>
      </c>
      <c r="N864">
        <f>VLOOKUP(Regular_Season_Table[[#This Row],[Home]],'Special Teams'!$A$1:$B$33,2,FALSE)</f>
        <v>32.36</v>
      </c>
      <c r="O864">
        <f>VLOOKUP(Regular_Season_Table[[#This Row],[Visitor]],'Special Teams'!$A$1:$B$33,2,FALSE)</f>
        <v>21.11</v>
      </c>
    </row>
    <row r="865" spans="1:15" x14ac:dyDescent="0.3">
      <c r="A865" s="9">
        <v>44972</v>
      </c>
      <c r="B865" s="7" t="s">
        <v>11</v>
      </c>
      <c r="C865" s="7">
        <v>3</v>
      </c>
      <c r="D865" s="7" t="s">
        <v>28</v>
      </c>
      <c r="E865" s="7">
        <v>2</v>
      </c>
      <c r="F865" s="7"/>
      <c r="G865" s="6">
        <f t="shared" si="13"/>
        <v>-1</v>
      </c>
      <c r="H865">
        <f>VLOOKUP(Regular_Season_Table[[#This Row],[Visitor]],'2023 Standings'!$A$1:$K$33,10,FALSE)</f>
        <v>0.61</v>
      </c>
      <c r="I865">
        <f>VLOOKUP(Regular_Season_Table[[#This Row],[Home]],'2023 Standings'!$A$1:$K$33,10,)</f>
        <v>0.21</v>
      </c>
      <c r="J865">
        <f>VLOOKUP(Regular_Season_Table[[#This Row],[Home]],Table_0__2[[#All],[Team]:[xGF%]],10,)</f>
        <v>49.47</v>
      </c>
      <c r="K865">
        <f>VLOOKUP(Regular_Season_Table[[#This Row],[Visitor]],Table_0__2[[Team]:[CF%]],10,FALSE)</f>
        <v>52.19</v>
      </c>
      <c r="L865">
        <f>VLOOKUP(Regular_Season_Table[[#This Row],[Home]],Table_0__2[[#All],[Team]:[HDCF%]],36,FALSE)</f>
        <v>51.15</v>
      </c>
      <c r="M865">
        <f>VLOOKUP(Regular_Season_Table[[#This Row],[Visitor]],Table_0__2[[#All],[Team]:[HDCF%]],36,FALSE)</f>
        <v>49.77</v>
      </c>
      <c r="N865">
        <f>VLOOKUP(Regular_Season_Table[[#This Row],[Home]],'Special Teams'!$A$1:$B$33,2,FALSE)</f>
        <v>21.43</v>
      </c>
      <c r="O865">
        <f>VLOOKUP(Regular_Season_Table[[#This Row],[Visitor]],'Special Teams'!$A$1:$B$33,2,FALSE)</f>
        <v>24.52</v>
      </c>
    </row>
    <row r="866" spans="1:15" x14ac:dyDescent="0.3">
      <c r="A866" s="8">
        <v>44972</v>
      </c>
      <c r="B866" s="6" t="s">
        <v>6</v>
      </c>
      <c r="C866" s="6">
        <v>2</v>
      </c>
      <c r="D866" s="6" t="s">
        <v>5</v>
      </c>
      <c r="E866" s="6">
        <v>5</v>
      </c>
      <c r="F866" s="6"/>
      <c r="G866" s="6">
        <f t="shared" si="13"/>
        <v>3</v>
      </c>
      <c r="H866">
        <f>VLOOKUP(Regular_Season_Table[[#This Row],[Visitor]],'2023 Standings'!$A$1:$K$33,10,FALSE)</f>
        <v>-1.1599999999999999</v>
      </c>
      <c r="I866">
        <f>VLOOKUP(Regular_Season_Table[[#This Row],[Home]],'2023 Standings'!$A$1:$K$33,10,)</f>
        <v>0.7</v>
      </c>
      <c r="J866">
        <f>VLOOKUP(Regular_Season_Table[[#This Row],[Home]],Table_0__2[[#All],[Team]:[xGF%]],10,)</f>
        <v>51.07</v>
      </c>
      <c r="K866">
        <f>VLOOKUP(Regular_Season_Table[[#This Row],[Visitor]],Table_0__2[[Team]:[CF%]],10,FALSE)</f>
        <v>43.9</v>
      </c>
      <c r="L866">
        <f>VLOOKUP(Regular_Season_Table[[#This Row],[Home]],Table_0__2[[#All],[Team]:[HDCF%]],36,FALSE)</f>
        <v>54.37</v>
      </c>
      <c r="M866">
        <f>VLOOKUP(Regular_Season_Table[[#This Row],[Visitor]],Table_0__2[[#All],[Team]:[HDCF%]],36,FALSE)</f>
        <v>41.35</v>
      </c>
      <c r="N866">
        <f>VLOOKUP(Regular_Season_Table[[#This Row],[Home]],'Special Teams'!$A$1:$B$33,2,FALSE)</f>
        <v>26.02</v>
      </c>
      <c r="O866">
        <f>VLOOKUP(Regular_Season_Table[[#This Row],[Visitor]],'Special Teams'!$A$1:$B$33,2,FALSE)</f>
        <v>16.38</v>
      </c>
    </row>
    <row r="867" spans="1:15" x14ac:dyDescent="0.3">
      <c r="A867" s="9">
        <v>44972</v>
      </c>
      <c r="B867" s="7" t="s">
        <v>17</v>
      </c>
      <c r="C867" s="7">
        <v>6</v>
      </c>
      <c r="D867" s="7" t="s">
        <v>8</v>
      </c>
      <c r="E867" s="7">
        <v>4</v>
      </c>
      <c r="F867" s="7"/>
      <c r="G867" s="6">
        <f t="shared" si="13"/>
        <v>-2</v>
      </c>
      <c r="H867">
        <f>VLOOKUP(Regular_Season_Table[[#This Row],[Visitor]],'2023 Standings'!$A$1:$K$33,10,FALSE)</f>
        <v>0.7</v>
      </c>
      <c r="I867">
        <f>VLOOKUP(Regular_Season_Table[[#This Row],[Home]],'2023 Standings'!$A$1:$K$33,10,)</f>
        <v>-0.3</v>
      </c>
      <c r="J867">
        <f>VLOOKUP(Regular_Season_Table[[#This Row],[Home]],Table_0__2[[#All],[Team]:[xGF%]],10,)</f>
        <v>47.62</v>
      </c>
      <c r="K867">
        <f>VLOOKUP(Regular_Season_Table[[#This Row],[Visitor]],Table_0__2[[Team]:[CF%]],10,FALSE)</f>
        <v>49.8</v>
      </c>
      <c r="L867">
        <f>VLOOKUP(Regular_Season_Table[[#This Row],[Home]],Table_0__2[[#All],[Team]:[HDCF%]],36,FALSE)</f>
        <v>47.61</v>
      </c>
      <c r="M867">
        <f>VLOOKUP(Regular_Season_Table[[#This Row],[Visitor]],Table_0__2[[#All],[Team]:[HDCF%]],36,FALSE)</f>
        <v>48.95</v>
      </c>
      <c r="N867">
        <f>VLOOKUP(Regular_Season_Table[[#This Row],[Home]],'Special Teams'!$A$1:$B$33,2,FALSE)</f>
        <v>22.71</v>
      </c>
      <c r="O867">
        <f>VLOOKUP(Regular_Season_Table[[#This Row],[Visitor]],'Special Teams'!$A$1:$B$33,2,FALSE)</f>
        <v>24.08</v>
      </c>
    </row>
    <row r="868" spans="1:15" x14ac:dyDescent="0.3">
      <c r="A868" s="8">
        <v>44973</v>
      </c>
      <c r="B868" s="6" t="s">
        <v>33</v>
      </c>
      <c r="C868" s="6">
        <v>2</v>
      </c>
      <c r="D868" s="6" t="s">
        <v>18</v>
      </c>
      <c r="E868" s="6">
        <v>6</v>
      </c>
      <c r="F868" s="6"/>
      <c r="G868" s="6">
        <f t="shared" si="13"/>
        <v>4</v>
      </c>
      <c r="H868">
        <f>VLOOKUP(Regular_Season_Table[[#This Row],[Visitor]],'2023 Standings'!$A$1:$K$33,10,FALSE)</f>
        <v>-0.85</v>
      </c>
      <c r="I868">
        <f>VLOOKUP(Regular_Season_Table[[#This Row],[Home]],'2023 Standings'!$A$1:$K$33,10,)</f>
        <v>0.66</v>
      </c>
      <c r="J868">
        <f>VLOOKUP(Regular_Season_Table[[#This Row],[Home]],Table_0__2[[#All],[Team]:[xGF%]],10,)</f>
        <v>60.38</v>
      </c>
      <c r="K868">
        <f>VLOOKUP(Regular_Season_Table[[#This Row],[Visitor]],Table_0__2[[Team]:[CF%]],10,FALSE)</f>
        <v>45.51</v>
      </c>
      <c r="L868">
        <f>VLOOKUP(Regular_Season_Table[[#This Row],[Home]],Table_0__2[[#All],[Team]:[HDCF%]],36,FALSE)</f>
        <v>59.07</v>
      </c>
      <c r="M868">
        <f>VLOOKUP(Regular_Season_Table[[#This Row],[Visitor]],Table_0__2[[#All],[Team]:[HDCF%]],36,FALSE)</f>
        <v>42.22</v>
      </c>
      <c r="N868">
        <f>VLOOKUP(Regular_Season_Table[[#This Row],[Home]],'Special Teams'!$A$1:$B$33,2,FALSE)</f>
        <v>19.760000000000002</v>
      </c>
      <c r="O868">
        <f>VLOOKUP(Regular_Season_Table[[#This Row],[Visitor]],'Special Teams'!$A$1:$B$33,2,FALSE)</f>
        <v>16.03</v>
      </c>
    </row>
    <row r="869" spans="1:15" x14ac:dyDescent="0.3">
      <c r="A869" s="9">
        <v>44973</v>
      </c>
      <c r="B869" s="7" t="s">
        <v>23</v>
      </c>
      <c r="C869" s="7">
        <v>1</v>
      </c>
      <c r="D869" s="7" t="s">
        <v>20</v>
      </c>
      <c r="E869" s="7">
        <v>3</v>
      </c>
      <c r="F869" s="7"/>
      <c r="G869" s="6">
        <f t="shared" si="13"/>
        <v>2</v>
      </c>
      <c r="H869">
        <f>VLOOKUP(Regular_Season_Table[[#This Row],[Visitor]],'2023 Standings'!$A$1:$K$33,10,FALSE)</f>
        <v>0.23</v>
      </c>
      <c r="I869">
        <f>VLOOKUP(Regular_Season_Table[[#This Row],[Home]],'2023 Standings'!$A$1:$K$33,10,)</f>
        <v>-1.34</v>
      </c>
      <c r="J869">
        <f>VLOOKUP(Regular_Season_Table[[#This Row],[Home]],Table_0__2[[#All],[Team]:[xGF%]],10,)</f>
        <v>44.92</v>
      </c>
      <c r="K869">
        <f>VLOOKUP(Regular_Season_Table[[#This Row],[Visitor]],Table_0__2[[Team]:[CF%]],10,FALSE)</f>
        <v>51.57</v>
      </c>
      <c r="L869">
        <f>VLOOKUP(Regular_Season_Table[[#This Row],[Home]],Table_0__2[[#All],[Team]:[HDCF%]],36,FALSE)</f>
        <v>43.43</v>
      </c>
      <c r="M869">
        <f>VLOOKUP(Regular_Season_Table[[#This Row],[Visitor]],Table_0__2[[#All],[Team]:[HDCF%]],36,FALSE)</f>
        <v>52.55</v>
      </c>
      <c r="N869">
        <f>VLOOKUP(Regular_Season_Table[[#This Row],[Home]],'Special Teams'!$A$1:$B$33,2,FALSE)</f>
        <v>18.3</v>
      </c>
      <c r="O869">
        <f>VLOOKUP(Regular_Season_Table[[#This Row],[Visitor]],'Special Teams'!$A$1:$B$33,2,FALSE)</f>
        <v>19.260000000000002</v>
      </c>
    </row>
    <row r="870" spans="1:15" x14ac:dyDescent="0.3">
      <c r="A870" s="8">
        <v>44973</v>
      </c>
      <c r="B870" s="6" t="s">
        <v>19</v>
      </c>
      <c r="C870" s="6">
        <v>5</v>
      </c>
      <c r="D870" s="6" t="s">
        <v>22</v>
      </c>
      <c r="E870" s="6">
        <v>2</v>
      </c>
      <c r="F870" s="6"/>
      <c r="G870" s="6">
        <f t="shared" si="13"/>
        <v>-3</v>
      </c>
      <c r="H870">
        <f>VLOOKUP(Regular_Season_Table[[#This Row],[Visitor]],'2023 Standings'!$A$1:$K$33,10,FALSE)</f>
        <v>-0.44</v>
      </c>
      <c r="I870">
        <f>VLOOKUP(Regular_Season_Table[[#This Row],[Home]],'2023 Standings'!$A$1:$K$33,10,)</f>
        <v>0.05</v>
      </c>
      <c r="J870">
        <f>VLOOKUP(Regular_Season_Table[[#This Row],[Home]],Table_0__2[[#All],[Team]:[xGF%]],10,)</f>
        <v>57.39</v>
      </c>
      <c r="K870">
        <f>VLOOKUP(Regular_Season_Table[[#This Row],[Visitor]],Table_0__2[[Team]:[CF%]],10,FALSE)</f>
        <v>46.03</v>
      </c>
      <c r="L870">
        <f>VLOOKUP(Regular_Season_Table[[#This Row],[Home]],Table_0__2[[#All],[Team]:[HDCF%]],36,FALSE)</f>
        <v>53.64</v>
      </c>
      <c r="M870">
        <f>VLOOKUP(Regular_Season_Table[[#This Row],[Visitor]],Table_0__2[[#All],[Team]:[HDCF%]],36,FALSE)</f>
        <v>44.13</v>
      </c>
      <c r="N870">
        <f>VLOOKUP(Regular_Season_Table[[#This Row],[Home]],'Special Teams'!$A$1:$B$33,2,FALSE)</f>
        <v>19.84</v>
      </c>
      <c r="O870">
        <f>VLOOKUP(Regular_Season_Table[[#This Row],[Visitor]],'Special Teams'!$A$1:$B$33,2,FALSE)</f>
        <v>21.11</v>
      </c>
    </row>
    <row r="871" spans="1:15" x14ac:dyDescent="0.3">
      <c r="A871" s="9">
        <v>44973</v>
      </c>
      <c r="B871" s="7" t="s">
        <v>14</v>
      </c>
      <c r="C871" s="7">
        <v>5</v>
      </c>
      <c r="D871" s="7" t="s">
        <v>21</v>
      </c>
      <c r="E871" s="7">
        <v>0</v>
      </c>
      <c r="F871" s="7"/>
      <c r="G871" s="6">
        <f t="shared" si="13"/>
        <v>-5</v>
      </c>
      <c r="H871">
        <f>VLOOKUP(Regular_Season_Table[[#This Row],[Visitor]],'2023 Standings'!$A$1:$K$33,10,FALSE)</f>
        <v>1.54</v>
      </c>
      <c r="I871">
        <f>VLOOKUP(Regular_Season_Table[[#This Row],[Home]],'2023 Standings'!$A$1:$K$33,10,)</f>
        <v>-0.12</v>
      </c>
      <c r="J871">
        <f>VLOOKUP(Regular_Season_Table[[#This Row],[Home]],Table_0__2[[#All],[Team]:[xGF%]],10,)</f>
        <v>47.41</v>
      </c>
      <c r="K871">
        <f>VLOOKUP(Regular_Season_Table[[#This Row],[Visitor]],Table_0__2[[Team]:[CF%]],10,FALSE)</f>
        <v>51.19</v>
      </c>
      <c r="L871">
        <f>VLOOKUP(Regular_Season_Table[[#This Row],[Home]],Table_0__2[[#All],[Team]:[HDCF%]],36,FALSE)</f>
        <v>48</v>
      </c>
      <c r="M871">
        <f>VLOOKUP(Regular_Season_Table[[#This Row],[Visitor]],Table_0__2[[#All],[Team]:[HDCF%]],36,FALSE)</f>
        <v>54.03</v>
      </c>
      <c r="N871">
        <f>VLOOKUP(Regular_Season_Table[[#This Row],[Home]],'Special Teams'!$A$1:$B$33,2,FALSE)</f>
        <v>17.600000000000001</v>
      </c>
      <c r="O871">
        <f>VLOOKUP(Regular_Season_Table[[#This Row],[Visitor]],'Special Teams'!$A$1:$B$33,2,FALSE)</f>
        <v>22.22</v>
      </c>
    </row>
    <row r="872" spans="1:15" x14ac:dyDescent="0.3">
      <c r="A872" s="8">
        <v>44973</v>
      </c>
      <c r="B872" s="6" t="s">
        <v>4</v>
      </c>
      <c r="C872" s="6">
        <v>2</v>
      </c>
      <c r="D872" s="6" t="s">
        <v>34</v>
      </c>
      <c r="E872" s="6">
        <v>6</v>
      </c>
      <c r="F872" s="6"/>
      <c r="G872" s="6">
        <f t="shared" si="13"/>
        <v>4</v>
      </c>
      <c r="H872">
        <f>VLOOKUP(Regular_Season_Table[[#This Row],[Visitor]],'2023 Standings'!$A$1:$K$33,10,FALSE)</f>
        <v>-0.62</v>
      </c>
      <c r="I872">
        <f>VLOOKUP(Regular_Season_Table[[#This Row],[Home]],'2023 Standings'!$A$1:$K$33,10,)</f>
        <v>0.36</v>
      </c>
      <c r="J872">
        <f>VLOOKUP(Regular_Season_Table[[#This Row],[Home]],Table_0__2[[#All],[Team]:[xGF%]],10,)</f>
        <v>52.75</v>
      </c>
      <c r="K872">
        <f>VLOOKUP(Regular_Season_Table[[#This Row],[Visitor]],Table_0__2[[Team]:[CF%]],10,FALSE)</f>
        <v>47.4</v>
      </c>
      <c r="L872">
        <f>VLOOKUP(Regular_Season_Table[[#This Row],[Home]],Table_0__2[[#All],[Team]:[HDCF%]],36,FALSE)</f>
        <v>49.47</v>
      </c>
      <c r="M872">
        <f>VLOOKUP(Regular_Season_Table[[#This Row],[Visitor]],Table_0__2[[#All],[Team]:[HDCF%]],36,FALSE)</f>
        <v>47.69</v>
      </c>
      <c r="N872">
        <f>VLOOKUP(Regular_Season_Table[[#This Row],[Home]],'Special Teams'!$A$1:$B$33,2,FALSE)</f>
        <v>19.75</v>
      </c>
      <c r="O872">
        <f>VLOOKUP(Regular_Season_Table[[#This Row],[Visitor]],'Special Teams'!$A$1:$B$33,2,FALSE)</f>
        <v>15.56</v>
      </c>
    </row>
    <row r="873" spans="1:15" x14ac:dyDescent="0.3">
      <c r="A873" s="9">
        <v>44973</v>
      </c>
      <c r="B873" s="7" t="s">
        <v>15</v>
      </c>
      <c r="C873" s="7">
        <v>2</v>
      </c>
      <c r="D873" s="7" t="s">
        <v>10</v>
      </c>
      <c r="E873" s="7">
        <v>4</v>
      </c>
      <c r="F873" s="7"/>
      <c r="G873" s="6">
        <f t="shared" si="13"/>
        <v>2</v>
      </c>
      <c r="H873">
        <f>VLOOKUP(Regular_Season_Table[[#This Row],[Visitor]],'2023 Standings'!$A$1:$K$33,10,FALSE)</f>
        <v>0.79</v>
      </c>
      <c r="I873">
        <f>VLOOKUP(Regular_Season_Table[[#This Row],[Home]],'2023 Standings'!$A$1:$K$33,10,)</f>
        <v>-0.47</v>
      </c>
      <c r="J873">
        <f>VLOOKUP(Regular_Season_Table[[#This Row],[Home]],Table_0__2[[#All],[Team]:[xGF%]],10,)</f>
        <v>45.87</v>
      </c>
      <c r="K873">
        <f>VLOOKUP(Regular_Season_Table[[#This Row],[Visitor]],Table_0__2[[Team]:[CF%]],10,FALSE)</f>
        <v>54.12</v>
      </c>
      <c r="L873">
        <f>VLOOKUP(Regular_Season_Table[[#This Row],[Home]],Table_0__2[[#All],[Team]:[HDCF%]],36,FALSE)</f>
        <v>44.51</v>
      </c>
      <c r="M873">
        <f>VLOOKUP(Regular_Season_Table[[#This Row],[Visitor]],Table_0__2[[#All],[Team]:[HDCF%]],36,FALSE)</f>
        <v>56.84</v>
      </c>
      <c r="N873">
        <f>VLOOKUP(Regular_Season_Table[[#This Row],[Home]],'Special Teams'!$A$1:$B$33,2,FALSE)</f>
        <v>19.329999999999998</v>
      </c>
      <c r="O873">
        <f>VLOOKUP(Regular_Season_Table[[#This Row],[Visitor]],'Special Teams'!$A$1:$B$33,2,FALSE)</f>
        <v>21.88</v>
      </c>
    </row>
    <row r="874" spans="1:15" x14ac:dyDescent="0.3">
      <c r="A874" s="8">
        <v>44973</v>
      </c>
      <c r="B874" s="6" t="s">
        <v>24</v>
      </c>
      <c r="C874" s="6">
        <v>1</v>
      </c>
      <c r="D874" s="6" t="s">
        <v>27</v>
      </c>
      <c r="E874" s="6">
        <v>2</v>
      </c>
      <c r="F874" s="6"/>
      <c r="G874" s="6">
        <f t="shared" si="13"/>
        <v>1</v>
      </c>
      <c r="H874">
        <f>VLOOKUP(Regular_Season_Table[[#This Row],[Visitor]],'2023 Standings'!$A$1:$K$33,10,FALSE)</f>
        <v>-1.05</v>
      </c>
      <c r="I874">
        <f>VLOOKUP(Regular_Season_Table[[#This Row],[Home]],'2023 Standings'!$A$1:$K$33,10,)</f>
        <v>0.49</v>
      </c>
      <c r="J874">
        <f>VLOOKUP(Regular_Season_Table[[#This Row],[Home]],Table_0__2[[#All],[Team]:[xGF%]],10,)</f>
        <v>48.15</v>
      </c>
      <c r="K874">
        <f>VLOOKUP(Regular_Season_Table[[#This Row],[Visitor]],Table_0__2[[Team]:[CF%]],10,FALSE)</f>
        <v>48.6</v>
      </c>
      <c r="L874">
        <f>VLOOKUP(Regular_Season_Table[[#This Row],[Home]],Table_0__2[[#All],[Team]:[HDCF%]],36,FALSE)</f>
        <v>53.11</v>
      </c>
      <c r="M874">
        <f>VLOOKUP(Regular_Season_Table[[#This Row],[Visitor]],Table_0__2[[#All],[Team]:[HDCF%]],36,FALSE)</f>
        <v>51.47</v>
      </c>
      <c r="N874">
        <f>VLOOKUP(Regular_Season_Table[[#This Row],[Home]],'Special Teams'!$A$1:$B$33,2,FALSE)</f>
        <v>20.29</v>
      </c>
      <c r="O874">
        <f>VLOOKUP(Regular_Season_Table[[#This Row],[Visitor]],'Special Teams'!$A$1:$B$33,2,FALSE)</f>
        <v>18.39</v>
      </c>
    </row>
    <row r="875" spans="1:15" x14ac:dyDescent="0.3">
      <c r="A875" s="9">
        <v>44973</v>
      </c>
      <c r="B875" s="7" t="s">
        <v>31</v>
      </c>
      <c r="C875" s="7">
        <v>6</v>
      </c>
      <c r="D875" s="7" t="s">
        <v>12</v>
      </c>
      <c r="E875" s="7">
        <v>3</v>
      </c>
      <c r="F875" s="7"/>
      <c r="G875" s="6">
        <f t="shared" si="13"/>
        <v>-3</v>
      </c>
      <c r="H875">
        <f>VLOOKUP(Regular_Season_Table[[#This Row],[Visitor]],'2023 Standings'!$A$1:$K$33,10,FALSE)</f>
        <v>0.24</v>
      </c>
      <c r="I875">
        <f>VLOOKUP(Regular_Season_Table[[#This Row],[Home]],'2023 Standings'!$A$1:$K$33,10,)</f>
        <v>-0.1</v>
      </c>
      <c r="J875">
        <f>VLOOKUP(Regular_Season_Table[[#This Row],[Home]],Table_0__2[[#All],[Team]:[xGF%]],10,)</f>
        <v>49.78</v>
      </c>
      <c r="K875">
        <f>VLOOKUP(Regular_Season_Table[[#This Row],[Visitor]],Table_0__2[[Team]:[CF%]],10,FALSE)</f>
        <v>54.33</v>
      </c>
      <c r="L875">
        <f>VLOOKUP(Regular_Season_Table[[#This Row],[Home]],Table_0__2[[#All],[Team]:[HDCF%]],36,FALSE)</f>
        <v>49.68</v>
      </c>
      <c r="M875">
        <f>VLOOKUP(Regular_Season_Table[[#This Row],[Visitor]],Table_0__2[[#All],[Team]:[HDCF%]],36,FALSE)</f>
        <v>53.72</v>
      </c>
      <c r="N875">
        <f>VLOOKUP(Regular_Season_Table[[#This Row],[Home]],'Special Teams'!$A$1:$B$33,2,FALSE)</f>
        <v>21.22</v>
      </c>
      <c r="O875">
        <f>VLOOKUP(Regular_Season_Table[[#This Row],[Visitor]],'Special Teams'!$A$1:$B$33,2,FALSE)</f>
        <v>22.83</v>
      </c>
    </row>
    <row r="876" spans="1:15" x14ac:dyDescent="0.3">
      <c r="A876" s="8">
        <v>44974</v>
      </c>
      <c r="B876" s="6" t="s">
        <v>29</v>
      </c>
      <c r="C876" s="6">
        <v>6</v>
      </c>
      <c r="D876" s="6" t="s">
        <v>26</v>
      </c>
      <c r="E876" s="6">
        <v>3</v>
      </c>
      <c r="F876" s="6"/>
      <c r="G876" s="6">
        <f t="shared" si="13"/>
        <v>-3</v>
      </c>
      <c r="H876">
        <f>VLOOKUP(Regular_Season_Table[[#This Row],[Visitor]],'2023 Standings'!$A$1:$K$33,10,FALSE)</f>
        <v>0.27</v>
      </c>
      <c r="I876">
        <f>VLOOKUP(Regular_Season_Table[[#This Row],[Home]],'2023 Standings'!$A$1:$K$33,10,)</f>
        <v>-1.54</v>
      </c>
      <c r="J876">
        <f>VLOOKUP(Regular_Season_Table[[#This Row],[Home]],Table_0__2[[#All],[Team]:[xGF%]],10,)</f>
        <v>42.67</v>
      </c>
      <c r="K876">
        <f>VLOOKUP(Regular_Season_Table[[#This Row],[Visitor]],Table_0__2[[Team]:[CF%]],10,FALSE)</f>
        <v>52.33</v>
      </c>
      <c r="L876">
        <f>VLOOKUP(Regular_Season_Table[[#This Row],[Home]],Table_0__2[[#All],[Team]:[HDCF%]],36,FALSE)</f>
        <v>38.950000000000003</v>
      </c>
      <c r="M876">
        <f>VLOOKUP(Regular_Season_Table[[#This Row],[Visitor]],Table_0__2[[#All],[Team]:[HDCF%]],36,FALSE)</f>
        <v>52.36</v>
      </c>
      <c r="N876">
        <f>VLOOKUP(Regular_Season_Table[[#This Row],[Home]],'Special Teams'!$A$1:$B$33,2,FALSE)</f>
        <v>15.72</v>
      </c>
      <c r="O876">
        <f>VLOOKUP(Regular_Season_Table[[#This Row],[Visitor]],'Special Teams'!$A$1:$B$33,2,FALSE)</f>
        <v>25.28</v>
      </c>
    </row>
    <row r="877" spans="1:15" x14ac:dyDescent="0.3">
      <c r="A877" s="9">
        <v>44974</v>
      </c>
      <c r="B877" s="7" t="s">
        <v>17</v>
      </c>
      <c r="C877" s="7">
        <v>5</v>
      </c>
      <c r="D877" s="7" t="s">
        <v>9</v>
      </c>
      <c r="E877" s="7">
        <v>4</v>
      </c>
      <c r="F877" s="7" t="s">
        <v>35</v>
      </c>
      <c r="G877" s="6">
        <f t="shared" si="13"/>
        <v>-1</v>
      </c>
      <c r="H877">
        <f>VLOOKUP(Regular_Season_Table[[#This Row],[Visitor]],'2023 Standings'!$A$1:$K$33,10,FALSE)</f>
        <v>0.7</v>
      </c>
      <c r="I877">
        <f>VLOOKUP(Regular_Season_Table[[#This Row],[Home]],'2023 Standings'!$A$1:$K$33,10,)</f>
        <v>0.73</v>
      </c>
      <c r="J877">
        <f>VLOOKUP(Regular_Season_Table[[#This Row],[Home]],Table_0__2[[#All],[Team]:[xGF%]],10,)</f>
        <v>52.27</v>
      </c>
      <c r="K877">
        <f>VLOOKUP(Regular_Season_Table[[#This Row],[Visitor]],Table_0__2[[Team]:[CF%]],10,FALSE)</f>
        <v>49.8</v>
      </c>
      <c r="L877">
        <f>VLOOKUP(Regular_Season_Table[[#This Row],[Home]],Table_0__2[[#All],[Team]:[HDCF%]],36,FALSE)</f>
        <v>56.4</v>
      </c>
      <c r="M877">
        <f>VLOOKUP(Regular_Season_Table[[#This Row],[Visitor]],Table_0__2[[#All],[Team]:[HDCF%]],36,FALSE)</f>
        <v>48.95</v>
      </c>
      <c r="N877">
        <f>VLOOKUP(Regular_Season_Table[[#This Row],[Home]],'Special Teams'!$A$1:$B$33,2,FALSE)</f>
        <v>32.36</v>
      </c>
      <c r="O877">
        <f>VLOOKUP(Regular_Season_Table[[#This Row],[Visitor]],'Special Teams'!$A$1:$B$33,2,FALSE)</f>
        <v>24.08</v>
      </c>
    </row>
    <row r="878" spans="1:15" x14ac:dyDescent="0.3">
      <c r="A878" s="8">
        <v>44974</v>
      </c>
      <c r="B878" s="6" t="s">
        <v>30</v>
      </c>
      <c r="C878" s="6">
        <v>1</v>
      </c>
      <c r="D878" s="6" t="s">
        <v>28</v>
      </c>
      <c r="E878" s="6">
        <v>2</v>
      </c>
      <c r="F878" s="6" t="s">
        <v>35</v>
      </c>
      <c r="G878" s="6">
        <f t="shared" si="13"/>
        <v>1</v>
      </c>
      <c r="H878">
        <f>VLOOKUP(Regular_Season_Table[[#This Row],[Visitor]],'2023 Standings'!$A$1:$K$33,10,FALSE)</f>
        <v>0.75</v>
      </c>
      <c r="I878">
        <f>VLOOKUP(Regular_Season_Table[[#This Row],[Home]],'2023 Standings'!$A$1:$K$33,10,)</f>
        <v>0.21</v>
      </c>
      <c r="J878">
        <f>VLOOKUP(Regular_Season_Table[[#This Row],[Home]],Table_0__2[[#All],[Team]:[xGF%]],10,)</f>
        <v>49.47</v>
      </c>
      <c r="K878">
        <f>VLOOKUP(Regular_Season_Table[[#This Row],[Visitor]],Table_0__2[[Team]:[CF%]],10,FALSE)</f>
        <v>51.67</v>
      </c>
      <c r="L878">
        <f>VLOOKUP(Regular_Season_Table[[#This Row],[Home]],Table_0__2[[#All],[Team]:[HDCF%]],36,FALSE)</f>
        <v>51.15</v>
      </c>
      <c r="M878">
        <f>VLOOKUP(Regular_Season_Table[[#This Row],[Visitor]],Table_0__2[[#All],[Team]:[HDCF%]],36,FALSE)</f>
        <v>53.75</v>
      </c>
      <c r="N878">
        <f>VLOOKUP(Regular_Season_Table[[#This Row],[Home]],'Special Teams'!$A$1:$B$33,2,FALSE)</f>
        <v>21.43</v>
      </c>
      <c r="O878">
        <f>VLOOKUP(Regular_Season_Table[[#This Row],[Visitor]],'Special Teams'!$A$1:$B$33,2,FALSE)</f>
        <v>25</v>
      </c>
    </row>
    <row r="879" spans="1:15" x14ac:dyDescent="0.3">
      <c r="A879" s="9">
        <v>44974</v>
      </c>
      <c r="B879" s="7" t="s">
        <v>3</v>
      </c>
      <c r="C879" s="7">
        <v>4</v>
      </c>
      <c r="D879" s="7" t="s">
        <v>16</v>
      </c>
      <c r="E879" s="7">
        <v>5</v>
      </c>
      <c r="F879" s="7"/>
      <c r="G879" s="6">
        <f t="shared" si="13"/>
        <v>1</v>
      </c>
      <c r="H879">
        <f>VLOOKUP(Regular_Season_Table[[#This Row],[Visitor]],'2023 Standings'!$A$1:$K$33,10,FALSE)</f>
        <v>0.01</v>
      </c>
      <c r="I879">
        <f>VLOOKUP(Regular_Season_Table[[#This Row],[Home]],'2023 Standings'!$A$1:$K$33,10,)</f>
        <v>0.25</v>
      </c>
      <c r="J879">
        <f>VLOOKUP(Regular_Season_Table[[#This Row],[Home]],Table_0__2[[#All],[Team]:[xGF%]],10,)</f>
        <v>49.75</v>
      </c>
      <c r="K879">
        <f>VLOOKUP(Regular_Season_Table[[#This Row],[Visitor]],Table_0__2[[Team]:[CF%]],10,FALSE)</f>
        <v>52.14</v>
      </c>
      <c r="L879">
        <f>VLOOKUP(Regular_Season_Table[[#This Row],[Home]],Table_0__2[[#All],[Team]:[HDCF%]],36,FALSE)</f>
        <v>50.12</v>
      </c>
      <c r="M879">
        <f>VLOOKUP(Regular_Season_Table[[#This Row],[Visitor]],Table_0__2[[#All],[Team]:[HDCF%]],36,FALSE)</f>
        <v>53.78</v>
      </c>
      <c r="N879">
        <f>VLOOKUP(Regular_Season_Table[[#This Row],[Home]],'Special Teams'!$A$1:$B$33,2,FALSE)</f>
        <v>15.77</v>
      </c>
      <c r="O879">
        <f>VLOOKUP(Regular_Season_Table[[#This Row],[Visitor]],'Special Teams'!$A$1:$B$33,2,FALSE)</f>
        <v>21.72</v>
      </c>
    </row>
    <row r="880" spans="1:15" x14ac:dyDescent="0.3">
      <c r="A880" s="8">
        <v>44974</v>
      </c>
      <c r="B880" s="6" t="s">
        <v>6</v>
      </c>
      <c r="C880" s="6">
        <v>4</v>
      </c>
      <c r="D880" s="6" t="s">
        <v>32</v>
      </c>
      <c r="E880" s="6">
        <v>3</v>
      </c>
      <c r="F880" s="6" t="s">
        <v>36</v>
      </c>
      <c r="G880" s="6">
        <f t="shared" si="13"/>
        <v>-1</v>
      </c>
      <c r="H880">
        <f>VLOOKUP(Regular_Season_Table[[#This Row],[Visitor]],'2023 Standings'!$A$1:$K$33,10,FALSE)</f>
        <v>-1.1599999999999999</v>
      </c>
      <c r="I880">
        <f>VLOOKUP(Regular_Season_Table[[#This Row],[Home]],'2023 Standings'!$A$1:$K$33,10,)</f>
        <v>-0.09</v>
      </c>
      <c r="J880">
        <f>VLOOKUP(Regular_Season_Table[[#This Row],[Home]],Table_0__2[[#All],[Team]:[xGF%]],10,)</f>
        <v>51.53</v>
      </c>
      <c r="K880">
        <f>VLOOKUP(Regular_Season_Table[[#This Row],[Visitor]],Table_0__2[[Team]:[CF%]],10,FALSE)</f>
        <v>43.9</v>
      </c>
      <c r="L880">
        <f>VLOOKUP(Regular_Season_Table[[#This Row],[Home]],Table_0__2[[#All],[Team]:[HDCF%]],36,FALSE)</f>
        <v>51.95</v>
      </c>
      <c r="M880">
        <f>VLOOKUP(Regular_Season_Table[[#This Row],[Visitor]],Table_0__2[[#All],[Team]:[HDCF%]],36,FALSE)</f>
        <v>41.35</v>
      </c>
      <c r="N880">
        <f>VLOOKUP(Regular_Season_Table[[#This Row],[Home]],'Special Teams'!$A$1:$B$33,2,FALSE)</f>
        <v>23.53</v>
      </c>
      <c r="O880">
        <f>VLOOKUP(Regular_Season_Table[[#This Row],[Visitor]],'Special Teams'!$A$1:$B$33,2,FALSE)</f>
        <v>16.38</v>
      </c>
    </row>
    <row r="881" spans="1:15" x14ac:dyDescent="0.3">
      <c r="A881" s="9">
        <v>44975</v>
      </c>
      <c r="B881" s="7" t="s">
        <v>16</v>
      </c>
      <c r="C881" s="7">
        <v>2</v>
      </c>
      <c r="D881" s="7" t="s">
        <v>14</v>
      </c>
      <c r="E881" s="7">
        <v>6</v>
      </c>
      <c r="F881" s="7"/>
      <c r="G881" s="6">
        <f t="shared" si="13"/>
        <v>4</v>
      </c>
      <c r="H881">
        <f>VLOOKUP(Regular_Season_Table[[#This Row],[Visitor]],'2023 Standings'!$A$1:$K$33,10,FALSE)</f>
        <v>0.25</v>
      </c>
      <c r="I881">
        <f>VLOOKUP(Regular_Season_Table[[#This Row],[Home]],'2023 Standings'!$A$1:$K$33,10,)</f>
        <v>1.54</v>
      </c>
      <c r="J881">
        <f>VLOOKUP(Regular_Season_Table[[#This Row],[Home]],Table_0__2[[#All],[Team]:[xGF%]],10,)</f>
        <v>51.19</v>
      </c>
      <c r="K881">
        <f>VLOOKUP(Regular_Season_Table[[#This Row],[Visitor]],Table_0__2[[Team]:[CF%]],10,FALSE)</f>
        <v>49.75</v>
      </c>
      <c r="L881">
        <f>VLOOKUP(Regular_Season_Table[[#This Row],[Home]],Table_0__2[[#All],[Team]:[HDCF%]],36,FALSE)</f>
        <v>54.03</v>
      </c>
      <c r="M881">
        <f>VLOOKUP(Regular_Season_Table[[#This Row],[Visitor]],Table_0__2[[#All],[Team]:[HDCF%]],36,FALSE)</f>
        <v>50.12</v>
      </c>
      <c r="N881">
        <f>VLOOKUP(Regular_Season_Table[[#This Row],[Home]],'Special Teams'!$A$1:$B$33,2,FALSE)</f>
        <v>22.22</v>
      </c>
      <c r="O881">
        <f>VLOOKUP(Regular_Season_Table[[#This Row],[Visitor]],'Special Teams'!$A$1:$B$33,2,FALSE)</f>
        <v>15.77</v>
      </c>
    </row>
    <row r="882" spans="1:15" x14ac:dyDescent="0.3">
      <c r="A882" s="8">
        <v>44975</v>
      </c>
      <c r="B882" s="6" t="s">
        <v>12</v>
      </c>
      <c r="C882" s="6">
        <v>1</v>
      </c>
      <c r="D882" s="6" t="s">
        <v>18</v>
      </c>
      <c r="E882" s="6">
        <v>4</v>
      </c>
      <c r="F882" s="6"/>
      <c r="G882" s="6">
        <f t="shared" si="13"/>
        <v>3</v>
      </c>
      <c r="H882">
        <f>VLOOKUP(Regular_Season_Table[[#This Row],[Visitor]],'2023 Standings'!$A$1:$K$33,10,FALSE)</f>
        <v>-0.1</v>
      </c>
      <c r="I882">
        <f>VLOOKUP(Regular_Season_Table[[#This Row],[Home]],'2023 Standings'!$A$1:$K$33,10,)</f>
        <v>0.66</v>
      </c>
      <c r="J882">
        <f>VLOOKUP(Regular_Season_Table[[#This Row],[Home]],Table_0__2[[#All],[Team]:[xGF%]],10,)</f>
        <v>60.38</v>
      </c>
      <c r="K882">
        <f>VLOOKUP(Regular_Season_Table[[#This Row],[Visitor]],Table_0__2[[Team]:[CF%]],10,FALSE)</f>
        <v>49.78</v>
      </c>
      <c r="L882">
        <f>VLOOKUP(Regular_Season_Table[[#This Row],[Home]],Table_0__2[[#All],[Team]:[HDCF%]],36,FALSE)</f>
        <v>59.07</v>
      </c>
      <c r="M882">
        <f>VLOOKUP(Regular_Season_Table[[#This Row],[Visitor]],Table_0__2[[#All],[Team]:[HDCF%]],36,FALSE)</f>
        <v>49.68</v>
      </c>
      <c r="N882">
        <f>VLOOKUP(Regular_Season_Table[[#This Row],[Home]],'Special Teams'!$A$1:$B$33,2,FALSE)</f>
        <v>19.760000000000002</v>
      </c>
      <c r="O882">
        <f>VLOOKUP(Regular_Season_Table[[#This Row],[Visitor]],'Special Teams'!$A$1:$B$33,2,FALSE)</f>
        <v>21.22</v>
      </c>
    </row>
    <row r="883" spans="1:15" x14ac:dyDescent="0.3">
      <c r="A883" s="9">
        <v>44975</v>
      </c>
      <c r="B883" s="7" t="s">
        <v>17</v>
      </c>
      <c r="C883" s="7">
        <v>2</v>
      </c>
      <c r="D883" s="7" t="s">
        <v>22</v>
      </c>
      <c r="E883" s="7">
        <v>3</v>
      </c>
      <c r="F883" s="7" t="s">
        <v>36</v>
      </c>
      <c r="G883" s="6">
        <f t="shared" si="13"/>
        <v>1</v>
      </c>
      <c r="H883">
        <f>VLOOKUP(Regular_Season_Table[[#This Row],[Visitor]],'2023 Standings'!$A$1:$K$33,10,FALSE)</f>
        <v>0.7</v>
      </c>
      <c r="I883">
        <f>VLOOKUP(Regular_Season_Table[[#This Row],[Home]],'2023 Standings'!$A$1:$K$33,10,)</f>
        <v>0.05</v>
      </c>
      <c r="J883">
        <f>VLOOKUP(Regular_Season_Table[[#This Row],[Home]],Table_0__2[[#All],[Team]:[xGF%]],10,)</f>
        <v>57.39</v>
      </c>
      <c r="K883">
        <f>VLOOKUP(Regular_Season_Table[[#This Row],[Visitor]],Table_0__2[[Team]:[CF%]],10,FALSE)</f>
        <v>49.8</v>
      </c>
      <c r="L883">
        <f>VLOOKUP(Regular_Season_Table[[#This Row],[Home]],Table_0__2[[#All],[Team]:[HDCF%]],36,FALSE)</f>
        <v>53.64</v>
      </c>
      <c r="M883">
        <f>VLOOKUP(Regular_Season_Table[[#This Row],[Visitor]],Table_0__2[[#All],[Team]:[HDCF%]],36,FALSE)</f>
        <v>48.95</v>
      </c>
      <c r="N883">
        <f>VLOOKUP(Regular_Season_Table[[#This Row],[Home]],'Special Teams'!$A$1:$B$33,2,FALSE)</f>
        <v>19.84</v>
      </c>
      <c r="O883">
        <f>VLOOKUP(Regular_Season_Table[[#This Row],[Visitor]],'Special Teams'!$A$1:$B$33,2,FALSE)</f>
        <v>24.08</v>
      </c>
    </row>
    <row r="884" spans="1:15" x14ac:dyDescent="0.3">
      <c r="A884" s="8">
        <v>44975</v>
      </c>
      <c r="B884" s="6" t="s">
        <v>20</v>
      </c>
      <c r="C884" s="6">
        <v>4</v>
      </c>
      <c r="D884" s="6" t="s">
        <v>30</v>
      </c>
      <c r="E884" s="6">
        <v>1</v>
      </c>
      <c r="F884" s="6"/>
      <c r="G884" s="6">
        <f t="shared" si="13"/>
        <v>-3</v>
      </c>
      <c r="H884">
        <f>VLOOKUP(Regular_Season_Table[[#This Row],[Visitor]],'2023 Standings'!$A$1:$K$33,10,FALSE)</f>
        <v>-1.34</v>
      </c>
      <c r="I884">
        <f>VLOOKUP(Regular_Season_Table[[#This Row],[Home]],'2023 Standings'!$A$1:$K$33,10,)</f>
        <v>0.75</v>
      </c>
      <c r="J884">
        <f>VLOOKUP(Regular_Season_Table[[#This Row],[Home]],Table_0__2[[#All],[Team]:[xGF%]],10,)</f>
        <v>51.67</v>
      </c>
      <c r="K884">
        <f>VLOOKUP(Regular_Season_Table[[#This Row],[Visitor]],Table_0__2[[Team]:[CF%]],10,FALSE)</f>
        <v>44.92</v>
      </c>
      <c r="L884">
        <f>VLOOKUP(Regular_Season_Table[[#This Row],[Home]],Table_0__2[[#All],[Team]:[HDCF%]],36,FALSE)</f>
        <v>53.75</v>
      </c>
      <c r="M884">
        <f>VLOOKUP(Regular_Season_Table[[#This Row],[Visitor]],Table_0__2[[#All],[Team]:[HDCF%]],36,FALSE)</f>
        <v>43.43</v>
      </c>
      <c r="N884">
        <f>VLOOKUP(Regular_Season_Table[[#This Row],[Home]],'Special Teams'!$A$1:$B$33,2,FALSE)</f>
        <v>25</v>
      </c>
      <c r="O884">
        <f>VLOOKUP(Regular_Season_Table[[#This Row],[Visitor]],'Special Teams'!$A$1:$B$33,2,FALSE)</f>
        <v>18.3</v>
      </c>
    </row>
    <row r="885" spans="1:15" x14ac:dyDescent="0.3">
      <c r="A885" s="9">
        <v>44975</v>
      </c>
      <c r="B885" s="7" t="s">
        <v>25</v>
      </c>
      <c r="C885" s="7">
        <v>5</v>
      </c>
      <c r="D885" s="7" t="s">
        <v>29</v>
      </c>
      <c r="E885" s="7">
        <v>6</v>
      </c>
      <c r="F885" s="7" t="s">
        <v>35</v>
      </c>
      <c r="G885" s="6">
        <f t="shared" si="13"/>
        <v>1</v>
      </c>
      <c r="H885">
        <f>VLOOKUP(Regular_Season_Table[[#This Row],[Visitor]],'2023 Standings'!$A$1:$K$33,10,FALSE)</f>
        <v>-0.85</v>
      </c>
      <c r="I885">
        <f>VLOOKUP(Regular_Season_Table[[#This Row],[Home]],'2023 Standings'!$A$1:$K$33,10,)</f>
        <v>0.27</v>
      </c>
      <c r="J885">
        <f>VLOOKUP(Regular_Season_Table[[#This Row],[Home]],Table_0__2[[#All],[Team]:[xGF%]],10,)</f>
        <v>52.33</v>
      </c>
      <c r="K885">
        <f>VLOOKUP(Regular_Season_Table[[#This Row],[Visitor]],Table_0__2[[Team]:[CF%]],10,FALSE)</f>
        <v>45.13</v>
      </c>
      <c r="L885">
        <f>VLOOKUP(Regular_Season_Table[[#This Row],[Home]],Table_0__2[[#All],[Team]:[HDCF%]],36,FALSE)</f>
        <v>52.36</v>
      </c>
      <c r="M885">
        <f>VLOOKUP(Regular_Season_Table[[#This Row],[Visitor]],Table_0__2[[#All],[Team]:[HDCF%]],36,FALSE)</f>
        <v>43.9</v>
      </c>
      <c r="N885">
        <f>VLOOKUP(Regular_Season_Table[[#This Row],[Home]],'Special Teams'!$A$1:$B$33,2,FALSE)</f>
        <v>25.28</v>
      </c>
      <c r="O885">
        <f>VLOOKUP(Regular_Season_Table[[#This Row],[Visitor]],'Special Teams'!$A$1:$B$33,2,FALSE)</f>
        <v>18.91</v>
      </c>
    </row>
    <row r="886" spans="1:15" x14ac:dyDescent="0.3">
      <c r="A886" s="8">
        <v>44975</v>
      </c>
      <c r="B886" s="6" t="s">
        <v>31</v>
      </c>
      <c r="C886" s="6">
        <v>3</v>
      </c>
      <c r="D886" s="6" t="s">
        <v>21</v>
      </c>
      <c r="E886" s="6">
        <v>7</v>
      </c>
      <c r="F886" s="6"/>
      <c r="G886" s="6">
        <f t="shared" si="13"/>
        <v>4</v>
      </c>
      <c r="H886">
        <f>VLOOKUP(Regular_Season_Table[[#This Row],[Visitor]],'2023 Standings'!$A$1:$K$33,10,FALSE)</f>
        <v>0.24</v>
      </c>
      <c r="I886">
        <f>VLOOKUP(Regular_Season_Table[[#This Row],[Home]],'2023 Standings'!$A$1:$K$33,10,)</f>
        <v>-0.12</v>
      </c>
      <c r="J886">
        <f>VLOOKUP(Regular_Season_Table[[#This Row],[Home]],Table_0__2[[#All],[Team]:[xGF%]],10,)</f>
        <v>47.41</v>
      </c>
      <c r="K886">
        <f>VLOOKUP(Regular_Season_Table[[#This Row],[Visitor]],Table_0__2[[Team]:[CF%]],10,FALSE)</f>
        <v>54.33</v>
      </c>
      <c r="L886">
        <f>VLOOKUP(Regular_Season_Table[[#This Row],[Home]],Table_0__2[[#All],[Team]:[HDCF%]],36,FALSE)</f>
        <v>48</v>
      </c>
      <c r="M886">
        <f>VLOOKUP(Regular_Season_Table[[#This Row],[Visitor]],Table_0__2[[#All],[Team]:[HDCF%]],36,FALSE)</f>
        <v>53.72</v>
      </c>
      <c r="N886">
        <f>VLOOKUP(Regular_Season_Table[[#This Row],[Home]],'Special Teams'!$A$1:$B$33,2,FALSE)</f>
        <v>17.600000000000001</v>
      </c>
      <c r="O886">
        <f>VLOOKUP(Regular_Season_Table[[#This Row],[Visitor]],'Special Teams'!$A$1:$B$33,2,FALSE)</f>
        <v>22.83</v>
      </c>
    </row>
    <row r="887" spans="1:15" x14ac:dyDescent="0.3">
      <c r="A887" s="9">
        <v>44975</v>
      </c>
      <c r="B887" s="7" t="s">
        <v>15</v>
      </c>
      <c r="C887" s="7">
        <v>5</v>
      </c>
      <c r="D887" s="7" t="s">
        <v>3</v>
      </c>
      <c r="E887" s="7">
        <v>2</v>
      </c>
      <c r="F887" s="7"/>
      <c r="G887" s="6">
        <f t="shared" si="13"/>
        <v>-3</v>
      </c>
      <c r="H887">
        <f>VLOOKUP(Regular_Season_Table[[#This Row],[Visitor]],'2023 Standings'!$A$1:$K$33,10,FALSE)</f>
        <v>0.79</v>
      </c>
      <c r="I887">
        <f>VLOOKUP(Regular_Season_Table[[#This Row],[Home]],'2023 Standings'!$A$1:$K$33,10,)</f>
        <v>0.01</v>
      </c>
      <c r="J887">
        <f>VLOOKUP(Regular_Season_Table[[#This Row],[Home]],Table_0__2[[#All],[Team]:[xGF%]],10,)</f>
        <v>52.14</v>
      </c>
      <c r="K887">
        <f>VLOOKUP(Regular_Season_Table[[#This Row],[Visitor]],Table_0__2[[Team]:[CF%]],10,FALSE)</f>
        <v>54.12</v>
      </c>
      <c r="L887">
        <f>VLOOKUP(Regular_Season_Table[[#This Row],[Home]],Table_0__2[[#All],[Team]:[HDCF%]],36,FALSE)</f>
        <v>53.78</v>
      </c>
      <c r="M887">
        <f>VLOOKUP(Regular_Season_Table[[#This Row],[Visitor]],Table_0__2[[#All],[Team]:[HDCF%]],36,FALSE)</f>
        <v>56.84</v>
      </c>
      <c r="N887">
        <f>VLOOKUP(Regular_Season_Table[[#This Row],[Home]],'Special Teams'!$A$1:$B$33,2,FALSE)</f>
        <v>21.72</v>
      </c>
      <c r="O887">
        <f>VLOOKUP(Regular_Season_Table[[#This Row],[Visitor]],'Special Teams'!$A$1:$B$33,2,FALSE)</f>
        <v>21.88</v>
      </c>
    </row>
    <row r="888" spans="1:15" x14ac:dyDescent="0.3">
      <c r="A888" s="8">
        <v>44975</v>
      </c>
      <c r="B888" s="6" t="s">
        <v>19</v>
      </c>
      <c r="C888" s="6">
        <v>2</v>
      </c>
      <c r="D888" s="6" t="s">
        <v>34</v>
      </c>
      <c r="E888" s="6">
        <v>4</v>
      </c>
      <c r="F888" s="6"/>
      <c r="G888" s="6">
        <f t="shared" si="13"/>
        <v>2</v>
      </c>
      <c r="H888">
        <f>VLOOKUP(Regular_Season_Table[[#This Row],[Visitor]],'2023 Standings'!$A$1:$K$33,10,FALSE)</f>
        <v>-0.44</v>
      </c>
      <c r="I888">
        <f>VLOOKUP(Regular_Season_Table[[#This Row],[Home]],'2023 Standings'!$A$1:$K$33,10,)</f>
        <v>0.36</v>
      </c>
      <c r="J888">
        <f>VLOOKUP(Regular_Season_Table[[#This Row],[Home]],Table_0__2[[#All],[Team]:[xGF%]],10,)</f>
        <v>52.75</v>
      </c>
      <c r="K888">
        <f>VLOOKUP(Regular_Season_Table[[#This Row],[Visitor]],Table_0__2[[Team]:[CF%]],10,FALSE)</f>
        <v>46.03</v>
      </c>
      <c r="L888">
        <f>VLOOKUP(Regular_Season_Table[[#This Row],[Home]],Table_0__2[[#All],[Team]:[HDCF%]],36,FALSE)</f>
        <v>49.47</v>
      </c>
      <c r="M888">
        <f>VLOOKUP(Regular_Season_Table[[#This Row],[Visitor]],Table_0__2[[#All],[Team]:[HDCF%]],36,FALSE)</f>
        <v>44.13</v>
      </c>
      <c r="N888">
        <f>VLOOKUP(Regular_Season_Table[[#This Row],[Home]],'Special Teams'!$A$1:$B$33,2,FALSE)</f>
        <v>19.75</v>
      </c>
      <c r="O888">
        <f>VLOOKUP(Regular_Season_Table[[#This Row],[Visitor]],'Special Teams'!$A$1:$B$33,2,FALSE)</f>
        <v>21.11</v>
      </c>
    </row>
    <row r="889" spans="1:15" x14ac:dyDescent="0.3">
      <c r="A889" s="9">
        <v>44975</v>
      </c>
      <c r="B889" s="7" t="s">
        <v>13</v>
      </c>
      <c r="C889" s="7">
        <v>4</v>
      </c>
      <c r="D889" s="7" t="s">
        <v>24</v>
      </c>
      <c r="E889" s="7">
        <v>2</v>
      </c>
      <c r="F889" s="7"/>
      <c r="G889" s="6">
        <f t="shared" si="13"/>
        <v>-2</v>
      </c>
      <c r="H889">
        <f>VLOOKUP(Regular_Season_Table[[#This Row],[Visitor]],'2023 Standings'!$A$1:$K$33,10,FALSE)</f>
        <v>-0.01</v>
      </c>
      <c r="I889">
        <f>VLOOKUP(Regular_Season_Table[[#This Row],[Home]],'2023 Standings'!$A$1:$K$33,10,)</f>
        <v>-1.05</v>
      </c>
      <c r="J889">
        <f>VLOOKUP(Regular_Season_Table[[#This Row],[Home]],Table_0__2[[#All],[Team]:[xGF%]],10,)</f>
        <v>48.6</v>
      </c>
      <c r="K889">
        <f>VLOOKUP(Regular_Season_Table[[#This Row],[Visitor]],Table_0__2[[Team]:[CF%]],10,FALSE)</f>
        <v>51.36</v>
      </c>
      <c r="L889">
        <f>VLOOKUP(Regular_Season_Table[[#This Row],[Home]],Table_0__2[[#All],[Team]:[HDCF%]],36,FALSE)</f>
        <v>51.47</v>
      </c>
      <c r="M889">
        <f>VLOOKUP(Regular_Season_Table[[#This Row],[Visitor]],Table_0__2[[#All],[Team]:[HDCF%]],36,FALSE)</f>
        <v>47.31</v>
      </c>
      <c r="N889">
        <f>VLOOKUP(Regular_Season_Table[[#This Row],[Home]],'Special Teams'!$A$1:$B$33,2,FALSE)</f>
        <v>18.39</v>
      </c>
      <c r="O889">
        <f>VLOOKUP(Regular_Season_Table[[#This Row],[Visitor]],'Special Teams'!$A$1:$B$33,2,FALSE)</f>
        <v>23.42</v>
      </c>
    </row>
    <row r="890" spans="1:15" x14ac:dyDescent="0.3">
      <c r="A890" s="8">
        <v>44975</v>
      </c>
      <c r="B890" s="6" t="s">
        <v>11</v>
      </c>
      <c r="C890" s="6">
        <v>4</v>
      </c>
      <c r="D890" s="6" t="s">
        <v>10</v>
      </c>
      <c r="E890" s="6">
        <v>1</v>
      </c>
      <c r="F890" s="6"/>
      <c r="G890" s="6">
        <f t="shared" si="13"/>
        <v>-3</v>
      </c>
      <c r="H890">
        <f>VLOOKUP(Regular_Season_Table[[#This Row],[Visitor]],'2023 Standings'!$A$1:$K$33,10,FALSE)</f>
        <v>0.61</v>
      </c>
      <c r="I890">
        <f>VLOOKUP(Regular_Season_Table[[#This Row],[Home]],'2023 Standings'!$A$1:$K$33,10,)</f>
        <v>-0.47</v>
      </c>
      <c r="J890">
        <f>VLOOKUP(Regular_Season_Table[[#This Row],[Home]],Table_0__2[[#All],[Team]:[xGF%]],10,)</f>
        <v>45.87</v>
      </c>
      <c r="K890">
        <f>VLOOKUP(Regular_Season_Table[[#This Row],[Visitor]],Table_0__2[[Team]:[CF%]],10,FALSE)</f>
        <v>52.19</v>
      </c>
      <c r="L890">
        <f>VLOOKUP(Regular_Season_Table[[#This Row],[Home]],Table_0__2[[#All],[Team]:[HDCF%]],36,FALSE)</f>
        <v>44.51</v>
      </c>
      <c r="M890">
        <f>VLOOKUP(Regular_Season_Table[[#This Row],[Visitor]],Table_0__2[[#All],[Team]:[HDCF%]],36,FALSE)</f>
        <v>49.77</v>
      </c>
      <c r="N890">
        <f>VLOOKUP(Regular_Season_Table[[#This Row],[Home]],'Special Teams'!$A$1:$B$33,2,FALSE)</f>
        <v>19.329999999999998</v>
      </c>
      <c r="O890">
        <f>VLOOKUP(Regular_Season_Table[[#This Row],[Visitor]],'Special Teams'!$A$1:$B$33,2,FALSE)</f>
        <v>24.52</v>
      </c>
    </row>
    <row r="891" spans="1:15" x14ac:dyDescent="0.3">
      <c r="A891" s="9">
        <v>44975</v>
      </c>
      <c r="B891" s="7" t="s">
        <v>33</v>
      </c>
      <c r="C891" s="7">
        <v>1</v>
      </c>
      <c r="D891" s="7" t="s">
        <v>5</v>
      </c>
      <c r="E891" s="7">
        <v>5</v>
      </c>
      <c r="F891" s="7"/>
      <c r="G891" s="6">
        <f t="shared" si="13"/>
        <v>4</v>
      </c>
      <c r="H891">
        <f>VLOOKUP(Regular_Season_Table[[#This Row],[Visitor]],'2023 Standings'!$A$1:$K$33,10,FALSE)</f>
        <v>-0.85</v>
      </c>
      <c r="I891">
        <f>VLOOKUP(Regular_Season_Table[[#This Row],[Home]],'2023 Standings'!$A$1:$K$33,10,)</f>
        <v>0.7</v>
      </c>
      <c r="J891">
        <f>VLOOKUP(Regular_Season_Table[[#This Row],[Home]],Table_0__2[[#All],[Team]:[xGF%]],10,)</f>
        <v>51.07</v>
      </c>
      <c r="K891">
        <f>VLOOKUP(Regular_Season_Table[[#This Row],[Visitor]],Table_0__2[[Team]:[CF%]],10,FALSE)</f>
        <v>45.51</v>
      </c>
      <c r="L891">
        <f>VLOOKUP(Regular_Season_Table[[#This Row],[Home]],Table_0__2[[#All],[Team]:[HDCF%]],36,FALSE)</f>
        <v>54.37</v>
      </c>
      <c r="M891">
        <f>VLOOKUP(Regular_Season_Table[[#This Row],[Visitor]],Table_0__2[[#All],[Team]:[HDCF%]],36,FALSE)</f>
        <v>42.22</v>
      </c>
      <c r="N891">
        <f>VLOOKUP(Regular_Season_Table[[#This Row],[Home]],'Special Teams'!$A$1:$B$33,2,FALSE)</f>
        <v>26.02</v>
      </c>
      <c r="O891">
        <f>VLOOKUP(Regular_Season_Table[[#This Row],[Visitor]],'Special Teams'!$A$1:$B$33,2,FALSE)</f>
        <v>16.03</v>
      </c>
    </row>
    <row r="892" spans="1:15" x14ac:dyDescent="0.3">
      <c r="A892" s="8">
        <v>44975</v>
      </c>
      <c r="B892" s="6" t="s">
        <v>4</v>
      </c>
      <c r="C892" s="6">
        <v>2</v>
      </c>
      <c r="D892" s="6" t="s">
        <v>8</v>
      </c>
      <c r="E892" s="6">
        <v>6</v>
      </c>
      <c r="F892" s="6"/>
      <c r="G892" s="6">
        <f t="shared" si="13"/>
        <v>4</v>
      </c>
      <c r="H892">
        <f>VLOOKUP(Regular_Season_Table[[#This Row],[Visitor]],'2023 Standings'!$A$1:$K$33,10,FALSE)</f>
        <v>-0.62</v>
      </c>
      <c r="I892">
        <f>VLOOKUP(Regular_Season_Table[[#This Row],[Home]],'2023 Standings'!$A$1:$K$33,10,)</f>
        <v>-0.3</v>
      </c>
      <c r="J892">
        <f>VLOOKUP(Regular_Season_Table[[#This Row],[Home]],Table_0__2[[#All],[Team]:[xGF%]],10,)</f>
        <v>47.62</v>
      </c>
      <c r="K892">
        <f>VLOOKUP(Regular_Season_Table[[#This Row],[Visitor]],Table_0__2[[Team]:[CF%]],10,FALSE)</f>
        <v>47.4</v>
      </c>
      <c r="L892">
        <f>VLOOKUP(Regular_Season_Table[[#This Row],[Home]],Table_0__2[[#All],[Team]:[HDCF%]],36,FALSE)</f>
        <v>47.61</v>
      </c>
      <c r="M892">
        <f>VLOOKUP(Regular_Season_Table[[#This Row],[Visitor]],Table_0__2[[#All],[Team]:[HDCF%]],36,FALSE)</f>
        <v>47.69</v>
      </c>
      <c r="N892">
        <f>VLOOKUP(Regular_Season_Table[[#This Row],[Home]],'Special Teams'!$A$1:$B$33,2,FALSE)</f>
        <v>22.71</v>
      </c>
      <c r="O892">
        <f>VLOOKUP(Regular_Season_Table[[#This Row],[Visitor]],'Special Teams'!$A$1:$B$33,2,FALSE)</f>
        <v>15.56</v>
      </c>
    </row>
    <row r="893" spans="1:15" x14ac:dyDescent="0.3">
      <c r="A893" s="9">
        <v>44975</v>
      </c>
      <c r="B893" s="7" t="s">
        <v>7</v>
      </c>
      <c r="C893" s="7">
        <v>4</v>
      </c>
      <c r="D893" s="7" t="s">
        <v>27</v>
      </c>
      <c r="E893" s="7">
        <v>5</v>
      </c>
      <c r="F893" s="7"/>
      <c r="G893" s="6">
        <f t="shared" si="13"/>
        <v>1</v>
      </c>
      <c r="H893">
        <f>VLOOKUP(Regular_Season_Table[[#This Row],[Visitor]],'2023 Standings'!$A$1:$K$33,10,FALSE)</f>
        <v>0.37</v>
      </c>
      <c r="I893">
        <f>VLOOKUP(Regular_Season_Table[[#This Row],[Home]],'2023 Standings'!$A$1:$K$33,10,)</f>
        <v>0.49</v>
      </c>
      <c r="J893">
        <f>VLOOKUP(Regular_Season_Table[[#This Row],[Home]],Table_0__2[[#All],[Team]:[xGF%]],10,)</f>
        <v>48.15</v>
      </c>
      <c r="K893">
        <f>VLOOKUP(Regular_Season_Table[[#This Row],[Visitor]],Table_0__2[[Team]:[CF%]],10,FALSE)</f>
        <v>51.45</v>
      </c>
      <c r="L893">
        <f>VLOOKUP(Regular_Season_Table[[#This Row],[Home]],Table_0__2[[#All],[Team]:[HDCF%]],36,FALSE)</f>
        <v>53.11</v>
      </c>
      <c r="M893">
        <f>VLOOKUP(Regular_Season_Table[[#This Row],[Visitor]],Table_0__2[[#All],[Team]:[HDCF%]],36,FALSE)</f>
        <v>53.01</v>
      </c>
      <c r="N893">
        <f>VLOOKUP(Regular_Season_Table[[#This Row],[Home]],'Special Teams'!$A$1:$B$33,2,FALSE)</f>
        <v>20.29</v>
      </c>
      <c r="O893">
        <f>VLOOKUP(Regular_Season_Table[[#This Row],[Visitor]],'Special Teams'!$A$1:$B$33,2,FALSE)</f>
        <v>25.36</v>
      </c>
    </row>
    <row r="894" spans="1:15" x14ac:dyDescent="0.3">
      <c r="A894" s="8">
        <v>44976</v>
      </c>
      <c r="B894" s="6" t="s">
        <v>20</v>
      </c>
      <c r="C894" s="6">
        <v>2</v>
      </c>
      <c r="D894" s="6" t="s">
        <v>25</v>
      </c>
      <c r="E894" s="6">
        <v>3</v>
      </c>
      <c r="F894" s="6" t="s">
        <v>36</v>
      </c>
      <c r="G894" s="6">
        <f t="shared" si="13"/>
        <v>1</v>
      </c>
      <c r="H894">
        <f>VLOOKUP(Regular_Season_Table[[#This Row],[Visitor]],'2023 Standings'!$A$1:$K$33,10,FALSE)</f>
        <v>-1.34</v>
      </c>
      <c r="I894">
        <f>VLOOKUP(Regular_Season_Table[[#This Row],[Home]],'2023 Standings'!$A$1:$K$33,10,)</f>
        <v>-0.85</v>
      </c>
      <c r="J894">
        <f>VLOOKUP(Regular_Season_Table[[#This Row],[Home]],Table_0__2[[#All],[Team]:[xGF%]],10,)</f>
        <v>45.13</v>
      </c>
      <c r="K894">
        <f>VLOOKUP(Regular_Season_Table[[#This Row],[Visitor]],Table_0__2[[Team]:[CF%]],10,FALSE)</f>
        <v>44.92</v>
      </c>
      <c r="L894">
        <f>VLOOKUP(Regular_Season_Table[[#This Row],[Home]],Table_0__2[[#All],[Team]:[HDCF%]],36,FALSE)</f>
        <v>43.9</v>
      </c>
      <c r="M894">
        <f>VLOOKUP(Regular_Season_Table[[#This Row],[Visitor]],Table_0__2[[#All],[Team]:[HDCF%]],36,FALSE)</f>
        <v>43.43</v>
      </c>
      <c r="N894">
        <f>VLOOKUP(Regular_Season_Table[[#This Row],[Home]],'Special Teams'!$A$1:$B$33,2,FALSE)</f>
        <v>18.91</v>
      </c>
      <c r="O894">
        <f>VLOOKUP(Regular_Season_Table[[#This Row],[Visitor]],'Special Teams'!$A$1:$B$33,2,FALSE)</f>
        <v>18.3</v>
      </c>
    </row>
    <row r="895" spans="1:15" x14ac:dyDescent="0.3">
      <c r="A895" s="9">
        <v>44976</v>
      </c>
      <c r="B895" s="7" t="s">
        <v>5</v>
      </c>
      <c r="C895" s="7">
        <v>3</v>
      </c>
      <c r="D895" s="7" t="s">
        <v>6</v>
      </c>
      <c r="E895" s="7">
        <v>5</v>
      </c>
      <c r="F895" s="7"/>
      <c r="G895" s="6">
        <f t="shared" si="13"/>
        <v>2</v>
      </c>
      <c r="H895">
        <f>VLOOKUP(Regular_Season_Table[[#This Row],[Visitor]],'2023 Standings'!$A$1:$K$33,10,FALSE)</f>
        <v>0.7</v>
      </c>
      <c r="I895">
        <f>VLOOKUP(Regular_Season_Table[[#This Row],[Home]],'2023 Standings'!$A$1:$K$33,10,)</f>
        <v>-1.1599999999999999</v>
      </c>
      <c r="J895">
        <f>VLOOKUP(Regular_Season_Table[[#This Row],[Home]],Table_0__2[[#All],[Team]:[xGF%]],10,)</f>
        <v>43.9</v>
      </c>
      <c r="K895">
        <f>VLOOKUP(Regular_Season_Table[[#This Row],[Visitor]],Table_0__2[[Team]:[CF%]],10,FALSE)</f>
        <v>51.07</v>
      </c>
      <c r="L895">
        <f>VLOOKUP(Regular_Season_Table[[#This Row],[Home]],Table_0__2[[#All],[Team]:[HDCF%]],36,FALSE)</f>
        <v>41.35</v>
      </c>
      <c r="M895">
        <f>VLOOKUP(Regular_Season_Table[[#This Row],[Visitor]],Table_0__2[[#All],[Team]:[HDCF%]],36,FALSE)</f>
        <v>54.37</v>
      </c>
      <c r="N895">
        <f>VLOOKUP(Regular_Season_Table[[#This Row],[Home]],'Special Teams'!$A$1:$B$33,2,FALSE)</f>
        <v>16.38</v>
      </c>
      <c r="O895">
        <f>VLOOKUP(Regular_Season_Table[[#This Row],[Visitor]],'Special Teams'!$A$1:$B$33,2,FALSE)</f>
        <v>26.02</v>
      </c>
    </row>
    <row r="896" spans="1:15" x14ac:dyDescent="0.3">
      <c r="A896" s="8">
        <v>44976</v>
      </c>
      <c r="B896" s="6" t="s">
        <v>9</v>
      </c>
      <c r="C896" s="6">
        <v>5</v>
      </c>
      <c r="D896" s="6" t="s">
        <v>11</v>
      </c>
      <c r="E896" s="6">
        <v>6</v>
      </c>
      <c r="F896" s="6" t="s">
        <v>36</v>
      </c>
      <c r="G896" s="6">
        <f t="shared" si="13"/>
        <v>1</v>
      </c>
      <c r="H896">
        <f>VLOOKUP(Regular_Season_Table[[#This Row],[Visitor]],'2023 Standings'!$A$1:$K$33,10,FALSE)</f>
        <v>0.73</v>
      </c>
      <c r="I896">
        <f>VLOOKUP(Regular_Season_Table[[#This Row],[Home]],'2023 Standings'!$A$1:$K$33,10,)</f>
        <v>0.61</v>
      </c>
      <c r="J896">
        <f>VLOOKUP(Regular_Season_Table[[#This Row],[Home]],Table_0__2[[#All],[Team]:[xGF%]],10,)</f>
        <v>52.19</v>
      </c>
      <c r="K896">
        <f>VLOOKUP(Regular_Season_Table[[#This Row],[Visitor]],Table_0__2[[Team]:[CF%]],10,FALSE)</f>
        <v>52.27</v>
      </c>
      <c r="L896">
        <f>VLOOKUP(Regular_Season_Table[[#This Row],[Home]],Table_0__2[[#All],[Team]:[HDCF%]],36,FALSE)</f>
        <v>49.77</v>
      </c>
      <c r="M896">
        <f>VLOOKUP(Regular_Season_Table[[#This Row],[Visitor]],Table_0__2[[#All],[Team]:[HDCF%]],36,FALSE)</f>
        <v>56.4</v>
      </c>
      <c r="N896">
        <f>VLOOKUP(Regular_Season_Table[[#This Row],[Home]],'Special Teams'!$A$1:$B$33,2,FALSE)</f>
        <v>24.52</v>
      </c>
      <c r="O896">
        <f>VLOOKUP(Regular_Season_Table[[#This Row],[Visitor]],'Special Teams'!$A$1:$B$33,2,FALSE)</f>
        <v>32.36</v>
      </c>
    </row>
    <row r="897" spans="1:15" x14ac:dyDescent="0.3">
      <c r="A897" s="9">
        <v>44976</v>
      </c>
      <c r="B897" s="7" t="s">
        <v>21</v>
      </c>
      <c r="C897" s="7">
        <v>3</v>
      </c>
      <c r="D897" s="7" t="s">
        <v>28</v>
      </c>
      <c r="E897" s="7">
        <v>4</v>
      </c>
      <c r="F897" s="7"/>
      <c r="G897" s="6">
        <f t="shared" si="13"/>
        <v>1</v>
      </c>
      <c r="H897">
        <f>VLOOKUP(Regular_Season_Table[[#This Row],[Visitor]],'2023 Standings'!$A$1:$K$33,10,FALSE)</f>
        <v>-0.12</v>
      </c>
      <c r="I897">
        <f>VLOOKUP(Regular_Season_Table[[#This Row],[Home]],'2023 Standings'!$A$1:$K$33,10,)</f>
        <v>0.21</v>
      </c>
      <c r="J897">
        <f>VLOOKUP(Regular_Season_Table[[#This Row],[Home]],Table_0__2[[#All],[Team]:[xGF%]],10,)</f>
        <v>49.47</v>
      </c>
      <c r="K897">
        <f>VLOOKUP(Regular_Season_Table[[#This Row],[Visitor]],Table_0__2[[Team]:[CF%]],10,FALSE)</f>
        <v>47.41</v>
      </c>
      <c r="L897">
        <f>VLOOKUP(Regular_Season_Table[[#This Row],[Home]],Table_0__2[[#All],[Team]:[HDCF%]],36,FALSE)</f>
        <v>51.15</v>
      </c>
      <c r="M897">
        <f>VLOOKUP(Regular_Season_Table[[#This Row],[Visitor]],Table_0__2[[#All],[Team]:[HDCF%]],36,FALSE)</f>
        <v>48</v>
      </c>
      <c r="N897">
        <f>VLOOKUP(Regular_Season_Table[[#This Row],[Home]],'Special Teams'!$A$1:$B$33,2,FALSE)</f>
        <v>21.43</v>
      </c>
      <c r="O897">
        <f>VLOOKUP(Regular_Season_Table[[#This Row],[Visitor]],'Special Teams'!$A$1:$B$33,2,FALSE)</f>
        <v>17.600000000000001</v>
      </c>
    </row>
    <row r="898" spans="1:15" x14ac:dyDescent="0.3">
      <c r="A898" s="8">
        <v>44976</v>
      </c>
      <c r="B898" s="6" t="s">
        <v>23</v>
      </c>
      <c r="C898" s="6">
        <v>2</v>
      </c>
      <c r="D898" s="6" t="s">
        <v>15</v>
      </c>
      <c r="E898" s="6">
        <v>4</v>
      </c>
      <c r="F898" s="6"/>
      <c r="G898" s="6">
        <f t="shared" ref="G898:G961" si="14">E898-C898</f>
        <v>2</v>
      </c>
      <c r="H898">
        <f>VLOOKUP(Regular_Season_Table[[#This Row],[Visitor]],'2023 Standings'!$A$1:$K$33,10,FALSE)</f>
        <v>0.23</v>
      </c>
      <c r="I898">
        <f>VLOOKUP(Regular_Season_Table[[#This Row],[Home]],'2023 Standings'!$A$1:$K$33,10,)</f>
        <v>0.79</v>
      </c>
      <c r="J898">
        <f>VLOOKUP(Regular_Season_Table[[#This Row],[Home]],Table_0__2[[#All],[Team]:[xGF%]],10,)</f>
        <v>54.12</v>
      </c>
      <c r="K898">
        <f>VLOOKUP(Regular_Season_Table[[#This Row],[Visitor]],Table_0__2[[Team]:[CF%]],10,FALSE)</f>
        <v>51.57</v>
      </c>
      <c r="L898">
        <f>VLOOKUP(Regular_Season_Table[[#This Row],[Home]],Table_0__2[[#All],[Team]:[HDCF%]],36,FALSE)</f>
        <v>56.84</v>
      </c>
      <c r="M898">
        <f>VLOOKUP(Regular_Season_Table[[#This Row],[Visitor]],Table_0__2[[#All],[Team]:[HDCF%]],36,FALSE)</f>
        <v>52.55</v>
      </c>
      <c r="N898">
        <f>VLOOKUP(Regular_Season_Table[[#This Row],[Home]],'Special Teams'!$A$1:$B$33,2,FALSE)</f>
        <v>21.88</v>
      </c>
      <c r="O898">
        <f>VLOOKUP(Regular_Season_Table[[#This Row],[Visitor]],'Special Teams'!$A$1:$B$33,2,FALSE)</f>
        <v>19.260000000000002</v>
      </c>
    </row>
    <row r="899" spans="1:15" x14ac:dyDescent="0.3">
      <c r="A899" s="9">
        <v>44976</v>
      </c>
      <c r="B899" s="7" t="s">
        <v>10</v>
      </c>
      <c r="C899" s="7">
        <v>2</v>
      </c>
      <c r="D899" s="7" t="s">
        <v>32</v>
      </c>
      <c r="E899" s="7">
        <v>7</v>
      </c>
      <c r="F899" s="7"/>
      <c r="G899" s="6">
        <f t="shared" si="14"/>
        <v>5</v>
      </c>
      <c r="H899">
        <f>VLOOKUP(Regular_Season_Table[[#This Row],[Visitor]],'2023 Standings'!$A$1:$K$33,10,FALSE)</f>
        <v>-0.47</v>
      </c>
      <c r="I899">
        <f>VLOOKUP(Regular_Season_Table[[#This Row],[Home]],'2023 Standings'!$A$1:$K$33,10,)</f>
        <v>-0.09</v>
      </c>
      <c r="J899">
        <f>VLOOKUP(Regular_Season_Table[[#This Row],[Home]],Table_0__2[[#All],[Team]:[xGF%]],10,)</f>
        <v>51.53</v>
      </c>
      <c r="K899">
        <f>VLOOKUP(Regular_Season_Table[[#This Row],[Visitor]],Table_0__2[[Team]:[CF%]],10,FALSE)</f>
        <v>45.87</v>
      </c>
      <c r="L899">
        <f>VLOOKUP(Regular_Season_Table[[#This Row],[Home]],Table_0__2[[#All],[Team]:[HDCF%]],36,FALSE)</f>
        <v>51.95</v>
      </c>
      <c r="M899">
        <f>VLOOKUP(Regular_Season_Table[[#This Row],[Visitor]],Table_0__2[[#All],[Team]:[HDCF%]],36,FALSE)</f>
        <v>44.51</v>
      </c>
      <c r="N899">
        <f>VLOOKUP(Regular_Season_Table[[#This Row],[Home]],'Special Teams'!$A$1:$B$33,2,FALSE)</f>
        <v>23.53</v>
      </c>
      <c r="O899">
        <f>VLOOKUP(Regular_Season_Table[[#This Row],[Visitor]],'Special Teams'!$A$1:$B$33,2,FALSE)</f>
        <v>19.329999999999998</v>
      </c>
    </row>
    <row r="900" spans="1:15" x14ac:dyDescent="0.3">
      <c r="A900" s="8">
        <v>44977</v>
      </c>
      <c r="B900" s="6" t="s">
        <v>32</v>
      </c>
      <c r="C900" s="6">
        <v>1</v>
      </c>
      <c r="D900" s="6" t="s">
        <v>14</v>
      </c>
      <c r="E900" s="6">
        <v>3</v>
      </c>
      <c r="F900" s="6"/>
      <c r="G900" s="6">
        <f t="shared" si="14"/>
        <v>2</v>
      </c>
      <c r="H900">
        <f>VLOOKUP(Regular_Season_Table[[#This Row],[Visitor]],'2023 Standings'!$A$1:$K$33,10,FALSE)</f>
        <v>-0.09</v>
      </c>
      <c r="I900">
        <f>VLOOKUP(Regular_Season_Table[[#This Row],[Home]],'2023 Standings'!$A$1:$K$33,10,)</f>
        <v>1.54</v>
      </c>
      <c r="J900">
        <f>VLOOKUP(Regular_Season_Table[[#This Row],[Home]],Table_0__2[[#All],[Team]:[xGF%]],10,)</f>
        <v>51.19</v>
      </c>
      <c r="K900">
        <f>VLOOKUP(Regular_Season_Table[[#This Row],[Visitor]],Table_0__2[[Team]:[CF%]],10,FALSE)</f>
        <v>51.53</v>
      </c>
      <c r="L900">
        <f>VLOOKUP(Regular_Season_Table[[#This Row],[Home]],Table_0__2[[#All],[Team]:[HDCF%]],36,FALSE)</f>
        <v>54.03</v>
      </c>
      <c r="M900">
        <f>VLOOKUP(Regular_Season_Table[[#This Row],[Visitor]],Table_0__2[[#All],[Team]:[HDCF%]],36,FALSE)</f>
        <v>51.95</v>
      </c>
      <c r="N900">
        <f>VLOOKUP(Regular_Season_Table[[#This Row],[Home]],'Special Teams'!$A$1:$B$33,2,FALSE)</f>
        <v>22.22</v>
      </c>
      <c r="O900">
        <f>VLOOKUP(Regular_Season_Table[[#This Row],[Visitor]],'Special Teams'!$A$1:$B$33,2,FALSE)</f>
        <v>23.53</v>
      </c>
    </row>
    <row r="901" spans="1:15" x14ac:dyDescent="0.3">
      <c r="A901" s="9">
        <v>44977</v>
      </c>
      <c r="B901" s="7" t="s">
        <v>4</v>
      </c>
      <c r="C901" s="7">
        <v>4</v>
      </c>
      <c r="D901" s="7" t="s">
        <v>22</v>
      </c>
      <c r="E901" s="7">
        <v>3</v>
      </c>
      <c r="F901" s="7"/>
      <c r="G901" s="6">
        <f t="shared" si="14"/>
        <v>-1</v>
      </c>
      <c r="H901">
        <f>VLOOKUP(Regular_Season_Table[[#This Row],[Visitor]],'2023 Standings'!$A$1:$K$33,10,FALSE)</f>
        <v>-0.62</v>
      </c>
      <c r="I901">
        <f>VLOOKUP(Regular_Season_Table[[#This Row],[Home]],'2023 Standings'!$A$1:$K$33,10,)</f>
        <v>0.05</v>
      </c>
      <c r="J901">
        <f>VLOOKUP(Regular_Season_Table[[#This Row],[Home]],Table_0__2[[#All],[Team]:[xGF%]],10,)</f>
        <v>57.39</v>
      </c>
      <c r="K901">
        <f>VLOOKUP(Regular_Season_Table[[#This Row],[Visitor]],Table_0__2[[Team]:[CF%]],10,FALSE)</f>
        <v>47.4</v>
      </c>
      <c r="L901">
        <f>VLOOKUP(Regular_Season_Table[[#This Row],[Home]],Table_0__2[[#All],[Team]:[HDCF%]],36,FALSE)</f>
        <v>53.64</v>
      </c>
      <c r="M901">
        <f>VLOOKUP(Regular_Season_Table[[#This Row],[Visitor]],Table_0__2[[#All],[Team]:[HDCF%]],36,FALSE)</f>
        <v>47.69</v>
      </c>
      <c r="N901">
        <f>VLOOKUP(Regular_Season_Table[[#This Row],[Home]],'Special Teams'!$A$1:$B$33,2,FALSE)</f>
        <v>19.84</v>
      </c>
      <c r="O901">
        <f>VLOOKUP(Regular_Season_Table[[#This Row],[Visitor]],'Special Teams'!$A$1:$B$33,2,FALSE)</f>
        <v>15.56</v>
      </c>
    </row>
    <row r="902" spans="1:15" x14ac:dyDescent="0.3">
      <c r="A902" s="8">
        <v>44977</v>
      </c>
      <c r="B902" s="6" t="s">
        <v>26</v>
      </c>
      <c r="C902" s="6">
        <v>3</v>
      </c>
      <c r="D902" s="6" t="s">
        <v>31</v>
      </c>
      <c r="E902" s="6">
        <v>4</v>
      </c>
      <c r="F902" s="6" t="s">
        <v>36</v>
      </c>
      <c r="G902" s="6">
        <f t="shared" si="14"/>
        <v>1</v>
      </c>
      <c r="H902">
        <f>VLOOKUP(Regular_Season_Table[[#This Row],[Visitor]],'2023 Standings'!$A$1:$K$33,10,FALSE)</f>
        <v>-1.54</v>
      </c>
      <c r="I902">
        <f>VLOOKUP(Regular_Season_Table[[#This Row],[Home]],'2023 Standings'!$A$1:$K$33,10,)</f>
        <v>0.24</v>
      </c>
      <c r="J902">
        <f>VLOOKUP(Regular_Season_Table[[#This Row],[Home]],Table_0__2[[#All],[Team]:[xGF%]],10,)</f>
        <v>54.33</v>
      </c>
      <c r="K902">
        <f>VLOOKUP(Regular_Season_Table[[#This Row],[Visitor]],Table_0__2[[Team]:[CF%]],10,FALSE)</f>
        <v>42.67</v>
      </c>
      <c r="L902">
        <f>VLOOKUP(Regular_Season_Table[[#This Row],[Home]],Table_0__2[[#All],[Team]:[HDCF%]],36,FALSE)</f>
        <v>53.72</v>
      </c>
      <c r="M902">
        <f>VLOOKUP(Regular_Season_Table[[#This Row],[Visitor]],Table_0__2[[#All],[Team]:[HDCF%]],36,FALSE)</f>
        <v>38.950000000000003</v>
      </c>
      <c r="N902">
        <f>VLOOKUP(Regular_Season_Table[[#This Row],[Home]],'Special Teams'!$A$1:$B$33,2,FALSE)</f>
        <v>22.83</v>
      </c>
      <c r="O902">
        <f>VLOOKUP(Regular_Season_Table[[#This Row],[Visitor]],'Special Teams'!$A$1:$B$33,2,FALSE)</f>
        <v>15.72</v>
      </c>
    </row>
    <row r="903" spans="1:15" x14ac:dyDescent="0.3">
      <c r="A903" s="9">
        <v>44977</v>
      </c>
      <c r="B903" s="7" t="s">
        <v>23</v>
      </c>
      <c r="C903" s="7">
        <v>4</v>
      </c>
      <c r="D903" s="7" t="s">
        <v>17</v>
      </c>
      <c r="E903" s="7">
        <v>1</v>
      </c>
      <c r="F903" s="7"/>
      <c r="G903" s="6">
        <f t="shared" si="14"/>
        <v>-3</v>
      </c>
      <c r="H903">
        <f>VLOOKUP(Regular_Season_Table[[#This Row],[Visitor]],'2023 Standings'!$A$1:$K$33,10,FALSE)</f>
        <v>0.23</v>
      </c>
      <c r="I903">
        <f>VLOOKUP(Regular_Season_Table[[#This Row],[Home]],'2023 Standings'!$A$1:$K$33,10,)</f>
        <v>0.7</v>
      </c>
      <c r="J903">
        <f>VLOOKUP(Regular_Season_Table[[#This Row],[Home]],Table_0__2[[#All],[Team]:[xGF%]],10,)</f>
        <v>49.8</v>
      </c>
      <c r="K903">
        <f>VLOOKUP(Regular_Season_Table[[#This Row],[Visitor]],Table_0__2[[Team]:[CF%]],10,FALSE)</f>
        <v>51.57</v>
      </c>
      <c r="L903">
        <f>VLOOKUP(Regular_Season_Table[[#This Row],[Home]],Table_0__2[[#All],[Team]:[HDCF%]],36,FALSE)</f>
        <v>48.95</v>
      </c>
      <c r="M903">
        <f>VLOOKUP(Regular_Season_Table[[#This Row],[Visitor]],Table_0__2[[#All],[Team]:[HDCF%]],36,FALSE)</f>
        <v>52.55</v>
      </c>
      <c r="N903">
        <f>VLOOKUP(Regular_Season_Table[[#This Row],[Home]],'Special Teams'!$A$1:$B$33,2,FALSE)</f>
        <v>24.08</v>
      </c>
      <c r="O903">
        <f>VLOOKUP(Regular_Season_Table[[#This Row],[Visitor]],'Special Teams'!$A$1:$B$33,2,FALSE)</f>
        <v>19.260000000000002</v>
      </c>
    </row>
    <row r="904" spans="1:15" x14ac:dyDescent="0.3">
      <c r="A904" s="8">
        <v>44977</v>
      </c>
      <c r="B904" s="6" t="s">
        <v>16</v>
      </c>
      <c r="C904" s="6">
        <v>4</v>
      </c>
      <c r="D904" s="6" t="s">
        <v>3</v>
      </c>
      <c r="E904" s="6">
        <v>2</v>
      </c>
      <c r="F904" s="6"/>
      <c r="G904" s="6">
        <f t="shared" si="14"/>
        <v>-2</v>
      </c>
      <c r="H904">
        <f>VLOOKUP(Regular_Season_Table[[#This Row],[Visitor]],'2023 Standings'!$A$1:$K$33,10,FALSE)</f>
        <v>0.25</v>
      </c>
      <c r="I904">
        <f>VLOOKUP(Regular_Season_Table[[#This Row],[Home]],'2023 Standings'!$A$1:$K$33,10,)</f>
        <v>0.01</v>
      </c>
      <c r="J904">
        <f>VLOOKUP(Regular_Season_Table[[#This Row],[Home]],Table_0__2[[#All],[Team]:[xGF%]],10,)</f>
        <v>52.14</v>
      </c>
      <c r="K904">
        <f>VLOOKUP(Regular_Season_Table[[#This Row],[Visitor]],Table_0__2[[Team]:[CF%]],10,FALSE)</f>
        <v>49.75</v>
      </c>
      <c r="L904">
        <f>VLOOKUP(Regular_Season_Table[[#This Row],[Home]],Table_0__2[[#All],[Team]:[HDCF%]],36,FALSE)</f>
        <v>53.78</v>
      </c>
      <c r="M904">
        <f>VLOOKUP(Regular_Season_Table[[#This Row],[Visitor]],Table_0__2[[#All],[Team]:[HDCF%]],36,FALSE)</f>
        <v>50.12</v>
      </c>
      <c r="N904">
        <f>VLOOKUP(Regular_Season_Table[[#This Row],[Home]],'Special Teams'!$A$1:$B$33,2,FALSE)</f>
        <v>21.72</v>
      </c>
      <c r="O904">
        <f>VLOOKUP(Regular_Season_Table[[#This Row],[Visitor]],'Special Teams'!$A$1:$B$33,2,FALSE)</f>
        <v>15.77</v>
      </c>
    </row>
    <row r="905" spans="1:15" x14ac:dyDescent="0.3">
      <c r="A905" s="9">
        <v>44977</v>
      </c>
      <c r="B905" s="7" t="s">
        <v>34</v>
      </c>
      <c r="C905" s="7">
        <v>0</v>
      </c>
      <c r="D905" s="7" t="s">
        <v>24</v>
      </c>
      <c r="E905" s="7">
        <v>4</v>
      </c>
      <c r="F905" s="7"/>
      <c r="G905" s="6">
        <f t="shared" si="14"/>
        <v>4</v>
      </c>
      <c r="H905">
        <f>VLOOKUP(Regular_Season_Table[[#This Row],[Visitor]],'2023 Standings'!$A$1:$K$33,10,FALSE)</f>
        <v>0.36</v>
      </c>
      <c r="I905">
        <f>VLOOKUP(Regular_Season_Table[[#This Row],[Home]],'2023 Standings'!$A$1:$K$33,10,)</f>
        <v>-1.05</v>
      </c>
      <c r="J905">
        <f>VLOOKUP(Regular_Season_Table[[#This Row],[Home]],Table_0__2[[#All],[Team]:[xGF%]],10,)</f>
        <v>48.6</v>
      </c>
      <c r="K905">
        <f>VLOOKUP(Regular_Season_Table[[#This Row],[Visitor]],Table_0__2[[Team]:[CF%]],10,FALSE)</f>
        <v>52.75</v>
      </c>
      <c r="L905">
        <f>VLOOKUP(Regular_Season_Table[[#This Row],[Home]],Table_0__2[[#All],[Team]:[HDCF%]],36,FALSE)</f>
        <v>51.47</v>
      </c>
      <c r="M905">
        <f>VLOOKUP(Regular_Season_Table[[#This Row],[Visitor]],Table_0__2[[#All],[Team]:[HDCF%]],36,FALSE)</f>
        <v>49.47</v>
      </c>
      <c r="N905">
        <f>VLOOKUP(Regular_Season_Table[[#This Row],[Home]],'Special Teams'!$A$1:$B$33,2,FALSE)</f>
        <v>18.39</v>
      </c>
      <c r="O905">
        <f>VLOOKUP(Regular_Season_Table[[#This Row],[Visitor]],'Special Teams'!$A$1:$B$33,2,FALSE)</f>
        <v>19.75</v>
      </c>
    </row>
    <row r="906" spans="1:15" x14ac:dyDescent="0.3">
      <c r="A906" s="8">
        <v>44978</v>
      </c>
      <c r="B906" s="6" t="s">
        <v>5</v>
      </c>
      <c r="C906" s="6">
        <v>6</v>
      </c>
      <c r="D906" s="6" t="s">
        <v>13</v>
      </c>
      <c r="E906" s="6">
        <v>3</v>
      </c>
      <c r="F906" s="6"/>
      <c r="G906" s="6">
        <f t="shared" si="14"/>
        <v>-3</v>
      </c>
      <c r="H906">
        <f>VLOOKUP(Regular_Season_Table[[#This Row],[Visitor]],'2023 Standings'!$A$1:$K$33,10,FALSE)</f>
        <v>0.7</v>
      </c>
      <c r="I906">
        <f>VLOOKUP(Regular_Season_Table[[#This Row],[Home]],'2023 Standings'!$A$1:$K$33,10,)</f>
        <v>-0.01</v>
      </c>
      <c r="J906">
        <f>VLOOKUP(Regular_Season_Table[[#This Row],[Home]],Table_0__2[[#All],[Team]:[xGF%]],10,)</f>
        <v>51.36</v>
      </c>
      <c r="K906">
        <f>VLOOKUP(Regular_Season_Table[[#This Row],[Visitor]],Table_0__2[[Team]:[CF%]],10,FALSE)</f>
        <v>51.07</v>
      </c>
      <c r="L906">
        <f>VLOOKUP(Regular_Season_Table[[#This Row],[Home]],Table_0__2[[#All],[Team]:[HDCF%]],36,FALSE)</f>
        <v>47.31</v>
      </c>
      <c r="M906">
        <f>VLOOKUP(Regular_Season_Table[[#This Row],[Visitor]],Table_0__2[[#All],[Team]:[HDCF%]],36,FALSE)</f>
        <v>54.37</v>
      </c>
      <c r="N906">
        <f>VLOOKUP(Regular_Season_Table[[#This Row],[Home]],'Special Teams'!$A$1:$B$33,2,FALSE)</f>
        <v>23.42</v>
      </c>
      <c r="O906">
        <f>VLOOKUP(Regular_Season_Table[[#This Row],[Visitor]],'Special Teams'!$A$1:$B$33,2,FALSE)</f>
        <v>26.02</v>
      </c>
    </row>
    <row r="907" spans="1:15" x14ac:dyDescent="0.3">
      <c r="A907" s="9">
        <v>44978</v>
      </c>
      <c r="B907" s="7" t="s">
        <v>10</v>
      </c>
      <c r="C907" s="7">
        <v>1</v>
      </c>
      <c r="D907" s="7" t="s">
        <v>18</v>
      </c>
      <c r="E907" s="7">
        <v>4</v>
      </c>
      <c r="F907" s="7"/>
      <c r="G907" s="6">
        <f t="shared" si="14"/>
        <v>3</v>
      </c>
      <c r="H907">
        <f>VLOOKUP(Regular_Season_Table[[#This Row],[Visitor]],'2023 Standings'!$A$1:$K$33,10,FALSE)</f>
        <v>-0.47</v>
      </c>
      <c r="I907">
        <f>VLOOKUP(Regular_Season_Table[[#This Row],[Home]],'2023 Standings'!$A$1:$K$33,10,)</f>
        <v>0.66</v>
      </c>
      <c r="J907">
        <f>VLOOKUP(Regular_Season_Table[[#This Row],[Home]],Table_0__2[[#All],[Team]:[xGF%]],10,)</f>
        <v>60.38</v>
      </c>
      <c r="K907">
        <f>VLOOKUP(Regular_Season_Table[[#This Row],[Visitor]],Table_0__2[[Team]:[CF%]],10,FALSE)</f>
        <v>45.87</v>
      </c>
      <c r="L907">
        <f>VLOOKUP(Regular_Season_Table[[#This Row],[Home]],Table_0__2[[#All],[Team]:[HDCF%]],36,FALSE)</f>
        <v>59.07</v>
      </c>
      <c r="M907">
        <f>VLOOKUP(Regular_Season_Table[[#This Row],[Visitor]],Table_0__2[[#All],[Team]:[HDCF%]],36,FALSE)</f>
        <v>44.51</v>
      </c>
      <c r="N907">
        <f>VLOOKUP(Regular_Season_Table[[#This Row],[Home]],'Special Teams'!$A$1:$B$33,2,FALSE)</f>
        <v>19.760000000000002</v>
      </c>
      <c r="O907">
        <f>VLOOKUP(Regular_Season_Table[[#This Row],[Visitor]],'Special Teams'!$A$1:$B$33,2,FALSE)</f>
        <v>19.329999999999998</v>
      </c>
    </row>
    <row r="908" spans="1:15" x14ac:dyDescent="0.3">
      <c r="A908" s="8">
        <v>44978</v>
      </c>
      <c r="B908" s="6" t="s">
        <v>27</v>
      </c>
      <c r="C908" s="6">
        <v>2</v>
      </c>
      <c r="D908" s="6" t="s">
        <v>6</v>
      </c>
      <c r="E908" s="6">
        <v>3</v>
      </c>
      <c r="F908" s="6" t="s">
        <v>35</v>
      </c>
      <c r="G908" s="6">
        <f t="shared" si="14"/>
        <v>1</v>
      </c>
      <c r="H908">
        <f>VLOOKUP(Regular_Season_Table[[#This Row],[Visitor]],'2023 Standings'!$A$1:$K$33,10,FALSE)</f>
        <v>0.49</v>
      </c>
      <c r="I908">
        <f>VLOOKUP(Regular_Season_Table[[#This Row],[Home]],'2023 Standings'!$A$1:$K$33,10,)</f>
        <v>-1.1599999999999999</v>
      </c>
      <c r="J908">
        <f>VLOOKUP(Regular_Season_Table[[#This Row],[Home]],Table_0__2[[#All],[Team]:[xGF%]],10,)</f>
        <v>43.9</v>
      </c>
      <c r="K908">
        <f>VLOOKUP(Regular_Season_Table[[#This Row],[Visitor]],Table_0__2[[Team]:[CF%]],10,FALSE)</f>
        <v>48.15</v>
      </c>
      <c r="L908">
        <f>VLOOKUP(Regular_Season_Table[[#This Row],[Home]],Table_0__2[[#All],[Team]:[HDCF%]],36,FALSE)</f>
        <v>41.35</v>
      </c>
      <c r="M908">
        <f>VLOOKUP(Regular_Season_Table[[#This Row],[Visitor]],Table_0__2[[#All],[Team]:[HDCF%]],36,FALSE)</f>
        <v>53.11</v>
      </c>
      <c r="N908">
        <f>VLOOKUP(Regular_Season_Table[[#This Row],[Home]],'Special Teams'!$A$1:$B$33,2,FALSE)</f>
        <v>16.38</v>
      </c>
      <c r="O908">
        <f>VLOOKUP(Regular_Season_Table[[#This Row],[Visitor]],'Special Teams'!$A$1:$B$33,2,FALSE)</f>
        <v>20.29</v>
      </c>
    </row>
    <row r="909" spans="1:15" x14ac:dyDescent="0.3">
      <c r="A909" s="9">
        <v>44978</v>
      </c>
      <c r="B909" s="7" t="s">
        <v>4</v>
      </c>
      <c r="C909" s="7">
        <v>2</v>
      </c>
      <c r="D909" s="7" t="s">
        <v>9</v>
      </c>
      <c r="E909" s="7">
        <v>4</v>
      </c>
      <c r="F909" s="7"/>
      <c r="G909" s="6">
        <f t="shared" si="14"/>
        <v>2</v>
      </c>
      <c r="H909">
        <f>VLOOKUP(Regular_Season_Table[[#This Row],[Visitor]],'2023 Standings'!$A$1:$K$33,10,FALSE)</f>
        <v>-0.62</v>
      </c>
      <c r="I909">
        <f>VLOOKUP(Regular_Season_Table[[#This Row],[Home]],'2023 Standings'!$A$1:$K$33,10,)</f>
        <v>0.73</v>
      </c>
      <c r="J909">
        <f>VLOOKUP(Regular_Season_Table[[#This Row],[Home]],Table_0__2[[#All],[Team]:[xGF%]],10,)</f>
        <v>52.27</v>
      </c>
      <c r="K909">
        <f>VLOOKUP(Regular_Season_Table[[#This Row],[Visitor]],Table_0__2[[Team]:[CF%]],10,FALSE)</f>
        <v>47.4</v>
      </c>
      <c r="L909">
        <f>VLOOKUP(Regular_Season_Table[[#This Row],[Home]],Table_0__2[[#All],[Team]:[HDCF%]],36,FALSE)</f>
        <v>56.4</v>
      </c>
      <c r="M909">
        <f>VLOOKUP(Regular_Season_Table[[#This Row],[Visitor]],Table_0__2[[#All],[Team]:[HDCF%]],36,FALSE)</f>
        <v>47.69</v>
      </c>
      <c r="N909">
        <f>VLOOKUP(Regular_Season_Table[[#This Row],[Home]],'Special Teams'!$A$1:$B$33,2,FALSE)</f>
        <v>32.36</v>
      </c>
      <c r="O909">
        <f>VLOOKUP(Regular_Season_Table[[#This Row],[Visitor]],'Special Teams'!$A$1:$B$33,2,FALSE)</f>
        <v>15.56</v>
      </c>
    </row>
    <row r="910" spans="1:15" x14ac:dyDescent="0.3">
      <c r="A910" s="8">
        <v>44978</v>
      </c>
      <c r="B910" s="6" t="s">
        <v>29</v>
      </c>
      <c r="C910" s="6">
        <v>1</v>
      </c>
      <c r="D910" s="6" t="s">
        <v>28</v>
      </c>
      <c r="E910" s="6">
        <v>2</v>
      </c>
      <c r="F910" s="6"/>
      <c r="G910" s="6">
        <f t="shared" si="14"/>
        <v>1</v>
      </c>
      <c r="H910">
        <f>VLOOKUP(Regular_Season_Table[[#This Row],[Visitor]],'2023 Standings'!$A$1:$K$33,10,FALSE)</f>
        <v>0.27</v>
      </c>
      <c r="I910">
        <f>VLOOKUP(Regular_Season_Table[[#This Row],[Home]],'2023 Standings'!$A$1:$K$33,10,)</f>
        <v>0.21</v>
      </c>
      <c r="J910">
        <f>VLOOKUP(Regular_Season_Table[[#This Row],[Home]],Table_0__2[[#All],[Team]:[xGF%]],10,)</f>
        <v>49.47</v>
      </c>
      <c r="K910">
        <f>VLOOKUP(Regular_Season_Table[[#This Row],[Visitor]],Table_0__2[[Team]:[CF%]],10,FALSE)</f>
        <v>52.33</v>
      </c>
      <c r="L910">
        <f>VLOOKUP(Regular_Season_Table[[#This Row],[Home]],Table_0__2[[#All],[Team]:[HDCF%]],36,FALSE)</f>
        <v>51.15</v>
      </c>
      <c r="M910">
        <f>VLOOKUP(Regular_Season_Table[[#This Row],[Visitor]],Table_0__2[[#All],[Team]:[HDCF%]],36,FALSE)</f>
        <v>52.36</v>
      </c>
      <c r="N910">
        <f>VLOOKUP(Regular_Season_Table[[#This Row],[Home]],'Special Teams'!$A$1:$B$33,2,FALSE)</f>
        <v>21.43</v>
      </c>
      <c r="O910">
        <f>VLOOKUP(Regular_Season_Table[[#This Row],[Visitor]],'Special Teams'!$A$1:$B$33,2,FALSE)</f>
        <v>25.28</v>
      </c>
    </row>
    <row r="911" spans="1:15" x14ac:dyDescent="0.3">
      <c r="A911" s="9">
        <v>44978</v>
      </c>
      <c r="B911" s="7" t="s">
        <v>33</v>
      </c>
      <c r="C911" s="7">
        <v>5</v>
      </c>
      <c r="D911" s="7" t="s">
        <v>15</v>
      </c>
      <c r="E911" s="7">
        <v>2</v>
      </c>
      <c r="F911" s="7"/>
      <c r="G911" s="6">
        <f t="shared" si="14"/>
        <v>-3</v>
      </c>
      <c r="H911">
        <f>VLOOKUP(Regular_Season_Table[[#This Row],[Visitor]],'2023 Standings'!$A$1:$K$33,10,FALSE)</f>
        <v>-0.85</v>
      </c>
      <c r="I911">
        <f>VLOOKUP(Regular_Season_Table[[#This Row],[Home]],'2023 Standings'!$A$1:$K$33,10,)</f>
        <v>0.79</v>
      </c>
      <c r="J911">
        <f>VLOOKUP(Regular_Season_Table[[#This Row],[Home]],Table_0__2[[#All],[Team]:[xGF%]],10,)</f>
        <v>54.12</v>
      </c>
      <c r="K911">
        <f>VLOOKUP(Regular_Season_Table[[#This Row],[Visitor]],Table_0__2[[Team]:[CF%]],10,FALSE)</f>
        <v>45.51</v>
      </c>
      <c r="L911">
        <f>VLOOKUP(Regular_Season_Table[[#This Row],[Home]],Table_0__2[[#All],[Team]:[HDCF%]],36,FALSE)</f>
        <v>56.84</v>
      </c>
      <c r="M911">
        <f>VLOOKUP(Regular_Season_Table[[#This Row],[Visitor]],Table_0__2[[#All],[Team]:[HDCF%]],36,FALSE)</f>
        <v>42.22</v>
      </c>
      <c r="N911">
        <f>VLOOKUP(Regular_Season_Table[[#This Row],[Home]],'Special Teams'!$A$1:$B$33,2,FALSE)</f>
        <v>21.88</v>
      </c>
      <c r="O911">
        <f>VLOOKUP(Regular_Season_Table[[#This Row],[Visitor]],'Special Teams'!$A$1:$B$33,2,FALSE)</f>
        <v>16.03</v>
      </c>
    </row>
    <row r="912" spans="1:15" x14ac:dyDescent="0.3">
      <c r="A912" s="8">
        <v>44978</v>
      </c>
      <c r="B912" s="6" t="s">
        <v>8</v>
      </c>
      <c r="C912" s="6">
        <v>4</v>
      </c>
      <c r="D912" s="6" t="s">
        <v>21</v>
      </c>
      <c r="E912" s="6">
        <v>5</v>
      </c>
      <c r="F912" s="6" t="s">
        <v>35</v>
      </c>
      <c r="G912" s="6">
        <f t="shared" si="14"/>
        <v>1</v>
      </c>
      <c r="H912">
        <f>VLOOKUP(Regular_Season_Table[[#This Row],[Visitor]],'2023 Standings'!$A$1:$K$33,10,FALSE)</f>
        <v>-0.3</v>
      </c>
      <c r="I912">
        <f>VLOOKUP(Regular_Season_Table[[#This Row],[Home]],'2023 Standings'!$A$1:$K$33,10,)</f>
        <v>-0.12</v>
      </c>
      <c r="J912">
        <f>VLOOKUP(Regular_Season_Table[[#This Row],[Home]],Table_0__2[[#All],[Team]:[xGF%]],10,)</f>
        <v>47.41</v>
      </c>
      <c r="K912">
        <f>VLOOKUP(Regular_Season_Table[[#This Row],[Visitor]],Table_0__2[[Team]:[CF%]],10,FALSE)</f>
        <v>47.62</v>
      </c>
      <c r="L912">
        <f>VLOOKUP(Regular_Season_Table[[#This Row],[Home]],Table_0__2[[#All],[Team]:[HDCF%]],36,FALSE)</f>
        <v>48</v>
      </c>
      <c r="M912">
        <f>VLOOKUP(Regular_Season_Table[[#This Row],[Visitor]],Table_0__2[[#All],[Team]:[HDCF%]],36,FALSE)</f>
        <v>47.61</v>
      </c>
      <c r="N912">
        <f>VLOOKUP(Regular_Season_Table[[#This Row],[Home]],'Special Teams'!$A$1:$B$33,2,FALSE)</f>
        <v>17.600000000000001</v>
      </c>
      <c r="O912">
        <f>VLOOKUP(Regular_Season_Table[[#This Row],[Visitor]],'Special Teams'!$A$1:$B$33,2,FALSE)</f>
        <v>22.71</v>
      </c>
    </row>
    <row r="913" spans="1:15" x14ac:dyDescent="0.3">
      <c r="A913" s="9">
        <v>44978</v>
      </c>
      <c r="B913" s="7" t="s">
        <v>26</v>
      </c>
      <c r="C913" s="7">
        <v>1</v>
      </c>
      <c r="D913" s="7" t="s">
        <v>7</v>
      </c>
      <c r="E913" s="7">
        <v>6</v>
      </c>
      <c r="F913" s="7"/>
      <c r="G913" s="6">
        <f t="shared" si="14"/>
        <v>5</v>
      </c>
      <c r="H913">
        <f>VLOOKUP(Regular_Season_Table[[#This Row],[Visitor]],'2023 Standings'!$A$1:$K$33,10,FALSE)</f>
        <v>-1.54</v>
      </c>
      <c r="I913">
        <f>VLOOKUP(Regular_Season_Table[[#This Row],[Home]],'2023 Standings'!$A$1:$K$33,10,)</f>
        <v>0.37</v>
      </c>
      <c r="J913">
        <f>VLOOKUP(Regular_Season_Table[[#This Row],[Home]],Table_0__2[[#All],[Team]:[xGF%]],10,)</f>
        <v>51.45</v>
      </c>
      <c r="K913">
        <f>VLOOKUP(Regular_Season_Table[[#This Row],[Visitor]],Table_0__2[[Team]:[CF%]],10,FALSE)</f>
        <v>42.67</v>
      </c>
      <c r="L913">
        <f>VLOOKUP(Regular_Season_Table[[#This Row],[Home]],Table_0__2[[#All],[Team]:[HDCF%]],36,FALSE)</f>
        <v>53.01</v>
      </c>
      <c r="M913">
        <f>VLOOKUP(Regular_Season_Table[[#This Row],[Visitor]],Table_0__2[[#All],[Team]:[HDCF%]],36,FALSE)</f>
        <v>38.950000000000003</v>
      </c>
      <c r="N913">
        <f>VLOOKUP(Regular_Season_Table[[#This Row],[Home]],'Special Teams'!$A$1:$B$33,2,FALSE)</f>
        <v>25.36</v>
      </c>
      <c r="O913">
        <f>VLOOKUP(Regular_Season_Table[[#This Row],[Visitor]],'Special Teams'!$A$1:$B$33,2,FALSE)</f>
        <v>15.72</v>
      </c>
    </row>
    <row r="914" spans="1:15" x14ac:dyDescent="0.3">
      <c r="A914" s="8">
        <v>44978</v>
      </c>
      <c r="B914" s="6" t="s">
        <v>19</v>
      </c>
      <c r="C914" s="6">
        <v>3</v>
      </c>
      <c r="D914" s="6" t="s">
        <v>12</v>
      </c>
      <c r="E914" s="6">
        <v>1</v>
      </c>
      <c r="F914" s="6"/>
      <c r="G914" s="6">
        <f t="shared" si="14"/>
        <v>-2</v>
      </c>
      <c r="H914">
        <f>VLOOKUP(Regular_Season_Table[[#This Row],[Visitor]],'2023 Standings'!$A$1:$K$33,10,FALSE)</f>
        <v>-0.44</v>
      </c>
      <c r="I914">
        <f>VLOOKUP(Regular_Season_Table[[#This Row],[Home]],'2023 Standings'!$A$1:$K$33,10,)</f>
        <v>-0.1</v>
      </c>
      <c r="J914">
        <f>VLOOKUP(Regular_Season_Table[[#This Row],[Home]],Table_0__2[[#All],[Team]:[xGF%]],10,)</f>
        <v>49.78</v>
      </c>
      <c r="K914">
        <f>VLOOKUP(Regular_Season_Table[[#This Row],[Visitor]],Table_0__2[[Team]:[CF%]],10,FALSE)</f>
        <v>46.03</v>
      </c>
      <c r="L914">
        <f>VLOOKUP(Regular_Season_Table[[#This Row],[Home]],Table_0__2[[#All],[Team]:[HDCF%]],36,FALSE)</f>
        <v>49.68</v>
      </c>
      <c r="M914">
        <f>VLOOKUP(Regular_Season_Table[[#This Row],[Visitor]],Table_0__2[[#All],[Team]:[HDCF%]],36,FALSE)</f>
        <v>44.13</v>
      </c>
      <c r="N914">
        <f>VLOOKUP(Regular_Season_Table[[#This Row],[Home]],'Special Teams'!$A$1:$B$33,2,FALSE)</f>
        <v>21.22</v>
      </c>
      <c r="O914">
        <f>VLOOKUP(Regular_Season_Table[[#This Row],[Visitor]],'Special Teams'!$A$1:$B$33,2,FALSE)</f>
        <v>21.11</v>
      </c>
    </row>
    <row r="915" spans="1:15" x14ac:dyDescent="0.3">
      <c r="A915" s="9">
        <v>44979</v>
      </c>
      <c r="B915" s="7" t="s">
        <v>22</v>
      </c>
      <c r="C915" s="7">
        <v>6</v>
      </c>
      <c r="D915" s="7" t="s">
        <v>25</v>
      </c>
      <c r="E915" s="7">
        <v>3</v>
      </c>
      <c r="F915" s="7"/>
      <c r="G915" s="6">
        <f t="shared" si="14"/>
        <v>-3</v>
      </c>
      <c r="H915">
        <f>VLOOKUP(Regular_Season_Table[[#This Row],[Visitor]],'2023 Standings'!$A$1:$K$33,10,FALSE)</f>
        <v>0.05</v>
      </c>
      <c r="I915">
        <f>VLOOKUP(Regular_Season_Table[[#This Row],[Home]],'2023 Standings'!$A$1:$K$33,10,)</f>
        <v>-0.85</v>
      </c>
      <c r="J915">
        <f>VLOOKUP(Regular_Season_Table[[#This Row],[Home]],Table_0__2[[#All],[Team]:[xGF%]],10,)</f>
        <v>45.13</v>
      </c>
      <c r="K915">
        <f>VLOOKUP(Regular_Season_Table[[#This Row],[Visitor]],Table_0__2[[Team]:[CF%]],10,FALSE)</f>
        <v>57.39</v>
      </c>
      <c r="L915">
        <f>VLOOKUP(Regular_Season_Table[[#This Row],[Home]],Table_0__2[[#All],[Team]:[HDCF%]],36,FALSE)</f>
        <v>43.9</v>
      </c>
      <c r="M915">
        <f>VLOOKUP(Regular_Season_Table[[#This Row],[Visitor]],Table_0__2[[#All],[Team]:[HDCF%]],36,FALSE)</f>
        <v>53.64</v>
      </c>
      <c r="N915">
        <f>VLOOKUP(Regular_Season_Table[[#This Row],[Home]],'Special Teams'!$A$1:$B$33,2,FALSE)</f>
        <v>18.91</v>
      </c>
      <c r="O915">
        <f>VLOOKUP(Regular_Season_Table[[#This Row],[Visitor]],'Special Teams'!$A$1:$B$33,2,FALSE)</f>
        <v>19.84</v>
      </c>
    </row>
    <row r="916" spans="1:15" x14ac:dyDescent="0.3">
      <c r="A916" s="8">
        <v>44979</v>
      </c>
      <c r="B916" s="6" t="s">
        <v>6</v>
      </c>
      <c r="C916" s="6">
        <v>4</v>
      </c>
      <c r="D916" s="6" t="s">
        <v>30</v>
      </c>
      <c r="E916" s="6">
        <v>3</v>
      </c>
      <c r="F916" s="6"/>
      <c r="G916" s="6">
        <f t="shared" si="14"/>
        <v>-1</v>
      </c>
      <c r="H916">
        <f>VLOOKUP(Regular_Season_Table[[#This Row],[Visitor]],'2023 Standings'!$A$1:$K$33,10,FALSE)</f>
        <v>-1.1599999999999999</v>
      </c>
      <c r="I916">
        <f>VLOOKUP(Regular_Season_Table[[#This Row],[Home]],'2023 Standings'!$A$1:$K$33,10,)</f>
        <v>0.75</v>
      </c>
      <c r="J916">
        <f>VLOOKUP(Regular_Season_Table[[#This Row],[Home]],Table_0__2[[#All],[Team]:[xGF%]],10,)</f>
        <v>51.67</v>
      </c>
      <c r="K916">
        <f>VLOOKUP(Regular_Season_Table[[#This Row],[Visitor]],Table_0__2[[Team]:[CF%]],10,FALSE)</f>
        <v>43.9</v>
      </c>
      <c r="L916">
        <f>VLOOKUP(Regular_Season_Table[[#This Row],[Home]],Table_0__2[[#All],[Team]:[HDCF%]],36,FALSE)</f>
        <v>53.75</v>
      </c>
      <c r="M916">
        <f>VLOOKUP(Regular_Season_Table[[#This Row],[Visitor]],Table_0__2[[#All],[Team]:[HDCF%]],36,FALSE)</f>
        <v>41.35</v>
      </c>
      <c r="N916">
        <f>VLOOKUP(Regular_Season_Table[[#This Row],[Home]],'Special Teams'!$A$1:$B$33,2,FALSE)</f>
        <v>25</v>
      </c>
      <c r="O916">
        <f>VLOOKUP(Regular_Season_Table[[#This Row],[Visitor]],'Special Teams'!$A$1:$B$33,2,FALSE)</f>
        <v>16.38</v>
      </c>
    </row>
    <row r="917" spans="1:15" x14ac:dyDescent="0.3">
      <c r="A917" s="9">
        <v>44979</v>
      </c>
      <c r="B917" s="7" t="s">
        <v>23</v>
      </c>
      <c r="C917" s="7">
        <v>1</v>
      </c>
      <c r="D917" s="7" t="s">
        <v>16</v>
      </c>
      <c r="E917" s="7">
        <v>2</v>
      </c>
      <c r="F917" s="7"/>
      <c r="G917" s="6">
        <f t="shared" si="14"/>
        <v>1</v>
      </c>
      <c r="H917">
        <f>VLOOKUP(Regular_Season_Table[[#This Row],[Visitor]],'2023 Standings'!$A$1:$K$33,10,FALSE)</f>
        <v>0.23</v>
      </c>
      <c r="I917">
        <f>VLOOKUP(Regular_Season_Table[[#This Row],[Home]],'2023 Standings'!$A$1:$K$33,10,)</f>
        <v>0.25</v>
      </c>
      <c r="J917">
        <f>VLOOKUP(Regular_Season_Table[[#This Row],[Home]],Table_0__2[[#All],[Team]:[xGF%]],10,)</f>
        <v>49.75</v>
      </c>
      <c r="K917">
        <f>VLOOKUP(Regular_Season_Table[[#This Row],[Visitor]],Table_0__2[[Team]:[CF%]],10,FALSE)</f>
        <v>51.57</v>
      </c>
      <c r="L917">
        <f>VLOOKUP(Regular_Season_Table[[#This Row],[Home]],Table_0__2[[#All],[Team]:[HDCF%]],36,FALSE)</f>
        <v>50.12</v>
      </c>
      <c r="M917">
        <f>VLOOKUP(Regular_Season_Table[[#This Row],[Visitor]],Table_0__2[[#All],[Team]:[HDCF%]],36,FALSE)</f>
        <v>52.55</v>
      </c>
      <c r="N917">
        <f>VLOOKUP(Regular_Season_Table[[#This Row],[Home]],'Special Teams'!$A$1:$B$33,2,FALSE)</f>
        <v>15.77</v>
      </c>
      <c r="O917">
        <f>VLOOKUP(Regular_Season_Table[[#This Row],[Visitor]],'Special Teams'!$A$1:$B$33,2,FALSE)</f>
        <v>19.260000000000002</v>
      </c>
    </row>
    <row r="918" spans="1:15" x14ac:dyDescent="0.3">
      <c r="A918" s="8">
        <v>44980</v>
      </c>
      <c r="B918" s="6" t="s">
        <v>28</v>
      </c>
      <c r="C918" s="6">
        <v>2</v>
      </c>
      <c r="D918" s="6" t="s">
        <v>20</v>
      </c>
      <c r="E918" s="6">
        <v>0</v>
      </c>
      <c r="F918" s="6"/>
      <c r="G918" s="6">
        <f t="shared" si="14"/>
        <v>-2</v>
      </c>
      <c r="H918">
        <f>VLOOKUP(Regular_Season_Table[[#This Row],[Visitor]],'2023 Standings'!$A$1:$K$33,10,FALSE)</f>
        <v>0.21</v>
      </c>
      <c r="I918">
        <f>VLOOKUP(Regular_Season_Table[[#This Row],[Home]],'2023 Standings'!$A$1:$K$33,10,)</f>
        <v>-1.34</v>
      </c>
      <c r="J918">
        <f>VLOOKUP(Regular_Season_Table[[#This Row],[Home]],Table_0__2[[#All],[Team]:[xGF%]],10,)</f>
        <v>44.92</v>
      </c>
      <c r="K918">
        <f>VLOOKUP(Regular_Season_Table[[#This Row],[Visitor]],Table_0__2[[Team]:[CF%]],10,FALSE)</f>
        <v>49.47</v>
      </c>
      <c r="L918">
        <f>VLOOKUP(Regular_Season_Table[[#This Row],[Home]],Table_0__2[[#All],[Team]:[HDCF%]],36,FALSE)</f>
        <v>43.43</v>
      </c>
      <c r="M918">
        <f>VLOOKUP(Regular_Season_Table[[#This Row],[Visitor]],Table_0__2[[#All],[Team]:[HDCF%]],36,FALSE)</f>
        <v>51.15</v>
      </c>
      <c r="N918">
        <f>VLOOKUP(Regular_Season_Table[[#This Row],[Home]],'Special Teams'!$A$1:$B$33,2,FALSE)</f>
        <v>18.3</v>
      </c>
      <c r="O918">
        <f>VLOOKUP(Regular_Season_Table[[#This Row],[Visitor]],'Special Teams'!$A$1:$B$33,2,FALSE)</f>
        <v>21.43</v>
      </c>
    </row>
    <row r="919" spans="1:15" x14ac:dyDescent="0.3">
      <c r="A919" s="9">
        <v>44980</v>
      </c>
      <c r="B919" s="7" t="s">
        <v>17</v>
      </c>
      <c r="C919" s="7">
        <v>1</v>
      </c>
      <c r="D919" s="7" t="s">
        <v>19</v>
      </c>
      <c r="E919" s="7">
        <v>4</v>
      </c>
      <c r="F919" s="7"/>
      <c r="G919" s="6">
        <f t="shared" si="14"/>
        <v>3</v>
      </c>
      <c r="H919">
        <f>VLOOKUP(Regular_Season_Table[[#This Row],[Visitor]],'2023 Standings'!$A$1:$K$33,10,FALSE)</f>
        <v>0.7</v>
      </c>
      <c r="I919">
        <f>VLOOKUP(Regular_Season_Table[[#This Row],[Home]],'2023 Standings'!$A$1:$K$33,10,)</f>
        <v>-0.44</v>
      </c>
      <c r="J919">
        <f>VLOOKUP(Regular_Season_Table[[#This Row],[Home]],Table_0__2[[#All],[Team]:[xGF%]],10,)</f>
        <v>46.03</v>
      </c>
      <c r="K919">
        <f>VLOOKUP(Regular_Season_Table[[#This Row],[Visitor]],Table_0__2[[Team]:[CF%]],10,FALSE)</f>
        <v>49.8</v>
      </c>
      <c r="L919">
        <f>VLOOKUP(Regular_Season_Table[[#This Row],[Home]],Table_0__2[[#All],[Team]:[HDCF%]],36,FALSE)</f>
        <v>44.13</v>
      </c>
      <c r="M919">
        <f>VLOOKUP(Regular_Season_Table[[#This Row],[Visitor]],Table_0__2[[#All],[Team]:[HDCF%]],36,FALSE)</f>
        <v>48.95</v>
      </c>
      <c r="N919">
        <f>VLOOKUP(Regular_Season_Table[[#This Row],[Home]],'Special Teams'!$A$1:$B$33,2,FALSE)</f>
        <v>21.11</v>
      </c>
      <c r="O919">
        <f>VLOOKUP(Regular_Season_Table[[#This Row],[Visitor]],'Special Teams'!$A$1:$B$33,2,FALSE)</f>
        <v>24.08</v>
      </c>
    </row>
    <row r="920" spans="1:15" x14ac:dyDescent="0.3">
      <c r="A920" s="8">
        <v>44980</v>
      </c>
      <c r="B920" s="6" t="s">
        <v>29</v>
      </c>
      <c r="C920" s="6">
        <v>3</v>
      </c>
      <c r="D920" s="6" t="s">
        <v>15</v>
      </c>
      <c r="E920" s="6">
        <v>4</v>
      </c>
      <c r="F920" s="6" t="s">
        <v>36</v>
      </c>
      <c r="G920" s="6">
        <f t="shared" si="14"/>
        <v>1</v>
      </c>
      <c r="H920">
        <f>VLOOKUP(Regular_Season_Table[[#This Row],[Visitor]],'2023 Standings'!$A$1:$K$33,10,FALSE)</f>
        <v>0.27</v>
      </c>
      <c r="I920">
        <f>VLOOKUP(Regular_Season_Table[[#This Row],[Home]],'2023 Standings'!$A$1:$K$33,10,)</f>
        <v>0.79</v>
      </c>
      <c r="J920">
        <f>VLOOKUP(Regular_Season_Table[[#This Row],[Home]],Table_0__2[[#All],[Team]:[xGF%]],10,)</f>
        <v>54.12</v>
      </c>
      <c r="K920">
        <f>VLOOKUP(Regular_Season_Table[[#This Row],[Visitor]],Table_0__2[[Team]:[CF%]],10,FALSE)</f>
        <v>52.33</v>
      </c>
      <c r="L920">
        <f>VLOOKUP(Regular_Season_Table[[#This Row],[Home]],Table_0__2[[#All],[Team]:[HDCF%]],36,FALSE)</f>
        <v>56.84</v>
      </c>
      <c r="M920">
        <f>VLOOKUP(Regular_Season_Table[[#This Row],[Visitor]],Table_0__2[[#All],[Team]:[HDCF%]],36,FALSE)</f>
        <v>52.36</v>
      </c>
      <c r="N920">
        <f>VLOOKUP(Regular_Season_Table[[#This Row],[Home]],'Special Teams'!$A$1:$B$33,2,FALSE)</f>
        <v>21.88</v>
      </c>
      <c r="O920">
        <f>VLOOKUP(Regular_Season_Table[[#This Row],[Visitor]],'Special Teams'!$A$1:$B$33,2,FALSE)</f>
        <v>25.28</v>
      </c>
    </row>
    <row r="921" spans="1:15" x14ac:dyDescent="0.3">
      <c r="A921" s="9">
        <v>44980</v>
      </c>
      <c r="B921" s="7" t="s">
        <v>9</v>
      </c>
      <c r="C921" s="7">
        <v>7</v>
      </c>
      <c r="D921" s="7" t="s">
        <v>3</v>
      </c>
      <c r="E921" s="7">
        <v>2</v>
      </c>
      <c r="F921" s="7"/>
      <c r="G921" s="6">
        <f t="shared" si="14"/>
        <v>-5</v>
      </c>
      <c r="H921">
        <f>VLOOKUP(Regular_Season_Table[[#This Row],[Visitor]],'2023 Standings'!$A$1:$K$33,10,FALSE)</f>
        <v>0.73</v>
      </c>
      <c r="I921">
        <f>VLOOKUP(Regular_Season_Table[[#This Row],[Home]],'2023 Standings'!$A$1:$K$33,10,)</f>
        <v>0.01</v>
      </c>
      <c r="J921">
        <f>VLOOKUP(Regular_Season_Table[[#This Row],[Home]],Table_0__2[[#All],[Team]:[xGF%]],10,)</f>
        <v>52.14</v>
      </c>
      <c r="K921">
        <f>VLOOKUP(Regular_Season_Table[[#This Row],[Visitor]],Table_0__2[[Team]:[CF%]],10,FALSE)</f>
        <v>52.27</v>
      </c>
      <c r="L921">
        <f>VLOOKUP(Regular_Season_Table[[#This Row],[Home]],Table_0__2[[#All],[Team]:[HDCF%]],36,FALSE)</f>
        <v>53.78</v>
      </c>
      <c r="M921">
        <f>VLOOKUP(Regular_Season_Table[[#This Row],[Visitor]],Table_0__2[[#All],[Team]:[HDCF%]],36,FALSE)</f>
        <v>56.4</v>
      </c>
      <c r="N921">
        <f>VLOOKUP(Regular_Season_Table[[#This Row],[Home]],'Special Teams'!$A$1:$B$33,2,FALSE)</f>
        <v>21.72</v>
      </c>
      <c r="O921">
        <f>VLOOKUP(Regular_Season_Table[[#This Row],[Visitor]],'Special Teams'!$A$1:$B$33,2,FALSE)</f>
        <v>32.36</v>
      </c>
    </row>
    <row r="922" spans="1:15" x14ac:dyDescent="0.3">
      <c r="A922" s="8">
        <v>44980</v>
      </c>
      <c r="B922" s="6" t="s">
        <v>14</v>
      </c>
      <c r="C922" s="6">
        <v>6</v>
      </c>
      <c r="D922" s="6" t="s">
        <v>34</v>
      </c>
      <c r="E922" s="6">
        <v>5</v>
      </c>
      <c r="F922" s="6"/>
      <c r="G922" s="6">
        <f t="shared" si="14"/>
        <v>-1</v>
      </c>
      <c r="H922">
        <f>VLOOKUP(Regular_Season_Table[[#This Row],[Visitor]],'2023 Standings'!$A$1:$K$33,10,FALSE)</f>
        <v>1.54</v>
      </c>
      <c r="I922">
        <f>VLOOKUP(Regular_Season_Table[[#This Row],[Home]],'2023 Standings'!$A$1:$K$33,10,)</f>
        <v>0.36</v>
      </c>
      <c r="J922">
        <f>VLOOKUP(Regular_Season_Table[[#This Row],[Home]],Table_0__2[[#All],[Team]:[xGF%]],10,)</f>
        <v>52.75</v>
      </c>
      <c r="K922">
        <f>VLOOKUP(Regular_Season_Table[[#This Row],[Visitor]],Table_0__2[[Team]:[CF%]],10,FALSE)</f>
        <v>51.19</v>
      </c>
      <c r="L922">
        <f>VLOOKUP(Regular_Season_Table[[#This Row],[Home]],Table_0__2[[#All],[Team]:[HDCF%]],36,FALSE)</f>
        <v>49.47</v>
      </c>
      <c r="M922">
        <f>VLOOKUP(Regular_Season_Table[[#This Row],[Visitor]],Table_0__2[[#All],[Team]:[HDCF%]],36,FALSE)</f>
        <v>54.03</v>
      </c>
      <c r="N922">
        <f>VLOOKUP(Regular_Season_Table[[#This Row],[Home]],'Special Teams'!$A$1:$B$33,2,FALSE)</f>
        <v>19.75</v>
      </c>
      <c r="O922">
        <f>VLOOKUP(Regular_Season_Table[[#This Row],[Visitor]],'Special Teams'!$A$1:$B$33,2,FALSE)</f>
        <v>22.22</v>
      </c>
    </row>
    <row r="923" spans="1:15" x14ac:dyDescent="0.3">
      <c r="A923" s="9">
        <v>44980</v>
      </c>
      <c r="B923" s="7" t="s">
        <v>21</v>
      </c>
      <c r="C923" s="7">
        <v>6</v>
      </c>
      <c r="D923" s="7" t="s">
        <v>24</v>
      </c>
      <c r="E923" s="7">
        <v>2</v>
      </c>
      <c r="F923" s="7"/>
      <c r="G923" s="6">
        <f t="shared" si="14"/>
        <v>-4</v>
      </c>
      <c r="H923">
        <f>VLOOKUP(Regular_Season_Table[[#This Row],[Visitor]],'2023 Standings'!$A$1:$K$33,10,FALSE)</f>
        <v>-0.12</v>
      </c>
      <c r="I923">
        <f>VLOOKUP(Regular_Season_Table[[#This Row],[Home]],'2023 Standings'!$A$1:$K$33,10,)</f>
        <v>-1.05</v>
      </c>
      <c r="J923">
        <f>VLOOKUP(Regular_Season_Table[[#This Row],[Home]],Table_0__2[[#All],[Team]:[xGF%]],10,)</f>
        <v>48.6</v>
      </c>
      <c r="K923">
        <f>VLOOKUP(Regular_Season_Table[[#This Row],[Visitor]],Table_0__2[[Team]:[CF%]],10,FALSE)</f>
        <v>47.41</v>
      </c>
      <c r="L923">
        <f>VLOOKUP(Regular_Season_Table[[#This Row],[Home]],Table_0__2[[#All],[Team]:[HDCF%]],36,FALSE)</f>
        <v>51.47</v>
      </c>
      <c r="M923">
        <f>VLOOKUP(Regular_Season_Table[[#This Row],[Visitor]],Table_0__2[[#All],[Team]:[HDCF%]],36,FALSE)</f>
        <v>48</v>
      </c>
      <c r="N923">
        <f>VLOOKUP(Regular_Season_Table[[#This Row],[Home]],'Special Teams'!$A$1:$B$33,2,FALSE)</f>
        <v>18.39</v>
      </c>
      <c r="O923">
        <f>VLOOKUP(Regular_Season_Table[[#This Row],[Visitor]],'Special Teams'!$A$1:$B$33,2,FALSE)</f>
        <v>17.600000000000001</v>
      </c>
    </row>
    <row r="924" spans="1:15" x14ac:dyDescent="0.3">
      <c r="A924" s="8">
        <v>44980</v>
      </c>
      <c r="B924" s="6" t="s">
        <v>8</v>
      </c>
      <c r="C924" s="6">
        <v>3</v>
      </c>
      <c r="D924" s="6" t="s">
        <v>10</v>
      </c>
      <c r="E924" s="6">
        <v>2</v>
      </c>
      <c r="F924" s="6" t="s">
        <v>36</v>
      </c>
      <c r="G924" s="6">
        <f t="shared" si="14"/>
        <v>-1</v>
      </c>
      <c r="H924">
        <f>VLOOKUP(Regular_Season_Table[[#This Row],[Visitor]],'2023 Standings'!$A$1:$K$33,10,FALSE)</f>
        <v>-0.3</v>
      </c>
      <c r="I924">
        <f>VLOOKUP(Regular_Season_Table[[#This Row],[Home]],'2023 Standings'!$A$1:$K$33,10,)</f>
        <v>-0.47</v>
      </c>
      <c r="J924">
        <f>VLOOKUP(Regular_Season_Table[[#This Row],[Home]],Table_0__2[[#All],[Team]:[xGF%]],10,)</f>
        <v>45.87</v>
      </c>
      <c r="K924">
        <f>VLOOKUP(Regular_Season_Table[[#This Row],[Visitor]],Table_0__2[[Team]:[CF%]],10,FALSE)</f>
        <v>47.62</v>
      </c>
      <c r="L924">
        <f>VLOOKUP(Regular_Season_Table[[#This Row],[Home]],Table_0__2[[#All],[Team]:[HDCF%]],36,FALSE)</f>
        <v>44.51</v>
      </c>
      <c r="M924">
        <f>VLOOKUP(Regular_Season_Table[[#This Row],[Visitor]],Table_0__2[[#All],[Team]:[HDCF%]],36,FALSE)</f>
        <v>47.61</v>
      </c>
      <c r="N924">
        <f>VLOOKUP(Regular_Season_Table[[#This Row],[Home]],'Special Teams'!$A$1:$B$33,2,FALSE)</f>
        <v>19.329999999999998</v>
      </c>
      <c r="O924">
        <f>VLOOKUP(Regular_Season_Table[[#This Row],[Visitor]],'Special Teams'!$A$1:$B$33,2,FALSE)</f>
        <v>22.71</v>
      </c>
    </row>
    <row r="925" spans="1:15" x14ac:dyDescent="0.3">
      <c r="A925" s="9">
        <v>44980</v>
      </c>
      <c r="B925" s="7" t="s">
        <v>13</v>
      </c>
      <c r="C925" s="7">
        <v>6</v>
      </c>
      <c r="D925" s="7" t="s">
        <v>7</v>
      </c>
      <c r="E925" s="7">
        <v>5</v>
      </c>
      <c r="F925" s="7" t="s">
        <v>36</v>
      </c>
      <c r="G925" s="6">
        <f t="shared" si="14"/>
        <v>-1</v>
      </c>
      <c r="H925">
        <f>VLOOKUP(Regular_Season_Table[[#This Row],[Visitor]],'2023 Standings'!$A$1:$K$33,10,FALSE)</f>
        <v>-0.01</v>
      </c>
      <c r="I925">
        <f>VLOOKUP(Regular_Season_Table[[#This Row],[Home]],'2023 Standings'!$A$1:$K$33,10,)</f>
        <v>0.37</v>
      </c>
      <c r="J925">
        <f>VLOOKUP(Regular_Season_Table[[#This Row],[Home]],Table_0__2[[#All],[Team]:[xGF%]],10,)</f>
        <v>51.45</v>
      </c>
      <c r="K925">
        <f>VLOOKUP(Regular_Season_Table[[#This Row],[Visitor]],Table_0__2[[Team]:[CF%]],10,FALSE)</f>
        <v>51.36</v>
      </c>
      <c r="L925">
        <f>VLOOKUP(Regular_Season_Table[[#This Row],[Home]],Table_0__2[[#All],[Team]:[HDCF%]],36,FALSE)</f>
        <v>53.01</v>
      </c>
      <c r="M925">
        <f>VLOOKUP(Regular_Season_Table[[#This Row],[Visitor]],Table_0__2[[#All],[Team]:[HDCF%]],36,FALSE)</f>
        <v>47.31</v>
      </c>
      <c r="N925">
        <f>VLOOKUP(Regular_Season_Table[[#This Row],[Home]],'Special Teams'!$A$1:$B$33,2,FALSE)</f>
        <v>25.36</v>
      </c>
      <c r="O925">
        <f>VLOOKUP(Regular_Season_Table[[#This Row],[Visitor]],'Special Teams'!$A$1:$B$33,2,FALSE)</f>
        <v>23.42</v>
      </c>
    </row>
    <row r="926" spans="1:15" x14ac:dyDescent="0.3">
      <c r="A926" s="8">
        <v>44980</v>
      </c>
      <c r="B926" s="6" t="s">
        <v>22</v>
      </c>
      <c r="C926" s="6">
        <v>3</v>
      </c>
      <c r="D926" s="6" t="s">
        <v>27</v>
      </c>
      <c r="E926" s="6">
        <v>4</v>
      </c>
      <c r="F926" s="6" t="s">
        <v>36</v>
      </c>
      <c r="G926" s="6">
        <f t="shared" si="14"/>
        <v>1</v>
      </c>
      <c r="H926">
        <f>VLOOKUP(Regular_Season_Table[[#This Row],[Visitor]],'2023 Standings'!$A$1:$K$33,10,FALSE)</f>
        <v>0.05</v>
      </c>
      <c r="I926">
        <f>VLOOKUP(Regular_Season_Table[[#This Row],[Home]],'2023 Standings'!$A$1:$K$33,10,)</f>
        <v>0.49</v>
      </c>
      <c r="J926">
        <f>VLOOKUP(Regular_Season_Table[[#This Row],[Home]],Table_0__2[[#All],[Team]:[xGF%]],10,)</f>
        <v>48.15</v>
      </c>
      <c r="K926">
        <f>VLOOKUP(Regular_Season_Table[[#This Row],[Visitor]],Table_0__2[[Team]:[CF%]],10,FALSE)</f>
        <v>57.39</v>
      </c>
      <c r="L926">
        <f>VLOOKUP(Regular_Season_Table[[#This Row],[Home]],Table_0__2[[#All],[Team]:[HDCF%]],36,FALSE)</f>
        <v>53.11</v>
      </c>
      <c r="M926">
        <f>VLOOKUP(Regular_Season_Table[[#This Row],[Visitor]],Table_0__2[[#All],[Team]:[HDCF%]],36,FALSE)</f>
        <v>53.64</v>
      </c>
      <c r="N926">
        <f>VLOOKUP(Regular_Season_Table[[#This Row],[Home]],'Special Teams'!$A$1:$B$33,2,FALSE)</f>
        <v>20.29</v>
      </c>
      <c r="O926">
        <f>VLOOKUP(Regular_Season_Table[[#This Row],[Visitor]],'Special Teams'!$A$1:$B$33,2,FALSE)</f>
        <v>19.84</v>
      </c>
    </row>
    <row r="927" spans="1:15" x14ac:dyDescent="0.3">
      <c r="A927" s="9">
        <v>44980</v>
      </c>
      <c r="B927" s="7" t="s">
        <v>26</v>
      </c>
      <c r="C927" s="7">
        <v>4</v>
      </c>
      <c r="D927" s="7" t="s">
        <v>12</v>
      </c>
      <c r="E927" s="7">
        <v>2</v>
      </c>
      <c r="F927" s="7"/>
      <c r="G927" s="6">
        <f t="shared" si="14"/>
        <v>-2</v>
      </c>
      <c r="H927">
        <f>VLOOKUP(Regular_Season_Table[[#This Row],[Visitor]],'2023 Standings'!$A$1:$K$33,10,FALSE)</f>
        <v>-1.54</v>
      </c>
      <c r="I927">
        <f>VLOOKUP(Regular_Season_Table[[#This Row],[Home]],'2023 Standings'!$A$1:$K$33,10,)</f>
        <v>-0.1</v>
      </c>
      <c r="J927">
        <f>VLOOKUP(Regular_Season_Table[[#This Row],[Home]],Table_0__2[[#All],[Team]:[xGF%]],10,)</f>
        <v>49.78</v>
      </c>
      <c r="K927">
        <f>VLOOKUP(Regular_Season_Table[[#This Row],[Visitor]],Table_0__2[[Team]:[CF%]],10,FALSE)</f>
        <v>42.67</v>
      </c>
      <c r="L927">
        <f>VLOOKUP(Regular_Season_Table[[#This Row],[Home]],Table_0__2[[#All],[Team]:[HDCF%]],36,FALSE)</f>
        <v>49.68</v>
      </c>
      <c r="M927">
        <f>VLOOKUP(Regular_Season_Table[[#This Row],[Visitor]],Table_0__2[[#All],[Team]:[HDCF%]],36,FALSE)</f>
        <v>38.950000000000003</v>
      </c>
      <c r="N927">
        <f>VLOOKUP(Regular_Season_Table[[#This Row],[Home]],'Special Teams'!$A$1:$B$33,2,FALSE)</f>
        <v>21.22</v>
      </c>
      <c r="O927">
        <f>VLOOKUP(Regular_Season_Table[[#This Row],[Visitor]],'Special Teams'!$A$1:$B$33,2,FALSE)</f>
        <v>15.72</v>
      </c>
    </row>
    <row r="928" spans="1:15" x14ac:dyDescent="0.3">
      <c r="A928" s="8">
        <v>44981</v>
      </c>
      <c r="B928" s="6" t="s">
        <v>32</v>
      </c>
      <c r="C928" s="6">
        <v>0</v>
      </c>
      <c r="D928" s="6" t="s">
        <v>18</v>
      </c>
      <c r="E928" s="6">
        <v>4</v>
      </c>
      <c r="F928" s="6"/>
      <c r="G928" s="6">
        <f t="shared" si="14"/>
        <v>4</v>
      </c>
      <c r="H928">
        <f>VLOOKUP(Regular_Season_Table[[#This Row],[Visitor]],'2023 Standings'!$A$1:$K$33,10,FALSE)</f>
        <v>-0.09</v>
      </c>
      <c r="I928">
        <f>VLOOKUP(Regular_Season_Table[[#This Row],[Home]],'2023 Standings'!$A$1:$K$33,10,)</f>
        <v>0.66</v>
      </c>
      <c r="J928">
        <f>VLOOKUP(Regular_Season_Table[[#This Row],[Home]],Table_0__2[[#All],[Team]:[xGF%]],10,)</f>
        <v>60.38</v>
      </c>
      <c r="K928">
        <f>VLOOKUP(Regular_Season_Table[[#This Row],[Visitor]],Table_0__2[[Team]:[CF%]],10,FALSE)</f>
        <v>51.53</v>
      </c>
      <c r="L928">
        <f>VLOOKUP(Regular_Season_Table[[#This Row],[Home]],Table_0__2[[#All],[Team]:[HDCF%]],36,FALSE)</f>
        <v>59.07</v>
      </c>
      <c r="M928">
        <f>VLOOKUP(Regular_Season_Table[[#This Row],[Visitor]],Table_0__2[[#All],[Team]:[HDCF%]],36,FALSE)</f>
        <v>51.95</v>
      </c>
      <c r="N928">
        <f>VLOOKUP(Regular_Season_Table[[#This Row],[Home]],'Special Teams'!$A$1:$B$33,2,FALSE)</f>
        <v>19.760000000000002</v>
      </c>
      <c r="O928">
        <f>VLOOKUP(Regular_Season_Table[[#This Row],[Visitor]],'Special Teams'!$A$1:$B$33,2,FALSE)</f>
        <v>23.53</v>
      </c>
    </row>
    <row r="929" spans="1:15" x14ac:dyDescent="0.3">
      <c r="A929" s="9">
        <v>44981</v>
      </c>
      <c r="B929" s="7" t="s">
        <v>13</v>
      </c>
      <c r="C929" s="7">
        <v>3</v>
      </c>
      <c r="D929" s="7" t="s">
        <v>31</v>
      </c>
      <c r="E929" s="7">
        <v>1</v>
      </c>
      <c r="F929" s="7"/>
      <c r="G929" s="6">
        <f t="shared" si="14"/>
        <v>-2</v>
      </c>
      <c r="H929">
        <f>VLOOKUP(Regular_Season_Table[[#This Row],[Visitor]],'2023 Standings'!$A$1:$K$33,10,FALSE)</f>
        <v>-0.01</v>
      </c>
      <c r="I929">
        <f>VLOOKUP(Regular_Season_Table[[#This Row],[Home]],'2023 Standings'!$A$1:$K$33,10,)</f>
        <v>0.24</v>
      </c>
      <c r="J929">
        <f>VLOOKUP(Regular_Season_Table[[#This Row],[Home]],Table_0__2[[#All],[Team]:[xGF%]],10,)</f>
        <v>54.33</v>
      </c>
      <c r="K929">
        <f>VLOOKUP(Regular_Season_Table[[#This Row],[Visitor]],Table_0__2[[Team]:[CF%]],10,FALSE)</f>
        <v>51.36</v>
      </c>
      <c r="L929">
        <f>VLOOKUP(Regular_Season_Table[[#This Row],[Home]],Table_0__2[[#All],[Team]:[HDCF%]],36,FALSE)</f>
        <v>53.72</v>
      </c>
      <c r="M929">
        <f>VLOOKUP(Regular_Season_Table[[#This Row],[Visitor]],Table_0__2[[#All],[Team]:[HDCF%]],36,FALSE)</f>
        <v>47.31</v>
      </c>
      <c r="N929">
        <f>VLOOKUP(Regular_Season_Table[[#This Row],[Home]],'Special Teams'!$A$1:$B$33,2,FALSE)</f>
        <v>22.83</v>
      </c>
      <c r="O929">
        <f>VLOOKUP(Regular_Season_Table[[#This Row],[Visitor]],'Special Teams'!$A$1:$B$33,2,FALSE)</f>
        <v>23.42</v>
      </c>
    </row>
    <row r="930" spans="1:15" x14ac:dyDescent="0.3">
      <c r="A930" s="8">
        <v>44981</v>
      </c>
      <c r="B930" s="6" t="s">
        <v>29</v>
      </c>
      <c r="C930" s="6">
        <v>3</v>
      </c>
      <c r="D930" s="6" t="s">
        <v>16</v>
      </c>
      <c r="E930" s="6">
        <v>2</v>
      </c>
      <c r="F930" s="6"/>
      <c r="G930" s="6">
        <f t="shared" si="14"/>
        <v>-1</v>
      </c>
      <c r="H930">
        <f>VLOOKUP(Regular_Season_Table[[#This Row],[Visitor]],'2023 Standings'!$A$1:$K$33,10,FALSE)</f>
        <v>0.27</v>
      </c>
      <c r="I930">
        <f>VLOOKUP(Regular_Season_Table[[#This Row],[Home]],'2023 Standings'!$A$1:$K$33,10,)</f>
        <v>0.25</v>
      </c>
      <c r="J930">
        <f>VLOOKUP(Regular_Season_Table[[#This Row],[Home]],Table_0__2[[#All],[Team]:[xGF%]],10,)</f>
        <v>49.75</v>
      </c>
      <c r="K930">
        <f>VLOOKUP(Regular_Season_Table[[#This Row],[Visitor]],Table_0__2[[Team]:[CF%]],10,FALSE)</f>
        <v>52.33</v>
      </c>
      <c r="L930">
        <f>VLOOKUP(Regular_Season_Table[[#This Row],[Home]],Table_0__2[[#All],[Team]:[HDCF%]],36,FALSE)</f>
        <v>50.12</v>
      </c>
      <c r="M930">
        <f>VLOOKUP(Regular_Season_Table[[#This Row],[Visitor]],Table_0__2[[#All],[Team]:[HDCF%]],36,FALSE)</f>
        <v>52.36</v>
      </c>
      <c r="N930">
        <f>VLOOKUP(Regular_Season_Table[[#This Row],[Home]],'Special Teams'!$A$1:$B$33,2,FALSE)</f>
        <v>15.77</v>
      </c>
      <c r="O930">
        <f>VLOOKUP(Regular_Season_Table[[#This Row],[Visitor]],'Special Teams'!$A$1:$B$33,2,FALSE)</f>
        <v>25.28</v>
      </c>
    </row>
    <row r="931" spans="1:15" x14ac:dyDescent="0.3">
      <c r="A931" s="9">
        <v>44981</v>
      </c>
      <c r="B931" s="7" t="s">
        <v>33</v>
      </c>
      <c r="C931" s="7">
        <v>5</v>
      </c>
      <c r="D931" s="7" t="s">
        <v>4</v>
      </c>
      <c r="E931" s="7">
        <v>2</v>
      </c>
      <c r="F931" s="7"/>
      <c r="G931" s="6">
        <f t="shared" si="14"/>
        <v>-3</v>
      </c>
      <c r="H931">
        <f>VLOOKUP(Regular_Season_Table[[#This Row],[Visitor]],'2023 Standings'!$A$1:$K$33,10,FALSE)</f>
        <v>-0.85</v>
      </c>
      <c r="I931">
        <f>VLOOKUP(Regular_Season_Table[[#This Row],[Home]],'2023 Standings'!$A$1:$K$33,10,)</f>
        <v>-0.62</v>
      </c>
      <c r="J931">
        <f>VLOOKUP(Regular_Season_Table[[#This Row],[Home]],Table_0__2[[#All],[Team]:[xGF%]],10,)</f>
        <v>47.4</v>
      </c>
      <c r="K931">
        <f>VLOOKUP(Regular_Season_Table[[#This Row],[Visitor]],Table_0__2[[Team]:[CF%]],10,FALSE)</f>
        <v>45.51</v>
      </c>
      <c r="L931">
        <f>VLOOKUP(Regular_Season_Table[[#This Row],[Home]],Table_0__2[[#All],[Team]:[HDCF%]],36,FALSE)</f>
        <v>47.69</v>
      </c>
      <c r="M931">
        <f>VLOOKUP(Regular_Season_Table[[#This Row],[Visitor]],Table_0__2[[#All],[Team]:[HDCF%]],36,FALSE)</f>
        <v>42.22</v>
      </c>
      <c r="N931">
        <f>VLOOKUP(Regular_Season_Table[[#This Row],[Home]],'Special Teams'!$A$1:$B$33,2,FALSE)</f>
        <v>15.56</v>
      </c>
      <c r="O931">
        <f>VLOOKUP(Regular_Season_Table[[#This Row],[Visitor]],'Special Teams'!$A$1:$B$33,2,FALSE)</f>
        <v>16.03</v>
      </c>
    </row>
    <row r="932" spans="1:15" x14ac:dyDescent="0.3">
      <c r="A932" s="8">
        <v>44981</v>
      </c>
      <c r="B932" s="6" t="s">
        <v>28</v>
      </c>
      <c r="C932" s="6">
        <v>1</v>
      </c>
      <c r="D932" s="6" t="s">
        <v>5</v>
      </c>
      <c r="E932" s="6">
        <v>2</v>
      </c>
      <c r="F932" s="6" t="s">
        <v>36</v>
      </c>
      <c r="G932" s="6">
        <f t="shared" si="14"/>
        <v>1</v>
      </c>
      <c r="H932">
        <f>VLOOKUP(Regular_Season_Table[[#This Row],[Visitor]],'2023 Standings'!$A$1:$K$33,10,FALSE)</f>
        <v>0.21</v>
      </c>
      <c r="I932">
        <f>VLOOKUP(Regular_Season_Table[[#This Row],[Home]],'2023 Standings'!$A$1:$K$33,10,)</f>
        <v>0.7</v>
      </c>
      <c r="J932">
        <f>VLOOKUP(Regular_Season_Table[[#This Row],[Home]],Table_0__2[[#All],[Team]:[xGF%]],10,)</f>
        <v>51.07</v>
      </c>
      <c r="K932">
        <f>VLOOKUP(Regular_Season_Table[[#This Row],[Visitor]],Table_0__2[[Team]:[CF%]],10,FALSE)</f>
        <v>49.47</v>
      </c>
      <c r="L932">
        <f>VLOOKUP(Regular_Season_Table[[#This Row],[Home]],Table_0__2[[#All],[Team]:[HDCF%]],36,FALSE)</f>
        <v>54.37</v>
      </c>
      <c r="M932">
        <f>VLOOKUP(Regular_Season_Table[[#This Row],[Visitor]],Table_0__2[[#All],[Team]:[HDCF%]],36,FALSE)</f>
        <v>51.15</v>
      </c>
      <c r="N932">
        <f>VLOOKUP(Regular_Season_Table[[#This Row],[Home]],'Special Teams'!$A$1:$B$33,2,FALSE)</f>
        <v>26.02</v>
      </c>
      <c r="O932">
        <f>VLOOKUP(Regular_Season_Table[[#This Row],[Visitor]],'Special Teams'!$A$1:$B$33,2,FALSE)</f>
        <v>21.43</v>
      </c>
    </row>
    <row r="933" spans="1:15" x14ac:dyDescent="0.3">
      <c r="A933" s="9">
        <v>44981</v>
      </c>
      <c r="B933" s="7" t="s">
        <v>11</v>
      </c>
      <c r="C933" s="7">
        <v>5</v>
      </c>
      <c r="D933" s="7" t="s">
        <v>23</v>
      </c>
      <c r="E933" s="7">
        <v>1</v>
      </c>
      <c r="F933" s="7"/>
      <c r="G933" s="6">
        <f t="shared" si="14"/>
        <v>-4</v>
      </c>
      <c r="H933">
        <f>VLOOKUP(Regular_Season_Table[[#This Row],[Visitor]],'2023 Standings'!$A$1:$K$33,10,FALSE)</f>
        <v>0.61</v>
      </c>
      <c r="I933">
        <f>VLOOKUP(Regular_Season_Table[[#This Row],[Home]],'2023 Standings'!$A$1:$K$33,10,)</f>
        <v>0.23</v>
      </c>
      <c r="J933">
        <f>VLOOKUP(Regular_Season_Table[[#This Row],[Home]],Table_0__2[[#All],[Team]:[xGF%]],10,)</f>
        <v>51.57</v>
      </c>
      <c r="K933">
        <f>VLOOKUP(Regular_Season_Table[[#This Row],[Visitor]],Table_0__2[[Team]:[CF%]],10,FALSE)</f>
        <v>52.19</v>
      </c>
      <c r="L933">
        <f>VLOOKUP(Regular_Season_Table[[#This Row],[Home]],Table_0__2[[#All],[Team]:[HDCF%]],36,FALSE)</f>
        <v>52.55</v>
      </c>
      <c r="M933">
        <f>VLOOKUP(Regular_Season_Table[[#This Row],[Visitor]],Table_0__2[[#All],[Team]:[HDCF%]],36,FALSE)</f>
        <v>49.77</v>
      </c>
      <c r="N933">
        <f>VLOOKUP(Regular_Season_Table[[#This Row],[Home]],'Special Teams'!$A$1:$B$33,2,FALSE)</f>
        <v>19.260000000000002</v>
      </c>
      <c r="O933">
        <f>VLOOKUP(Regular_Season_Table[[#This Row],[Visitor]],'Special Teams'!$A$1:$B$33,2,FALSE)</f>
        <v>24.52</v>
      </c>
    </row>
    <row r="934" spans="1:15" x14ac:dyDescent="0.3">
      <c r="A934" s="8">
        <v>44982</v>
      </c>
      <c r="B934" s="6" t="s">
        <v>26</v>
      </c>
      <c r="C934" s="6">
        <v>3</v>
      </c>
      <c r="D934" s="6" t="s">
        <v>18</v>
      </c>
      <c r="E934" s="6">
        <v>2</v>
      </c>
      <c r="F934" s="6"/>
      <c r="G934" s="6">
        <f t="shared" si="14"/>
        <v>-1</v>
      </c>
      <c r="H934">
        <f>VLOOKUP(Regular_Season_Table[[#This Row],[Visitor]],'2023 Standings'!$A$1:$K$33,10,FALSE)</f>
        <v>-1.54</v>
      </c>
      <c r="I934">
        <f>VLOOKUP(Regular_Season_Table[[#This Row],[Home]],'2023 Standings'!$A$1:$K$33,10,)</f>
        <v>0.66</v>
      </c>
      <c r="J934">
        <f>VLOOKUP(Regular_Season_Table[[#This Row],[Home]],Table_0__2[[#All],[Team]:[xGF%]],10,)</f>
        <v>60.38</v>
      </c>
      <c r="K934">
        <f>VLOOKUP(Regular_Season_Table[[#This Row],[Visitor]],Table_0__2[[Team]:[CF%]],10,FALSE)</f>
        <v>42.67</v>
      </c>
      <c r="L934">
        <f>VLOOKUP(Regular_Season_Table[[#This Row],[Home]],Table_0__2[[#All],[Team]:[HDCF%]],36,FALSE)</f>
        <v>59.07</v>
      </c>
      <c r="M934">
        <f>VLOOKUP(Regular_Season_Table[[#This Row],[Visitor]],Table_0__2[[#All],[Team]:[HDCF%]],36,FALSE)</f>
        <v>38.950000000000003</v>
      </c>
      <c r="N934">
        <f>VLOOKUP(Regular_Season_Table[[#This Row],[Home]],'Special Teams'!$A$1:$B$33,2,FALSE)</f>
        <v>19.760000000000002</v>
      </c>
      <c r="O934">
        <f>VLOOKUP(Regular_Season_Table[[#This Row],[Visitor]],'Special Teams'!$A$1:$B$33,2,FALSE)</f>
        <v>15.72</v>
      </c>
    </row>
    <row r="935" spans="1:15" x14ac:dyDescent="0.3">
      <c r="A935" s="9">
        <v>44982</v>
      </c>
      <c r="B935" s="7" t="s">
        <v>9</v>
      </c>
      <c r="C935" s="7">
        <v>5</v>
      </c>
      <c r="D935" s="7" t="s">
        <v>20</v>
      </c>
      <c r="E935" s="7">
        <v>6</v>
      </c>
      <c r="F935" s="7"/>
      <c r="G935" s="6">
        <f t="shared" si="14"/>
        <v>1</v>
      </c>
      <c r="H935">
        <f>VLOOKUP(Regular_Season_Table[[#This Row],[Visitor]],'2023 Standings'!$A$1:$K$33,10,FALSE)</f>
        <v>0.73</v>
      </c>
      <c r="I935">
        <f>VLOOKUP(Regular_Season_Table[[#This Row],[Home]],'2023 Standings'!$A$1:$K$33,10,)</f>
        <v>-1.34</v>
      </c>
      <c r="J935">
        <f>VLOOKUP(Regular_Season_Table[[#This Row],[Home]],Table_0__2[[#All],[Team]:[xGF%]],10,)</f>
        <v>44.92</v>
      </c>
      <c r="K935">
        <f>VLOOKUP(Regular_Season_Table[[#This Row],[Visitor]],Table_0__2[[Team]:[CF%]],10,FALSE)</f>
        <v>52.27</v>
      </c>
      <c r="L935">
        <f>VLOOKUP(Regular_Season_Table[[#This Row],[Home]],Table_0__2[[#All],[Team]:[HDCF%]],36,FALSE)</f>
        <v>43.43</v>
      </c>
      <c r="M935">
        <f>VLOOKUP(Regular_Season_Table[[#This Row],[Visitor]],Table_0__2[[#All],[Team]:[HDCF%]],36,FALSE)</f>
        <v>56.4</v>
      </c>
      <c r="N935">
        <f>VLOOKUP(Regular_Season_Table[[#This Row],[Home]],'Special Teams'!$A$1:$B$33,2,FALSE)</f>
        <v>18.3</v>
      </c>
      <c r="O935">
        <f>VLOOKUP(Regular_Season_Table[[#This Row],[Visitor]],'Special Teams'!$A$1:$B$33,2,FALSE)</f>
        <v>32.36</v>
      </c>
    </row>
    <row r="936" spans="1:15" x14ac:dyDescent="0.3">
      <c r="A936" s="8">
        <v>44982</v>
      </c>
      <c r="B936" s="6" t="s">
        <v>22</v>
      </c>
      <c r="C936" s="6">
        <v>1</v>
      </c>
      <c r="D936" s="6" t="s">
        <v>11</v>
      </c>
      <c r="E936" s="6">
        <v>4</v>
      </c>
      <c r="F936" s="6"/>
      <c r="G936" s="6">
        <f t="shared" si="14"/>
        <v>3</v>
      </c>
      <c r="H936">
        <f>VLOOKUP(Regular_Season_Table[[#This Row],[Visitor]],'2023 Standings'!$A$1:$K$33,10,FALSE)</f>
        <v>0.05</v>
      </c>
      <c r="I936">
        <f>VLOOKUP(Regular_Season_Table[[#This Row],[Home]],'2023 Standings'!$A$1:$K$33,10,)</f>
        <v>0.61</v>
      </c>
      <c r="J936">
        <f>VLOOKUP(Regular_Season_Table[[#This Row],[Home]],Table_0__2[[#All],[Team]:[xGF%]],10,)</f>
        <v>52.19</v>
      </c>
      <c r="K936">
        <f>VLOOKUP(Regular_Season_Table[[#This Row],[Visitor]],Table_0__2[[Team]:[CF%]],10,FALSE)</f>
        <v>57.39</v>
      </c>
      <c r="L936">
        <f>VLOOKUP(Regular_Season_Table[[#This Row],[Home]],Table_0__2[[#All],[Team]:[HDCF%]],36,FALSE)</f>
        <v>49.77</v>
      </c>
      <c r="M936">
        <f>VLOOKUP(Regular_Season_Table[[#This Row],[Visitor]],Table_0__2[[#All],[Team]:[HDCF%]],36,FALSE)</f>
        <v>53.64</v>
      </c>
      <c r="N936">
        <f>VLOOKUP(Regular_Season_Table[[#This Row],[Home]],'Special Teams'!$A$1:$B$33,2,FALSE)</f>
        <v>24.52</v>
      </c>
      <c r="O936">
        <f>VLOOKUP(Regular_Season_Table[[#This Row],[Visitor]],'Special Teams'!$A$1:$B$33,2,FALSE)</f>
        <v>19.84</v>
      </c>
    </row>
    <row r="937" spans="1:15" x14ac:dyDescent="0.3">
      <c r="A937" s="9">
        <v>44982</v>
      </c>
      <c r="B937" s="7" t="s">
        <v>7</v>
      </c>
      <c r="C937" s="7">
        <v>3</v>
      </c>
      <c r="D937" s="7" t="s">
        <v>19</v>
      </c>
      <c r="E937" s="7">
        <v>0</v>
      </c>
      <c r="F937" s="7"/>
      <c r="G937" s="6">
        <f t="shared" si="14"/>
        <v>-3</v>
      </c>
      <c r="H937">
        <f>VLOOKUP(Regular_Season_Table[[#This Row],[Visitor]],'2023 Standings'!$A$1:$K$33,10,FALSE)</f>
        <v>0.37</v>
      </c>
      <c r="I937">
        <f>VLOOKUP(Regular_Season_Table[[#This Row],[Home]],'2023 Standings'!$A$1:$K$33,10,)</f>
        <v>-0.44</v>
      </c>
      <c r="J937">
        <f>VLOOKUP(Regular_Season_Table[[#This Row],[Home]],Table_0__2[[#All],[Team]:[xGF%]],10,)</f>
        <v>46.03</v>
      </c>
      <c r="K937">
        <f>VLOOKUP(Regular_Season_Table[[#This Row],[Visitor]],Table_0__2[[Team]:[CF%]],10,FALSE)</f>
        <v>51.45</v>
      </c>
      <c r="L937">
        <f>VLOOKUP(Regular_Season_Table[[#This Row],[Home]],Table_0__2[[#All],[Team]:[HDCF%]],36,FALSE)</f>
        <v>44.13</v>
      </c>
      <c r="M937">
        <f>VLOOKUP(Regular_Season_Table[[#This Row],[Visitor]],Table_0__2[[#All],[Team]:[HDCF%]],36,FALSE)</f>
        <v>53.01</v>
      </c>
      <c r="N937">
        <f>VLOOKUP(Regular_Season_Table[[#This Row],[Home]],'Special Teams'!$A$1:$B$33,2,FALSE)</f>
        <v>21.11</v>
      </c>
      <c r="O937">
        <f>VLOOKUP(Regular_Season_Table[[#This Row],[Visitor]],'Special Teams'!$A$1:$B$33,2,FALSE)</f>
        <v>25.36</v>
      </c>
    </row>
    <row r="938" spans="1:15" x14ac:dyDescent="0.3">
      <c r="A938" s="8">
        <v>44982</v>
      </c>
      <c r="B938" s="6" t="s">
        <v>32</v>
      </c>
      <c r="C938" s="6">
        <v>5</v>
      </c>
      <c r="D938" s="6" t="s">
        <v>33</v>
      </c>
      <c r="E938" s="6">
        <v>2</v>
      </c>
      <c r="F938" s="6"/>
      <c r="G938" s="6">
        <f t="shared" si="14"/>
        <v>-3</v>
      </c>
      <c r="H938">
        <f>VLOOKUP(Regular_Season_Table[[#This Row],[Visitor]],'2023 Standings'!$A$1:$K$33,10,FALSE)</f>
        <v>-0.09</v>
      </c>
      <c r="I938">
        <f>VLOOKUP(Regular_Season_Table[[#This Row],[Home]],'2023 Standings'!$A$1:$K$33,10,)</f>
        <v>-0.85</v>
      </c>
      <c r="J938">
        <f>VLOOKUP(Regular_Season_Table[[#This Row],[Home]],Table_0__2[[#All],[Team]:[xGF%]],10,)</f>
        <v>45.51</v>
      </c>
      <c r="K938">
        <f>VLOOKUP(Regular_Season_Table[[#This Row],[Visitor]],Table_0__2[[Team]:[CF%]],10,FALSE)</f>
        <v>51.53</v>
      </c>
      <c r="L938">
        <f>VLOOKUP(Regular_Season_Table[[#This Row],[Home]],Table_0__2[[#All],[Team]:[HDCF%]],36,FALSE)</f>
        <v>42.22</v>
      </c>
      <c r="M938">
        <f>VLOOKUP(Regular_Season_Table[[#This Row],[Visitor]],Table_0__2[[#All],[Team]:[HDCF%]],36,FALSE)</f>
        <v>51.95</v>
      </c>
      <c r="N938">
        <f>VLOOKUP(Regular_Season_Table[[#This Row],[Home]],'Special Teams'!$A$1:$B$33,2,FALSE)</f>
        <v>16.03</v>
      </c>
      <c r="O938">
        <f>VLOOKUP(Regular_Season_Table[[#This Row],[Visitor]],'Special Teams'!$A$1:$B$33,2,FALSE)</f>
        <v>23.53</v>
      </c>
    </row>
    <row r="939" spans="1:15" x14ac:dyDescent="0.3">
      <c r="A939" s="9">
        <v>44982</v>
      </c>
      <c r="B939" s="7" t="s">
        <v>4</v>
      </c>
      <c r="C939" s="7">
        <v>0</v>
      </c>
      <c r="D939" s="7" t="s">
        <v>15</v>
      </c>
      <c r="E939" s="7">
        <v>7</v>
      </c>
      <c r="F939" s="7"/>
      <c r="G939" s="6">
        <f t="shared" si="14"/>
        <v>7</v>
      </c>
      <c r="H939">
        <f>VLOOKUP(Regular_Season_Table[[#This Row],[Visitor]],'2023 Standings'!$A$1:$K$33,10,FALSE)</f>
        <v>-0.62</v>
      </c>
      <c r="I939">
        <f>VLOOKUP(Regular_Season_Table[[#This Row],[Home]],'2023 Standings'!$A$1:$K$33,10,)</f>
        <v>0.79</v>
      </c>
      <c r="J939">
        <f>VLOOKUP(Regular_Season_Table[[#This Row],[Home]],Table_0__2[[#All],[Team]:[xGF%]],10,)</f>
        <v>54.12</v>
      </c>
      <c r="K939">
        <f>VLOOKUP(Regular_Season_Table[[#This Row],[Visitor]],Table_0__2[[Team]:[CF%]],10,FALSE)</f>
        <v>47.4</v>
      </c>
      <c r="L939">
        <f>VLOOKUP(Regular_Season_Table[[#This Row],[Home]],Table_0__2[[#All],[Team]:[HDCF%]],36,FALSE)</f>
        <v>56.84</v>
      </c>
      <c r="M939">
        <f>VLOOKUP(Regular_Season_Table[[#This Row],[Visitor]],Table_0__2[[#All],[Team]:[HDCF%]],36,FALSE)</f>
        <v>47.69</v>
      </c>
      <c r="N939">
        <f>VLOOKUP(Regular_Season_Table[[#This Row],[Home]],'Special Teams'!$A$1:$B$33,2,FALSE)</f>
        <v>21.88</v>
      </c>
      <c r="O939">
        <f>VLOOKUP(Regular_Season_Table[[#This Row],[Visitor]],'Special Teams'!$A$1:$B$33,2,FALSE)</f>
        <v>15.56</v>
      </c>
    </row>
    <row r="940" spans="1:15" x14ac:dyDescent="0.3">
      <c r="A940" s="8">
        <v>44982</v>
      </c>
      <c r="B940" s="6" t="s">
        <v>6</v>
      </c>
      <c r="C940" s="6">
        <v>4</v>
      </c>
      <c r="D940" s="6" t="s">
        <v>24</v>
      </c>
      <c r="E940" s="6">
        <v>3</v>
      </c>
      <c r="F940" s="6" t="s">
        <v>35</v>
      </c>
      <c r="G940" s="6">
        <f t="shared" si="14"/>
        <v>-1</v>
      </c>
      <c r="H940">
        <f>VLOOKUP(Regular_Season_Table[[#This Row],[Visitor]],'2023 Standings'!$A$1:$K$33,10,FALSE)</f>
        <v>-1.1599999999999999</v>
      </c>
      <c r="I940">
        <f>VLOOKUP(Regular_Season_Table[[#This Row],[Home]],'2023 Standings'!$A$1:$K$33,10,)</f>
        <v>-1.05</v>
      </c>
      <c r="J940">
        <f>VLOOKUP(Regular_Season_Table[[#This Row],[Home]],Table_0__2[[#All],[Team]:[xGF%]],10,)</f>
        <v>48.6</v>
      </c>
      <c r="K940">
        <f>VLOOKUP(Regular_Season_Table[[#This Row],[Visitor]],Table_0__2[[Team]:[CF%]],10,FALSE)</f>
        <v>43.9</v>
      </c>
      <c r="L940">
        <f>VLOOKUP(Regular_Season_Table[[#This Row],[Home]],Table_0__2[[#All],[Team]:[HDCF%]],36,FALSE)</f>
        <v>51.47</v>
      </c>
      <c r="M940">
        <f>VLOOKUP(Regular_Season_Table[[#This Row],[Visitor]],Table_0__2[[#All],[Team]:[HDCF%]],36,FALSE)</f>
        <v>41.35</v>
      </c>
      <c r="N940">
        <f>VLOOKUP(Regular_Season_Table[[#This Row],[Home]],'Special Teams'!$A$1:$B$33,2,FALSE)</f>
        <v>18.39</v>
      </c>
      <c r="O940">
        <f>VLOOKUP(Regular_Season_Table[[#This Row],[Visitor]],'Special Teams'!$A$1:$B$33,2,FALSE)</f>
        <v>16.38</v>
      </c>
    </row>
    <row r="941" spans="1:15" x14ac:dyDescent="0.3">
      <c r="A941" s="9">
        <v>44982</v>
      </c>
      <c r="B941" s="7" t="s">
        <v>3</v>
      </c>
      <c r="C941" s="7">
        <v>3</v>
      </c>
      <c r="D941" s="7" t="s">
        <v>10</v>
      </c>
      <c r="E941" s="7">
        <v>2</v>
      </c>
      <c r="F941" s="7" t="s">
        <v>36</v>
      </c>
      <c r="G941" s="6">
        <f t="shared" si="14"/>
        <v>-1</v>
      </c>
      <c r="H941">
        <f>VLOOKUP(Regular_Season_Table[[#This Row],[Visitor]],'2023 Standings'!$A$1:$K$33,10,FALSE)</f>
        <v>0.01</v>
      </c>
      <c r="I941">
        <f>VLOOKUP(Regular_Season_Table[[#This Row],[Home]],'2023 Standings'!$A$1:$K$33,10,)</f>
        <v>-0.47</v>
      </c>
      <c r="J941">
        <f>VLOOKUP(Regular_Season_Table[[#This Row],[Home]],Table_0__2[[#All],[Team]:[xGF%]],10,)</f>
        <v>45.87</v>
      </c>
      <c r="K941">
        <f>VLOOKUP(Regular_Season_Table[[#This Row],[Visitor]],Table_0__2[[Team]:[CF%]],10,FALSE)</f>
        <v>52.14</v>
      </c>
      <c r="L941">
        <f>VLOOKUP(Regular_Season_Table[[#This Row],[Home]],Table_0__2[[#All],[Team]:[HDCF%]],36,FALSE)</f>
        <v>44.51</v>
      </c>
      <c r="M941">
        <f>VLOOKUP(Regular_Season_Table[[#This Row],[Visitor]],Table_0__2[[#All],[Team]:[HDCF%]],36,FALSE)</f>
        <v>53.78</v>
      </c>
      <c r="N941">
        <f>VLOOKUP(Regular_Season_Table[[#This Row],[Home]],'Special Teams'!$A$1:$B$33,2,FALSE)</f>
        <v>19.329999999999998</v>
      </c>
      <c r="O941">
        <f>VLOOKUP(Regular_Season_Table[[#This Row],[Visitor]],'Special Teams'!$A$1:$B$33,2,FALSE)</f>
        <v>21.72</v>
      </c>
    </row>
    <row r="942" spans="1:15" x14ac:dyDescent="0.3">
      <c r="A942" s="8">
        <v>44982</v>
      </c>
      <c r="B942" s="6" t="s">
        <v>14</v>
      </c>
      <c r="C942" s="6">
        <v>3</v>
      </c>
      <c r="D942" s="6" t="s">
        <v>8</v>
      </c>
      <c r="E942" s="6">
        <v>1</v>
      </c>
      <c r="F942" s="6"/>
      <c r="G942" s="6">
        <f t="shared" si="14"/>
        <v>-2</v>
      </c>
      <c r="H942">
        <f>VLOOKUP(Regular_Season_Table[[#This Row],[Visitor]],'2023 Standings'!$A$1:$K$33,10,FALSE)</f>
        <v>1.54</v>
      </c>
      <c r="I942">
        <f>VLOOKUP(Regular_Season_Table[[#This Row],[Home]],'2023 Standings'!$A$1:$K$33,10,)</f>
        <v>-0.3</v>
      </c>
      <c r="J942">
        <f>VLOOKUP(Regular_Season_Table[[#This Row],[Home]],Table_0__2[[#All],[Team]:[xGF%]],10,)</f>
        <v>47.62</v>
      </c>
      <c r="K942">
        <f>VLOOKUP(Regular_Season_Table[[#This Row],[Visitor]],Table_0__2[[Team]:[CF%]],10,FALSE)</f>
        <v>51.19</v>
      </c>
      <c r="L942">
        <f>VLOOKUP(Regular_Season_Table[[#This Row],[Home]],Table_0__2[[#All],[Team]:[HDCF%]],36,FALSE)</f>
        <v>47.61</v>
      </c>
      <c r="M942">
        <f>VLOOKUP(Regular_Season_Table[[#This Row],[Visitor]],Table_0__2[[#All],[Team]:[HDCF%]],36,FALSE)</f>
        <v>54.03</v>
      </c>
      <c r="N942">
        <f>VLOOKUP(Regular_Season_Table[[#This Row],[Home]],'Special Teams'!$A$1:$B$33,2,FALSE)</f>
        <v>22.71</v>
      </c>
      <c r="O942">
        <f>VLOOKUP(Regular_Season_Table[[#This Row],[Visitor]],'Special Teams'!$A$1:$B$33,2,FALSE)</f>
        <v>22.22</v>
      </c>
    </row>
    <row r="943" spans="1:15" x14ac:dyDescent="0.3">
      <c r="A943" s="9">
        <v>44982</v>
      </c>
      <c r="B943" s="7" t="s">
        <v>30</v>
      </c>
      <c r="C943" s="7">
        <v>3</v>
      </c>
      <c r="D943" s="7" t="s">
        <v>27</v>
      </c>
      <c r="E943" s="7">
        <v>2</v>
      </c>
      <c r="F943" s="7" t="s">
        <v>35</v>
      </c>
      <c r="G943" s="6">
        <f t="shared" si="14"/>
        <v>-1</v>
      </c>
      <c r="H943">
        <f>VLOOKUP(Regular_Season_Table[[#This Row],[Visitor]],'2023 Standings'!$A$1:$K$33,10,FALSE)</f>
        <v>0.75</v>
      </c>
      <c r="I943">
        <f>VLOOKUP(Regular_Season_Table[[#This Row],[Home]],'2023 Standings'!$A$1:$K$33,10,)</f>
        <v>0.49</v>
      </c>
      <c r="J943">
        <f>VLOOKUP(Regular_Season_Table[[#This Row],[Home]],Table_0__2[[#All],[Team]:[xGF%]],10,)</f>
        <v>48.15</v>
      </c>
      <c r="K943">
        <f>VLOOKUP(Regular_Season_Table[[#This Row],[Visitor]],Table_0__2[[Team]:[CF%]],10,FALSE)</f>
        <v>51.67</v>
      </c>
      <c r="L943">
        <f>VLOOKUP(Regular_Season_Table[[#This Row],[Home]],Table_0__2[[#All],[Team]:[HDCF%]],36,FALSE)</f>
        <v>53.11</v>
      </c>
      <c r="M943">
        <f>VLOOKUP(Regular_Season_Table[[#This Row],[Visitor]],Table_0__2[[#All],[Team]:[HDCF%]],36,FALSE)</f>
        <v>53.75</v>
      </c>
      <c r="N943">
        <f>VLOOKUP(Regular_Season_Table[[#This Row],[Home]],'Special Teams'!$A$1:$B$33,2,FALSE)</f>
        <v>20.29</v>
      </c>
      <c r="O943">
        <f>VLOOKUP(Regular_Season_Table[[#This Row],[Visitor]],'Special Teams'!$A$1:$B$33,2,FALSE)</f>
        <v>25</v>
      </c>
    </row>
    <row r="944" spans="1:15" x14ac:dyDescent="0.3">
      <c r="A944" s="8">
        <v>44982</v>
      </c>
      <c r="B944" s="6" t="s">
        <v>17</v>
      </c>
      <c r="C944" s="6">
        <v>3</v>
      </c>
      <c r="D944" s="6" t="s">
        <v>12</v>
      </c>
      <c r="E944" s="6">
        <v>6</v>
      </c>
      <c r="F944" s="6"/>
      <c r="G944" s="6">
        <f t="shared" si="14"/>
        <v>3</v>
      </c>
      <c r="H944">
        <f>VLOOKUP(Regular_Season_Table[[#This Row],[Visitor]],'2023 Standings'!$A$1:$K$33,10,FALSE)</f>
        <v>0.7</v>
      </c>
      <c r="I944">
        <f>VLOOKUP(Regular_Season_Table[[#This Row],[Home]],'2023 Standings'!$A$1:$K$33,10,)</f>
        <v>-0.1</v>
      </c>
      <c r="J944">
        <f>VLOOKUP(Regular_Season_Table[[#This Row],[Home]],Table_0__2[[#All],[Team]:[xGF%]],10,)</f>
        <v>49.78</v>
      </c>
      <c r="K944">
        <f>VLOOKUP(Regular_Season_Table[[#This Row],[Visitor]],Table_0__2[[Team]:[CF%]],10,FALSE)</f>
        <v>49.8</v>
      </c>
      <c r="L944">
        <f>VLOOKUP(Regular_Season_Table[[#This Row],[Home]],Table_0__2[[#All],[Team]:[HDCF%]],36,FALSE)</f>
        <v>49.68</v>
      </c>
      <c r="M944">
        <f>VLOOKUP(Regular_Season_Table[[#This Row],[Visitor]],Table_0__2[[#All],[Team]:[HDCF%]],36,FALSE)</f>
        <v>48.95</v>
      </c>
      <c r="N944">
        <f>VLOOKUP(Regular_Season_Table[[#This Row],[Home]],'Special Teams'!$A$1:$B$33,2,FALSE)</f>
        <v>21.22</v>
      </c>
      <c r="O944">
        <f>VLOOKUP(Regular_Season_Table[[#This Row],[Visitor]],'Special Teams'!$A$1:$B$33,2,FALSE)</f>
        <v>24.08</v>
      </c>
    </row>
    <row r="945" spans="1:15" x14ac:dyDescent="0.3">
      <c r="A945" s="9">
        <v>44983</v>
      </c>
      <c r="B945" s="7" t="s">
        <v>21</v>
      </c>
      <c r="C945" s="7">
        <v>6</v>
      </c>
      <c r="D945" s="7" t="s">
        <v>25</v>
      </c>
      <c r="E945" s="7">
        <v>2</v>
      </c>
      <c r="F945" s="7"/>
      <c r="G945" s="6">
        <f t="shared" si="14"/>
        <v>-4</v>
      </c>
      <c r="H945">
        <f>VLOOKUP(Regular_Season_Table[[#This Row],[Visitor]],'2023 Standings'!$A$1:$K$33,10,FALSE)</f>
        <v>-0.12</v>
      </c>
      <c r="I945">
        <f>VLOOKUP(Regular_Season_Table[[#This Row],[Home]],'2023 Standings'!$A$1:$K$33,10,)</f>
        <v>-0.85</v>
      </c>
      <c r="J945">
        <f>VLOOKUP(Regular_Season_Table[[#This Row],[Home]],Table_0__2[[#All],[Team]:[xGF%]],10,)</f>
        <v>45.13</v>
      </c>
      <c r="K945">
        <f>VLOOKUP(Regular_Season_Table[[#This Row],[Visitor]],Table_0__2[[Team]:[CF%]],10,FALSE)</f>
        <v>47.41</v>
      </c>
      <c r="L945">
        <f>VLOOKUP(Regular_Season_Table[[#This Row],[Home]],Table_0__2[[#All],[Team]:[HDCF%]],36,FALSE)</f>
        <v>43.9</v>
      </c>
      <c r="M945">
        <f>VLOOKUP(Regular_Season_Table[[#This Row],[Visitor]],Table_0__2[[#All],[Team]:[HDCF%]],36,FALSE)</f>
        <v>48</v>
      </c>
      <c r="N945">
        <f>VLOOKUP(Regular_Season_Table[[#This Row],[Home]],'Special Teams'!$A$1:$B$33,2,FALSE)</f>
        <v>18.91</v>
      </c>
      <c r="O945">
        <f>VLOOKUP(Regular_Season_Table[[#This Row],[Visitor]],'Special Teams'!$A$1:$B$33,2,FALSE)</f>
        <v>17.600000000000001</v>
      </c>
    </row>
    <row r="946" spans="1:15" x14ac:dyDescent="0.3">
      <c r="A946" s="8">
        <v>44983</v>
      </c>
      <c r="B946" s="6" t="s">
        <v>12</v>
      </c>
      <c r="C946" s="6">
        <v>4</v>
      </c>
      <c r="D946" s="6" t="s">
        <v>13</v>
      </c>
      <c r="E946" s="6">
        <v>7</v>
      </c>
      <c r="F946" s="6"/>
      <c r="G946" s="6">
        <f t="shared" si="14"/>
        <v>3</v>
      </c>
      <c r="H946">
        <f>VLOOKUP(Regular_Season_Table[[#This Row],[Visitor]],'2023 Standings'!$A$1:$K$33,10,FALSE)</f>
        <v>-0.1</v>
      </c>
      <c r="I946">
        <f>VLOOKUP(Regular_Season_Table[[#This Row],[Home]],'2023 Standings'!$A$1:$K$33,10,)</f>
        <v>-0.01</v>
      </c>
      <c r="J946">
        <f>VLOOKUP(Regular_Season_Table[[#This Row],[Home]],Table_0__2[[#All],[Team]:[xGF%]],10,)</f>
        <v>51.36</v>
      </c>
      <c r="K946">
        <f>VLOOKUP(Regular_Season_Table[[#This Row],[Visitor]],Table_0__2[[Team]:[CF%]],10,FALSE)</f>
        <v>49.78</v>
      </c>
      <c r="L946">
        <f>VLOOKUP(Regular_Season_Table[[#This Row],[Home]],Table_0__2[[#All],[Team]:[HDCF%]],36,FALSE)</f>
        <v>47.31</v>
      </c>
      <c r="M946">
        <f>VLOOKUP(Regular_Season_Table[[#This Row],[Visitor]],Table_0__2[[#All],[Team]:[HDCF%]],36,FALSE)</f>
        <v>49.68</v>
      </c>
      <c r="N946">
        <f>VLOOKUP(Regular_Season_Table[[#This Row],[Home]],'Special Teams'!$A$1:$B$33,2,FALSE)</f>
        <v>23.42</v>
      </c>
      <c r="O946">
        <f>VLOOKUP(Regular_Season_Table[[#This Row],[Visitor]],'Special Teams'!$A$1:$B$33,2,FALSE)</f>
        <v>21.22</v>
      </c>
    </row>
    <row r="947" spans="1:15" x14ac:dyDescent="0.3">
      <c r="A947" s="9">
        <v>44983</v>
      </c>
      <c r="B947" s="7" t="s">
        <v>20</v>
      </c>
      <c r="C947" s="7">
        <v>2</v>
      </c>
      <c r="D947" s="7" t="s">
        <v>28</v>
      </c>
      <c r="E947" s="7">
        <v>3</v>
      </c>
      <c r="F947" s="7" t="s">
        <v>36</v>
      </c>
      <c r="G947" s="6">
        <f t="shared" si="14"/>
        <v>1</v>
      </c>
      <c r="H947">
        <f>VLOOKUP(Regular_Season_Table[[#This Row],[Visitor]],'2023 Standings'!$A$1:$K$33,10,FALSE)</f>
        <v>-1.34</v>
      </c>
      <c r="I947">
        <f>VLOOKUP(Regular_Season_Table[[#This Row],[Home]],'2023 Standings'!$A$1:$K$33,10,)</f>
        <v>0.21</v>
      </c>
      <c r="J947">
        <f>VLOOKUP(Regular_Season_Table[[#This Row],[Home]],Table_0__2[[#All],[Team]:[xGF%]],10,)</f>
        <v>49.47</v>
      </c>
      <c r="K947">
        <f>VLOOKUP(Regular_Season_Table[[#This Row],[Visitor]],Table_0__2[[Team]:[CF%]],10,FALSE)</f>
        <v>44.92</v>
      </c>
      <c r="L947">
        <f>VLOOKUP(Regular_Season_Table[[#This Row],[Home]],Table_0__2[[#All],[Team]:[HDCF%]],36,FALSE)</f>
        <v>51.15</v>
      </c>
      <c r="M947">
        <f>VLOOKUP(Regular_Season_Table[[#This Row],[Visitor]],Table_0__2[[#All],[Team]:[HDCF%]],36,FALSE)</f>
        <v>43.43</v>
      </c>
      <c r="N947">
        <f>VLOOKUP(Regular_Season_Table[[#This Row],[Home]],'Special Teams'!$A$1:$B$33,2,FALSE)</f>
        <v>21.43</v>
      </c>
      <c r="O947">
        <f>VLOOKUP(Regular_Season_Table[[#This Row],[Visitor]],'Special Teams'!$A$1:$B$33,2,FALSE)</f>
        <v>18.3</v>
      </c>
    </row>
    <row r="948" spans="1:15" x14ac:dyDescent="0.3">
      <c r="A948" s="8">
        <v>44983</v>
      </c>
      <c r="B948" s="6" t="s">
        <v>29</v>
      </c>
      <c r="C948" s="6">
        <v>2</v>
      </c>
      <c r="D948" s="6" t="s">
        <v>17</v>
      </c>
      <c r="E948" s="6">
        <v>5</v>
      </c>
      <c r="F948" s="6"/>
      <c r="G948" s="6">
        <f t="shared" si="14"/>
        <v>3</v>
      </c>
      <c r="H948">
        <f>VLOOKUP(Regular_Season_Table[[#This Row],[Visitor]],'2023 Standings'!$A$1:$K$33,10,FALSE)</f>
        <v>0.27</v>
      </c>
      <c r="I948">
        <f>VLOOKUP(Regular_Season_Table[[#This Row],[Home]],'2023 Standings'!$A$1:$K$33,10,)</f>
        <v>0.7</v>
      </c>
      <c r="J948">
        <f>VLOOKUP(Regular_Season_Table[[#This Row],[Home]],Table_0__2[[#All],[Team]:[xGF%]],10,)</f>
        <v>49.8</v>
      </c>
      <c r="K948">
        <f>VLOOKUP(Regular_Season_Table[[#This Row],[Visitor]],Table_0__2[[Team]:[CF%]],10,FALSE)</f>
        <v>52.33</v>
      </c>
      <c r="L948">
        <f>VLOOKUP(Regular_Season_Table[[#This Row],[Home]],Table_0__2[[#All],[Team]:[HDCF%]],36,FALSE)</f>
        <v>48.95</v>
      </c>
      <c r="M948">
        <f>VLOOKUP(Regular_Season_Table[[#This Row],[Visitor]],Table_0__2[[#All],[Team]:[HDCF%]],36,FALSE)</f>
        <v>52.36</v>
      </c>
      <c r="N948">
        <f>VLOOKUP(Regular_Season_Table[[#This Row],[Home]],'Special Teams'!$A$1:$B$33,2,FALSE)</f>
        <v>24.08</v>
      </c>
      <c r="O948">
        <f>VLOOKUP(Regular_Season_Table[[#This Row],[Visitor]],'Special Teams'!$A$1:$B$33,2,FALSE)</f>
        <v>25.28</v>
      </c>
    </row>
    <row r="949" spans="1:15" x14ac:dyDescent="0.3">
      <c r="A949" s="9">
        <v>44983</v>
      </c>
      <c r="B949" s="7" t="s">
        <v>7</v>
      </c>
      <c r="C949" s="7">
        <v>3</v>
      </c>
      <c r="D949" s="7" t="s">
        <v>3</v>
      </c>
      <c r="E949" s="7">
        <v>7</v>
      </c>
      <c r="F949" s="7"/>
      <c r="G949" s="6">
        <f t="shared" si="14"/>
        <v>4</v>
      </c>
      <c r="H949">
        <f>VLOOKUP(Regular_Season_Table[[#This Row],[Visitor]],'2023 Standings'!$A$1:$K$33,10,FALSE)</f>
        <v>0.37</v>
      </c>
      <c r="I949">
        <f>VLOOKUP(Regular_Season_Table[[#This Row],[Home]],'2023 Standings'!$A$1:$K$33,10,)</f>
        <v>0.01</v>
      </c>
      <c r="J949">
        <f>VLOOKUP(Regular_Season_Table[[#This Row],[Home]],Table_0__2[[#All],[Team]:[xGF%]],10,)</f>
        <v>52.14</v>
      </c>
      <c r="K949">
        <f>VLOOKUP(Regular_Season_Table[[#This Row],[Visitor]],Table_0__2[[Team]:[CF%]],10,FALSE)</f>
        <v>51.45</v>
      </c>
      <c r="L949">
        <f>VLOOKUP(Regular_Season_Table[[#This Row],[Home]],Table_0__2[[#All],[Team]:[HDCF%]],36,FALSE)</f>
        <v>53.78</v>
      </c>
      <c r="M949">
        <f>VLOOKUP(Regular_Season_Table[[#This Row],[Visitor]],Table_0__2[[#All],[Team]:[HDCF%]],36,FALSE)</f>
        <v>53.01</v>
      </c>
      <c r="N949">
        <f>VLOOKUP(Regular_Season_Table[[#This Row],[Home]],'Special Teams'!$A$1:$B$33,2,FALSE)</f>
        <v>21.72</v>
      </c>
      <c r="O949">
        <f>VLOOKUP(Regular_Season_Table[[#This Row],[Visitor]],'Special Teams'!$A$1:$B$33,2,FALSE)</f>
        <v>25.36</v>
      </c>
    </row>
    <row r="950" spans="1:15" x14ac:dyDescent="0.3">
      <c r="A950" s="8">
        <v>44983</v>
      </c>
      <c r="B950" s="6" t="s">
        <v>5</v>
      </c>
      <c r="C950" s="6">
        <v>5</v>
      </c>
      <c r="D950" s="6" t="s">
        <v>34</v>
      </c>
      <c r="E950" s="6">
        <v>1</v>
      </c>
      <c r="F950" s="6"/>
      <c r="G950" s="6">
        <f t="shared" si="14"/>
        <v>-4</v>
      </c>
      <c r="H950">
        <f>VLOOKUP(Regular_Season_Table[[#This Row],[Visitor]],'2023 Standings'!$A$1:$K$33,10,FALSE)</f>
        <v>0.7</v>
      </c>
      <c r="I950">
        <f>VLOOKUP(Regular_Season_Table[[#This Row],[Home]],'2023 Standings'!$A$1:$K$33,10,)</f>
        <v>0.36</v>
      </c>
      <c r="J950">
        <f>VLOOKUP(Regular_Season_Table[[#This Row],[Home]],Table_0__2[[#All],[Team]:[xGF%]],10,)</f>
        <v>52.75</v>
      </c>
      <c r="K950">
        <f>VLOOKUP(Regular_Season_Table[[#This Row],[Visitor]],Table_0__2[[Team]:[CF%]],10,FALSE)</f>
        <v>51.07</v>
      </c>
      <c r="L950">
        <f>VLOOKUP(Regular_Season_Table[[#This Row],[Home]],Table_0__2[[#All],[Team]:[HDCF%]],36,FALSE)</f>
        <v>49.47</v>
      </c>
      <c r="M950">
        <f>VLOOKUP(Regular_Season_Table[[#This Row],[Visitor]],Table_0__2[[#All],[Team]:[HDCF%]],36,FALSE)</f>
        <v>54.37</v>
      </c>
      <c r="N950">
        <f>VLOOKUP(Regular_Season_Table[[#This Row],[Home]],'Special Teams'!$A$1:$B$33,2,FALSE)</f>
        <v>19.75</v>
      </c>
      <c r="O950">
        <f>VLOOKUP(Regular_Season_Table[[#This Row],[Visitor]],'Special Teams'!$A$1:$B$33,2,FALSE)</f>
        <v>26.02</v>
      </c>
    </row>
    <row r="951" spans="1:15" x14ac:dyDescent="0.3">
      <c r="A951" s="9">
        <v>44983</v>
      </c>
      <c r="B951" s="7" t="s">
        <v>16</v>
      </c>
      <c r="C951" s="7">
        <v>4</v>
      </c>
      <c r="D951" s="7" t="s">
        <v>23</v>
      </c>
      <c r="E951" s="7">
        <v>0</v>
      </c>
      <c r="F951" s="7"/>
      <c r="G951" s="6">
        <f t="shared" si="14"/>
        <v>-4</v>
      </c>
      <c r="H951">
        <f>VLOOKUP(Regular_Season_Table[[#This Row],[Visitor]],'2023 Standings'!$A$1:$K$33,10,FALSE)</f>
        <v>0.25</v>
      </c>
      <c r="I951">
        <f>VLOOKUP(Regular_Season_Table[[#This Row],[Home]],'2023 Standings'!$A$1:$K$33,10,)</f>
        <v>0.23</v>
      </c>
      <c r="J951">
        <f>VLOOKUP(Regular_Season_Table[[#This Row],[Home]],Table_0__2[[#All],[Team]:[xGF%]],10,)</f>
        <v>51.57</v>
      </c>
      <c r="K951">
        <f>VLOOKUP(Regular_Season_Table[[#This Row],[Visitor]],Table_0__2[[Team]:[CF%]],10,FALSE)</f>
        <v>49.75</v>
      </c>
      <c r="L951">
        <f>VLOOKUP(Regular_Season_Table[[#This Row],[Home]],Table_0__2[[#All],[Team]:[HDCF%]],36,FALSE)</f>
        <v>52.55</v>
      </c>
      <c r="M951">
        <f>VLOOKUP(Regular_Season_Table[[#This Row],[Visitor]],Table_0__2[[#All],[Team]:[HDCF%]],36,FALSE)</f>
        <v>50.12</v>
      </c>
      <c r="N951">
        <f>VLOOKUP(Regular_Season_Table[[#This Row],[Home]],'Special Teams'!$A$1:$B$33,2,FALSE)</f>
        <v>19.260000000000002</v>
      </c>
      <c r="O951">
        <f>VLOOKUP(Regular_Season_Table[[#This Row],[Visitor]],'Special Teams'!$A$1:$B$33,2,FALSE)</f>
        <v>15.77</v>
      </c>
    </row>
    <row r="952" spans="1:15" x14ac:dyDescent="0.3">
      <c r="A952" s="8">
        <v>44984</v>
      </c>
      <c r="B952" s="6" t="s">
        <v>6</v>
      </c>
      <c r="C952" s="6">
        <v>2</v>
      </c>
      <c r="D952" s="6" t="s">
        <v>26</v>
      </c>
      <c r="E952" s="6">
        <v>4</v>
      </c>
      <c r="F952" s="6"/>
      <c r="G952" s="6">
        <f t="shared" si="14"/>
        <v>2</v>
      </c>
      <c r="H952">
        <f>VLOOKUP(Regular_Season_Table[[#This Row],[Visitor]],'2023 Standings'!$A$1:$K$33,10,FALSE)</f>
        <v>-1.1599999999999999</v>
      </c>
      <c r="I952">
        <f>VLOOKUP(Regular_Season_Table[[#This Row],[Home]],'2023 Standings'!$A$1:$K$33,10,)</f>
        <v>-1.54</v>
      </c>
      <c r="J952">
        <f>VLOOKUP(Regular_Season_Table[[#This Row],[Home]],Table_0__2[[#All],[Team]:[xGF%]],10,)</f>
        <v>42.67</v>
      </c>
      <c r="K952">
        <f>VLOOKUP(Regular_Season_Table[[#This Row],[Visitor]],Table_0__2[[Team]:[CF%]],10,FALSE)</f>
        <v>43.9</v>
      </c>
      <c r="L952">
        <f>VLOOKUP(Regular_Season_Table[[#This Row],[Home]],Table_0__2[[#All],[Team]:[HDCF%]],36,FALSE)</f>
        <v>38.950000000000003</v>
      </c>
      <c r="M952">
        <f>VLOOKUP(Regular_Season_Table[[#This Row],[Visitor]],Table_0__2[[#All],[Team]:[HDCF%]],36,FALSE)</f>
        <v>41.35</v>
      </c>
      <c r="N952">
        <f>VLOOKUP(Regular_Season_Table[[#This Row],[Home]],'Special Teams'!$A$1:$B$33,2,FALSE)</f>
        <v>15.72</v>
      </c>
      <c r="O952">
        <f>VLOOKUP(Regular_Season_Table[[#This Row],[Visitor]],'Special Teams'!$A$1:$B$33,2,FALSE)</f>
        <v>16.38</v>
      </c>
    </row>
    <row r="953" spans="1:15" x14ac:dyDescent="0.3">
      <c r="A953" s="9">
        <v>44984</v>
      </c>
      <c r="B953" s="7" t="s">
        <v>27</v>
      </c>
      <c r="C953" s="7">
        <v>0</v>
      </c>
      <c r="D953" s="7" t="s">
        <v>11</v>
      </c>
      <c r="E953" s="7">
        <v>3</v>
      </c>
      <c r="F953" s="7"/>
      <c r="G953" s="6">
        <f t="shared" si="14"/>
        <v>3</v>
      </c>
      <c r="H953">
        <f>VLOOKUP(Regular_Season_Table[[#This Row],[Visitor]],'2023 Standings'!$A$1:$K$33,10,FALSE)</f>
        <v>0.49</v>
      </c>
      <c r="I953">
        <f>VLOOKUP(Regular_Season_Table[[#This Row],[Home]],'2023 Standings'!$A$1:$K$33,10,)</f>
        <v>0.61</v>
      </c>
      <c r="J953">
        <f>VLOOKUP(Regular_Season_Table[[#This Row],[Home]],Table_0__2[[#All],[Team]:[xGF%]],10,)</f>
        <v>52.19</v>
      </c>
      <c r="K953">
        <f>VLOOKUP(Regular_Season_Table[[#This Row],[Visitor]],Table_0__2[[Team]:[CF%]],10,FALSE)</f>
        <v>48.15</v>
      </c>
      <c r="L953">
        <f>VLOOKUP(Regular_Season_Table[[#This Row],[Home]],Table_0__2[[#All],[Team]:[HDCF%]],36,FALSE)</f>
        <v>49.77</v>
      </c>
      <c r="M953">
        <f>VLOOKUP(Regular_Season_Table[[#This Row],[Visitor]],Table_0__2[[#All],[Team]:[HDCF%]],36,FALSE)</f>
        <v>53.11</v>
      </c>
      <c r="N953">
        <f>VLOOKUP(Regular_Season_Table[[#This Row],[Home]],'Special Teams'!$A$1:$B$33,2,FALSE)</f>
        <v>24.52</v>
      </c>
      <c r="O953">
        <f>VLOOKUP(Regular_Season_Table[[#This Row],[Visitor]],'Special Teams'!$A$1:$B$33,2,FALSE)</f>
        <v>20.29</v>
      </c>
    </row>
    <row r="954" spans="1:15" x14ac:dyDescent="0.3">
      <c r="A954" s="8">
        <v>44984</v>
      </c>
      <c r="B954" s="6" t="s">
        <v>8</v>
      </c>
      <c r="C954" s="6">
        <v>5</v>
      </c>
      <c r="D954" s="6" t="s">
        <v>30</v>
      </c>
      <c r="E954" s="6">
        <v>4</v>
      </c>
      <c r="F954" s="6" t="s">
        <v>36</v>
      </c>
      <c r="G954" s="6">
        <f t="shared" si="14"/>
        <v>-1</v>
      </c>
      <c r="H954">
        <f>VLOOKUP(Regular_Season_Table[[#This Row],[Visitor]],'2023 Standings'!$A$1:$K$33,10,FALSE)</f>
        <v>-0.3</v>
      </c>
      <c r="I954">
        <f>VLOOKUP(Regular_Season_Table[[#This Row],[Home]],'2023 Standings'!$A$1:$K$33,10,)</f>
        <v>0.75</v>
      </c>
      <c r="J954">
        <f>VLOOKUP(Regular_Season_Table[[#This Row],[Home]],Table_0__2[[#All],[Team]:[xGF%]],10,)</f>
        <v>51.67</v>
      </c>
      <c r="K954">
        <f>VLOOKUP(Regular_Season_Table[[#This Row],[Visitor]],Table_0__2[[Team]:[CF%]],10,FALSE)</f>
        <v>47.62</v>
      </c>
      <c r="L954">
        <f>VLOOKUP(Regular_Season_Table[[#This Row],[Home]],Table_0__2[[#All],[Team]:[HDCF%]],36,FALSE)</f>
        <v>53.75</v>
      </c>
      <c r="M954">
        <f>VLOOKUP(Regular_Season_Table[[#This Row],[Visitor]],Table_0__2[[#All],[Team]:[HDCF%]],36,FALSE)</f>
        <v>47.61</v>
      </c>
      <c r="N954">
        <f>VLOOKUP(Regular_Season_Table[[#This Row],[Home]],'Special Teams'!$A$1:$B$33,2,FALSE)</f>
        <v>25</v>
      </c>
      <c r="O954">
        <f>VLOOKUP(Regular_Season_Table[[#This Row],[Visitor]],'Special Teams'!$A$1:$B$33,2,FALSE)</f>
        <v>22.71</v>
      </c>
    </row>
    <row r="955" spans="1:15" x14ac:dyDescent="0.3">
      <c r="A955" s="9">
        <v>44984</v>
      </c>
      <c r="B955" s="7" t="s">
        <v>14</v>
      </c>
      <c r="C955" s="7">
        <v>3</v>
      </c>
      <c r="D955" s="7" t="s">
        <v>9</v>
      </c>
      <c r="E955" s="7">
        <v>2</v>
      </c>
      <c r="F955" s="7"/>
      <c r="G955" s="6">
        <f t="shared" si="14"/>
        <v>-1</v>
      </c>
      <c r="H955">
        <f>VLOOKUP(Regular_Season_Table[[#This Row],[Visitor]],'2023 Standings'!$A$1:$K$33,10,FALSE)</f>
        <v>1.54</v>
      </c>
      <c r="I955">
        <f>VLOOKUP(Regular_Season_Table[[#This Row],[Home]],'2023 Standings'!$A$1:$K$33,10,)</f>
        <v>0.73</v>
      </c>
      <c r="J955">
        <f>VLOOKUP(Regular_Season_Table[[#This Row],[Home]],Table_0__2[[#All],[Team]:[xGF%]],10,)</f>
        <v>52.27</v>
      </c>
      <c r="K955">
        <f>VLOOKUP(Regular_Season_Table[[#This Row],[Visitor]],Table_0__2[[Team]:[CF%]],10,FALSE)</f>
        <v>51.19</v>
      </c>
      <c r="L955">
        <f>VLOOKUP(Regular_Season_Table[[#This Row],[Home]],Table_0__2[[#All],[Team]:[HDCF%]],36,FALSE)</f>
        <v>56.4</v>
      </c>
      <c r="M955">
        <f>VLOOKUP(Regular_Season_Table[[#This Row],[Visitor]],Table_0__2[[#All],[Team]:[HDCF%]],36,FALSE)</f>
        <v>54.03</v>
      </c>
      <c r="N955">
        <f>VLOOKUP(Regular_Season_Table[[#This Row],[Home]],'Special Teams'!$A$1:$B$33,2,FALSE)</f>
        <v>32.36</v>
      </c>
      <c r="O955">
        <f>VLOOKUP(Regular_Season_Table[[#This Row],[Visitor]],'Special Teams'!$A$1:$B$33,2,FALSE)</f>
        <v>22.22</v>
      </c>
    </row>
    <row r="956" spans="1:15" x14ac:dyDescent="0.3">
      <c r="A956" s="8">
        <v>44984</v>
      </c>
      <c r="B956" s="6" t="s">
        <v>19</v>
      </c>
      <c r="C956" s="6">
        <v>2</v>
      </c>
      <c r="D956" s="6" t="s">
        <v>32</v>
      </c>
      <c r="E956" s="6">
        <v>6</v>
      </c>
      <c r="F956" s="6"/>
      <c r="G956" s="6">
        <f t="shared" si="14"/>
        <v>4</v>
      </c>
      <c r="H956">
        <f>VLOOKUP(Regular_Season_Table[[#This Row],[Visitor]],'2023 Standings'!$A$1:$K$33,10,FALSE)</f>
        <v>-0.44</v>
      </c>
      <c r="I956">
        <f>VLOOKUP(Regular_Season_Table[[#This Row],[Home]],'2023 Standings'!$A$1:$K$33,10,)</f>
        <v>-0.09</v>
      </c>
      <c r="J956">
        <f>VLOOKUP(Regular_Season_Table[[#This Row],[Home]],Table_0__2[[#All],[Team]:[xGF%]],10,)</f>
        <v>51.53</v>
      </c>
      <c r="K956">
        <f>VLOOKUP(Regular_Season_Table[[#This Row],[Visitor]],Table_0__2[[Team]:[CF%]],10,FALSE)</f>
        <v>46.03</v>
      </c>
      <c r="L956">
        <f>VLOOKUP(Regular_Season_Table[[#This Row],[Home]],Table_0__2[[#All],[Team]:[HDCF%]],36,FALSE)</f>
        <v>51.95</v>
      </c>
      <c r="M956">
        <f>VLOOKUP(Regular_Season_Table[[#This Row],[Visitor]],Table_0__2[[#All],[Team]:[HDCF%]],36,FALSE)</f>
        <v>44.13</v>
      </c>
      <c r="N956">
        <f>VLOOKUP(Regular_Season_Table[[#This Row],[Home]],'Special Teams'!$A$1:$B$33,2,FALSE)</f>
        <v>23.53</v>
      </c>
      <c r="O956">
        <f>VLOOKUP(Regular_Season_Table[[#This Row],[Visitor]],'Special Teams'!$A$1:$B$33,2,FALSE)</f>
        <v>21.11</v>
      </c>
    </row>
    <row r="957" spans="1:15" x14ac:dyDescent="0.3">
      <c r="A957" s="9">
        <v>44985</v>
      </c>
      <c r="B957" s="7" t="s">
        <v>6</v>
      </c>
      <c r="C957" s="7">
        <v>1</v>
      </c>
      <c r="D957" s="7" t="s">
        <v>25</v>
      </c>
      <c r="E957" s="7">
        <v>4</v>
      </c>
      <c r="F957" s="7"/>
      <c r="G957" s="6">
        <f t="shared" si="14"/>
        <v>3</v>
      </c>
      <c r="H957">
        <f>VLOOKUP(Regular_Season_Table[[#This Row],[Visitor]],'2023 Standings'!$A$1:$K$33,10,FALSE)</f>
        <v>-1.1599999999999999</v>
      </c>
      <c r="I957">
        <f>VLOOKUP(Regular_Season_Table[[#This Row],[Home]],'2023 Standings'!$A$1:$K$33,10,)</f>
        <v>-0.85</v>
      </c>
      <c r="J957">
        <f>VLOOKUP(Regular_Season_Table[[#This Row],[Home]],Table_0__2[[#All],[Team]:[xGF%]],10,)</f>
        <v>45.13</v>
      </c>
      <c r="K957">
        <f>VLOOKUP(Regular_Season_Table[[#This Row],[Visitor]],Table_0__2[[Team]:[CF%]],10,FALSE)</f>
        <v>43.9</v>
      </c>
      <c r="L957">
        <f>VLOOKUP(Regular_Season_Table[[#This Row],[Home]],Table_0__2[[#All],[Team]:[HDCF%]],36,FALSE)</f>
        <v>43.9</v>
      </c>
      <c r="M957">
        <f>VLOOKUP(Regular_Season_Table[[#This Row],[Visitor]],Table_0__2[[#All],[Team]:[HDCF%]],36,FALSE)</f>
        <v>41.35</v>
      </c>
      <c r="N957">
        <f>VLOOKUP(Regular_Season_Table[[#This Row],[Home]],'Special Teams'!$A$1:$B$33,2,FALSE)</f>
        <v>18.91</v>
      </c>
      <c r="O957">
        <f>VLOOKUP(Regular_Season_Table[[#This Row],[Visitor]],'Special Teams'!$A$1:$B$33,2,FALSE)</f>
        <v>16.38</v>
      </c>
    </row>
    <row r="958" spans="1:15" x14ac:dyDescent="0.3">
      <c r="A958" s="8">
        <v>44985</v>
      </c>
      <c r="B958" s="6" t="s">
        <v>20</v>
      </c>
      <c r="C958" s="6">
        <v>5</v>
      </c>
      <c r="D958" s="6" t="s">
        <v>13</v>
      </c>
      <c r="E958" s="6">
        <v>3</v>
      </c>
      <c r="F958" s="6"/>
      <c r="G958" s="6">
        <f t="shared" si="14"/>
        <v>-2</v>
      </c>
      <c r="H958">
        <f>VLOOKUP(Regular_Season_Table[[#This Row],[Visitor]],'2023 Standings'!$A$1:$K$33,10,FALSE)</f>
        <v>-1.34</v>
      </c>
      <c r="I958">
        <f>VLOOKUP(Regular_Season_Table[[#This Row],[Home]],'2023 Standings'!$A$1:$K$33,10,)</f>
        <v>-0.01</v>
      </c>
      <c r="J958">
        <f>VLOOKUP(Regular_Season_Table[[#This Row],[Home]],Table_0__2[[#All],[Team]:[xGF%]],10,)</f>
        <v>51.36</v>
      </c>
      <c r="K958">
        <f>VLOOKUP(Regular_Season_Table[[#This Row],[Visitor]],Table_0__2[[Team]:[CF%]],10,FALSE)</f>
        <v>44.92</v>
      </c>
      <c r="L958">
        <f>VLOOKUP(Regular_Season_Table[[#This Row],[Home]],Table_0__2[[#All],[Team]:[HDCF%]],36,FALSE)</f>
        <v>47.31</v>
      </c>
      <c r="M958">
        <f>VLOOKUP(Regular_Season_Table[[#This Row],[Visitor]],Table_0__2[[#All],[Team]:[HDCF%]],36,FALSE)</f>
        <v>43.43</v>
      </c>
      <c r="N958">
        <f>VLOOKUP(Regular_Season_Table[[#This Row],[Home]],'Special Teams'!$A$1:$B$33,2,FALSE)</f>
        <v>23.42</v>
      </c>
      <c r="O958">
        <f>VLOOKUP(Regular_Season_Table[[#This Row],[Visitor]],'Special Teams'!$A$1:$B$33,2,FALSE)</f>
        <v>18.3</v>
      </c>
    </row>
    <row r="959" spans="1:15" x14ac:dyDescent="0.3">
      <c r="A959" s="9">
        <v>44985</v>
      </c>
      <c r="B959" s="7" t="s">
        <v>14</v>
      </c>
      <c r="C959" s="7">
        <v>4</v>
      </c>
      <c r="D959" s="7" t="s">
        <v>22</v>
      </c>
      <c r="E959" s="7">
        <v>3</v>
      </c>
      <c r="F959" s="7" t="s">
        <v>36</v>
      </c>
      <c r="G959" s="6">
        <f t="shared" si="14"/>
        <v>-1</v>
      </c>
      <c r="H959">
        <f>VLOOKUP(Regular_Season_Table[[#This Row],[Visitor]],'2023 Standings'!$A$1:$K$33,10,FALSE)</f>
        <v>1.54</v>
      </c>
      <c r="I959">
        <f>VLOOKUP(Regular_Season_Table[[#This Row],[Home]],'2023 Standings'!$A$1:$K$33,10,)</f>
        <v>0.05</v>
      </c>
      <c r="J959">
        <f>VLOOKUP(Regular_Season_Table[[#This Row],[Home]],Table_0__2[[#All],[Team]:[xGF%]],10,)</f>
        <v>57.39</v>
      </c>
      <c r="K959">
        <f>VLOOKUP(Regular_Season_Table[[#This Row],[Visitor]],Table_0__2[[Team]:[CF%]],10,FALSE)</f>
        <v>51.19</v>
      </c>
      <c r="L959">
        <f>VLOOKUP(Regular_Season_Table[[#This Row],[Home]],Table_0__2[[#All],[Team]:[HDCF%]],36,FALSE)</f>
        <v>53.64</v>
      </c>
      <c r="M959">
        <f>VLOOKUP(Regular_Season_Table[[#This Row],[Visitor]],Table_0__2[[#All],[Team]:[HDCF%]],36,FALSE)</f>
        <v>54.03</v>
      </c>
      <c r="N959">
        <f>VLOOKUP(Regular_Season_Table[[#This Row],[Home]],'Special Teams'!$A$1:$B$33,2,FALSE)</f>
        <v>19.84</v>
      </c>
      <c r="O959">
        <f>VLOOKUP(Regular_Season_Table[[#This Row],[Visitor]],'Special Teams'!$A$1:$B$33,2,FALSE)</f>
        <v>22.22</v>
      </c>
    </row>
    <row r="960" spans="1:15" x14ac:dyDescent="0.3">
      <c r="A960" s="8">
        <v>44985</v>
      </c>
      <c r="B960" s="6" t="s">
        <v>16</v>
      </c>
      <c r="C960" s="6">
        <v>1</v>
      </c>
      <c r="D960" s="6" t="s">
        <v>28</v>
      </c>
      <c r="E960" s="6">
        <v>2</v>
      </c>
      <c r="F960" s="6" t="s">
        <v>35</v>
      </c>
      <c r="G960" s="6">
        <f t="shared" si="14"/>
        <v>1</v>
      </c>
      <c r="H960">
        <f>VLOOKUP(Regular_Season_Table[[#This Row],[Visitor]],'2023 Standings'!$A$1:$K$33,10,FALSE)</f>
        <v>0.25</v>
      </c>
      <c r="I960">
        <f>VLOOKUP(Regular_Season_Table[[#This Row],[Home]],'2023 Standings'!$A$1:$K$33,10,)</f>
        <v>0.21</v>
      </c>
      <c r="J960">
        <f>VLOOKUP(Regular_Season_Table[[#This Row],[Home]],Table_0__2[[#All],[Team]:[xGF%]],10,)</f>
        <v>49.47</v>
      </c>
      <c r="K960">
        <f>VLOOKUP(Regular_Season_Table[[#This Row],[Visitor]],Table_0__2[[Team]:[CF%]],10,FALSE)</f>
        <v>49.75</v>
      </c>
      <c r="L960">
        <f>VLOOKUP(Regular_Season_Table[[#This Row],[Home]],Table_0__2[[#All],[Team]:[HDCF%]],36,FALSE)</f>
        <v>51.15</v>
      </c>
      <c r="M960">
        <f>VLOOKUP(Regular_Season_Table[[#This Row],[Visitor]],Table_0__2[[#All],[Team]:[HDCF%]],36,FALSE)</f>
        <v>50.12</v>
      </c>
      <c r="N960">
        <f>VLOOKUP(Regular_Season_Table[[#This Row],[Home]],'Special Teams'!$A$1:$B$33,2,FALSE)</f>
        <v>21.43</v>
      </c>
      <c r="O960">
        <f>VLOOKUP(Regular_Season_Table[[#This Row],[Visitor]],'Special Teams'!$A$1:$B$33,2,FALSE)</f>
        <v>15.77</v>
      </c>
    </row>
    <row r="961" spans="1:15" x14ac:dyDescent="0.3">
      <c r="A961" s="9">
        <v>44985</v>
      </c>
      <c r="B961" s="7" t="s">
        <v>3</v>
      </c>
      <c r="C961" s="7">
        <v>3</v>
      </c>
      <c r="D961" s="7" t="s">
        <v>21</v>
      </c>
      <c r="E961" s="7">
        <v>1</v>
      </c>
      <c r="F961" s="7"/>
      <c r="G961" s="6">
        <f t="shared" si="14"/>
        <v>-2</v>
      </c>
      <c r="H961">
        <f>VLOOKUP(Regular_Season_Table[[#This Row],[Visitor]],'2023 Standings'!$A$1:$K$33,10,FALSE)</f>
        <v>0.01</v>
      </c>
      <c r="I961">
        <f>VLOOKUP(Regular_Season_Table[[#This Row],[Home]],'2023 Standings'!$A$1:$K$33,10,)</f>
        <v>-0.12</v>
      </c>
      <c r="J961">
        <f>VLOOKUP(Regular_Season_Table[[#This Row],[Home]],Table_0__2[[#All],[Team]:[xGF%]],10,)</f>
        <v>47.41</v>
      </c>
      <c r="K961">
        <f>VLOOKUP(Regular_Season_Table[[#This Row],[Visitor]],Table_0__2[[Team]:[CF%]],10,FALSE)</f>
        <v>52.14</v>
      </c>
      <c r="L961">
        <f>VLOOKUP(Regular_Season_Table[[#This Row],[Home]],Table_0__2[[#All],[Team]:[HDCF%]],36,FALSE)</f>
        <v>48</v>
      </c>
      <c r="M961">
        <f>VLOOKUP(Regular_Season_Table[[#This Row],[Visitor]],Table_0__2[[#All],[Team]:[HDCF%]],36,FALSE)</f>
        <v>53.78</v>
      </c>
      <c r="N961">
        <f>VLOOKUP(Regular_Season_Table[[#This Row],[Home]],'Special Teams'!$A$1:$B$33,2,FALSE)</f>
        <v>17.600000000000001</v>
      </c>
      <c r="O961">
        <f>VLOOKUP(Regular_Season_Table[[#This Row],[Visitor]],'Special Teams'!$A$1:$B$33,2,FALSE)</f>
        <v>21.72</v>
      </c>
    </row>
    <row r="962" spans="1:15" x14ac:dyDescent="0.3">
      <c r="A962" s="8">
        <v>44985</v>
      </c>
      <c r="B962" s="6" t="s">
        <v>19</v>
      </c>
      <c r="C962" s="6">
        <v>1</v>
      </c>
      <c r="D962" s="6" t="s">
        <v>32</v>
      </c>
      <c r="E962" s="6">
        <v>6</v>
      </c>
      <c r="F962" s="6"/>
      <c r="G962" s="6">
        <f t="shared" ref="G962:G1025" si="15">E962-C962</f>
        <v>5</v>
      </c>
      <c r="H962">
        <f>VLOOKUP(Regular_Season_Table[[#This Row],[Visitor]],'2023 Standings'!$A$1:$K$33,10,FALSE)</f>
        <v>-0.44</v>
      </c>
      <c r="I962">
        <f>VLOOKUP(Regular_Season_Table[[#This Row],[Home]],'2023 Standings'!$A$1:$K$33,10,)</f>
        <v>-0.09</v>
      </c>
      <c r="J962">
        <f>VLOOKUP(Regular_Season_Table[[#This Row],[Home]],Table_0__2[[#All],[Team]:[xGF%]],10,)</f>
        <v>51.53</v>
      </c>
      <c r="K962">
        <f>VLOOKUP(Regular_Season_Table[[#This Row],[Visitor]],Table_0__2[[Team]:[CF%]],10,FALSE)</f>
        <v>46.03</v>
      </c>
      <c r="L962">
        <f>VLOOKUP(Regular_Season_Table[[#This Row],[Home]],Table_0__2[[#All],[Team]:[HDCF%]],36,FALSE)</f>
        <v>51.95</v>
      </c>
      <c r="M962">
        <f>VLOOKUP(Regular_Season_Table[[#This Row],[Visitor]],Table_0__2[[#All],[Team]:[HDCF%]],36,FALSE)</f>
        <v>44.13</v>
      </c>
      <c r="N962">
        <f>VLOOKUP(Regular_Season_Table[[#This Row],[Home]],'Special Teams'!$A$1:$B$33,2,FALSE)</f>
        <v>23.53</v>
      </c>
      <c r="O962">
        <f>VLOOKUP(Regular_Season_Table[[#This Row],[Visitor]],'Special Teams'!$A$1:$B$33,2,FALSE)</f>
        <v>21.11</v>
      </c>
    </row>
    <row r="963" spans="1:15" x14ac:dyDescent="0.3">
      <c r="A963" s="9">
        <v>44985</v>
      </c>
      <c r="B963" s="7" t="s">
        <v>33</v>
      </c>
      <c r="C963" s="7">
        <v>3</v>
      </c>
      <c r="D963" s="7" t="s">
        <v>24</v>
      </c>
      <c r="E963" s="7">
        <v>1</v>
      </c>
      <c r="F963" s="7"/>
      <c r="G963" s="6">
        <f t="shared" si="15"/>
        <v>-2</v>
      </c>
      <c r="H963">
        <f>VLOOKUP(Regular_Season_Table[[#This Row],[Visitor]],'2023 Standings'!$A$1:$K$33,10,FALSE)</f>
        <v>-0.85</v>
      </c>
      <c r="I963">
        <f>VLOOKUP(Regular_Season_Table[[#This Row],[Home]],'2023 Standings'!$A$1:$K$33,10,)</f>
        <v>-1.05</v>
      </c>
      <c r="J963">
        <f>VLOOKUP(Regular_Season_Table[[#This Row],[Home]],Table_0__2[[#All],[Team]:[xGF%]],10,)</f>
        <v>48.6</v>
      </c>
      <c r="K963">
        <f>VLOOKUP(Regular_Season_Table[[#This Row],[Visitor]],Table_0__2[[Team]:[CF%]],10,FALSE)</f>
        <v>45.51</v>
      </c>
      <c r="L963">
        <f>VLOOKUP(Regular_Season_Table[[#This Row],[Home]],Table_0__2[[#All],[Team]:[HDCF%]],36,FALSE)</f>
        <v>51.47</v>
      </c>
      <c r="M963">
        <f>VLOOKUP(Regular_Season_Table[[#This Row],[Visitor]],Table_0__2[[#All],[Team]:[HDCF%]],36,FALSE)</f>
        <v>42.22</v>
      </c>
      <c r="N963">
        <f>VLOOKUP(Regular_Season_Table[[#This Row],[Home]],'Special Teams'!$A$1:$B$33,2,FALSE)</f>
        <v>18.39</v>
      </c>
      <c r="O963">
        <f>VLOOKUP(Regular_Season_Table[[#This Row],[Visitor]],'Special Teams'!$A$1:$B$33,2,FALSE)</f>
        <v>16.03</v>
      </c>
    </row>
    <row r="964" spans="1:15" x14ac:dyDescent="0.3">
      <c r="A964" s="8">
        <v>44985</v>
      </c>
      <c r="B964" s="6" t="s">
        <v>34</v>
      </c>
      <c r="C964" s="6">
        <v>5</v>
      </c>
      <c r="D964" s="6" t="s">
        <v>10</v>
      </c>
      <c r="E964" s="6">
        <v>3</v>
      </c>
      <c r="F964" s="6"/>
      <c r="G964" s="6">
        <f t="shared" si="15"/>
        <v>-2</v>
      </c>
      <c r="H964">
        <f>VLOOKUP(Regular_Season_Table[[#This Row],[Visitor]],'2023 Standings'!$A$1:$K$33,10,FALSE)</f>
        <v>0.36</v>
      </c>
      <c r="I964">
        <f>VLOOKUP(Regular_Season_Table[[#This Row],[Home]],'2023 Standings'!$A$1:$K$33,10,)</f>
        <v>-0.47</v>
      </c>
      <c r="J964">
        <f>VLOOKUP(Regular_Season_Table[[#This Row],[Home]],Table_0__2[[#All],[Team]:[xGF%]],10,)</f>
        <v>45.87</v>
      </c>
      <c r="K964">
        <f>VLOOKUP(Regular_Season_Table[[#This Row],[Visitor]],Table_0__2[[Team]:[CF%]],10,FALSE)</f>
        <v>52.75</v>
      </c>
      <c r="L964">
        <f>VLOOKUP(Regular_Season_Table[[#This Row],[Home]],Table_0__2[[#All],[Team]:[HDCF%]],36,FALSE)</f>
        <v>44.51</v>
      </c>
      <c r="M964">
        <f>VLOOKUP(Regular_Season_Table[[#This Row],[Visitor]],Table_0__2[[#All],[Team]:[HDCF%]],36,FALSE)</f>
        <v>49.47</v>
      </c>
      <c r="N964">
        <f>VLOOKUP(Regular_Season_Table[[#This Row],[Home]],'Special Teams'!$A$1:$B$33,2,FALSE)</f>
        <v>19.329999999999998</v>
      </c>
      <c r="O964">
        <f>VLOOKUP(Regular_Season_Table[[#This Row],[Visitor]],'Special Teams'!$A$1:$B$33,2,FALSE)</f>
        <v>19.75</v>
      </c>
    </row>
    <row r="965" spans="1:15" x14ac:dyDescent="0.3">
      <c r="A965" s="9">
        <v>44985</v>
      </c>
      <c r="B965" s="7" t="s">
        <v>31</v>
      </c>
      <c r="C965" s="7">
        <v>4</v>
      </c>
      <c r="D965" s="7" t="s">
        <v>7</v>
      </c>
      <c r="E965" s="7">
        <v>1</v>
      </c>
      <c r="F965" s="7"/>
      <c r="G965" s="6">
        <f t="shared" si="15"/>
        <v>-3</v>
      </c>
      <c r="H965">
        <f>VLOOKUP(Regular_Season_Table[[#This Row],[Visitor]],'2023 Standings'!$A$1:$K$33,10,FALSE)</f>
        <v>0.24</v>
      </c>
      <c r="I965">
        <f>VLOOKUP(Regular_Season_Table[[#This Row],[Home]],'2023 Standings'!$A$1:$K$33,10,)</f>
        <v>0.37</v>
      </c>
      <c r="J965">
        <f>VLOOKUP(Regular_Season_Table[[#This Row],[Home]],Table_0__2[[#All],[Team]:[xGF%]],10,)</f>
        <v>51.45</v>
      </c>
      <c r="K965">
        <f>VLOOKUP(Regular_Season_Table[[#This Row],[Visitor]],Table_0__2[[Team]:[CF%]],10,FALSE)</f>
        <v>54.33</v>
      </c>
      <c r="L965">
        <f>VLOOKUP(Regular_Season_Table[[#This Row],[Home]],Table_0__2[[#All],[Team]:[HDCF%]],36,FALSE)</f>
        <v>53.01</v>
      </c>
      <c r="M965">
        <f>VLOOKUP(Regular_Season_Table[[#This Row],[Visitor]],Table_0__2[[#All],[Team]:[HDCF%]],36,FALSE)</f>
        <v>53.72</v>
      </c>
      <c r="N965">
        <f>VLOOKUP(Regular_Season_Table[[#This Row],[Home]],'Special Teams'!$A$1:$B$33,2,FALSE)</f>
        <v>25.36</v>
      </c>
      <c r="O965">
        <f>VLOOKUP(Regular_Season_Table[[#This Row],[Visitor]],'Special Teams'!$A$1:$B$33,2,FALSE)</f>
        <v>22.83</v>
      </c>
    </row>
    <row r="966" spans="1:15" x14ac:dyDescent="0.3">
      <c r="A966" s="8">
        <v>44985</v>
      </c>
      <c r="B966" s="6" t="s">
        <v>29</v>
      </c>
      <c r="C966" s="6">
        <v>6</v>
      </c>
      <c r="D966" s="6" t="s">
        <v>23</v>
      </c>
      <c r="E966" s="6">
        <v>5</v>
      </c>
      <c r="F966" s="6" t="s">
        <v>35</v>
      </c>
      <c r="G966" s="6">
        <f t="shared" si="15"/>
        <v>-1</v>
      </c>
      <c r="H966">
        <f>VLOOKUP(Regular_Season_Table[[#This Row],[Visitor]],'2023 Standings'!$A$1:$K$33,10,FALSE)</f>
        <v>0.27</v>
      </c>
      <c r="I966">
        <f>VLOOKUP(Regular_Season_Table[[#This Row],[Home]],'2023 Standings'!$A$1:$K$33,10,)</f>
        <v>0.23</v>
      </c>
      <c r="J966">
        <f>VLOOKUP(Regular_Season_Table[[#This Row],[Home]],Table_0__2[[#All],[Team]:[xGF%]],10,)</f>
        <v>51.57</v>
      </c>
      <c r="K966">
        <f>VLOOKUP(Regular_Season_Table[[#This Row],[Visitor]],Table_0__2[[Team]:[CF%]],10,FALSE)</f>
        <v>52.33</v>
      </c>
      <c r="L966">
        <f>VLOOKUP(Regular_Season_Table[[#This Row],[Home]],Table_0__2[[#All],[Team]:[HDCF%]],36,FALSE)</f>
        <v>52.55</v>
      </c>
      <c r="M966">
        <f>VLOOKUP(Regular_Season_Table[[#This Row],[Visitor]],Table_0__2[[#All],[Team]:[HDCF%]],36,FALSE)</f>
        <v>52.36</v>
      </c>
      <c r="N966">
        <f>VLOOKUP(Regular_Season_Table[[#This Row],[Home]],'Special Teams'!$A$1:$B$33,2,FALSE)</f>
        <v>19.260000000000002</v>
      </c>
      <c r="O966">
        <f>VLOOKUP(Regular_Season_Table[[#This Row],[Visitor]],'Special Teams'!$A$1:$B$33,2,FALSE)</f>
        <v>25.28</v>
      </c>
    </row>
    <row r="967" spans="1:15" x14ac:dyDescent="0.3">
      <c r="A967" s="9">
        <v>44986</v>
      </c>
      <c r="B967" s="7" t="s">
        <v>12</v>
      </c>
      <c r="C967" s="7">
        <v>3</v>
      </c>
      <c r="D967" s="7" t="s">
        <v>26</v>
      </c>
      <c r="E967" s="7">
        <v>2</v>
      </c>
      <c r="F967" s="7" t="s">
        <v>36</v>
      </c>
      <c r="G967" s="6">
        <f t="shared" si="15"/>
        <v>-1</v>
      </c>
      <c r="H967">
        <f>VLOOKUP(Regular_Season_Table[[#This Row],[Visitor]],'2023 Standings'!$A$1:$K$33,10,FALSE)</f>
        <v>-0.1</v>
      </c>
      <c r="I967">
        <f>VLOOKUP(Regular_Season_Table[[#This Row],[Home]],'2023 Standings'!$A$1:$K$33,10,)</f>
        <v>-1.54</v>
      </c>
      <c r="J967">
        <f>VLOOKUP(Regular_Season_Table[[#This Row],[Home]],Table_0__2[[#All],[Team]:[xGF%]],10,)</f>
        <v>42.67</v>
      </c>
      <c r="K967">
        <f>VLOOKUP(Regular_Season_Table[[#This Row],[Visitor]],Table_0__2[[Team]:[CF%]],10,FALSE)</f>
        <v>49.78</v>
      </c>
      <c r="L967">
        <f>VLOOKUP(Regular_Season_Table[[#This Row],[Home]],Table_0__2[[#All],[Team]:[HDCF%]],36,FALSE)</f>
        <v>38.950000000000003</v>
      </c>
      <c r="M967">
        <f>VLOOKUP(Regular_Season_Table[[#This Row],[Visitor]],Table_0__2[[#All],[Team]:[HDCF%]],36,FALSE)</f>
        <v>49.68</v>
      </c>
      <c r="N967">
        <f>VLOOKUP(Regular_Season_Table[[#This Row],[Home]],'Special Teams'!$A$1:$B$33,2,FALSE)</f>
        <v>15.72</v>
      </c>
      <c r="O967">
        <f>VLOOKUP(Regular_Season_Table[[#This Row],[Visitor]],'Special Teams'!$A$1:$B$33,2,FALSE)</f>
        <v>21.22</v>
      </c>
    </row>
    <row r="968" spans="1:15" x14ac:dyDescent="0.3">
      <c r="A968" s="8">
        <v>44986</v>
      </c>
      <c r="B968" s="6" t="s">
        <v>15</v>
      </c>
      <c r="C968" s="6">
        <v>7</v>
      </c>
      <c r="D968" s="6" t="s">
        <v>11</v>
      </c>
      <c r="E968" s="6">
        <v>5</v>
      </c>
      <c r="F968" s="6"/>
      <c r="G968" s="6">
        <f t="shared" si="15"/>
        <v>-2</v>
      </c>
      <c r="H968">
        <f>VLOOKUP(Regular_Season_Table[[#This Row],[Visitor]],'2023 Standings'!$A$1:$K$33,10,FALSE)</f>
        <v>0.79</v>
      </c>
      <c r="I968">
        <f>VLOOKUP(Regular_Season_Table[[#This Row],[Home]],'2023 Standings'!$A$1:$K$33,10,)</f>
        <v>0.61</v>
      </c>
      <c r="J968">
        <f>VLOOKUP(Regular_Season_Table[[#This Row],[Home]],Table_0__2[[#All],[Team]:[xGF%]],10,)</f>
        <v>52.19</v>
      </c>
      <c r="K968">
        <f>VLOOKUP(Regular_Season_Table[[#This Row],[Visitor]],Table_0__2[[Team]:[CF%]],10,FALSE)</f>
        <v>54.12</v>
      </c>
      <c r="L968">
        <f>VLOOKUP(Regular_Season_Table[[#This Row],[Home]],Table_0__2[[#All],[Team]:[HDCF%]],36,FALSE)</f>
        <v>49.77</v>
      </c>
      <c r="M968">
        <f>VLOOKUP(Regular_Season_Table[[#This Row],[Visitor]],Table_0__2[[#All],[Team]:[HDCF%]],36,FALSE)</f>
        <v>56.84</v>
      </c>
      <c r="N968">
        <f>VLOOKUP(Regular_Season_Table[[#This Row],[Home]],'Special Teams'!$A$1:$B$33,2,FALSE)</f>
        <v>24.52</v>
      </c>
      <c r="O968">
        <f>VLOOKUP(Regular_Season_Table[[#This Row],[Visitor]],'Special Teams'!$A$1:$B$33,2,FALSE)</f>
        <v>21.88</v>
      </c>
    </row>
    <row r="969" spans="1:15" x14ac:dyDescent="0.3">
      <c r="A969" s="9">
        <v>44986</v>
      </c>
      <c r="B969" s="7" t="s">
        <v>25</v>
      </c>
      <c r="C969" s="7">
        <v>2</v>
      </c>
      <c r="D969" s="7" t="s">
        <v>30</v>
      </c>
      <c r="E969" s="7">
        <v>4</v>
      </c>
      <c r="F969" s="7"/>
      <c r="G969" s="6">
        <f t="shared" si="15"/>
        <v>2</v>
      </c>
      <c r="H969">
        <f>VLOOKUP(Regular_Season_Table[[#This Row],[Visitor]],'2023 Standings'!$A$1:$K$33,10,FALSE)</f>
        <v>-0.85</v>
      </c>
      <c r="I969">
        <f>VLOOKUP(Regular_Season_Table[[#This Row],[Home]],'2023 Standings'!$A$1:$K$33,10,)</f>
        <v>0.75</v>
      </c>
      <c r="J969">
        <f>VLOOKUP(Regular_Season_Table[[#This Row],[Home]],Table_0__2[[#All],[Team]:[xGF%]],10,)</f>
        <v>51.67</v>
      </c>
      <c r="K969">
        <f>VLOOKUP(Regular_Season_Table[[#This Row],[Visitor]],Table_0__2[[Team]:[CF%]],10,FALSE)</f>
        <v>45.13</v>
      </c>
      <c r="L969">
        <f>VLOOKUP(Regular_Season_Table[[#This Row],[Home]],Table_0__2[[#All],[Team]:[HDCF%]],36,FALSE)</f>
        <v>53.75</v>
      </c>
      <c r="M969">
        <f>VLOOKUP(Regular_Season_Table[[#This Row],[Visitor]],Table_0__2[[#All],[Team]:[HDCF%]],36,FALSE)</f>
        <v>43.9</v>
      </c>
      <c r="N969">
        <f>VLOOKUP(Regular_Season_Table[[#This Row],[Home]],'Special Teams'!$A$1:$B$33,2,FALSE)</f>
        <v>25</v>
      </c>
      <c r="O969">
        <f>VLOOKUP(Regular_Season_Table[[#This Row],[Visitor]],'Special Teams'!$A$1:$B$33,2,FALSE)</f>
        <v>18.91</v>
      </c>
    </row>
    <row r="970" spans="1:15" x14ac:dyDescent="0.3">
      <c r="A970" s="8">
        <v>44986</v>
      </c>
      <c r="B970" s="6" t="s">
        <v>5</v>
      </c>
      <c r="C970" s="6">
        <v>2</v>
      </c>
      <c r="D970" s="6" t="s">
        <v>9</v>
      </c>
      <c r="E970" s="6">
        <v>5</v>
      </c>
      <c r="F970" s="6"/>
      <c r="G970" s="6">
        <f t="shared" si="15"/>
        <v>3</v>
      </c>
      <c r="H970">
        <f>VLOOKUP(Regular_Season_Table[[#This Row],[Visitor]],'2023 Standings'!$A$1:$K$33,10,FALSE)</f>
        <v>0.7</v>
      </c>
      <c r="I970">
        <f>VLOOKUP(Regular_Season_Table[[#This Row],[Home]],'2023 Standings'!$A$1:$K$33,10,)</f>
        <v>0.73</v>
      </c>
      <c r="J970">
        <f>VLOOKUP(Regular_Season_Table[[#This Row],[Home]],Table_0__2[[#All],[Team]:[xGF%]],10,)</f>
        <v>52.27</v>
      </c>
      <c r="K970">
        <f>VLOOKUP(Regular_Season_Table[[#This Row],[Visitor]],Table_0__2[[Team]:[CF%]],10,FALSE)</f>
        <v>51.07</v>
      </c>
      <c r="L970">
        <f>VLOOKUP(Regular_Season_Table[[#This Row],[Home]],Table_0__2[[#All],[Team]:[HDCF%]],36,FALSE)</f>
        <v>56.4</v>
      </c>
      <c r="M970">
        <f>VLOOKUP(Regular_Season_Table[[#This Row],[Visitor]],Table_0__2[[#All],[Team]:[HDCF%]],36,FALSE)</f>
        <v>54.37</v>
      </c>
      <c r="N970">
        <f>VLOOKUP(Regular_Season_Table[[#This Row],[Home]],'Special Teams'!$A$1:$B$33,2,FALSE)</f>
        <v>32.36</v>
      </c>
      <c r="O970">
        <f>VLOOKUP(Regular_Season_Table[[#This Row],[Visitor]],'Special Teams'!$A$1:$B$33,2,FALSE)</f>
        <v>26.02</v>
      </c>
    </row>
    <row r="971" spans="1:15" x14ac:dyDescent="0.3">
      <c r="A971" s="9">
        <v>44986</v>
      </c>
      <c r="B971" s="7" t="s">
        <v>17</v>
      </c>
      <c r="C971" s="7">
        <v>3</v>
      </c>
      <c r="D971" s="7" t="s">
        <v>4</v>
      </c>
      <c r="E971" s="7">
        <v>2</v>
      </c>
      <c r="F971" s="7" t="s">
        <v>36</v>
      </c>
      <c r="G971" s="6">
        <f t="shared" si="15"/>
        <v>-1</v>
      </c>
      <c r="H971">
        <f>VLOOKUP(Regular_Season_Table[[#This Row],[Visitor]],'2023 Standings'!$A$1:$K$33,10,FALSE)</f>
        <v>0.7</v>
      </c>
      <c r="I971">
        <f>VLOOKUP(Regular_Season_Table[[#This Row],[Home]],'2023 Standings'!$A$1:$K$33,10,)</f>
        <v>-0.62</v>
      </c>
      <c r="J971">
        <f>VLOOKUP(Regular_Season_Table[[#This Row],[Home]],Table_0__2[[#All],[Team]:[xGF%]],10,)</f>
        <v>47.4</v>
      </c>
      <c r="K971">
        <f>VLOOKUP(Regular_Season_Table[[#This Row],[Visitor]],Table_0__2[[Team]:[CF%]],10,FALSE)</f>
        <v>49.8</v>
      </c>
      <c r="L971">
        <f>VLOOKUP(Regular_Season_Table[[#This Row],[Home]],Table_0__2[[#All],[Team]:[HDCF%]],36,FALSE)</f>
        <v>47.69</v>
      </c>
      <c r="M971">
        <f>VLOOKUP(Regular_Season_Table[[#This Row],[Visitor]],Table_0__2[[#All],[Team]:[HDCF%]],36,FALSE)</f>
        <v>48.95</v>
      </c>
      <c r="N971">
        <f>VLOOKUP(Regular_Season_Table[[#This Row],[Home]],'Special Teams'!$A$1:$B$33,2,FALSE)</f>
        <v>15.56</v>
      </c>
      <c r="O971">
        <f>VLOOKUP(Regular_Season_Table[[#This Row],[Visitor]],'Special Teams'!$A$1:$B$33,2,FALSE)</f>
        <v>24.08</v>
      </c>
    </row>
    <row r="972" spans="1:15" x14ac:dyDescent="0.3">
      <c r="A972" s="8">
        <v>44986</v>
      </c>
      <c r="B972" s="6" t="s">
        <v>18</v>
      </c>
      <c r="C972" s="6">
        <v>2</v>
      </c>
      <c r="D972" s="6" t="s">
        <v>27</v>
      </c>
      <c r="E972" s="6">
        <v>3</v>
      </c>
      <c r="F972" s="6"/>
      <c r="G972" s="6">
        <f t="shared" si="15"/>
        <v>1</v>
      </c>
      <c r="H972">
        <f>VLOOKUP(Regular_Season_Table[[#This Row],[Visitor]],'2023 Standings'!$A$1:$K$33,10,FALSE)</f>
        <v>0.66</v>
      </c>
      <c r="I972">
        <f>VLOOKUP(Regular_Season_Table[[#This Row],[Home]],'2023 Standings'!$A$1:$K$33,10,)</f>
        <v>0.49</v>
      </c>
      <c r="J972">
        <f>VLOOKUP(Regular_Season_Table[[#This Row],[Home]],Table_0__2[[#All],[Team]:[xGF%]],10,)</f>
        <v>48.15</v>
      </c>
      <c r="K972">
        <f>VLOOKUP(Regular_Season_Table[[#This Row],[Visitor]],Table_0__2[[Team]:[CF%]],10,FALSE)</f>
        <v>60.38</v>
      </c>
      <c r="L972">
        <f>VLOOKUP(Regular_Season_Table[[#This Row],[Home]],Table_0__2[[#All],[Team]:[HDCF%]],36,FALSE)</f>
        <v>53.11</v>
      </c>
      <c r="M972">
        <f>VLOOKUP(Regular_Season_Table[[#This Row],[Visitor]],Table_0__2[[#All],[Team]:[HDCF%]],36,FALSE)</f>
        <v>59.07</v>
      </c>
      <c r="N972">
        <f>VLOOKUP(Regular_Season_Table[[#This Row],[Home]],'Special Teams'!$A$1:$B$33,2,FALSE)</f>
        <v>20.29</v>
      </c>
      <c r="O972">
        <f>VLOOKUP(Regular_Season_Table[[#This Row],[Visitor]],'Special Teams'!$A$1:$B$33,2,FALSE)</f>
        <v>19.760000000000002</v>
      </c>
    </row>
    <row r="973" spans="1:15" x14ac:dyDescent="0.3">
      <c r="A973" s="9">
        <v>44987</v>
      </c>
      <c r="B973" s="7" t="s">
        <v>13</v>
      </c>
      <c r="C973" s="7">
        <v>1</v>
      </c>
      <c r="D973" s="7" t="s">
        <v>14</v>
      </c>
      <c r="E973" s="7">
        <v>7</v>
      </c>
      <c r="F973" s="7"/>
      <c r="G973" s="6">
        <f t="shared" si="15"/>
        <v>6</v>
      </c>
      <c r="H973">
        <f>VLOOKUP(Regular_Season_Table[[#This Row],[Visitor]],'2023 Standings'!$A$1:$K$33,10,FALSE)</f>
        <v>-0.01</v>
      </c>
      <c r="I973">
        <f>VLOOKUP(Regular_Season_Table[[#This Row],[Home]],'2023 Standings'!$A$1:$K$33,10,)</f>
        <v>1.54</v>
      </c>
      <c r="J973">
        <f>VLOOKUP(Regular_Season_Table[[#This Row],[Home]],Table_0__2[[#All],[Team]:[xGF%]],10,)</f>
        <v>51.19</v>
      </c>
      <c r="K973">
        <f>VLOOKUP(Regular_Season_Table[[#This Row],[Visitor]],Table_0__2[[Team]:[CF%]],10,FALSE)</f>
        <v>51.36</v>
      </c>
      <c r="L973">
        <f>VLOOKUP(Regular_Season_Table[[#This Row],[Home]],Table_0__2[[#All],[Team]:[HDCF%]],36,FALSE)</f>
        <v>54.03</v>
      </c>
      <c r="M973">
        <f>VLOOKUP(Regular_Season_Table[[#This Row],[Visitor]],Table_0__2[[#All],[Team]:[HDCF%]],36,FALSE)</f>
        <v>47.31</v>
      </c>
      <c r="N973">
        <f>VLOOKUP(Regular_Season_Table[[#This Row],[Home]],'Special Teams'!$A$1:$B$33,2,FALSE)</f>
        <v>22.22</v>
      </c>
      <c r="O973">
        <f>VLOOKUP(Regular_Season_Table[[#This Row],[Visitor]],'Special Teams'!$A$1:$B$33,2,FALSE)</f>
        <v>23.42</v>
      </c>
    </row>
    <row r="974" spans="1:15" x14ac:dyDescent="0.3">
      <c r="A974" s="8">
        <v>44987</v>
      </c>
      <c r="B974" s="6" t="s">
        <v>5</v>
      </c>
      <c r="C974" s="6">
        <v>2</v>
      </c>
      <c r="D974" s="6" t="s">
        <v>22</v>
      </c>
      <c r="E974" s="6">
        <v>1</v>
      </c>
      <c r="F974" s="6"/>
      <c r="G974" s="6">
        <f t="shared" si="15"/>
        <v>-1</v>
      </c>
      <c r="H974">
        <f>VLOOKUP(Regular_Season_Table[[#This Row],[Visitor]],'2023 Standings'!$A$1:$K$33,10,FALSE)</f>
        <v>0.7</v>
      </c>
      <c r="I974">
        <f>VLOOKUP(Regular_Season_Table[[#This Row],[Home]],'2023 Standings'!$A$1:$K$33,10,)</f>
        <v>0.05</v>
      </c>
      <c r="J974">
        <f>VLOOKUP(Regular_Season_Table[[#This Row],[Home]],Table_0__2[[#All],[Team]:[xGF%]],10,)</f>
        <v>57.39</v>
      </c>
      <c r="K974">
        <f>VLOOKUP(Regular_Season_Table[[#This Row],[Visitor]],Table_0__2[[Team]:[CF%]],10,FALSE)</f>
        <v>51.07</v>
      </c>
      <c r="L974">
        <f>VLOOKUP(Regular_Season_Table[[#This Row],[Home]],Table_0__2[[#All],[Team]:[HDCF%]],36,FALSE)</f>
        <v>53.64</v>
      </c>
      <c r="M974">
        <f>VLOOKUP(Regular_Season_Table[[#This Row],[Visitor]],Table_0__2[[#All],[Team]:[HDCF%]],36,FALSE)</f>
        <v>54.37</v>
      </c>
      <c r="N974">
        <f>VLOOKUP(Regular_Season_Table[[#This Row],[Home]],'Special Teams'!$A$1:$B$33,2,FALSE)</f>
        <v>19.84</v>
      </c>
      <c r="O974">
        <f>VLOOKUP(Regular_Season_Table[[#This Row],[Visitor]],'Special Teams'!$A$1:$B$33,2,FALSE)</f>
        <v>26.02</v>
      </c>
    </row>
    <row r="975" spans="1:15" x14ac:dyDescent="0.3">
      <c r="A975" s="9">
        <v>44987</v>
      </c>
      <c r="B975" s="7" t="s">
        <v>30</v>
      </c>
      <c r="C975" s="7">
        <v>5</v>
      </c>
      <c r="D975" s="7" t="s">
        <v>6</v>
      </c>
      <c r="E975" s="7">
        <v>2</v>
      </c>
      <c r="F975" s="7"/>
      <c r="G975" s="6">
        <f t="shared" si="15"/>
        <v>-3</v>
      </c>
      <c r="H975">
        <f>VLOOKUP(Regular_Season_Table[[#This Row],[Visitor]],'2023 Standings'!$A$1:$K$33,10,FALSE)</f>
        <v>0.75</v>
      </c>
      <c r="I975">
        <f>VLOOKUP(Regular_Season_Table[[#This Row],[Home]],'2023 Standings'!$A$1:$K$33,10,)</f>
        <v>-1.1599999999999999</v>
      </c>
      <c r="J975">
        <f>VLOOKUP(Regular_Season_Table[[#This Row],[Home]],Table_0__2[[#All],[Team]:[xGF%]],10,)</f>
        <v>43.9</v>
      </c>
      <c r="K975">
        <f>VLOOKUP(Regular_Season_Table[[#This Row],[Visitor]],Table_0__2[[Team]:[CF%]],10,FALSE)</f>
        <v>51.67</v>
      </c>
      <c r="L975">
        <f>VLOOKUP(Regular_Season_Table[[#This Row],[Home]],Table_0__2[[#All],[Team]:[HDCF%]],36,FALSE)</f>
        <v>41.35</v>
      </c>
      <c r="M975">
        <f>VLOOKUP(Regular_Season_Table[[#This Row],[Visitor]],Table_0__2[[#All],[Team]:[HDCF%]],36,FALSE)</f>
        <v>53.75</v>
      </c>
      <c r="N975">
        <f>VLOOKUP(Regular_Season_Table[[#This Row],[Home]],'Special Teams'!$A$1:$B$33,2,FALSE)</f>
        <v>16.38</v>
      </c>
      <c r="O975">
        <f>VLOOKUP(Regular_Season_Table[[#This Row],[Visitor]],'Special Teams'!$A$1:$B$33,2,FALSE)</f>
        <v>25</v>
      </c>
    </row>
    <row r="976" spans="1:15" x14ac:dyDescent="0.3">
      <c r="A976" s="8">
        <v>44987</v>
      </c>
      <c r="B976" s="6" t="s">
        <v>34</v>
      </c>
      <c r="C976" s="6">
        <v>5</v>
      </c>
      <c r="D976" s="6" t="s">
        <v>19</v>
      </c>
      <c r="E976" s="6">
        <v>4</v>
      </c>
      <c r="F976" s="6" t="s">
        <v>36</v>
      </c>
      <c r="G976" s="6">
        <f t="shared" si="15"/>
        <v>-1</v>
      </c>
      <c r="H976">
        <f>VLOOKUP(Regular_Season_Table[[#This Row],[Visitor]],'2023 Standings'!$A$1:$K$33,10,FALSE)</f>
        <v>0.36</v>
      </c>
      <c r="I976">
        <f>VLOOKUP(Regular_Season_Table[[#This Row],[Home]],'2023 Standings'!$A$1:$K$33,10,)</f>
        <v>-0.44</v>
      </c>
      <c r="J976">
        <f>VLOOKUP(Regular_Season_Table[[#This Row],[Home]],Table_0__2[[#All],[Team]:[xGF%]],10,)</f>
        <v>46.03</v>
      </c>
      <c r="K976">
        <f>VLOOKUP(Regular_Season_Table[[#This Row],[Visitor]],Table_0__2[[Team]:[CF%]],10,FALSE)</f>
        <v>52.75</v>
      </c>
      <c r="L976">
        <f>VLOOKUP(Regular_Season_Table[[#This Row],[Home]],Table_0__2[[#All],[Team]:[HDCF%]],36,FALSE)</f>
        <v>44.13</v>
      </c>
      <c r="M976">
        <f>VLOOKUP(Regular_Season_Table[[#This Row],[Visitor]],Table_0__2[[#All],[Team]:[HDCF%]],36,FALSE)</f>
        <v>49.47</v>
      </c>
      <c r="N976">
        <f>VLOOKUP(Regular_Season_Table[[#This Row],[Home]],'Special Teams'!$A$1:$B$33,2,FALSE)</f>
        <v>21.11</v>
      </c>
      <c r="O976">
        <f>VLOOKUP(Regular_Season_Table[[#This Row],[Visitor]],'Special Teams'!$A$1:$B$33,2,FALSE)</f>
        <v>19.75</v>
      </c>
    </row>
    <row r="977" spans="1:15" x14ac:dyDescent="0.3">
      <c r="A977" s="9">
        <v>44987</v>
      </c>
      <c r="B977" s="7" t="s">
        <v>21</v>
      </c>
      <c r="C977" s="7">
        <v>2</v>
      </c>
      <c r="D977" s="7" t="s">
        <v>31</v>
      </c>
      <c r="E977" s="7">
        <v>1</v>
      </c>
      <c r="F977" s="7"/>
      <c r="G977" s="6">
        <f t="shared" si="15"/>
        <v>-1</v>
      </c>
      <c r="H977">
        <f>VLOOKUP(Regular_Season_Table[[#This Row],[Visitor]],'2023 Standings'!$A$1:$K$33,10,FALSE)</f>
        <v>-0.12</v>
      </c>
      <c r="I977">
        <f>VLOOKUP(Regular_Season_Table[[#This Row],[Home]],'2023 Standings'!$A$1:$K$33,10,)</f>
        <v>0.24</v>
      </c>
      <c r="J977">
        <f>VLOOKUP(Regular_Season_Table[[#This Row],[Home]],Table_0__2[[#All],[Team]:[xGF%]],10,)</f>
        <v>54.33</v>
      </c>
      <c r="K977">
        <f>VLOOKUP(Regular_Season_Table[[#This Row],[Visitor]],Table_0__2[[Team]:[CF%]],10,FALSE)</f>
        <v>47.41</v>
      </c>
      <c r="L977">
        <f>VLOOKUP(Regular_Season_Table[[#This Row],[Home]],Table_0__2[[#All],[Team]:[HDCF%]],36,FALSE)</f>
        <v>53.72</v>
      </c>
      <c r="M977">
        <f>VLOOKUP(Regular_Season_Table[[#This Row],[Visitor]],Table_0__2[[#All],[Team]:[HDCF%]],36,FALSE)</f>
        <v>48</v>
      </c>
      <c r="N977">
        <f>VLOOKUP(Regular_Season_Table[[#This Row],[Home]],'Special Teams'!$A$1:$B$33,2,FALSE)</f>
        <v>22.83</v>
      </c>
      <c r="O977">
        <f>VLOOKUP(Regular_Season_Table[[#This Row],[Visitor]],'Special Teams'!$A$1:$B$33,2,FALSE)</f>
        <v>17.600000000000001</v>
      </c>
    </row>
    <row r="978" spans="1:15" x14ac:dyDescent="0.3">
      <c r="A978" s="8">
        <v>44987</v>
      </c>
      <c r="B978" s="6" t="s">
        <v>33</v>
      </c>
      <c r="C978" s="6">
        <v>2</v>
      </c>
      <c r="D978" s="6" t="s">
        <v>29</v>
      </c>
      <c r="E978" s="6">
        <v>3</v>
      </c>
      <c r="F978" s="6"/>
      <c r="G978" s="6">
        <f t="shared" si="15"/>
        <v>1</v>
      </c>
      <c r="H978">
        <f>VLOOKUP(Regular_Season_Table[[#This Row],[Visitor]],'2023 Standings'!$A$1:$K$33,10,FALSE)</f>
        <v>-0.85</v>
      </c>
      <c r="I978">
        <f>VLOOKUP(Regular_Season_Table[[#This Row],[Home]],'2023 Standings'!$A$1:$K$33,10,)</f>
        <v>0.27</v>
      </c>
      <c r="J978">
        <f>VLOOKUP(Regular_Season_Table[[#This Row],[Home]],Table_0__2[[#All],[Team]:[xGF%]],10,)</f>
        <v>52.33</v>
      </c>
      <c r="K978">
        <f>VLOOKUP(Regular_Season_Table[[#This Row],[Visitor]],Table_0__2[[Team]:[CF%]],10,FALSE)</f>
        <v>45.51</v>
      </c>
      <c r="L978">
        <f>VLOOKUP(Regular_Season_Table[[#This Row],[Home]],Table_0__2[[#All],[Team]:[HDCF%]],36,FALSE)</f>
        <v>52.36</v>
      </c>
      <c r="M978">
        <f>VLOOKUP(Regular_Season_Table[[#This Row],[Visitor]],Table_0__2[[#All],[Team]:[HDCF%]],36,FALSE)</f>
        <v>42.22</v>
      </c>
      <c r="N978">
        <f>VLOOKUP(Regular_Season_Table[[#This Row],[Home]],'Special Teams'!$A$1:$B$33,2,FALSE)</f>
        <v>25.28</v>
      </c>
      <c r="O978">
        <f>VLOOKUP(Regular_Season_Table[[#This Row],[Visitor]],'Special Teams'!$A$1:$B$33,2,FALSE)</f>
        <v>16.03</v>
      </c>
    </row>
    <row r="979" spans="1:15" x14ac:dyDescent="0.3">
      <c r="A979" s="9">
        <v>44987</v>
      </c>
      <c r="B979" s="7" t="s">
        <v>32</v>
      </c>
      <c r="C979" s="7">
        <v>5</v>
      </c>
      <c r="D979" s="7" t="s">
        <v>17</v>
      </c>
      <c r="E979" s="7">
        <v>3</v>
      </c>
      <c r="F979" s="7"/>
      <c r="G979" s="6">
        <f t="shared" si="15"/>
        <v>-2</v>
      </c>
      <c r="H979">
        <f>VLOOKUP(Regular_Season_Table[[#This Row],[Visitor]],'2023 Standings'!$A$1:$K$33,10,FALSE)</f>
        <v>-0.09</v>
      </c>
      <c r="I979">
        <f>VLOOKUP(Regular_Season_Table[[#This Row],[Home]],'2023 Standings'!$A$1:$K$33,10,)</f>
        <v>0.7</v>
      </c>
      <c r="J979">
        <f>VLOOKUP(Regular_Season_Table[[#This Row],[Home]],Table_0__2[[#All],[Team]:[xGF%]],10,)</f>
        <v>49.8</v>
      </c>
      <c r="K979">
        <f>VLOOKUP(Regular_Season_Table[[#This Row],[Visitor]],Table_0__2[[Team]:[CF%]],10,FALSE)</f>
        <v>51.53</v>
      </c>
      <c r="L979">
        <f>VLOOKUP(Regular_Season_Table[[#This Row],[Home]],Table_0__2[[#All],[Team]:[HDCF%]],36,FALSE)</f>
        <v>48.95</v>
      </c>
      <c r="M979">
        <f>VLOOKUP(Regular_Season_Table[[#This Row],[Visitor]],Table_0__2[[#All],[Team]:[HDCF%]],36,FALSE)</f>
        <v>51.95</v>
      </c>
      <c r="N979">
        <f>VLOOKUP(Regular_Season_Table[[#This Row],[Home]],'Special Teams'!$A$1:$B$33,2,FALSE)</f>
        <v>24.08</v>
      </c>
      <c r="O979">
        <f>VLOOKUP(Regular_Season_Table[[#This Row],[Visitor]],'Special Teams'!$A$1:$B$33,2,FALSE)</f>
        <v>23.53</v>
      </c>
    </row>
    <row r="980" spans="1:15" x14ac:dyDescent="0.3">
      <c r="A980" s="8">
        <v>44987</v>
      </c>
      <c r="B980" s="6" t="s">
        <v>10</v>
      </c>
      <c r="C980" s="6">
        <v>6</v>
      </c>
      <c r="D980" s="6" t="s">
        <v>24</v>
      </c>
      <c r="E980" s="6">
        <v>3</v>
      </c>
      <c r="F980" s="6"/>
      <c r="G980" s="6">
        <f t="shared" si="15"/>
        <v>-3</v>
      </c>
      <c r="H980">
        <f>VLOOKUP(Regular_Season_Table[[#This Row],[Visitor]],'2023 Standings'!$A$1:$K$33,10,FALSE)</f>
        <v>-0.47</v>
      </c>
      <c r="I980">
        <f>VLOOKUP(Regular_Season_Table[[#This Row],[Home]],'2023 Standings'!$A$1:$K$33,10,)</f>
        <v>-1.05</v>
      </c>
      <c r="J980">
        <f>VLOOKUP(Regular_Season_Table[[#This Row],[Home]],Table_0__2[[#All],[Team]:[xGF%]],10,)</f>
        <v>48.6</v>
      </c>
      <c r="K980">
        <f>VLOOKUP(Regular_Season_Table[[#This Row],[Visitor]],Table_0__2[[Team]:[CF%]],10,FALSE)</f>
        <v>45.87</v>
      </c>
      <c r="L980">
        <f>VLOOKUP(Regular_Season_Table[[#This Row],[Home]],Table_0__2[[#All],[Team]:[HDCF%]],36,FALSE)</f>
        <v>51.47</v>
      </c>
      <c r="M980">
        <f>VLOOKUP(Regular_Season_Table[[#This Row],[Visitor]],Table_0__2[[#All],[Team]:[HDCF%]],36,FALSE)</f>
        <v>44.51</v>
      </c>
      <c r="N980">
        <f>VLOOKUP(Regular_Season_Table[[#This Row],[Home]],'Special Teams'!$A$1:$B$33,2,FALSE)</f>
        <v>18.39</v>
      </c>
      <c r="O980">
        <f>VLOOKUP(Regular_Season_Table[[#This Row],[Visitor]],'Special Teams'!$A$1:$B$33,2,FALSE)</f>
        <v>19.329999999999998</v>
      </c>
    </row>
    <row r="981" spans="1:15" x14ac:dyDescent="0.3">
      <c r="A981" s="9">
        <v>44987</v>
      </c>
      <c r="B981" s="7" t="s">
        <v>3</v>
      </c>
      <c r="C981" s="7">
        <v>5</v>
      </c>
      <c r="D981" s="7" t="s">
        <v>7</v>
      </c>
      <c r="E981" s="7">
        <v>4</v>
      </c>
      <c r="F981" s="7" t="s">
        <v>36</v>
      </c>
      <c r="G981" s="6">
        <f t="shared" si="15"/>
        <v>-1</v>
      </c>
      <c r="H981">
        <f>VLOOKUP(Regular_Season_Table[[#This Row],[Visitor]],'2023 Standings'!$A$1:$K$33,10,FALSE)</f>
        <v>0.01</v>
      </c>
      <c r="I981">
        <f>VLOOKUP(Regular_Season_Table[[#This Row],[Home]],'2023 Standings'!$A$1:$K$33,10,)</f>
        <v>0.37</v>
      </c>
      <c r="J981">
        <f>VLOOKUP(Regular_Season_Table[[#This Row],[Home]],Table_0__2[[#All],[Team]:[xGF%]],10,)</f>
        <v>51.45</v>
      </c>
      <c r="K981">
        <f>VLOOKUP(Regular_Season_Table[[#This Row],[Visitor]],Table_0__2[[Team]:[CF%]],10,FALSE)</f>
        <v>52.14</v>
      </c>
      <c r="L981">
        <f>VLOOKUP(Regular_Season_Table[[#This Row],[Home]],Table_0__2[[#All],[Team]:[HDCF%]],36,FALSE)</f>
        <v>53.01</v>
      </c>
      <c r="M981">
        <f>VLOOKUP(Regular_Season_Table[[#This Row],[Visitor]],Table_0__2[[#All],[Team]:[HDCF%]],36,FALSE)</f>
        <v>53.78</v>
      </c>
      <c r="N981">
        <f>VLOOKUP(Regular_Season_Table[[#This Row],[Home]],'Special Teams'!$A$1:$B$33,2,FALSE)</f>
        <v>25.36</v>
      </c>
      <c r="O981">
        <f>VLOOKUP(Regular_Season_Table[[#This Row],[Visitor]],'Special Teams'!$A$1:$B$33,2,FALSE)</f>
        <v>21.72</v>
      </c>
    </row>
    <row r="982" spans="1:15" x14ac:dyDescent="0.3">
      <c r="A982" s="8">
        <v>44987</v>
      </c>
      <c r="B982" s="6" t="s">
        <v>28</v>
      </c>
      <c r="C982" s="6">
        <v>2</v>
      </c>
      <c r="D982" s="6" t="s">
        <v>8</v>
      </c>
      <c r="E982" s="6">
        <v>1</v>
      </c>
      <c r="F982" s="6"/>
      <c r="G982" s="6">
        <f t="shared" si="15"/>
        <v>-1</v>
      </c>
      <c r="H982">
        <f>VLOOKUP(Regular_Season_Table[[#This Row],[Visitor]],'2023 Standings'!$A$1:$K$33,10,FALSE)</f>
        <v>0.21</v>
      </c>
      <c r="I982">
        <f>VLOOKUP(Regular_Season_Table[[#This Row],[Home]],'2023 Standings'!$A$1:$K$33,10,)</f>
        <v>-0.3</v>
      </c>
      <c r="J982">
        <f>VLOOKUP(Regular_Season_Table[[#This Row],[Home]],Table_0__2[[#All],[Team]:[xGF%]],10,)</f>
        <v>47.62</v>
      </c>
      <c r="K982">
        <f>VLOOKUP(Regular_Season_Table[[#This Row],[Visitor]],Table_0__2[[Team]:[CF%]],10,FALSE)</f>
        <v>49.47</v>
      </c>
      <c r="L982">
        <f>VLOOKUP(Regular_Season_Table[[#This Row],[Home]],Table_0__2[[#All],[Team]:[HDCF%]],36,FALSE)</f>
        <v>47.61</v>
      </c>
      <c r="M982">
        <f>VLOOKUP(Regular_Season_Table[[#This Row],[Visitor]],Table_0__2[[#All],[Team]:[HDCF%]],36,FALSE)</f>
        <v>51.15</v>
      </c>
      <c r="N982">
        <f>VLOOKUP(Regular_Season_Table[[#This Row],[Home]],'Special Teams'!$A$1:$B$33,2,FALSE)</f>
        <v>22.71</v>
      </c>
      <c r="O982">
        <f>VLOOKUP(Regular_Season_Table[[#This Row],[Visitor]],'Special Teams'!$A$1:$B$33,2,FALSE)</f>
        <v>21.43</v>
      </c>
    </row>
    <row r="983" spans="1:15" x14ac:dyDescent="0.3">
      <c r="A983" s="9">
        <v>44988</v>
      </c>
      <c r="B983" s="7" t="s">
        <v>33</v>
      </c>
      <c r="C983" s="7">
        <v>2</v>
      </c>
      <c r="D983" s="7" t="s">
        <v>26</v>
      </c>
      <c r="E983" s="7">
        <v>3</v>
      </c>
      <c r="F983" s="7"/>
      <c r="G983" s="6">
        <f t="shared" si="15"/>
        <v>1</v>
      </c>
      <c r="H983">
        <f>VLOOKUP(Regular_Season_Table[[#This Row],[Visitor]],'2023 Standings'!$A$1:$K$33,10,FALSE)</f>
        <v>-0.85</v>
      </c>
      <c r="I983">
        <f>VLOOKUP(Regular_Season_Table[[#This Row],[Home]],'2023 Standings'!$A$1:$K$33,10,)</f>
        <v>-1.54</v>
      </c>
      <c r="J983">
        <f>VLOOKUP(Regular_Season_Table[[#This Row],[Home]],Table_0__2[[#All],[Team]:[xGF%]],10,)</f>
        <v>42.67</v>
      </c>
      <c r="K983">
        <f>VLOOKUP(Regular_Season_Table[[#This Row],[Visitor]],Table_0__2[[Team]:[CF%]],10,FALSE)</f>
        <v>45.51</v>
      </c>
      <c r="L983">
        <f>VLOOKUP(Regular_Season_Table[[#This Row],[Home]],Table_0__2[[#All],[Team]:[HDCF%]],36,FALSE)</f>
        <v>38.950000000000003</v>
      </c>
      <c r="M983">
        <f>VLOOKUP(Regular_Season_Table[[#This Row],[Visitor]],Table_0__2[[#All],[Team]:[HDCF%]],36,FALSE)</f>
        <v>42.22</v>
      </c>
      <c r="N983">
        <f>VLOOKUP(Regular_Season_Table[[#This Row],[Home]],'Special Teams'!$A$1:$B$33,2,FALSE)</f>
        <v>15.72</v>
      </c>
      <c r="O983">
        <f>VLOOKUP(Regular_Season_Table[[#This Row],[Visitor]],'Special Teams'!$A$1:$B$33,2,FALSE)</f>
        <v>16.03</v>
      </c>
    </row>
    <row r="984" spans="1:15" x14ac:dyDescent="0.3">
      <c r="A984" s="8">
        <v>44988</v>
      </c>
      <c r="B984" s="6" t="s">
        <v>18</v>
      </c>
      <c r="C984" s="6">
        <v>6</v>
      </c>
      <c r="D984" s="6" t="s">
        <v>25</v>
      </c>
      <c r="E984" s="6">
        <v>1</v>
      </c>
      <c r="F984" s="6"/>
      <c r="G984" s="6">
        <f t="shared" si="15"/>
        <v>-5</v>
      </c>
      <c r="H984">
        <f>VLOOKUP(Regular_Season_Table[[#This Row],[Visitor]],'2023 Standings'!$A$1:$K$33,10,FALSE)</f>
        <v>0.66</v>
      </c>
      <c r="I984">
        <f>VLOOKUP(Regular_Season_Table[[#This Row],[Home]],'2023 Standings'!$A$1:$K$33,10,)</f>
        <v>-0.85</v>
      </c>
      <c r="J984">
        <f>VLOOKUP(Regular_Season_Table[[#This Row],[Home]],Table_0__2[[#All],[Team]:[xGF%]],10,)</f>
        <v>45.13</v>
      </c>
      <c r="K984">
        <f>VLOOKUP(Regular_Season_Table[[#This Row],[Visitor]],Table_0__2[[Team]:[CF%]],10,FALSE)</f>
        <v>60.38</v>
      </c>
      <c r="L984">
        <f>VLOOKUP(Regular_Season_Table[[#This Row],[Home]],Table_0__2[[#All],[Team]:[HDCF%]],36,FALSE)</f>
        <v>43.9</v>
      </c>
      <c r="M984">
        <f>VLOOKUP(Regular_Season_Table[[#This Row],[Visitor]],Table_0__2[[#All],[Team]:[HDCF%]],36,FALSE)</f>
        <v>59.07</v>
      </c>
      <c r="N984">
        <f>VLOOKUP(Regular_Season_Table[[#This Row],[Home]],'Special Teams'!$A$1:$B$33,2,FALSE)</f>
        <v>18.91</v>
      </c>
      <c r="O984">
        <f>VLOOKUP(Regular_Season_Table[[#This Row],[Visitor]],'Special Teams'!$A$1:$B$33,2,FALSE)</f>
        <v>19.760000000000002</v>
      </c>
    </row>
    <row r="985" spans="1:15" x14ac:dyDescent="0.3">
      <c r="A985" s="9">
        <v>44988</v>
      </c>
      <c r="B985" s="7" t="s">
        <v>34</v>
      </c>
      <c r="C985" s="7">
        <v>4</v>
      </c>
      <c r="D985" s="7" t="s">
        <v>20</v>
      </c>
      <c r="E985" s="7">
        <v>2</v>
      </c>
      <c r="F985" s="7"/>
      <c r="G985" s="6">
        <f t="shared" si="15"/>
        <v>-2</v>
      </c>
      <c r="H985">
        <f>VLOOKUP(Regular_Season_Table[[#This Row],[Visitor]],'2023 Standings'!$A$1:$K$33,10,FALSE)</f>
        <v>0.36</v>
      </c>
      <c r="I985">
        <f>VLOOKUP(Regular_Season_Table[[#This Row],[Home]],'2023 Standings'!$A$1:$K$33,10,)</f>
        <v>-1.34</v>
      </c>
      <c r="J985">
        <f>VLOOKUP(Regular_Season_Table[[#This Row],[Home]],Table_0__2[[#All],[Team]:[xGF%]],10,)</f>
        <v>44.92</v>
      </c>
      <c r="K985">
        <f>VLOOKUP(Regular_Season_Table[[#This Row],[Visitor]],Table_0__2[[Team]:[CF%]],10,FALSE)</f>
        <v>52.75</v>
      </c>
      <c r="L985">
        <f>VLOOKUP(Regular_Season_Table[[#This Row],[Home]],Table_0__2[[#All],[Team]:[HDCF%]],36,FALSE)</f>
        <v>43.43</v>
      </c>
      <c r="M985">
        <f>VLOOKUP(Regular_Season_Table[[#This Row],[Visitor]],Table_0__2[[#All],[Team]:[HDCF%]],36,FALSE)</f>
        <v>49.47</v>
      </c>
      <c r="N985">
        <f>VLOOKUP(Regular_Season_Table[[#This Row],[Home]],'Special Teams'!$A$1:$B$33,2,FALSE)</f>
        <v>18.3</v>
      </c>
      <c r="O985">
        <f>VLOOKUP(Regular_Season_Table[[#This Row],[Visitor]],'Special Teams'!$A$1:$B$33,2,FALSE)</f>
        <v>19.75</v>
      </c>
    </row>
    <row r="986" spans="1:15" x14ac:dyDescent="0.3">
      <c r="A986" s="8">
        <v>44988</v>
      </c>
      <c r="B986" s="6" t="s">
        <v>23</v>
      </c>
      <c r="C986" s="6">
        <v>3</v>
      </c>
      <c r="D986" s="6" t="s">
        <v>9</v>
      </c>
      <c r="E986" s="6">
        <v>6</v>
      </c>
      <c r="F986" s="6"/>
      <c r="G986" s="6">
        <f t="shared" si="15"/>
        <v>3</v>
      </c>
      <c r="H986">
        <f>VLOOKUP(Regular_Season_Table[[#This Row],[Visitor]],'2023 Standings'!$A$1:$K$33,10,FALSE)</f>
        <v>0.23</v>
      </c>
      <c r="I986">
        <f>VLOOKUP(Regular_Season_Table[[#This Row],[Home]],'2023 Standings'!$A$1:$K$33,10,)</f>
        <v>0.73</v>
      </c>
      <c r="J986">
        <f>VLOOKUP(Regular_Season_Table[[#This Row],[Home]],Table_0__2[[#All],[Team]:[xGF%]],10,)</f>
        <v>52.27</v>
      </c>
      <c r="K986">
        <f>VLOOKUP(Regular_Season_Table[[#This Row],[Visitor]],Table_0__2[[Team]:[CF%]],10,FALSE)</f>
        <v>51.57</v>
      </c>
      <c r="L986">
        <f>VLOOKUP(Regular_Season_Table[[#This Row],[Home]],Table_0__2[[#All],[Team]:[HDCF%]],36,FALSE)</f>
        <v>56.4</v>
      </c>
      <c r="M986">
        <f>VLOOKUP(Regular_Season_Table[[#This Row],[Visitor]],Table_0__2[[#All],[Team]:[HDCF%]],36,FALSE)</f>
        <v>52.55</v>
      </c>
      <c r="N986">
        <f>VLOOKUP(Regular_Season_Table[[#This Row],[Home]],'Special Teams'!$A$1:$B$33,2,FALSE)</f>
        <v>32.36</v>
      </c>
      <c r="O986">
        <f>VLOOKUP(Regular_Season_Table[[#This Row],[Visitor]],'Special Teams'!$A$1:$B$33,2,FALSE)</f>
        <v>19.260000000000002</v>
      </c>
    </row>
    <row r="987" spans="1:15" x14ac:dyDescent="0.3">
      <c r="A987" s="9">
        <v>44988</v>
      </c>
      <c r="B987" s="7" t="s">
        <v>15</v>
      </c>
      <c r="C987" s="7">
        <v>3</v>
      </c>
      <c r="D987" s="7" t="s">
        <v>27</v>
      </c>
      <c r="E987" s="7">
        <v>4</v>
      </c>
      <c r="F987" s="7" t="s">
        <v>35</v>
      </c>
      <c r="G987" s="6">
        <f t="shared" si="15"/>
        <v>1</v>
      </c>
      <c r="H987">
        <f>VLOOKUP(Regular_Season_Table[[#This Row],[Visitor]],'2023 Standings'!$A$1:$K$33,10,FALSE)</f>
        <v>0.79</v>
      </c>
      <c r="I987">
        <f>VLOOKUP(Regular_Season_Table[[#This Row],[Home]],'2023 Standings'!$A$1:$K$33,10,)</f>
        <v>0.49</v>
      </c>
      <c r="J987">
        <f>VLOOKUP(Regular_Season_Table[[#This Row],[Home]],Table_0__2[[#All],[Team]:[xGF%]],10,)</f>
        <v>48.15</v>
      </c>
      <c r="K987">
        <f>VLOOKUP(Regular_Season_Table[[#This Row],[Visitor]],Table_0__2[[Team]:[CF%]],10,FALSE)</f>
        <v>54.12</v>
      </c>
      <c r="L987">
        <f>VLOOKUP(Regular_Season_Table[[#This Row],[Home]],Table_0__2[[#All],[Team]:[HDCF%]],36,FALSE)</f>
        <v>53.11</v>
      </c>
      <c r="M987">
        <f>VLOOKUP(Regular_Season_Table[[#This Row],[Visitor]],Table_0__2[[#All],[Team]:[HDCF%]],36,FALSE)</f>
        <v>56.84</v>
      </c>
      <c r="N987">
        <f>VLOOKUP(Regular_Season_Table[[#This Row],[Home]],'Special Teams'!$A$1:$B$33,2,FALSE)</f>
        <v>20.29</v>
      </c>
      <c r="O987">
        <f>VLOOKUP(Regular_Season_Table[[#This Row],[Visitor]],'Special Teams'!$A$1:$B$33,2,FALSE)</f>
        <v>21.88</v>
      </c>
    </row>
    <row r="988" spans="1:15" x14ac:dyDescent="0.3">
      <c r="A988" s="8">
        <v>44989</v>
      </c>
      <c r="B988" s="6" t="s">
        <v>17</v>
      </c>
      <c r="C988" s="6">
        <v>2</v>
      </c>
      <c r="D988" s="6" t="s">
        <v>14</v>
      </c>
      <c r="E988" s="6">
        <v>4</v>
      </c>
      <c r="F988" s="6"/>
      <c r="G988" s="6">
        <f t="shared" si="15"/>
        <v>2</v>
      </c>
      <c r="H988">
        <f>VLOOKUP(Regular_Season_Table[[#This Row],[Visitor]],'2023 Standings'!$A$1:$K$33,10,FALSE)</f>
        <v>0.7</v>
      </c>
      <c r="I988">
        <f>VLOOKUP(Regular_Season_Table[[#This Row],[Home]],'2023 Standings'!$A$1:$K$33,10,)</f>
        <v>1.54</v>
      </c>
      <c r="J988">
        <f>VLOOKUP(Regular_Season_Table[[#This Row],[Home]],Table_0__2[[#All],[Team]:[xGF%]],10,)</f>
        <v>51.19</v>
      </c>
      <c r="K988">
        <f>VLOOKUP(Regular_Season_Table[[#This Row],[Visitor]],Table_0__2[[Team]:[CF%]],10,FALSE)</f>
        <v>49.8</v>
      </c>
      <c r="L988">
        <f>VLOOKUP(Regular_Season_Table[[#This Row],[Home]],Table_0__2[[#All],[Team]:[HDCF%]],36,FALSE)</f>
        <v>54.03</v>
      </c>
      <c r="M988">
        <f>VLOOKUP(Regular_Season_Table[[#This Row],[Visitor]],Table_0__2[[#All],[Team]:[HDCF%]],36,FALSE)</f>
        <v>48.95</v>
      </c>
      <c r="N988">
        <f>VLOOKUP(Regular_Season_Table[[#This Row],[Home]],'Special Teams'!$A$1:$B$33,2,FALSE)</f>
        <v>22.22</v>
      </c>
      <c r="O988">
        <f>VLOOKUP(Regular_Season_Table[[#This Row],[Visitor]],'Special Teams'!$A$1:$B$33,2,FALSE)</f>
        <v>24.08</v>
      </c>
    </row>
    <row r="989" spans="1:15" x14ac:dyDescent="0.3">
      <c r="A989" s="9">
        <v>44989</v>
      </c>
      <c r="B989" s="7" t="s">
        <v>7</v>
      </c>
      <c r="C989" s="7">
        <v>3</v>
      </c>
      <c r="D989" s="7" t="s">
        <v>13</v>
      </c>
      <c r="E989" s="7">
        <v>5</v>
      </c>
      <c r="F989" s="7"/>
      <c r="G989" s="6">
        <f t="shared" si="15"/>
        <v>2</v>
      </c>
      <c r="H989">
        <f>VLOOKUP(Regular_Season_Table[[#This Row],[Visitor]],'2023 Standings'!$A$1:$K$33,10,FALSE)</f>
        <v>0.37</v>
      </c>
      <c r="I989">
        <f>VLOOKUP(Regular_Season_Table[[#This Row],[Home]],'2023 Standings'!$A$1:$K$33,10,)</f>
        <v>-0.01</v>
      </c>
      <c r="J989">
        <f>VLOOKUP(Regular_Season_Table[[#This Row],[Home]],Table_0__2[[#All],[Team]:[xGF%]],10,)</f>
        <v>51.36</v>
      </c>
      <c r="K989">
        <f>VLOOKUP(Regular_Season_Table[[#This Row],[Visitor]],Table_0__2[[Team]:[CF%]],10,FALSE)</f>
        <v>51.45</v>
      </c>
      <c r="L989">
        <f>VLOOKUP(Regular_Season_Table[[#This Row],[Home]],Table_0__2[[#All],[Team]:[HDCF%]],36,FALSE)</f>
        <v>47.31</v>
      </c>
      <c r="M989">
        <f>VLOOKUP(Regular_Season_Table[[#This Row],[Visitor]],Table_0__2[[#All],[Team]:[HDCF%]],36,FALSE)</f>
        <v>53.01</v>
      </c>
      <c r="N989">
        <f>VLOOKUP(Regular_Season_Table[[#This Row],[Home]],'Special Teams'!$A$1:$B$33,2,FALSE)</f>
        <v>23.42</v>
      </c>
      <c r="O989">
        <f>VLOOKUP(Regular_Season_Table[[#This Row],[Visitor]],'Special Teams'!$A$1:$B$33,2,FALSE)</f>
        <v>25.36</v>
      </c>
    </row>
    <row r="990" spans="1:15" x14ac:dyDescent="0.3">
      <c r="A990" s="8">
        <v>44989</v>
      </c>
      <c r="B990" s="6" t="s">
        <v>28</v>
      </c>
      <c r="C990" s="6">
        <v>3</v>
      </c>
      <c r="D990" s="6" t="s">
        <v>22</v>
      </c>
      <c r="E990" s="6">
        <v>0</v>
      </c>
      <c r="F990" s="6"/>
      <c r="G990" s="6">
        <f t="shared" si="15"/>
        <v>-3</v>
      </c>
      <c r="H990">
        <f>VLOOKUP(Regular_Season_Table[[#This Row],[Visitor]],'2023 Standings'!$A$1:$K$33,10,FALSE)</f>
        <v>0.21</v>
      </c>
      <c r="I990">
        <f>VLOOKUP(Regular_Season_Table[[#This Row],[Home]],'2023 Standings'!$A$1:$K$33,10,)</f>
        <v>0.05</v>
      </c>
      <c r="J990">
        <f>VLOOKUP(Regular_Season_Table[[#This Row],[Home]],Table_0__2[[#All],[Team]:[xGF%]],10,)</f>
        <v>57.39</v>
      </c>
      <c r="K990">
        <f>VLOOKUP(Regular_Season_Table[[#This Row],[Visitor]],Table_0__2[[Team]:[CF%]],10,FALSE)</f>
        <v>49.47</v>
      </c>
      <c r="L990">
        <f>VLOOKUP(Regular_Season_Table[[#This Row],[Home]],Table_0__2[[#All],[Team]:[HDCF%]],36,FALSE)</f>
        <v>53.64</v>
      </c>
      <c r="M990">
        <f>VLOOKUP(Regular_Season_Table[[#This Row],[Visitor]],Table_0__2[[#All],[Team]:[HDCF%]],36,FALSE)</f>
        <v>51.15</v>
      </c>
      <c r="N990">
        <f>VLOOKUP(Regular_Season_Table[[#This Row],[Home]],'Special Teams'!$A$1:$B$33,2,FALSE)</f>
        <v>19.84</v>
      </c>
      <c r="O990">
        <f>VLOOKUP(Regular_Season_Table[[#This Row],[Visitor]],'Special Teams'!$A$1:$B$33,2,FALSE)</f>
        <v>21.43</v>
      </c>
    </row>
    <row r="991" spans="1:15" x14ac:dyDescent="0.3">
      <c r="A991" s="9">
        <v>44989</v>
      </c>
      <c r="B991" s="7" t="s">
        <v>21</v>
      </c>
      <c r="C991" s="7">
        <v>3</v>
      </c>
      <c r="D991" s="7" t="s">
        <v>6</v>
      </c>
      <c r="E991" s="7">
        <v>1</v>
      </c>
      <c r="F991" s="7"/>
      <c r="G991" s="6">
        <f t="shared" si="15"/>
        <v>-2</v>
      </c>
      <c r="H991">
        <f>VLOOKUP(Regular_Season_Table[[#This Row],[Visitor]],'2023 Standings'!$A$1:$K$33,10,FALSE)</f>
        <v>-0.12</v>
      </c>
      <c r="I991">
        <f>VLOOKUP(Regular_Season_Table[[#This Row],[Home]],'2023 Standings'!$A$1:$K$33,10,)</f>
        <v>-1.1599999999999999</v>
      </c>
      <c r="J991">
        <f>VLOOKUP(Regular_Season_Table[[#This Row],[Home]],Table_0__2[[#All],[Team]:[xGF%]],10,)</f>
        <v>43.9</v>
      </c>
      <c r="K991">
        <f>VLOOKUP(Regular_Season_Table[[#This Row],[Visitor]],Table_0__2[[Team]:[CF%]],10,FALSE)</f>
        <v>47.41</v>
      </c>
      <c r="L991">
        <f>VLOOKUP(Regular_Season_Table[[#This Row],[Home]],Table_0__2[[#All],[Team]:[HDCF%]],36,FALSE)</f>
        <v>41.35</v>
      </c>
      <c r="M991">
        <f>VLOOKUP(Regular_Season_Table[[#This Row],[Visitor]],Table_0__2[[#All],[Team]:[HDCF%]],36,FALSE)</f>
        <v>48</v>
      </c>
      <c r="N991">
        <f>VLOOKUP(Regular_Season_Table[[#This Row],[Home]],'Special Teams'!$A$1:$B$33,2,FALSE)</f>
        <v>16.38</v>
      </c>
      <c r="O991">
        <f>VLOOKUP(Regular_Season_Table[[#This Row],[Visitor]],'Special Teams'!$A$1:$B$33,2,FALSE)</f>
        <v>17.600000000000001</v>
      </c>
    </row>
    <row r="992" spans="1:15" x14ac:dyDescent="0.3">
      <c r="A992" s="8">
        <v>44989</v>
      </c>
      <c r="B992" s="6" t="s">
        <v>11</v>
      </c>
      <c r="C992" s="6">
        <v>3</v>
      </c>
      <c r="D992" s="6" t="s">
        <v>30</v>
      </c>
      <c r="E992" s="6">
        <v>7</v>
      </c>
      <c r="F992" s="6"/>
      <c r="G992" s="6">
        <f t="shared" si="15"/>
        <v>4</v>
      </c>
      <c r="H992">
        <f>VLOOKUP(Regular_Season_Table[[#This Row],[Visitor]],'2023 Standings'!$A$1:$K$33,10,FALSE)</f>
        <v>0.61</v>
      </c>
      <c r="I992">
        <f>VLOOKUP(Regular_Season_Table[[#This Row],[Home]],'2023 Standings'!$A$1:$K$33,10,)</f>
        <v>0.75</v>
      </c>
      <c r="J992">
        <f>VLOOKUP(Regular_Season_Table[[#This Row],[Home]],Table_0__2[[#All],[Team]:[xGF%]],10,)</f>
        <v>51.67</v>
      </c>
      <c r="K992">
        <f>VLOOKUP(Regular_Season_Table[[#This Row],[Visitor]],Table_0__2[[Team]:[CF%]],10,FALSE)</f>
        <v>52.19</v>
      </c>
      <c r="L992">
        <f>VLOOKUP(Regular_Season_Table[[#This Row],[Home]],Table_0__2[[#All],[Team]:[HDCF%]],36,FALSE)</f>
        <v>53.75</v>
      </c>
      <c r="M992">
        <f>VLOOKUP(Regular_Season_Table[[#This Row],[Visitor]],Table_0__2[[#All],[Team]:[HDCF%]],36,FALSE)</f>
        <v>49.77</v>
      </c>
      <c r="N992">
        <f>VLOOKUP(Regular_Season_Table[[#This Row],[Home]],'Special Teams'!$A$1:$B$33,2,FALSE)</f>
        <v>25</v>
      </c>
      <c r="O992">
        <f>VLOOKUP(Regular_Season_Table[[#This Row],[Visitor]],'Special Teams'!$A$1:$B$33,2,FALSE)</f>
        <v>24.52</v>
      </c>
    </row>
    <row r="993" spans="1:15" x14ac:dyDescent="0.3">
      <c r="A993" s="9">
        <v>44989</v>
      </c>
      <c r="B993" s="7" t="s">
        <v>3</v>
      </c>
      <c r="C993" s="7">
        <v>1</v>
      </c>
      <c r="D993" s="7" t="s">
        <v>31</v>
      </c>
      <c r="E993" s="7">
        <v>4</v>
      </c>
      <c r="F993" s="7"/>
      <c r="G993" s="6">
        <f t="shared" si="15"/>
        <v>3</v>
      </c>
      <c r="H993">
        <f>VLOOKUP(Regular_Season_Table[[#This Row],[Visitor]],'2023 Standings'!$A$1:$K$33,10,FALSE)</f>
        <v>0.01</v>
      </c>
      <c r="I993">
        <f>VLOOKUP(Regular_Season_Table[[#This Row],[Home]],'2023 Standings'!$A$1:$K$33,10,)</f>
        <v>0.24</v>
      </c>
      <c r="J993">
        <f>VLOOKUP(Regular_Season_Table[[#This Row],[Home]],Table_0__2[[#All],[Team]:[xGF%]],10,)</f>
        <v>54.33</v>
      </c>
      <c r="K993">
        <f>VLOOKUP(Regular_Season_Table[[#This Row],[Visitor]],Table_0__2[[Team]:[CF%]],10,FALSE)</f>
        <v>52.14</v>
      </c>
      <c r="L993">
        <f>VLOOKUP(Regular_Season_Table[[#This Row],[Home]],Table_0__2[[#All],[Team]:[HDCF%]],36,FALSE)</f>
        <v>53.72</v>
      </c>
      <c r="M993">
        <f>VLOOKUP(Regular_Season_Table[[#This Row],[Visitor]],Table_0__2[[#All],[Team]:[HDCF%]],36,FALSE)</f>
        <v>53.78</v>
      </c>
      <c r="N993">
        <f>VLOOKUP(Regular_Season_Table[[#This Row],[Home]],'Special Teams'!$A$1:$B$33,2,FALSE)</f>
        <v>22.83</v>
      </c>
      <c r="O993">
        <f>VLOOKUP(Regular_Season_Table[[#This Row],[Visitor]],'Special Teams'!$A$1:$B$33,2,FALSE)</f>
        <v>21.72</v>
      </c>
    </row>
    <row r="994" spans="1:15" x14ac:dyDescent="0.3">
      <c r="A994" s="8">
        <v>44989</v>
      </c>
      <c r="B994" s="6" t="s">
        <v>10</v>
      </c>
      <c r="C994" s="6">
        <v>2</v>
      </c>
      <c r="D994" s="6" t="s">
        <v>29</v>
      </c>
      <c r="E994" s="6">
        <v>4</v>
      </c>
      <c r="F994" s="6"/>
      <c r="G994" s="6">
        <f t="shared" si="15"/>
        <v>2</v>
      </c>
      <c r="H994">
        <f>VLOOKUP(Regular_Season_Table[[#This Row],[Visitor]],'2023 Standings'!$A$1:$K$33,10,FALSE)</f>
        <v>-0.47</v>
      </c>
      <c r="I994">
        <f>VLOOKUP(Regular_Season_Table[[#This Row],[Home]],'2023 Standings'!$A$1:$K$33,10,)</f>
        <v>0.27</v>
      </c>
      <c r="J994">
        <f>VLOOKUP(Regular_Season_Table[[#This Row],[Home]],Table_0__2[[#All],[Team]:[xGF%]],10,)</f>
        <v>52.33</v>
      </c>
      <c r="K994">
        <f>VLOOKUP(Regular_Season_Table[[#This Row],[Visitor]],Table_0__2[[Team]:[CF%]],10,FALSE)</f>
        <v>45.87</v>
      </c>
      <c r="L994">
        <f>VLOOKUP(Regular_Season_Table[[#This Row],[Home]],Table_0__2[[#All],[Team]:[HDCF%]],36,FALSE)</f>
        <v>52.36</v>
      </c>
      <c r="M994">
        <f>VLOOKUP(Regular_Season_Table[[#This Row],[Visitor]],Table_0__2[[#All],[Team]:[HDCF%]],36,FALSE)</f>
        <v>44.51</v>
      </c>
      <c r="N994">
        <f>VLOOKUP(Regular_Season_Table[[#This Row],[Home]],'Special Teams'!$A$1:$B$33,2,FALSE)</f>
        <v>25.28</v>
      </c>
      <c r="O994">
        <f>VLOOKUP(Regular_Season_Table[[#This Row],[Visitor]],'Special Teams'!$A$1:$B$33,2,FALSE)</f>
        <v>19.329999999999998</v>
      </c>
    </row>
    <row r="995" spans="1:15" x14ac:dyDescent="0.3">
      <c r="A995" s="9">
        <v>44989</v>
      </c>
      <c r="B995" s="7" t="s">
        <v>19</v>
      </c>
      <c r="C995" s="7">
        <v>1</v>
      </c>
      <c r="D995" s="7" t="s">
        <v>16</v>
      </c>
      <c r="E995" s="7">
        <v>4</v>
      </c>
      <c r="F995" s="7"/>
      <c r="G995" s="6">
        <f t="shared" si="15"/>
        <v>3</v>
      </c>
      <c r="H995">
        <f>VLOOKUP(Regular_Season_Table[[#This Row],[Visitor]],'2023 Standings'!$A$1:$K$33,10,FALSE)</f>
        <v>-0.44</v>
      </c>
      <c r="I995">
        <f>VLOOKUP(Regular_Season_Table[[#This Row],[Home]],'2023 Standings'!$A$1:$K$33,10,)</f>
        <v>0.25</v>
      </c>
      <c r="J995">
        <f>VLOOKUP(Regular_Season_Table[[#This Row],[Home]],Table_0__2[[#All],[Team]:[xGF%]],10,)</f>
        <v>49.75</v>
      </c>
      <c r="K995">
        <f>VLOOKUP(Regular_Season_Table[[#This Row],[Visitor]],Table_0__2[[Team]:[CF%]],10,FALSE)</f>
        <v>46.03</v>
      </c>
      <c r="L995">
        <f>VLOOKUP(Regular_Season_Table[[#This Row],[Home]],Table_0__2[[#All],[Team]:[HDCF%]],36,FALSE)</f>
        <v>50.12</v>
      </c>
      <c r="M995">
        <f>VLOOKUP(Regular_Season_Table[[#This Row],[Visitor]],Table_0__2[[#All],[Team]:[HDCF%]],36,FALSE)</f>
        <v>44.13</v>
      </c>
      <c r="N995">
        <f>VLOOKUP(Regular_Season_Table[[#This Row],[Home]],'Special Teams'!$A$1:$B$33,2,FALSE)</f>
        <v>15.77</v>
      </c>
      <c r="O995">
        <f>VLOOKUP(Regular_Season_Table[[#This Row],[Visitor]],'Special Teams'!$A$1:$B$33,2,FALSE)</f>
        <v>21.11</v>
      </c>
    </row>
    <row r="996" spans="1:15" x14ac:dyDescent="0.3">
      <c r="A996" s="8">
        <v>44989</v>
      </c>
      <c r="B996" s="6" t="s">
        <v>20</v>
      </c>
      <c r="C996" s="6">
        <v>2</v>
      </c>
      <c r="D996" s="6" t="s">
        <v>32</v>
      </c>
      <c r="E996" s="6">
        <v>5</v>
      </c>
      <c r="F996" s="6"/>
      <c r="G996" s="6">
        <f t="shared" si="15"/>
        <v>3</v>
      </c>
      <c r="H996">
        <f>VLOOKUP(Regular_Season_Table[[#This Row],[Visitor]],'2023 Standings'!$A$1:$K$33,10,FALSE)</f>
        <v>-1.34</v>
      </c>
      <c r="I996">
        <f>VLOOKUP(Regular_Season_Table[[#This Row],[Home]],'2023 Standings'!$A$1:$K$33,10,)</f>
        <v>-0.09</v>
      </c>
      <c r="J996">
        <f>VLOOKUP(Regular_Season_Table[[#This Row],[Home]],Table_0__2[[#All],[Team]:[xGF%]],10,)</f>
        <v>51.53</v>
      </c>
      <c r="K996">
        <f>VLOOKUP(Regular_Season_Table[[#This Row],[Visitor]],Table_0__2[[Team]:[CF%]],10,FALSE)</f>
        <v>44.92</v>
      </c>
      <c r="L996">
        <f>VLOOKUP(Regular_Season_Table[[#This Row],[Home]],Table_0__2[[#All],[Team]:[HDCF%]],36,FALSE)</f>
        <v>51.95</v>
      </c>
      <c r="M996">
        <f>VLOOKUP(Regular_Season_Table[[#This Row],[Visitor]],Table_0__2[[#All],[Team]:[HDCF%]],36,FALSE)</f>
        <v>43.43</v>
      </c>
      <c r="N996">
        <f>VLOOKUP(Regular_Season_Table[[#This Row],[Home]],'Special Teams'!$A$1:$B$33,2,FALSE)</f>
        <v>23.53</v>
      </c>
      <c r="O996">
        <f>VLOOKUP(Regular_Season_Table[[#This Row],[Visitor]],'Special Teams'!$A$1:$B$33,2,FALSE)</f>
        <v>18.3</v>
      </c>
    </row>
    <row r="997" spans="1:15" x14ac:dyDescent="0.3">
      <c r="A997" s="9">
        <v>44989</v>
      </c>
      <c r="B997" s="7" t="s">
        <v>12</v>
      </c>
      <c r="C997" s="7">
        <v>8</v>
      </c>
      <c r="D997" s="7" t="s">
        <v>24</v>
      </c>
      <c r="E997" s="7">
        <v>3</v>
      </c>
      <c r="F997" s="7"/>
      <c r="G997" s="6">
        <f t="shared" si="15"/>
        <v>-5</v>
      </c>
      <c r="H997">
        <f>VLOOKUP(Regular_Season_Table[[#This Row],[Visitor]],'2023 Standings'!$A$1:$K$33,10,FALSE)</f>
        <v>-0.1</v>
      </c>
      <c r="I997">
        <f>VLOOKUP(Regular_Season_Table[[#This Row],[Home]],'2023 Standings'!$A$1:$K$33,10,)</f>
        <v>-1.05</v>
      </c>
      <c r="J997">
        <f>VLOOKUP(Regular_Season_Table[[#This Row],[Home]],Table_0__2[[#All],[Team]:[xGF%]],10,)</f>
        <v>48.6</v>
      </c>
      <c r="K997">
        <f>VLOOKUP(Regular_Season_Table[[#This Row],[Visitor]],Table_0__2[[Team]:[CF%]],10,FALSE)</f>
        <v>49.78</v>
      </c>
      <c r="L997">
        <f>VLOOKUP(Regular_Season_Table[[#This Row],[Home]],Table_0__2[[#All],[Team]:[HDCF%]],36,FALSE)</f>
        <v>51.47</v>
      </c>
      <c r="M997">
        <f>VLOOKUP(Regular_Season_Table[[#This Row],[Visitor]],Table_0__2[[#All],[Team]:[HDCF%]],36,FALSE)</f>
        <v>49.68</v>
      </c>
      <c r="N997">
        <f>VLOOKUP(Regular_Season_Table[[#This Row],[Home]],'Special Teams'!$A$1:$B$33,2,FALSE)</f>
        <v>18.39</v>
      </c>
      <c r="O997">
        <f>VLOOKUP(Regular_Season_Table[[#This Row],[Visitor]],'Special Teams'!$A$1:$B$33,2,FALSE)</f>
        <v>21.22</v>
      </c>
    </row>
    <row r="998" spans="1:15" x14ac:dyDescent="0.3">
      <c r="A998" s="8">
        <v>44989</v>
      </c>
      <c r="B998" s="6" t="s">
        <v>5</v>
      </c>
      <c r="C998" s="6">
        <v>1</v>
      </c>
      <c r="D998" s="6" t="s">
        <v>8</v>
      </c>
      <c r="E998" s="6">
        <v>4</v>
      </c>
      <c r="F998" s="6"/>
      <c r="G998" s="6">
        <f t="shared" si="15"/>
        <v>3</v>
      </c>
      <c r="H998">
        <f>VLOOKUP(Regular_Season_Table[[#This Row],[Visitor]],'2023 Standings'!$A$1:$K$33,10,FALSE)</f>
        <v>0.7</v>
      </c>
      <c r="I998">
        <f>VLOOKUP(Regular_Season_Table[[#This Row],[Home]],'2023 Standings'!$A$1:$K$33,10,)</f>
        <v>-0.3</v>
      </c>
      <c r="J998">
        <f>VLOOKUP(Regular_Season_Table[[#This Row],[Home]],Table_0__2[[#All],[Team]:[xGF%]],10,)</f>
        <v>47.62</v>
      </c>
      <c r="K998">
        <f>VLOOKUP(Regular_Season_Table[[#This Row],[Visitor]],Table_0__2[[Team]:[CF%]],10,FALSE)</f>
        <v>51.07</v>
      </c>
      <c r="L998">
        <f>VLOOKUP(Regular_Season_Table[[#This Row],[Home]],Table_0__2[[#All],[Team]:[HDCF%]],36,FALSE)</f>
        <v>47.61</v>
      </c>
      <c r="M998">
        <f>VLOOKUP(Regular_Season_Table[[#This Row],[Visitor]],Table_0__2[[#All],[Team]:[HDCF%]],36,FALSE)</f>
        <v>54.37</v>
      </c>
      <c r="N998">
        <f>VLOOKUP(Regular_Season_Table[[#This Row],[Home]],'Special Teams'!$A$1:$B$33,2,FALSE)</f>
        <v>22.71</v>
      </c>
      <c r="O998">
        <f>VLOOKUP(Regular_Season_Table[[#This Row],[Visitor]],'Special Teams'!$A$1:$B$33,2,FALSE)</f>
        <v>26.02</v>
      </c>
    </row>
    <row r="999" spans="1:15" x14ac:dyDescent="0.3">
      <c r="A999" s="9">
        <v>44989</v>
      </c>
      <c r="B999" s="7" t="s">
        <v>9</v>
      </c>
      <c r="C999" s="7">
        <v>5</v>
      </c>
      <c r="D999" s="7" t="s">
        <v>23</v>
      </c>
      <c r="E999" s="7">
        <v>7</v>
      </c>
      <c r="F999" s="7"/>
      <c r="G999" s="6">
        <f t="shared" si="15"/>
        <v>2</v>
      </c>
      <c r="H999">
        <f>VLOOKUP(Regular_Season_Table[[#This Row],[Visitor]],'2023 Standings'!$A$1:$K$33,10,FALSE)</f>
        <v>0.73</v>
      </c>
      <c r="I999">
        <f>VLOOKUP(Regular_Season_Table[[#This Row],[Home]],'2023 Standings'!$A$1:$K$33,10,)</f>
        <v>0.23</v>
      </c>
      <c r="J999">
        <f>VLOOKUP(Regular_Season_Table[[#This Row],[Home]],Table_0__2[[#All],[Team]:[xGF%]],10,)</f>
        <v>51.57</v>
      </c>
      <c r="K999">
        <f>VLOOKUP(Regular_Season_Table[[#This Row],[Visitor]],Table_0__2[[Team]:[CF%]],10,FALSE)</f>
        <v>52.27</v>
      </c>
      <c r="L999">
        <f>VLOOKUP(Regular_Season_Table[[#This Row],[Home]],Table_0__2[[#All],[Team]:[HDCF%]],36,FALSE)</f>
        <v>52.55</v>
      </c>
      <c r="M999">
        <f>VLOOKUP(Regular_Season_Table[[#This Row],[Visitor]],Table_0__2[[#All],[Team]:[HDCF%]],36,FALSE)</f>
        <v>56.4</v>
      </c>
      <c r="N999">
        <f>VLOOKUP(Regular_Season_Table[[#This Row],[Home]],'Special Teams'!$A$1:$B$33,2,FALSE)</f>
        <v>19.260000000000002</v>
      </c>
      <c r="O999">
        <f>VLOOKUP(Regular_Season_Table[[#This Row],[Visitor]],'Special Teams'!$A$1:$B$33,2,FALSE)</f>
        <v>32.36</v>
      </c>
    </row>
    <row r="1000" spans="1:15" x14ac:dyDescent="0.3">
      <c r="A1000" s="8">
        <v>44990</v>
      </c>
      <c r="B1000" s="6" t="s">
        <v>15</v>
      </c>
      <c r="C1000" s="6">
        <v>5</v>
      </c>
      <c r="D1000" s="6" t="s">
        <v>25</v>
      </c>
      <c r="E1000" s="6">
        <v>4</v>
      </c>
      <c r="F1000" s="6" t="s">
        <v>36</v>
      </c>
      <c r="G1000" s="6">
        <f t="shared" si="15"/>
        <v>-1</v>
      </c>
      <c r="H1000">
        <f>VLOOKUP(Regular_Season_Table[[#This Row],[Visitor]],'2023 Standings'!$A$1:$K$33,10,FALSE)</f>
        <v>0.79</v>
      </c>
      <c r="I1000">
        <f>VLOOKUP(Regular_Season_Table[[#This Row],[Home]],'2023 Standings'!$A$1:$K$33,10,)</f>
        <v>-0.85</v>
      </c>
      <c r="J1000">
        <f>VLOOKUP(Regular_Season_Table[[#This Row],[Home]],Table_0__2[[#All],[Team]:[xGF%]],10,)</f>
        <v>45.13</v>
      </c>
      <c r="K1000">
        <f>VLOOKUP(Regular_Season_Table[[#This Row],[Visitor]],Table_0__2[[Team]:[CF%]],10,FALSE)</f>
        <v>54.12</v>
      </c>
      <c r="L1000">
        <f>VLOOKUP(Regular_Season_Table[[#This Row],[Home]],Table_0__2[[#All],[Team]:[HDCF%]],36,FALSE)</f>
        <v>43.9</v>
      </c>
      <c r="M1000">
        <f>VLOOKUP(Regular_Season_Table[[#This Row],[Visitor]],Table_0__2[[#All],[Team]:[HDCF%]],36,FALSE)</f>
        <v>56.84</v>
      </c>
      <c r="N1000">
        <f>VLOOKUP(Regular_Season_Table[[#This Row],[Home]],'Special Teams'!$A$1:$B$33,2,FALSE)</f>
        <v>18.91</v>
      </c>
      <c r="O1000">
        <f>VLOOKUP(Regular_Season_Table[[#This Row],[Visitor]],'Special Teams'!$A$1:$B$33,2,FALSE)</f>
        <v>21.88</v>
      </c>
    </row>
    <row r="1001" spans="1:15" x14ac:dyDescent="0.3">
      <c r="A1001" s="9">
        <v>44990</v>
      </c>
      <c r="B1001" s="7" t="s">
        <v>7</v>
      </c>
      <c r="C1001" s="7">
        <v>0</v>
      </c>
      <c r="D1001" s="7" t="s">
        <v>18</v>
      </c>
      <c r="E1001" s="7">
        <v>6</v>
      </c>
      <c r="F1001" s="7"/>
      <c r="G1001" s="6">
        <f t="shared" si="15"/>
        <v>6</v>
      </c>
      <c r="H1001">
        <f>VLOOKUP(Regular_Season_Table[[#This Row],[Visitor]],'2023 Standings'!$A$1:$K$33,10,FALSE)</f>
        <v>0.37</v>
      </c>
      <c r="I1001">
        <f>VLOOKUP(Regular_Season_Table[[#This Row],[Home]],'2023 Standings'!$A$1:$K$33,10,)</f>
        <v>0.66</v>
      </c>
      <c r="J1001">
        <f>VLOOKUP(Regular_Season_Table[[#This Row],[Home]],Table_0__2[[#All],[Team]:[xGF%]],10,)</f>
        <v>60.38</v>
      </c>
      <c r="K1001">
        <f>VLOOKUP(Regular_Season_Table[[#This Row],[Visitor]],Table_0__2[[Team]:[CF%]],10,FALSE)</f>
        <v>51.45</v>
      </c>
      <c r="L1001">
        <f>VLOOKUP(Regular_Season_Table[[#This Row],[Home]],Table_0__2[[#All],[Team]:[HDCF%]],36,FALSE)</f>
        <v>59.07</v>
      </c>
      <c r="M1001">
        <f>VLOOKUP(Regular_Season_Table[[#This Row],[Visitor]],Table_0__2[[#All],[Team]:[HDCF%]],36,FALSE)</f>
        <v>53.01</v>
      </c>
      <c r="N1001">
        <f>VLOOKUP(Regular_Season_Table[[#This Row],[Home]],'Special Teams'!$A$1:$B$33,2,FALSE)</f>
        <v>19.760000000000002</v>
      </c>
      <c r="O1001">
        <f>VLOOKUP(Regular_Season_Table[[#This Row],[Visitor]],'Special Teams'!$A$1:$B$33,2,FALSE)</f>
        <v>25.36</v>
      </c>
    </row>
    <row r="1002" spans="1:15" x14ac:dyDescent="0.3">
      <c r="A1002" s="8">
        <v>44990</v>
      </c>
      <c r="B1002" s="6" t="s">
        <v>34</v>
      </c>
      <c r="C1002" s="6">
        <v>3</v>
      </c>
      <c r="D1002" s="6" t="s">
        <v>11</v>
      </c>
      <c r="E1002" s="6">
        <v>2</v>
      </c>
      <c r="F1002" s="6" t="s">
        <v>36</v>
      </c>
      <c r="G1002" s="6">
        <f t="shared" si="15"/>
        <v>-1</v>
      </c>
      <c r="H1002">
        <f>VLOOKUP(Regular_Season_Table[[#This Row],[Visitor]],'2023 Standings'!$A$1:$K$33,10,FALSE)</f>
        <v>0.36</v>
      </c>
      <c r="I1002">
        <f>VLOOKUP(Regular_Season_Table[[#This Row],[Home]],'2023 Standings'!$A$1:$K$33,10,)</f>
        <v>0.61</v>
      </c>
      <c r="J1002">
        <f>VLOOKUP(Regular_Season_Table[[#This Row],[Home]],Table_0__2[[#All],[Team]:[xGF%]],10,)</f>
        <v>52.19</v>
      </c>
      <c r="K1002">
        <f>VLOOKUP(Regular_Season_Table[[#This Row],[Visitor]],Table_0__2[[Team]:[CF%]],10,FALSE)</f>
        <v>52.75</v>
      </c>
      <c r="L1002">
        <f>VLOOKUP(Regular_Season_Table[[#This Row],[Home]],Table_0__2[[#All],[Team]:[HDCF%]],36,FALSE)</f>
        <v>49.77</v>
      </c>
      <c r="M1002">
        <f>VLOOKUP(Regular_Season_Table[[#This Row],[Visitor]],Table_0__2[[#All],[Team]:[HDCF%]],36,FALSE)</f>
        <v>49.47</v>
      </c>
      <c r="N1002">
        <f>VLOOKUP(Regular_Season_Table[[#This Row],[Home]],'Special Teams'!$A$1:$B$33,2,FALSE)</f>
        <v>24.52</v>
      </c>
      <c r="O1002">
        <f>VLOOKUP(Regular_Season_Table[[#This Row],[Visitor]],'Special Teams'!$A$1:$B$33,2,FALSE)</f>
        <v>19.75</v>
      </c>
    </row>
    <row r="1003" spans="1:15" x14ac:dyDescent="0.3">
      <c r="A1003" s="9">
        <v>44990</v>
      </c>
      <c r="B1003" s="7" t="s">
        <v>19</v>
      </c>
      <c r="C1003" s="7">
        <v>1</v>
      </c>
      <c r="D1003" s="7" t="s">
        <v>4</v>
      </c>
      <c r="E1003" s="7">
        <v>3</v>
      </c>
      <c r="F1003" s="7"/>
      <c r="G1003" s="6">
        <f t="shared" si="15"/>
        <v>2</v>
      </c>
      <c r="H1003">
        <f>VLOOKUP(Regular_Season_Table[[#This Row],[Visitor]],'2023 Standings'!$A$1:$K$33,10,FALSE)</f>
        <v>-0.44</v>
      </c>
      <c r="I1003">
        <f>VLOOKUP(Regular_Season_Table[[#This Row],[Home]],'2023 Standings'!$A$1:$K$33,10,)</f>
        <v>-0.62</v>
      </c>
      <c r="J1003">
        <f>VLOOKUP(Regular_Season_Table[[#This Row],[Home]],Table_0__2[[#All],[Team]:[xGF%]],10,)</f>
        <v>47.4</v>
      </c>
      <c r="K1003">
        <f>VLOOKUP(Regular_Season_Table[[#This Row],[Visitor]],Table_0__2[[Team]:[CF%]],10,FALSE)</f>
        <v>46.03</v>
      </c>
      <c r="L1003">
        <f>VLOOKUP(Regular_Season_Table[[#This Row],[Home]],Table_0__2[[#All],[Team]:[HDCF%]],36,FALSE)</f>
        <v>47.69</v>
      </c>
      <c r="M1003">
        <f>VLOOKUP(Regular_Season_Table[[#This Row],[Visitor]],Table_0__2[[#All],[Team]:[HDCF%]],36,FALSE)</f>
        <v>44.13</v>
      </c>
      <c r="N1003">
        <f>VLOOKUP(Regular_Season_Table[[#This Row],[Home]],'Special Teams'!$A$1:$B$33,2,FALSE)</f>
        <v>15.56</v>
      </c>
      <c r="O1003">
        <f>VLOOKUP(Regular_Season_Table[[#This Row],[Visitor]],'Special Teams'!$A$1:$B$33,2,FALSE)</f>
        <v>21.11</v>
      </c>
    </row>
    <row r="1004" spans="1:15" x14ac:dyDescent="0.3">
      <c r="A1004" s="8">
        <v>44990</v>
      </c>
      <c r="B1004" s="6" t="s">
        <v>33</v>
      </c>
      <c r="C1004" s="6">
        <v>3</v>
      </c>
      <c r="D1004" s="6" t="s">
        <v>27</v>
      </c>
      <c r="E1004" s="6">
        <v>4</v>
      </c>
      <c r="F1004" s="6"/>
      <c r="G1004" s="6">
        <f t="shared" si="15"/>
        <v>1</v>
      </c>
      <c r="H1004">
        <f>VLOOKUP(Regular_Season_Table[[#This Row],[Visitor]],'2023 Standings'!$A$1:$K$33,10,FALSE)</f>
        <v>-0.85</v>
      </c>
      <c r="I1004">
        <f>VLOOKUP(Regular_Season_Table[[#This Row],[Home]],'2023 Standings'!$A$1:$K$33,10,)</f>
        <v>0.49</v>
      </c>
      <c r="J1004">
        <f>VLOOKUP(Regular_Season_Table[[#This Row],[Home]],Table_0__2[[#All],[Team]:[xGF%]],10,)</f>
        <v>48.15</v>
      </c>
      <c r="K1004">
        <f>VLOOKUP(Regular_Season_Table[[#This Row],[Visitor]],Table_0__2[[Team]:[CF%]],10,FALSE)</f>
        <v>45.51</v>
      </c>
      <c r="L1004">
        <f>VLOOKUP(Regular_Season_Table[[#This Row],[Home]],Table_0__2[[#All],[Team]:[HDCF%]],36,FALSE)</f>
        <v>53.11</v>
      </c>
      <c r="M1004">
        <f>VLOOKUP(Regular_Season_Table[[#This Row],[Visitor]],Table_0__2[[#All],[Team]:[HDCF%]],36,FALSE)</f>
        <v>42.22</v>
      </c>
      <c r="N1004">
        <f>VLOOKUP(Regular_Season_Table[[#This Row],[Home]],'Special Teams'!$A$1:$B$33,2,FALSE)</f>
        <v>20.29</v>
      </c>
      <c r="O1004">
        <f>VLOOKUP(Regular_Season_Table[[#This Row],[Visitor]],'Special Teams'!$A$1:$B$33,2,FALSE)</f>
        <v>16.03</v>
      </c>
    </row>
    <row r="1005" spans="1:15" x14ac:dyDescent="0.3">
      <c r="A1005" s="9">
        <v>44991</v>
      </c>
      <c r="B1005" s="7" t="s">
        <v>9</v>
      </c>
      <c r="C1005" s="7">
        <v>3</v>
      </c>
      <c r="D1005" s="7" t="s">
        <v>13</v>
      </c>
      <c r="E1005" s="7">
        <v>2</v>
      </c>
      <c r="F1005" s="7"/>
      <c r="G1005" s="6">
        <f t="shared" si="15"/>
        <v>-1</v>
      </c>
      <c r="H1005">
        <f>VLOOKUP(Regular_Season_Table[[#This Row],[Visitor]],'2023 Standings'!$A$1:$K$33,10,FALSE)</f>
        <v>0.73</v>
      </c>
      <c r="I1005">
        <f>VLOOKUP(Regular_Season_Table[[#This Row],[Home]],'2023 Standings'!$A$1:$K$33,10,)</f>
        <v>-0.01</v>
      </c>
      <c r="J1005">
        <f>VLOOKUP(Regular_Season_Table[[#This Row],[Home]],Table_0__2[[#All],[Team]:[xGF%]],10,)</f>
        <v>51.36</v>
      </c>
      <c r="K1005">
        <f>VLOOKUP(Regular_Season_Table[[#This Row],[Visitor]],Table_0__2[[Team]:[CF%]],10,FALSE)</f>
        <v>52.27</v>
      </c>
      <c r="L1005">
        <f>VLOOKUP(Regular_Season_Table[[#This Row],[Home]],Table_0__2[[#All],[Team]:[HDCF%]],36,FALSE)</f>
        <v>47.31</v>
      </c>
      <c r="M1005">
        <f>VLOOKUP(Regular_Season_Table[[#This Row],[Visitor]],Table_0__2[[#All],[Team]:[HDCF%]],36,FALSE)</f>
        <v>56.4</v>
      </c>
      <c r="N1005">
        <f>VLOOKUP(Regular_Season_Table[[#This Row],[Home]],'Special Teams'!$A$1:$B$33,2,FALSE)</f>
        <v>23.42</v>
      </c>
      <c r="O1005">
        <f>VLOOKUP(Regular_Season_Table[[#This Row],[Visitor]],'Special Teams'!$A$1:$B$33,2,FALSE)</f>
        <v>32.36</v>
      </c>
    </row>
    <row r="1006" spans="1:15" x14ac:dyDescent="0.3">
      <c r="A1006" s="8">
        <v>44991</v>
      </c>
      <c r="B1006" s="6" t="s">
        <v>32</v>
      </c>
      <c r="C1006" s="6">
        <v>0</v>
      </c>
      <c r="D1006" s="6" t="s">
        <v>6</v>
      </c>
      <c r="E1006" s="6">
        <v>5</v>
      </c>
      <c r="F1006" s="6"/>
      <c r="G1006" s="6">
        <f t="shared" si="15"/>
        <v>5</v>
      </c>
      <c r="H1006">
        <f>VLOOKUP(Regular_Season_Table[[#This Row],[Visitor]],'2023 Standings'!$A$1:$K$33,10,FALSE)</f>
        <v>-0.09</v>
      </c>
      <c r="I1006">
        <f>VLOOKUP(Regular_Season_Table[[#This Row],[Home]],'2023 Standings'!$A$1:$K$33,10,)</f>
        <v>-1.1599999999999999</v>
      </c>
      <c r="J1006">
        <f>VLOOKUP(Regular_Season_Table[[#This Row],[Home]],Table_0__2[[#All],[Team]:[xGF%]],10,)</f>
        <v>43.9</v>
      </c>
      <c r="K1006">
        <f>VLOOKUP(Regular_Season_Table[[#This Row],[Visitor]],Table_0__2[[Team]:[CF%]],10,FALSE)</f>
        <v>51.53</v>
      </c>
      <c r="L1006">
        <f>VLOOKUP(Regular_Season_Table[[#This Row],[Home]],Table_0__2[[#All],[Team]:[HDCF%]],36,FALSE)</f>
        <v>41.35</v>
      </c>
      <c r="M1006">
        <f>VLOOKUP(Regular_Season_Table[[#This Row],[Visitor]],Table_0__2[[#All],[Team]:[HDCF%]],36,FALSE)</f>
        <v>51.95</v>
      </c>
      <c r="N1006">
        <f>VLOOKUP(Regular_Season_Table[[#This Row],[Home]],'Special Teams'!$A$1:$B$33,2,FALSE)</f>
        <v>16.38</v>
      </c>
      <c r="O1006">
        <f>VLOOKUP(Regular_Season_Table[[#This Row],[Visitor]],'Special Teams'!$A$1:$B$33,2,FALSE)</f>
        <v>23.53</v>
      </c>
    </row>
    <row r="1007" spans="1:15" x14ac:dyDescent="0.3">
      <c r="A1007" s="9">
        <v>44991</v>
      </c>
      <c r="B1007" s="7" t="s">
        <v>22</v>
      </c>
      <c r="C1007" s="7">
        <v>5</v>
      </c>
      <c r="D1007" s="7" t="s">
        <v>30</v>
      </c>
      <c r="E1007" s="7">
        <v>4</v>
      </c>
      <c r="F1007" s="7"/>
      <c r="G1007" s="6">
        <f t="shared" si="15"/>
        <v>-1</v>
      </c>
      <c r="H1007">
        <f>VLOOKUP(Regular_Season_Table[[#This Row],[Visitor]],'2023 Standings'!$A$1:$K$33,10,FALSE)</f>
        <v>0.05</v>
      </c>
      <c r="I1007">
        <f>VLOOKUP(Regular_Season_Table[[#This Row],[Home]],'2023 Standings'!$A$1:$K$33,10,)</f>
        <v>0.75</v>
      </c>
      <c r="J1007">
        <f>VLOOKUP(Regular_Season_Table[[#This Row],[Home]],Table_0__2[[#All],[Team]:[xGF%]],10,)</f>
        <v>51.67</v>
      </c>
      <c r="K1007">
        <f>VLOOKUP(Regular_Season_Table[[#This Row],[Visitor]],Table_0__2[[Team]:[CF%]],10,FALSE)</f>
        <v>57.39</v>
      </c>
      <c r="L1007">
        <f>VLOOKUP(Regular_Season_Table[[#This Row],[Home]],Table_0__2[[#All],[Team]:[HDCF%]],36,FALSE)</f>
        <v>53.75</v>
      </c>
      <c r="M1007">
        <f>VLOOKUP(Regular_Season_Table[[#This Row],[Visitor]],Table_0__2[[#All],[Team]:[HDCF%]],36,FALSE)</f>
        <v>53.64</v>
      </c>
      <c r="N1007">
        <f>VLOOKUP(Regular_Season_Table[[#This Row],[Home]],'Special Teams'!$A$1:$B$33,2,FALSE)</f>
        <v>25</v>
      </c>
      <c r="O1007">
        <f>VLOOKUP(Regular_Season_Table[[#This Row],[Visitor]],'Special Teams'!$A$1:$B$33,2,FALSE)</f>
        <v>19.84</v>
      </c>
    </row>
    <row r="1008" spans="1:15" x14ac:dyDescent="0.3">
      <c r="A1008" s="8">
        <v>44991</v>
      </c>
      <c r="B1008" s="6" t="s">
        <v>12</v>
      </c>
      <c r="C1008" s="6">
        <v>2</v>
      </c>
      <c r="D1008" s="6" t="s">
        <v>29</v>
      </c>
      <c r="E1008" s="6">
        <v>4</v>
      </c>
      <c r="F1008" s="6"/>
      <c r="G1008" s="6">
        <f t="shared" si="15"/>
        <v>2</v>
      </c>
      <c r="H1008">
        <f>VLOOKUP(Regular_Season_Table[[#This Row],[Visitor]],'2023 Standings'!$A$1:$K$33,10,FALSE)</f>
        <v>-0.1</v>
      </c>
      <c r="I1008">
        <f>VLOOKUP(Regular_Season_Table[[#This Row],[Home]],'2023 Standings'!$A$1:$K$33,10,)</f>
        <v>0.27</v>
      </c>
      <c r="J1008">
        <f>VLOOKUP(Regular_Season_Table[[#This Row],[Home]],Table_0__2[[#All],[Team]:[xGF%]],10,)</f>
        <v>52.33</v>
      </c>
      <c r="K1008">
        <f>VLOOKUP(Regular_Season_Table[[#This Row],[Visitor]],Table_0__2[[Team]:[CF%]],10,FALSE)</f>
        <v>49.78</v>
      </c>
      <c r="L1008">
        <f>VLOOKUP(Regular_Season_Table[[#This Row],[Home]],Table_0__2[[#All],[Team]:[HDCF%]],36,FALSE)</f>
        <v>52.36</v>
      </c>
      <c r="M1008">
        <f>VLOOKUP(Regular_Season_Table[[#This Row],[Visitor]],Table_0__2[[#All],[Team]:[HDCF%]],36,FALSE)</f>
        <v>49.68</v>
      </c>
      <c r="N1008">
        <f>VLOOKUP(Regular_Season_Table[[#This Row],[Home]],'Special Teams'!$A$1:$B$33,2,FALSE)</f>
        <v>25.28</v>
      </c>
      <c r="O1008">
        <f>VLOOKUP(Regular_Season_Table[[#This Row],[Visitor]],'Special Teams'!$A$1:$B$33,2,FALSE)</f>
        <v>21.22</v>
      </c>
    </row>
    <row r="1009" spans="1:15" x14ac:dyDescent="0.3">
      <c r="A1009" s="9">
        <v>44991</v>
      </c>
      <c r="B1009" s="7" t="s">
        <v>21</v>
      </c>
      <c r="C1009" s="7">
        <v>3</v>
      </c>
      <c r="D1009" s="7" t="s">
        <v>8</v>
      </c>
      <c r="E1009" s="7">
        <v>4</v>
      </c>
      <c r="F1009" s="7" t="s">
        <v>35</v>
      </c>
      <c r="G1009" s="6">
        <f t="shared" si="15"/>
        <v>1</v>
      </c>
      <c r="H1009">
        <f>VLOOKUP(Regular_Season_Table[[#This Row],[Visitor]],'2023 Standings'!$A$1:$K$33,10,FALSE)</f>
        <v>-0.12</v>
      </c>
      <c r="I1009">
        <f>VLOOKUP(Regular_Season_Table[[#This Row],[Home]],'2023 Standings'!$A$1:$K$33,10,)</f>
        <v>-0.3</v>
      </c>
      <c r="J1009">
        <f>VLOOKUP(Regular_Season_Table[[#This Row],[Home]],Table_0__2[[#All],[Team]:[xGF%]],10,)</f>
        <v>47.62</v>
      </c>
      <c r="K1009">
        <f>VLOOKUP(Regular_Season_Table[[#This Row],[Visitor]],Table_0__2[[Team]:[CF%]],10,FALSE)</f>
        <v>47.41</v>
      </c>
      <c r="L1009">
        <f>VLOOKUP(Regular_Season_Table[[#This Row],[Home]],Table_0__2[[#All],[Team]:[HDCF%]],36,FALSE)</f>
        <v>47.61</v>
      </c>
      <c r="M1009">
        <f>VLOOKUP(Regular_Season_Table[[#This Row],[Visitor]],Table_0__2[[#All],[Team]:[HDCF%]],36,FALSE)</f>
        <v>48</v>
      </c>
      <c r="N1009">
        <f>VLOOKUP(Regular_Season_Table[[#This Row],[Home]],'Special Teams'!$A$1:$B$33,2,FALSE)</f>
        <v>22.71</v>
      </c>
      <c r="O1009">
        <f>VLOOKUP(Regular_Season_Table[[#This Row],[Visitor]],'Special Teams'!$A$1:$B$33,2,FALSE)</f>
        <v>17.600000000000001</v>
      </c>
    </row>
    <row r="1010" spans="1:15" x14ac:dyDescent="0.3">
      <c r="A1010" s="8">
        <v>44991</v>
      </c>
      <c r="B1010" s="6" t="s">
        <v>24</v>
      </c>
      <c r="C1010" s="6">
        <v>3</v>
      </c>
      <c r="D1010" s="6" t="s">
        <v>23</v>
      </c>
      <c r="E1010" s="6">
        <v>2</v>
      </c>
      <c r="F1010" s="6" t="s">
        <v>36</v>
      </c>
      <c r="G1010" s="6">
        <f t="shared" si="15"/>
        <v>-1</v>
      </c>
      <c r="H1010">
        <f>VLOOKUP(Regular_Season_Table[[#This Row],[Visitor]],'2023 Standings'!$A$1:$K$33,10,FALSE)</f>
        <v>-1.05</v>
      </c>
      <c r="I1010">
        <f>VLOOKUP(Regular_Season_Table[[#This Row],[Home]],'2023 Standings'!$A$1:$K$33,10,)</f>
        <v>0.23</v>
      </c>
      <c r="J1010">
        <f>VLOOKUP(Regular_Season_Table[[#This Row],[Home]],Table_0__2[[#All],[Team]:[xGF%]],10,)</f>
        <v>51.57</v>
      </c>
      <c r="K1010">
        <f>VLOOKUP(Regular_Season_Table[[#This Row],[Visitor]],Table_0__2[[Team]:[CF%]],10,FALSE)</f>
        <v>48.6</v>
      </c>
      <c r="L1010">
        <f>VLOOKUP(Regular_Season_Table[[#This Row],[Home]],Table_0__2[[#All],[Team]:[HDCF%]],36,FALSE)</f>
        <v>52.55</v>
      </c>
      <c r="M1010">
        <f>VLOOKUP(Regular_Season_Table[[#This Row],[Visitor]],Table_0__2[[#All],[Team]:[HDCF%]],36,FALSE)</f>
        <v>51.47</v>
      </c>
      <c r="N1010">
        <f>VLOOKUP(Regular_Season_Table[[#This Row],[Home]],'Special Teams'!$A$1:$B$33,2,FALSE)</f>
        <v>19.260000000000002</v>
      </c>
      <c r="O1010">
        <f>VLOOKUP(Regular_Season_Table[[#This Row],[Visitor]],'Special Teams'!$A$1:$B$33,2,FALSE)</f>
        <v>18.39</v>
      </c>
    </row>
    <row r="1011" spans="1:15" x14ac:dyDescent="0.3">
      <c r="A1011" s="9">
        <v>44992</v>
      </c>
      <c r="B1011" s="7" t="s">
        <v>10</v>
      </c>
      <c r="C1011" s="7">
        <v>2</v>
      </c>
      <c r="D1011" s="7" t="s">
        <v>25</v>
      </c>
      <c r="E1011" s="7">
        <v>6</v>
      </c>
      <c r="F1011" s="7"/>
      <c r="G1011" s="6">
        <f t="shared" si="15"/>
        <v>4</v>
      </c>
      <c r="H1011">
        <f>VLOOKUP(Regular_Season_Table[[#This Row],[Visitor]],'2023 Standings'!$A$1:$K$33,10,FALSE)</f>
        <v>-0.47</v>
      </c>
      <c r="I1011">
        <f>VLOOKUP(Regular_Season_Table[[#This Row],[Home]],'2023 Standings'!$A$1:$K$33,10,)</f>
        <v>-0.85</v>
      </c>
      <c r="J1011">
        <f>VLOOKUP(Regular_Season_Table[[#This Row],[Home]],Table_0__2[[#All],[Team]:[xGF%]],10,)</f>
        <v>45.13</v>
      </c>
      <c r="K1011">
        <f>VLOOKUP(Regular_Season_Table[[#This Row],[Visitor]],Table_0__2[[Team]:[CF%]],10,FALSE)</f>
        <v>45.87</v>
      </c>
      <c r="L1011">
        <f>VLOOKUP(Regular_Season_Table[[#This Row],[Home]],Table_0__2[[#All],[Team]:[HDCF%]],36,FALSE)</f>
        <v>43.9</v>
      </c>
      <c r="M1011">
        <f>VLOOKUP(Regular_Season_Table[[#This Row],[Visitor]],Table_0__2[[#All],[Team]:[HDCF%]],36,FALSE)</f>
        <v>44.51</v>
      </c>
      <c r="N1011">
        <f>VLOOKUP(Regular_Season_Table[[#This Row],[Home]],'Special Teams'!$A$1:$B$33,2,FALSE)</f>
        <v>18.91</v>
      </c>
      <c r="O1011">
        <f>VLOOKUP(Regular_Season_Table[[#This Row],[Visitor]],'Special Teams'!$A$1:$B$33,2,FALSE)</f>
        <v>19.329999999999998</v>
      </c>
    </row>
    <row r="1012" spans="1:15" x14ac:dyDescent="0.3">
      <c r="A1012" s="8">
        <v>44992</v>
      </c>
      <c r="B1012" s="6" t="s">
        <v>24</v>
      </c>
      <c r="C1012" s="6">
        <v>0</v>
      </c>
      <c r="D1012" s="6" t="s">
        <v>11</v>
      </c>
      <c r="E1012" s="6">
        <v>6</v>
      </c>
      <c r="F1012" s="6"/>
      <c r="G1012" s="6">
        <f t="shared" si="15"/>
        <v>6</v>
      </c>
      <c r="H1012">
        <f>VLOOKUP(Regular_Season_Table[[#This Row],[Visitor]],'2023 Standings'!$A$1:$K$33,10,FALSE)</f>
        <v>-1.05</v>
      </c>
      <c r="I1012">
        <f>VLOOKUP(Regular_Season_Table[[#This Row],[Home]],'2023 Standings'!$A$1:$K$33,10,)</f>
        <v>0.61</v>
      </c>
      <c r="J1012">
        <f>VLOOKUP(Regular_Season_Table[[#This Row],[Home]],Table_0__2[[#All],[Team]:[xGF%]],10,)</f>
        <v>52.19</v>
      </c>
      <c r="K1012">
        <f>VLOOKUP(Regular_Season_Table[[#This Row],[Visitor]],Table_0__2[[Team]:[CF%]],10,FALSE)</f>
        <v>48.6</v>
      </c>
      <c r="L1012">
        <f>VLOOKUP(Regular_Season_Table[[#This Row],[Home]],Table_0__2[[#All],[Team]:[HDCF%]],36,FALSE)</f>
        <v>49.77</v>
      </c>
      <c r="M1012">
        <f>VLOOKUP(Regular_Season_Table[[#This Row],[Visitor]],Table_0__2[[#All],[Team]:[HDCF%]],36,FALSE)</f>
        <v>51.47</v>
      </c>
      <c r="N1012">
        <f>VLOOKUP(Regular_Season_Table[[#This Row],[Home]],'Special Teams'!$A$1:$B$33,2,FALSE)</f>
        <v>24.52</v>
      </c>
      <c r="O1012">
        <f>VLOOKUP(Regular_Season_Table[[#This Row],[Visitor]],'Special Teams'!$A$1:$B$33,2,FALSE)</f>
        <v>18.39</v>
      </c>
    </row>
    <row r="1013" spans="1:15" x14ac:dyDescent="0.3">
      <c r="A1013" s="9">
        <v>44992</v>
      </c>
      <c r="B1013" s="7" t="s">
        <v>27</v>
      </c>
      <c r="C1013" s="7">
        <v>1</v>
      </c>
      <c r="D1013" s="7" t="s">
        <v>31</v>
      </c>
      <c r="E1013" s="7">
        <v>2</v>
      </c>
      <c r="F1013" s="7"/>
      <c r="G1013" s="6">
        <f t="shared" si="15"/>
        <v>1</v>
      </c>
      <c r="H1013">
        <f>VLOOKUP(Regular_Season_Table[[#This Row],[Visitor]],'2023 Standings'!$A$1:$K$33,10,FALSE)</f>
        <v>0.49</v>
      </c>
      <c r="I1013">
        <f>VLOOKUP(Regular_Season_Table[[#This Row],[Home]],'2023 Standings'!$A$1:$K$33,10,)</f>
        <v>0.24</v>
      </c>
      <c r="J1013">
        <f>VLOOKUP(Regular_Season_Table[[#This Row],[Home]],Table_0__2[[#All],[Team]:[xGF%]],10,)</f>
        <v>54.33</v>
      </c>
      <c r="K1013">
        <f>VLOOKUP(Regular_Season_Table[[#This Row],[Visitor]],Table_0__2[[Team]:[CF%]],10,FALSE)</f>
        <v>48.15</v>
      </c>
      <c r="L1013">
        <f>VLOOKUP(Regular_Season_Table[[#This Row],[Home]],Table_0__2[[#All],[Team]:[HDCF%]],36,FALSE)</f>
        <v>53.72</v>
      </c>
      <c r="M1013">
        <f>VLOOKUP(Regular_Season_Table[[#This Row],[Visitor]],Table_0__2[[#All],[Team]:[HDCF%]],36,FALSE)</f>
        <v>53.11</v>
      </c>
      <c r="N1013">
        <f>VLOOKUP(Regular_Season_Table[[#This Row],[Home]],'Special Teams'!$A$1:$B$33,2,FALSE)</f>
        <v>22.83</v>
      </c>
      <c r="O1013">
        <f>VLOOKUP(Regular_Season_Table[[#This Row],[Visitor]],'Special Teams'!$A$1:$B$33,2,FALSE)</f>
        <v>20.29</v>
      </c>
    </row>
    <row r="1014" spans="1:15" x14ac:dyDescent="0.3">
      <c r="A1014" s="8">
        <v>44992</v>
      </c>
      <c r="B1014" s="6" t="s">
        <v>22</v>
      </c>
      <c r="C1014" s="6">
        <v>1</v>
      </c>
      <c r="D1014" s="6" t="s">
        <v>28</v>
      </c>
      <c r="E1014" s="6">
        <v>0</v>
      </c>
      <c r="F1014" s="6" t="s">
        <v>35</v>
      </c>
      <c r="G1014" s="6">
        <f t="shared" si="15"/>
        <v>-1</v>
      </c>
      <c r="H1014">
        <f>VLOOKUP(Regular_Season_Table[[#This Row],[Visitor]],'2023 Standings'!$A$1:$K$33,10,FALSE)</f>
        <v>0.05</v>
      </c>
      <c r="I1014">
        <f>VLOOKUP(Regular_Season_Table[[#This Row],[Home]],'2023 Standings'!$A$1:$K$33,10,)</f>
        <v>0.21</v>
      </c>
      <c r="J1014">
        <f>VLOOKUP(Regular_Season_Table[[#This Row],[Home]],Table_0__2[[#All],[Team]:[xGF%]],10,)</f>
        <v>49.47</v>
      </c>
      <c r="K1014">
        <f>VLOOKUP(Regular_Season_Table[[#This Row],[Visitor]],Table_0__2[[Team]:[CF%]],10,FALSE)</f>
        <v>57.39</v>
      </c>
      <c r="L1014">
        <f>VLOOKUP(Regular_Season_Table[[#This Row],[Home]],Table_0__2[[#All],[Team]:[HDCF%]],36,FALSE)</f>
        <v>51.15</v>
      </c>
      <c r="M1014">
        <f>VLOOKUP(Regular_Season_Table[[#This Row],[Visitor]],Table_0__2[[#All],[Team]:[HDCF%]],36,FALSE)</f>
        <v>53.64</v>
      </c>
      <c r="N1014">
        <f>VLOOKUP(Regular_Season_Table[[#This Row],[Home]],'Special Teams'!$A$1:$B$33,2,FALSE)</f>
        <v>21.43</v>
      </c>
      <c r="O1014">
        <f>VLOOKUP(Regular_Season_Table[[#This Row],[Visitor]],'Special Teams'!$A$1:$B$33,2,FALSE)</f>
        <v>19.84</v>
      </c>
    </row>
    <row r="1015" spans="1:15" x14ac:dyDescent="0.3">
      <c r="A1015" s="9">
        <v>44992</v>
      </c>
      <c r="B1015" s="7" t="s">
        <v>18</v>
      </c>
      <c r="C1015" s="7">
        <v>4</v>
      </c>
      <c r="D1015" s="7" t="s">
        <v>33</v>
      </c>
      <c r="E1015" s="7">
        <v>3</v>
      </c>
      <c r="F1015" s="7" t="s">
        <v>35</v>
      </c>
      <c r="G1015" s="6">
        <f t="shared" si="15"/>
        <v>-1</v>
      </c>
      <c r="H1015">
        <f>VLOOKUP(Regular_Season_Table[[#This Row],[Visitor]],'2023 Standings'!$A$1:$K$33,10,FALSE)</f>
        <v>0.66</v>
      </c>
      <c r="I1015">
        <f>VLOOKUP(Regular_Season_Table[[#This Row],[Home]],'2023 Standings'!$A$1:$K$33,10,)</f>
        <v>-0.85</v>
      </c>
      <c r="J1015">
        <f>VLOOKUP(Regular_Season_Table[[#This Row],[Home]],Table_0__2[[#All],[Team]:[xGF%]],10,)</f>
        <v>45.51</v>
      </c>
      <c r="K1015">
        <f>VLOOKUP(Regular_Season_Table[[#This Row],[Visitor]],Table_0__2[[Team]:[CF%]],10,FALSE)</f>
        <v>60.38</v>
      </c>
      <c r="L1015">
        <f>VLOOKUP(Regular_Season_Table[[#This Row],[Home]],Table_0__2[[#All],[Team]:[HDCF%]],36,FALSE)</f>
        <v>42.22</v>
      </c>
      <c r="M1015">
        <f>VLOOKUP(Regular_Season_Table[[#This Row],[Visitor]],Table_0__2[[#All],[Team]:[HDCF%]],36,FALSE)</f>
        <v>59.07</v>
      </c>
      <c r="N1015">
        <f>VLOOKUP(Regular_Season_Table[[#This Row],[Home]],'Special Teams'!$A$1:$B$33,2,FALSE)</f>
        <v>16.03</v>
      </c>
      <c r="O1015">
        <f>VLOOKUP(Regular_Season_Table[[#This Row],[Visitor]],'Special Teams'!$A$1:$B$33,2,FALSE)</f>
        <v>19.760000000000002</v>
      </c>
    </row>
    <row r="1016" spans="1:15" x14ac:dyDescent="0.3">
      <c r="A1016" s="8">
        <v>44992</v>
      </c>
      <c r="B1016" s="6" t="s">
        <v>5</v>
      </c>
      <c r="C1016" s="6">
        <v>4</v>
      </c>
      <c r="D1016" s="6" t="s">
        <v>15</v>
      </c>
      <c r="E1016" s="6">
        <v>3</v>
      </c>
      <c r="F1016" s="6"/>
      <c r="G1016" s="6">
        <f t="shared" si="15"/>
        <v>-1</v>
      </c>
      <c r="H1016">
        <f>VLOOKUP(Regular_Season_Table[[#This Row],[Visitor]],'2023 Standings'!$A$1:$K$33,10,FALSE)</f>
        <v>0.7</v>
      </c>
      <c r="I1016">
        <f>VLOOKUP(Regular_Season_Table[[#This Row],[Home]],'2023 Standings'!$A$1:$K$33,10,)</f>
        <v>0.79</v>
      </c>
      <c r="J1016">
        <f>VLOOKUP(Regular_Season_Table[[#This Row],[Home]],Table_0__2[[#All],[Team]:[xGF%]],10,)</f>
        <v>54.12</v>
      </c>
      <c r="K1016">
        <f>VLOOKUP(Regular_Season_Table[[#This Row],[Visitor]],Table_0__2[[Team]:[CF%]],10,FALSE)</f>
        <v>51.07</v>
      </c>
      <c r="L1016">
        <f>VLOOKUP(Regular_Season_Table[[#This Row],[Home]],Table_0__2[[#All],[Team]:[HDCF%]],36,FALSE)</f>
        <v>56.84</v>
      </c>
      <c r="M1016">
        <f>VLOOKUP(Regular_Season_Table[[#This Row],[Visitor]],Table_0__2[[#All],[Team]:[HDCF%]],36,FALSE)</f>
        <v>54.37</v>
      </c>
      <c r="N1016">
        <f>VLOOKUP(Regular_Season_Table[[#This Row],[Home]],'Special Teams'!$A$1:$B$33,2,FALSE)</f>
        <v>21.88</v>
      </c>
      <c r="O1016">
        <f>VLOOKUP(Regular_Season_Table[[#This Row],[Visitor]],'Special Teams'!$A$1:$B$33,2,FALSE)</f>
        <v>26.02</v>
      </c>
    </row>
    <row r="1017" spans="1:15" x14ac:dyDescent="0.3">
      <c r="A1017" s="9">
        <v>44992</v>
      </c>
      <c r="B1017" s="7" t="s">
        <v>13</v>
      </c>
      <c r="C1017" s="7">
        <v>2</v>
      </c>
      <c r="D1017" s="7" t="s">
        <v>16</v>
      </c>
      <c r="E1017" s="7">
        <v>3</v>
      </c>
      <c r="F1017" s="7"/>
      <c r="G1017" s="6">
        <f t="shared" si="15"/>
        <v>1</v>
      </c>
      <c r="H1017">
        <f>VLOOKUP(Regular_Season_Table[[#This Row],[Visitor]],'2023 Standings'!$A$1:$K$33,10,FALSE)</f>
        <v>-0.01</v>
      </c>
      <c r="I1017">
        <f>VLOOKUP(Regular_Season_Table[[#This Row],[Home]],'2023 Standings'!$A$1:$K$33,10,)</f>
        <v>0.25</v>
      </c>
      <c r="J1017">
        <f>VLOOKUP(Regular_Season_Table[[#This Row],[Home]],Table_0__2[[#All],[Team]:[xGF%]],10,)</f>
        <v>49.75</v>
      </c>
      <c r="K1017">
        <f>VLOOKUP(Regular_Season_Table[[#This Row],[Visitor]],Table_0__2[[Team]:[CF%]],10,FALSE)</f>
        <v>51.36</v>
      </c>
      <c r="L1017">
        <f>VLOOKUP(Regular_Season_Table[[#This Row],[Home]],Table_0__2[[#All],[Team]:[HDCF%]],36,FALSE)</f>
        <v>50.12</v>
      </c>
      <c r="M1017">
        <f>VLOOKUP(Regular_Season_Table[[#This Row],[Visitor]],Table_0__2[[#All],[Team]:[HDCF%]],36,FALSE)</f>
        <v>47.31</v>
      </c>
      <c r="N1017">
        <f>VLOOKUP(Regular_Season_Table[[#This Row],[Home]],'Special Teams'!$A$1:$B$33,2,FALSE)</f>
        <v>15.77</v>
      </c>
      <c r="O1017">
        <f>VLOOKUP(Regular_Season_Table[[#This Row],[Visitor]],'Special Teams'!$A$1:$B$33,2,FALSE)</f>
        <v>23.42</v>
      </c>
    </row>
    <row r="1018" spans="1:15" x14ac:dyDescent="0.3">
      <c r="A1018" s="8">
        <v>44992</v>
      </c>
      <c r="B1018" s="6" t="s">
        <v>20</v>
      </c>
      <c r="C1018" s="6">
        <v>4</v>
      </c>
      <c r="D1018" s="6" t="s">
        <v>3</v>
      </c>
      <c r="E1018" s="6">
        <v>5</v>
      </c>
      <c r="F1018" s="6" t="s">
        <v>36</v>
      </c>
      <c r="G1018" s="6">
        <f t="shared" si="15"/>
        <v>1</v>
      </c>
      <c r="H1018">
        <f>VLOOKUP(Regular_Season_Table[[#This Row],[Visitor]],'2023 Standings'!$A$1:$K$33,10,FALSE)</f>
        <v>-1.34</v>
      </c>
      <c r="I1018">
        <f>VLOOKUP(Regular_Season_Table[[#This Row],[Home]],'2023 Standings'!$A$1:$K$33,10,)</f>
        <v>0.01</v>
      </c>
      <c r="J1018">
        <f>VLOOKUP(Regular_Season_Table[[#This Row],[Home]],Table_0__2[[#All],[Team]:[xGF%]],10,)</f>
        <v>52.14</v>
      </c>
      <c r="K1018">
        <f>VLOOKUP(Regular_Season_Table[[#This Row],[Visitor]],Table_0__2[[Team]:[CF%]],10,FALSE)</f>
        <v>44.92</v>
      </c>
      <c r="L1018">
        <f>VLOOKUP(Regular_Season_Table[[#This Row],[Home]],Table_0__2[[#All],[Team]:[HDCF%]],36,FALSE)</f>
        <v>53.78</v>
      </c>
      <c r="M1018">
        <f>VLOOKUP(Regular_Season_Table[[#This Row],[Visitor]],Table_0__2[[#All],[Team]:[HDCF%]],36,FALSE)</f>
        <v>43.43</v>
      </c>
      <c r="N1018">
        <f>VLOOKUP(Regular_Season_Table[[#This Row],[Home]],'Special Teams'!$A$1:$B$33,2,FALSE)</f>
        <v>21.72</v>
      </c>
      <c r="O1018">
        <f>VLOOKUP(Regular_Season_Table[[#This Row],[Visitor]],'Special Teams'!$A$1:$B$33,2,FALSE)</f>
        <v>18.3</v>
      </c>
    </row>
    <row r="1019" spans="1:15" x14ac:dyDescent="0.3">
      <c r="A1019" s="9">
        <v>44992</v>
      </c>
      <c r="B1019" s="7" t="s">
        <v>26</v>
      </c>
      <c r="C1019" s="7">
        <v>2</v>
      </c>
      <c r="D1019" s="7" t="s">
        <v>34</v>
      </c>
      <c r="E1019" s="7">
        <v>5</v>
      </c>
      <c r="F1019" s="7"/>
      <c r="G1019" s="6">
        <f t="shared" si="15"/>
        <v>3</v>
      </c>
      <c r="H1019">
        <f>VLOOKUP(Regular_Season_Table[[#This Row],[Visitor]],'2023 Standings'!$A$1:$K$33,10,FALSE)</f>
        <v>-1.54</v>
      </c>
      <c r="I1019">
        <f>VLOOKUP(Regular_Season_Table[[#This Row],[Home]],'2023 Standings'!$A$1:$K$33,10,)</f>
        <v>0.36</v>
      </c>
      <c r="J1019">
        <f>VLOOKUP(Regular_Season_Table[[#This Row],[Home]],Table_0__2[[#All],[Team]:[xGF%]],10,)</f>
        <v>52.75</v>
      </c>
      <c r="K1019">
        <f>VLOOKUP(Regular_Season_Table[[#This Row],[Visitor]],Table_0__2[[Team]:[CF%]],10,FALSE)</f>
        <v>42.67</v>
      </c>
      <c r="L1019">
        <f>VLOOKUP(Regular_Season_Table[[#This Row],[Home]],Table_0__2[[#All],[Team]:[HDCF%]],36,FALSE)</f>
        <v>49.47</v>
      </c>
      <c r="M1019">
        <f>VLOOKUP(Regular_Season_Table[[#This Row],[Visitor]],Table_0__2[[#All],[Team]:[HDCF%]],36,FALSE)</f>
        <v>38.950000000000003</v>
      </c>
      <c r="N1019">
        <f>VLOOKUP(Regular_Season_Table[[#This Row],[Home]],'Special Teams'!$A$1:$B$33,2,FALSE)</f>
        <v>19.75</v>
      </c>
      <c r="O1019">
        <f>VLOOKUP(Regular_Season_Table[[#This Row],[Visitor]],'Special Teams'!$A$1:$B$33,2,FALSE)</f>
        <v>15.72</v>
      </c>
    </row>
    <row r="1020" spans="1:15" x14ac:dyDescent="0.3">
      <c r="A1020" s="8">
        <v>44992</v>
      </c>
      <c r="B1020" s="6" t="s">
        <v>4</v>
      </c>
      <c r="C1020" s="6">
        <v>2</v>
      </c>
      <c r="D1020" s="6" t="s">
        <v>7</v>
      </c>
      <c r="E1020" s="6">
        <v>5</v>
      </c>
      <c r="F1020" s="6"/>
      <c r="G1020" s="6">
        <f t="shared" si="15"/>
        <v>3</v>
      </c>
      <c r="H1020">
        <f>VLOOKUP(Regular_Season_Table[[#This Row],[Visitor]],'2023 Standings'!$A$1:$K$33,10,FALSE)</f>
        <v>-0.62</v>
      </c>
      <c r="I1020">
        <f>VLOOKUP(Regular_Season_Table[[#This Row],[Home]],'2023 Standings'!$A$1:$K$33,10,)</f>
        <v>0.37</v>
      </c>
      <c r="J1020">
        <f>VLOOKUP(Regular_Season_Table[[#This Row],[Home]],Table_0__2[[#All],[Team]:[xGF%]],10,)</f>
        <v>51.45</v>
      </c>
      <c r="K1020">
        <f>VLOOKUP(Regular_Season_Table[[#This Row],[Visitor]],Table_0__2[[Team]:[CF%]],10,FALSE)</f>
        <v>47.4</v>
      </c>
      <c r="L1020">
        <f>VLOOKUP(Regular_Season_Table[[#This Row],[Home]],Table_0__2[[#All],[Team]:[HDCF%]],36,FALSE)</f>
        <v>53.01</v>
      </c>
      <c r="M1020">
        <f>VLOOKUP(Regular_Season_Table[[#This Row],[Visitor]],Table_0__2[[#All],[Team]:[HDCF%]],36,FALSE)</f>
        <v>47.69</v>
      </c>
      <c r="N1020">
        <f>VLOOKUP(Regular_Season_Table[[#This Row],[Home]],'Special Teams'!$A$1:$B$33,2,FALSE)</f>
        <v>25.36</v>
      </c>
      <c r="O1020">
        <f>VLOOKUP(Regular_Season_Table[[#This Row],[Visitor]],'Special Teams'!$A$1:$B$33,2,FALSE)</f>
        <v>15.56</v>
      </c>
    </row>
    <row r="1021" spans="1:15" x14ac:dyDescent="0.3">
      <c r="A1021" s="9">
        <v>44993</v>
      </c>
      <c r="B1021" s="7" t="s">
        <v>6</v>
      </c>
      <c r="C1021" s="7">
        <v>3</v>
      </c>
      <c r="D1021" s="7" t="s">
        <v>19</v>
      </c>
      <c r="E1021" s="7">
        <v>4</v>
      </c>
      <c r="F1021" s="7"/>
      <c r="G1021" s="6">
        <f t="shared" si="15"/>
        <v>1</v>
      </c>
      <c r="H1021">
        <f>VLOOKUP(Regular_Season_Table[[#This Row],[Visitor]],'2023 Standings'!$A$1:$K$33,10,FALSE)</f>
        <v>-1.1599999999999999</v>
      </c>
      <c r="I1021">
        <f>VLOOKUP(Regular_Season_Table[[#This Row],[Home]],'2023 Standings'!$A$1:$K$33,10,)</f>
        <v>-0.44</v>
      </c>
      <c r="J1021">
        <f>VLOOKUP(Regular_Season_Table[[#This Row],[Home]],Table_0__2[[#All],[Team]:[xGF%]],10,)</f>
        <v>46.03</v>
      </c>
      <c r="K1021">
        <f>VLOOKUP(Regular_Season_Table[[#This Row],[Visitor]],Table_0__2[[Team]:[CF%]],10,FALSE)</f>
        <v>43.9</v>
      </c>
      <c r="L1021">
        <f>VLOOKUP(Regular_Season_Table[[#This Row],[Home]],Table_0__2[[#All],[Team]:[HDCF%]],36,FALSE)</f>
        <v>44.13</v>
      </c>
      <c r="M1021">
        <f>VLOOKUP(Regular_Season_Table[[#This Row],[Visitor]],Table_0__2[[#All],[Team]:[HDCF%]],36,FALSE)</f>
        <v>41.35</v>
      </c>
      <c r="N1021">
        <f>VLOOKUP(Regular_Season_Table[[#This Row],[Home]],'Special Teams'!$A$1:$B$33,2,FALSE)</f>
        <v>21.11</v>
      </c>
      <c r="O1021">
        <f>VLOOKUP(Regular_Season_Table[[#This Row],[Visitor]],'Special Teams'!$A$1:$B$33,2,FALSE)</f>
        <v>16.38</v>
      </c>
    </row>
    <row r="1022" spans="1:15" x14ac:dyDescent="0.3">
      <c r="A1022" s="8">
        <v>44993</v>
      </c>
      <c r="B1022" s="6" t="s">
        <v>26</v>
      </c>
      <c r="C1022" s="6">
        <v>2</v>
      </c>
      <c r="D1022" s="6" t="s">
        <v>8</v>
      </c>
      <c r="E1022" s="6">
        <v>3</v>
      </c>
      <c r="F1022" s="6" t="s">
        <v>36</v>
      </c>
      <c r="G1022" s="6">
        <f t="shared" si="15"/>
        <v>1</v>
      </c>
      <c r="H1022">
        <f>VLOOKUP(Regular_Season_Table[[#This Row],[Visitor]],'2023 Standings'!$A$1:$K$33,10,FALSE)</f>
        <v>-1.54</v>
      </c>
      <c r="I1022">
        <f>VLOOKUP(Regular_Season_Table[[#This Row],[Home]],'2023 Standings'!$A$1:$K$33,10,)</f>
        <v>-0.3</v>
      </c>
      <c r="J1022">
        <f>VLOOKUP(Regular_Season_Table[[#This Row],[Home]],Table_0__2[[#All],[Team]:[xGF%]],10,)</f>
        <v>47.62</v>
      </c>
      <c r="K1022">
        <f>VLOOKUP(Regular_Season_Table[[#This Row],[Visitor]],Table_0__2[[Team]:[CF%]],10,FALSE)</f>
        <v>42.67</v>
      </c>
      <c r="L1022">
        <f>VLOOKUP(Regular_Season_Table[[#This Row],[Home]],Table_0__2[[#All],[Team]:[HDCF%]],36,FALSE)</f>
        <v>47.61</v>
      </c>
      <c r="M1022">
        <f>VLOOKUP(Regular_Season_Table[[#This Row],[Visitor]],Table_0__2[[#All],[Team]:[HDCF%]],36,FALSE)</f>
        <v>38.950000000000003</v>
      </c>
      <c r="N1022">
        <f>VLOOKUP(Regular_Season_Table[[#This Row],[Home]],'Special Teams'!$A$1:$B$33,2,FALSE)</f>
        <v>22.71</v>
      </c>
      <c r="O1022">
        <f>VLOOKUP(Regular_Season_Table[[#This Row],[Visitor]],'Special Teams'!$A$1:$B$33,2,FALSE)</f>
        <v>15.72</v>
      </c>
    </row>
    <row r="1023" spans="1:15" x14ac:dyDescent="0.3">
      <c r="A1023" s="9">
        <v>44993</v>
      </c>
      <c r="B1023" s="7" t="s">
        <v>28</v>
      </c>
      <c r="C1023" s="7">
        <v>4</v>
      </c>
      <c r="D1023" s="7" t="s">
        <v>23</v>
      </c>
      <c r="E1023" s="7">
        <v>2</v>
      </c>
      <c r="F1023" s="7"/>
      <c r="G1023" s="6">
        <f t="shared" si="15"/>
        <v>-2</v>
      </c>
      <c r="H1023">
        <f>VLOOKUP(Regular_Season_Table[[#This Row],[Visitor]],'2023 Standings'!$A$1:$K$33,10,FALSE)</f>
        <v>0.21</v>
      </c>
      <c r="I1023">
        <f>VLOOKUP(Regular_Season_Table[[#This Row],[Home]],'2023 Standings'!$A$1:$K$33,10,)</f>
        <v>0.23</v>
      </c>
      <c r="J1023">
        <f>VLOOKUP(Regular_Season_Table[[#This Row],[Home]],Table_0__2[[#All],[Team]:[xGF%]],10,)</f>
        <v>51.57</v>
      </c>
      <c r="K1023">
        <f>VLOOKUP(Regular_Season_Table[[#This Row],[Visitor]],Table_0__2[[Team]:[CF%]],10,FALSE)</f>
        <v>49.47</v>
      </c>
      <c r="L1023">
        <f>VLOOKUP(Regular_Season_Table[[#This Row],[Home]],Table_0__2[[#All],[Team]:[HDCF%]],36,FALSE)</f>
        <v>52.55</v>
      </c>
      <c r="M1023">
        <f>VLOOKUP(Regular_Season_Table[[#This Row],[Visitor]],Table_0__2[[#All],[Team]:[HDCF%]],36,FALSE)</f>
        <v>51.15</v>
      </c>
      <c r="N1023">
        <f>VLOOKUP(Regular_Season_Table[[#This Row],[Home]],'Special Teams'!$A$1:$B$33,2,FALSE)</f>
        <v>19.260000000000002</v>
      </c>
      <c r="O1023">
        <f>VLOOKUP(Regular_Season_Table[[#This Row],[Visitor]],'Special Teams'!$A$1:$B$33,2,FALSE)</f>
        <v>21.43</v>
      </c>
    </row>
    <row r="1024" spans="1:15" x14ac:dyDescent="0.3">
      <c r="A1024" s="8">
        <v>44994</v>
      </c>
      <c r="B1024" s="6" t="s">
        <v>21</v>
      </c>
      <c r="C1024" s="6">
        <v>1</v>
      </c>
      <c r="D1024" s="6" t="s">
        <v>25</v>
      </c>
      <c r="E1024" s="6">
        <v>4</v>
      </c>
      <c r="F1024" s="6"/>
      <c r="G1024" s="6">
        <f t="shared" si="15"/>
        <v>3</v>
      </c>
      <c r="H1024">
        <f>VLOOKUP(Regular_Season_Table[[#This Row],[Visitor]],'2023 Standings'!$A$1:$K$33,10,FALSE)</f>
        <v>-0.12</v>
      </c>
      <c r="I1024">
        <f>VLOOKUP(Regular_Season_Table[[#This Row],[Home]],'2023 Standings'!$A$1:$K$33,10,)</f>
        <v>-0.85</v>
      </c>
      <c r="J1024">
        <f>VLOOKUP(Regular_Season_Table[[#This Row],[Home]],Table_0__2[[#All],[Team]:[xGF%]],10,)</f>
        <v>45.13</v>
      </c>
      <c r="K1024">
        <f>VLOOKUP(Regular_Season_Table[[#This Row],[Visitor]],Table_0__2[[Team]:[CF%]],10,FALSE)</f>
        <v>47.41</v>
      </c>
      <c r="L1024">
        <f>VLOOKUP(Regular_Season_Table[[#This Row],[Home]],Table_0__2[[#All],[Team]:[HDCF%]],36,FALSE)</f>
        <v>43.9</v>
      </c>
      <c r="M1024">
        <f>VLOOKUP(Regular_Season_Table[[#This Row],[Visitor]],Table_0__2[[#All],[Team]:[HDCF%]],36,FALSE)</f>
        <v>48</v>
      </c>
      <c r="N1024">
        <f>VLOOKUP(Regular_Season_Table[[#This Row],[Home]],'Special Teams'!$A$1:$B$33,2,FALSE)</f>
        <v>18.91</v>
      </c>
      <c r="O1024">
        <f>VLOOKUP(Regular_Season_Table[[#This Row],[Visitor]],'Special Teams'!$A$1:$B$33,2,FALSE)</f>
        <v>17.600000000000001</v>
      </c>
    </row>
    <row r="1025" spans="1:15" x14ac:dyDescent="0.3">
      <c r="A1025" s="9">
        <v>44994</v>
      </c>
      <c r="B1025" s="7" t="s">
        <v>9</v>
      </c>
      <c r="C1025" s="7">
        <v>3</v>
      </c>
      <c r="D1025" s="7" t="s">
        <v>14</v>
      </c>
      <c r="E1025" s="7">
        <v>2</v>
      </c>
      <c r="F1025" s="7"/>
      <c r="G1025" s="6">
        <f t="shared" si="15"/>
        <v>-1</v>
      </c>
      <c r="H1025">
        <f>VLOOKUP(Regular_Season_Table[[#This Row],[Visitor]],'2023 Standings'!$A$1:$K$33,10,FALSE)</f>
        <v>0.73</v>
      </c>
      <c r="I1025">
        <f>VLOOKUP(Regular_Season_Table[[#This Row],[Home]],'2023 Standings'!$A$1:$K$33,10,)</f>
        <v>1.54</v>
      </c>
      <c r="J1025">
        <f>VLOOKUP(Regular_Season_Table[[#This Row],[Home]],Table_0__2[[#All],[Team]:[xGF%]],10,)</f>
        <v>51.19</v>
      </c>
      <c r="K1025">
        <f>VLOOKUP(Regular_Season_Table[[#This Row],[Visitor]],Table_0__2[[Team]:[CF%]],10,FALSE)</f>
        <v>52.27</v>
      </c>
      <c r="L1025">
        <f>VLOOKUP(Regular_Season_Table[[#This Row],[Home]],Table_0__2[[#All],[Team]:[HDCF%]],36,FALSE)</f>
        <v>54.03</v>
      </c>
      <c r="M1025">
        <f>VLOOKUP(Regular_Season_Table[[#This Row],[Visitor]],Table_0__2[[#All],[Team]:[HDCF%]],36,FALSE)</f>
        <v>56.4</v>
      </c>
      <c r="N1025">
        <f>VLOOKUP(Regular_Season_Table[[#This Row],[Home]],'Special Teams'!$A$1:$B$33,2,FALSE)</f>
        <v>22.22</v>
      </c>
      <c r="O1025">
        <f>VLOOKUP(Regular_Season_Table[[#This Row],[Visitor]],'Special Teams'!$A$1:$B$33,2,FALSE)</f>
        <v>32.36</v>
      </c>
    </row>
    <row r="1026" spans="1:15" x14ac:dyDescent="0.3">
      <c r="A1026" s="8">
        <v>44994</v>
      </c>
      <c r="B1026" s="6" t="s">
        <v>30</v>
      </c>
      <c r="C1026" s="6">
        <v>10</v>
      </c>
      <c r="D1026" s="6" t="s">
        <v>13</v>
      </c>
      <c r="E1026" s="6">
        <v>4</v>
      </c>
      <c r="F1026" s="6"/>
      <c r="G1026" s="6">
        <f t="shared" ref="G1026:G1089" si="16">E1026-C1026</f>
        <v>-6</v>
      </c>
      <c r="H1026">
        <f>VLOOKUP(Regular_Season_Table[[#This Row],[Visitor]],'2023 Standings'!$A$1:$K$33,10,FALSE)</f>
        <v>0.75</v>
      </c>
      <c r="I1026">
        <f>VLOOKUP(Regular_Season_Table[[#This Row],[Home]],'2023 Standings'!$A$1:$K$33,10,)</f>
        <v>-0.01</v>
      </c>
      <c r="J1026">
        <f>VLOOKUP(Regular_Season_Table[[#This Row],[Home]],Table_0__2[[#All],[Team]:[xGF%]],10,)</f>
        <v>51.36</v>
      </c>
      <c r="K1026">
        <f>VLOOKUP(Regular_Season_Table[[#This Row],[Visitor]],Table_0__2[[Team]:[CF%]],10,FALSE)</f>
        <v>51.67</v>
      </c>
      <c r="L1026">
        <f>VLOOKUP(Regular_Season_Table[[#This Row],[Home]],Table_0__2[[#All],[Team]:[HDCF%]],36,FALSE)</f>
        <v>47.31</v>
      </c>
      <c r="M1026">
        <f>VLOOKUP(Regular_Season_Table[[#This Row],[Visitor]],Table_0__2[[#All],[Team]:[HDCF%]],36,FALSE)</f>
        <v>53.75</v>
      </c>
      <c r="N1026">
        <f>VLOOKUP(Regular_Season_Table[[#This Row],[Home]],'Special Teams'!$A$1:$B$33,2,FALSE)</f>
        <v>23.42</v>
      </c>
      <c r="O1026">
        <f>VLOOKUP(Regular_Season_Table[[#This Row],[Visitor]],'Special Teams'!$A$1:$B$33,2,FALSE)</f>
        <v>25</v>
      </c>
    </row>
    <row r="1027" spans="1:15" x14ac:dyDescent="0.3">
      <c r="A1027" s="9">
        <v>44994</v>
      </c>
      <c r="B1027" s="7" t="s">
        <v>4</v>
      </c>
      <c r="C1027" s="7">
        <v>0</v>
      </c>
      <c r="D1027" s="7" t="s">
        <v>18</v>
      </c>
      <c r="E1027" s="7">
        <v>1</v>
      </c>
      <c r="F1027" s="7"/>
      <c r="G1027" s="6">
        <f t="shared" si="16"/>
        <v>1</v>
      </c>
      <c r="H1027">
        <f>VLOOKUP(Regular_Season_Table[[#This Row],[Visitor]],'2023 Standings'!$A$1:$K$33,10,FALSE)</f>
        <v>-0.62</v>
      </c>
      <c r="I1027">
        <f>VLOOKUP(Regular_Season_Table[[#This Row],[Home]],'2023 Standings'!$A$1:$K$33,10,)</f>
        <v>0.66</v>
      </c>
      <c r="J1027">
        <f>VLOOKUP(Regular_Season_Table[[#This Row],[Home]],Table_0__2[[#All],[Team]:[xGF%]],10,)</f>
        <v>60.38</v>
      </c>
      <c r="K1027">
        <f>VLOOKUP(Regular_Season_Table[[#This Row],[Visitor]],Table_0__2[[Team]:[CF%]],10,FALSE)</f>
        <v>47.4</v>
      </c>
      <c r="L1027">
        <f>VLOOKUP(Regular_Season_Table[[#This Row],[Home]],Table_0__2[[#All],[Team]:[HDCF%]],36,FALSE)</f>
        <v>59.07</v>
      </c>
      <c r="M1027">
        <f>VLOOKUP(Regular_Season_Table[[#This Row],[Visitor]],Table_0__2[[#All],[Team]:[HDCF%]],36,FALSE)</f>
        <v>47.69</v>
      </c>
      <c r="N1027">
        <f>VLOOKUP(Regular_Season_Table[[#This Row],[Home]],'Special Teams'!$A$1:$B$33,2,FALSE)</f>
        <v>19.760000000000002</v>
      </c>
      <c r="O1027">
        <f>VLOOKUP(Regular_Season_Table[[#This Row],[Visitor]],'Special Teams'!$A$1:$B$33,2,FALSE)</f>
        <v>15.56</v>
      </c>
    </row>
    <row r="1028" spans="1:15" x14ac:dyDescent="0.3">
      <c r="A1028" s="8">
        <v>44994</v>
      </c>
      <c r="B1028" s="6" t="s">
        <v>29</v>
      </c>
      <c r="C1028" s="6">
        <v>5</v>
      </c>
      <c r="D1028" s="6" t="s">
        <v>11</v>
      </c>
      <c r="E1028" s="6">
        <v>2</v>
      </c>
      <c r="F1028" s="6"/>
      <c r="G1028" s="6">
        <f t="shared" si="16"/>
        <v>-3</v>
      </c>
      <c r="H1028">
        <f>VLOOKUP(Regular_Season_Table[[#This Row],[Visitor]],'2023 Standings'!$A$1:$K$33,10,FALSE)</f>
        <v>0.27</v>
      </c>
      <c r="I1028">
        <f>VLOOKUP(Regular_Season_Table[[#This Row],[Home]],'2023 Standings'!$A$1:$K$33,10,)</f>
        <v>0.61</v>
      </c>
      <c r="J1028">
        <f>VLOOKUP(Regular_Season_Table[[#This Row],[Home]],Table_0__2[[#All],[Team]:[xGF%]],10,)</f>
        <v>52.19</v>
      </c>
      <c r="K1028">
        <f>VLOOKUP(Regular_Season_Table[[#This Row],[Visitor]],Table_0__2[[Team]:[CF%]],10,FALSE)</f>
        <v>52.33</v>
      </c>
      <c r="L1028">
        <f>VLOOKUP(Regular_Season_Table[[#This Row],[Home]],Table_0__2[[#All],[Team]:[HDCF%]],36,FALSE)</f>
        <v>49.77</v>
      </c>
      <c r="M1028">
        <f>VLOOKUP(Regular_Season_Table[[#This Row],[Visitor]],Table_0__2[[#All],[Team]:[HDCF%]],36,FALSE)</f>
        <v>52.36</v>
      </c>
      <c r="N1028">
        <f>VLOOKUP(Regular_Season_Table[[#This Row],[Home]],'Special Teams'!$A$1:$B$33,2,FALSE)</f>
        <v>24.52</v>
      </c>
      <c r="O1028">
        <f>VLOOKUP(Regular_Season_Table[[#This Row],[Visitor]],'Special Teams'!$A$1:$B$33,2,FALSE)</f>
        <v>25.28</v>
      </c>
    </row>
    <row r="1029" spans="1:15" x14ac:dyDescent="0.3">
      <c r="A1029" s="9">
        <v>44994</v>
      </c>
      <c r="B1029" s="7" t="s">
        <v>17</v>
      </c>
      <c r="C1029" s="7">
        <v>4</v>
      </c>
      <c r="D1029" s="7" t="s">
        <v>33</v>
      </c>
      <c r="E1029" s="7">
        <v>3</v>
      </c>
      <c r="F1029" s="7" t="s">
        <v>35</v>
      </c>
      <c r="G1029" s="6">
        <f t="shared" si="16"/>
        <v>-1</v>
      </c>
      <c r="H1029">
        <f>VLOOKUP(Regular_Season_Table[[#This Row],[Visitor]],'2023 Standings'!$A$1:$K$33,10,FALSE)</f>
        <v>0.7</v>
      </c>
      <c r="I1029">
        <f>VLOOKUP(Regular_Season_Table[[#This Row],[Home]],'2023 Standings'!$A$1:$K$33,10,)</f>
        <v>-0.85</v>
      </c>
      <c r="J1029">
        <f>VLOOKUP(Regular_Season_Table[[#This Row],[Home]],Table_0__2[[#All],[Team]:[xGF%]],10,)</f>
        <v>45.51</v>
      </c>
      <c r="K1029">
        <f>VLOOKUP(Regular_Season_Table[[#This Row],[Visitor]],Table_0__2[[Team]:[CF%]],10,FALSE)</f>
        <v>49.8</v>
      </c>
      <c r="L1029">
        <f>VLOOKUP(Regular_Season_Table[[#This Row],[Home]],Table_0__2[[#All],[Team]:[HDCF%]],36,FALSE)</f>
        <v>42.22</v>
      </c>
      <c r="M1029">
        <f>VLOOKUP(Regular_Season_Table[[#This Row],[Visitor]],Table_0__2[[#All],[Team]:[HDCF%]],36,FALSE)</f>
        <v>48.95</v>
      </c>
      <c r="N1029">
        <f>VLOOKUP(Regular_Season_Table[[#This Row],[Home]],'Special Teams'!$A$1:$B$33,2,FALSE)</f>
        <v>16.03</v>
      </c>
      <c r="O1029">
        <f>VLOOKUP(Regular_Season_Table[[#This Row],[Visitor]],'Special Teams'!$A$1:$B$33,2,FALSE)</f>
        <v>24.08</v>
      </c>
    </row>
    <row r="1030" spans="1:15" x14ac:dyDescent="0.3">
      <c r="A1030" s="8">
        <v>44994</v>
      </c>
      <c r="B1030" s="6" t="s">
        <v>16</v>
      </c>
      <c r="C1030" s="6">
        <v>4</v>
      </c>
      <c r="D1030" s="6" t="s">
        <v>3</v>
      </c>
      <c r="E1030" s="6">
        <v>3</v>
      </c>
      <c r="F1030" s="6" t="s">
        <v>36</v>
      </c>
      <c r="G1030" s="6">
        <f t="shared" si="16"/>
        <v>-1</v>
      </c>
      <c r="H1030">
        <f>VLOOKUP(Regular_Season_Table[[#This Row],[Visitor]],'2023 Standings'!$A$1:$K$33,10,FALSE)</f>
        <v>0.25</v>
      </c>
      <c r="I1030">
        <f>VLOOKUP(Regular_Season_Table[[#This Row],[Home]],'2023 Standings'!$A$1:$K$33,10,)</f>
        <v>0.01</v>
      </c>
      <c r="J1030">
        <f>VLOOKUP(Regular_Season_Table[[#This Row],[Home]],Table_0__2[[#All],[Team]:[xGF%]],10,)</f>
        <v>52.14</v>
      </c>
      <c r="K1030">
        <f>VLOOKUP(Regular_Season_Table[[#This Row],[Visitor]],Table_0__2[[Team]:[CF%]],10,FALSE)</f>
        <v>49.75</v>
      </c>
      <c r="L1030">
        <f>VLOOKUP(Regular_Season_Table[[#This Row],[Home]],Table_0__2[[#All],[Team]:[HDCF%]],36,FALSE)</f>
        <v>53.78</v>
      </c>
      <c r="M1030">
        <f>VLOOKUP(Regular_Season_Table[[#This Row],[Visitor]],Table_0__2[[#All],[Team]:[HDCF%]],36,FALSE)</f>
        <v>50.12</v>
      </c>
      <c r="N1030">
        <f>VLOOKUP(Regular_Season_Table[[#This Row],[Home]],'Special Teams'!$A$1:$B$33,2,FALSE)</f>
        <v>21.72</v>
      </c>
      <c r="O1030">
        <f>VLOOKUP(Regular_Season_Table[[#This Row],[Visitor]],'Special Teams'!$A$1:$B$33,2,FALSE)</f>
        <v>15.77</v>
      </c>
    </row>
    <row r="1031" spans="1:15" x14ac:dyDescent="0.3">
      <c r="A1031" s="9">
        <v>44994</v>
      </c>
      <c r="B1031" s="7" t="s">
        <v>32</v>
      </c>
      <c r="C1031" s="7">
        <v>5</v>
      </c>
      <c r="D1031" s="7" t="s">
        <v>34</v>
      </c>
      <c r="E1031" s="7">
        <v>4</v>
      </c>
      <c r="F1031" s="7"/>
      <c r="G1031" s="6">
        <f t="shared" si="16"/>
        <v>-1</v>
      </c>
      <c r="H1031">
        <f>VLOOKUP(Regular_Season_Table[[#This Row],[Visitor]],'2023 Standings'!$A$1:$K$33,10,FALSE)</f>
        <v>-0.09</v>
      </c>
      <c r="I1031">
        <f>VLOOKUP(Regular_Season_Table[[#This Row],[Home]],'2023 Standings'!$A$1:$K$33,10,)</f>
        <v>0.36</v>
      </c>
      <c r="J1031">
        <f>VLOOKUP(Regular_Season_Table[[#This Row],[Home]],Table_0__2[[#All],[Team]:[xGF%]],10,)</f>
        <v>52.75</v>
      </c>
      <c r="K1031">
        <f>VLOOKUP(Regular_Season_Table[[#This Row],[Visitor]],Table_0__2[[Team]:[CF%]],10,FALSE)</f>
        <v>51.53</v>
      </c>
      <c r="L1031">
        <f>VLOOKUP(Regular_Season_Table[[#This Row],[Home]],Table_0__2[[#All],[Team]:[HDCF%]],36,FALSE)</f>
        <v>49.47</v>
      </c>
      <c r="M1031">
        <f>VLOOKUP(Regular_Season_Table[[#This Row],[Visitor]],Table_0__2[[#All],[Team]:[HDCF%]],36,FALSE)</f>
        <v>51.95</v>
      </c>
      <c r="N1031">
        <f>VLOOKUP(Regular_Season_Table[[#This Row],[Home]],'Special Teams'!$A$1:$B$33,2,FALSE)</f>
        <v>19.75</v>
      </c>
      <c r="O1031">
        <f>VLOOKUP(Regular_Season_Table[[#This Row],[Visitor]],'Special Teams'!$A$1:$B$33,2,FALSE)</f>
        <v>23.53</v>
      </c>
    </row>
    <row r="1032" spans="1:15" x14ac:dyDescent="0.3">
      <c r="A1032" s="8">
        <v>44994</v>
      </c>
      <c r="B1032" s="6" t="s">
        <v>24</v>
      </c>
      <c r="C1032" s="6">
        <v>2</v>
      </c>
      <c r="D1032" s="6" t="s">
        <v>10</v>
      </c>
      <c r="E1032" s="6">
        <v>4</v>
      </c>
      <c r="F1032" s="6"/>
      <c r="G1032" s="6">
        <f t="shared" si="16"/>
        <v>2</v>
      </c>
      <c r="H1032">
        <f>VLOOKUP(Regular_Season_Table[[#This Row],[Visitor]],'2023 Standings'!$A$1:$K$33,10,FALSE)</f>
        <v>-1.05</v>
      </c>
      <c r="I1032">
        <f>VLOOKUP(Regular_Season_Table[[#This Row],[Home]],'2023 Standings'!$A$1:$K$33,10,)</f>
        <v>-0.47</v>
      </c>
      <c r="J1032">
        <f>VLOOKUP(Regular_Season_Table[[#This Row],[Home]],Table_0__2[[#All],[Team]:[xGF%]],10,)</f>
        <v>45.87</v>
      </c>
      <c r="K1032">
        <f>VLOOKUP(Regular_Season_Table[[#This Row],[Visitor]],Table_0__2[[Team]:[CF%]],10,FALSE)</f>
        <v>48.6</v>
      </c>
      <c r="L1032">
        <f>VLOOKUP(Regular_Season_Table[[#This Row],[Home]],Table_0__2[[#All],[Team]:[HDCF%]],36,FALSE)</f>
        <v>44.51</v>
      </c>
      <c r="M1032">
        <f>VLOOKUP(Regular_Season_Table[[#This Row],[Visitor]],Table_0__2[[#All],[Team]:[HDCF%]],36,FALSE)</f>
        <v>51.47</v>
      </c>
      <c r="N1032">
        <f>VLOOKUP(Regular_Season_Table[[#This Row],[Home]],'Special Teams'!$A$1:$B$33,2,FALSE)</f>
        <v>19.329999999999998</v>
      </c>
      <c r="O1032">
        <f>VLOOKUP(Regular_Season_Table[[#This Row],[Visitor]],'Special Teams'!$A$1:$B$33,2,FALSE)</f>
        <v>18.39</v>
      </c>
    </row>
    <row r="1033" spans="1:15" x14ac:dyDescent="0.3">
      <c r="A1033" s="9">
        <v>44994</v>
      </c>
      <c r="B1033" s="7" t="s">
        <v>27</v>
      </c>
      <c r="C1033" s="7">
        <v>4</v>
      </c>
      <c r="D1033" s="7" t="s">
        <v>7</v>
      </c>
      <c r="E1033" s="7">
        <v>3</v>
      </c>
      <c r="F1033" s="7" t="s">
        <v>36</v>
      </c>
      <c r="G1033" s="6">
        <f t="shared" si="16"/>
        <v>-1</v>
      </c>
      <c r="H1033">
        <f>VLOOKUP(Regular_Season_Table[[#This Row],[Visitor]],'2023 Standings'!$A$1:$K$33,10,FALSE)</f>
        <v>0.49</v>
      </c>
      <c r="I1033">
        <f>VLOOKUP(Regular_Season_Table[[#This Row],[Home]],'2023 Standings'!$A$1:$K$33,10,)</f>
        <v>0.37</v>
      </c>
      <c r="J1033">
        <f>VLOOKUP(Regular_Season_Table[[#This Row],[Home]],Table_0__2[[#All],[Team]:[xGF%]],10,)</f>
        <v>51.45</v>
      </c>
      <c r="K1033">
        <f>VLOOKUP(Regular_Season_Table[[#This Row],[Visitor]],Table_0__2[[Team]:[CF%]],10,FALSE)</f>
        <v>48.15</v>
      </c>
      <c r="L1033">
        <f>VLOOKUP(Regular_Season_Table[[#This Row],[Home]],Table_0__2[[#All],[Team]:[HDCF%]],36,FALSE)</f>
        <v>53.01</v>
      </c>
      <c r="M1033">
        <f>VLOOKUP(Regular_Season_Table[[#This Row],[Visitor]],Table_0__2[[#All],[Team]:[HDCF%]],36,FALSE)</f>
        <v>53.11</v>
      </c>
      <c r="N1033">
        <f>VLOOKUP(Regular_Season_Table[[#This Row],[Home]],'Special Teams'!$A$1:$B$33,2,FALSE)</f>
        <v>25.36</v>
      </c>
      <c r="O1033">
        <f>VLOOKUP(Regular_Season_Table[[#This Row],[Visitor]],'Special Teams'!$A$1:$B$33,2,FALSE)</f>
        <v>20.29</v>
      </c>
    </row>
    <row r="1034" spans="1:15" x14ac:dyDescent="0.3">
      <c r="A1034" s="8">
        <v>44994</v>
      </c>
      <c r="B1034" s="6" t="s">
        <v>15</v>
      </c>
      <c r="C1034" s="6">
        <v>3</v>
      </c>
      <c r="D1034" s="6" t="s">
        <v>12</v>
      </c>
      <c r="E1034" s="6">
        <v>2</v>
      </c>
      <c r="F1034" s="6" t="s">
        <v>35</v>
      </c>
      <c r="G1034" s="6">
        <f t="shared" si="16"/>
        <v>-1</v>
      </c>
      <c r="H1034">
        <f>VLOOKUP(Regular_Season_Table[[#This Row],[Visitor]],'2023 Standings'!$A$1:$K$33,10,FALSE)</f>
        <v>0.79</v>
      </c>
      <c r="I1034">
        <f>VLOOKUP(Regular_Season_Table[[#This Row],[Home]],'2023 Standings'!$A$1:$K$33,10,)</f>
        <v>-0.1</v>
      </c>
      <c r="J1034">
        <f>VLOOKUP(Regular_Season_Table[[#This Row],[Home]],Table_0__2[[#All],[Team]:[xGF%]],10,)</f>
        <v>49.78</v>
      </c>
      <c r="K1034">
        <f>VLOOKUP(Regular_Season_Table[[#This Row],[Visitor]],Table_0__2[[Team]:[CF%]],10,FALSE)</f>
        <v>54.12</v>
      </c>
      <c r="L1034">
        <f>VLOOKUP(Regular_Season_Table[[#This Row],[Home]],Table_0__2[[#All],[Team]:[HDCF%]],36,FALSE)</f>
        <v>49.68</v>
      </c>
      <c r="M1034">
        <f>VLOOKUP(Regular_Season_Table[[#This Row],[Visitor]],Table_0__2[[#All],[Team]:[HDCF%]],36,FALSE)</f>
        <v>56.84</v>
      </c>
      <c r="N1034">
        <f>VLOOKUP(Regular_Season_Table[[#This Row],[Home]],'Special Teams'!$A$1:$B$33,2,FALSE)</f>
        <v>21.22</v>
      </c>
      <c r="O1034">
        <f>VLOOKUP(Regular_Season_Table[[#This Row],[Visitor]],'Special Teams'!$A$1:$B$33,2,FALSE)</f>
        <v>21.88</v>
      </c>
    </row>
    <row r="1035" spans="1:15" x14ac:dyDescent="0.3">
      <c r="A1035" s="9">
        <v>44995</v>
      </c>
      <c r="B1035" s="7" t="s">
        <v>26</v>
      </c>
      <c r="C1035" s="7">
        <v>3</v>
      </c>
      <c r="D1035" s="7" t="s">
        <v>22</v>
      </c>
      <c r="E1035" s="7">
        <v>1</v>
      </c>
      <c r="F1035" s="7"/>
      <c r="G1035" s="6">
        <f t="shared" si="16"/>
        <v>-2</v>
      </c>
      <c r="H1035">
        <f>VLOOKUP(Regular_Season_Table[[#This Row],[Visitor]],'2023 Standings'!$A$1:$K$33,10,FALSE)</f>
        <v>-1.54</v>
      </c>
      <c r="I1035">
        <f>VLOOKUP(Regular_Season_Table[[#This Row],[Home]],'2023 Standings'!$A$1:$K$33,10,)</f>
        <v>0.05</v>
      </c>
      <c r="J1035">
        <f>VLOOKUP(Regular_Season_Table[[#This Row],[Home]],Table_0__2[[#All],[Team]:[xGF%]],10,)</f>
        <v>57.39</v>
      </c>
      <c r="K1035">
        <f>VLOOKUP(Regular_Season_Table[[#This Row],[Visitor]],Table_0__2[[Team]:[CF%]],10,FALSE)</f>
        <v>42.67</v>
      </c>
      <c r="L1035">
        <f>VLOOKUP(Regular_Season_Table[[#This Row],[Home]],Table_0__2[[#All],[Team]:[HDCF%]],36,FALSE)</f>
        <v>53.64</v>
      </c>
      <c r="M1035">
        <f>VLOOKUP(Regular_Season_Table[[#This Row],[Visitor]],Table_0__2[[#All],[Team]:[HDCF%]],36,FALSE)</f>
        <v>38.950000000000003</v>
      </c>
      <c r="N1035">
        <f>VLOOKUP(Regular_Season_Table[[#This Row],[Home]],'Special Teams'!$A$1:$B$33,2,FALSE)</f>
        <v>19.84</v>
      </c>
      <c r="O1035">
        <f>VLOOKUP(Regular_Season_Table[[#This Row],[Visitor]],'Special Teams'!$A$1:$B$33,2,FALSE)</f>
        <v>15.72</v>
      </c>
    </row>
    <row r="1036" spans="1:15" x14ac:dyDescent="0.3">
      <c r="A1036" s="8">
        <v>44995</v>
      </c>
      <c r="B1036" s="6" t="s">
        <v>6</v>
      </c>
      <c r="C1036" s="6">
        <v>3</v>
      </c>
      <c r="D1036" s="6" t="s">
        <v>31</v>
      </c>
      <c r="E1036" s="6">
        <v>4</v>
      </c>
      <c r="F1036" s="6" t="s">
        <v>36</v>
      </c>
      <c r="G1036" s="6">
        <f t="shared" si="16"/>
        <v>1</v>
      </c>
      <c r="H1036">
        <f>VLOOKUP(Regular_Season_Table[[#This Row],[Visitor]],'2023 Standings'!$A$1:$K$33,10,FALSE)</f>
        <v>-1.1599999999999999</v>
      </c>
      <c r="I1036">
        <f>VLOOKUP(Regular_Season_Table[[#This Row],[Home]],'2023 Standings'!$A$1:$K$33,10,)</f>
        <v>0.24</v>
      </c>
      <c r="J1036">
        <f>VLOOKUP(Regular_Season_Table[[#This Row],[Home]],Table_0__2[[#All],[Team]:[xGF%]],10,)</f>
        <v>54.33</v>
      </c>
      <c r="K1036">
        <f>VLOOKUP(Regular_Season_Table[[#This Row],[Visitor]],Table_0__2[[Team]:[CF%]],10,FALSE)</f>
        <v>43.9</v>
      </c>
      <c r="L1036">
        <f>VLOOKUP(Regular_Season_Table[[#This Row],[Home]],Table_0__2[[#All],[Team]:[HDCF%]],36,FALSE)</f>
        <v>53.72</v>
      </c>
      <c r="M1036">
        <f>VLOOKUP(Regular_Season_Table[[#This Row],[Visitor]],Table_0__2[[#All],[Team]:[HDCF%]],36,FALSE)</f>
        <v>41.35</v>
      </c>
      <c r="N1036">
        <f>VLOOKUP(Regular_Season_Table[[#This Row],[Home]],'Special Teams'!$A$1:$B$33,2,FALSE)</f>
        <v>22.83</v>
      </c>
      <c r="O1036">
        <f>VLOOKUP(Regular_Season_Table[[#This Row],[Visitor]],'Special Teams'!$A$1:$B$33,2,FALSE)</f>
        <v>16.38</v>
      </c>
    </row>
    <row r="1037" spans="1:15" x14ac:dyDescent="0.3">
      <c r="A1037" s="9">
        <v>44996</v>
      </c>
      <c r="B1037" s="7" t="s">
        <v>19</v>
      </c>
      <c r="C1037" s="7">
        <v>2</v>
      </c>
      <c r="D1037" s="7" t="s">
        <v>14</v>
      </c>
      <c r="E1037" s="7">
        <v>3</v>
      </c>
      <c r="F1037" s="7"/>
      <c r="G1037" s="6">
        <f t="shared" si="16"/>
        <v>1</v>
      </c>
      <c r="H1037">
        <f>VLOOKUP(Regular_Season_Table[[#This Row],[Visitor]],'2023 Standings'!$A$1:$K$33,10,FALSE)</f>
        <v>-0.44</v>
      </c>
      <c r="I1037">
        <f>VLOOKUP(Regular_Season_Table[[#This Row],[Home]],'2023 Standings'!$A$1:$K$33,10,)</f>
        <v>1.54</v>
      </c>
      <c r="J1037">
        <f>VLOOKUP(Regular_Season_Table[[#This Row],[Home]],Table_0__2[[#All],[Team]:[xGF%]],10,)</f>
        <v>51.19</v>
      </c>
      <c r="K1037">
        <f>VLOOKUP(Regular_Season_Table[[#This Row],[Visitor]],Table_0__2[[Team]:[CF%]],10,FALSE)</f>
        <v>46.03</v>
      </c>
      <c r="L1037">
        <f>VLOOKUP(Regular_Season_Table[[#This Row],[Home]],Table_0__2[[#All],[Team]:[HDCF%]],36,FALSE)</f>
        <v>54.03</v>
      </c>
      <c r="M1037">
        <f>VLOOKUP(Regular_Season_Table[[#This Row],[Visitor]],Table_0__2[[#All],[Team]:[HDCF%]],36,FALSE)</f>
        <v>44.13</v>
      </c>
      <c r="N1037">
        <f>VLOOKUP(Regular_Season_Table[[#This Row],[Home]],'Special Teams'!$A$1:$B$33,2,FALSE)</f>
        <v>22.22</v>
      </c>
      <c r="O1037">
        <f>VLOOKUP(Regular_Season_Table[[#This Row],[Visitor]],'Special Teams'!$A$1:$B$33,2,FALSE)</f>
        <v>21.11</v>
      </c>
    </row>
    <row r="1038" spans="1:15" x14ac:dyDescent="0.3">
      <c r="A1038" s="8">
        <v>44996</v>
      </c>
      <c r="B1038" s="6" t="s">
        <v>17</v>
      </c>
      <c r="C1038" s="6">
        <v>2</v>
      </c>
      <c r="D1038" s="6" t="s">
        <v>13</v>
      </c>
      <c r="E1038" s="6">
        <v>1</v>
      </c>
      <c r="F1038" s="6" t="s">
        <v>36</v>
      </c>
      <c r="G1038" s="6">
        <f t="shared" si="16"/>
        <v>-1</v>
      </c>
      <c r="H1038">
        <f>VLOOKUP(Regular_Season_Table[[#This Row],[Visitor]],'2023 Standings'!$A$1:$K$33,10,FALSE)</f>
        <v>0.7</v>
      </c>
      <c r="I1038">
        <f>VLOOKUP(Regular_Season_Table[[#This Row],[Home]],'2023 Standings'!$A$1:$K$33,10,)</f>
        <v>-0.01</v>
      </c>
      <c r="J1038">
        <f>VLOOKUP(Regular_Season_Table[[#This Row],[Home]],Table_0__2[[#All],[Team]:[xGF%]],10,)</f>
        <v>51.36</v>
      </c>
      <c r="K1038">
        <f>VLOOKUP(Regular_Season_Table[[#This Row],[Visitor]],Table_0__2[[Team]:[CF%]],10,FALSE)</f>
        <v>49.8</v>
      </c>
      <c r="L1038">
        <f>VLOOKUP(Regular_Season_Table[[#This Row],[Home]],Table_0__2[[#All],[Team]:[HDCF%]],36,FALSE)</f>
        <v>47.31</v>
      </c>
      <c r="M1038">
        <f>VLOOKUP(Regular_Season_Table[[#This Row],[Visitor]],Table_0__2[[#All],[Team]:[HDCF%]],36,FALSE)</f>
        <v>48.95</v>
      </c>
      <c r="N1038">
        <f>VLOOKUP(Regular_Season_Table[[#This Row],[Home]],'Special Teams'!$A$1:$B$33,2,FALSE)</f>
        <v>23.42</v>
      </c>
      <c r="O1038">
        <f>VLOOKUP(Regular_Season_Table[[#This Row],[Visitor]],'Special Teams'!$A$1:$B$33,2,FALSE)</f>
        <v>24.08</v>
      </c>
    </row>
    <row r="1039" spans="1:15" x14ac:dyDescent="0.3">
      <c r="A1039" s="9">
        <v>44996</v>
      </c>
      <c r="B1039" s="7" t="s">
        <v>27</v>
      </c>
      <c r="C1039" s="7">
        <v>4</v>
      </c>
      <c r="D1039" s="7" t="s">
        <v>18</v>
      </c>
      <c r="E1039" s="7">
        <v>0</v>
      </c>
      <c r="F1039" s="7"/>
      <c r="G1039" s="6">
        <f t="shared" si="16"/>
        <v>-4</v>
      </c>
      <c r="H1039">
        <f>VLOOKUP(Regular_Season_Table[[#This Row],[Visitor]],'2023 Standings'!$A$1:$K$33,10,FALSE)</f>
        <v>0.49</v>
      </c>
      <c r="I1039">
        <f>VLOOKUP(Regular_Season_Table[[#This Row],[Home]],'2023 Standings'!$A$1:$K$33,10,)</f>
        <v>0.66</v>
      </c>
      <c r="J1039">
        <f>VLOOKUP(Regular_Season_Table[[#This Row],[Home]],Table_0__2[[#All],[Team]:[xGF%]],10,)</f>
        <v>60.38</v>
      </c>
      <c r="K1039">
        <f>VLOOKUP(Regular_Season_Table[[#This Row],[Visitor]],Table_0__2[[Team]:[CF%]],10,FALSE)</f>
        <v>48.15</v>
      </c>
      <c r="L1039">
        <f>VLOOKUP(Regular_Season_Table[[#This Row],[Home]],Table_0__2[[#All],[Team]:[HDCF%]],36,FALSE)</f>
        <v>59.07</v>
      </c>
      <c r="M1039">
        <f>VLOOKUP(Regular_Season_Table[[#This Row],[Visitor]],Table_0__2[[#All],[Team]:[HDCF%]],36,FALSE)</f>
        <v>53.11</v>
      </c>
      <c r="N1039">
        <f>VLOOKUP(Regular_Season_Table[[#This Row],[Home]],'Special Teams'!$A$1:$B$33,2,FALSE)</f>
        <v>19.760000000000002</v>
      </c>
      <c r="O1039">
        <f>VLOOKUP(Regular_Season_Table[[#This Row],[Visitor]],'Special Teams'!$A$1:$B$33,2,FALSE)</f>
        <v>20.29</v>
      </c>
    </row>
    <row r="1040" spans="1:15" x14ac:dyDescent="0.3">
      <c r="A1040" s="8">
        <v>44996</v>
      </c>
      <c r="B1040" s="6" t="s">
        <v>10</v>
      </c>
      <c r="C1040" s="6">
        <v>5</v>
      </c>
      <c r="D1040" s="6" t="s">
        <v>20</v>
      </c>
      <c r="E1040" s="6">
        <v>2</v>
      </c>
      <c r="F1040" s="6"/>
      <c r="G1040" s="6">
        <f t="shared" si="16"/>
        <v>-3</v>
      </c>
      <c r="H1040">
        <f>VLOOKUP(Regular_Season_Table[[#This Row],[Visitor]],'2023 Standings'!$A$1:$K$33,10,FALSE)</f>
        <v>-0.47</v>
      </c>
      <c r="I1040">
        <f>VLOOKUP(Regular_Season_Table[[#This Row],[Home]],'2023 Standings'!$A$1:$K$33,10,)</f>
        <v>-1.34</v>
      </c>
      <c r="J1040">
        <f>VLOOKUP(Regular_Season_Table[[#This Row],[Home]],Table_0__2[[#All],[Team]:[xGF%]],10,)</f>
        <v>44.92</v>
      </c>
      <c r="K1040">
        <f>VLOOKUP(Regular_Season_Table[[#This Row],[Visitor]],Table_0__2[[Team]:[CF%]],10,FALSE)</f>
        <v>45.87</v>
      </c>
      <c r="L1040">
        <f>VLOOKUP(Regular_Season_Table[[#This Row],[Home]],Table_0__2[[#All],[Team]:[HDCF%]],36,FALSE)</f>
        <v>43.43</v>
      </c>
      <c r="M1040">
        <f>VLOOKUP(Regular_Season_Table[[#This Row],[Visitor]],Table_0__2[[#All],[Team]:[HDCF%]],36,FALSE)</f>
        <v>44.51</v>
      </c>
      <c r="N1040">
        <f>VLOOKUP(Regular_Season_Table[[#This Row],[Home]],'Special Teams'!$A$1:$B$33,2,FALSE)</f>
        <v>18.3</v>
      </c>
      <c r="O1040">
        <f>VLOOKUP(Regular_Season_Table[[#This Row],[Visitor]],'Special Teams'!$A$1:$B$33,2,FALSE)</f>
        <v>19.329999999999998</v>
      </c>
    </row>
    <row r="1041" spans="1:15" x14ac:dyDescent="0.3">
      <c r="A1041" s="9">
        <v>44996</v>
      </c>
      <c r="B1041" s="7" t="s">
        <v>25</v>
      </c>
      <c r="C1041" s="7">
        <v>2</v>
      </c>
      <c r="D1041" s="7" t="s">
        <v>11</v>
      </c>
      <c r="E1041" s="7">
        <v>3</v>
      </c>
      <c r="F1041" s="7" t="s">
        <v>36</v>
      </c>
      <c r="G1041" s="6">
        <f t="shared" si="16"/>
        <v>1</v>
      </c>
      <c r="H1041">
        <f>VLOOKUP(Regular_Season_Table[[#This Row],[Visitor]],'2023 Standings'!$A$1:$K$33,10,FALSE)</f>
        <v>-0.85</v>
      </c>
      <c r="I1041">
        <f>VLOOKUP(Regular_Season_Table[[#This Row],[Home]],'2023 Standings'!$A$1:$K$33,10,)</f>
        <v>0.61</v>
      </c>
      <c r="J1041">
        <f>VLOOKUP(Regular_Season_Table[[#This Row],[Home]],Table_0__2[[#All],[Team]:[xGF%]],10,)</f>
        <v>52.19</v>
      </c>
      <c r="K1041">
        <f>VLOOKUP(Regular_Season_Table[[#This Row],[Visitor]],Table_0__2[[Team]:[CF%]],10,FALSE)</f>
        <v>45.13</v>
      </c>
      <c r="L1041">
        <f>VLOOKUP(Regular_Season_Table[[#This Row],[Home]],Table_0__2[[#All],[Team]:[HDCF%]],36,FALSE)</f>
        <v>49.77</v>
      </c>
      <c r="M1041">
        <f>VLOOKUP(Regular_Season_Table[[#This Row],[Visitor]],Table_0__2[[#All],[Team]:[HDCF%]],36,FALSE)</f>
        <v>43.9</v>
      </c>
      <c r="N1041">
        <f>VLOOKUP(Regular_Season_Table[[#This Row],[Home]],'Special Teams'!$A$1:$B$33,2,FALSE)</f>
        <v>24.52</v>
      </c>
      <c r="O1041">
        <f>VLOOKUP(Regular_Season_Table[[#This Row],[Visitor]],'Special Teams'!$A$1:$B$33,2,FALSE)</f>
        <v>18.91</v>
      </c>
    </row>
    <row r="1042" spans="1:15" x14ac:dyDescent="0.3">
      <c r="A1042" s="8">
        <v>44996</v>
      </c>
      <c r="B1042" s="6" t="s">
        <v>23</v>
      </c>
      <c r="C1042" s="6">
        <v>5</v>
      </c>
      <c r="D1042" s="6" t="s">
        <v>31</v>
      </c>
      <c r="E1042" s="6">
        <v>4</v>
      </c>
      <c r="F1042" s="6" t="s">
        <v>36</v>
      </c>
      <c r="G1042" s="6">
        <f t="shared" si="16"/>
        <v>-1</v>
      </c>
      <c r="H1042">
        <f>VLOOKUP(Regular_Season_Table[[#This Row],[Visitor]],'2023 Standings'!$A$1:$K$33,10,FALSE)</f>
        <v>0.23</v>
      </c>
      <c r="I1042">
        <f>VLOOKUP(Regular_Season_Table[[#This Row],[Home]],'2023 Standings'!$A$1:$K$33,10,)</f>
        <v>0.24</v>
      </c>
      <c r="J1042">
        <f>VLOOKUP(Regular_Season_Table[[#This Row],[Home]],Table_0__2[[#All],[Team]:[xGF%]],10,)</f>
        <v>54.33</v>
      </c>
      <c r="K1042">
        <f>VLOOKUP(Regular_Season_Table[[#This Row],[Visitor]],Table_0__2[[Team]:[CF%]],10,FALSE)</f>
        <v>51.57</v>
      </c>
      <c r="L1042">
        <f>VLOOKUP(Regular_Season_Table[[#This Row],[Home]],Table_0__2[[#All],[Team]:[HDCF%]],36,FALSE)</f>
        <v>53.72</v>
      </c>
      <c r="M1042">
        <f>VLOOKUP(Regular_Season_Table[[#This Row],[Visitor]],Table_0__2[[#All],[Team]:[HDCF%]],36,FALSE)</f>
        <v>52.55</v>
      </c>
      <c r="N1042">
        <f>VLOOKUP(Regular_Season_Table[[#This Row],[Home]],'Special Teams'!$A$1:$B$33,2,FALSE)</f>
        <v>22.83</v>
      </c>
      <c r="O1042">
        <f>VLOOKUP(Regular_Season_Table[[#This Row],[Visitor]],'Special Teams'!$A$1:$B$33,2,FALSE)</f>
        <v>19.260000000000002</v>
      </c>
    </row>
    <row r="1043" spans="1:15" x14ac:dyDescent="0.3">
      <c r="A1043" s="9">
        <v>44996</v>
      </c>
      <c r="B1043" s="7" t="s">
        <v>21</v>
      </c>
      <c r="C1043" s="7">
        <v>2</v>
      </c>
      <c r="D1043" s="7" t="s">
        <v>29</v>
      </c>
      <c r="E1043" s="7">
        <v>1</v>
      </c>
      <c r="F1043" s="7" t="s">
        <v>35</v>
      </c>
      <c r="G1043" s="6">
        <f t="shared" si="16"/>
        <v>-1</v>
      </c>
      <c r="H1043">
        <f>VLOOKUP(Regular_Season_Table[[#This Row],[Visitor]],'2023 Standings'!$A$1:$K$33,10,FALSE)</f>
        <v>-0.12</v>
      </c>
      <c r="I1043">
        <f>VLOOKUP(Regular_Season_Table[[#This Row],[Home]],'2023 Standings'!$A$1:$K$33,10,)</f>
        <v>0.27</v>
      </c>
      <c r="J1043">
        <f>VLOOKUP(Regular_Season_Table[[#This Row],[Home]],Table_0__2[[#All],[Team]:[xGF%]],10,)</f>
        <v>52.33</v>
      </c>
      <c r="K1043">
        <f>VLOOKUP(Regular_Season_Table[[#This Row],[Visitor]],Table_0__2[[Team]:[CF%]],10,FALSE)</f>
        <v>47.41</v>
      </c>
      <c r="L1043">
        <f>VLOOKUP(Regular_Season_Table[[#This Row],[Home]],Table_0__2[[#All],[Team]:[HDCF%]],36,FALSE)</f>
        <v>52.36</v>
      </c>
      <c r="M1043">
        <f>VLOOKUP(Regular_Season_Table[[#This Row],[Visitor]],Table_0__2[[#All],[Team]:[HDCF%]],36,FALSE)</f>
        <v>48</v>
      </c>
      <c r="N1043">
        <f>VLOOKUP(Regular_Season_Table[[#This Row],[Home]],'Special Teams'!$A$1:$B$33,2,FALSE)</f>
        <v>25.28</v>
      </c>
      <c r="O1043">
        <f>VLOOKUP(Regular_Season_Table[[#This Row],[Visitor]],'Special Teams'!$A$1:$B$33,2,FALSE)</f>
        <v>17.600000000000001</v>
      </c>
    </row>
    <row r="1044" spans="1:15" x14ac:dyDescent="0.3">
      <c r="A1044" s="8">
        <v>44996</v>
      </c>
      <c r="B1044" s="6" t="s">
        <v>15</v>
      </c>
      <c r="C1044" s="6">
        <v>3</v>
      </c>
      <c r="D1044" s="6" t="s">
        <v>33</v>
      </c>
      <c r="E1044" s="6">
        <v>1</v>
      </c>
      <c r="F1044" s="6"/>
      <c r="G1044" s="6">
        <f t="shared" si="16"/>
        <v>-2</v>
      </c>
      <c r="H1044">
        <f>VLOOKUP(Regular_Season_Table[[#This Row],[Visitor]],'2023 Standings'!$A$1:$K$33,10,FALSE)</f>
        <v>0.79</v>
      </c>
      <c r="I1044">
        <f>VLOOKUP(Regular_Season_Table[[#This Row],[Home]],'2023 Standings'!$A$1:$K$33,10,)</f>
        <v>-0.85</v>
      </c>
      <c r="J1044">
        <f>VLOOKUP(Regular_Season_Table[[#This Row],[Home]],Table_0__2[[#All],[Team]:[xGF%]],10,)</f>
        <v>45.51</v>
      </c>
      <c r="K1044">
        <f>VLOOKUP(Regular_Season_Table[[#This Row],[Visitor]],Table_0__2[[Team]:[CF%]],10,FALSE)</f>
        <v>54.12</v>
      </c>
      <c r="L1044">
        <f>VLOOKUP(Regular_Season_Table[[#This Row],[Home]],Table_0__2[[#All],[Team]:[HDCF%]],36,FALSE)</f>
        <v>42.22</v>
      </c>
      <c r="M1044">
        <f>VLOOKUP(Regular_Season_Table[[#This Row],[Visitor]],Table_0__2[[#All],[Team]:[HDCF%]],36,FALSE)</f>
        <v>56.84</v>
      </c>
      <c r="N1044">
        <f>VLOOKUP(Regular_Season_Table[[#This Row],[Home]],'Special Teams'!$A$1:$B$33,2,FALSE)</f>
        <v>16.03</v>
      </c>
      <c r="O1044">
        <f>VLOOKUP(Regular_Season_Table[[#This Row],[Visitor]],'Special Teams'!$A$1:$B$33,2,FALSE)</f>
        <v>21.88</v>
      </c>
    </row>
    <row r="1045" spans="1:15" x14ac:dyDescent="0.3">
      <c r="A1045" s="9">
        <v>44996</v>
      </c>
      <c r="B1045" s="7" t="s">
        <v>12</v>
      </c>
      <c r="C1045" s="7">
        <v>5</v>
      </c>
      <c r="D1045" s="7" t="s">
        <v>16</v>
      </c>
      <c r="E1045" s="7">
        <v>1</v>
      </c>
      <c r="F1045" s="7"/>
      <c r="G1045" s="6">
        <f t="shared" si="16"/>
        <v>-4</v>
      </c>
      <c r="H1045">
        <f>VLOOKUP(Regular_Season_Table[[#This Row],[Visitor]],'2023 Standings'!$A$1:$K$33,10,FALSE)</f>
        <v>-0.1</v>
      </c>
      <c r="I1045">
        <f>VLOOKUP(Regular_Season_Table[[#This Row],[Home]],'2023 Standings'!$A$1:$K$33,10,)</f>
        <v>0.25</v>
      </c>
      <c r="J1045">
        <f>VLOOKUP(Regular_Season_Table[[#This Row],[Home]],Table_0__2[[#All],[Team]:[xGF%]],10,)</f>
        <v>49.75</v>
      </c>
      <c r="K1045">
        <f>VLOOKUP(Regular_Season_Table[[#This Row],[Visitor]],Table_0__2[[Team]:[CF%]],10,FALSE)</f>
        <v>49.78</v>
      </c>
      <c r="L1045">
        <f>VLOOKUP(Regular_Season_Table[[#This Row],[Home]],Table_0__2[[#All],[Team]:[HDCF%]],36,FALSE)</f>
        <v>50.12</v>
      </c>
      <c r="M1045">
        <f>VLOOKUP(Regular_Season_Table[[#This Row],[Visitor]],Table_0__2[[#All],[Team]:[HDCF%]],36,FALSE)</f>
        <v>49.68</v>
      </c>
      <c r="N1045">
        <f>VLOOKUP(Regular_Season_Table[[#This Row],[Home]],'Special Teams'!$A$1:$B$33,2,FALSE)</f>
        <v>15.77</v>
      </c>
      <c r="O1045">
        <f>VLOOKUP(Regular_Season_Table[[#This Row],[Visitor]],'Special Teams'!$A$1:$B$33,2,FALSE)</f>
        <v>21.22</v>
      </c>
    </row>
    <row r="1046" spans="1:15" x14ac:dyDescent="0.3">
      <c r="A1046" s="8">
        <v>44996</v>
      </c>
      <c r="B1046" s="6" t="s">
        <v>4</v>
      </c>
      <c r="C1046" s="6">
        <v>1</v>
      </c>
      <c r="D1046" s="6" t="s">
        <v>3</v>
      </c>
      <c r="E1046" s="6">
        <v>5</v>
      </c>
      <c r="F1046" s="6"/>
      <c r="G1046" s="6">
        <f t="shared" si="16"/>
        <v>4</v>
      </c>
      <c r="H1046">
        <f>VLOOKUP(Regular_Season_Table[[#This Row],[Visitor]],'2023 Standings'!$A$1:$K$33,10,FALSE)</f>
        <v>-0.62</v>
      </c>
      <c r="I1046">
        <f>VLOOKUP(Regular_Season_Table[[#This Row],[Home]],'2023 Standings'!$A$1:$K$33,10,)</f>
        <v>0.01</v>
      </c>
      <c r="J1046">
        <f>VLOOKUP(Regular_Season_Table[[#This Row],[Home]],Table_0__2[[#All],[Team]:[xGF%]],10,)</f>
        <v>52.14</v>
      </c>
      <c r="K1046">
        <f>VLOOKUP(Regular_Season_Table[[#This Row],[Visitor]],Table_0__2[[Team]:[CF%]],10,FALSE)</f>
        <v>47.4</v>
      </c>
      <c r="L1046">
        <f>VLOOKUP(Regular_Season_Table[[#This Row],[Home]],Table_0__2[[#All],[Team]:[HDCF%]],36,FALSE)</f>
        <v>53.78</v>
      </c>
      <c r="M1046">
        <f>VLOOKUP(Regular_Season_Table[[#This Row],[Visitor]],Table_0__2[[#All],[Team]:[HDCF%]],36,FALSE)</f>
        <v>47.69</v>
      </c>
      <c r="N1046">
        <f>VLOOKUP(Regular_Season_Table[[#This Row],[Home]],'Special Teams'!$A$1:$B$33,2,FALSE)</f>
        <v>21.72</v>
      </c>
      <c r="O1046">
        <f>VLOOKUP(Regular_Season_Table[[#This Row],[Visitor]],'Special Teams'!$A$1:$B$33,2,FALSE)</f>
        <v>15.56</v>
      </c>
    </row>
    <row r="1047" spans="1:15" x14ac:dyDescent="0.3">
      <c r="A1047" s="9">
        <v>44996</v>
      </c>
      <c r="B1047" s="7" t="s">
        <v>30</v>
      </c>
      <c r="C1047" s="7">
        <v>4</v>
      </c>
      <c r="D1047" s="7" t="s">
        <v>34</v>
      </c>
      <c r="E1047" s="7">
        <v>3</v>
      </c>
      <c r="F1047" s="7" t="s">
        <v>36</v>
      </c>
      <c r="G1047" s="6">
        <f t="shared" si="16"/>
        <v>-1</v>
      </c>
      <c r="H1047">
        <f>VLOOKUP(Regular_Season_Table[[#This Row],[Visitor]],'2023 Standings'!$A$1:$K$33,10,FALSE)</f>
        <v>0.75</v>
      </c>
      <c r="I1047">
        <f>VLOOKUP(Regular_Season_Table[[#This Row],[Home]],'2023 Standings'!$A$1:$K$33,10,)</f>
        <v>0.36</v>
      </c>
      <c r="J1047">
        <f>VLOOKUP(Regular_Season_Table[[#This Row],[Home]],Table_0__2[[#All],[Team]:[xGF%]],10,)</f>
        <v>52.75</v>
      </c>
      <c r="K1047">
        <f>VLOOKUP(Regular_Season_Table[[#This Row],[Visitor]],Table_0__2[[Team]:[CF%]],10,FALSE)</f>
        <v>51.67</v>
      </c>
      <c r="L1047">
        <f>VLOOKUP(Regular_Season_Table[[#This Row],[Home]],Table_0__2[[#All],[Team]:[HDCF%]],36,FALSE)</f>
        <v>49.47</v>
      </c>
      <c r="M1047">
        <f>VLOOKUP(Regular_Season_Table[[#This Row],[Visitor]],Table_0__2[[#All],[Team]:[HDCF%]],36,FALSE)</f>
        <v>53.75</v>
      </c>
      <c r="N1047">
        <f>VLOOKUP(Regular_Season_Table[[#This Row],[Home]],'Special Teams'!$A$1:$B$33,2,FALSE)</f>
        <v>19.75</v>
      </c>
      <c r="O1047">
        <f>VLOOKUP(Regular_Season_Table[[#This Row],[Visitor]],'Special Teams'!$A$1:$B$33,2,FALSE)</f>
        <v>25</v>
      </c>
    </row>
    <row r="1048" spans="1:15" x14ac:dyDescent="0.3">
      <c r="A1048" s="8">
        <v>44996</v>
      </c>
      <c r="B1048" s="6" t="s">
        <v>28</v>
      </c>
      <c r="C1048" s="6">
        <v>5</v>
      </c>
      <c r="D1048" s="6" t="s">
        <v>24</v>
      </c>
      <c r="E1048" s="6">
        <v>2</v>
      </c>
      <c r="F1048" s="6"/>
      <c r="G1048" s="6">
        <f t="shared" si="16"/>
        <v>-3</v>
      </c>
      <c r="H1048">
        <f>VLOOKUP(Regular_Season_Table[[#This Row],[Visitor]],'2023 Standings'!$A$1:$K$33,10,FALSE)</f>
        <v>0.21</v>
      </c>
      <c r="I1048">
        <f>VLOOKUP(Regular_Season_Table[[#This Row],[Home]],'2023 Standings'!$A$1:$K$33,10,)</f>
        <v>-1.05</v>
      </c>
      <c r="J1048">
        <f>VLOOKUP(Regular_Season_Table[[#This Row],[Home]],Table_0__2[[#All],[Team]:[xGF%]],10,)</f>
        <v>48.6</v>
      </c>
      <c r="K1048">
        <f>VLOOKUP(Regular_Season_Table[[#This Row],[Visitor]],Table_0__2[[Team]:[CF%]],10,FALSE)</f>
        <v>49.47</v>
      </c>
      <c r="L1048">
        <f>VLOOKUP(Regular_Season_Table[[#This Row],[Home]],Table_0__2[[#All],[Team]:[HDCF%]],36,FALSE)</f>
        <v>51.47</v>
      </c>
      <c r="M1048">
        <f>VLOOKUP(Regular_Season_Table[[#This Row],[Visitor]],Table_0__2[[#All],[Team]:[HDCF%]],36,FALSE)</f>
        <v>51.15</v>
      </c>
      <c r="N1048">
        <f>VLOOKUP(Regular_Season_Table[[#This Row],[Home]],'Special Teams'!$A$1:$B$33,2,FALSE)</f>
        <v>18.39</v>
      </c>
      <c r="O1048">
        <f>VLOOKUP(Regular_Season_Table[[#This Row],[Visitor]],'Special Teams'!$A$1:$B$33,2,FALSE)</f>
        <v>21.43</v>
      </c>
    </row>
    <row r="1049" spans="1:15" x14ac:dyDescent="0.3">
      <c r="A1049" s="9">
        <v>44996</v>
      </c>
      <c r="B1049" s="7" t="s">
        <v>6</v>
      </c>
      <c r="C1049" s="7">
        <v>1</v>
      </c>
      <c r="D1049" s="7" t="s">
        <v>7</v>
      </c>
      <c r="E1049" s="7">
        <v>3</v>
      </c>
      <c r="F1049" s="7"/>
      <c r="G1049" s="6">
        <f t="shared" si="16"/>
        <v>2</v>
      </c>
      <c r="H1049">
        <f>VLOOKUP(Regular_Season_Table[[#This Row],[Visitor]],'2023 Standings'!$A$1:$K$33,10,FALSE)</f>
        <v>-1.1599999999999999</v>
      </c>
      <c r="I1049">
        <f>VLOOKUP(Regular_Season_Table[[#This Row],[Home]],'2023 Standings'!$A$1:$K$33,10,)</f>
        <v>0.37</v>
      </c>
      <c r="J1049">
        <f>VLOOKUP(Regular_Season_Table[[#This Row],[Home]],Table_0__2[[#All],[Team]:[xGF%]],10,)</f>
        <v>51.45</v>
      </c>
      <c r="K1049">
        <f>VLOOKUP(Regular_Season_Table[[#This Row],[Visitor]],Table_0__2[[Team]:[CF%]],10,FALSE)</f>
        <v>43.9</v>
      </c>
      <c r="L1049">
        <f>VLOOKUP(Regular_Season_Table[[#This Row],[Home]],Table_0__2[[#All],[Team]:[HDCF%]],36,FALSE)</f>
        <v>53.01</v>
      </c>
      <c r="M1049">
        <f>VLOOKUP(Regular_Season_Table[[#This Row],[Visitor]],Table_0__2[[#All],[Team]:[HDCF%]],36,FALSE)</f>
        <v>41.35</v>
      </c>
      <c r="N1049">
        <f>VLOOKUP(Regular_Season_Table[[#This Row],[Home]],'Special Teams'!$A$1:$B$33,2,FALSE)</f>
        <v>25.36</v>
      </c>
      <c r="O1049">
        <f>VLOOKUP(Regular_Season_Table[[#This Row],[Visitor]],'Special Teams'!$A$1:$B$33,2,FALSE)</f>
        <v>16.38</v>
      </c>
    </row>
    <row r="1050" spans="1:15" x14ac:dyDescent="0.3">
      <c r="A1050" s="8">
        <v>44996</v>
      </c>
      <c r="B1050" s="6" t="s">
        <v>9</v>
      </c>
      <c r="C1050" s="6">
        <v>4</v>
      </c>
      <c r="D1050" s="6" t="s">
        <v>5</v>
      </c>
      <c r="E1050" s="6">
        <v>7</v>
      </c>
      <c r="F1050" s="6"/>
      <c r="G1050" s="6">
        <f t="shared" si="16"/>
        <v>3</v>
      </c>
      <c r="H1050">
        <f>VLOOKUP(Regular_Season_Table[[#This Row],[Visitor]],'2023 Standings'!$A$1:$K$33,10,FALSE)</f>
        <v>0.73</v>
      </c>
      <c r="I1050">
        <f>VLOOKUP(Regular_Season_Table[[#This Row],[Home]],'2023 Standings'!$A$1:$K$33,10,)</f>
        <v>0.7</v>
      </c>
      <c r="J1050">
        <f>VLOOKUP(Regular_Season_Table[[#This Row],[Home]],Table_0__2[[#All],[Team]:[xGF%]],10,)</f>
        <v>51.07</v>
      </c>
      <c r="K1050">
        <f>VLOOKUP(Regular_Season_Table[[#This Row],[Visitor]],Table_0__2[[Team]:[CF%]],10,FALSE)</f>
        <v>52.27</v>
      </c>
      <c r="L1050">
        <f>VLOOKUP(Regular_Season_Table[[#This Row],[Home]],Table_0__2[[#All],[Team]:[HDCF%]],36,FALSE)</f>
        <v>54.37</v>
      </c>
      <c r="M1050">
        <f>VLOOKUP(Regular_Season_Table[[#This Row],[Visitor]],Table_0__2[[#All],[Team]:[HDCF%]],36,FALSE)</f>
        <v>56.4</v>
      </c>
      <c r="N1050">
        <f>VLOOKUP(Regular_Season_Table[[#This Row],[Home]],'Special Teams'!$A$1:$B$33,2,FALSE)</f>
        <v>26.02</v>
      </c>
      <c r="O1050">
        <f>VLOOKUP(Regular_Season_Table[[#This Row],[Visitor]],'Special Teams'!$A$1:$B$33,2,FALSE)</f>
        <v>32.36</v>
      </c>
    </row>
    <row r="1051" spans="1:15" x14ac:dyDescent="0.3">
      <c r="A1051" s="9">
        <v>44996</v>
      </c>
      <c r="B1051" s="7" t="s">
        <v>32</v>
      </c>
      <c r="C1051" s="7">
        <v>2</v>
      </c>
      <c r="D1051" s="7" t="s">
        <v>8</v>
      </c>
      <c r="E1051" s="7">
        <v>5</v>
      </c>
      <c r="F1051" s="7"/>
      <c r="G1051" s="6">
        <f t="shared" si="16"/>
        <v>3</v>
      </c>
      <c r="H1051">
        <f>VLOOKUP(Regular_Season_Table[[#This Row],[Visitor]],'2023 Standings'!$A$1:$K$33,10,FALSE)</f>
        <v>-0.09</v>
      </c>
      <c r="I1051">
        <f>VLOOKUP(Regular_Season_Table[[#This Row],[Home]],'2023 Standings'!$A$1:$K$33,10,)</f>
        <v>-0.3</v>
      </c>
      <c r="J1051">
        <f>VLOOKUP(Regular_Season_Table[[#This Row],[Home]],Table_0__2[[#All],[Team]:[xGF%]],10,)</f>
        <v>47.62</v>
      </c>
      <c r="K1051">
        <f>VLOOKUP(Regular_Season_Table[[#This Row],[Visitor]],Table_0__2[[Team]:[CF%]],10,FALSE)</f>
        <v>51.53</v>
      </c>
      <c r="L1051">
        <f>VLOOKUP(Regular_Season_Table[[#This Row],[Home]],Table_0__2[[#All],[Team]:[HDCF%]],36,FALSE)</f>
        <v>47.61</v>
      </c>
      <c r="M1051">
        <f>VLOOKUP(Regular_Season_Table[[#This Row],[Visitor]],Table_0__2[[#All],[Team]:[HDCF%]],36,FALSE)</f>
        <v>51.95</v>
      </c>
      <c r="N1051">
        <f>VLOOKUP(Regular_Season_Table[[#This Row],[Home]],'Special Teams'!$A$1:$B$33,2,FALSE)</f>
        <v>22.71</v>
      </c>
      <c r="O1051">
        <f>VLOOKUP(Regular_Season_Table[[#This Row],[Visitor]],'Special Teams'!$A$1:$B$33,2,FALSE)</f>
        <v>23.53</v>
      </c>
    </row>
    <row r="1052" spans="1:15" x14ac:dyDescent="0.3">
      <c r="A1052" s="8">
        <v>44997</v>
      </c>
      <c r="B1052" s="6" t="s">
        <v>21</v>
      </c>
      <c r="C1052" s="6">
        <v>5</v>
      </c>
      <c r="D1052" s="6" t="s">
        <v>26</v>
      </c>
      <c r="E1052" s="6">
        <v>4</v>
      </c>
      <c r="F1052" s="6" t="s">
        <v>36</v>
      </c>
      <c r="G1052" s="6">
        <f t="shared" si="16"/>
        <v>-1</v>
      </c>
      <c r="H1052">
        <f>VLOOKUP(Regular_Season_Table[[#This Row],[Visitor]],'2023 Standings'!$A$1:$K$33,10,FALSE)</f>
        <v>-0.12</v>
      </c>
      <c r="I1052">
        <f>VLOOKUP(Regular_Season_Table[[#This Row],[Home]],'2023 Standings'!$A$1:$K$33,10,)</f>
        <v>-1.54</v>
      </c>
      <c r="J1052">
        <f>VLOOKUP(Regular_Season_Table[[#This Row],[Home]],Table_0__2[[#All],[Team]:[xGF%]],10,)</f>
        <v>42.67</v>
      </c>
      <c r="K1052">
        <f>VLOOKUP(Regular_Season_Table[[#This Row],[Visitor]],Table_0__2[[Team]:[CF%]],10,FALSE)</f>
        <v>47.41</v>
      </c>
      <c r="L1052">
        <f>VLOOKUP(Regular_Season_Table[[#This Row],[Home]],Table_0__2[[#All],[Team]:[HDCF%]],36,FALSE)</f>
        <v>38.950000000000003</v>
      </c>
      <c r="M1052">
        <f>VLOOKUP(Regular_Season_Table[[#This Row],[Visitor]],Table_0__2[[#All],[Team]:[HDCF%]],36,FALSE)</f>
        <v>48</v>
      </c>
      <c r="N1052">
        <f>VLOOKUP(Regular_Season_Table[[#This Row],[Home]],'Special Teams'!$A$1:$B$33,2,FALSE)</f>
        <v>15.72</v>
      </c>
      <c r="O1052">
        <f>VLOOKUP(Regular_Season_Table[[#This Row],[Visitor]],'Special Teams'!$A$1:$B$33,2,FALSE)</f>
        <v>17.600000000000001</v>
      </c>
    </row>
    <row r="1053" spans="1:15" x14ac:dyDescent="0.3">
      <c r="A1053" s="9">
        <v>44997</v>
      </c>
      <c r="B1053" s="7" t="s">
        <v>28</v>
      </c>
      <c r="C1053" s="7">
        <v>4</v>
      </c>
      <c r="D1053" s="7" t="s">
        <v>25</v>
      </c>
      <c r="E1053" s="7">
        <v>5</v>
      </c>
      <c r="F1053" s="7" t="s">
        <v>36</v>
      </c>
      <c r="G1053" s="6">
        <f t="shared" si="16"/>
        <v>1</v>
      </c>
      <c r="H1053">
        <f>VLOOKUP(Regular_Season_Table[[#This Row],[Visitor]],'2023 Standings'!$A$1:$K$33,10,FALSE)</f>
        <v>0.21</v>
      </c>
      <c r="I1053">
        <f>VLOOKUP(Regular_Season_Table[[#This Row],[Home]],'2023 Standings'!$A$1:$K$33,10,)</f>
        <v>-0.85</v>
      </c>
      <c r="J1053">
        <f>VLOOKUP(Regular_Season_Table[[#This Row],[Home]],Table_0__2[[#All],[Team]:[xGF%]],10,)</f>
        <v>45.13</v>
      </c>
      <c r="K1053">
        <f>VLOOKUP(Regular_Season_Table[[#This Row],[Visitor]],Table_0__2[[Team]:[CF%]],10,FALSE)</f>
        <v>49.47</v>
      </c>
      <c r="L1053">
        <f>VLOOKUP(Regular_Season_Table[[#This Row],[Home]],Table_0__2[[#All],[Team]:[HDCF%]],36,FALSE)</f>
        <v>43.9</v>
      </c>
      <c r="M1053">
        <f>VLOOKUP(Regular_Season_Table[[#This Row],[Visitor]],Table_0__2[[#All],[Team]:[HDCF%]],36,FALSE)</f>
        <v>51.15</v>
      </c>
      <c r="N1053">
        <f>VLOOKUP(Regular_Season_Table[[#This Row],[Home]],'Special Teams'!$A$1:$B$33,2,FALSE)</f>
        <v>18.91</v>
      </c>
      <c r="O1053">
        <f>VLOOKUP(Regular_Season_Table[[#This Row],[Visitor]],'Special Teams'!$A$1:$B$33,2,FALSE)</f>
        <v>21.43</v>
      </c>
    </row>
    <row r="1054" spans="1:15" x14ac:dyDescent="0.3">
      <c r="A1054" s="8">
        <v>44997</v>
      </c>
      <c r="B1054" s="6" t="s">
        <v>32</v>
      </c>
      <c r="C1054" s="6">
        <v>1</v>
      </c>
      <c r="D1054" s="6" t="s">
        <v>22</v>
      </c>
      <c r="E1054" s="6">
        <v>5</v>
      </c>
      <c r="F1054" s="6"/>
      <c r="G1054" s="6">
        <f t="shared" si="16"/>
        <v>4</v>
      </c>
      <c r="H1054">
        <f>VLOOKUP(Regular_Season_Table[[#This Row],[Visitor]],'2023 Standings'!$A$1:$K$33,10,FALSE)</f>
        <v>-0.09</v>
      </c>
      <c r="I1054">
        <f>VLOOKUP(Regular_Season_Table[[#This Row],[Home]],'2023 Standings'!$A$1:$K$33,10,)</f>
        <v>0.05</v>
      </c>
      <c r="J1054">
        <f>VLOOKUP(Regular_Season_Table[[#This Row],[Home]],Table_0__2[[#All],[Team]:[xGF%]],10,)</f>
        <v>57.39</v>
      </c>
      <c r="K1054">
        <f>VLOOKUP(Regular_Season_Table[[#This Row],[Visitor]],Table_0__2[[Team]:[CF%]],10,FALSE)</f>
        <v>51.53</v>
      </c>
      <c r="L1054">
        <f>VLOOKUP(Regular_Season_Table[[#This Row],[Home]],Table_0__2[[#All],[Team]:[HDCF%]],36,FALSE)</f>
        <v>53.64</v>
      </c>
      <c r="M1054">
        <f>VLOOKUP(Regular_Season_Table[[#This Row],[Visitor]],Table_0__2[[#All],[Team]:[HDCF%]],36,FALSE)</f>
        <v>51.95</v>
      </c>
      <c r="N1054">
        <f>VLOOKUP(Regular_Season_Table[[#This Row],[Home]],'Special Teams'!$A$1:$B$33,2,FALSE)</f>
        <v>19.84</v>
      </c>
      <c r="O1054">
        <f>VLOOKUP(Regular_Season_Table[[#This Row],[Visitor]],'Special Teams'!$A$1:$B$33,2,FALSE)</f>
        <v>23.53</v>
      </c>
    </row>
    <row r="1055" spans="1:15" x14ac:dyDescent="0.3">
      <c r="A1055" s="9">
        <v>44997</v>
      </c>
      <c r="B1055" s="7" t="s">
        <v>14</v>
      </c>
      <c r="C1055" s="7">
        <v>3</v>
      </c>
      <c r="D1055" s="7" t="s">
        <v>19</v>
      </c>
      <c r="E1055" s="7">
        <v>5</v>
      </c>
      <c r="F1055" s="7"/>
      <c r="G1055" s="6">
        <f t="shared" si="16"/>
        <v>2</v>
      </c>
      <c r="H1055">
        <f>VLOOKUP(Regular_Season_Table[[#This Row],[Visitor]],'2023 Standings'!$A$1:$K$33,10,FALSE)</f>
        <v>1.54</v>
      </c>
      <c r="I1055">
        <f>VLOOKUP(Regular_Season_Table[[#This Row],[Home]],'2023 Standings'!$A$1:$K$33,10,)</f>
        <v>-0.44</v>
      </c>
      <c r="J1055">
        <f>VLOOKUP(Regular_Season_Table[[#This Row],[Home]],Table_0__2[[#All],[Team]:[xGF%]],10,)</f>
        <v>46.03</v>
      </c>
      <c r="K1055">
        <f>VLOOKUP(Regular_Season_Table[[#This Row],[Visitor]],Table_0__2[[Team]:[CF%]],10,FALSE)</f>
        <v>51.19</v>
      </c>
      <c r="L1055">
        <f>VLOOKUP(Regular_Season_Table[[#This Row],[Home]],Table_0__2[[#All],[Team]:[HDCF%]],36,FALSE)</f>
        <v>44.13</v>
      </c>
      <c r="M1055">
        <f>VLOOKUP(Regular_Season_Table[[#This Row],[Visitor]],Table_0__2[[#All],[Team]:[HDCF%]],36,FALSE)</f>
        <v>54.03</v>
      </c>
      <c r="N1055">
        <f>VLOOKUP(Regular_Season_Table[[#This Row],[Home]],'Special Teams'!$A$1:$B$33,2,FALSE)</f>
        <v>21.11</v>
      </c>
      <c r="O1055">
        <f>VLOOKUP(Regular_Season_Table[[#This Row],[Visitor]],'Special Teams'!$A$1:$B$33,2,FALSE)</f>
        <v>22.22</v>
      </c>
    </row>
    <row r="1056" spans="1:15" x14ac:dyDescent="0.3">
      <c r="A1056" s="8">
        <v>44997</v>
      </c>
      <c r="B1056" s="6" t="s">
        <v>18</v>
      </c>
      <c r="C1056" s="6">
        <v>0</v>
      </c>
      <c r="D1056" s="6" t="s">
        <v>15</v>
      </c>
      <c r="E1056" s="6">
        <v>3</v>
      </c>
      <c r="F1056" s="6"/>
      <c r="G1056" s="6">
        <f t="shared" si="16"/>
        <v>3</v>
      </c>
      <c r="H1056">
        <f>VLOOKUP(Regular_Season_Table[[#This Row],[Visitor]],'2023 Standings'!$A$1:$K$33,10,FALSE)</f>
        <v>0.66</v>
      </c>
      <c r="I1056">
        <f>VLOOKUP(Regular_Season_Table[[#This Row],[Home]],'2023 Standings'!$A$1:$K$33,10,)</f>
        <v>0.79</v>
      </c>
      <c r="J1056">
        <f>VLOOKUP(Regular_Season_Table[[#This Row],[Home]],Table_0__2[[#All],[Team]:[xGF%]],10,)</f>
        <v>54.12</v>
      </c>
      <c r="K1056">
        <f>VLOOKUP(Regular_Season_Table[[#This Row],[Visitor]],Table_0__2[[Team]:[CF%]],10,FALSE)</f>
        <v>60.38</v>
      </c>
      <c r="L1056">
        <f>VLOOKUP(Regular_Season_Table[[#This Row],[Home]],Table_0__2[[#All],[Team]:[HDCF%]],36,FALSE)</f>
        <v>56.84</v>
      </c>
      <c r="M1056">
        <f>VLOOKUP(Regular_Season_Table[[#This Row],[Visitor]],Table_0__2[[#All],[Team]:[HDCF%]],36,FALSE)</f>
        <v>59.07</v>
      </c>
      <c r="N1056">
        <f>VLOOKUP(Regular_Season_Table[[#This Row],[Home]],'Special Teams'!$A$1:$B$33,2,FALSE)</f>
        <v>21.88</v>
      </c>
      <c r="O1056">
        <f>VLOOKUP(Regular_Season_Table[[#This Row],[Visitor]],'Special Teams'!$A$1:$B$33,2,FALSE)</f>
        <v>19.760000000000002</v>
      </c>
    </row>
    <row r="1057" spans="1:15" x14ac:dyDescent="0.3">
      <c r="A1057" s="9">
        <v>44997</v>
      </c>
      <c r="B1057" s="7" t="s">
        <v>17</v>
      </c>
      <c r="C1057" s="7">
        <v>2</v>
      </c>
      <c r="D1057" s="7" t="s">
        <v>3</v>
      </c>
      <c r="E1057" s="7">
        <v>3</v>
      </c>
      <c r="F1057" s="7" t="s">
        <v>36</v>
      </c>
      <c r="G1057" s="6">
        <f t="shared" si="16"/>
        <v>1</v>
      </c>
      <c r="H1057">
        <f>VLOOKUP(Regular_Season_Table[[#This Row],[Visitor]],'2023 Standings'!$A$1:$K$33,10,FALSE)</f>
        <v>0.7</v>
      </c>
      <c r="I1057">
        <f>VLOOKUP(Regular_Season_Table[[#This Row],[Home]],'2023 Standings'!$A$1:$K$33,10,)</f>
        <v>0.01</v>
      </c>
      <c r="J1057">
        <f>VLOOKUP(Regular_Season_Table[[#This Row],[Home]],Table_0__2[[#All],[Team]:[xGF%]],10,)</f>
        <v>52.14</v>
      </c>
      <c r="K1057">
        <f>VLOOKUP(Regular_Season_Table[[#This Row],[Visitor]],Table_0__2[[Team]:[CF%]],10,FALSE)</f>
        <v>49.8</v>
      </c>
      <c r="L1057">
        <f>VLOOKUP(Regular_Season_Table[[#This Row],[Home]],Table_0__2[[#All],[Team]:[HDCF%]],36,FALSE)</f>
        <v>53.78</v>
      </c>
      <c r="M1057">
        <f>VLOOKUP(Regular_Season_Table[[#This Row],[Visitor]],Table_0__2[[#All],[Team]:[HDCF%]],36,FALSE)</f>
        <v>48.95</v>
      </c>
      <c r="N1057">
        <f>VLOOKUP(Regular_Season_Table[[#This Row],[Home]],'Special Teams'!$A$1:$B$33,2,FALSE)</f>
        <v>21.72</v>
      </c>
      <c r="O1057">
        <f>VLOOKUP(Regular_Season_Table[[#This Row],[Visitor]],'Special Teams'!$A$1:$B$33,2,FALSE)</f>
        <v>24.08</v>
      </c>
    </row>
    <row r="1058" spans="1:15" x14ac:dyDescent="0.3">
      <c r="A1058" s="8">
        <v>44997</v>
      </c>
      <c r="B1058" s="6" t="s">
        <v>27</v>
      </c>
      <c r="C1058" s="6">
        <v>5</v>
      </c>
      <c r="D1058" s="6" t="s">
        <v>10</v>
      </c>
      <c r="E1058" s="6">
        <v>3</v>
      </c>
      <c r="F1058" s="6"/>
      <c r="G1058" s="6">
        <f t="shared" si="16"/>
        <v>-2</v>
      </c>
      <c r="H1058">
        <f>VLOOKUP(Regular_Season_Table[[#This Row],[Visitor]],'2023 Standings'!$A$1:$K$33,10,FALSE)</f>
        <v>0.49</v>
      </c>
      <c r="I1058">
        <f>VLOOKUP(Regular_Season_Table[[#This Row],[Home]],'2023 Standings'!$A$1:$K$33,10,)</f>
        <v>-0.47</v>
      </c>
      <c r="J1058">
        <f>VLOOKUP(Regular_Season_Table[[#This Row],[Home]],Table_0__2[[#All],[Team]:[xGF%]],10,)</f>
        <v>45.87</v>
      </c>
      <c r="K1058">
        <f>VLOOKUP(Regular_Season_Table[[#This Row],[Visitor]],Table_0__2[[Team]:[CF%]],10,FALSE)</f>
        <v>48.15</v>
      </c>
      <c r="L1058">
        <f>VLOOKUP(Regular_Season_Table[[#This Row],[Home]],Table_0__2[[#All],[Team]:[HDCF%]],36,FALSE)</f>
        <v>44.51</v>
      </c>
      <c r="M1058">
        <f>VLOOKUP(Regular_Season_Table[[#This Row],[Visitor]],Table_0__2[[#All],[Team]:[HDCF%]],36,FALSE)</f>
        <v>53.11</v>
      </c>
      <c r="N1058">
        <f>VLOOKUP(Regular_Season_Table[[#This Row],[Home]],'Special Teams'!$A$1:$B$33,2,FALSE)</f>
        <v>19.329999999999998</v>
      </c>
      <c r="O1058">
        <f>VLOOKUP(Regular_Season_Table[[#This Row],[Visitor]],'Special Teams'!$A$1:$B$33,2,FALSE)</f>
        <v>20.29</v>
      </c>
    </row>
    <row r="1059" spans="1:15" x14ac:dyDescent="0.3">
      <c r="A1059" s="9">
        <v>44997</v>
      </c>
      <c r="B1059" s="7" t="s">
        <v>23</v>
      </c>
      <c r="C1059" s="7">
        <v>3</v>
      </c>
      <c r="D1059" s="7" t="s">
        <v>7</v>
      </c>
      <c r="E1059" s="7">
        <v>2</v>
      </c>
      <c r="F1059" s="7"/>
      <c r="G1059" s="6">
        <f t="shared" si="16"/>
        <v>-1</v>
      </c>
      <c r="H1059">
        <f>VLOOKUP(Regular_Season_Table[[#This Row],[Visitor]],'2023 Standings'!$A$1:$K$33,10,FALSE)</f>
        <v>0.23</v>
      </c>
      <c r="I1059">
        <f>VLOOKUP(Regular_Season_Table[[#This Row],[Home]],'2023 Standings'!$A$1:$K$33,10,)</f>
        <v>0.37</v>
      </c>
      <c r="J1059">
        <f>VLOOKUP(Regular_Season_Table[[#This Row],[Home]],Table_0__2[[#All],[Team]:[xGF%]],10,)</f>
        <v>51.45</v>
      </c>
      <c r="K1059">
        <f>VLOOKUP(Regular_Season_Table[[#This Row],[Visitor]],Table_0__2[[Team]:[CF%]],10,FALSE)</f>
        <v>51.57</v>
      </c>
      <c r="L1059">
        <f>VLOOKUP(Regular_Season_Table[[#This Row],[Home]],Table_0__2[[#All],[Team]:[HDCF%]],36,FALSE)</f>
        <v>53.01</v>
      </c>
      <c r="M1059">
        <f>VLOOKUP(Regular_Season_Table[[#This Row],[Visitor]],Table_0__2[[#All],[Team]:[HDCF%]],36,FALSE)</f>
        <v>52.55</v>
      </c>
      <c r="N1059">
        <f>VLOOKUP(Regular_Season_Table[[#This Row],[Home]],'Special Teams'!$A$1:$B$33,2,FALSE)</f>
        <v>25.36</v>
      </c>
      <c r="O1059">
        <f>VLOOKUP(Regular_Season_Table[[#This Row],[Visitor]],'Special Teams'!$A$1:$B$33,2,FALSE)</f>
        <v>19.260000000000002</v>
      </c>
    </row>
    <row r="1060" spans="1:15" x14ac:dyDescent="0.3">
      <c r="A1060" s="8">
        <v>44998</v>
      </c>
      <c r="B1060" s="6" t="s">
        <v>11</v>
      </c>
      <c r="C1060" s="6">
        <v>8</v>
      </c>
      <c r="D1060" s="6" t="s">
        <v>33</v>
      </c>
      <c r="E1060" s="6">
        <v>4</v>
      </c>
      <c r="F1060" s="6"/>
      <c r="G1060" s="6">
        <f t="shared" si="16"/>
        <v>-4</v>
      </c>
      <c r="H1060">
        <f>VLOOKUP(Regular_Season_Table[[#This Row],[Visitor]],'2023 Standings'!$A$1:$K$33,10,FALSE)</f>
        <v>0.61</v>
      </c>
      <c r="I1060">
        <f>VLOOKUP(Regular_Season_Table[[#This Row],[Home]],'2023 Standings'!$A$1:$K$33,10,)</f>
        <v>-0.85</v>
      </c>
      <c r="J1060">
        <f>VLOOKUP(Regular_Season_Table[[#This Row],[Home]],Table_0__2[[#All],[Team]:[xGF%]],10,)</f>
        <v>45.51</v>
      </c>
      <c r="K1060">
        <f>VLOOKUP(Regular_Season_Table[[#This Row],[Visitor]],Table_0__2[[Team]:[CF%]],10,FALSE)</f>
        <v>52.19</v>
      </c>
      <c r="L1060">
        <f>VLOOKUP(Regular_Season_Table[[#This Row],[Home]],Table_0__2[[#All],[Team]:[HDCF%]],36,FALSE)</f>
        <v>42.22</v>
      </c>
      <c r="M1060">
        <f>VLOOKUP(Regular_Season_Table[[#This Row],[Visitor]],Table_0__2[[#All],[Team]:[HDCF%]],36,FALSE)</f>
        <v>49.77</v>
      </c>
      <c r="N1060">
        <f>VLOOKUP(Regular_Season_Table[[#This Row],[Home]],'Special Teams'!$A$1:$B$33,2,FALSE)</f>
        <v>16.03</v>
      </c>
      <c r="O1060">
        <f>VLOOKUP(Regular_Season_Table[[#This Row],[Visitor]],'Special Teams'!$A$1:$B$33,2,FALSE)</f>
        <v>24.52</v>
      </c>
    </row>
    <row r="1061" spans="1:15" x14ac:dyDescent="0.3">
      <c r="A1061" s="9">
        <v>44998</v>
      </c>
      <c r="B1061" s="7" t="s">
        <v>30</v>
      </c>
      <c r="C1061" s="7">
        <v>5</v>
      </c>
      <c r="D1061" s="7" t="s">
        <v>34</v>
      </c>
      <c r="E1061" s="7">
        <v>2</v>
      </c>
      <c r="F1061" s="7"/>
      <c r="G1061" s="6">
        <f t="shared" si="16"/>
        <v>-3</v>
      </c>
      <c r="H1061">
        <f>VLOOKUP(Regular_Season_Table[[#This Row],[Visitor]],'2023 Standings'!$A$1:$K$33,10,FALSE)</f>
        <v>0.75</v>
      </c>
      <c r="I1061">
        <f>VLOOKUP(Regular_Season_Table[[#This Row],[Home]],'2023 Standings'!$A$1:$K$33,10,)</f>
        <v>0.36</v>
      </c>
      <c r="J1061">
        <f>VLOOKUP(Regular_Season_Table[[#This Row],[Home]],Table_0__2[[#All],[Team]:[xGF%]],10,)</f>
        <v>52.75</v>
      </c>
      <c r="K1061">
        <f>VLOOKUP(Regular_Season_Table[[#This Row],[Visitor]],Table_0__2[[Team]:[CF%]],10,FALSE)</f>
        <v>51.67</v>
      </c>
      <c r="L1061">
        <f>VLOOKUP(Regular_Season_Table[[#This Row],[Home]],Table_0__2[[#All],[Team]:[HDCF%]],36,FALSE)</f>
        <v>49.47</v>
      </c>
      <c r="M1061">
        <f>VLOOKUP(Regular_Season_Table[[#This Row],[Visitor]],Table_0__2[[#All],[Team]:[HDCF%]],36,FALSE)</f>
        <v>53.75</v>
      </c>
      <c r="N1061">
        <f>VLOOKUP(Regular_Season_Table[[#This Row],[Home]],'Special Teams'!$A$1:$B$33,2,FALSE)</f>
        <v>19.75</v>
      </c>
      <c r="O1061">
        <f>VLOOKUP(Regular_Season_Table[[#This Row],[Visitor]],'Special Teams'!$A$1:$B$33,2,FALSE)</f>
        <v>25</v>
      </c>
    </row>
    <row r="1062" spans="1:15" x14ac:dyDescent="0.3">
      <c r="A1062" s="8">
        <v>44998</v>
      </c>
      <c r="B1062" s="6" t="s">
        <v>13</v>
      </c>
      <c r="C1062" s="6">
        <v>4</v>
      </c>
      <c r="D1062" s="6" t="s">
        <v>5</v>
      </c>
      <c r="E1062" s="6">
        <v>3</v>
      </c>
      <c r="F1062" s="6"/>
      <c r="G1062" s="6">
        <f t="shared" si="16"/>
        <v>-1</v>
      </c>
      <c r="H1062">
        <f>VLOOKUP(Regular_Season_Table[[#This Row],[Visitor]],'2023 Standings'!$A$1:$K$33,10,FALSE)</f>
        <v>-0.01</v>
      </c>
      <c r="I1062">
        <f>VLOOKUP(Regular_Season_Table[[#This Row],[Home]],'2023 Standings'!$A$1:$K$33,10,)</f>
        <v>0.7</v>
      </c>
      <c r="J1062">
        <f>VLOOKUP(Regular_Season_Table[[#This Row],[Home]],Table_0__2[[#All],[Team]:[xGF%]],10,)</f>
        <v>51.07</v>
      </c>
      <c r="K1062">
        <f>VLOOKUP(Regular_Season_Table[[#This Row],[Visitor]],Table_0__2[[Team]:[CF%]],10,FALSE)</f>
        <v>51.36</v>
      </c>
      <c r="L1062">
        <f>VLOOKUP(Regular_Season_Table[[#This Row],[Home]],Table_0__2[[#All],[Team]:[HDCF%]],36,FALSE)</f>
        <v>54.37</v>
      </c>
      <c r="M1062">
        <f>VLOOKUP(Regular_Season_Table[[#This Row],[Visitor]],Table_0__2[[#All],[Team]:[HDCF%]],36,FALSE)</f>
        <v>47.31</v>
      </c>
      <c r="N1062">
        <f>VLOOKUP(Regular_Season_Table[[#This Row],[Home]],'Special Teams'!$A$1:$B$33,2,FALSE)</f>
        <v>26.02</v>
      </c>
      <c r="O1062">
        <f>VLOOKUP(Regular_Season_Table[[#This Row],[Visitor]],'Special Teams'!$A$1:$B$33,2,FALSE)</f>
        <v>23.42</v>
      </c>
    </row>
    <row r="1063" spans="1:15" x14ac:dyDescent="0.3">
      <c r="A1063" s="9">
        <v>44999</v>
      </c>
      <c r="B1063" s="7" t="s">
        <v>22</v>
      </c>
      <c r="C1063" s="7">
        <v>3</v>
      </c>
      <c r="D1063" s="7" t="s">
        <v>25</v>
      </c>
      <c r="E1063" s="7">
        <v>4</v>
      </c>
      <c r="F1063" s="7" t="s">
        <v>36</v>
      </c>
      <c r="G1063" s="6">
        <f t="shared" si="16"/>
        <v>1</v>
      </c>
      <c r="H1063">
        <f>VLOOKUP(Regular_Season_Table[[#This Row],[Visitor]],'2023 Standings'!$A$1:$K$33,10,FALSE)</f>
        <v>0.05</v>
      </c>
      <c r="I1063">
        <f>VLOOKUP(Regular_Season_Table[[#This Row],[Home]],'2023 Standings'!$A$1:$K$33,10,)</f>
        <v>-0.85</v>
      </c>
      <c r="J1063">
        <f>VLOOKUP(Regular_Season_Table[[#This Row],[Home]],Table_0__2[[#All],[Team]:[xGF%]],10,)</f>
        <v>45.13</v>
      </c>
      <c r="K1063">
        <f>VLOOKUP(Regular_Season_Table[[#This Row],[Visitor]],Table_0__2[[Team]:[CF%]],10,FALSE)</f>
        <v>57.39</v>
      </c>
      <c r="L1063">
        <f>VLOOKUP(Regular_Season_Table[[#This Row],[Home]],Table_0__2[[#All],[Team]:[HDCF%]],36,FALSE)</f>
        <v>43.9</v>
      </c>
      <c r="M1063">
        <f>VLOOKUP(Regular_Season_Table[[#This Row],[Visitor]],Table_0__2[[#All],[Team]:[HDCF%]],36,FALSE)</f>
        <v>53.64</v>
      </c>
      <c r="N1063">
        <f>VLOOKUP(Regular_Season_Table[[#This Row],[Home]],'Special Teams'!$A$1:$B$33,2,FALSE)</f>
        <v>18.91</v>
      </c>
      <c r="O1063">
        <f>VLOOKUP(Regular_Season_Table[[#This Row],[Visitor]],'Special Teams'!$A$1:$B$33,2,FALSE)</f>
        <v>19.84</v>
      </c>
    </row>
    <row r="1064" spans="1:15" x14ac:dyDescent="0.3">
      <c r="A1064" s="8">
        <v>44999</v>
      </c>
      <c r="B1064" s="6" t="s">
        <v>23</v>
      </c>
      <c r="C1064" s="6">
        <v>3</v>
      </c>
      <c r="D1064" s="6" t="s">
        <v>18</v>
      </c>
      <c r="E1064" s="6">
        <v>5</v>
      </c>
      <c r="F1064" s="6"/>
      <c r="G1064" s="6">
        <f t="shared" si="16"/>
        <v>2</v>
      </c>
      <c r="H1064">
        <f>VLOOKUP(Regular_Season_Table[[#This Row],[Visitor]],'2023 Standings'!$A$1:$K$33,10,FALSE)</f>
        <v>0.23</v>
      </c>
      <c r="I1064">
        <f>VLOOKUP(Regular_Season_Table[[#This Row],[Home]],'2023 Standings'!$A$1:$K$33,10,)</f>
        <v>0.66</v>
      </c>
      <c r="J1064">
        <f>VLOOKUP(Regular_Season_Table[[#This Row],[Home]],Table_0__2[[#All],[Team]:[xGF%]],10,)</f>
        <v>60.38</v>
      </c>
      <c r="K1064">
        <f>VLOOKUP(Regular_Season_Table[[#This Row],[Visitor]],Table_0__2[[Team]:[CF%]],10,FALSE)</f>
        <v>51.57</v>
      </c>
      <c r="L1064">
        <f>VLOOKUP(Regular_Season_Table[[#This Row],[Home]],Table_0__2[[#All],[Team]:[HDCF%]],36,FALSE)</f>
        <v>59.07</v>
      </c>
      <c r="M1064">
        <f>VLOOKUP(Regular_Season_Table[[#This Row],[Visitor]],Table_0__2[[#All],[Team]:[HDCF%]],36,FALSE)</f>
        <v>52.55</v>
      </c>
      <c r="N1064">
        <f>VLOOKUP(Regular_Season_Table[[#This Row],[Home]],'Special Teams'!$A$1:$B$33,2,FALSE)</f>
        <v>19.760000000000002</v>
      </c>
      <c r="O1064">
        <f>VLOOKUP(Regular_Season_Table[[#This Row],[Visitor]],'Special Teams'!$A$1:$B$33,2,FALSE)</f>
        <v>19.260000000000002</v>
      </c>
    </row>
    <row r="1065" spans="1:15" x14ac:dyDescent="0.3">
      <c r="A1065" s="9">
        <v>44999</v>
      </c>
      <c r="B1065" s="7" t="s">
        <v>14</v>
      </c>
      <c r="C1065" s="7">
        <v>3</v>
      </c>
      <c r="D1065" s="7" t="s">
        <v>6</v>
      </c>
      <c r="E1065" s="7">
        <v>6</v>
      </c>
      <c r="F1065" s="7"/>
      <c r="G1065" s="6">
        <f t="shared" si="16"/>
        <v>3</v>
      </c>
      <c r="H1065">
        <f>VLOOKUP(Regular_Season_Table[[#This Row],[Visitor]],'2023 Standings'!$A$1:$K$33,10,FALSE)</f>
        <v>1.54</v>
      </c>
      <c r="I1065">
        <f>VLOOKUP(Regular_Season_Table[[#This Row],[Home]],'2023 Standings'!$A$1:$K$33,10,)</f>
        <v>-1.1599999999999999</v>
      </c>
      <c r="J1065">
        <f>VLOOKUP(Regular_Season_Table[[#This Row],[Home]],Table_0__2[[#All],[Team]:[xGF%]],10,)</f>
        <v>43.9</v>
      </c>
      <c r="K1065">
        <f>VLOOKUP(Regular_Season_Table[[#This Row],[Visitor]],Table_0__2[[Team]:[CF%]],10,FALSE)</f>
        <v>51.19</v>
      </c>
      <c r="L1065">
        <f>VLOOKUP(Regular_Season_Table[[#This Row],[Home]],Table_0__2[[#All],[Team]:[HDCF%]],36,FALSE)</f>
        <v>41.35</v>
      </c>
      <c r="M1065">
        <f>VLOOKUP(Regular_Season_Table[[#This Row],[Visitor]],Table_0__2[[#All],[Team]:[HDCF%]],36,FALSE)</f>
        <v>54.03</v>
      </c>
      <c r="N1065">
        <f>VLOOKUP(Regular_Season_Table[[#This Row],[Home]],'Special Teams'!$A$1:$B$33,2,FALSE)</f>
        <v>16.38</v>
      </c>
      <c r="O1065">
        <f>VLOOKUP(Regular_Season_Table[[#This Row],[Visitor]],'Special Teams'!$A$1:$B$33,2,FALSE)</f>
        <v>22.22</v>
      </c>
    </row>
    <row r="1066" spans="1:15" x14ac:dyDescent="0.3">
      <c r="A1066" s="8">
        <v>44999</v>
      </c>
      <c r="B1066" s="6" t="s">
        <v>32</v>
      </c>
      <c r="C1066" s="6">
        <v>3</v>
      </c>
      <c r="D1066" s="6" t="s">
        <v>9</v>
      </c>
      <c r="E1066" s="6">
        <v>6</v>
      </c>
      <c r="F1066" s="6"/>
      <c r="G1066" s="6">
        <f t="shared" si="16"/>
        <v>3</v>
      </c>
      <c r="H1066">
        <f>VLOOKUP(Regular_Season_Table[[#This Row],[Visitor]],'2023 Standings'!$A$1:$K$33,10,FALSE)</f>
        <v>-0.09</v>
      </c>
      <c r="I1066">
        <f>VLOOKUP(Regular_Season_Table[[#This Row],[Home]],'2023 Standings'!$A$1:$K$33,10,)</f>
        <v>0.73</v>
      </c>
      <c r="J1066">
        <f>VLOOKUP(Regular_Season_Table[[#This Row],[Home]],Table_0__2[[#All],[Team]:[xGF%]],10,)</f>
        <v>52.27</v>
      </c>
      <c r="K1066">
        <f>VLOOKUP(Regular_Season_Table[[#This Row],[Visitor]],Table_0__2[[Team]:[CF%]],10,FALSE)</f>
        <v>51.53</v>
      </c>
      <c r="L1066">
        <f>VLOOKUP(Regular_Season_Table[[#This Row],[Home]],Table_0__2[[#All],[Team]:[HDCF%]],36,FALSE)</f>
        <v>56.4</v>
      </c>
      <c r="M1066">
        <f>VLOOKUP(Regular_Season_Table[[#This Row],[Visitor]],Table_0__2[[#All],[Team]:[HDCF%]],36,FALSE)</f>
        <v>51.95</v>
      </c>
      <c r="N1066">
        <f>VLOOKUP(Regular_Season_Table[[#This Row],[Home]],'Special Teams'!$A$1:$B$33,2,FALSE)</f>
        <v>32.36</v>
      </c>
      <c r="O1066">
        <f>VLOOKUP(Regular_Season_Table[[#This Row],[Visitor]],'Special Teams'!$A$1:$B$33,2,FALSE)</f>
        <v>23.53</v>
      </c>
    </row>
    <row r="1067" spans="1:15" x14ac:dyDescent="0.3">
      <c r="A1067" s="9">
        <v>44999</v>
      </c>
      <c r="B1067" s="7" t="s">
        <v>16</v>
      </c>
      <c r="C1067" s="7">
        <v>2</v>
      </c>
      <c r="D1067" s="7" t="s">
        <v>29</v>
      </c>
      <c r="E1067" s="7">
        <v>5</v>
      </c>
      <c r="F1067" s="7"/>
      <c r="G1067" s="6">
        <f t="shared" si="16"/>
        <v>3</v>
      </c>
      <c r="H1067">
        <f>VLOOKUP(Regular_Season_Table[[#This Row],[Visitor]],'2023 Standings'!$A$1:$K$33,10,FALSE)</f>
        <v>0.25</v>
      </c>
      <c r="I1067">
        <f>VLOOKUP(Regular_Season_Table[[#This Row],[Home]],'2023 Standings'!$A$1:$K$33,10,)</f>
        <v>0.27</v>
      </c>
      <c r="J1067">
        <f>VLOOKUP(Regular_Season_Table[[#This Row],[Home]],Table_0__2[[#All],[Team]:[xGF%]],10,)</f>
        <v>52.33</v>
      </c>
      <c r="K1067">
        <f>VLOOKUP(Regular_Season_Table[[#This Row],[Visitor]],Table_0__2[[Team]:[CF%]],10,FALSE)</f>
        <v>49.75</v>
      </c>
      <c r="L1067">
        <f>VLOOKUP(Regular_Season_Table[[#This Row],[Home]],Table_0__2[[#All],[Team]:[HDCF%]],36,FALSE)</f>
        <v>52.36</v>
      </c>
      <c r="M1067">
        <f>VLOOKUP(Regular_Season_Table[[#This Row],[Visitor]],Table_0__2[[#All],[Team]:[HDCF%]],36,FALSE)</f>
        <v>50.12</v>
      </c>
      <c r="N1067">
        <f>VLOOKUP(Regular_Season_Table[[#This Row],[Home]],'Special Teams'!$A$1:$B$33,2,FALSE)</f>
        <v>25.28</v>
      </c>
      <c r="O1067">
        <f>VLOOKUP(Regular_Season_Table[[#This Row],[Visitor]],'Special Teams'!$A$1:$B$33,2,FALSE)</f>
        <v>15.77</v>
      </c>
    </row>
    <row r="1068" spans="1:15" x14ac:dyDescent="0.3">
      <c r="A1068" s="8">
        <v>44999</v>
      </c>
      <c r="B1068" s="6" t="s">
        <v>7</v>
      </c>
      <c r="C1068" s="6">
        <v>4</v>
      </c>
      <c r="D1068" s="6" t="s">
        <v>15</v>
      </c>
      <c r="E1068" s="6">
        <v>1</v>
      </c>
      <c r="F1068" s="6"/>
      <c r="G1068" s="6">
        <f t="shared" si="16"/>
        <v>-3</v>
      </c>
      <c r="H1068">
        <f>VLOOKUP(Regular_Season_Table[[#This Row],[Visitor]],'2023 Standings'!$A$1:$K$33,10,FALSE)</f>
        <v>0.37</v>
      </c>
      <c r="I1068">
        <f>VLOOKUP(Regular_Season_Table[[#This Row],[Home]],'2023 Standings'!$A$1:$K$33,10,)</f>
        <v>0.79</v>
      </c>
      <c r="J1068">
        <f>VLOOKUP(Regular_Season_Table[[#This Row],[Home]],Table_0__2[[#All],[Team]:[xGF%]],10,)</f>
        <v>54.12</v>
      </c>
      <c r="K1068">
        <f>VLOOKUP(Regular_Season_Table[[#This Row],[Visitor]],Table_0__2[[Team]:[CF%]],10,FALSE)</f>
        <v>51.45</v>
      </c>
      <c r="L1068">
        <f>VLOOKUP(Regular_Season_Table[[#This Row],[Home]],Table_0__2[[#All],[Team]:[HDCF%]],36,FALSE)</f>
        <v>56.84</v>
      </c>
      <c r="M1068">
        <f>VLOOKUP(Regular_Season_Table[[#This Row],[Visitor]],Table_0__2[[#All],[Team]:[HDCF%]],36,FALSE)</f>
        <v>53.01</v>
      </c>
      <c r="N1068">
        <f>VLOOKUP(Regular_Season_Table[[#This Row],[Home]],'Special Teams'!$A$1:$B$33,2,FALSE)</f>
        <v>21.88</v>
      </c>
      <c r="O1068">
        <f>VLOOKUP(Regular_Season_Table[[#This Row],[Visitor]],'Special Teams'!$A$1:$B$33,2,FALSE)</f>
        <v>25.36</v>
      </c>
    </row>
    <row r="1069" spans="1:15" x14ac:dyDescent="0.3">
      <c r="A1069" s="9">
        <v>44999</v>
      </c>
      <c r="B1069" s="7" t="s">
        <v>19</v>
      </c>
      <c r="C1069" s="7">
        <v>1</v>
      </c>
      <c r="D1069" s="7" t="s">
        <v>21</v>
      </c>
      <c r="E1069" s="7">
        <v>2</v>
      </c>
      <c r="F1069" s="7"/>
      <c r="G1069" s="6">
        <f t="shared" si="16"/>
        <v>1</v>
      </c>
      <c r="H1069">
        <f>VLOOKUP(Regular_Season_Table[[#This Row],[Visitor]],'2023 Standings'!$A$1:$K$33,10,FALSE)</f>
        <v>-0.44</v>
      </c>
      <c r="I1069">
        <f>VLOOKUP(Regular_Season_Table[[#This Row],[Home]],'2023 Standings'!$A$1:$K$33,10,)</f>
        <v>-0.12</v>
      </c>
      <c r="J1069">
        <f>VLOOKUP(Regular_Season_Table[[#This Row],[Home]],Table_0__2[[#All],[Team]:[xGF%]],10,)</f>
        <v>47.41</v>
      </c>
      <c r="K1069">
        <f>VLOOKUP(Regular_Season_Table[[#This Row],[Visitor]],Table_0__2[[Team]:[CF%]],10,FALSE)</f>
        <v>46.03</v>
      </c>
      <c r="L1069">
        <f>VLOOKUP(Regular_Season_Table[[#This Row],[Home]],Table_0__2[[#All],[Team]:[HDCF%]],36,FALSE)</f>
        <v>48</v>
      </c>
      <c r="M1069">
        <f>VLOOKUP(Regular_Season_Table[[#This Row],[Visitor]],Table_0__2[[#All],[Team]:[HDCF%]],36,FALSE)</f>
        <v>44.13</v>
      </c>
      <c r="N1069">
        <f>VLOOKUP(Regular_Season_Table[[#This Row],[Home]],'Special Teams'!$A$1:$B$33,2,FALSE)</f>
        <v>17.600000000000001</v>
      </c>
      <c r="O1069">
        <f>VLOOKUP(Regular_Season_Table[[#This Row],[Visitor]],'Special Teams'!$A$1:$B$33,2,FALSE)</f>
        <v>21.11</v>
      </c>
    </row>
    <row r="1070" spans="1:15" x14ac:dyDescent="0.3">
      <c r="A1070" s="8">
        <v>44999</v>
      </c>
      <c r="B1070" s="6" t="s">
        <v>12</v>
      </c>
      <c r="C1070" s="6">
        <v>3</v>
      </c>
      <c r="D1070" s="6" t="s">
        <v>17</v>
      </c>
      <c r="E1070" s="6">
        <v>5</v>
      </c>
      <c r="F1070" s="6"/>
      <c r="G1070" s="6">
        <f t="shared" si="16"/>
        <v>2</v>
      </c>
      <c r="H1070">
        <f>VLOOKUP(Regular_Season_Table[[#This Row],[Visitor]],'2023 Standings'!$A$1:$K$33,10,FALSE)</f>
        <v>-0.1</v>
      </c>
      <c r="I1070">
        <f>VLOOKUP(Regular_Season_Table[[#This Row],[Home]],'2023 Standings'!$A$1:$K$33,10,)</f>
        <v>0.7</v>
      </c>
      <c r="J1070">
        <f>VLOOKUP(Regular_Season_Table[[#This Row],[Home]],Table_0__2[[#All],[Team]:[xGF%]],10,)</f>
        <v>49.8</v>
      </c>
      <c r="K1070">
        <f>VLOOKUP(Regular_Season_Table[[#This Row],[Visitor]],Table_0__2[[Team]:[CF%]],10,FALSE)</f>
        <v>49.78</v>
      </c>
      <c r="L1070">
        <f>VLOOKUP(Regular_Season_Table[[#This Row],[Home]],Table_0__2[[#All],[Team]:[HDCF%]],36,FALSE)</f>
        <v>48.95</v>
      </c>
      <c r="M1070">
        <f>VLOOKUP(Regular_Season_Table[[#This Row],[Visitor]],Table_0__2[[#All],[Team]:[HDCF%]],36,FALSE)</f>
        <v>49.68</v>
      </c>
      <c r="N1070">
        <f>VLOOKUP(Regular_Season_Table[[#This Row],[Home]],'Special Teams'!$A$1:$B$33,2,FALSE)</f>
        <v>24.08</v>
      </c>
      <c r="O1070">
        <f>VLOOKUP(Regular_Season_Table[[#This Row],[Visitor]],'Special Teams'!$A$1:$B$33,2,FALSE)</f>
        <v>21.22</v>
      </c>
    </row>
    <row r="1071" spans="1:15" x14ac:dyDescent="0.3">
      <c r="A1071" s="9">
        <v>44999</v>
      </c>
      <c r="B1071" s="7" t="s">
        <v>27</v>
      </c>
      <c r="C1071" s="7">
        <v>5</v>
      </c>
      <c r="D1071" s="7" t="s">
        <v>4</v>
      </c>
      <c r="E1071" s="7">
        <v>3</v>
      </c>
      <c r="F1071" s="7"/>
      <c r="G1071" s="6">
        <f t="shared" si="16"/>
        <v>-2</v>
      </c>
      <c r="H1071">
        <f>VLOOKUP(Regular_Season_Table[[#This Row],[Visitor]],'2023 Standings'!$A$1:$K$33,10,FALSE)</f>
        <v>0.49</v>
      </c>
      <c r="I1071">
        <f>VLOOKUP(Regular_Season_Table[[#This Row],[Home]],'2023 Standings'!$A$1:$K$33,10,)</f>
        <v>-0.62</v>
      </c>
      <c r="J1071">
        <f>VLOOKUP(Regular_Season_Table[[#This Row],[Home]],Table_0__2[[#All],[Team]:[xGF%]],10,)</f>
        <v>47.4</v>
      </c>
      <c r="K1071">
        <f>VLOOKUP(Regular_Season_Table[[#This Row],[Visitor]],Table_0__2[[Team]:[CF%]],10,FALSE)</f>
        <v>48.15</v>
      </c>
      <c r="L1071">
        <f>VLOOKUP(Regular_Season_Table[[#This Row],[Home]],Table_0__2[[#All],[Team]:[HDCF%]],36,FALSE)</f>
        <v>47.69</v>
      </c>
      <c r="M1071">
        <f>VLOOKUP(Regular_Season_Table[[#This Row],[Visitor]],Table_0__2[[#All],[Team]:[HDCF%]],36,FALSE)</f>
        <v>53.11</v>
      </c>
      <c r="N1071">
        <f>VLOOKUP(Regular_Season_Table[[#This Row],[Home]],'Special Teams'!$A$1:$B$33,2,FALSE)</f>
        <v>15.56</v>
      </c>
      <c r="O1071">
        <f>VLOOKUP(Regular_Season_Table[[#This Row],[Visitor]],'Special Teams'!$A$1:$B$33,2,FALSE)</f>
        <v>20.29</v>
      </c>
    </row>
    <row r="1072" spans="1:15" x14ac:dyDescent="0.3">
      <c r="A1072" s="8">
        <v>44999</v>
      </c>
      <c r="B1072" s="6" t="s">
        <v>33</v>
      </c>
      <c r="C1072" s="6">
        <v>6</v>
      </c>
      <c r="D1072" s="6" t="s">
        <v>3</v>
      </c>
      <c r="E1072" s="6">
        <v>4</v>
      </c>
      <c r="F1072" s="6"/>
      <c r="G1072" s="6">
        <f t="shared" si="16"/>
        <v>-2</v>
      </c>
      <c r="H1072">
        <f>VLOOKUP(Regular_Season_Table[[#This Row],[Visitor]],'2023 Standings'!$A$1:$K$33,10,FALSE)</f>
        <v>-0.85</v>
      </c>
      <c r="I1072">
        <f>VLOOKUP(Regular_Season_Table[[#This Row],[Home]],'2023 Standings'!$A$1:$K$33,10,)</f>
        <v>0.01</v>
      </c>
      <c r="J1072">
        <f>VLOOKUP(Regular_Season_Table[[#This Row],[Home]],Table_0__2[[#All],[Team]:[xGF%]],10,)</f>
        <v>52.14</v>
      </c>
      <c r="K1072">
        <f>VLOOKUP(Regular_Season_Table[[#This Row],[Visitor]],Table_0__2[[Team]:[CF%]],10,FALSE)</f>
        <v>45.51</v>
      </c>
      <c r="L1072">
        <f>VLOOKUP(Regular_Season_Table[[#This Row],[Home]],Table_0__2[[#All],[Team]:[HDCF%]],36,FALSE)</f>
        <v>53.78</v>
      </c>
      <c r="M1072">
        <f>VLOOKUP(Regular_Season_Table[[#This Row],[Visitor]],Table_0__2[[#All],[Team]:[HDCF%]],36,FALSE)</f>
        <v>42.22</v>
      </c>
      <c r="N1072">
        <f>VLOOKUP(Regular_Season_Table[[#This Row],[Home]],'Special Teams'!$A$1:$B$33,2,FALSE)</f>
        <v>21.72</v>
      </c>
      <c r="O1072">
        <f>VLOOKUP(Regular_Season_Table[[#This Row],[Visitor]],'Special Teams'!$A$1:$B$33,2,FALSE)</f>
        <v>16.03</v>
      </c>
    </row>
    <row r="1073" spans="1:15" x14ac:dyDescent="0.3">
      <c r="A1073" s="9">
        <v>44999</v>
      </c>
      <c r="B1073" s="7" t="s">
        <v>20</v>
      </c>
      <c r="C1073" s="7">
        <v>6</v>
      </c>
      <c r="D1073" s="7" t="s">
        <v>24</v>
      </c>
      <c r="E1073" s="7">
        <v>5</v>
      </c>
      <c r="F1073" s="7" t="s">
        <v>36</v>
      </c>
      <c r="G1073" s="6">
        <f t="shared" si="16"/>
        <v>-1</v>
      </c>
      <c r="H1073">
        <f>VLOOKUP(Regular_Season_Table[[#This Row],[Visitor]],'2023 Standings'!$A$1:$K$33,10,FALSE)</f>
        <v>-1.34</v>
      </c>
      <c r="I1073">
        <f>VLOOKUP(Regular_Season_Table[[#This Row],[Home]],'2023 Standings'!$A$1:$K$33,10,)</f>
        <v>-1.05</v>
      </c>
      <c r="J1073">
        <f>VLOOKUP(Regular_Season_Table[[#This Row],[Home]],Table_0__2[[#All],[Team]:[xGF%]],10,)</f>
        <v>48.6</v>
      </c>
      <c r="K1073">
        <f>VLOOKUP(Regular_Season_Table[[#This Row],[Visitor]],Table_0__2[[Team]:[CF%]],10,FALSE)</f>
        <v>44.92</v>
      </c>
      <c r="L1073">
        <f>VLOOKUP(Regular_Season_Table[[#This Row],[Home]],Table_0__2[[#All],[Team]:[HDCF%]],36,FALSE)</f>
        <v>51.47</v>
      </c>
      <c r="M1073">
        <f>VLOOKUP(Regular_Season_Table[[#This Row],[Visitor]],Table_0__2[[#All],[Team]:[HDCF%]],36,FALSE)</f>
        <v>43.43</v>
      </c>
      <c r="N1073">
        <f>VLOOKUP(Regular_Season_Table[[#This Row],[Home]],'Special Teams'!$A$1:$B$33,2,FALSE)</f>
        <v>18.39</v>
      </c>
      <c r="O1073">
        <f>VLOOKUP(Regular_Season_Table[[#This Row],[Visitor]],'Special Teams'!$A$1:$B$33,2,FALSE)</f>
        <v>18.3</v>
      </c>
    </row>
    <row r="1074" spans="1:15" x14ac:dyDescent="0.3">
      <c r="A1074" s="8">
        <v>44999</v>
      </c>
      <c r="B1074" s="6" t="s">
        <v>30</v>
      </c>
      <c r="C1074" s="6">
        <v>2</v>
      </c>
      <c r="D1074" s="6" t="s">
        <v>8</v>
      </c>
      <c r="E1074" s="6">
        <v>5</v>
      </c>
      <c r="F1074" s="6"/>
      <c r="G1074" s="6">
        <f t="shared" si="16"/>
        <v>3</v>
      </c>
      <c r="H1074">
        <f>VLOOKUP(Regular_Season_Table[[#This Row],[Visitor]],'2023 Standings'!$A$1:$K$33,10,FALSE)</f>
        <v>0.75</v>
      </c>
      <c r="I1074">
        <f>VLOOKUP(Regular_Season_Table[[#This Row],[Home]],'2023 Standings'!$A$1:$K$33,10,)</f>
        <v>-0.3</v>
      </c>
      <c r="J1074">
        <f>VLOOKUP(Regular_Season_Table[[#This Row],[Home]],Table_0__2[[#All],[Team]:[xGF%]],10,)</f>
        <v>47.62</v>
      </c>
      <c r="K1074">
        <f>VLOOKUP(Regular_Season_Table[[#This Row],[Visitor]],Table_0__2[[Team]:[CF%]],10,FALSE)</f>
        <v>51.67</v>
      </c>
      <c r="L1074">
        <f>VLOOKUP(Regular_Season_Table[[#This Row],[Home]],Table_0__2[[#All],[Team]:[HDCF%]],36,FALSE)</f>
        <v>47.61</v>
      </c>
      <c r="M1074">
        <f>VLOOKUP(Regular_Season_Table[[#This Row],[Visitor]],Table_0__2[[#All],[Team]:[HDCF%]],36,FALSE)</f>
        <v>53.75</v>
      </c>
      <c r="N1074">
        <f>VLOOKUP(Regular_Season_Table[[#This Row],[Home]],'Special Teams'!$A$1:$B$33,2,FALSE)</f>
        <v>22.71</v>
      </c>
      <c r="O1074">
        <f>VLOOKUP(Regular_Season_Table[[#This Row],[Visitor]],'Special Teams'!$A$1:$B$33,2,FALSE)</f>
        <v>25</v>
      </c>
    </row>
    <row r="1075" spans="1:15" x14ac:dyDescent="0.3">
      <c r="A1075" s="9">
        <v>45000</v>
      </c>
      <c r="B1075" s="7" t="s">
        <v>16</v>
      </c>
      <c r="C1075" s="7">
        <v>6</v>
      </c>
      <c r="D1075" s="7" t="s">
        <v>26</v>
      </c>
      <c r="E1075" s="7">
        <v>3</v>
      </c>
      <c r="F1075" s="7"/>
      <c r="G1075" s="6">
        <f t="shared" si="16"/>
        <v>-3</v>
      </c>
      <c r="H1075">
        <f>VLOOKUP(Regular_Season_Table[[#This Row],[Visitor]],'2023 Standings'!$A$1:$K$33,10,FALSE)</f>
        <v>0.25</v>
      </c>
      <c r="I1075">
        <f>VLOOKUP(Regular_Season_Table[[#This Row],[Home]],'2023 Standings'!$A$1:$K$33,10,)</f>
        <v>-1.54</v>
      </c>
      <c r="J1075">
        <f>VLOOKUP(Regular_Season_Table[[#This Row],[Home]],Table_0__2[[#All],[Team]:[xGF%]],10,)</f>
        <v>42.67</v>
      </c>
      <c r="K1075">
        <f>VLOOKUP(Regular_Season_Table[[#This Row],[Visitor]],Table_0__2[[Team]:[CF%]],10,FALSE)</f>
        <v>49.75</v>
      </c>
      <c r="L1075">
        <f>VLOOKUP(Regular_Season_Table[[#This Row],[Home]],Table_0__2[[#All],[Team]:[HDCF%]],36,FALSE)</f>
        <v>38.950000000000003</v>
      </c>
      <c r="M1075">
        <f>VLOOKUP(Regular_Season_Table[[#This Row],[Visitor]],Table_0__2[[#All],[Team]:[HDCF%]],36,FALSE)</f>
        <v>50.12</v>
      </c>
      <c r="N1075">
        <f>VLOOKUP(Regular_Season_Table[[#This Row],[Home]],'Special Teams'!$A$1:$B$33,2,FALSE)</f>
        <v>15.72</v>
      </c>
      <c r="O1075">
        <f>VLOOKUP(Regular_Season_Table[[#This Row],[Visitor]],'Special Teams'!$A$1:$B$33,2,FALSE)</f>
        <v>15.77</v>
      </c>
    </row>
    <row r="1076" spans="1:15" x14ac:dyDescent="0.3">
      <c r="A1076" s="8">
        <v>45000</v>
      </c>
      <c r="B1076" s="6" t="s">
        <v>28</v>
      </c>
      <c r="C1076" s="6">
        <v>8</v>
      </c>
      <c r="D1076" s="6" t="s">
        <v>10</v>
      </c>
      <c r="E1076" s="6">
        <v>5</v>
      </c>
      <c r="F1076" s="6"/>
      <c r="G1076" s="6">
        <f t="shared" si="16"/>
        <v>-3</v>
      </c>
      <c r="H1076">
        <f>VLOOKUP(Regular_Season_Table[[#This Row],[Visitor]],'2023 Standings'!$A$1:$K$33,10,FALSE)</f>
        <v>0.21</v>
      </c>
      <c r="I1076">
        <f>VLOOKUP(Regular_Season_Table[[#This Row],[Home]],'2023 Standings'!$A$1:$K$33,10,)</f>
        <v>-0.47</v>
      </c>
      <c r="J1076">
        <f>VLOOKUP(Regular_Season_Table[[#This Row],[Home]],Table_0__2[[#All],[Team]:[xGF%]],10,)</f>
        <v>45.87</v>
      </c>
      <c r="K1076">
        <f>VLOOKUP(Regular_Season_Table[[#This Row],[Visitor]],Table_0__2[[Team]:[CF%]],10,FALSE)</f>
        <v>49.47</v>
      </c>
      <c r="L1076">
        <f>VLOOKUP(Regular_Season_Table[[#This Row],[Home]],Table_0__2[[#All],[Team]:[HDCF%]],36,FALSE)</f>
        <v>44.51</v>
      </c>
      <c r="M1076">
        <f>VLOOKUP(Regular_Season_Table[[#This Row],[Visitor]],Table_0__2[[#All],[Team]:[HDCF%]],36,FALSE)</f>
        <v>51.15</v>
      </c>
      <c r="N1076">
        <f>VLOOKUP(Regular_Season_Table[[#This Row],[Home]],'Special Teams'!$A$1:$B$33,2,FALSE)</f>
        <v>19.329999999999998</v>
      </c>
      <c r="O1076">
        <f>VLOOKUP(Regular_Season_Table[[#This Row],[Visitor]],'Special Teams'!$A$1:$B$33,2,FALSE)</f>
        <v>21.43</v>
      </c>
    </row>
    <row r="1077" spans="1:15" x14ac:dyDescent="0.3">
      <c r="A1077" s="9">
        <v>45000</v>
      </c>
      <c r="B1077" s="7" t="s">
        <v>11</v>
      </c>
      <c r="C1077" s="7">
        <v>2</v>
      </c>
      <c r="D1077" s="7" t="s">
        <v>5</v>
      </c>
      <c r="E1077" s="7">
        <v>1</v>
      </c>
      <c r="F1077" s="7" t="s">
        <v>35</v>
      </c>
      <c r="G1077" s="6">
        <f t="shared" si="16"/>
        <v>-1</v>
      </c>
      <c r="H1077">
        <f>VLOOKUP(Regular_Season_Table[[#This Row],[Visitor]],'2023 Standings'!$A$1:$K$33,10,FALSE)</f>
        <v>0.61</v>
      </c>
      <c r="I1077">
        <f>VLOOKUP(Regular_Season_Table[[#This Row],[Home]],'2023 Standings'!$A$1:$K$33,10,)</f>
        <v>0.7</v>
      </c>
      <c r="J1077">
        <f>VLOOKUP(Regular_Season_Table[[#This Row],[Home]],Table_0__2[[#All],[Team]:[xGF%]],10,)</f>
        <v>51.07</v>
      </c>
      <c r="K1077">
        <f>VLOOKUP(Regular_Season_Table[[#This Row],[Visitor]],Table_0__2[[Team]:[CF%]],10,FALSE)</f>
        <v>52.19</v>
      </c>
      <c r="L1077">
        <f>VLOOKUP(Regular_Season_Table[[#This Row],[Home]],Table_0__2[[#All],[Team]:[HDCF%]],36,FALSE)</f>
        <v>54.37</v>
      </c>
      <c r="M1077">
        <f>VLOOKUP(Regular_Season_Table[[#This Row],[Visitor]],Table_0__2[[#All],[Team]:[HDCF%]],36,FALSE)</f>
        <v>49.77</v>
      </c>
      <c r="N1077">
        <f>VLOOKUP(Regular_Season_Table[[#This Row],[Home]],'Special Teams'!$A$1:$B$33,2,FALSE)</f>
        <v>26.02</v>
      </c>
      <c r="O1077">
        <f>VLOOKUP(Regular_Season_Table[[#This Row],[Visitor]],'Special Teams'!$A$1:$B$33,2,FALSE)</f>
        <v>24.52</v>
      </c>
    </row>
    <row r="1078" spans="1:15" x14ac:dyDescent="0.3">
      <c r="A1078" s="8">
        <v>45000</v>
      </c>
      <c r="B1078" s="6" t="s">
        <v>13</v>
      </c>
      <c r="C1078" s="6">
        <v>4</v>
      </c>
      <c r="D1078" s="6" t="s">
        <v>12</v>
      </c>
      <c r="E1078" s="6">
        <v>5</v>
      </c>
      <c r="F1078" s="6" t="s">
        <v>35</v>
      </c>
      <c r="G1078" s="6">
        <f t="shared" si="16"/>
        <v>1</v>
      </c>
      <c r="H1078">
        <f>VLOOKUP(Regular_Season_Table[[#This Row],[Visitor]],'2023 Standings'!$A$1:$K$33,10,FALSE)</f>
        <v>-0.01</v>
      </c>
      <c r="I1078">
        <f>VLOOKUP(Regular_Season_Table[[#This Row],[Home]],'2023 Standings'!$A$1:$K$33,10,)</f>
        <v>-0.1</v>
      </c>
      <c r="J1078">
        <f>VLOOKUP(Regular_Season_Table[[#This Row],[Home]],Table_0__2[[#All],[Team]:[xGF%]],10,)</f>
        <v>49.78</v>
      </c>
      <c r="K1078">
        <f>VLOOKUP(Regular_Season_Table[[#This Row],[Visitor]],Table_0__2[[Team]:[CF%]],10,FALSE)</f>
        <v>51.36</v>
      </c>
      <c r="L1078">
        <f>VLOOKUP(Regular_Season_Table[[#This Row],[Home]],Table_0__2[[#All],[Team]:[HDCF%]],36,FALSE)</f>
        <v>49.68</v>
      </c>
      <c r="M1078">
        <f>VLOOKUP(Regular_Season_Table[[#This Row],[Visitor]],Table_0__2[[#All],[Team]:[HDCF%]],36,FALSE)</f>
        <v>47.31</v>
      </c>
      <c r="N1078">
        <f>VLOOKUP(Regular_Season_Table[[#This Row],[Home]],'Special Teams'!$A$1:$B$33,2,FALSE)</f>
        <v>21.22</v>
      </c>
      <c r="O1078">
        <f>VLOOKUP(Regular_Season_Table[[#This Row],[Visitor]],'Special Teams'!$A$1:$B$33,2,FALSE)</f>
        <v>23.42</v>
      </c>
    </row>
    <row r="1079" spans="1:15" x14ac:dyDescent="0.3">
      <c r="A1079" s="9">
        <v>45001</v>
      </c>
      <c r="B1079" s="7" t="s">
        <v>8</v>
      </c>
      <c r="C1079" s="7">
        <v>2</v>
      </c>
      <c r="D1079" s="7" t="s">
        <v>25</v>
      </c>
      <c r="E1079" s="7">
        <v>3</v>
      </c>
      <c r="F1079" s="7"/>
      <c r="G1079" s="6">
        <f t="shared" si="16"/>
        <v>1</v>
      </c>
      <c r="H1079">
        <f>VLOOKUP(Regular_Season_Table[[#This Row],[Visitor]],'2023 Standings'!$A$1:$K$33,10,FALSE)</f>
        <v>-0.3</v>
      </c>
      <c r="I1079">
        <f>VLOOKUP(Regular_Season_Table[[#This Row],[Home]],'2023 Standings'!$A$1:$K$33,10,)</f>
        <v>-0.85</v>
      </c>
      <c r="J1079">
        <f>VLOOKUP(Regular_Season_Table[[#This Row],[Home]],Table_0__2[[#All],[Team]:[xGF%]],10,)</f>
        <v>45.13</v>
      </c>
      <c r="K1079">
        <f>VLOOKUP(Regular_Season_Table[[#This Row],[Visitor]],Table_0__2[[Team]:[CF%]],10,FALSE)</f>
        <v>47.62</v>
      </c>
      <c r="L1079">
        <f>VLOOKUP(Regular_Season_Table[[#This Row],[Home]],Table_0__2[[#All],[Team]:[HDCF%]],36,FALSE)</f>
        <v>43.9</v>
      </c>
      <c r="M1079">
        <f>VLOOKUP(Regular_Season_Table[[#This Row],[Visitor]],Table_0__2[[#All],[Team]:[HDCF%]],36,FALSE)</f>
        <v>47.61</v>
      </c>
      <c r="N1079">
        <f>VLOOKUP(Regular_Season_Table[[#This Row],[Home]],'Special Teams'!$A$1:$B$33,2,FALSE)</f>
        <v>18.91</v>
      </c>
      <c r="O1079">
        <f>VLOOKUP(Regular_Season_Table[[#This Row],[Visitor]],'Special Teams'!$A$1:$B$33,2,FALSE)</f>
        <v>22.71</v>
      </c>
    </row>
    <row r="1080" spans="1:15" x14ac:dyDescent="0.3">
      <c r="A1080" s="8">
        <v>45001</v>
      </c>
      <c r="B1080" s="6" t="s">
        <v>30</v>
      </c>
      <c r="C1080" s="6">
        <v>1</v>
      </c>
      <c r="D1080" s="6" t="s">
        <v>9</v>
      </c>
      <c r="E1080" s="6">
        <v>4</v>
      </c>
      <c r="F1080" s="6"/>
      <c r="G1080" s="6">
        <f t="shared" si="16"/>
        <v>3</v>
      </c>
      <c r="H1080">
        <f>VLOOKUP(Regular_Season_Table[[#This Row],[Visitor]],'2023 Standings'!$A$1:$K$33,10,FALSE)</f>
        <v>0.75</v>
      </c>
      <c r="I1080">
        <f>VLOOKUP(Regular_Season_Table[[#This Row],[Home]],'2023 Standings'!$A$1:$K$33,10,)</f>
        <v>0.73</v>
      </c>
      <c r="J1080">
        <f>VLOOKUP(Regular_Season_Table[[#This Row],[Home]],Table_0__2[[#All],[Team]:[xGF%]],10,)</f>
        <v>52.27</v>
      </c>
      <c r="K1080">
        <f>VLOOKUP(Regular_Season_Table[[#This Row],[Visitor]],Table_0__2[[Team]:[CF%]],10,FALSE)</f>
        <v>51.67</v>
      </c>
      <c r="L1080">
        <f>VLOOKUP(Regular_Season_Table[[#This Row],[Home]],Table_0__2[[#All],[Team]:[HDCF%]],36,FALSE)</f>
        <v>56.4</v>
      </c>
      <c r="M1080">
        <f>VLOOKUP(Regular_Season_Table[[#This Row],[Visitor]],Table_0__2[[#All],[Team]:[HDCF%]],36,FALSE)</f>
        <v>53.75</v>
      </c>
      <c r="N1080">
        <f>VLOOKUP(Regular_Season_Table[[#This Row],[Home]],'Special Teams'!$A$1:$B$33,2,FALSE)</f>
        <v>32.36</v>
      </c>
      <c r="O1080">
        <f>VLOOKUP(Regular_Season_Table[[#This Row],[Visitor]],'Special Teams'!$A$1:$B$33,2,FALSE)</f>
        <v>25</v>
      </c>
    </row>
    <row r="1081" spans="1:15" x14ac:dyDescent="0.3">
      <c r="A1081" s="9">
        <v>45001</v>
      </c>
      <c r="B1081" s="7" t="s">
        <v>33</v>
      </c>
      <c r="C1081" s="7">
        <v>5</v>
      </c>
      <c r="D1081" s="7" t="s">
        <v>31</v>
      </c>
      <c r="E1081" s="7">
        <v>9</v>
      </c>
      <c r="F1081" s="7"/>
      <c r="G1081" s="6">
        <f t="shared" si="16"/>
        <v>4</v>
      </c>
      <c r="H1081">
        <f>VLOOKUP(Regular_Season_Table[[#This Row],[Visitor]],'2023 Standings'!$A$1:$K$33,10,FALSE)</f>
        <v>-0.85</v>
      </c>
      <c r="I1081">
        <f>VLOOKUP(Regular_Season_Table[[#This Row],[Home]],'2023 Standings'!$A$1:$K$33,10,)</f>
        <v>0.24</v>
      </c>
      <c r="J1081">
        <f>VLOOKUP(Regular_Season_Table[[#This Row],[Home]],Table_0__2[[#All],[Team]:[xGF%]],10,)</f>
        <v>54.33</v>
      </c>
      <c r="K1081">
        <f>VLOOKUP(Regular_Season_Table[[#This Row],[Visitor]],Table_0__2[[Team]:[CF%]],10,FALSE)</f>
        <v>45.51</v>
      </c>
      <c r="L1081">
        <f>VLOOKUP(Regular_Season_Table[[#This Row],[Home]],Table_0__2[[#All],[Team]:[HDCF%]],36,FALSE)</f>
        <v>53.72</v>
      </c>
      <c r="M1081">
        <f>VLOOKUP(Regular_Season_Table[[#This Row],[Visitor]],Table_0__2[[#All],[Team]:[HDCF%]],36,FALSE)</f>
        <v>42.22</v>
      </c>
      <c r="N1081">
        <f>VLOOKUP(Regular_Season_Table[[#This Row],[Home]],'Special Teams'!$A$1:$B$33,2,FALSE)</f>
        <v>22.83</v>
      </c>
      <c r="O1081">
        <f>VLOOKUP(Regular_Season_Table[[#This Row],[Visitor]],'Special Teams'!$A$1:$B$33,2,FALSE)</f>
        <v>16.03</v>
      </c>
    </row>
    <row r="1082" spans="1:15" x14ac:dyDescent="0.3">
      <c r="A1082" s="8">
        <v>45001</v>
      </c>
      <c r="B1082" s="6" t="s">
        <v>20</v>
      </c>
      <c r="C1082" s="6">
        <v>1</v>
      </c>
      <c r="D1082" s="6" t="s">
        <v>29</v>
      </c>
      <c r="E1082" s="6">
        <v>4</v>
      </c>
      <c r="F1082" s="6"/>
      <c r="G1082" s="6">
        <f t="shared" si="16"/>
        <v>3</v>
      </c>
      <c r="H1082">
        <f>VLOOKUP(Regular_Season_Table[[#This Row],[Visitor]],'2023 Standings'!$A$1:$K$33,10,FALSE)</f>
        <v>-1.34</v>
      </c>
      <c r="I1082">
        <f>VLOOKUP(Regular_Season_Table[[#This Row],[Home]],'2023 Standings'!$A$1:$K$33,10,)</f>
        <v>0.27</v>
      </c>
      <c r="J1082">
        <f>VLOOKUP(Regular_Season_Table[[#This Row],[Home]],Table_0__2[[#All],[Team]:[xGF%]],10,)</f>
        <v>52.33</v>
      </c>
      <c r="K1082">
        <f>VLOOKUP(Regular_Season_Table[[#This Row],[Visitor]],Table_0__2[[Team]:[CF%]],10,FALSE)</f>
        <v>44.92</v>
      </c>
      <c r="L1082">
        <f>VLOOKUP(Regular_Season_Table[[#This Row],[Home]],Table_0__2[[#All],[Team]:[HDCF%]],36,FALSE)</f>
        <v>52.36</v>
      </c>
      <c r="M1082">
        <f>VLOOKUP(Regular_Season_Table[[#This Row],[Visitor]],Table_0__2[[#All],[Team]:[HDCF%]],36,FALSE)</f>
        <v>43.43</v>
      </c>
      <c r="N1082">
        <f>VLOOKUP(Regular_Season_Table[[#This Row],[Home]],'Special Teams'!$A$1:$B$33,2,FALSE)</f>
        <v>25.28</v>
      </c>
      <c r="O1082">
        <f>VLOOKUP(Regular_Season_Table[[#This Row],[Visitor]],'Special Teams'!$A$1:$B$33,2,FALSE)</f>
        <v>18.3</v>
      </c>
    </row>
    <row r="1083" spans="1:15" x14ac:dyDescent="0.3">
      <c r="A1083" s="9">
        <v>45001</v>
      </c>
      <c r="B1083" s="7" t="s">
        <v>7</v>
      </c>
      <c r="C1083" s="7">
        <v>4</v>
      </c>
      <c r="D1083" s="7" t="s">
        <v>15</v>
      </c>
      <c r="E1083" s="7">
        <v>3</v>
      </c>
      <c r="F1083" s="7" t="s">
        <v>35</v>
      </c>
      <c r="G1083" s="6">
        <f t="shared" si="16"/>
        <v>-1</v>
      </c>
      <c r="H1083">
        <f>VLOOKUP(Regular_Season_Table[[#This Row],[Visitor]],'2023 Standings'!$A$1:$K$33,10,FALSE)</f>
        <v>0.37</v>
      </c>
      <c r="I1083">
        <f>VLOOKUP(Regular_Season_Table[[#This Row],[Home]],'2023 Standings'!$A$1:$K$33,10,)</f>
        <v>0.79</v>
      </c>
      <c r="J1083">
        <f>VLOOKUP(Regular_Season_Table[[#This Row],[Home]],Table_0__2[[#All],[Team]:[xGF%]],10,)</f>
        <v>54.12</v>
      </c>
      <c r="K1083">
        <f>VLOOKUP(Regular_Season_Table[[#This Row],[Visitor]],Table_0__2[[Team]:[CF%]],10,FALSE)</f>
        <v>51.45</v>
      </c>
      <c r="L1083">
        <f>VLOOKUP(Regular_Season_Table[[#This Row],[Home]],Table_0__2[[#All],[Team]:[HDCF%]],36,FALSE)</f>
        <v>56.84</v>
      </c>
      <c r="M1083">
        <f>VLOOKUP(Regular_Season_Table[[#This Row],[Visitor]],Table_0__2[[#All],[Team]:[HDCF%]],36,FALSE)</f>
        <v>53.01</v>
      </c>
      <c r="N1083">
        <f>VLOOKUP(Regular_Season_Table[[#This Row],[Home]],'Special Teams'!$A$1:$B$33,2,FALSE)</f>
        <v>21.88</v>
      </c>
      <c r="O1083">
        <f>VLOOKUP(Regular_Season_Table[[#This Row],[Visitor]],'Special Teams'!$A$1:$B$33,2,FALSE)</f>
        <v>25.36</v>
      </c>
    </row>
    <row r="1084" spans="1:15" x14ac:dyDescent="0.3">
      <c r="A1084" s="8">
        <v>45001</v>
      </c>
      <c r="B1084" s="6" t="s">
        <v>6</v>
      </c>
      <c r="C1084" s="6">
        <v>2</v>
      </c>
      <c r="D1084" s="6" t="s">
        <v>21</v>
      </c>
      <c r="E1084" s="6">
        <v>1</v>
      </c>
      <c r="F1084" s="6"/>
      <c r="G1084" s="6">
        <f t="shared" si="16"/>
        <v>-1</v>
      </c>
      <c r="H1084">
        <f>VLOOKUP(Regular_Season_Table[[#This Row],[Visitor]],'2023 Standings'!$A$1:$K$33,10,FALSE)</f>
        <v>-1.1599999999999999</v>
      </c>
      <c r="I1084">
        <f>VLOOKUP(Regular_Season_Table[[#This Row],[Home]],'2023 Standings'!$A$1:$K$33,10,)</f>
        <v>-0.12</v>
      </c>
      <c r="J1084">
        <f>VLOOKUP(Regular_Season_Table[[#This Row],[Home]],Table_0__2[[#All],[Team]:[xGF%]],10,)</f>
        <v>47.41</v>
      </c>
      <c r="K1084">
        <f>VLOOKUP(Regular_Season_Table[[#This Row],[Visitor]],Table_0__2[[Team]:[CF%]],10,FALSE)</f>
        <v>43.9</v>
      </c>
      <c r="L1084">
        <f>VLOOKUP(Regular_Season_Table[[#This Row],[Home]],Table_0__2[[#All],[Team]:[HDCF%]],36,FALSE)</f>
        <v>48</v>
      </c>
      <c r="M1084">
        <f>VLOOKUP(Regular_Season_Table[[#This Row],[Visitor]],Table_0__2[[#All],[Team]:[HDCF%]],36,FALSE)</f>
        <v>41.35</v>
      </c>
      <c r="N1084">
        <f>VLOOKUP(Regular_Season_Table[[#This Row],[Home]],'Special Teams'!$A$1:$B$33,2,FALSE)</f>
        <v>17.600000000000001</v>
      </c>
      <c r="O1084">
        <f>VLOOKUP(Regular_Season_Table[[#This Row],[Visitor]],'Special Teams'!$A$1:$B$33,2,FALSE)</f>
        <v>16.38</v>
      </c>
    </row>
    <row r="1085" spans="1:15" x14ac:dyDescent="0.3">
      <c r="A1085" s="9">
        <v>45001</v>
      </c>
      <c r="B1085" s="7" t="s">
        <v>3</v>
      </c>
      <c r="C1085" s="7">
        <v>2</v>
      </c>
      <c r="D1085" s="7" t="s">
        <v>17</v>
      </c>
      <c r="E1085" s="7">
        <v>4</v>
      </c>
      <c r="F1085" s="7"/>
      <c r="G1085" s="6">
        <f t="shared" si="16"/>
        <v>2</v>
      </c>
      <c r="H1085">
        <f>VLOOKUP(Regular_Season_Table[[#This Row],[Visitor]],'2023 Standings'!$A$1:$K$33,10,FALSE)</f>
        <v>0.01</v>
      </c>
      <c r="I1085">
        <f>VLOOKUP(Regular_Season_Table[[#This Row],[Home]],'2023 Standings'!$A$1:$K$33,10,)</f>
        <v>0.7</v>
      </c>
      <c r="J1085">
        <f>VLOOKUP(Regular_Season_Table[[#This Row],[Home]],Table_0__2[[#All],[Team]:[xGF%]],10,)</f>
        <v>49.8</v>
      </c>
      <c r="K1085">
        <f>VLOOKUP(Regular_Season_Table[[#This Row],[Visitor]],Table_0__2[[Team]:[CF%]],10,FALSE)</f>
        <v>52.14</v>
      </c>
      <c r="L1085">
        <f>VLOOKUP(Regular_Season_Table[[#This Row],[Home]],Table_0__2[[#All],[Team]:[HDCF%]],36,FALSE)</f>
        <v>48.95</v>
      </c>
      <c r="M1085">
        <f>VLOOKUP(Regular_Season_Table[[#This Row],[Visitor]],Table_0__2[[#All],[Team]:[HDCF%]],36,FALSE)</f>
        <v>53.78</v>
      </c>
      <c r="N1085">
        <f>VLOOKUP(Regular_Season_Table[[#This Row],[Home]],'Special Teams'!$A$1:$B$33,2,FALSE)</f>
        <v>24.08</v>
      </c>
      <c r="O1085">
        <f>VLOOKUP(Regular_Season_Table[[#This Row],[Visitor]],'Special Teams'!$A$1:$B$33,2,FALSE)</f>
        <v>21.72</v>
      </c>
    </row>
    <row r="1086" spans="1:15" x14ac:dyDescent="0.3">
      <c r="A1086" s="8">
        <v>45001</v>
      </c>
      <c r="B1086" s="6" t="s">
        <v>11</v>
      </c>
      <c r="C1086" s="6">
        <v>5</v>
      </c>
      <c r="D1086" s="6" t="s">
        <v>32</v>
      </c>
      <c r="E1086" s="6">
        <v>4</v>
      </c>
      <c r="F1086" s="6"/>
      <c r="G1086" s="6">
        <f t="shared" si="16"/>
        <v>-1</v>
      </c>
      <c r="H1086">
        <f>VLOOKUP(Regular_Season_Table[[#This Row],[Visitor]],'2023 Standings'!$A$1:$K$33,10,FALSE)</f>
        <v>0.61</v>
      </c>
      <c r="I1086">
        <f>VLOOKUP(Regular_Season_Table[[#This Row],[Home]],'2023 Standings'!$A$1:$K$33,10,)</f>
        <v>-0.09</v>
      </c>
      <c r="J1086">
        <f>VLOOKUP(Regular_Season_Table[[#This Row],[Home]],Table_0__2[[#All],[Team]:[xGF%]],10,)</f>
        <v>51.53</v>
      </c>
      <c r="K1086">
        <f>VLOOKUP(Regular_Season_Table[[#This Row],[Visitor]],Table_0__2[[Team]:[CF%]],10,FALSE)</f>
        <v>52.19</v>
      </c>
      <c r="L1086">
        <f>VLOOKUP(Regular_Season_Table[[#This Row],[Home]],Table_0__2[[#All],[Team]:[HDCF%]],36,FALSE)</f>
        <v>51.95</v>
      </c>
      <c r="M1086">
        <f>VLOOKUP(Regular_Season_Table[[#This Row],[Visitor]],Table_0__2[[#All],[Team]:[HDCF%]],36,FALSE)</f>
        <v>49.77</v>
      </c>
      <c r="N1086">
        <f>VLOOKUP(Regular_Season_Table[[#This Row],[Home]],'Special Teams'!$A$1:$B$33,2,FALSE)</f>
        <v>23.53</v>
      </c>
      <c r="O1086">
        <f>VLOOKUP(Regular_Season_Table[[#This Row],[Visitor]],'Special Teams'!$A$1:$B$33,2,FALSE)</f>
        <v>24.52</v>
      </c>
    </row>
    <row r="1087" spans="1:15" x14ac:dyDescent="0.3">
      <c r="A1087" s="9">
        <v>45001</v>
      </c>
      <c r="B1087" s="7" t="s">
        <v>34</v>
      </c>
      <c r="C1087" s="7">
        <v>2</v>
      </c>
      <c r="D1087" s="7" t="s">
        <v>24</v>
      </c>
      <c r="E1087" s="7">
        <v>1</v>
      </c>
      <c r="F1087" s="7" t="s">
        <v>36</v>
      </c>
      <c r="G1087" s="6">
        <f t="shared" si="16"/>
        <v>-1</v>
      </c>
      <c r="H1087">
        <f>VLOOKUP(Regular_Season_Table[[#This Row],[Visitor]],'2023 Standings'!$A$1:$K$33,10,FALSE)</f>
        <v>0.36</v>
      </c>
      <c r="I1087">
        <f>VLOOKUP(Regular_Season_Table[[#This Row],[Home]],'2023 Standings'!$A$1:$K$33,10,)</f>
        <v>-1.05</v>
      </c>
      <c r="J1087">
        <f>VLOOKUP(Regular_Season_Table[[#This Row],[Home]],Table_0__2[[#All],[Team]:[xGF%]],10,)</f>
        <v>48.6</v>
      </c>
      <c r="K1087">
        <f>VLOOKUP(Regular_Season_Table[[#This Row],[Visitor]],Table_0__2[[Team]:[CF%]],10,FALSE)</f>
        <v>52.75</v>
      </c>
      <c r="L1087">
        <f>VLOOKUP(Regular_Season_Table[[#This Row],[Home]],Table_0__2[[#All],[Team]:[HDCF%]],36,FALSE)</f>
        <v>51.47</v>
      </c>
      <c r="M1087">
        <f>VLOOKUP(Regular_Season_Table[[#This Row],[Visitor]],Table_0__2[[#All],[Team]:[HDCF%]],36,FALSE)</f>
        <v>49.47</v>
      </c>
      <c r="N1087">
        <f>VLOOKUP(Regular_Season_Table[[#This Row],[Home]],'Special Teams'!$A$1:$B$33,2,FALSE)</f>
        <v>18.39</v>
      </c>
      <c r="O1087">
        <f>VLOOKUP(Regular_Season_Table[[#This Row],[Visitor]],'Special Teams'!$A$1:$B$33,2,FALSE)</f>
        <v>19.75</v>
      </c>
    </row>
    <row r="1088" spans="1:15" x14ac:dyDescent="0.3">
      <c r="A1088" s="8">
        <v>45001</v>
      </c>
      <c r="B1088" s="6" t="s">
        <v>22</v>
      </c>
      <c r="C1088" s="6">
        <v>7</v>
      </c>
      <c r="D1088" s="6" t="s">
        <v>27</v>
      </c>
      <c r="E1088" s="6">
        <v>2</v>
      </c>
      <c r="F1088" s="6"/>
      <c r="G1088" s="6">
        <f t="shared" si="16"/>
        <v>-5</v>
      </c>
      <c r="H1088">
        <f>VLOOKUP(Regular_Season_Table[[#This Row],[Visitor]],'2023 Standings'!$A$1:$K$33,10,FALSE)</f>
        <v>0.05</v>
      </c>
      <c r="I1088">
        <f>VLOOKUP(Regular_Season_Table[[#This Row],[Home]],'2023 Standings'!$A$1:$K$33,10,)</f>
        <v>0.49</v>
      </c>
      <c r="J1088">
        <f>VLOOKUP(Regular_Season_Table[[#This Row],[Home]],Table_0__2[[#All],[Team]:[xGF%]],10,)</f>
        <v>48.15</v>
      </c>
      <c r="K1088">
        <f>VLOOKUP(Regular_Season_Table[[#This Row],[Visitor]],Table_0__2[[Team]:[CF%]],10,FALSE)</f>
        <v>57.39</v>
      </c>
      <c r="L1088">
        <f>VLOOKUP(Regular_Season_Table[[#This Row],[Home]],Table_0__2[[#All],[Team]:[HDCF%]],36,FALSE)</f>
        <v>53.11</v>
      </c>
      <c r="M1088">
        <f>VLOOKUP(Regular_Season_Table[[#This Row],[Visitor]],Table_0__2[[#All],[Team]:[HDCF%]],36,FALSE)</f>
        <v>53.64</v>
      </c>
      <c r="N1088">
        <f>VLOOKUP(Regular_Season_Table[[#This Row],[Home]],'Special Teams'!$A$1:$B$33,2,FALSE)</f>
        <v>20.29</v>
      </c>
      <c r="O1088">
        <f>VLOOKUP(Regular_Season_Table[[#This Row],[Visitor]],'Special Teams'!$A$1:$B$33,2,FALSE)</f>
        <v>19.84</v>
      </c>
    </row>
    <row r="1089" spans="1:15" x14ac:dyDescent="0.3">
      <c r="A1089" s="9">
        <v>45001</v>
      </c>
      <c r="B1089" s="7" t="s">
        <v>14</v>
      </c>
      <c r="C1089" s="7">
        <v>3</v>
      </c>
      <c r="D1089" s="7" t="s">
        <v>23</v>
      </c>
      <c r="E1089" s="7">
        <v>0</v>
      </c>
      <c r="F1089" s="7"/>
      <c r="G1089" s="6">
        <f t="shared" si="16"/>
        <v>-3</v>
      </c>
      <c r="H1089">
        <f>VLOOKUP(Regular_Season_Table[[#This Row],[Visitor]],'2023 Standings'!$A$1:$K$33,10,FALSE)</f>
        <v>1.54</v>
      </c>
      <c r="I1089">
        <f>VLOOKUP(Regular_Season_Table[[#This Row],[Home]],'2023 Standings'!$A$1:$K$33,10,)</f>
        <v>0.23</v>
      </c>
      <c r="J1089">
        <f>VLOOKUP(Regular_Season_Table[[#This Row],[Home]],Table_0__2[[#All],[Team]:[xGF%]],10,)</f>
        <v>51.57</v>
      </c>
      <c r="K1089">
        <f>VLOOKUP(Regular_Season_Table[[#This Row],[Visitor]],Table_0__2[[Team]:[CF%]],10,FALSE)</f>
        <v>51.19</v>
      </c>
      <c r="L1089">
        <f>VLOOKUP(Regular_Season_Table[[#This Row],[Home]],Table_0__2[[#All],[Team]:[HDCF%]],36,FALSE)</f>
        <v>52.55</v>
      </c>
      <c r="M1089">
        <f>VLOOKUP(Regular_Season_Table[[#This Row],[Visitor]],Table_0__2[[#All],[Team]:[HDCF%]],36,FALSE)</f>
        <v>54.03</v>
      </c>
      <c r="N1089">
        <f>VLOOKUP(Regular_Season_Table[[#This Row],[Home]],'Special Teams'!$A$1:$B$33,2,FALSE)</f>
        <v>19.260000000000002</v>
      </c>
      <c r="O1089">
        <f>VLOOKUP(Regular_Season_Table[[#This Row],[Visitor]],'Special Teams'!$A$1:$B$33,2,FALSE)</f>
        <v>22.22</v>
      </c>
    </row>
    <row r="1090" spans="1:15" x14ac:dyDescent="0.3">
      <c r="A1090" s="8">
        <v>45002</v>
      </c>
      <c r="B1090" s="6" t="s">
        <v>20</v>
      </c>
      <c r="C1090" s="6">
        <v>4</v>
      </c>
      <c r="D1090" s="6" t="s">
        <v>26</v>
      </c>
      <c r="E1090" s="6">
        <v>7</v>
      </c>
      <c r="F1090" s="6"/>
      <c r="G1090" s="6">
        <f t="shared" ref="G1090:G1153" si="17">E1090-C1090</f>
        <v>3</v>
      </c>
      <c r="H1090">
        <f>VLOOKUP(Regular_Season_Table[[#This Row],[Visitor]],'2023 Standings'!$A$1:$K$33,10,FALSE)</f>
        <v>-1.34</v>
      </c>
      <c r="I1090">
        <f>VLOOKUP(Regular_Season_Table[[#This Row],[Home]],'2023 Standings'!$A$1:$K$33,10,)</f>
        <v>-1.54</v>
      </c>
      <c r="J1090">
        <f>VLOOKUP(Regular_Season_Table[[#This Row],[Home]],Table_0__2[[#All],[Team]:[xGF%]],10,)</f>
        <v>42.67</v>
      </c>
      <c r="K1090">
        <f>VLOOKUP(Regular_Season_Table[[#This Row],[Visitor]],Table_0__2[[Team]:[CF%]],10,FALSE)</f>
        <v>44.92</v>
      </c>
      <c r="L1090">
        <f>VLOOKUP(Regular_Season_Table[[#This Row],[Home]],Table_0__2[[#All],[Team]:[HDCF%]],36,FALSE)</f>
        <v>38.950000000000003</v>
      </c>
      <c r="M1090">
        <f>VLOOKUP(Regular_Season_Table[[#This Row],[Visitor]],Table_0__2[[#All],[Team]:[HDCF%]],36,FALSE)</f>
        <v>43.43</v>
      </c>
      <c r="N1090">
        <f>VLOOKUP(Regular_Season_Table[[#This Row],[Home]],'Special Teams'!$A$1:$B$33,2,FALSE)</f>
        <v>15.72</v>
      </c>
      <c r="O1090">
        <f>VLOOKUP(Regular_Season_Table[[#This Row],[Visitor]],'Special Teams'!$A$1:$B$33,2,FALSE)</f>
        <v>18.3</v>
      </c>
    </row>
    <row r="1091" spans="1:15" x14ac:dyDescent="0.3">
      <c r="A1091" s="9">
        <v>45002</v>
      </c>
      <c r="B1091" s="7" t="s">
        <v>13</v>
      </c>
      <c r="C1091" s="7">
        <v>2</v>
      </c>
      <c r="D1091" s="7" t="s">
        <v>4</v>
      </c>
      <c r="E1091" s="7">
        <v>5</v>
      </c>
      <c r="F1091" s="7"/>
      <c r="G1091" s="6">
        <f t="shared" si="17"/>
        <v>3</v>
      </c>
      <c r="H1091">
        <f>VLOOKUP(Regular_Season_Table[[#This Row],[Visitor]],'2023 Standings'!$A$1:$K$33,10,FALSE)</f>
        <v>-0.01</v>
      </c>
      <c r="I1091">
        <f>VLOOKUP(Regular_Season_Table[[#This Row],[Home]],'2023 Standings'!$A$1:$K$33,10,)</f>
        <v>-0.62</v>
      </c>
      <c r="J1091">
        <f>VLOOKUP(Regular_Season_Table[[#This Row],[Home]],Table_0__2[[#All],[Team]:[xGF%]],10,)</f>
        <v>47.4</v>
      </c>
      <c r="K1091">
        <f>VLOOKUP(Regular_Season_Table[[#This Row],[Visitor]],Table_0__2[[Team]:[CF%]],10,FALSE)</f>
        <v>51.36</v>
      </c>
      <c r="L1091">
        <f>VLOOKUP(Regular_Season_Table[[#This Row],[Home]],Table_0__2[[#All],[Team]:[HDCF%]],36,FALSE)</f>
        <v>47.69</v>
      </c>
      <c r="M1091">
        <f>VLOOKUP(Regular_Season_Table[[#This Row],[Visitor]],Table_0__2[[#All],[Team]:[HDCF%]],36,FALSE)</f>
        <v>47.31</v>
      </c>
      <c r="N1091">
        <f>VLOOKUP(Regular_Season_Table[[#This Row],[Home]],'Special Teams'!$A$1:$B$33,2,FALSE)</f>
        <v>15.56</v>
      </c>
      <c r="O1091">
        <f>VLOOKUP(Regular_Season_Table[[#This Row],[Visitor]],'Special Teams'!$A$1:$B$33,2,FALSE)</f>
        <v>23.42</v>
      </c>
    </row>
    <row r="1092" spans="1:15" x14ac:dyDescent="0.3">
      <c r="A1092" s="8">
        <v>45002</v>
      </c>
      <c r="B1092" s="6" t="s">
        <v>18</v>
      </c>
      <c r="C1092" s="6">
        <v>2</v>
      </c>
      <c r="D1092" s="6" t="s">
        <v>5</v>
      </c>
      <c r="E1092" s="6">
        <v>5</v>
      </c>
      <c r="F1092" s="6"/>
      <c r="G1092" s="6">
        <f t="shared" si="17"/>
        <v>3</v>
      </c>
      <c r="H1092">
        <f>VLOOKUP(Regular_Season_Table[[#This Row],[Visitor]],'2023 Standings'!$A$1:$K$33,10,FALSE)</f>
        <v>0.66</v>
      </c>
      <c r="I1092">
        <f>VLOOKUP(Regular_Season_Table[[#This Row],[Home]],'2023 Standings'!$A$1:$K$33,10,)</f>
        <v>0.7</v>
      </c>
      <c r="J1092">
        <f>VLOOKUP(Regular_Season_Table[[#This Row],[Home]],Table_0__2[[#All],[Team]:[xGF%]],10,)</f>
        <v>51.07</v>
      </c>
      <c r="K1092">
        <f>VLOOKUP(Regular_Season_Table[[#This Row],[Visitor]],Table_0__2[[Team]:[CF%]],10,FALSE)</f>
        <v>60.38</v>
      </c>
      <c r="L1092">
        <f>VLOOKUP(Regular_Season_Table[[#This Row],[Home]],Table_0__2[[#All],[Team]:[HDCF%]],36,FALSE)</f>
        <v>54.37</v>
      </c>
      <c r="M1092">
        <f>VLOOKUP(Regular_Season_Table[[#This Row],[Visitor]],Table_0__2[[#All],[Team]:[HDCF%]],36,FALSE)</f>
        <v>59.07</v>
      </c>
      <c r="N1092">
        <f>VLOOKUP(Regular_Season_Table[[#This Row],[Home]],'Special Teams'!$A$1:$B$33,2,FALSE)</f>
        <v>26.02</v>
      </c>
      <c r="O1092">
        <f>VLOOKUP(Regular_Season_Table[[#This Row],[Visitor]],'Special Teams'!$A$1:$B$33,2,FALSE)</f>
        <v>19.760000000000002</v>
      </c>
    </row>
    <row r="1093" spans="1:15" x14ac:dyDescent="0.3">
      <c r="A1093" s="9">
        <v>45002</v>
      </c>
      <c r="B1093" s="7" t="s">
        <v>10</v>
      </c>
      <c r="C1093" s="7">
        <v>5</v>
      </c>
      <c r="D1093" s="7" t="s">
        <v>12</v>
      </c>
      <c r="E1093" s="7">
        <v>2</v>
      </c>
      <c r="F1093" s="7"/>
      <c r="G1093" s="6">
        <f t="shared" si="17"/>
        <v>-3</v>
      </c>
      <c r="H1093">
        <f>VLOOKUP(Regular_Season_Table[[#This Row],[Visitor]],'2023 Standings'!$A$1:$K$33,10,FALSE)</f>
        <v>-0.47</v>
      </c>
      <c r="I1093">
        <f>VLOOKUP(Regular_Season_Table[[#This Row],[Home]],'2023 Standings'!$A$1:$K$33,10,)</f>
        <v>-0.1</v>
      </c>
      <c r="J1093">
        <f>VLOOKUP(Regular_Season_Table[[#This Row],[Home]],Table_0__2[[#All],[Team]:[xGF%]],10,)</f>
        <v>49.78</v>
      </c>
      <c r="K1093">
        <f>VLOOKUP(Regular_Season_Table[[#This Row],[Visitor]],Table_0__2[[Team]:[CF%]],10,FALSE)</f>
        <v>45.87</v>
      </c>
      <c r="L1093">
        <f>VLOOKUP(Regular_Season_Table[[#This Row],[Home]],Table_0__2[[#All],[Team]:[HDCF%]],36,FALSE)</f>
        <v>49.68</v>
      </c>
      <c r="M1093">
        <f>VLOOKUP(Regular_Season_Table[[#This Row],[Visitor]],Table_0__2[[#All],[Team]:[HDCF%]],36,FALSE)</f>
        <v>44.51</v>
      </c>
      <c r="N1093">
        <f>VLOOKUP(Regular_Season_Table[[#This Row],[Home]],'Special Teams'!$A$1:$B$33,2,FALSE)</f>
        <v>21.22</v>
      </c>
      <c r="O1093">
        <f>VLOOKUP(Regular_Season_Table[[#This Row],[Visitor]],'Special Teams'!$A$1:$B$33,2,FALSE)</f>
        <v>19.329999999999998</v>
      </c>
    </row>
    <row r="1094" spans="1:15" x14ac:dyDescent="0.3">
      <c r="A1094" s="8">
        <v>45003</v>
      </c>
      <c r="B1094" s="6" t="s">
        <v>6</v>
      </c>
      <c r="C1094" s="6">
        <v>2</v>
      </c>
      <c r="D1094" s="6" t="s">
        <v>25</v>
      </c>
      <c r="E1094" s="6">
        <v>4</v>
      </c>
      <c r="F1094" s="6"/>
      <c r="G1094" s="6">
        <f t="shared" si="17"/>
        <v>2</v>
      </c>
      <c r="H1094">
        <f>VLOOKUP(Regular_Season_Table[[#This Row],[Visitor]],'2023 Standings'!$A$1:$K$33,10,FALSE)</f>
        <v>-1.1599999999999999</v>
      </c>
      <c r="I1094">
        <f>VLOOKUP(Regular_Season_Table[[#This Row],[Home]],'2023 Standings'!$A$1:$K$33,10,)</f>
        <v>-0.85</v>
      </c>
      <c r="J1094">
        <f>VLOOKUP(Regular_Season_Table[[#This Row],[Home]],Table_0__2[[#All],[Team]:[xGF%]],10,)</f>
        <v>45.13</v>
      </c>
      <c r="K1094">
        <f>VLOOKUP(Regular_Season_Table[[#This Row],[Visitor]],Table_0__2[[Team]:[CF%]],10,FALSE)</f>
        <v>43.9</v>
      </c>
      <c r="L1094">
        <f>VLOOKUP(Regular_Season_Table[[#This Row],[Home]],Table_0__2[[#All],[Team]:[HDCF%]],36,FALSE)</f>
        <v>43.9</v>
      </c>
      <c r="M1094">
        <f>VLOOKUP(Regular_Season_Table[[#This Row],[Visitor]],Table_0__2[[#All],[Team]:[HDCF%]],36,FALSE)</f>
        <v>41.35</v>
      </c>
      <c r="N1094">
        <f>VLOOKUP(Regular_Season_Table[[#This Row],[Home]],'Special Teams'!$A$1:$B$33,2,FALSE)</f>
        <v>18.91</v>
      </c>
      <c r="O1094">
        <f>VLOOKUP(Regular_Season_Table[[#This Row],[Visitor]],'Special Teams'!$A$1:$B$33,2,FALSE)</f>
        <v>16.38</v>
      </c>
    </row>
    <row r="1095" spans="1:15" x14ac:dyDescent="0.3">
      <c r="A1095" s="9">
        <v>45003</v>
      </c>
      <c r="B1095" s="7" t="s">
        <v>30</v>
      </c>
      <c r="C1095" s="7">
        <v>6</v>
      </c>
      <c r="D1095" s="7" t="s">
        <v>22</v>
      </c>
      <c r="E1095" s="7">
        <v>5</v>
      </c>
      <c r="F1095" s="7" t="s">
        <v>36</v>
      </c>
      <c r="G1095" s="6">
        <f t="shared" si="17"/>
        <v>-1</v>
      </c>
      <c r="H1095">
        <f>VLOOKUP(Regular_Season_Table[[#This Row],[Visitor]],'2023 Standings'!$A$1:$K$33,10,FALSE)</f>
        <v>0.75</v>
      </c>
      <c r="I1095">
        <f>VLOOKUP(Regular_Season_Table[[#This Row],[Home]],'2023 Standings'!$A$1:$K$33,10,)</f>
        <v>0.05</v>
      </c>
      <c r="J1095">
        <f>VLOOKUP(Regular_Season_Table[[#This Row],[Home]],Table_0__2[[#All],[Team]:[xGF%]],10,)</f>
        <v>57.39</v>
      </c>
      <c r="K1095">
        <f>VLOOKUP(Regular_Season_Table[[#This Row],[Visitor]],Table_0__2[[Team]:[CF%]],10,FALSE)</f>
        <v>51.67</v>
      </c>
      <c r="L1095">
        <f>VLOOKUP(Regular_Season_Table[[#This Row],[Home]],Table_0__2[[#All],[Team]:[HDCF%]],36,FALSE)</f>
        <v>53.64</v>
      </c>
      <c r="M1095">
        <f>VLOOKUP(Regular_Season_Table[[#This Row],[Visitor]],Table_0__2[[#All],[Team]:[HDCF%]],36,FALSE)</f>
        <v>53.75</v>
      </c>
      <c r="N1095">
        <f>VLOOKUP(Regular_Season_Table[[#This Row],[Home]],'Special Teams'!$A$1:$B$33,2,FALSE)</f>
        <v>19.84</v>
      </c>
      <c r="O1095">
        <f>VLOOKUP(Regular_Season_Table[[#This Row],[Visitor]],'Special Teams'!$A$1:$B$33,2,FALSE)</f>
        <v>25</v>
      </c>
    </row>
    <row r="1096" spans="1:15" x14ac:dyDescent="0.3">
      <c r="A1096" s="8">
        <v>45003</v>
      </c>
      <c r="B1096" s="6" t="s">
        <v>11</v>
      </c>
      <c r="C1096" s="6">
        <v>5</v>
      </c>
      <c r="D1096" s="6" t="s">
        <v>19</v>
      </c>
      <c r="E1096" s="6">
        <v>1</v>
      </c>
      <c r="F1096" s="6"/>
      <c r="G1096" s="6">
        <f t="shared" si="17"/>
        <v>-4</v>
      </c>
      <c r="H1096">
        <f>VLOOKUP(Regular_Season_Table[[#This Row],[Visitor]],'2023 Standings'!$A$1:$K$33,10,FALSE)</f>
        <v>0.61</v>
      </c>
      <c r="I1096">
        <f>VLOOKUP(Regular_Season_Table[[#This Row],[Home]],'2023 Standings'!$A$1:$K$33,10,)</f>
        <v>-0.44</v>
      </c>
      <c r="J1096">
        <f>VLOOKUP(Regular_Season_Table[[#This Row],[Home]],Table_0__2[[#All],[Team]:[xGF%]],10,)</f>
        <v>46.03</v>
      </c>
      <c r="K1096">
        <f>VLOOKUP(Regular_Season_Table[[#This Row],[Visitor]],Table_0__2[[Team]:[CF%]],10,FALSE)</f>
        <v>52.19</v>
      </c>
      <c r="L1096">
        <f>VLOOKUP(Regular_Season_Table[[#This Row],[Home]],Table_0__2[[#All],[Team]:[HDCF%]],36,FALSE)</f>
        <v>44.13</v>
      </c>
      <c r="M1096">
        <f>VLOOKUP(Regular_Season_Table[[#This Row],[Visitor]],Table_0__2[[#All],[Team]:[HDCF%]],36,FALSE)</f>
        <v>49.77</v>
      </c>
      <c r="N1096">
        <f>VLOOKUP(Regular_Season_Table[[#This Row],[Home]],'Special Teams'!$A$1:$B$33,2,FALSE)</f>
        <v>21.11</v>
      </c>
      <c r="O1096">
        <f>VLOOKUP(Regular_Season_Table[[#This Row],[Visitor]],'Special Teams'!$A$1:$B$33,2,FALSE)</f>
        <v>24.52</v>
      </c>
    </row>
    <row r="1097" spans="1:15" x14ac:dyDescent="0.3">
      <c r="A1097" s="9">
        <v>45003</v>
      </c>
      <c r="B1097" s="7" t="s">
        <v>15</v>
      </c>
      <c r="C1097" s="7">
        <v>2</v>
      </c>
      <c r="D1097" s="7" t="s">
        <v>31</v>
      </c>
      <c r="E1097" s="7">
        <v>4</v>
      </c>
      <c r="F1097" s="7"/>
      <c r="G1097" s="6">
        <f t="shared" si="17"/>
        <v>2</v>
      </c>
      <c r="H1097">
        <f>VLOOKUP(Regular_Season_Table[[#This Row],[Visitor]],'2023 Standings'!$A$1:$K$33,10,FALSE)</f>
        <v>0.79</v>
      </c>
      <c r="I1097">
        <f>VLOOKUP(Regular_Season_Table[[#This Row],[Home]],'2023 Standings'!$A$1:$K$33,10,)</f>
        <v>0.24</v>
      </c>
      <c r="J1097">
        <f>VLOOKUP(Regular_Season_Table[[#This Row],[Home]],Table_0__2[[#All],[Team]:[xGF%]],10,)</f>
        <v>54.33</v>
      </c>
      <c r="K1097">
        <f>VLOOKUP(Regular_Season_Table[[#This Row],[Visitor]],Table_0__2[[Team]:[CF%]],10,FALSE)</f>
        <v>54.12</v>
      </c>
      <c r="L1097">
        <f>VLOOKUP(Regular_Season_Table[[#This Row],[Home]],Table_0__2[[#All],[Team]:[HDCF%]],36,FALSE)</f>
        <v>53.72</v>
      </c>
      <c r="M1097">
        <f>VLOOKUP(Regular_Season_Table[[#This Row],[Visitor]],Table_0__2[[#All],[Team]:[HDCF%]],36,FALSE)</f>
        <v>56.84</v>
      </c>
      <c r="N1097">
        <f>VLOOKUP(Regular_Season_Table[[#This Row],[Home]],'Special Teams'!$A$1:$B$33,2,FALSE)</f>
        <v>22.83</v>
      </c>
      <c r="O1097">
        <f>VLOOKUP(Regular_Season_Table[[#This Row],[Visitor]],'Special Teams'!$A$1:$B$33,2,FALSE)</f>
        <v>21.88</v>
      </c>
    </row>
    <row r="1098" spans="1:15" x14ac:dyDescent="0.3">
      <c r="A1098" s="8">
        <v>45003</v>
      </c>
      <c r="B1098" s="6" t="s">
        <v>8</v>
      </c>
      <c r="C1098" s="6">
        <v>3</v>
      </c>
      <c r="D1098" s="6" t="s">
        <v>29</v>
      </c>
      <c r="E1098" s="6">
        <v>2</v>
      </c>
      <c r="F1098" s="6" t="s">
        <v>35</v>
      </c>
      <c r="G1098" s="6">
        <f t="shared" si="17"/>
        <v>-1</v>
      </c>
      <c r="H1098">
        <f>VLOOKUP(Regular_Season_Table[[#This Row],[Visitor]],'2023 Standings'!$A$1:$K$33,10,FALSE)</f>
        <v>-0.3</v>
      </c>
      <c r="I1098">
        <f>VLOOKUP(Regular_Season_Table[[#This Row],[Home]],'2023 Standings'!$A$1:$K$33,10,)</f>
        <v>0.27</v>
      </c>
      <c r="J1098">
        <f>VLOOKUP(Regular_Season_Table[[#This Row],[Home]],Table_0__2[[#All],[Team]:[xGF%]],10,)</f>
        <v>52.33</v>
      </c>
      <c r="K1098">
        <f>VLOOKUP(Regular_Season_Table[[#This Row],[Visitor]],Table_0__2[[Team]:[CF%]],10,FALSE)</f>
        <v>47.62</v>
      </c>
      <c r="L1098">
        <f>VLOOKUP(Regular_Season_Table[[#This Row],[Home]],Table_0__2[[#All],[Team]:[HDCF%]],36,FALSE)</f>
        <v>52.36</v>
      </c>
      <c r="M1098">
        <f>VLOOKUP(Regular_Season_Table[[#This Row],[Visitor]],Table_0__2[[#All],[Team]:[HDCF%]],36,FALSE)</f>
        <v>47.61</v>
      </c>
      <c r="N1098">
        <f>VLOOKUP(Regular_Season_Table[[#This Row],[Home]],'Special Teams'!$A$1:$B$33,2,FALSE)</f>
        <v>25.28</v>
      </c>
      <c r="O1098">
        <f>VLOOKUP(Regular_Season_Table[[#This Row],[Visitor]],'Special Teams'!$A$1:$B$33,2,FALSE)</f>
        <v>22.71</v>
      </c>
    </row>
    <row r="1099" spans="1:15" x14ac:dyDescent="0.3">
      <c r="A1099" s="9">
        <v>45003</v>
      </c>
      <c r="B1099" s="7" t="s">
        <v>14</v>
      </c>
      <c r="C1099" s="7">
        <v>5</v>
      </c>
      <c r="D1099" s="7" t="s">
        <v>28</v>
      </c>
      <c r="E1099" s="7">
        <v>2</v>
      </c>
      <c r="F1099" s="7"/>
      <c r="G1099" s="6">
        <f t="shared" si="17"/>
        <v>-3</v>
      </c>
      <c r="H1099">
        <f>VLOOKUP(Regular_Season_Table[[#This Row],[Visitor]],'2023 Standings'!$A$1:$K$33,10,FALSE)</f>
        <v>1.54</v>
      </c>
      <c r="I1099">
        <f>VLOOKUP(Regular_Season_Table[[#This Row],[Home]],'2023 Standings'!$A$1:$K$33,10,)</f>
        <v>0.21</v>
      </c>
      <c r="J1099">
        <f>VLOOKUP(Regular_Season_Table[[#This Row],[Home]],Table_0__2[[#All],[Team]:[xGF%]],10,)</f>
        <v>49.47</v>
      </c>
      <c r="K1099">
        <f>VLOOKUP(Regular_Season_Table[[#This Row],[Visitor]],Table_0__2[[Team]:[CF%]],10,FALSE)</f>
        <v>51.19</v>
      </c>
      <c r="L1099">
        <f>VLOOKUP(Regular_Season_Table[[#This Row],[Home]],Table_0__2[[#All],[Team]:[HDCF%]],36,FALSE)</f>
        <v>51.15</v>
      </c>
      <c r="M1099">
        <f>VLOOKUP(Regular_Season_Table[[#This Row],[Visitor]],Table_0__2[[#All],[Team]:[HDCF%]],36,FALSE)</f>
        <v>54.03</v>
      </c>
      <c r="N1099">
        <f>VLOOKUP(Regular_Season_Table[[#This Row],[Home]],'Special Teams'!$A$1:$B$33,2,FALSE)</f>
        <v>21.43</v>
      </c>
      <c r="O1099">
        <f>VLOOKUP(Regular_Season_Table[[#This Row],[Visitor]],'Special Teams'!$A$1:$B$33,2,FALSE)</f>
        <v>22.22</v>
      </c>
    </row>
    <row r="1100" spans="1:15" x14ac:dyDescent="0.3">
      <c r="A1100" s="8">
        <v>45003</v>
      </c>
      <c r="B1100" s="6" t="s">
        <v>23</v>
      </c>
      <c r="C1100" s="6">
        <v>3</v>
      </c>
      <c r="D1100" s="6" t="s">
        <v>21</v>
      </c>
      <c r="E1100" s="6">
        <v>2</v>
      </c>
      <c r="F1100" s="6" t="s">
        <v>36</v>
      </c>
      <c r="G1100" s="6">
        <f t="shared" si="17"/>
        <v>-1</v>
      </c>
      <c r="H1100">
        <f>VLOOKUP(Regular_Season_Table[[#This Row],[Visitor]],'2023 Standings'!$A$1:$K$33,10,FALSE)</f>
        <v>0.23</v>
      </c>
      <c r="I1100">
        <f>VLOOKUP(Regular_Season_Table[[#This Row],[Home]],'2023 Standings'!$A$1:$K$33,10,)</f>
        <v>-0.12</v>
      </c>
      <c r="J1100">
        <f>VLOOKUP(Regular_Season_Table[[#This Row],[Home]],Table_0__2[[#All],[Team]:[xGF%]],10,)</f>
        <v>47.41</v>
      </c>
      <c r="K1100">
        <f>VLOOKUP(Regular_Season_Table[[#This Row],[Visitor]],Table_0__2[[Team]:[CF%]],10,FALSE)</f>
        <v>51.57</v>
      </c>
      <c r="L1100">
        <f>VLOOKUP(Regular_Season_Table[[#This Row],[Home]],Table_0__2[[#All],[Team]:[HDCF%]],36,FALSE)</f>
        <v>48</v>
      </c>
      <c r="M1100">
        <f>VLOOKUP(Regular_Season_Table[[#This Row],[Visitor]],Table_0__2[[#All],[Team]:[HDCF%]],36,FALSE)</f>
        <v>52.55</v>
      </c>
      <c r="N1100">
        <f>VLOOKUP(Regular_Season_Table[[#This Row],[Home]],'Special Teams'!$A$1:$B$33,2,FALSE)</f>
        <v>17.600000000000001</v>
      </c>
      <c r="O1100">
        <f>VLOOKUP(Regular_Season_Table[[#This Row],[Visitor]],'Special Teams'!$A$1:$B$33,2,FALSE)</f>
        <v>19.260000000000002</v>
      </c>
    </row>
    <row r="1101" spans="1:15" x14ac:dyDescent="0.3">
      <c r="A1101" s="9">
        <v>45003</v>
      </c>
      <c r="B1101" s="7" t="s">
        <v>3</v>
      </c>
      <c r="C1101" s="7">
        <v>0</v>
      </c>
      <c r="D1101" s="7" t="s">
        <v>17</v>
      </c>
      <c r="E1101" s="7">
        <v>6</v>
      </c>
      <c r="F1101" s="7"/>
      <c r="G1101" s="6">
        <f t="shared" si="17"/>
        <v>6</v>
      </c>
      <c r="H1101">
        <f>VLOOKUP(Regular_Season_Table[[#This Row],[Visitor]],'2023 Standings'!$A$1:$K$33,10,FALSE)</f>
        <v>0.01</v>
      </c>
      <c r="I1101">
        <f>VLOOKUP(Regular_Season_Table[[#This Row],[Home]],'2023 Standings'!$A$1:$K$33,10,)</f>
        <v>0.7</v>
      </c>
      <c r="J1101">
        <f>VLOOKUP(Regular_Season_Table[[#This Row],[Home]],Table_0__2[[#All],[Team]:[xGF%]],10,)</f>
        <v>49.8</v>
      </c>
      <c r="K1101">
        <f>VLOOKUP(Regular_Season_Table[[#This Row],[Visitor]],Table_0__2[[Team]:[CF%]],10,FALSE)</f>
        <v>52.14</v>
      </c>
      <c r="L1101">
        <f>VLOOKUP(Regular_Season_Table[[#This Row],[Home]],Table_0__2[[#All],[Team]:[HDCF%]],36,FALSE)</f>
        <v>48.95</v>
      </c>
      <c r="M1101">
        <f>VLOOKUP(Regular_Season_Table[[#This Row],[Visitor]],Table_0__2[[#All],[Team]:[HDCF%]],36,FALSE)</f>
        <v>53.78</v>
      </c>
      <c r="N1101">
        <f>VLOOKUP(Regular_Season_Table[[#This Row],[Home]],'Special Teams'!$A$1:$B$33,2,FALSE)</f>
        <v>24.08</v>
      </c>
      <c r="O1101">
        <f>VLOOKUP(Regular_Season_Table[[#This Row],[Visitor]],'Special Teams'!$A$1:$B$33,2,FALSE)</f>
        <v>21.72</v>
      </c>
    </row>
    <row r="1102" spans="1:15" x14ac:dyDescent="0.3">
      <c r="A1102" s="8">
        <v>45003</v>
      </c>
      <c r="B1102" s="6" t="s">
        <v>5</v>
      </c>
      <c r="C1102" s="6">
        <v>5</v>
      </c>
      <c r="D1102" s="6" t="s">
        <v>32</v>
      </c>
      <c r="E1102" s="6">
        <v>4</v>
      </c>
      <c r="F1102" s="6" t="s">
        <v>35</v>
      </c>
      <c r="G1102" s="6">
        <f t="shared" si="17"/>
        <v>-1</v>
      </c>
      <c r="H1102">
        <f>VLOOKUP(Regular_Season_Table[[#This Row],[Visitor]],'2023 Standings'!$A$1:$K$33,10,FALSE)</f>
        <v>0.7</v>
      </c>
      <c r="I1102">
        <f>VLOOKUP(Regular_Season_Table[[#This Row],[Home]],'2023 Standings'!$A$1:$K$33,10,)</f>
        <v>-0.09</v>
      </c>
      <c r="J1102">
        <f>VLOOKUP(Regular_Season_Table[[#This Row],[Home]],Table_0__2[[#All],[Team]:[xGF%]],10,)</f>
        <v>51.53</v>
      </c>
      <c r="K1102">
        <f>VLOOKUP(Regular_Season_Table[[#This Row],[Visitor]],Table_0__2[[Team]:[CF%]],10,FALSE)</f>
        <v>51.07</v>
      </c>
      <c r="L1102">
        <f>VLOOKUP(Regular_Season_Table[[#This Row],[Home]],Table_0__2[[#All],[Team]:[HDCF%]],36,FALSE)</f>
        <v>51.95</v>
      </c>
      <c r="M1102">
        <f>VLOOKUP(Regular_Season_Table[[#This Row],[Visitor]],Table_0__2[[#All],[Team]:[HDCF%]],36,FALSE)</f>
        <v>54.37</v>
      </c>
      <c r="N1102">
        <f>VLOOKUP(Regular_Season_Table[[#This Row],[Home]],'Special Teams'!$A$1:$B$33,2,FALSE)</f>
        <v>23.53</v>
      </c>
      <c r="O1102">
        <f>VLOOKUP(Regular_Season_Table[[#This Row],[Visitor]],'Special Teams'!$A$1:$B$33,2,FALSE)</f>
        <v>26.02</v>
      </c>
    </row>
    <row r="1103" spans="1:15" x14ac:dyDescent="0.3">
      <c r="A1103" s="9">
        <v>45003</v>
      </c>
      <c r="B1103" s="7" t="s">
        <v>18</v>
      </c>
      <c r="C1103" s="7">
        <v>5</v>
      </c>
      <c r="D1103" s="7" t="s">
        <v>4</v>
      </c>
      <c r="E1103" s="7">
        <v>4</v>
      </c>
      <c r="F1103" s="7" t="s">
        <v>36</v>
      </c>
      <c r="G1103" s="6">
        <f t="shared" si="17"/>
        <v>-1</v>
      </c>
      <c r="H1103">
        <f>VLOOKUP(Regular_Season_Table[[#This Row],[Visitor]],'2023 Standings'!$A$1:$K$33,10,FALSE)</f>
        <v>0.66</v>
      </c>
      <c r="I1103">
        <f>VLOOKUP(Regular_Season_Table[[#This Row],[Home]],'2023 Standings'!$A$1:$K$33,10,)</f>
        <v>-0.62</v>
      </c>
      <c r="J1103">
        <f>VLOOKUP(Regular_Season_Table[[#This Row],[Home]],Table_0__2[[#All],[Team]:[xGF%]],10,)</f>
        <v>47.4</v>
      </c>
      <c r="K1103">
        <f>VLOOKUP(Regular_Season_Table[[#This Row],[Visitor]],Table_0__2[[Team]:[CF%]],10,FALSE)</f>
        <v>60.38</v>
      </c>
      <c r="L1103">
        <f>VLOOKUP(Regular_Season_Table[[#This Row],[Home]],Table_0__2[[#All],[Team]:[HDCF%]],36,FALSE)</f>
        <v>47.69</v>
      </c>
      <c r="M1103">
        <f>VLOOKUP(Regular_Season_Table[[#This Row],[Visitor]],Table_0__2[[#All],[Team]:[HDCF%]],36,FALSE)</f>
        <v>59.07</v>
      </c>
      <c r="N1103">
        <f>VLOOKUP(Regular_Season_Table[[#This Row],[Home]],'Special Teams'!$A$1:$B$33,2,FALSE)</f>
        <v>15.56</v>
      </c>
      <c r="O1103">
        <f>VLOOKUP(Regular_Season_Table[[#This Row],[Visitor]],'Special Teams'!$A$1:$B$33,2,FALSE)</f>
        <v>19.760000000000002</v>
      </c>
    </row>
    <row r="1104" spans="1:15" x14ac:dyDescent="0.3">
      <c r="A1104" s="8">
        <v>45003</v>
      </c>
      <c r="B1104" s="6" t="s">
        <v>9</v>
      </c>
      <c r="C1104" s="6">
        <v>6</v>
      </c>
      <c r="D1104" s="6" t="s">
        <v>34</v>
      </c>
      <c r="E1104" s="6">
        <v>4</v>
      </c>
      <c r="F1104" s="6"/>
      <c r="G1104" s="6">
        <f t="shared" si="17"/>
        <v>-2</v>
      </c>
      <c r="H1104">
        <f>VLOOKUP(Regular_Season_Table[[#This Row],[Visitor]],'2023 Standings'!$A$1:$K$33,10,FALSE)</f>
        <v>0.73</v>
      </c>
      <c r="I1104">
        <f>VLOOKUP(Regular_Season_Table[[#This Row],[Home]],'2023 Standings'!$A$1:$K$33,10,)</f>
        <v>0.36</v>
      </c>
      <c r="J1104">
        <f>VLOOKUP(Regular_Season_Table[[#This Row],[Home]],Table_0__2[[#All],[Team]:[xGF%]],10,)</f>
        <v>52.75</v>
      </c>
      <c r="K1104">
        <f>VLOOKUP(Regular_Season_Table[[#This Row],[Visitor]],Table_0__2[[Team]:[CF%]],10,FALSE)</f>
        <v>52.27</v>
      </c>
      <c r="L1104">
        <f>VLOOKUP(Regular_Season_Table[[#This Row],[Home]],Table_0__2[[#All],[Team]:[HDCF%]],36,FALSE)</f>
        <v>49.47</v>
      </c>
      <c r="M1104">
        <f>VLOOKUP(Regular_Season_Table[[#This Row],[Visitor]],Table_0__2[[#All],[Team]:[HDCF%]],36,FALSE)</f>
        <v>56.4</v>
      </c>
      <c r="N1104">
        <f>VLOOKUP(Regular_Season_Table[[#This Row],[Home]],'Special Teams'!$A$1:$B$33,2,FALSE)</f>
        <v>19.75</v>
      </c>
      <c r="O1104">
        <f>VLOOKUP(Regular_Season_Table[[#This Row],[Visitor]],'Special Teams'!$A$1:$B$33,2,FALSE)</f>
        <v>32.36</v>
      </c>
    </row>
    <row r="1105" spans="1:15" x14ac:dyDescent="0.3">
      <c r="A1105" s="9">
        <v>45003</v>
      </c>
      <c r="B1105" s="7" t="s">
        <v>16</v>
      </c>
      <c r="C1105" s="7">
        <v>4</v>
      </c>
      <c r="D1105" s="7" t="s">
        <v>24</v>
      </c>
      <c r="E1105" s="7">
        <v>1</v>
      </c>
      <c r="F1105" s="7"/>
      <c r="G1105" s="6">
        <f t="shared" si="17"/>
        <v>-3</v>
      </c>
      <c r="H1105">
        <f>VLOOKUP(Regular_Season_Table[[#This Row],[Visitor]],'2023 Standings'!$A$1:$K$33,10,FALSE)</f>
        <v>0.25</v>
      </c>
      <c r="I1105">
        <f>VLOOKUP(Regular_Season_Table[[#This Row],[Home]],'2023 Standings'!$A$1:$K$33,10,)</f>
        <v>-1.05</v>
      </c>
      <c r="J1105">
        <f>VLOOKUP(Regular_Season_Table[[#This Row],[Home]],Table_0__2[[#All],[Team]:[xGF%]],10,)</f>
        <v>48.6</v>
      </c>
      <c r="K1105">
        <f>VLOOKUP(Regular_Season_Table[[#This Row],[Visitor]],Table_0__2[[Team]:[CF%]],10,FALSE)</f>
        <v>49.75</v>
      </c>
      <c r="L1105">
        <f>VLOOKUP(Regular_Season_Table[[#This Row],[Home]],Table_0__2[[#All],[Team]:[HDCF%]],36,FALSE)</f>
        <v>51.47</v>
      </c>
      <c r="M1105">
        <f>VLOOKUP(Regular_Season_Table[[#This Row],[Visitor]],Table_0__2[[#All],[Team]:[HDCF%]],36,FALSE)</f>
        <v>50.12</v>
      </c>
      <c r="N1105">
        <f>VLOOKUP(Regular_Season_Table[[#This Row],[Home]],'Special Teams'!$A$1:$B$33,2,FALSE)</f>
        <v>18.39</v>
      </c>
      <c r="O1105">
        <f>VLOOKUP(Regular_Season_Table[[#This Row],[Visitor]],'Special Teams'!$A$1:$B$33,2,FALSE)</f>
        <v>15.77</v>
      </c>
    </row>
    <row r="1106" spans="1:15" x14ac:dyDescent="0.3">
      <c r="A1106" s="8">
        <v>45003</v>
      </c>
      <c r="B1106" s="6" t="s">
        <v>33</v>
      </c>
      <c r="C1106" s="6">
        <v>3</v>
      </c>
      <c r="D1106" s="6" t="s">
        <v>7</v>
      </c>
      <c r="E1106" s="6">
        <v>5</v>
      </c>
      <c r="F1106" s="6"/>
      <c r="G1106" s="6">
        <f t="shared" si="17"/>
        <v>2</v>
      </c>
      <c r="H1106">
        <f>VLOOKUP(Regular_Season_Table[[#This Row],[Visitor]],'2023 Standings'!$A$1:$K$33,10,FALSE)</f>
        <v>-0.85</v>
      </c>
      <c r="I1106">
        <f>VLOOKUP(Regular_Season_Table[[#This Row],[Home]],'2023 Standings'!$A$1:$K$33,10,)</f>
        <v>0.37</v>
      </c>
      <c r="J1106">
        <f>VLOOKUP(Regular_Season_Table[[#This Row],[Home]],Table_0__2[[#All],[Team]:[xGF%]],10,)</f>
        <v>51.45</v>
      </c>
      <c r="K1106">
        <f>VLOOKUP(Regular_Season_Table[[#This Row],[Visitor]],Table_0__2[[Team]:[CF%]],10,FALSE)</f>
        <v>45.51</v>
      </c>
      <c r="L1106">
        <f>VLOOKUP(Regular_Season_Table[[#This Row],[Home]],Table_0__2[[#All],[Team]:[HDCF%]],36,FALSE)</f>
        <v>53.01</v>
      </c>
      <c r="M1106">
        <f>VLOOKUP(Regular_Season_Table[[#This Row],[Visitor]],Table_0__2[[#All],[Team]:[HDCF%]],36,FALSE)</f>
        <v>42.22</v>
      </c>
      <c r="N1106">
        <f>VLOOKUP(Regular_Season_Table[[#This Row],[Home]],'Special Teams'!$A$1:$B$33,2,FALSE)</f>
        <v>25.36</v>
      </c>
      <c r="O1106">
        <f>VLOOKUP(Regular_Season_Table[[#This Row],[Visitor]],'Special Teams'!$A$1:$B$33,2,FALSE)</f>
        <v>16.03</v>
      </c>
    </row>
    <row r="1107" spans="1:15" x14ac:dyDescent="0.3">
      <c r="A1107" s="9">
        <v>45004</v>
      </c>
      <c r="B1107" s="7" t="s">
        <v>8</v>
      </c>
      <c r="C1107" s="7">
        <v>2</v>
      </c>
      <c r="D1107" s="7" t="s">
        <v>26</v>
      </c>
      <c r="E1107" s="7">
        <v>1</v>
      </c>
      <c r="F1107" s="7"/>
      <c r="G1107" s="6">
        <f t="shared" si="17"/>
        <v>-1</v>
      </c>
      <c r="H1107">
        <f>VLOOKUP(Regular_Season_Table[[#This Row],[Visitor]],'2023 Standings'!$A$1:$K$33,10,FALSE)</f>
        <v>-0.3</v>
      </c>
      <c r="I1107">
        <f>VLOOKUP(Regular_Season_Table[[#This Row],[Home]],'2023 Standings'!$A$1:$K$33,10,)</f>
        <v>-1.54</v>
      </c>
      <c r="J1107">
        <f>VLOOKUP(Regular_Season_Table[[#This Row],[Home]],Table_0__2[[#All],[Team]:[xGF%]],10,)</f>
        <v>42.67</v>
      </c>
      <c r="K1107">
        <f>VLOOKUP(Regular_Season_Table[[#This Row],[Visitor]],Table_0__2[[Team]:[CF%]],10,FALSE)</f>
        <v>47.62</v>
      </c>
      <c r="L1107">
        <f>VLOOKUP(Regular_Season_Table[[#This Row],[Home]],Table_0__2[[#All],[Team]:[HDCF%]],36,FALSE)</f>
        <v>38.950000000000003</v>
      </c>
      <c r="M1107">
        <f>VLOOKUP(Regular_Season_Table[[#This Row],[Visitor]],Table_0__2[[#All],[Team]:[HDCF%]],36,FALSE)</f>
        <v>47.61</v>
      </c>
      <c r="N1107">
        <f>VLOOKUP(Regular_Season_Table[[#This Row],[Home]],'Special Teams'!$A$1:$B$33,2,FALSE)</f>
        <v>15.72</v>
      </c>
      <c r="O1107">
        <f>VLOOKUP(Regular_Season_Table[[#This Row],[Visitor]],'Special Teams'!$A$1:$B$33,2,FALSE)</f>
        <v>22.71</v>
      </c>
    </row>
    <row r="1108" spans="1:15" x14ac:dyDescent="0.3">
      <c r="A1108" s="8">
        <v>45004</v>
      </c>
      <c r="B1108" s="6" t="s">
        <v>14</v>
      </c>
      <c r="C1108" s="6">
        <v>7</v>
      </c>
      <c r="D1108" s="6" t="s">
        <v>13</v>
      </c>
      <c r="E1108" s="6">
        <v>0</v>
      </c>
      <c r="F1108" s="6"/>
      <c r="G1108" s="6">
        <f t="shared" si="17"/>
        <v>-7</v>
      </c>
      <c r="H1108">
        <f>VLOOKUP(Regular_Season_Table[[#This Row],[Visitor]],'2023 Standings'!$A$1:$K$33,10,FALSE)</f>
        <v>1.54</v>
      </c>
      <c r="I1108">
        <f>VLOOKUP(Regular_Season_Table[[#This Row],[Home]],'2023 Standings'!$A$1:$K$33,10,)</f>
        <v>-0.01</v>
      </c>
      <c r="J1108">
        <f>VLOOKUP(Regular_Season_Table[[#This Row],[Home]],Table_0__2[[#All],[Team]:[xGF%]],10,)</f>
        <v>51.36</v>
      </c>
      <c r="K1108">
        <f>VLOOKUP(Regular_Season_Table[[#This Row],[Visitor]],Table_0__2[[Team]:[CF%]],10,FALSE)</f>
        <v>51.19</v>
      </c>
      <c r="L1108">
        <f>VLOOKUP(Regular_Season_Table[[#This Row],[Home]],Table_0__2[[#All],[Team]:[HDCF%]],36,FALSE)</f>
        <v>47.31</v>
      </c>
      <c r="M1108">
        <f>VLOOKUP(Regular_Season_Table[[#This Row],[Visitor]],Table_0__2[[#All],[Team]:[HDCF%]],36,FALSE)</f>
        <v>54.03</v>
      </c>
      <c r="N1108">
        <f>VLOOKUP(Regular_Season_Table[[#This Row],[Home]],'Special Teams'!$A$1:$B$33,2,FALSE)</f>
        <v>23.42</v>
      </c>
      <c r="O1108">
        <f>VLOOKUP(Regular_Season_Table[[#This Row],[Visitor]],'Special Teams'!$A$1:$B$33,2,FALSE)</f>
        <v>22.22</v>
      </c>
    </row>
    <row r="1109" spans="1:15" x14ac:dyDescent="0.3">
      <c r="A1109" s="9">
        <v>45004</v>
      </c>
      <c r="B1109" s="7" t="s">
        <v>12</v>
      </c>
      <c r="C1109" s="7">
        <v>3</v>
      </c>
      <c r="D1109" s="7" t="s">
        <v>28</v>
      </c>
      <c r="E1109" s="7">
        <v>5</v>
      </c>
      <c r="F1109" s="7"/>
      <c r="G1109" s="6">
        <f t="shared" si="17"/>
        <v>2</v>
      </c>
      <c r="H1109">
        <f>VLOOKUP(Regular_Season_Table[[#This Row],[Visitor]],'2023 Standings'!$A$1:$K$33,10,FALSE)</f>
        <v>-0.1</v>
      </c>
      <c r="I1109">
        <f>VLOOKUP(Regular_Season_Table[[#This Row],[Home]],'2023 Standings'!$A$1:$K$33,10,)</f>
        <v>0.21</v>
      </c>
      <c r="J1109">
        <f>VLOOKUP(Regular_Season_Table[[#This Row],[Home]],Table_0__2[[#All],[Team]:[xGF%]],10,)</f>
        <v>49.47</v>
      </c>
      <c r="K1109">
        <f>VLOOKUP(Regular_Season_Table[[#This Row],[Visitor]],Table_0__2[[Team]:[CF%]],10,FALSE)</f>
        <v>49.78</v>
      </c>
      <c r="L1109">
        <f>VLOOKUP(Regular_Season_Table[[#This Row],[Home]],Table_0__2[[#All],[Team]:[HDCF%]],36,FALSE)</f>
        <v>51.15</v>
      </c>
      <c r="M1109">
        <f>VLOOKUP(Regular_Season_Table[[#This Row],[Visitor]],Table_0__2[[#All],[Team]:[HDCF%]],36,FALSE)</f>
        <v>49.68</v>
      </c>
      <c r="N1109">
        <f>VLOOKUP(Regular_Season_Table[[#This Row],[Home]],'Special Teams'!$A$1:$B$33,2,FALSE)</f>
        <v>21.43</v>
      </c>
      <c r="O1109">
        <f>VLOOKUP(Regular_Season_Table[[#This Row],[Visitor]],'Special Teams'!$A$1:$B$33,2,FALSE)</f>
        <v>21.22</v>
      </c>
    </row>
    <row r="1110" spans="1:15" x14ac:dyDescent="0.3">
      <c r="A1110" s="8">
        <v>45004</v>
      </c>
      <c r="B1110" s="6" t="s">
        <v>21</v>
      </c>
      <c r="C1110" s="6">
        <v>0</v>
      </c>
      <c r="D1110" s="6" t="s">
        <v>17</v>
      </c>
      <c r="E1110" s="6">
        <v>7</v>
      </c>
      <c r="F1110" s="6"/>
      <c r="G1110" s="6">
        <f t="shared" si="17"/>
        <v>7</v>
      </c>
      <c r="H1110">
        <f>VLOOKUP(Regular_Season_Table[[#This Row],[Visitor]],'2023 Standings'!$A$1:$K$33,10,FALSE)</f>
        <v>-0.12</v>
      </c>
      <c r="I1110">
        <f>VLOOKUP(Regular_Season_Table[[#This Row],[Home]],'2023 Standings'!$A$1:$K$33,10,)</f>
        <v>0.7</v>
      </c>
      <c r="J1110">
        <f>VLOOKUP(Regular_Season_Table[[#This Row],[Home]],Table_0__2[[#All],[Team]:[xGF%]],10,)</f>
        <v>49.8</v>
      </c>
      <c r="K1110">
        <f>VLOOKUP(Regular_Season_Table[[#This Row],[Visitor]],Table_0__2[[Team]:[CF%]],10,FALSE)</f>
        <v>47.41</v>
      </c>
      <c r="L1110">
        <f>VLOOKUP(Regular_Season_Table[[#This Row],[Home]],Table_0__2[[#All],[Team]:[HDCF%]],36,FALSE)</f>
        <v>48.95</v>
      </c>
      <c r="M1110">
        <f>VLOOKUP(Regular_Season_Table[[#This Row],[Visitor]],Table_0__2[[#All],[Team]:[HDCF%]],36,FALSE)</f>
        <v>48</v>
      </c>
      <c r="N1110">
        <f>VLOOKUP(Regular_Season_Table[[#This Row],[Home]],'Special Teams'!$A$1:$B$33,2,FALSE)</f>
        <v>24.08</v>
      </c>
      <c r="O1110">
        <f>VLOOKUP(Regular_Season_Table[[#This Row],[Visitor]],'Special Teams'!$A$1:$B$33,2,FALSE)</f>
        <v>17.600000000000001</v>
      </c>
    </row>
    <row r="1111" spans="1:15" x14ac:dyDescent="0.3">
      <c r="A1111" s="9">
        <v>45004</v>
      </c>
      <c r="B1111" s="7" t="s">
        <v>23</v>
      </c>
      <c r="C1111" s="7">
        <v>0</v>
      </c>
      <c r="D1111" s="7" t="s">
        <v>10</v>
      </c>
      <c r="E1111" s="7">
        <v>3</v>
      </c>
      <c r="F1111" s="7"/>
      <c r="G1111" s="6">
        <f t="shared" si="17"/>
        <v>3</v>
      </c>
      <c r="H1111">
        <f>VLOOKUP(Regular_Season_Table[[#This Row],[Visitor]],'2023 Standings'!$A$1:$K$33,10,FALSE)</f>
        <v>0.23</v>
      </c>
      <c r="I1111">
        <f>VLOOKUP(Regular_Season_Table[[#This Row],[Home]],'2023 Standings'!$A$1:$K$33,10,)</f>
        <v>-0.47</v>
      </c>
      <c r="J1111">
        <f>VLOOKUP(Regular_Season_Table[[#This Row],[Home]],Table_0__2[[#All],[Team]:[xGF%]],10,)</f>
        <v>45.87</v>
      </c>
      <c r="K1111">
        <f>VLOOKUP(Regular_Season_Table[[#This Row],[Visitor]],Table_0__2[[Team]:[CF%]],10,FALSE)</f>
        <v>51.57</v>
      </c>
      <c r="L1111">
        <f>VLOOKUP(Regular_Season_Table[[#This Row],[Home]],Table_0__2[[#All],[Team]:[HDCF%]],36,FALSE)</f>
        <v>44.51</v>
      </c>
      <c r="M1111">
        <f>VLOOKUP(Regular_Season_Table[[#This Row],[Visitor]],Table_0__2[[#All],[Team]:[HDCF%]],36,FALSE)</f>
        <v>52.55</v>
      </c>
      <c r="N1111">
        <f>VLOOKUP(Regular_Season_Table[[#This Row],[Home]],'Special Teams'!$A$1:$B$33,2,FALSE)</f>
        <v>19.329999999999998</v>
      </c>
      <c r="O1111">
        <f>VLOOKUP(Regular_Season_Table[[#This Row],[Visitor]],'Special Teams'!$A$1:$B$33,2,FALSE)</f>
        <v>19.260000000000002</v>
      </c>
    </row>
    <row r="1112" spans="1:15" x14ac:dyDescent="0.3">
      <c r="A1112" s="8">
        <v>45004</v>
      </c>
      <c r="B1112" s="6" t="s">
        <v>15</v>
      </c>
      <c r="C1112" s="6">
        <v>5</v>
      </c>
      <c r="D1112" s="6" t="s">
        <v>7</v>
      </c>
      <c r="E1112" s="6">
        <v>2</v>
      </c>
      <c r="F1112" s="6"/>
      <c r="G1112" s="6">
        <f t="shared" si="17"/>
        <v>-3</v>
      </c>
      <c r="H1112">
        <f>VLOOKUP(Regular_Season_Table[[#This Row],[Visitor]],'2023 Standings'!$A$1:$K$33,10,FALSE)</f>
        <v>0.79</v>
      </c>
      <c r="I1112">
        <f>VLOOKUP(Regular_Season_Table[[#This Row],[Home]],'2023 Standings'!$A$1:$K$33,10,)</f>
        <v>0.37</v>
      </c>
      <c r="J1112">
        <f>VLOOKUP(Regular_Season_Table[[#This Row],[Home]],Table_0__2[[#All],[Team]:[xGF%]],10,)</f>
        <v>51.45</v>
      </c>
      <c r="K1112">
        <f>VLOOKUP(Regular_Season_Table[[#This Row],[Visitor]],Table_0__2[[Team]:[CF%]],10,FALSE)</f>
        <v>54.12</v>
      </c>
      <c r="L1112">
        <f>VLOOKUP(Regular_Season_Table[[#This Row],[Home]],Table_0__2[[#All],[Team]:[HDCF%]],36,FALSE)</f>
        <v>53.01</v>
      </c>
      <c r="M1112">
        <f>VLOOKUP(Regular_Season_Table[[#This Row],[Visitor]],Table_0__2[[#All],[Team]:[HDCF%]],36,FALSE)</f>
        <v>56.84</v>
      </c>
      <c r="N1112">
        <f>VLOOKUP(Regular_Season_Table[[#This Row],[Home]],'Special Teams'!$A$1:$B$33,2,FALSE)</f>
        <v>25.36</v>
      </c>
      <c r="O1112">
        <f>VLOOKUP(Regular_Season_Table[[#This Row],[Visitor]],'Special Teams'!$A$1:$B$33,2,FALSE)</f>
        <v>21.88</v>
      </c>
    </row>
    <row r="1113" spans="1:15" x14ac:dyDescent="0.3">
      <c r="A1113" s="9">
        <v>45004</v>
      </c>
      <c r="B1113" s="7" t="s">
        <v>20</v>
      </c>
      <c r="C1113" s="7">
        <v>2</v>
      </c>
      <c r="D1113" s="7" t="s">
        <v>27</v>
      </c>
      <c r="E1113" s="7">
        <v>7</v>
      </c>
      <c r="F1113" s="7"/>
      <c r="G1113" s="6">
        <f t="shared" si="17"/>
        <v>5</v>
      </c>
      <c r="H1113">
        <f>VLOOKUP(Regular_Season_Table[[#This Row],[Visitor]],'2023 Standings'!$A$1:$K$33,10,FALSE)</f>
        <v>-1.34</v>
      </c>
      <c r="I1113">
        <f>VLOOKUP(Regular_Season_Table[[#This Row],[Home]],'2023 Standings'!$A$1:$K$33,10,)</f>
        <v>0.49</v>
      </c>
      <c r="J1113">
        <f>VLOOKUP(Regular_Season_Table[[#This Row],[Home]],Table_0__2[[#All],[Team]:[xGF%]],10,)</f>
        <v>48.15</v>
      </c>
      <c r="K1113">
        <f>VLOOKUP(Regular_Season_Table[[#This Row],[Visitor]],Table_0__2[[Team]:[CF%]],10,FALSE)</f>
        <v>44.92</v>
      </c>
      <c r="L1113">
        <f>VLOOKUP(Regular_Season_Table[[#This Row],[Home]],Table_0__2[[#All],[Team]:[HDCF%]],36,FALSE)</f>
        <v>53.11</v>
      </c>
      <c r="M1113">
        <f>VLOOKUP(Regular_Season_Table[[#This Row],[Visitor]],Table_0__2[[#All],[Team]:[HDCF%]],36,FALSE)</f>
        <v>43.43</v>
      </c>
      <c r="N1113">
        <f>VLOOKUP(Regular_Season_Table[[#This Row],[Home]],'Special Teams'!$A$1:$B$33,2,FALSE)</f>
        <v>20.29</v>
      </c>
      <c r="O1113">
        <f>VLOOKUP(Regular_Season_Table[[#This Row],[Visitor]],'Special Teams'!$A$1:$B$33,2,FALSE)</f>
        <v>18.3</v>
      </c>
    </row>
    <row r="1114" spans="1:15" x14ac:dyDescent="0.3">
      <c r="A1114" s="8">
        <v>45005</v>
      </c>
      <c r="B1114" s="6" t="s">
        <v>6</v>
      </c>
      <c r="C1114" s="6">
        <v>0</v>
      </c>
      <c r="D1114" s="6" t="s">
        <v>11</v>
      </c>
      <c r="E1114" s="6">
        <v>5</v>
      </c>
      <c r="F1114" s="6"/>
      <c r="G1114" s="6">
        <f t="shared" si="17"/>
        <v>5</v>
      </c>
      <c r="H1114">
        <f>VLOOKUP(Regular_Season_Table[[#This Row],[Visitor]],'2023 Standings'!$A$1:$K$33,10,FALSE)</f>
        <v>-1.1599999999999999</v>
      </c>
      <c r="I1114">
        <f>VLOOKUP(Regular_Season_Table[[#This Row],[Home]],'2023 Standings'!$A$1:$K$33,10,)</f>
        <v>0.61</v>
      </c>
      <c r="J1114">
        <f>VLOOKUP(Regular_Season_Table[[#This Row],[Home]],Table_0__2[[#All],[Team]:[xGF%]],10,)</f>
        <v>52.19</v>
      </c>
      <c r="K1114">
        <f>VLOOKUP(Regular_Season_Table[[#This Row],[Visitor]],Table_0__2[[Team]:[CF%]],10,FALSE)</f>
        <v>43.9</v>
      </c>
      <c r="L1114">
        <f>VLOOKUP(Regular_Season_Table[[#This Row],[Home]],Table_0__2[[#All],[Team]:[HDCF%]],36,FALSE)</f>
        <v>49.77</v>
      </c>
      <c r="M1114">
        <f>VLOOKUP(Regular_Season_Table[[#This Row],[Visitor]],Table_0__2[[#All],[Team]:[HDCF%]],36,FALSE)</f>
        <v>41.35</v>
      </c>
      <c r="N1114">
        <f>VLOOKUP(Regular_Season_Table[[#This Row],[Home]],'Special Teams'!$A$1:$B$33,2,FALSE)</f>
        <v>24.52</v>
      </c>
      <c r="O1114">
        <f>VLOOKUP(Regular_Season_Table[[#This Row],[Visitor]],'Special Teams'!$A$1:$B$33,2,FALSE)</f>
        <v>16.38</v>
      </c>
    </row>
    <row r="1115" spans="1:15" x14ac:dyDescent="0.3">
      <c r="A1115" s="9">
        <v>45005</v>
      </c>
      <c r="B1115" s="7" t="s">
        <v>31</v>
      </c>
      <c r="C1115" s="7">
        <v>5</v>
      </c>
      <c r="D1115" s="7" t="s">
        <v>19</v>
      </c>
      <c r="E1115" s="7">
        <v>2</v>
      </c>
      <c r="F1115" s="7"/>
      <c r="G1115" s="6">
        <f t="shared" si="17"/>
        <v>-3</v>
      </c>
      <c r="H1115">
        <f>VLOOKUP(Regular_Season_Table[[#This Row],[Visitor]],'2023 Standings'!$A$1:$K$33,10,FALSE)</f>
        <v>0.24</v>
      </c>
      <c r="I1115">
        <f>VLOOKUP(Regular_Season_Table[[#This Row],[Home]],'2023 Standings'!$A$1:$K$33,10,)</f>
        <v>-0.44</v>
      </c>
      <c r="J1115">
        <f>VLOOKUP(Regular_Season_Table[[#This Row],[Home]],Table_0__2[[#All],[Team]:[xGF%]],10,)</f>
        <v>46.03</v>
      </c>
      <c r="K1115">
        <f>VLOOKUP(Regular_Season_Table[[#This Row],[Visitor]],Table_0__2[[Team]:[CF%]],10,FALSE)</f>
        <v>54.33</v>
      </c>
      <c r="L1115">
        <f>VLOOKUP(Regular_Season_Table[[#This Row],[Home]],Table_0__2[[#All],[Team]:[HDCF%]],36,FALSE)</f>
        <v>44.13</v>
      </c>
      <c r="M1115">
        <f>VLOOKUP(Regular_Season_Table[[#This Row],[Visitor]],Table_0__2[[#All],[Team]:[HDCF%]],36,FALSE)</f>
        <v>53.72</v>
      </c>
      <c r="N1115">
        <f>VLOOKUP(Regular_Season_Table[[#This Row],[Home]],'Special Teams'!$A$1:$B$33,2,FALSE)</f>
        <v>21.11</v>
      </c>
      <c r="O1115">
        <f>VLOOKUP(Regular_Season_Table[[#This Row],[Visitor]],'Special Teams'!$A$1:$B$33,2,FALSE)</f>
        <v>22.83</v>
      </c>
    </row>
    <row r="1116" spans="1:15" x14ac:dyDescent="0.3">
      <c r="A1116" s="8">
        <v>45005</v>
      </c>
      <c r="B1116" s="6" t="s">
        <v>24</v>
      </c>
      <c r="C1116" s="6">
        <v>4</v>
      </c>
      <c r="D1116" s="6" t="s">
        <v>9</v>
      </c>
      <c r="E1116" s="6">
        <v>5</v>
      </c>
      <c r="F1116" s="6" t="s">
        <v>36</v>
      </c>
      <c r="G1116" s="6">
        <f t="shared" si="17"/>
        <v>1</v>
      </c>
      <c r="H1116">
        <f>VLOOKUP(Regular_Season_Table[[#This Row],[Visitor]],'2023 Standings'!$A$1:$K$33,10,FALSE)</f>
        <v>-1.05</v>
      </c>
      <c r="I1116">
        <f>VLOOKUP(Regular_Season_Table[[#This Row],[Home]],'2023 Standings'!$A$1:$K$33,10,)</f>
        <v>0.73</v>
      </c>
      <c r="J1116">
        <f>VLOOKUP(Regular_Season_Table[[#This Row],[Home]],Table_0__2[[#All],[Team]:[xGF%]],10,)</f>
        <v>52.27</v>
      </c>
      <c r="K1116">
        <f>VLOOKUP(Regular_Season_Table[[#This Row],[Visitor]],Table_0__2[[Team]:[CF%]],10,FALSE)</f>
        <v>48.6</v>
      </c>
      <c r="L1116">
        <f>VLOOKUP(Regular_Season_Table[[#This Row],[Home]],Table_0__2[[#All],[Team]:[HDCF%]],36,FALSE)</f>
        <v>56.4</v>
      </c>
      <c r="M1116">
        <f>VLOOKUP(Regular_Season_Table[[#This Row],[Visitor]],Table_0__2[[#All],[Team]:[HDCF%]],36,FALSE)</f>
        <v>51.47</v>
      </c>
      <c r="N1116">
        <f>VLOOKUP(Regular_Season_Table[[#This Row],[Home]],'Special Teams'!$A$1:$B$33,2,FALSE)</f>
        <v>32.36</v>
      </c>
      <c r="O1116">
        <f>VLOOKUP(Regular_Season_Table[[#This Row],[Visitor]],'Special Teams'!$A$1:$B$33,2,FALSE)</f>
        <v>18.39</v>
      </c>
    </row>
    <row r="1117" spans="1:15" x14ac:dyDescent="0.3">
      <c r="A1117" s="9">
        <v>45005</v>
      </c>
      <c r="B1117" s="7" t="s">
        <v>22</v>
      </c>
      <c r="C1117" s="7">
        <v>2</v>
      </c>
      <c r="D1117" s="7" t="s">
        <v>29</v>
      </c>
      <c r="E1117" s="7">
        <v>8</v>
      </c>
      <c r="F1117" s="7"/>
      <c r="G1117" s="6">
        <f t="shared" si="17"/>
        <v>6</v>
      </c>
      <c r="H1117">
        <f>VLOOKUP(Regular_Season_Table[[#This Row],[Visitor]],'2023 Standings'!$A$1:$K$33,10,FALSE)</f>
        <v>0.05</v>
      </c>
      <c r="I1117">
        <f>VLOOKUP(Regular_Season_Table[[#This Row],[Home]],'2023 Standings'!$A$1:$K$33,10,)</f>
        <v>0.27</v>
      </c>
      <c r="J1117">
        <f>VLOOKUP(Regular_Season_Table[[#This Row],[Home]],Table_0__2[[#All],[Team]:[xGF%]],10,)</f>
        <v>52.33</v>
      </c>
      <c r="K1117">
        <f>VLOOKUP(Regular_Season_Table[[#This Row],[Visitor]],Table_0__2[[Team]:[CF%]],10,FALSE)</f>
        <v>57.39</v>
      </c>
      <c r="L1117">
        <f>VLOOKUP(Regular_Season_Table[[#This Row],[Home]],Table_0__2[[#All],[Team]:[HDCF%]],36,FALSE)</f>
        <v>52.36</v>
      </c>
      <c r="M1117">
        <f>VLOOKUP(Regular_Season_Table[[#This Row],[Visitor]],Table_0__2[[#All],[Team]:[HDCF%]],36,FALSE)</f>
        <v>53.64</v>
      </c>
      <c r="N1117">
        <f>VLOOKUP(Regular_Season_Table[[#This Row],[Home]],'Special Teams'!$A$1:$B$33,2,FALSE)</f>
        <v>25.28</v>
      </c>
      <c r="O1117">
        <f>VLOOKUP(Regular_Season_Table[[#This Row],[Visitor]],'Special Teams'!$A$1:$B$33,2,FALSE)</f>
        <v>19.84</v>
      </c>
    </row>
    <row r="1118" spans="1:15" x14ac:dyDescent="0.3">
      <c r="A1118" s="8">
        <v>45005</v>
      </c>
      <c r="B1118" s="6" t="s">
        <v>32</v>
      </c>
      <c r="C1118" s="6">
        <v>2</v>
      </c>
      <c r="D1118" s="6" t="s">
        <v>3</v>
      </c>
      <c r="E1118" s="6">
        <v>1</v>
      </c>
      <c r="F1118" s="6"/>
      <c r="G1118" s="6">
        <f t="shared" si="17"/>
        <v>-1</v>
      </c>
      <c r="H1118">
        <f>VLOOKUP(Regular_Season_Table[[#This Row],[Visitor]],'2023 Standings'!$A$1:$K$33,10,FALSE)</f>
        <v>-0.09</v>
      </c>
      <c r="I1118">
        <f>VLOOKUP(Regular_Season_Table[[#This Row],[Home]],'2023 Standings'!$A$1:$K$33,10,)</f>
        <v>0.01</v>
      </c>
      <c r="J1118">
        <f>VLOOKUP(Regular_Season_Table[[#This Row],[Home]],Table_0__2[[#All],[Team]:[xGF%]],10,)</f>
        <v>52.14</v>
      </c>
      <c r="K1118">
        <f>VLOOKUP(Regular_Season_Table[[#This Row],[Visitor]],Table_0__2[[Team]:[CF%]],10,FALSE)</f>
        <v>51.53</v>
      </c>
      <c r="L1118">
        <f>VLOOKUP(Regular_Season_Table[[#This Row],[Home]],Table_0__2[[#All],[Team]:[HDCF%]],36,FALSE)</f>
        <v>53.78</v>
      </c>
      <c r="M1118">
        <f>VLOOKUP(Regular_Season_Table[[#This Row],[Visitor]],Table_0__2[[#All],[Team]:[HDCF%]],36,FALSE)</f>
        <v>51.95</v>
      </c>
      <c r="N1118">
        <f>VLOOKUP(Regular_Season_Table[[#This Row],[Home]],'Special Teams'!$A$1:$B$33,2,FALSE)</f>
        <v>21.72</v>
      </c>
      <c r="O1118">
        <f>VLOOKUP(Regular_Season_Table[[#This Row],[Visitor]],'Special Teams'!$A$1:$B$33,2,FALSE)</f>
        <v>23.53</v>
      </c>
    </row>
    <row r="1119" spans="1:15" x14ac:dyDescent="0.3">
      <c r="A1119" s="9">
        <v>45006</v>
      </c>
      <c r="B1119" s="7" t="s">
        <v>22</v>
      </c>
      <c r="C1119" s="7">
        <v>5</v>
      </c>
      <c r="D1119" s="7" t="s">
        <v>26</v>
      </c>
      <c r="E1119" s="7">
        <v>1</v>
      </c>
      <c r="F1119" s="7"/>
      <c r="G1119" s="6">
        <f t="shared" si="17"/>
        <v>-4</v>
      </c>
      <c r="H1119">
        <f>VLOOKUP(Regular_Season_Table[[#This Row],[Visitor]],'2023 Standings'!$A$1:$K$33,10,FALSE)</f>
        <v>0.05</v>
      </c>
      <c r="I1119">
        <f>VLOOKUP(Regular_Season_Table[[#This Row],[Home]],'2023 Standings'!$A$1:$K$33,10,)</f>
        <v>-1.54</v>
      </c>
      <c r="J1119">
        <f>VLOOKUP(Regular_Season_Table[[#This Row],[Home]],Table_0__2[[#All],[Team]:[xGF%]],10,)</f>
        <v>42.67</v>
      </c>
      <c r="K1119">
        <f>VLOOKUP(Regular_Season_Table[[#This Row],[Visitor]],Table_0__2[[Team]:[CF%]],10,FALSE)</f>
        <v>57.39</v>
      </c>
      <c r="L1119">
        <f>VLOOKUP(Regular_Season_Table[[#This Row],[Home]],Table_0__2[[#All],[Team]:[HDCF%]],36,FALSE)</f>
        <v>38.950000000000003</v>
      </c>
      <c r="M1119">
        <f>VLOOKUP(Regular_Season_Table[[#This Row],[Visitor]],Table_0__2[[#All],[Team]:[HDCF%]],36,FALSE)</f>
        <v>53.64</v>
      </c>
      <c r="N1119">
        <f>VLOOKUP(Regular_Season_Table[[#This Row],[Home]],'Special Teams'!$A$1:$B$33,2,FALSE)</f>
        <v>15.72</v>
      </c>
      <c r="O1119">
        <f>VLOOKUP(Regular_Season_Table[[#This Row],[Visitor]],'Special Teams'!$A$1:$B$33,2,FALSE)</f>
        <v>19.84</v>
      </c>
    </row>
    <row r="1120" spans="1:15" x14ac:dyDescent="0.3">
      <c r="A1120" s="8">
        <v>45006</v>
      </c>
      <c r="B1120" s="6" t="s">
        <v>32</v>
      </c>
      <c r="C1120" s="6">
        <v>1</v>
      </c>
      <c r="D1120" s="6" t="s">
        <v>14</v>
      </c>
      <c r="E1120" s="6">
        <v>2</v>
      </c>
      <c r="F1120" s="6"/>
      <c r="G1120" s="6">
        <f t="shared" si="17"/>
        <v>1</v>
      </c>
      <c r="H1120">
        <f>VLOOKUP(Regular_Season_Table[[#This Row],[Visitor]],'2023 Standings'!$A$1:$K$33,10,FALSE)</f>
        <v>-0.09</v>
      </c>
      <c r="I1120">
        <f>VLOOKUP(Regular_Season_Table[[#This Row],[Home]],'2023 Standings'!$A$1:$K$33,10,)</f>
        <v>1.54</v>
      </c>
      <c r="J1120">
        <f>VLOOKUP(Regular_Season_Table[[#This Row],[Home]],Table_0__2[[#All],[Team]:[xGF%]],10,)</f>
        <v>51.19</v>
      </c>
      <c r="K1120">
        <f>VLOOKUP(Regular_Season_Table[[#This Row],[Visitor]],Table_0__2[[Team]:[CF%]],10,FALSE)</f>
        <v>51.53</v>
      </c>
      <c r="L1120">
        <f>VLOOKUP(Regular_Season_Table[[#This Row],[Home]],Table_0__2[[#All],[Team]:[HDCF%]],36,FALSE)</f>
        <v>54.03</v>
      </c>
      <c r="M1120">
        <f>VLOOKUP(Regular_Season_Table[[#This Row],[Visitor]],Table_0__2[[#All],[Team]:[HDCF%]],36,FALSE)</f>
        <v>51.95</v>
      </c>
      <c r="N1120">
        <f>VLOOKUP(Regular_Season_Table[[#This Row],[Home]],'Special Teams'!$A$1:$B$33,2,FALSE)</f>
        <v>22.22</v>
      </c>
      <c r="O1120">
        <f>VLOOKUP(Regular_Season_Table[[#This Row],[Visitor]],'Special Teams'!$A$1:$B$33,2,FALSE)</f>
        <v>23.53</v>
      </c>
    </row>
    <row r="1121" spans="1:15" x14ac:dyDescent="0.3">
      <c r="A1121" s="9">
        <v>45006</v>
      </c>
      <c r="B1121" s="7" t="s">
        <v>21</v>
      </c>
      <c r="C1121" s="7">
        <v>7</v>
      </c>
      <c r="D1121" s="7" t="s">
        <v>13</v>
      </c>
      <c r="E1121" s="7">
        <v>3</v>
      </c>
      <c r="F1121" s="7"/>
      <c r="G1121" s="6">
        <f t="shared" si="17"/>
        <v>-4</v>
      </c>
      <c r="H1121">
        <f>VLOOKUP(Regular_Season_Table[[#This Row],[Visitor]],'2023 Standings'!$A$1:$K$33,10,FALSE)</f>
        <v>-0.12</v>
      </c>
      <c r="I1121">
        <f>VLOOKUP(Regular_Season_Table[[#This Row],[Home]],'2023 Standings'!$A$1:$K$33,10,)</f>
        <v>-0.01</v>
      </c>
      <c r="J1121">
        <f>VLOOKUP(Regular_Season_Table[[#This Row],[Home]],Table_0__2[[#All],[Team]:[xGF%]],10,)</f>
        <v>51.36</v>
      </c>
      <c r="K1121">
        <f>VLOOKUP(Regular_Season_Table[[#This Row],[Visitor]],Table_0__2[[Team]:[CF%]],10,FALSE)</f>
        <v>47.41</v>
      </c>
      <c r="L1121">
        <f>VLOOKUP(Regular_Season_Table[[#This Row],[Home]],Table_0__2[[#All],[Team]:[HDCF%]],36,FALSE)</f>
        <v>47.31</v>
      </c>
      <c r="M1121">
        <f>VLOOKUP(Regular_Season_Table[[#This Row],[Visitor]],Table_0__2[[#All],[Team]:[HDCF%]],36,FALSE)</f>
        <v>48</v>
      </c>
      <c r="N1121">
        <f>VLOOKUP(Regular_Season_Table[[#This Row],[Home]],'Special Teams'!$A$1:$B$33,2,FALSE)</f>
        <v>23.42</v>
      </c>
      <c r="O1121">
        <f>VLOOKUP(Regular_Season_Table[[#This Row],[Visitor]],'Special Teams'!$A$1:$B$33,2,FALSE)</f>
        <v>17.600000000000001</v>
      </c>
    </row>
    <row r="1122" spans="1:15" x14ac:dyDescent="0.3">
      <c r="A1122" s="8">
        <v>45006</v>
      </c>
      <c r="B1122" s="6" t="s">
        <v>34</v>
      </c>
      <c r="C1122" s="6">
        <v>5</v>
      </c>
      <c r="D1122" s="6" t="s">
        <v>30</v>
      </c>
      <c r="E1122" s="6">
        <v>4</v>
      </c>
      <c r="F1122" s="6" t="s">
        <v>36</v>
      </c>
      <c r="G1122" s="6">
        <f t="shared" si="17"/>
        <v>-1</v>
      </c>
      <c r="H1122">
        <f>VLOOKUP(Regular_Season_Table[[#This Row],[Visitor]],'2023 Standings'!$A$1:$K$33,10,FALSE)</f>
        <v>0.36</v>
      </c>
      <c r="I1122">
        <f>VLOOKUP(Regular_Season_Table[[#This Row],[Home]],'2023 Standings'!$A$1:$K$33,10,)</f>
        <v>0.75</v>
      </c>
      <c r="J1122">
        <f>VLOOKUP(Regular_Season_Table[[#This Row],[Home]],Table_0__2[[#All],[Team]:[xGF%]],10,)</f>
        <v>51.67</v>
      </c>
      <c r="K1122">
        <f>VLOOKUP(Regular_Season_Table[[#This Row],[Visitor]],Table_0__2[[Team]:[CF%]],10,FALSE)</f>
        <v>52.75</v>
      </c>
      <c r="L1122">
        <f>VLOOKUP(Regular_Season_Table[[#This Row],[Home]],Table_0__2[[#All],[Team]:[HDCF%]],36,FALSE)</f>
        <v>53.75</v>
      </c>
      <c r="M1122">
        <f>VLOOKUP(Regular_Season_Table[[#This Row],[Visitor]],Table_0__2[[#All],[Team]:[HDCF%]],36,FALSE)</f>
        <v>49.47</v>
      </c>
      <c r="N1122">
        <f>VLOOKUP(Regular_Season_Table[[#This Row],[Home]],'Special Teams'!$A$1:$B$33,2,FALSE)</f>
        <v>25</v>
      </c>
      <c r="O1122">
        <f>VLOOKUP(Regular_Season_Table[[#This Row],[Visitor]],'Special Teams'!$A$1:$B$33,2,FALSE)</f>
        <v>19.75</v>
      </c>
    </row>
    <row r="1123" spans="1:15" x14ac:dyDescent="0.3">
      <c r="A1123" s="9">
        <v>45006</v>
      </c>
      <c r="B1123" s="7" t="s">
        <v>7</v>
      </c>
      <c r="C1123" s="7">
        <v>2</v>
      </c>
      <c r="D1123" s="7" t="s">
        <v>33</v>
      </c>
      <c r="E1123" s="7">
        <v>3</v>
      </c>
      <c r="F1123" s="7"/>
      <c r="G1123" s="6">
        <f t="shared" si="17"/>
        <v>1</v>
      </c>
      <c r="H1123">
        <f>VLOOKUP(Regular_Season_Table[[#This Row],[Visitor]],'2023 Standings'!$A$1:$K$33,10,FALSE)</f>
        <v>0.37</v>
      </c>
      <c r="I1123">
        <f>VLOOKUP(Regular_Season_Table[[#This Row],[Home]],'2023 Standings'!$A$1:$K$33,10,)</f>
        <v>-0.85</v>
      </c>
      <c r="J1123">
        <f>VLOOKUP(Regular_Season_Table[[#This Row],[Home]],Table_0__2[[#All],[Team]:[xGF%]],10,)</f>
        <v>45.51</v>
      </c>
      <c r="K1123">
        <f>VLOOKUP(Regular_Season_Table[[#This Row],[Visitor]],Table_0__2[[Team]:[CF%]],10,FALSE)</f>
        <v>51.45</v>
      </c>
      <c r="L1123">
        <f>VLOOKUP(Regular_Season_Table[[#This Row],[Home]],Table_0__2[[#All],[Team]:[HDCF%]],36,FALSE)</f>
        <v>42.22</v>
      </c>
      <c r="M1123">
        <f>VLOOKUP(Regular_Season_Table[[#This Row],[Visitor]],Table_0__2[[#All],[Team]:[HDCF%]],36,FALSE)</f>
        <v>53.01</v>
      </c>
      <c r="N1123">
        <f>VLOOKUP(Regular_Season_Table[[#This Row],[Home]],'Special Teams'!$A$1:$B$33,2,FALSE)</f>
        <v>16.03</v>
      </c>
      <c r="O1123">
        <f>VLOOKUP(Regular_Season_Table[[#This Row],[Visitor]],'Special Teams'!$A$1:$B$33,2,FALSE)</f>
        <v>25.36</v>
      </c>
    </row>
    <row r="1124" spans="1:15" x14ac:dyDescent="0.3">
      <c r="A1124" s="8">
        <v>45006</v>
      </c>
      <c r="B1124" s="6" t="s">
        <v>28</v>
      </c>
      <c r="C1124" s="6">
        <v>2</v>
      </c>
      <c r="D1124" s="6" t="s">
        <v>15</v>
      </c>
      <c r="E1124" s="6">
        <v>1</v>
      </c>
      <c r="F1124" s="6" t="s">
        <v>36</v>
      </c>
      <c r="G1124" s="6">
        <f t="shared" si="17"/>
        <v>-1</v>
      </c>
      <c r="H1124">
        <f>VLOOKUP(Regular_Season_Table[[#This Row],[Visitor]],'2023 Standings'!$A$1:$K$33,10,FALSE)</f>
        <v>0.21</v>
      </c>
      <c r="I1124">
        <f>VLOOKUP(Regular_Season_Table[[#This Row],[Home]],'2023 Standings'!$A$1:$K$33,10,)</f>
        <v>0.79</v>
      </c>
      <c r="J1124">
        <f>VLOOKUP(Regular_Season_Table[[#This Row],[Home]],Table_0__2[[#All],[Team]:[xGF%]],10,)</f>
        <v>54.12</v>
      </c>
      <c r="K1124">
        <f>VLOOKUP(Regular_Season_Table[[#This Row],[Visitor]],Table_0__2[[Team]:[CF%]],10,FALSE)</f>
        <v>49.47</v>
      </c>
      <c r="L1124">
        <f>VLOOKUP(Regular_Season_Table[[#This Row],[Home]],Table_0__2[[#All],[Team]:[HDCF%]],36,FALSE)</f>
        <v>56.84</v>
      </c>
      <c r="M1124">
        <f>VLOOKUP(Regular_Season_Table[[#This Row],[Visitor]],Table_0__2[[#All],[Team]:[HDCF%]],36,FALSE)</f>
        <v>51.15</v>
      </c>
      <c r="N1124">
        <f>VLOOKUP(Regular_Season_Table[[#This Row],[Home]],'Special Teams'!$A$1:$B$33,2,FALSE)</f>
        <v>21.88</v>
      </c>
      <c r="O1124">
        <f>VLOOKUP(Regular_Season_Table[[#This Row],[Visitor]],'Special Teams'!$A$1:$B$33,2,FALSE)</f>
        <v>21.43</v>
      </c>
    </row>
    <row r="1125" spans="1:15" x14ac:dyDescent="0.3">
      <c r="A1125" s="9">
        <v>45006</v>
      </c>
      <c r="B1125" s="7" t="s">
        <v>5</v>
      </c>
      <c r="C1125" s="7">
        <v>2</v>
      </c>
      <c r="D1125" s="7" t="s">
        <v>16</v>
      </c>
      <c r="E1125" s="7">
        <v>7</v>
      </c>
      <c r="F1125" s="7"/>
      <c r="G1125" s="6">
        <f t="shared" si="17"/>
        <v>5</v>
      </c>
      <c r="H1125">
        <f>VLOOKUP(Regular_Season_Table[[#This Row],[Visitor]],'2023 Standings'!$A$1:$K$33,10,FALSE)</f>
        <v>0.7</v>
      </c>
      <c r="I1125">
        <f>VLOOKUP(Regular_Season_Table[[#This Row],[Home]],'2023 Standings'!$A$1:$K$33,10,)</f>
        <v>0.25</v>
      </c>
      <c r="J1125">
        <f>VLOOKUP(Regular_Season_Table[[#This Row],[Home]],Table_0__2[[#All],[Team]:[xGF%]],10,)</f>
        <v>49.75</v>
      </c>
      <c r="K1125">
        <f>VLOOKUP(Regular_Season_Table[[#This Row],[Visitor]],Table_0__2[[Team]:[CF%]],10,FALSE)</f>
        <v>51.07</v>
      </c>
      <c r="L1125">
        <f>VLOOKUP(Regular_Season_Table[[#This Row],[Home]],Table_0__2[[#All],[Team]:[HDCF%]],36,FALSE)</f>
        <v>50.12</v>
      </c>
      <c r="M1125">
        <f>VLOOKUP(Regular_Season_Table[[#This Row],[Visitor]],Table_0__2[[#All],[Team]:[HDCF%]],36,FALSE)</f>
        <v>54.37</v>
      </c>
      <c r="N1125">
        <f>VLOOKUP(Regular_Season_Table[[#This Row],[Home]],'Special Teams'!$A$1:$B$33,2,FALSE)</f>
        <v>15.77</v>
      </c>
      <c r="O1125">
        <f>VLOOKUP(Regular_Season_Table[[#This Row],[Visitor]],'Special Teams'!$A$1:$B$33,2,FALSE)</f>
        <v>26.02</v>
      </c>
    </row>
    <row r="1126" spans="1:15" x14ac:dyDescent="0.3">
      <c r="A1126" s="8">
        <v>45006</v>
      </c>
      <c r="B1126" s="6" t="s">
        <v>18</v>
      </c>
      <c r="C1126" s="6">
        <v>3</v>
      </c>
      <c r="D1126" s="6" t="s">
        <v>17</v>
      </c>
      <c r="E1126" s="6">
        <v>2</v>
      </c>
      <c r="F1126" s="6"/>
      <c r="G1126" s="6">
        <f t="shared" si="17"/>
        <v>-1</v>
      </c>
      <c r="H1126">
        <f>VLOOKUP(Regular_Season_Table[[#This Row],[Visitor]],'2023 Standings'!$A$1:$K$33,10,FALSE)</f>
        <v>0.66</v>
      </c>
      <c r="I1126">
        <f>VLOOKUP(Regular_Season_Table[[#This Row],[Home]],'2023 Standings'!$A$1:$K$33,10,)</f>
        <v>0.7</v>
      </c>
      <c r="J1126">
        <f>VLOOKUP(Regular_Season_Table[[#This Row],[Home]],Table_0__2[[#All],[Team]:[xGF%]],10,)</f>
        <v>49.8</v>
      </c>
      <c r="K1126">
        <f>VLOOKUP(Regular_Season_Table[[#This Row],[Visitor]],Table_0__2[[Team]:[CF%]],10,FALSE)</f>
        <v>60.38</v>
      </c>
      <c r="L1126">
        <f>VLOOKUP(Regular_Season_Table[[#This Row],[Home]],Table_0__2[[#All],[Team]:[HDCF%]],36,FALSE)</f>
        <v>48.95</v>
      </c>
      <c r="M1126">
        <f>VLOOKUP(Regular_Season_Table[[#This Row],[Visitor]],Table_0__2[[#All],[Team]:[HDCF%]],36,FALSE)</f>
        <v>59.07</v>
      </c>
      <c r="N1126">
        <f>VLOOKUP(Regular_Season_Table[[#This Row],[Home]],'Special Teams'!$A$1:$B$33,2,FALSE)</f>
        <v>24.08</v>
      </c>
      <c r="O1126">
        <f>VLOOKUP(Regular_Season_Table[[#This Row],[Visitor]],'Special Teams'!$A$1:$B$33,2,FALSE)</f>
        <v>19.760000000000002</v>
      </c>
    </row>
    <row r="1127" spans="1:15" x14ac:dyDescent="0.3">
      <c r="A1127" s="9">
        <v>45006</v>
      </c>
      <c r="B1127" s="7" t="s">
        <v>31</v>
      </c>
      <c r="C1127" s="7">
        <v>3</v>
      </c>
      <c r="D1127" s="7" t="s">
        <v>4</v>
      </c>
      <c r="E1127" s="7">
        <v>6</v>
      </c>
      <c r="F1127" s="7"/>
      <c r="G1127" s="6">
        <f t="shared" si="17"/>
        <v>3</v>
      </c>
      <c r="H1127">
        <f>VLOOKUP(Regular_Season_Table[[#This Row],[Visitor]],'2023 Standings'!$A$1:$K$33,10,FALSE)</f>
        <v>0.24</v>
      </c>
      <c r="I1127">
        <f>VLOOKUP(Regular_Season_Table[[#This Row],[Home]],'2023 Standings'!$A$1:$K$33,10,)</f>
        <v>-0.62</v>
      </c>
      <c r="J1127">
        <f>VLOOKUP(Regular_Season_Table[[#This Row],[Home]],Table_0__2[[#All],[Team]:[xGF%]],10,)</f>
        <v>47.4</v>
      </c>
      <c r="K1127">
        <f>VLOOKUP(Regular_Season_Table[[#This Row],[Visitor]],Table_0__2[[Team]:[CF%]],10,FALSE)</f>
        <v>54.33</v>
      </c>
      <c r="L1127">
        <f>VLOOKUP(Regular_Season_Table[[#This Row],[Home]],Table_0__2[[#All],[Team]:[HDCF%]],36,FALSE)</f>
        <v>47.69</v>
      </c>
      <c r="M1127">
        <f>VLOOKUP(Regular_Season_Table[[#This Row],[Visitor]],Table_0__2[[#All],[Team]:[HDCF%]],36,FALSE)</f>
        <v>53.72</v>
      </c>
      <c r="N1127">
        <f>VLOOKUP(Regular_Season_Table[[#This Row],[Home]],'Special Teams'!$A$1:$B$33,2,FALSE)</f>
        <v>15.56</v>
      </c>
      <c r="O1127">
        <f>VLOOKUP(Regular_Season_Table[[#This Row],[Visitor]],'Special Teams'!$A$1:$B$33,2,FALSE)</f>
        <v>22.83</v>
      </c>
    </row>
    <row r="1128" spans="1:15" x14ac:dyDescent="0.3">
      <c r="A1128" s="8">
        <v>45006</v>
      </c>
      <c r="B1128" s="6" t="s">
        <v>19</v>
      </c>
      <c r="C1128" s="6">
        <v>3</v>
      </c>
      <c r="D1128" s="6" t="s">
        <v>10</v>
      </c>
      <c r="E1128" s="6">
        <v>2</v>
      </c>
      <c r="F1128" s="6" t="s">
        <v>35</v>
      </c>
      <c r="G1128" s="6">
        <f t="shared" si="17"/>
        <v>-1</v>
      </c>
      <c r="H1128">
        <f>VLOOKUP(Regular_Season_Table[[#This Row],[Visitor]],'2023 Standings'!$A$1:$K$33,10,FALSE)</f>
        <v>-0.44</v>
      </c>
      <c r="I1128">
        <f>VLOOKUP(Regular_Season_Table[[#This Row],[Home]],'2023 Standings'!$A$1:$K$33,10,)</f>
        <v>-0.47</v>
      </c>
      <c r="J1128">
        <f>VLOOKUP(Regular_Season_Table[[#This Row],[Home]],Table_0__2[[#All],[Team]:[xGF%]],10,)</f>
        <v>45.87</v>
      </c>
      <c r="K1128">
        <f>VLOOKUP(Regular_Season_Table[[#This Row],[Visitor]],Table_0__2[[Team]:[CF%]],10,FALSE)</f>
        <v>46.03</v>
      </c>
      <c r="L1128">
        <f>VLOOKUP(Regular_Season_Table[[#This Row],[Home]],Table_0__2[[#All],[Team]:[HDCF%]],36,FALSE)</f>
        <v>44.51</v>
      </c>
      <c r="M1128">
        <f>VLOOKUP(Regular_Season_Table[[#This Row],[Visitor]],Table_0__2[[#All],[Team]:[HDCF%]],36,FALSE)</f>
        <v>44.13</v>
      </c>
      <c r="N1128">
        <f>VLOOKUP(Regular_Season_Table[[#This Row],[Home]],'Special Teams'!$A$1:$B$33,2,FALSE)</f>
        <v>19.329999999999998</v>
      </c>
      <c r="O1128">
        <f>VLOOKUP(Regular_Season_Table[[#This Row],[Visitor]],'Special Teams'!$A$1:$B$33,2,FALSE)</f>
        <v>21.11</v>
      </c>
    </row>
    <row r="1129" spans="1:15" x14ac:dyDescent="0.3">
      <c r="A1129" s="9">
        <v>45006</v>
      </c>
      <c r="B1129" s="7" t="s">
        <v>27</v>
      </c>
      <c r="C1129" s="7">
        <v>4</v>
      </c>
      <c r="D1129" s="7" t="s">
        <v>8</v>
      </c>
      <c r="E1129" s="7">
        <v>3</v>
      </c>
      <c r="F1129" s="7"/>
      <c r="G1129" s="6">
        <f t="shared" si="17"/>
        <v>-1</v>
      </c>
      <c r="H1129">
        <f>VLOOKUP(Regular_Season_Table[[#This Row],[Visitor]],'2023 Standings'!$A$1:$K$33,10,FALSE)</f>
        <v>0.49</v>
      </c>
      <c r="I1129">
        <f>VLOOKUP(Regular_Season_Table[[#This Row],[Home]],'2023 Standings'!$A$1:$K$33,10,)</f>
        <v>-0.3</v>
      </c>
      <c r="J1129">
        <f>VLOOKUP(Regular_Season_Table[[#This Row],[Home]],Table_0__2[[#All],[Team]:[xGF%]],10,)</f>
        <v>47.62</v>
      </c>
      <c r="K1129">
        <f>VLOOKUP(Regular_Season_Table[[#This Row],[Visitor]],Table_0__2[[Team]:[CF%]],10,FALSE)</f>
        <v>48.15</v>
      </c>
      <c r="L1129">
        <f>VLOOKUP(Regular_Season_Table[[#This Row],[Home]],Table_0__2[[#All],[Team]:[HDCF%]],36,FALSE)</f>
        <v>47.61</v>
      </c>
      <c r="M1129">
        <f>VLOOKUP(Regular_Season_Table[[#This Row],[Visitor]],Table_0__2[[#All],[Team]:[HDCF%]],36,FALSE)</f>
        <v>53.11</v>
      </c>
      <c r="N1129">
        <f>VLOOKUP(Regular_Season_Table[[#This Row],[Home]],'Special Teams'!$A$1:$B$33,2,FALSE)</f>
        <v>22.71</v>
      </c>
      <c r="O1129">
        <f>VLOOKUP(Regular_Season_Table[[#This Row],[Visitor]],'Special Teams'!$A$1:$B$33,2,FALSE)</f>
        <v>20.29</v>
      </c>
    </row>
    <row r="1130" spans="1:15" x14ac:dyDescent="0.3">
      <c r="A1130" s="8">
        <v>45006</v>
      </c>
      <c r="B1130" s="6" t="s">
        <v>25</v>
      </c>
      <c r="C1130" s="6">
        <v>1</v>
      </c>
      <c r="D1130" s="6" t="s">
        <v>23</v>
      </c>
      <c r="E1130" s="6">
        <v>2</v>
      </c>
      <c r="F1130" s="6"/>
      <c r="G1130" s="6">
        <f t="shared" si="17"/>
        <v>1</v>
      </c>
      <c r="H1130">
        <f>VLOOKUP(Regular_Season_Table[[#This Row],[Visitor]],'2023 Standings'!$A$1:$K$33,10,FALSE)</f>
        <v>-0.85</v>
      </c>
      <c r="I1130">
        <f>VLOOKUP(Regular_Season_Table[[#This Row],[Home]],'2023 Standings'!$A$1:$K$33,10,)</f>
        <v>0.23</v>
      </c>
      <c r="J1130">
        <f>VLOOKUP(Regular_Season_Table[[#This Row],[Home]],Table_0__2[[#All],[Team]:[xGF%]],10,)</f>
        <v>51.57</v>
      </c>
      <c r="K1130">
        <f>VLOOKUP(Regular_Season_Table[[#This Row],[Visitor]],Table_0__2[[Team]:[CF%]],10,FALSE)</f>
        <v>45.13</v>
      </c>
      <c r="L1130">
        <f>VLOOKUP(Regular_Season_Table[[#This Row],[Home]],Table_0__2[[#All],[Team]:[HDCF%]],36,FALSE)</f>
        <v>52.55</v>
      </c>
      <c r="M1130">
        <f>VLOOKUP(Regular_Season_Table[[#This Row],[Visitor]],Table_0__2[[#All],[Team]:[HDCF%]],36,FALSE)</f>
        <v>43.9</v>
      </c>
      <c r="N1130">
        <f>VLOOKUP(Regular_Season_Table[[#This Row],[Home]],'Special Teams'!$A$1:$B$33,2,FALSE)</f>
        <v>19.260000000000002</v>
      </c>
      <c r="O1130">
        <f>VLOOKUP(Regular_Season_Table[[#This Row],[Visitor]],'Special Teams'!$A$1:$B$33,2,FALSE)</f>
        <v>18.91</v>
      </c>
    </row>
    <row r="1131" spans="1:15" x14ac:dyDescent="0.3">
      <c r="A1131" s="9">
        <v>45006</v>
      </c>
      <c r="B1131" s="7" t="s">
        <v>20</v>
      </c>
      <c r="C1131" s="7">
        <v>7</v>
      </c>
      <c r="D1131" s="7" t="s">
        <v>12</v>
      </c>
      <c r="E1131" s="7">
        <v>6</v>
      </c>
      <c r="F1131" s="7" t="s">
        <v>36</v>
      </c>
      <c r="G1131" s="6">
        <f t="shared" si="17"/>
        <v>-1</v>
      </c>
      <c r="H1131">
        <f>VLOOKUP(Regular_Season_Table[[#This Row],[Visitor]],'2023 Standings'!$A$1:$K$33,10,FALSE)</f>
        <v>-1.34</v>
      </c>
      <c r="I1131">
        <f>VLOOKUP(Regular_Season_Table[[#This Row],[Home]],'2023 Standings'!$A$1:$K$33,10,)</f>
        <v>-0.1</v>
      </c>
      <c r="J1131">
        <f>VLOOKUP(Regular_Season_Table[[#This Row],[Home]],Table_0__2[[#All],[Team]:[xGF%]],10,)</f>
        <v>49.78</v>
      </c>
      <c r="K1131">
        <f>VLOOKUP(Regular_Season_Table[[#This Row],[Visitor]],Table_0__2[[Team]:[CF%]],10,FALSE)</f>
        <v>44.92</v>
      </c>
      <c r="L1131">
        <f>VLOOKUP(Regular_Season_Table[[#This Row],[Home]],Table_0__2[[#All],[Team]:[HDCF%]],36,FALSE)</f>
        <v>49.68</v>
      </c>
      <c r="M1131">
        <f>VLOOKUP(Regular_Season_Table[[#This Row],[Visitor]],Table_0__2[[#All],[Team]:[HDCF%]],36,FALSE)</f>
        <v>43.43</v>
      </c>
      <c r="N1131">
        <f>VLOOKUP(Regular_Season_Table[[#This Row],[Home]],'Special Teams'!$A$1:$B$33,2,FALSE)</f>
        <v>21.22</v>
      </c>
      <c r="O1131">
        <f>VLOOKUP(Regular_Season_Table[[#This Row],[Visitor]],'Special Teams'!$A$1:$B$33,2,FALSE)</f>
        <v>18.3</v>
      </c>
    </row>
    <row r="1132" spans="1:15" x14ac:dyDescent="0.3">
      <c r="A1132" s="8">
        <v>45007</v>
      </c>
      <c r="B1132" s="6" t="s">
        <v>3</v>
      </c>
      <c r="C1132" s="6">
        <v>5</v>
      </c>
      <c r="D1132" s="6" t="s">
        <v>11</v>
      </c>
      <c r="E1132" s="6">
        <v>2</v>
      </c>
      <c r="F1132" s="6"/>
      <c r="G1132" s="6">
        <f t="shared" si="17"/>
        <v>-3</v>
      </c>
      <c r="H1132">
        <f>VLOOKUP(Regular_Season_Table[[#This Row],[Visitor]],'2023 Standings'!$A$1:$K$33,10,FALSE)</f>
        <v>0.01</v>
      </c>
      <c r="I1132">
        <f>VLOOKUP(Regular_Season_Table[[#This Row],[Home]],'2023 Standings'!$A$1:$K$33,10,)</f>
        <v>0.61</v>
      </c>
      <c r="J1132">
        <f>VLOOKUP(Regular_Season_Table[[#This Row],[Home]],Table_0__2[[#All],[Team]:[xGF%]],10,)</f>
        <v>52.19</v>
      </c>
      <c r="K1132">
        <f>VLOOKUP(Regular_Season_Table[[#This Row],[Visitor]],Table_0__2[[Team]:[CF%]],10,FALSE)</f>
        <v>52.14</v>
      </c>
      <c r="L1132">
        <f>VLOOKUP(Regular_Season_Table[[#This Row],[Home]],Table_0__2[[#All],[Team]:[HDCF%]],36,FALSE)</f>
        <v>49.77</v>
      </c>
      <c r="M1132">
        <f>VLOOKUP(Regular_Season_Table[[#This Row],[Visitor]],Table_0__2[[#All],[Team]:[HDCF%]],36,FALSE)</f>
        <v>53.78</v>
      </c>
      <c r="N1132">
        <f>VLOOKUP(Regular_Season_Table[[#This Row],[Home]],'Special Teams'!$A$1:$B$33,2,FALSE)</f>
        <v>24.52</v>
      </c>
      <c r="O1132">
        <f>VLOOKUP(Regular_Season_Table[[#This Row],[Visitor]],'Special Teams'!$A$1:$B$33,2,FALSE)</f>
        <v>21.72</v>
      </c>
    </row>
    <row r="1133" spans="1:15" x14ac:dyDescent="0.3">
      <c r="A1133" s="9">
        <v>45007</v>
      </c>
      <c r="B1133" s="7" t="s">
        <v>25</v>
      </c>
      <c r="C1133" s="7">
        <v>3</v>
      </c>
      <c r="D1133" s="7" t="s">
        <v>9</v>
      </c>
      <c r="E1133" s="7">
        <v>4</v>
      </c>
      <c r="F1133" s="7" t="s">
        <v>36</v>
      </c>
      <c r="G1133" s="6">
        <f t="shared" si="17"/>
        <v>1</v>
      </c>
      <c r="H1133">
        <f>VLOOKUP(Regular_Season_Table[[#This Row],[Visitor]],'2023 Standings'!$A$1:$K$33,10,FALSE)</f>
        <v>-0.85</v>
      </c>
      <c r="I1133">
        <f>VLOOKUP(Regular_Season_Table[[#This Row],[Home]],'2023 Standings'!$A$1:$K$33,10,)</f>
        <v>0.73</v>
      </c>
      <c r="J1133">
        <f>VLOOKUP(Regular_Season_Table[[#This Row],[Home]],Table_0__2[[#All],[Team]:[xGF%]],10,)</f>
        <v>52.27</v>
      </c>
      <c r="K1133">
        <f>VLOOKUP(Regular_Season_Table[[#This Row],[Visitor]],Table_0__2[[Team]:[CF%]],10,FALSE)</f>
        <v>45.13</v>
      </c>
      <c r="L1133">
        <f>VLOOKUP(Regular_Season_Table[[#This Row],[Home]],Table_0__2[[#All],[Team]:[HDCF%]],36,FALSE)</f>
        <v>56.4</v>
      </c>
      <c r="M1133">
        <f>VLOOKUP(Regular_Season_Table[[#This Row],[Visitor]],Table_0__2[[#All],[Team]:[HDCF%]],36,FALSE)</f>
        <v>43.9</v>
      </c>
      <c r="N1133">
        <f>VLOOKUP(Regular_Season_Table[[#This Row],[Home]],'Special Teams'!$A$1:$B$33,2,FALSE)</f>
        <v>32.36</v>
      </c>
      <c r="O1133">
        <f>VLOOKUP(Regular_Season_Table[[#This Row],[Visitor]],'Special Teams'!$A$1:$B$33,2,FALSE)</f>
        <v>18.91</v>
      </c>
    </row>
    <row r="1134" spans="1:15" x14ac:dyDescent="0.3">
      <c r="A1134" s="8">
        <v>45008</v>
      </c>
      <c r="B1134" s="6" t="s">
        <v>23</v>
      </c>
      <c r="C1134" s="6">
        <v>3</v>
      </c>
      <c r="D1134" s="6" t="s">
        <v>26</v>
      </c>
      <c r="E1134" s="6">
        <v>2</v>
      </c>
      <c r="F1134" s="6"/>
      <c r="G1134" s="6">
        <f t="shared" si="17"/>
        <v>-1</v>
      </c>
      <c r="H1134">
        <f>VLOOKUP(Regular_Season_Table[[#This Row],[Visitor]],'2023 Standings'!$A$1:$K$33,10,FALSE)</f>
        <v>0.23</v>
      </c>
      <c r="I1134">
        <f>VLOOKUP(Regular_Season_Table[[#This Row],[Home]],'2023 Standings'!$A$1:$K$33,10,)</f>
        <v>-1.54</v>
      </c>
      <c r="J1134">
        <f>VLOOKUP(Regular_Season_Table[[#This Row],[Home]],Table_0__2[[#All],[Team]:[xGF%]],10,)</f>
        <v>42.67</v>
      </c>
      <c r="K1134">
        <f>VLOOKUP(Regular_Season_Table[[#This Row],[Visitor]],Table_0__2[[Team]:[CF%]],10,FALSE)</f>
        <v>51.57</v>
      </c>
      <c r="L1134">
        <f>VLOOKUP(Regular_Season_Table[[#This Row],[Home]],Table_0__2[[#All],[Team]:[HDCF%]],36,FALSE)</f>
        <v>38.950000000000003</v>
      </c>
      <c r="M1134">
        <f>VLOOKUP(Regular_Season_Table[[#This Row],[Visitor]],Table_0__2[[#All],[Team]:[HDCF%]],36,FALSE)</f>
        <v>52.55</v>
      </c>
      <c r="N1134">
        <f>VLOOKUP(Regular_Season_Table[[#This Row],[Home]],'Special Teams'!$A$1:$B$33,2,FALSE)</f>
        <v>15.72</v>
      </c>
      <c r="O1134">
        <f>VLOOKUP(Regular_Season_Table[[#This Row],[Visitor]],'Special Teams'!$A$1:$B$33,2,FALSE)</f>
        <v>19.260000000000002</v>
      </c>
    </row>
    <row r="1135" spans="1:15" x14ac:dyDescent="0.3">
      <c r="A1135" s="9">
        <v>45008</v>
      </c>
      <c r="B1135" s="7" t="s">
        <v>33</v>
      </c>
      <c r="C1135" s="7">
        <v>2</v>
      </c>
      <c r="D1135" s="7" t="s">
        <v>14</v>
      </c>
      <c r="E1135" s="7">
        <v>4</v>
      </c>
      <c r="F1135" s="7"/>
      <c r="G1135" s="6">
        <f t="shared" si="17"/>
        <v>2</v>
      </c>
      <c r="H1135">
        <f>VLOOKUP(Regular_Season_Table[[#This Row],[Visitor]],'2023 Standings'!$A$1:$K$33,10,FALSE)</f>
        <v>-0.85</v>
      </c>
      <c r="I1135">
        <f>VLOOKUP(Regular_Season_Table[[#This Row],[Home]],'2023 Standings'!$A$1:$K$33,10,)</f>
        <v>1.54</v>
      </c>
      <c r="J1135">
        <f>VLOOKUP(Regular_Season_Table[[#This Row],[Home]],Table_0__2[[#All],[Team]:[xGF%]],10,)</f>
        <v>51.19</v>
      </c>
      <c r="K1135">
        <f>VLOOKUP(Regular_Season_Table[[#This Row],[Visitor]],Table_0__2[[Team]:[CF%]],10,FALSE)</f>
        <v>45.51</v>
      </c>
      <c r="L1135">
        <f>VLOOKUP(Regular_Season_Table[[#This Row],[Home]],Table_0__2[[#All],[Team]:[HDCF%]],36,FALSE)</f>
        <v>54.03</v>
      </c>
      <c r="M1135">
        <f>VLOOKUP(Regular_Season_Table[[#This Row],[Visitor]],Table_0__2[[#All],[Team]:[HDCF%]],36,FALSE)</f>
        <v>42.22</v>
      </c>
      <c r="N1135">
        <f>VLOOKUP(Regular_Season_Table[[#This Row],[Home]],'Special Teams'!$A$1:$B$33,2,FALSE)</f>
        <v>22.22</v>
      </c>
      <c r="O1135">
        <f>VLOOKUP(Regular_Season_Table[[#This Row],[Visitor]],'Special Teams'!$A$1:$B$33,2,FALSE)</f>
        <v>16.03</v>
      </c>
    </row>
    <row r="1136" spans="1:15" x14ac:dyDescent="0.3">
      <c r="A1136" s="8">
        <v>45008</v>
      </c>
      <c r="B1136" s="6" t="s">
        <v>17</v>
      </c>
      <c r="C1136" s="6">
        <v>2</v>
      </c>
      <c r="D1136" s="6" t="s">
        <v>18</v>
      </c>
      <c r="E1136" s="6">
        <v>1</v>
      </c>
      <c r="F1136" s="6"/>
      <c r="G1136" s="6">
        <f t="shared" si="17"/>
        <v>-1</v>
      </c>
      <c r="H1136">
        <f>VLOOKUP(Regular_Season_Table[[#This Row],[Visitor]],'2023 Standings'!$A$1:$K$33,10,FALSE)</f>
        <v>0.7</v>
      </c>
      <c r="I1136">
        <f>VLOOKUP(Regular_Season_Table[[#This Row],[Home]],'2023 Standings'!$A$1:$K$33,10,)</f>
        <v>0.66</v>
      </c>
      <c r="J1136">
        <f>VLOOKUP(Regular_Season_Table[[#This Row],[Home]],Table_0__2[[#All],[Team]:[xGF%]],10,)</f>
        <v>60.38</v>
      </c>
      <c r="K1136">
        <f>VLOOKUP(Regular_Season_Table[[#This Row],[Visitor]],Table_0__2[[Team]:[CF%]],10,FALSE)</f>
        <v>49.8</v>
      </c>
      <c r="L1136">
        <f>VLOOKUP(Regular_Season_Table[[#This Row],[Home]],Table_0__2[[#All],[Team]:[HDCF%]],36,FALSE)</f>
        <v>59.07</v>
      </c>
      <c r="M1136">
        <f>VLOOKUP(Regular_Season_Table[[#This Row],[Visitor]],Table_0__2[[#All],[Team]:[HDCF%]],36,FALSE)</f>
        <v>48.95</v>
      </c>
      <c r="N1136">
        <f>VLOOKUP(Regular_Season_Table[[#This Row],[Home]],'Special Teams'!$A$1:$B$33,2,FALSE)</f>
        <v>19.760000000000002</v>
      </c>
      <c r="O1136">
        <f>VLOOKUP(Regular_Season_Table[[#This Row],[Visitor]],'Special Teams'!$A$1:$B$33,2,FALSE)</f>
        <v>24.08</v>
      </c>
    </row>
    <row r="1137" spans="1:15" x14ac:dyDescent="0.3">
      <c r="A1137" s="9">
        <v>45008</v>
      </c>
      <c r="B1137" s="7" t="s">
        <v>27</v>
      </c>
      <c r="C1137" s="7">
        <v>3</v>
      </c>
      <c r="D1137" s="7" t="s">
        <v>22</v>
      </c>
      <c r="E1137" s="7">
        <v>2</v>
      </c>
      <c r="F1137" s="7"/>
      <c r="G1137" s="6">
        <f t="shared" si="17"/>
        <v>-1</v>
      </c>
      <c r="H1137">
        <f>VLOOKUP(Regular_Season_Table[[#This Row],[Visitor]],'2023 Standings'!$A$1:$K$33,10,FALSE)</f>
        <v>0.49</v>
      </c>
      <c r="I1137">
        <f>VLOOKUP(Regular_Season_Table[[#This Row],[Home]],'2023 Standings'!$A$1:$K$33,10,)</f>
        <v>0.05</v>
      </c>
      <c r="J1137">
        <f>VLOOKUP(Regular_Season_Table[[#This Row],[Home]],Table_0__2[[#All],[Team]:[xGF%]],10,)</f>
        <v>57.39</v>
      </c>
      <c r="K1137">
        <f>VLOOKUP(Regular_Season_Table[[#This Row],[Visitor]],Table_0__2[[Team]:[CF%]],10,FALSE)</f>
        <v>48.15</v>
      </c>
      <c r="L1137">
        <f>VLOOKUP(Regular_Season_Table[[#This Row],[Home]],Table_0__2[[#All],[Team]:[HDCF%]],36,FALSE)</f>
        <v>53.64</v>
      </c>
      <c r="M1137">
        <f>VLOOKUP(Regular_Season_Table[[#This Row],[Visitor]],Table_0__2[[#All],[Team]:[HDCF%]],36,FALSE)</f>
        <v>53.11</v>
      </c>
      <c r="N1137">
        <f>VLOOKUP(Regular_Season_Table[[#This Row],[Home]],'Special Teams'!$A$1:$B$33,2,FALSE)</f>
        <v>19.84</v>
      </c>
      <c r="O1137">
        <f>VLOOKUP(Regular_Season_Table[[#This Row],[Visitor]],'Special Teams'!$A$1:$B$33,2,FALSE)</f>
        <v>20.29</v>
      </c>
    </row>
    <row r="1138" spans="1:15" x14ac:dyDescent="0.3">
      <c r="A1138" s="8">
        <v>45008</v>
      </c>
      <c r="B1138" s="6" t="s">
        <v>3</v>
      </c>
      <c r="C1138" s="6">
        <v>2</v>
      </c>
      <c r="D1138" s="6" t="s">
        <v>30</v>
      </c>
      <c r="E1138" s="6">
        <v>3</v>
      </c>
      <c r="F1138" s="6"/>
      <c r="G1138" s="6">
        <f t="shared" si="17"/>
        <v>1</v>
      </c>
      <c r="H1138">
        <f>VLOOKUP(Regular_Season_Table[[#This Row],[Visitor]],'2023 Standings'!$A$1:$K$33,10,FALSE)</f>
        <v>0.01</v>
      </c>
      <c r="I1138">
        <f>VLOOKUP(Regular_Season_Table[[#This Row],[Home]],'2023 Standings'!$A$1:$K$33,10,)</f>
        <v>0.75</v>
      </c>
      <c r="J1138">
        <f>VLOOKUP(Regular_Season_Table[[#This Row],[Home]],Table_0__2[[#All],[Team]:[xGF%]],10,)</f>
        <v>51.67</v>
      </c>
      <c r="K1138">
        <f>VLOOKUP(Regular_Season_Table[[#This Row],[Visitor]],Table_0__2[[Team]:[CF%]],10,FALSE)</f>
        <v>52.14</v>
      </c>
      <c r="L1138">
        <f>VLOOKUP(Regular_Season_Table[[#This Row],[Home]],Table_0__2[[#All],[Team]:[HDCF%]],36,FALSE)</f>
        <v>53.75</v>
      </c>
      <c r="M1138">
        <f>VLOOKUP(Regular_Season_Table[[#This Row],[Visitor]],Table_0__2[[#All],[Team]:[HDCF%]],36,FALSE)</f>
        <v>53.78</v>
      </c>
      <c r="N1138">
        <f>VLOOKUP(Regular_Season_Table[[#This Row],[Home]],'Special Teams'!$A$1:$B$33,2,FALSE)</f>
        <v>25</v>
      </c>
      <c r="O1138">
        <f>VLOOKUP(Regular_Season_Table[[#This Row],[Visitor]],'Special Teams'!$A$1:$B$33,2,FALSE)</f>
        <v>21.72</v>
      </c>
    </row>
    <row r="1139" spans="1:15" x14ac:dyDescent="0.3">
      <c r="A1139" s="9">
        <v>45008</v>
      </c>
      <c r="B1139" s="7" t="s">
        <v>10</v>
      </c>
      <c r="C1139" s="7">
        <v>4</v>
      </c>
      <c r="D1139" s="7" t="s">
        <v>19</v>
      </c>
      <c r="E1139" s="7">
        <v>3</v>
      </c>
      <c r="F1139" s="7"/>
      <c r="G1139" s="6">
        <f t="shared" si="17"/>
        <v>-1</v>
      </c>
      <c r="H1139">
        <f>VLOOKUP(Regular_Season_Table[[#This Row],[Visitor]],'2023 Standings'!$A$1:$K$33,10,FALSE)</f>
        <v>-0.47</v>
      </c>
      <c r="I1139">
        <f>VLOOKUP(Regular_Season_Table[[#This Row],[Home]],'2023 Standings'!$A$1:$K$33,10,)</f>
        <v>-0.44</v>
      </c>
      <c r="J1139">
        <f>VLOOKUP(Regular_Season_Table[[#This Row],[Home]],Table_0__2[[#All],[Team]:[xGF%]],10,)</f>
        <v>46.03</v>
      </c>
      <c r="K1139">
        <f>VLOOKUP(Regular_Season_Table[[#This Row],[Visitor]],Table_0__2[[Team]:[CF%]],10,FALSE)</f>
        <v>45.87</v>
      </c>
      <c r="L1139">
        <f>VLOOKUP(Regular_Season_Table[[#This Row],[Home]],Table_0__2[[#All],[Team]:[HDCF%]],36,FALSE)</f>
        <v>44.13</v>
      </c>
      <c r="M1139">
        <f>VLOOKUP(Regular_Season_Table[[#This Row],[Visitor]],Table_0__2[[#All],[Team]:[HDCF%]],36,FALSE)</f>
        <v>44.51</v>
      </c>
      <c r="N1139">
        <f>VLOOKUP(Regular_Season_Table[[#This Row],[Home]],'Special Teams'!$A$1:$B$33,2,FALSE)</f>
        <v>21.11</v>
      </c>
      <c r="O1139">
        <f>VLOOKUP(Regular_Season_Table[[#This Row],[Visitor]],'Special Teams'!$A$1:$B$33,2,FALSE)</f>
        <v>19.329999999999998</v>
      </c>
    </row>
    <row r="1140" spans="1:15" x14ac:dyDescent="0.3">
      <c r="A1140" s="8">
        <v>45008</v>
      </c>
      <c r="B1140" s="6" t="s">
        <v>5</v>
      </c>
      <c r="C1140" s="6">
        <v>6</v>
      </c>
      <c r="D1140" s="6" t="s">
        <v>31</v>
      </c>
      <c r="E1140" s="6">
        <v>2</v>
      </c>
      <c r="F1140" s="6"/>
      <c r="G1140" s="6">
        <f t="shared" si="17"/>
        <v>-4</v>
      </c>
      <c r="H1140">
        <f>VLOOKUP(Regular_Season_Table[[#This Row],[Visitor]],'2023 Standings'!$A$1:$K$33,10,FALSE)</f>
        <v>0.7</v>
      </c>
      <c r="I1140">
        <f>VLOOKUP(Regular_Season_Table[[#This Row],[Home]],'2023 Standings'!$A$1:$K$33,10,)</f>
        <v>0.24</v>
      </c>
      <c r="J1140">
        <f>VLOOKUP(Regular_Season_Table[[#This Row],[Home]],Table_0__2[[#All],[Team]:[xGF%]],10,)</f>
        <v>54.33</v>
      </c>
      <c r="K1140">
        <f>VLOOKUP(Regular_Season_Table[[#This Row],[Visitor]],Table_0__2[[Team]:[CF%]],10,FALSE)</f>
        <v>51.07</v>
      </c>
      <c r="L1140">
        <f>VLOOKUP(Regular_Season_Table[[#This Row],[Home]],Table_0__2[[#All],[Team]:[HDCF%]],36,FALSE)</f>
        <v>53.72</v>
      </c>
      <c r="M1140">
        <f>VLOOKUP(Regular_Season_Table[[#This Row],[Visitor]],Table_0__2[[#All],[Team]:[HDCF%]],36,FALSE)</f>
        <v>54.37</v>
      </c>
      <c r="N1140">
        <f>VLOOKUP(Regular_Season_Table[[#This Row],[Home]],'Special Teams'!$A$1:$B$33,2,FALSE)</f>
        <v>22.83</v>
      </c>
      <c r="O1140">
        <f>VLOOKUP(Regular_Season_Table[[#This Row],[Visitor]],'Special Teams'!$A$1:$B$33,2,FALSE)</f>
        <v>26.02</v>
      </c>
    </row>
    <row r="1141" spans="1:15" x14ac:dyDescent="0.3">
      <c r="A1141" s="9">
        <v>45008</v>
      </c>
      <c r="B1141" s="7" t="s">
        <v>34</v>
      </c>
      <c r="C1141" s="7">
        <v>1</v>
      </c>
      <c r="D1141" s="7" t="s">
        <v>21</v>
      </c>
      <c r="E1141" s="7">
        <v>2</v>
      </c>
      <c r="F1141" s="7" t="s">
        <v>35</v>
      </c>
      <c r="G1141" s="6">
        <f t="shared" si="17"/>
        <v>1</v>
      </c>
      <c r="H1141">
        <f>VLOOKUP(Regular_Season_Table[[#This Row],[Visitor]],'2023 Standings'!$A$1:$K$33,10,FALSE)</f>
        <v>0.36</v>
      </c>
      <c r="I1141">
        <f>VLOOKUP(Regular_Season_Table[[#This Row],[Home]],'2023 Standings'!$A$1:$K$33,10,)</f>
        <v>-0.12</v>
      </c>
      <c r="J1141">
        <f>VLOOKUP(Regular_Season_Table[[#This Row],[Home]],Table_0__2[[#All],[Team]:[xGF%]],10,)</f>
        <v>47.41</v>
      </c>
      <c r="K1141">
        <f>VLOOKUP(Regular_Season_Table[[#This Row],[Visitor]],Table_0__2[[Team]:[CF%]],10,FALSE)</f>
        <v>52.75</v>
      </c>
      <c r="L1141">
        <f>VLOOKUP(Regular_Season_Table[[#This Row],[Home]],Table_0__2[[#All],[Team]:[HDCF%]],36,FALSE)</f>
        <v>48</v>
      </c>
      <c r="M1141">
        <f>VLOOKUP(Regular_Season_Table[[#This Row],[Visitor]],Table_0__2[[#All],[Team]:[HDCF%]],36,FALSE)</f>
        <v>49.47</v>
      </c>
      <c r="N1141">
        <f>VLOOKUP(Regular_Season_Table[[#This Row],[Home]],'Special Teams'!$A$1:$B$33,2,FALSE)</f>
        <v>17.600000000000001</v>
      </c>
      <c r="O1141">
        <f>VLOOKUP(Regular_Season_Table[[#This Row],[Visitor]],'Special Teams'!$A$1:$B$33,2,FALSE)</f>
        <v>19.75</v>
      </c>
    </row>
    <row r="1142" spans="1:15" x14ac:dyDescent="0.3">
      <c r="A1142" s="8">
        <v>45008</v>
      </c>
      <c r="B1142" s="6" t="s">
        <v>7</v>
      </c>
      <c r="C1142" s="6">
        <v>2</v>
      </c>
      <c r="D1142" s="6" t="s">
        <v>32</v>
      </c>
      <c r="E1142" s="6">
        <v>7</v>
      </c>
      <c r="F1142" s="6"/>
      <c r="G1142" s="6">
        <f t="shared" si="17"/>
        <v>5</v>
      </c>
      <c r="H1142">
        <f>VLOOKUP(Regular_Season_Table[[#This Row],[Visitor]],'2023 Standings'!$A$1:$K$33,10,FALSE)</f>
        <v>0.37</v>
      </c>
      <c r="I1142">
        <f>VLOOKUP(Regular_Season_Table[[#This Row],[Home]],'2023 Standings'!$A$1:$K$33,10,)</f>
        <v>-0.09</v>
      </c>
      <c r="J1142">
        <f>VLOOKUP(Regular_Season_Table[[#This Row],[Home]],Table_0__2[[#All],[Team]:[xGF%]],10,)</f>
        <v>51.53</v>
      </c>
      <c r="K1142">
        <f>VLOOKUP(Regular_Season_Table[[#This Row],[Visitor]],Table_0__2[[Team]:[CF%]],10,FALSE)</f>
        <v>51.45</v>
      </c>
      <c r="L1142">
        <f>VLOOKUP(Regular_Season_Table[[#This Row],[Home]],Table_0__2[[#All],[Team]:[HDCF%]],36,FALSE)</f>
        <v>51.95</v>
      </c>
      <c r="M1142">
        <f>VLOOKUP(Regular_Season_Table[[#This Row],[Visitor]],Table_0__2[[#All],[Team]:[HDCF%]],36,FALSE)</f>
        <v>53.01</v>
      </c>
      <c r="N1142">
        <f>VLOOKUP(Regular_Season_Table[[#This Row],[Home]],'Special Teams'!$A$1:$B$33,2,FALSE)</f>
        <v>23.53</v>
      </c>
      <c r="O1142">
        <f>VLOOKUP(Regular_Season_Table[[#This Row],[Visitor]],'Special Teams'!$A$1:$B$33,2,FALSE)</f>
        <v>25.36</v>
      </c>
    </row>
    <row r="1143" spans="1:15" x14ac:dyDescent="0.3">
      <c r="A1143" s="9">
        <v>45008</v>
      </c>
      <c r="B1143" s="7" t="s">
        <v>28</v>
      </c>
      <c r="C1143" s="7">
        <v>4</v>
      </c>
      <c r="D1143" s="7" t="s">
        <v>4</v>
      </c>
      <c r="E1143" s="7">
        <v>5</v>
      </c>
      <c r="F1143" s="7" t="s">
        <v>35</v>
      </c>
      <c r="G1143" s="6">
        <f t="shared" si="17"/>
        <v>1</v>
      </c>
      <c r="H1143">
        <f>VLOOKUP(Regular_Season_Table[[#This Row],[Visitor]],'2023 Standings'!$A$1:$K$33,10,FALSE)</f>
        <v>0.21</v>
      </c>
      <c r="I1143">
        <f>VLOOKUP(Regular_Season_Table[[#This Row],[Home]],'2023 Standings'!$A$1:$K$33,10,)</f>
        <v>-0.62</v>
      </c>
      <c r="J1143">
        <f>VLOOKUP(Regular_Season_Table[[#This Row],[Home]],Table_0__2[[#All],[Team]:[xGF%]],10,)</f>
        <v>47.4</v>
      </c>
      <c r="K1143">
        <f>VLOOKUP(Regular_Season_Table[[#This Row],[Visitor]],Table_0__2[[Team]:[CF%]],10,FALSE)</f>
        <v>49.47</v>
      </c>
      <c r="L1143">
        <f>VLOOKUP(Regular_Season_Table[[#This Row],[Home]],Table_0__2[[#All],[Team]:[HDCF%]],36,FALSE)</f>
        <v>47.69</v>
      </c>
      <c r="M1143">
        <f>VLOOKUP(Regular_Season_Table[[#This Row],[Visitor]],Table_0__2[[#All],[Team]:[HDCF%]],36,FALSE)</f>
        <v>51.15</v>
      </c>
      <c r="N1143">
        <f>VLOOKUP(Regular_Season_Table[[#This Row],[Home]],'Special Teams'!$A$1:$B$33,2,FALSE)</f>
        <v>15.56</v>
      </c>
      <c r="O1143">
        <f>VLOOKUP(Regular_Season_Table[[#This Row],[Visitor]],'Special Teams'!$A$1:$B$33,2,FALSE)</f>
        <v>21.43</v>
      </c>
    </row>
    <row r="1144" spans="1:15" x14ac:dyDescent="0.3">
      <c r="A1144" s="8">
        <v>45008</v>
      </c>
      <c r="B1144" s="6" t="s">
        <v>24</v>
      </c>
      <c r="C1144" s="6">
        <v>2</v>
      </c>
      <c r="D1144" s="6" t="s">
        <v>8</v>
      </c>
      <c r="E1144" s="6">
        <v>7</v>
      </c>
      <c r="F1144" s="6"/>
      <c r="G1144" s="6">
        <f t="shared" si="17"/>
        <v>5</v>
      </c>
      <c r="H1144">
        <f>VLOOKUP(Regular_Season_Table[[#This Row],[Visitor]],'2023 Standings'!$A$1:$K$33,10,FALSE)</f>
        <v>-1.05</v>
      </c>
      <c r="I1144">
        <f>VLOOKUP(Regular_Season_Table[[#This Row],[Home]],'2023 Standings'!$A$1:$K$33,10,)</f>
        <v>-0.3</v>
      </c>
      <c r="J1144">
        <f>VLOOKUP(Regular_Season_Table[[#This Row],[Home]],Table_0__2[[#All],[Team]:[xGF%]],10,)</f>
        <v>47.62</v>
      </c>
      <c r="K1144">
        <f>VLOOKUP(Regular_Season_Table[[#This Row],[Visitor]],Table_0__2[[Team]:[CF%]],10,FALSE)</f>
        <v>48.6</v>
      </c>
      <c r="L1144">
        <f>VLOOKUP(Regular_Season_Table[[#This Row],[Home]],Table_0__2[[#All],[Team]:[HDCF%]],36,FALSE)</f>
        <v>47.61</v>
      </c>
      <c r="M1144">
        <f>VLOOKUP(Regular_Season_Table[[#This Row],[Visitor]],Table_0__2[[#All],[Team]:[HDCF%]],36,FALSE)</f>
        <v>51.47</v>
      </c>
      <c r="N1144">
        <f>VLOOKUP(Regular_Season_Table[[#This Row],[Home]],'Special Teams'!$A$1:$B$33,2,FALSE)</f>
        <v>22.71</v>
      </c>
      <c r="O1144">
        <f>VLOOKUP(Regular_Season_Table[[#This Row],[Visitor]],'Special Teams'!$A$1:$B$33,2,FALSE)</f>
        <v>18.39</v>
      </c>
    </row>
    <row r="1145" spans="1:15" x14ac:dyDescent="0.3">
      <c r="A1145" s="9">
        <v>45008</v>
      </c>
      <c r="B1145" s="7" t="s">
        <v>6</v>
      </c>
      <c r="C1145" s="7">
        <v>1</v>
      </c>
      <c r="D1145" s="7" t="s">
        <v>12</v>
      </c>
      <c r="E1145" s="7">
        <v>6</v>
      </c>
      <c r="F1145" s="7"/>
      <c r="G1145" s="6">
        <f t="shared" si="17"/>
        <v>5</v>
      </c>
      <c r="H1145">
        <f>VLOOKUP(Regular_Season_Table[[#This Row],[Visitor]],'2023 Standings'!$A$1:$K$33,10,FALSE)</f>
        <v>-1.1599999999999999</v>
      </c>
      <c r="I1145">
        <f>VLOOKUP(Regular_Season_Table[[#This Row],[Home]],'2023 Standings'!$A$1:$K$33,10,)</f>
        <v>-0.1</v>
      </c>
      <c r="J1145">
        <f>VLOOKUP(Regular_Season_Table[[#This Row],[Home]],Table_0__2[[#All],[Team]:[xGF%]],10,)</f>
        <v>49.78</v>
      </c>
      <c r="K1145">
        <f>VLOOKUP(Regular_Season_Table[[#This Row],[Visitor]],Table_0__2[[Team]:[CF%]],10,FALSE)</f>
        <v>43.9</v>
      </c>
      <c r="L1145">
        <f>VLOOKUP(Regular_Season_Table[[#This Row],[Home]],Table_0__2[[#All],[Team]:[HDCF%]],36,FALSE)</f>
        <v>49.68</v>
      </c>
      <c r="M1145">
        <f>VLOOKUP(Regular_Season_Table[[#This Row],[Visitor]],Table_0__2[[#All],[Team]:[HDCF%]],36,FALSE)</f>
        <v>41.35</v>
      </c>
      <c r="N1145">
        <f>VLOOKUP(Regular_Season_Table[[#This Row],[Home]],'Special Teams'!$A$1:$B$33,2,FALSE)</f>
        <v>21.22</v>
      </c>
      <c r="O1145">
        <f>VLOOKUP(Regular_Season_Table[[#This Row],[Visitor]],'Special Teams'!$A$1:$B$33,2,FALSE)</f>
        <v>16.38</v>
      </c>
    </row>
    <row r="1146" spans="1:15" x14ac:dyDescent="0.3">
      <c r="A1146" s="8">
        <v>45009</v>
      </c>
      <c r="B1146" s="6" t="s">
        <v>15</v>
      </c>
      <c r="C1146" s="6">
        <v>4</v>
      </c>
      <c r="D1146" s="6" t="s">
        <v>13</v>
      </c>
      <c r="E1146" s="6">
        <v>5</v>
      </c>
      <c r="F1146" s="6"/>
      <c r="G1146" s="6">
        <f t="shared" si="17"/>
        <v>1</v>
      </c>
      <c r="H1146">
        <f>VLOOKUP(Regular_Season_Table[[#This Row],[Visitor]],'2023 Standings'!$A$1:$K$33,10,FALSE)</f>
        <v>0.79</v>
      </c>
      <c r="I1146">
        <f>VLOOKUP(Regular_Season_Table[[#This Row],[Home]],'2023 Standings'!$A$1:$K$33,10,)</f>
        <v>-0.01</v>
      </c>
      <c r="J1146">
        <f>VLOOKUP(Regular_Season_Table[[#This Row],[Home]],Table_0__2[[#All],[Team]:[xGF%]],10,)</f>
        <v>51.36</v>
      </c>
      <c r="K1146">
        <f>VLOOKUP(Regular_Season_Table[[#This Row],[Visitor]],Table_0__2[[Team]:[CF%]],10,FALSE)</f>
        <v>54.12</v>
      </c>
      <c r="L1146">
        <f>VLOOKUP(Regular_Season_Table[[#This Row],[Home]],Table_0__2[[#All],[Team]:[HDCF%]],36,FALSE)</f>
        <v>47.31</v>
      </c>
      <c r="M1146">
        <f>VLOOKUP(Regular_Season_Table[[#This Row],[Visitor]],Table_0__2[[#All],[Team]:[HDCF%]],36,FALSE)</f>
        <v>56.84</v>
      </c>
      <c r="N1146">
        <f>VLOOKUP(Regular_Season_Table[[#This Row],[Home]],'Special Teams'!$A$1:$B$33,2,FALSE)</f>
        <v>23.42</v>
      </c>
      <c r="O1146">
        <f>VLOOKUP(Regular_Season_Table[[#This Row],[Visitor]],'Special Teams'!$A$1:$B$33,2,FALSE)</f>
        <v>21.88</v>
      </c>
    </row>
    <row r="1147" spans="1:15" x14ac:dyDescent="0.3">
      <c r="A1147" s="9">
        <v>45009</v>
      </c>
      <c r="B1147" s="7" t="s">
        <v>16</v>
      </c>
      <c r="C1147" s="7">
        <v>4</v>
      </c>
      <c r="D1147" s="7" t="s">
        <v>20</v>
      </c>
      <c r="E1147" s="7">
        <v>5</v>
      </c>
      <c r="F1147" s="7" t="s">
        <v>36</v>
      </c>
      <c r="G1147" s="6">
        <f t="shared" si="17"/>
        <v>1</v>
      </c>
      <c r="H1147">
        <f>VLOOKUP(Regular_Season_Table[[#This Row],[Visitor]],'2023 Standings'!$A$1:$K$33,10,FALSE)</f>
        <v>0.25</v>
      </c>
      <c r="I1147">
        <f>VLOOKUP(Regular_Season_Table[[#This Row],[Home]],'2023 Standings'!$A$1:$K$33,10,)</f>
        <v>-1.34</v>
      </c>
      <c r="J1147">
        <f>VLOOKUP(Regular_Season_Table[[#This Row],[Home]],Table_0__2[[#All],[Team]:[xGF%]],10,)</f>
        <v>44.92</v>
      </c>
      <c r="K1147">
        <f>VLOOKUP(Regular_Season_Table[[#This Row],[Visitor]],Table_0__2[[Team]:[CF%]],10,FALSE)</f>
        <v>49.75</v>
      </c>
      <c r="L1147">
        <f>VLOOKUP(Regular_Season_Table[[#This Row],[Home]],Table_0__2[[#All],[Team]:[HDCF%]],36,FALSE)</f>
        <v>43.43</v>
      </c>
      <c r="M1147">
        <f>VLOOKUP(Regular_Season_Table[[#This Row],[Visitor]],Table_0__2[[#All],[Team]:[HDCF%]],36,FALSE)</f>
        <v>50.12</v>
      </c>
      <c r="N1147">
        <f>VLOOKUP(Regular_Season_Table[[#This Row],[Home]],'Special Teams'!$A$1:$B$33,2,FALSE)</f>
        <v>18.3</v>
      </c>
      <c r="O1147">
        <f>VLOOKUP(Regular_Season_Table[[#This Row],[Visitor]],'Special Teams'!$A$1:$B$33,2,FALSE)</f>
        <v>15.77</v>
      </c>
    </row>
    <row r="1148" spans="1:15" x14ac:dyDescent="0.3">
      <c r="A1148" s="8">
        <v>45009</v>
      </c>
      <c r="B1148" s="6" t="s">
        <v>25</v>
      </c>
      <c r="C1148" s="6">
        <v>1</v>
      </c>
      <c r="D1148" s="6" t="s">
        <v>11</v>
      </c>
      <c r="E1148" s="6">
        <v>3</v>
      </c>
      <c r="F1148" s="6"/>
      <c r="G1148" s="6">
        <f t="shared" si="17"/>
        <v>2</v>
      </c>
      <c r="H1148">
        <f>VLOOKUP(Regular_Season_Table[[#This Row],[Visitor]],'2023 Standings'!$A$1:$K$33,10,FALSE)</f>
        <v>-0.85</v>
      </c>
      <c r="I1148">
        <f>VLOOKUP(Regular_Season_Table[[#This Row],[Home]],'2023 Standings'!$A$1:$K$33,10,)</f>
        <v>0.61</v>
      </c>
      <c r="J1148">
        <f>VLOOKUP(Regular_Season_Table[[#This Row],[Home]],Table_0__2[[#All],[Team]:[xGF%]],10,)</f>
        <v>52.19</v>
      </c>
      <c r="K1148">
        <f>VLOOKUP(Regular_Season_Table[[#This Row],[Visitor]],Table_0__2[[Team]:[CF%]],10,FALSE)</f>
        <v>45.13</v>
      </c>
      <c r="L1148">
        <f>VLOOKUP(Regular_Season_Table[[#This Row],[Home]],Table_0__2[[#All],[Team]:[HDCF%]],36,FALSE)</f>
        <v>49.77</v>
      </c>
      <c r="M1148">
        <f>VLOOKUP(Regular_Season_Table[[#This Row],[Visitor]],Table_0__2[[#All],[Team]:[HDCF%]],36,FALSE)</f>
        <v>43.9</v>
      </c>
      <c r="N1148">
        <f>VLOOKUP(Regular_Season_Table[[#This Row],[Home]],'Special Teams'!$A$1:$B$33,2,FALSE)</f>
        <v>24.52</v>
      </c>
      <c r="O1148">
        <f>VLOOKUP(Regular_Season_Table[[#This Row],[Visitor]],'Special Teams'!$A$1:$B$33,2,FALSE)</f>
        <v>18.91</v>
      </c>
    </row>
    <row r="1149" spans="1:15" x14ac:dyDescent="0.3">
      <c r="A1149" s="9">
        <v>45010</v>
      </c>
      <c r="B1149" s="7" t="s">
        <v>10</v>
      </c>
      <c r="C1149" s="7">
        <v>6</v>
      </c>
      <c r="D1149" s="7" t="s">
        <v>26</v>
      </c>
      <c r="E1149" s="7">
        <v>3</v>
      </c>
      <c r="F1149" s="7"/>
      <c r="G1149" s="6">
        <f t="shared" si="17"/>
        <v>-3</v>
      </c>
      <c r="H1149">
        <f>VLOOKUP(Regular_Season_Table[[#This Row],[Visitor]],'2023 Standings'!$A$1:$K$33,10,FALSE)</f>
        <v>-0.47</v>
      </c>
      <c r="I1149">
        <f>VLOOKUP(Regular_Season_Table[[#This Row],[Home]],'2023 Standings'!$A$1:$K$33,10,)</f>
        <v>-1.54</v>
      </c>
      <c r="J1149">
        <f>VLOOKUP(Regular_Season_Table[[#This Row],[Home]],Table_0__2[[#All],[Team]:[xGF%]],10,)</f>
        <v>42.67</v>
      </c>
      <c r="K1149">
        <f>VLOOKUP(Regular_Season_Table[[#This Row],[Visitor]],Table_0__2[[Team]:[CF%]],10,FALSE)</f>
        <v>45.87</v>
      </c>
      <c r="L1149">
        <f>VLOOKUP(Regular_Season_Table[[#This Row],[Home]],Table_0__2[[#All],[Team]:[HDCF%]],36,FALSE)</f>
        <v>38.950000000000003</v>
      </c>
      <c r="M1149">
        <f>VLOOKUP(Regular_Season_Table[[#This Row],[Visitor]],Table_0__2[[#All],[Team]:[HDCF%]],36,FALSE)</f>
        <v>44.51</v>
      </c>
      <c r="N1149">
        <f>VLOOKUP(Regular_Season_Table[[#This Row],[Home]],'Special Teams'!$A$1:$B$33,2,FALSE)</f>
        <v>15.72</v>
      </c>
      <c r="O1149">
        <f>VLOOKUP(Regular_Season_Table[[#This Row],[Visitor]],'Special Teams'!$A$1:$B$33,2,FALSE)</f>
        <v>19.329999999999998</v>
      </c>
    </row>
    <row r="1150" spans="1:15" x14ac:dyDescent="0.3">
      <c r="A1150" s="8">
        <v>45010</v>
      </c>
      <c r="B1150" s="6" t="s">
        <v>7</v>
      </c>
      <c r="C1150" s="6">
        <v>1</v>
      </c>
      <c r="D1150" s="6" t="s">
        <v>14</v>
      </c>
      <c r="E1150" s="6">
        <v>2</v>
      </c>
      <c r="F1150" s="6"/>
      <c r="G1150" s="6">
        <f t="shared" si="17"/>
        <v>1</v>
      </c>
      <c r="H1150">
        <f>VLOOKUP(Regular_Season_Table[[#This Row],[Visitor]],'2023 Standings'!$A$1:$K$33,10,FALSE)</f>
        <v>0.37</v>
      </c>
      <c r="I1150">
        <f>VLOOKUP(Regular_Season_Table[[#This Row],[Home]],'2023 Standings'!$A$1:$K$33,10,)</f>
        <v>1.54</v>
      </c>
      <c r="J1150">
        <f>VLOOKUP(Regular_Season_Table[[#This Row],[Home]],Table_0__2[[#All],[Team]:[xGF%]],10,)</f>
        <v>51.19</v>
      </c>
      <c r="K1150">
        <f>VLOOKUP(Regular_Season_Table[[#This Row],[Visitor]],Table_0__2[[Team]:[CF%]],10,FALSE)</f>
        <v>51.45</v>
      </c>
      <c r="L1150">
        <f>VLOOKUP(Regular_Season_Table[[#This Row],[Home]],Table_0__2[[#All],[Team]:[HDCF%]],36,FALSE)</f>
        <v>54.03</v>
      </c>
      <c r="M1150">
        <f>VLOOKUP(Regular_Season_Table[[#This Row],[Visitor]],Table_0__2[[#All],[Team]:[HDCF%]],36,FALSE)</f>
        <v>53.01</v>
      </c>
      <c r="N1150">
        <f>VLOOKUP(Regular_Season_Table[[#This Row],[Home]],'Special Teams'!$A$1:$B$33,2,FALSE)</f>
        <v>22.22</v>
      </c>
      <c r="O1150">
        <f>VLOOKUP(Regular_Season_Table[[#This Row],[Visitor]],'Special Teams'!$A$1:$B$33,2,FALSE)</f>
        <v>25.36</v>
      </c>
    </row>
    <row r="1151" spans="1:15" x14ac:dyDescent="0.3">
      <c r="A1151" s="9">
        <v>45010</v>
      </c>
      <c r="B1151" s="7" t="s">
        <v>5</v>
      </c>
      <c r="C1151" s="7">
        <v>3</v>
      </c>
      <c r="D1151" s="7" t="s">
        <v>18</v>
      </c>
      <c r="E1151" s="7">
        <v>5</v>
      </c>
      <c r="F1151" s="7"/>
      <c r="G1151" s="6">
        <f t="shared" si="17"/>
        <v>2</v>
      </c>
      <c r="H1151">
        <f>VLOOKUP(Regular_Season_Table[[#This Row],[Visitor]],'2023 Standings'!$A$1:$K$33,10,FALSE)</f>
        <v>0.7</v>
      </c>
      <c r="I1151">
        <f>VLOOKUP(Regular_Season_Table[[#This Row],[Home]],'2023 Standings'!$A$1:$K$33,10,)</f>
        <v>0.66</v>
      </c>
      <c r="J1151">
        <f>VLOOKUP(Regular_Season_Table[[#This Row],[Home]],Table_0__2[[#All],[Team]:[xGF%]],10,)</f>
        <v>60.38</v>
      </c>
      <c r="K1151">
        <f>VLOOKUP(Regular_Season_Table[[#This Row],[Visitor]],Table_0__2[[Team]:[CF%]],10,FALSE)</f>
        <v>51.07</v>
      </c>
      <c r="L1151">
        <f>VLOOKUP(Regular_Season_Table[[#This Row],[Home]],Table_0__2[[#All],[Team]:[HDCF%]],36,FALSE)</f>
        <v>59.07</v>
      </c>
      <c r="M1151">
        <f>VLOOKUP(Regular_Season_Table[[#This Row],[Visitor]],Table_0__2[[#All],[Team]:[HDCF%]],36,FALSE)</f>
        <v>54.37</v>
      </c>
      <c r="N1151">
        <f>VLOOKUP(Regular_Season_Table[[#This Row],[Home]],'Special Teams'!$A$1:$B$33,2,FALSE)</f>
        <v>19.760000000000002</v>
      </c>
      <c r="O1151">
        <f>VLOOKUP(Regular_Season_Table[[#This Row],[Visitor]],'Special Teams'!$A$1:$B$33,2,FALSE)</f>
        <v>26.02</v>
      </c>
    </row>
    <row r="1152" spans="1:15" x14ac:dyDescent="0.3">
      <c r="A1152" s="8">
        <v>45010</v>
      </c>
      <c r="B1152" s="6" t="s">
        <v>24</v>
      </c>
      <c r="C1152" s="6">
        <v>3</v>
      </c>
      <c r="D1152" s="6" t="s">
        <v>22</v>
      </c>
      <c r="E1152" s="6">
        <v>5</v>
      </c>
      <c r="F1152" s="6"/>
      <c r="G1152" s="6">
        <f t="shared" si="17"/>
        <v>2</v>
      </c>
      <c r="H1152">
        <f>VLOOKUP(Regular_Season_Table[[#This Row],[Visitor]],'2023 Standings'!$A$1:$K$33,10,FALSE)</f>
        <v>-1.05</v>
      </c>
      <c r="I1152">
        <f>VLOOKUP(Regular_Season_Table[[#This Row],[Home]],'2023 Standings'!$A$1:$K$33,10,)</f>
        <v>0.05</v>
      </c>
      <c r="J1152">
        <f>VLOOKUP(Regular_Season_Table[[#This Row],[Home]],Table_0__2[[#All],[Team]:[xGF%]],10,)</f>
        <v>57.39</v>
      </c>
      <c r="K1152">
        <f>VLOOKUP(Regular_Season_Table[[#This Row],[Visitor]],Table_0__2[[Team]:[CF%]],10,FALSE)</f>
        <v>48.6</v>
      </c>
      <c r="L1152">
        <f>VLOOKUP(Regular_Season_Table[[#This Row],[Home]],Table_0__2[[#All],[Team]:[HDCF%]],36,FALSE)</f>
        <v>53.64</v>
      </c>
      <c r="M1152">
        <f>VLOOKUP(Regular_Season_Table[[#This Row],[Visitor]],Table_0__2[[#All],[Team]:[HDCF%]],36,FALSE)</f>
        <v>51.47</v>
      </c>
      <c r="N1152">
        <f>VLOOKUP(Regular_Season_Table[[#This Row],[Home]],'Special Teams'!$A$1:$B$33,2,FALSE)</f>
        <v>19.84</v>
      </c>
      <c r="O1152">
        <f>VLOOKUP(Regular_Season_Table[[#This Row],[Visitor]],'Special Teams'!$A$1:$B$33,2,FALSE)</f>
        <v>18.39</v>
      </c>
    </row>
    <row r="1153" spans="1:15" x14ac:dyDescent="0.3">
      <c r="A1153" s="9">
        <v>45010</v>
      </c>
      <c r="B1153" s="7" t="s">
        <v>8</v>
      </c>
      <c r="C1153" s="7">
        <v>3</v>
      </c>
      <c r="D1153" s="7" t="s">
        <v>30</v>
      </c>
      <c r="E1153" s="7">
        <v>1</v>
      </c>
      <c r="F1153" s="7"/>
      <c r="G1153" s="6">
        <f t="shared" si="17"/>
        <v>-2</v>
      </c>
      <c r="H1153">
        <f>VLOOKUP(Regular_Season_Table[[#This Row],[Visitor]],'2023 Standings'!$A$1:$K$33,10,FALSE)</f>
        <v>-0.3</v>
      </c>
      <c r="I1153">
        <f>VLOOKUP(Regular_Season_Table[[#This Row],[Home]],'2023 Standings'!$A$1:$K$33,10,)</f>
        <v>0.75</v>
      </c>
      <c r="J1153">
        <f>VLOOKUP(Regular_Season_Table[[#This Row],[Home]],Table_0__2[[#All],[Team]:[xGF%]],10,)</f>
        <v>51.67</v>
      </c>
      <c r="K1153">
        <f>VLOOKUP(Regular_Season_Table[[#This Row],[Visitor]],Table_0__2[[Team]:[CF%]],10,FALSE)</f>
        <v>47.62</v>
      </c>
      <c r="L1153">
        <f>VLOOKUP(Regular_Season_Table[[#This Row],[Home]],Table_0__2[[#All],[Team]:[HDCF%]],36,FALSE)</f>
        <v>53.75</v>
      </c>
      <c r="M1153">
        <f>VLOOKUP(Regular_Season_Table[[#This Row],[Visitor]],Table_0__2[[#All],[Team]:[HDCF%]],36,FALSE)</f>
        <v>47.61</v>
      </c>
      <c r="N1153">
        <f>VLOOKUP(Regular_Season_Table[[#This Row],[Home]],'Special Teams'!$A$1:$B$33,2,FALSE)</f>
        <v>25</v>
      </c>
      <c r="O1153">
        <f>VLOOKUP(Regular_Season_Table[[#This Row],[Visitor]],'Special Teams'!$A$1:$B$33,2,FALSE)</f>
        <v>22.71</v>
      </c>
    </row>
    <row r="1154" spans="1:15" x14ac:dyDescent="0.3">
      <c r="A1154" s="8">
        <v>45010</v>
      </c>
      <c r="B1154" s="6" t="s">
        <v>27</v>
      </c>
      <c r="C1154" s="6">
        <v>4</v>
      </c>
      <c r="D1154" s="6" t="s">
        <v>9</v>
      </c>
      <c r="E1154" s="6">
        <v>3</v>
      </c>
      <c r="F1154" s="6" t="s">
        <v>36</v>
      </c>
      <c r="G1154" s="6">
        <f t="shared" ref="G1154:G1217" si="18">E1154-C1154</f>
        <v>-1</v>
      </c>
      <c r="H1154">
        <f>VLOOKUP(Regular_Season_Table[[#This Row],[Visitor]],'2023 Standings'!$A$1:$K$33,10,FALSE)</f>
        <v>0.49</v>
      </c>
      <c r="I1154">
        <f>VLOOKUP(Regular_Season_Table[[#This Row],[Home]],'2023 Standings'!$A$1:$K$33,10,)</f>
        <v>0.73</v>
      </c>
      <c r="J1154">
        <f>VLOOKUP(Regular_Season_Table[[#This Row],[Home]],Table_0__2[[#All],[Team]:[xGF%]],10,)</f>
        <v>52.27</v>
      </c>
      <c r="K1154">
        <f>VLOOKUP(Regular_Season_Table[[#This Row],[Visitor]],Table_0__2[[Team]:[CF%]],10,FALSE)</f>
        <v>48.15</v>
      </c>
      <c r="L1154">
        <f>VLOOKUP(Regular_Season_Table[[#This Row],[Home]],Table_0__2[[#All],[Team]:[HDCF%]],36,FALSE)</f>
        <v>56.4</v>
      </c>
      <c r="M1154">
        <f>VLOOKUP(Regular_Season_Table[[#This Row],[Visitor]],Table_0__2[[#All],[Team]:[HDCF%]],36,FALSE)</f>
        <v>53.11</v>
      </c>
      <c r="N1154">
        <f>VLOOKUP(Regular_Season_Table[[#This Row],[Home]],'Special Teams'!$A$1:$B$33,2,FALSE)</f>
        <v>32.36</v>
      </c>
      <c r="O1154">
        <f>VLOOKUP(Regular_Season_Table[[#This Row],[Visitor]],'Special Teams'!$A$1:$B$33,2,FALSE)</f>
        <v>20.29</v>
      </c>
    </row>
    <row r="1155" spans="1:15" x14ac:dyDescent="0.3">
      <c r="A1155" s="9">
        <v>45010</v>
      </c>
      <c r="B1155" s="7" t="s">
        <v>17</v>
      </c>
      <c r="C1155" s="7">
        <v>4</v>
      </c>
      <c r="D1155" s="7" t="s">
        <v>31</v>
      </c>
      <c r="E1155" s="7">
        <v>3</v>
      </c>
      <c r="F1155" s="7"/>
      <c r="G1155" s="6">
        <f t="shared" si="18"/>
        <v>-1</v>
      </c>
      <c r="H1155">
        <f>VLOOKUP(Regular_Season_Table[[#This Row],[Visitor]],'2023 Standings'!$A$1:$K$33,10,FALSE)</f>
        <v>0.7</v>
      </c>
      <c r="I1155">
        <f>VLOOKUP(Regular_Season_Table[[#This Row],[Home]],'2023 Standings'!$A$1:$K$33,10,)</f>
        <v>0.24</v>
      </c>
      <c r="J1155">
        <f>VLOOKUP(Regular_Season_Table[[#This Row],[Home]],Table_0__2[[#All],[Team]:[xGF%]],10,)</f>
        <v>54.33</v>
      </c>
      <c r="K1155">
        <f>VLOOKUP(Regular_Season_Table[[#This Row],[Visitor]],Table_0__2[[Team]:[CF%]],10,FALSE)</f>
        <v>49.8</v>
      </c>
      <c r="L1155">
        <f>VLOOKUP(Regular_Season_Table[[#This Row],[Home]],Table_0__2[[#All],[Team]:[HDCF%]],36,FALSE)</f>
        <v>53.72</v>
      </c>
      <c r="M1155">
        <f>VLOOKUP(Regular_Season_Table[[#This Row],[Visitor]],Table_0__2[[#All],[Team]:[HDCF%]],36,FALSE)</f>
        <v>48.95</v>
      </c>
      <c r="N1155">
        <f>VLOOKUP(Regular_Season_Table[[#This Row],[Home]],'Special Teams'!$A$1:$B$33,2,FALSE)</f>
        <v>22.83</v>
      </c>
      <c r="O1155">
        <f>VLOOKUP(Regular_Season_Table[[#This Row],[Visitor]],'Special Teams'!$A$1:$B$33,2,FALSE)</f>
        <v>24.08</v>
      </c>
    </row>
    <row r="1156" spans="1:15" x14ac:dyDescent="0.3">
      <c r="A1156" s="8">
        <v>45010</v>
      </c>
      <c r="B1156" s="6" t="s">
        <v>23</v>
      </c>
      <c r="C1156" s="6">
        <v>1</v>
      </c>
      <c r="D1156" s="6" t="s">
        <v>29</v>
      </c>
      <c r="E1156" s="6">
        <v>4</v>
      </c>
      <c r="F1156" s="6"/>
      <c r="G1156" s="6">
        <f t="shared" si="18"/>
        <v>3</v>
      </c>
      <c r="H1156">
        <f>VLOOKUP(Regular_Season_Table[[#This Row],[Visitor]],'2023 Standings'!$A$1:$K$33,10,FALSE)</f>
        <v>0.23</v>
      </c>
      <c r="I1156">
        <f>VLOOKUP(Regular_Season_Table[[#This Row],[Home]],'2023 Standings'!$A$1:$K$33,10,)</f>
        <v>0.27</v>
      </c>
      <c r="J1156">
        <f>VLOOKUP(Regular_Season_Table[[#This Row],[Home]],Table_0__2[[#All],[Team]:[xGF%]],10,)</f>
        <v>52.33</v>
      </c>
      <c r="K1156">
        <f>VLOOKUP(Regular_Season_Table[[#This Row],[Visitor]],Table_0__2[[Team]:[CF%]],10,FALSE)</f>
        <v>51.57</v>
      </c>
      <c r="L1156">
        <f>VLOOKUP(Regular_Season_Table[[#This Row],[Home]],Table_0__2[[#All],[Team]:[HDCF%]],36,FALSE)</f>
        <v>52.36</v>
      </c>
      <c r="M1156">
        <f>VLOOKUP(Regular_Season_Table[[#This Row],[Visitor]],Table_0__2[[#All],[Team]:[HDCF%]],36,FALSE)</f>
        <v>52.55</v>
      </c>
      <c r="N1156">
        <f>VLOOKUP(Regular_Season_Table[[#This Row],[Home]],'Special Teams'!$A$1:$B$33,2,FALSE)</f>
        <v>25.28</v>
      </c>
      <c r="O1156">
        <f>VLOOKUP(Regular_Season_Table[[#This Row],[Visitor]],'Special Teams'!$A$1:$B$33,2,FALSE)</f>
        <v>19.260000000000002</v>
      </c>
    </row>
    <row r="1157" spans="1:15" x14ac:dyDescent="0.3">
      <c r="A1157" s="9">
        <v>45010</v>
      </c>
      <c r="B1157" s="7" t="s">
        <v>6</v>
      </c>
      <c r="C1157" s="7">
        <v>1</v>
      </c>
      <c r="D1157" s="7" t="s">
        <v>28</v>
      </c>
      <c r="E1157" s="7">
        <v>3</v>
      </c>
      <c r="F1157" s="7"/>
      <c r="G1157" s="6">
        <f t="shared" si="18"/>
        <v>2</v>
      </c>
      <c r="H1157">
        <f>VLOOKUP(Regular_Season_Table[[#This Row],[Visitor]],'2023 Standings'!$A$1:$K$33,10,FALSE)</f>
        <v>-1.1599999999999999</v>
      </c>
      <c r="I1157">
        <f>VLOOKUP(Regular_Season_Table[[#This Row],[Home]],'2023 Standings'!$A$1:$K$33,10,)</f>
        <v>0.21</v>
      </c>
      <c r="J1157">
        <f>VLOOKUP(Regular_Season_Table[[#This Row],[Home]],Table_0__2[[#All],[Team]:[xGF%]],10,)</f>
        <v>49.47</v>
      </c>
      <c r="K1157">
        <f>VLOOKUP(Regular_Season_Table[[#This Row],[Visitor]],Table_0__2[[Team]:[CF%]],10,FALSE)</f>
        <v>43.9</v>
      </c>
      <c r="L1157">
        <f>VLOOKUP(Regular_Season_Table[[#This Row],[Home]],Table_0__2[[#All],[Team]:[HDCF%]],36,FALSE)</f>
        <v>51.15</v>
      </c>
      <c r="M1157">
        <f>VLOOKUP(Regular_Season_Table[[#This Row],[Visitor]],Table_0__2[[#All],[Team]:[HDCF%]],36,FALSE)</f>
        <v>41.35</v>
      </c>
      <c r="N1157">
        <f>VLOOKUP(Regular_Season_Table[[#This Row],[Home]],'Special Teams'!$A$1:$B$33,2,FALSE)</f>
        <v>21.43</v>
      </c>
      <c r="O1157">
        <f>VLOOKUP(Regular_Season_Table[[#This Row],[Visitor]],'Special Teams'!$A$1:$B$33,2,FALSE)</f>
        <v>16.38</v>
      </c>
    </row>
    <row r="1158" spans="1:15" x14ac:dyDescent="0.3">
      <c r="A1158" s="8">
        <v>45010</v>
      </c>
      <c r="B1158" s="6" t="s">
        <v>20</v>
      </c>
      <c r="C1158" s="6">
        <v>2</v>
      </c>
      <c r="D1158" s="6" t="s">
        <v>33</v>
      </c>
      <c r="E1158" s="6">
        <v>8</v>
      </c>
      <c r="F1158" s="6"/>
      <c r="G1158" s="6">
        <f t="shared" si="18"/>
        <v>6</v>
      </c>
      <c r="H1158">
        <f>VLOOKUP(Regular_Season_Table[[#This Row],[Visitor]],'2023 Standings'!$A$1:$K$33,10,FALSE)</f>
        <v>-1.34</v>
      </c>
      <c r="I1158">
        <f>VLOOKUP(Regular_Season_Table[[#This Row],[Home]],'2023 Standings'!$A$1:$K$33,10,)</f>
        <v>-0.85</v>
      </c>
      <c r="J1158">
        <f>VLOOKUP(Regular_Season_Table[[#This Row],[Home]],Table_0__2[[#All],[Team]:[xGF%]],10,)</f>
        <v>45.51</v>
      </c>
      <c r="K1158">
        <f>VLOOKUP(Regular_Season_Table[[#This Row],[Visitor]],Table_0__2[[Team]:[CF%]],10,FALSE)</f>
        <v>44.92</v>
      </c>
      <c r="L1158">
        <f>VLOOKUP(Regular_Season_Table[[#This Row],[Home]],Table_0__2[[#All],[Team]:[HDCF%]],36,FALSE)</f>
        <v>42.22</v>
      </c>
      <c r="M1158">
        <f>VLOOKUP(Regular_Season_Table[[#This Row],[Visitor]],Table_0__2[[#All],[Team]:[HDCF%]],36,FALSE)</f>
        <v>43.43</v>
      </c>
      <c r="N1158">
        <f>VLOOKUP(Regular_Season_Table[[#This Row],[Home]],'Special Teams'!$A$1:$B$33,2,FALSE)</f>
        <v>16.03</v>
      </c>
      <c r="O1158">
        <f>VLOOKUP(Regular_Season_Table[[#This Row],[Visitor]],'Special Teams'!$A$1:$B$33,2,FALSE)</f>
        <v>18.3</v>
      </c>
    </row>
    <row r="1159" spans="1:15" x14ac:dyDescent="0.3">
      <c r="A1159" s="9">
        <v>45010</v>
      </c>
      <c r="B1159" s="7" t="s">
        <v>32</v>
      </c>
      <c r="C1159" s="7">
        <v>3</v>
      </c>
      <c r="D1159" s="7" t="s">
        <v>15</v>
      </c>
      <c r="E1159" s="7">
        <v>5</v>
      </c>
      <c r="F1159" s="7"/>
      <c r="G1159" s="6">
        <f t="shared" si="18"/>
        <v>2</v>
      </c>
      <c r="H1159">
        <f>VLOOKUP(Regular_Season_Table[[#This Row],[Visitor]],'2023 Standings'!$A$1:$K$33,10,FALSE)</f>
        <v>-0.09</v>
      </c>
      <c r="I1159">
        <f>VLOOKUP(Regular_Season_Table[[#This Row],[Home]],'2023 Standings'!$A$1:$K$33,10,)</f>
        <v>0.79</v>
      </c>
      <c r="J1159">
        <f>VLOOKUP(Regular_Season_Table[[#This Row],[Home]],Table_0__2[[#All],[Team]:[xGF%]],10,)</f>
        <v>54.12</v>
      </c>
      <c r="K1159">
        <f>VLOOKUP(Regular_Season_Table[[#This Row],[Visitor]],Table_0__2[[Team]:[CF%]],10,FALSE)</f>
        <v>51.53</v>
      </c>
      <c r="L1159">
        <f>VLOOKUP(Regular_Season_Table[[#This Row],[Home]],Table_0__2[[#All],[Team]:[HDCF%]],36,FALSE)</f>
        <v>56.84</v>
      </c>
      <c r="M1159">
        <f>VLOOKUP(Regular_Season_Table[[#This Row],[Visitor]],Table_0__2[[#All],[Team]:[HDCF%]],36,FALSE)</f>
        <v>51.95</v>
      </c>
      <c r="N1159">
        <f>VLOOKUP(Regular_Season_Table[[#This Row],[Home]],'Special Teams'!$A$1:$B$33,2,FALSE)</f>
        <v>21.88</v>
      </c>
      <c r="O1159">
        <f>VLOOKUP(Regular_Season_Table[[#This Row],[Visitor]],'Special Teams'!$A$1:$B$33,2,FALSE)</f>
        <v>23.53</v>
      </c>
    </row>
    <row r="1160" spans="1:15" x14ac:dyDescent="0.3">
      <c r="A1160" s="8">
        <v>45010</v>
      </c>
      <c r="B1160" s="6" t="s">
        <v>34</v>
      </c>
      <c r="C1160" s="6">
        <v>7</v>
      </c>
      <c r="D1160" s="6" t="s">
        <v>21</v>
      </c>
      <c r="E1160" s="6">
        <v>2</v>
      </c>
      <c r="F1160" s="6"/>
      <c r="G1160" s="6">
        <f t="shared" si="18"/>
        <v>-5</v>
      </c>
      <c r="H1160">
        <f>VLOOKUP(Regular_Season_Table[[#This Row],[Visitor]],'2023 Standings'!$A$1:$K$33,10,FALSE)</f>
        <v>0.36</v>
      </c>
      <c r="I1160">
        <f>VLOOKUP(Regular_Season_Table[[#This Row],[Home]],'2023 Standings'!$A$1:$K$33,10,)</f>
        <v>-0.12</v>
      </c>
      <c r="J1160">
        <f>VLOOKUP(Regular_Season_Table[[#This Row],[Home]],Table_0__2[[#All],[Team]:[xGF%]],10,)</f>
        <v>47.41</v>
      </c>
      <c r="K1160">
        <f>VLOOKUP(Regular_Season_Table[[#This Row],[Visitor]],Table_0__2[[Team]:[CF%]],10,FALSE)</f>
        <v>52.75</v>
      </c>
      <c r="L1160">
        <f>VLOOKUP(Regular_Season_Table[[#This Row],[Home]],Table_0__2[[#All],[Team]:[HDCF%]],36,FALSE)</f>
        <v>48</v>
      </c>
      <c r="M1160">
        <f>VLOOKUP(Regular_Season_Table[[#This Row],[Visitor]],Table_0__2[[#All],[Team]:[HDCF%]],36,FALSE)</f>
        <v>49.47</v>
      </c>
      <c r="N1160">
        <f>VLOOKUP(Regular_Season_Table[[#This Row],[Home]],'Special Teams'!$A$1:$B$33,2,FALSE)</f>
        <v>17.600000000000001</v>
      </c>
      <c r="O1160">
        <f>VLOOKUP(Regular_Season_Table[[#This Row],[Visitor]],'Special Teams'!$A$1:$B$33,2,FALSE)</f>
        <v>19.75</v>
      </c>
    </row>
    <row r="1161" spans="1:15" x14ac:dyDescent="0.3">
      <c r="A1161" s="9">
        <v>45010</v>
      </c>
      <c r="B1161" s="7" t="s">
        <v>13</v>
      </c>
      <c r="C1161" s="7">
        <v>2</v>
      </c>
      <c r="D1161" s="7" t="s">
        <v>16</v>
      </c>
      <c r="E1161" s="7">
        <v>0</v>
      </c>
      <c r="F1161" s="7"/>
      <c r="G1161" s="6">
        <f t="shared" si="18"/>
        <v>-2</v>
      </c>
      <c r="H1161">
        <f>VLOOKUP(Regular_Season_Table[[#This Row],[Visitor]],'2023 Standings'!$A$1:$K$33,10,FALSE)</f>
        <v>-0.01</v>
      </c>
      <c r="I1161">
        <f>VLOOKUP(Regular_Season_Table[[#This Row],[Home]],'2023 Standings'!$A$1:$K$33,10,)</f>
        <v>0.25</v>
      </c>
      <c r="J1161">
        <f>VLOOKUP(Regular_Season_Table[[#This Row],[Home]],Table_0__2[[#All],[Team]:[xGF%]],10,)</f>
        <v>49.75</v>
      </c>
      <c r="K1161">
        <f>VLOOKUP(Regular_Season_Table[[#This Row],[Visitor]],Table_0__2[[Team]:[CF%]],10,FALSE)</f>
        <v>51.36</v>
      </c>
      <c r="L1161">
        <f>VLOOKUP(Regular_Season_Table[[#This Row],[Home]],Table_0__2[[#All],[Team]:[HDCF%]],36,FALSE)</f>
        <v>50.12</v>
      </c>
      <c r="M1161">
        <f>VLOOKUP(Regular_Season_Table[[#This Row],[Visitor]],Table_0__2[[#All],[Team]:[HDCF%]],36,FALSE)</f>
        <v>47.31</v>
      </c>
      <c r="N1161">
        <f>VLOOKUP(Regular_Season_Table[[#This Row],[Home]],'Special Teams'!$A$1:$B$33,2,FALSE)</f>
        <v>15.77</v>
      </c>
      <c r="O1161">
        <f>VLOOKUP(Regular_Season_Table[[#This Row],[Visitor]],'Special Teams'!$A$1:$B$33,2,FALSE)</f>
        <v>23.42</v>
      </c>
    </row>
    <row r="1162" spans="1:15" x14ac:dyDescent="0.3">
      <c r="A1162" s="8">
        <v>45010</v>
      </c>
      <c r="B1162" s="6" t="s">
        <v>19</v>
      </c>
      <c r="C1162" s="6">
        <v>0</v>
      </c>
      <c r="D1162" s="6" t="s">
        <v>4</v>
      </c>
      <c r="E1162" s="6">
        <v>3</v>
      </c>
      <c r="F1162" s="6"/>
      <c r="G1162" s="6">
        <f t="shared" si="18"/>
        <v>3</v>
      </c>
      <c r="H1162">
        <f>VLOOKUP(Regular_Season_Table[[#This Row],[Visitor]],'2023 Standings'!$A$1:$K$33,10,FALSE)</f>
        <v>-0.44</v>
      </c>
      <c r="I1162">
        <f>VLOOKUP(Regular_Season_Table[[#This Row],[Home]],'2023 Standings'!$A$1:$K$33,10,)</f>
        <v>-0.62</v>
      </c>
      <c r="J1162">
        <f>VLOOKUP(Regular_Season_Table[[#This Row],[Home]],Table_0__2[[#All],[Team]:[xGF%]],10,)</f>
        <v>47.4</v>
      </c>
      <c r="K1162">
        <f>VLOOKUP(Regular_Season_Table[[#This Row],[Visitor]],Table_0__2[[Team]:[CF%]],10,FALSE)</f>
        <v>46.03</v>
      </c>
      <c r="L1162">
        <f>VLOOKUP(Regular_Season_Table[[#This Row],[Home]],Table_0__2[[#All],[Team]:[HDCF%]],36,FALSE)</f>
        <v>47.69</v>
      </c>
      <c r="M1162">
        <f>VLOOKUP(Regular_Season_Table[[#This Row],[Visitor]],Table_0__2[[#All],[Team]:[HDCF%]],36,FALSE)</f>
        <v>44.13</v>
      </c>
      <c r="N1162">
        <f>VLOOKUP(Regular_Season_Table[[#This Row],[Home]],'Special Teams'!$A$1:$B$33,2,FALSE)</f>
        <v>15.56</v>
      </c>
      <c r="O1162">
        <f>VLOOKUP(Regular_Season_Table[[#This Row],[Visitor]],'Special Teams'!$A$1:$B$33,2,FALSE)</f>
        <v>21.11</v>
      </c>
    </row>
    <row r="1163" spans="1:15" x14ac:dyDescent="0.3">
      <c r="A1163" s="9">
        <v>45010</v>
      </c>
      <c r="B1163" s="7" t="s">
        <v>12</v>
      </c>
      <c r="C1163" s="7">
        <v>3</v>
      </c>
      <c r="D1163" s="7" t="s">
        <v>3</v>
      </c>
      <c r="E1163" s="7">
        <v>4</v>
      </c>
      <c r="F1163" s="7"/>
      <c r="G1163" s="6">
        <f t="shared" si="18"/>
        <v>1</v>
      </c>
      <c r="H1163">
        <f>VLOOKUP(Regular_Season_Table[[#This Row],[Visitor]],'2023 Standings'!$A$1:$K$33,10,FALSE)</f>
        <v>-0.1</v>
      </c>
      <c r="I1163">
        <f>VLOOKUP(Regular_Season_Table[[#This Row],[Home]],'2023 Standings'!$A$1:$K$33,10,)</f>
        <v>0.01</v>
      </c>
      <c r="J1163">
        <f>VLOOKUP(Regular_Season_Table[[#This Row],[Home]],Table_0__2[[#All],[Team]:[xGF%]],10,)</f>
        <v>52.14</v>
      </c>
      <c r="K1163">
        <f>VLOOKUP(Regular_Season_Table[[#This Row],[Visitor]],Table_0__2[[Team]:[CF%]],10,FALSE)</f>
        <v>49.78</v>
      </c>
      <c r="L1163">
        <f>VLOOKUP(Regular_Season_Table[[#This Row],[Home]],Table_0__2[[#All],[Team]:[HDCF%]],36,FALSE)</f>
        <v>53.78</v>
      </c>
      <c r="M1163">
        <f>VLOOKUP(Regular_Season_Table[[#This Row],[Visitor]],Table_0__2[[#All],[Team]:[HDCF%]],36,FALSE)</f>
        <v>49.68</v>
      </c>
      <c r="N1163">
        <f>VLOOKUP(Regular_Season_Table[[#This Row],[Home]],'Special Teams'!$A$1:$B$33,2,FALSE)</f>
        <v>21.72</v>
      </c>
      <c r="O1163">
        <f>VLOOKUP(Regular_Season_Table[[#This Row],[Visitor]],'Special Teams'!$A$1:$B$33,2,FALSE)</f>
        <v>21.22</v>
      </c>
    </row>
    <row r="1164" spans="1:15" x14ac:dyDescent="0.3">
      <c r="A1164" s="8">
        <v>45011</v>
      </c>
      <c r="B1164" s="6" t="s">
        <v>11</v>
      </c>
      <c r="C1164" s="6">
        <v>4</v>
      </c>
      <c r="D1164" s="6" t="s">
        <v>25</v>
      </c>
      <c r="E1164" s="6">
        <v>3</v>
      </c>
      <c r="F1164" s="6" t="s">
        <v>35</v>
      </c>
      <c r="G1164" s="6">
        <f t="shared" si="18"/>
        <v>-1</v>
      </c>
      <c r="H1164">
        <f>VLOOKUP(Regular_Season_Table[[#This Row],[Visitor]],'2023 Standings'!$A$1:$K$33,10,FALSE)</f>
        <v>0.61</v>
      </c>
      <c r="I1164">
        <f>VLOOKUP(Regular_Season_Table[[#This Row],[Home]],'2023 Standings'!$A$1:$K$33,10,)</f>
        <v>-0.85</v>
      </c>
      <c r="J1164">
        <f>VLOOKUP(Regular_Season_Table[[#This Row],[Home]],Table_0__2[[#All],[Team]:[xGF%]],10,)</f>
        <v>45.13</v>
      </c>
      <c r="K1164">
        <f>VLOOKUP(Regular_Season_Table[[#This Row],[Visitor]],Table_0__2[[Team]:[CF%]],10,FALSE)</f>
        <v>52.19</v>
      </c>
      <c r="L1164">
        <f>VLOOKUP(Regular_Season_Table[[#This Row],[Home]],Table_0__2[[#All],[Team]:[HDCF%]],36,FALSE)</f>
        <v>43.9</v>
      </c>
      <c r="M1164">
        <f>VLOOKUP(Regular_Season_Table[[#This Row],[Visitor]],Table_0__2[[#All],[Team]:[HDCF%]],36,FALSE)</f>
        <v>49.77</v>
      </c>
      <c r="N1164">
        <f>VLOOKUP(Regular_Season_Table[[#This Row],[Home]],'Special Teams'!$A$1:$B$33,2,FALSE)</f>
        <v>18.91</v>
      </c>
      <c r="O1164">
        <f>VLOOKUP(Regular_Season_Table[[#This Row],[Visitor]],'Special Teams'!$A$1:$B$33,2,FALSE)</f>
        <v>24.52</v>
      </c>
    </row>
    <row r="1165" spans="1:15" x14ac:dyDescent="0.3">
      <c r="A1165" s="9">
        <v>45011</v>
      </c>
      <c r="B1165" s="7" t="s">
        <v>14</v>
      </c>
      <c r="C1165" s="7">
        <v>4</v>
      </c>
      <c r="D1165" s="7" t="s">
        <v>18</v>
      </c>
      <c r="E1165" s="7">
        <v>3</v>
      </c>
      <c r="F1165" s="7" t="s">
        <v>35</v>
      </c>
      <c r="G1165" s="6">
        <f t="shared" si="18"/>
        <v>-1</v>
      </c>
      <c r="H1165">
        <f>VLOOKUP(Regular_Season_Table[[#This Row],[Visitor]],'2023 Standings'!$A$1:$K$33,10,FALSE)</f>
        <v>1.54</v>
      </c>
      <c r="I1165">
        <f>VLOOKUP(Regular_Season_Table[[#This Row],[Home]],'2023 Standings'!$A$1:$K$33,10,)</f>
        <v>0.66</v>
      </c>
      <c r="J1165">
        <f>VLOOKUP(Regular_Season_Table[[#This Row],[Home]],Table_0__2[[#All],[Team]:[xGF%]],10,)</f>
        <v>60.38</v>
      </c>
      <c r="K1165">
        <f>VLOOKUP(Regular_Season_Table[[#This Row],[Visitor]],Table_0__2[[Team]:[CF%]],10,FALSE)</f>
        <v>51.19</v>
      </c>
      <c r="L1165">
        <f>VLOOKUP(Regular_Season_Table[[#This Row],[Home]],Table_0__2[[#All],[Team]:[HDCF%]],36,FALSE)</f>
        <v>59.07</v>
      </c>
      <c r="M1165">
        <f>VLOOKUP(Regular_Season_Table[[#This Row],[Visitor]],Table_0__2[[#All],[Team]:[HDCF%]],36,FALSE)</f>
        <v>54.03</v>
      </c>
      <c r="N1165">
        <f>VLOOKUP(Regular_Season_Table[[#This Row],[Home]],'Special Teams'!$A$1:$B$33,2,FALSE)</f>
        <v>19.760000000000002</v>
      </c>
      <c r="O1165">
        <f>VLOOKUP(Regular_Season_Table[[#This Row],[Visitor]],'Special Teams'!$A$1:$B$33,2,FALSE)</f>
        <v>22.22</v>
      </c>
    </row>
    <row r="1166" spans="1:15" x14ac:dyDescent="0.3">
      <c r="A1166" s="8">
        <v>45011</v>
      </c>
      <c r="B1166" s="6" t="s">
        <v>8</v>
      </c>
      <c r="C1166" s="6">
        <v>4</v>
      </c>
      <c r="D1166" s="6" t="s">
        <v>6</v>
      </c>
      <c r="E1166" s="6">
        <v>2</v>
      </c>
      <c r="F1166" s="6"/>
      <c r="G1166" s="6">
        <f t="shared" si="18"/>
        <v>-2</v>
      </c>
      <c r="H1166">
        <f>VLOOKUP(Regular_Season_Table[[#This Row],[Visitor]],'2023 Standings'!$A$1:$K$33,10,FALSE)</f>
        <v>-0.3</v>
      </c>
      <c r="I1166">
        <f>VLOOKUP(Regular_Season_Table[[#This Row],[Home]],'2023 Standings'!$A$1:$K$33,10,)</f>
        <v>-1.1599999999999999</v>
      </c>
      <c r="J1166">
        <f>VLOOKUP(Regular_Season_Table[[#This Row],[Home]],Table_0__2[[#All],[Team]:[xGF%]],10,)</f>
        <v>43.9</v>
      </c>
      <c r="K1166">
        <f>VLOOKUP(Regular_Season_Table[[#This Row],[Visitor]],Table_0__2[[Team]:[CF%]],10,FALSE)</f>
        <v>47.62</v>
      </c>
      <c r="L1166">
        <f>VLOOKUP(Regular_Season_Table[[#This Row],[Home]],Table_0__2[[#All],[Team]:[HDCF%]],36,FALSE)</f>
        <v>41.35</v>
      </c>
      <c r="M1166">
        <f>VLOOKUP(Regular_Season_Table[[#This Row],[Visitor]],Table_0__2[[#All],[Team]:[HDCF%]],36,FALSE)</f>
        <v>47.61</v>
      </c>
      <c r="N1166">
        <f>VLOOKUP(Regular_Season_Table[[#This Row],[Home]],'Special Teams'!$A$1:$B$33,2,FALSE)</f>
        <v>16.38</v>
      </c>
      <c r="O1166">
        <f>VLOOKUP(Regular_Season_Table[[#This Row],[Visitor]],'Special Teams'!$A$1:$B$33,2,FALSE)</f>
        <v>22.71</v>
      </c>
    </row>
    <row r="1167" spans="1:15" x14ac:dyDescent="0.3">
      <c r="A1167" s="9">
        <v>45011</v>
      </c>
      <c r="B1167" s="7" t="s">
        <v>10</v>
      </c>
      <c r="C1167" s="7">
        <v>6</v>
      </c>
      <c r="D1167" s="7" t="s">
        <v>29</v>
      </c>
      <c r="E1167" s="7">
        <v>7</v>
      </c>
      <c r="F1167" s="7"/>
      <c r="G1167" s="6">
        <f t="shared" si="18"/>
        <v>1</v>
      </c>
      <c r="H1167">
        <f>VLOOKUP(Regular_Season_Table[[#This Row],[Visitor]],'2023 Standings'!$A$1:$K$33,10,FALSE)</f>
        <v>-0.47</v>
      </c>
      <c r="I1167">
        <f>VLOOKUP(Regular_Season_Table[[#This Row],[Home]],'2023 Standings'!$A$1:$K$33,10,)</f>
        <v>0.27</v>
      </c>
      <c r="J1167">
        <f>VLOOKUP(Regular_Season_Table[[#This Row],[Home]],Table_0__2[[#All],[Team]:[xGF%]],10,)</f>
        <v>52.33</v>
      </c>
      <c r="K1167">
        <f>VLOOKUP(Regular_Season_Table[[#This Row],[Visitor]],Table_0__2[[Team]:[CF%]],10,FALSE)</f>
        <v>45.87</v>
      </c>
      <c r="L1167">
        <f>VLOOKUP(Regular_Season_Table[[#This Row],[Home]],Table_0__2[[#All],[Team]:[HDCF%]],36,FALSE)</f>
        <v>52.36</v>
      </c>
      <c r="M1167">
        <f>VLOOKUP(Regular_Season_Table[[#This Row],[Visitor]],Table_0__2[[#All],[Team]:[HDCF%]],36,FALSE)</f>
        <v>44.51</v>
      </c>
      <c r="N1167">
        <f>VLOOKUP(Regular_Season_Table[[#This Row],[Home]],'Special Teams'!$A$1:$B$33,2,FALSE)</f>
        <v>25.28</v>
      </c>
      <c r="O1167">
        <f>VLOOKUP(Regular_Season_Table[[#This Row],[Visitor]],'Special Teams'!$A$1:$B$33,2,FALSE)</f>
        <v>19.329999999999998</v>
      </c>
    </row>
    <row r="1168" spans="1:15" x14ac:dyDescent="0.3">
      <c r="A1168" s="8">
        <v>45011</v>
      </c>
      <c r="B1168" s="6" t="s">
        <v>5</v>
      </c>
      <c r="C1168" s="6">
        <v>3</v>
      </c>
      <c r="D1168" s="6" t="s">
        <v>21</v>
      </c>
      <c r="E1168" s="6">
        <v>2</v>
      </c>
      <c r="F1168" s="6"/>
      <c r="G1168" s="6">
        <f t="shared" si="18"/>
        <v>-1</v>
      </c>
      <c r="H1168">
        <f>VLOOKUP(Regular_Season_Table[[#This Row],[Visitor]],'2023 Standings'!$A$1:$K$33,10,FALSE)</f>
        <v>0.7</v>
      </c>
      <c r="I1168">
        <f>VLOOKUP(Regular_Season_Table[[#This Row],[Home]],'2023 Standings'!$A$1:$K$33,10,)</f>
        <v>-0.12</v>
      </c>
      <c r="J1168">
        <f>VLOOKUP(Regular_Season_Table[[#This Row],[Home]],Table_0__2[[#All],[Team]:[xGF%]],10,)</f>
        <v>47.41</v>
      </c>
      <c r="K1168">
        <f>VLOOKUP(Regular_Season_Table[[#This Row],[Visitor]],Table_0__2[[Team]:[CF%]],10,FALSE)</f>
        <v>51.07</v>
      </c>
      <c r="L1168">
        <f>VLOOKUP(Regular_Season_Table[[#This Row],[Home]],Table_0__2[[#All],[Team]:[HDCF%]],36,FALSE)</f>
        <v>48</v>
      </c>
      <c r="M1168">
        <f>VLOOKUP(Regular_Season_Table[[#This Row],[Visitor]],Table_0__2[[#All],[Team]:[HDCF%]],36,FALSE)</f>
        <v>54.37</v>
      </c>
      <c r="N1168">
        <f>VLOOKUP(Regular_Season_Table[[#This Row],[Home]],'Special Teams'!$A$1:$B$33,2,FALSE)</f>
        <v>17.600000000000001</v>
      </c>
      <c r="O1168">
        <f>VLOOKUP(Regular_Season_Table[[#This Row],[Visitor]],'Special Teams'!$A$1:$B$33,2,FALSE)</f>
        <v>26.02</v>
      </c>
    </row>
    <row r="1169" spans="1:15" x14ac:dyDescent="0.3">
      <c r="A1169" s="9">
        <v>45012</v>
      </c>
      <c r="B1169" s="7" t="s">
        <v>11</v>
      </c>
      <c r="C1169" s="7">
        <v>5</v>
      </c>
      <c r="D1169" s="7" t="s">
        <v>26</v>
      </c>
      <c r="E1169" s="7">
        <v>1</v>
      </c>
      <c r="F1169" s="7"/>
      <c r="G1169" s="6">
        <f t="shared" si="18"/>
        <v>-4</v>
      </c>
      <c r="H1169">
        <f>VLOOKUP(Regular_Season_Table[[#This Row],[Visitor]],'2023 Standings'!$A$1:$K$33,10,FALSE)</f>
        <v>0.61</v>
      </c>
      <c r="I1169">
        <f>VLOOKUP(Regular_Season_Table[[#This Row],[Home]],'2023 Standings'!$A$1:$K$33,10,)</f>
        <v>-1.54</v>
      </c>
      <c r="J1169">
        <f>VLOOKUP(Regular_Season_Table[[#This Row],[Home]],Table_0__2[[#All],[Team]:[xGF%]],10,)</f>
        <v>42.67</v>
      </c>
      <c r="K1169">
        <f>VLOOKUP(Regular_Season_Table[[#This Row],[Visitor]],Table_0__2[[Team]:[CF%]],10,FALSE)</f>
        <v>52.19</v>
      </c>
      <c r="L1169">
        <f>VLOOKUP(Regular_Season_Table[[#This Row],[Home]],Table_0__2[[#All],[Team]:[HDCF%]],36,FALSE)</f>
        <v>38.950000000000003</v>
      </c>
      <c r="M1169">
        <f>VLOOKUP(Regular_Season_Table[[#This Row],[Visitor]],Table_0__2[[#All],[Team]:[HDCF%]],36,FALSE)</f>
        <v>49.77</v>
      </c>
      <c r="N1169">
        <f>VLOOKUP(Regular_Season_Table[[#This Row],[Home]],'Special Teams'!$A$1:$B$33,2,FALSE)</f>
        <v>15.72</v>
      </c>
      <c r="O1169">
        <f>VLOOKUP(Regular_Season_Table[[#This Row],[Visitor]],'Special Teams'!$A$1:$B$33,2,FALSE)</f>
        <v>24.52</v>
      </c>
    </row>
    <row r="1170" spans="1:15" x14ac:dyDescent="0.3">
      <c r="A1170" s="8">
        <v>45012</v>
      </c>
      <c r="B1170" s="6" t="s">
        <v>9</v>
      </c>
      <c r="C1170" s="6">
        <v>5</v>
      </c>
      <c r="D1170" s="6" t="s">
        <v>25</v>
      </c>
      <c r="E1170" s="6">
        <v>4</v>
      </c>
      <c r="F1170" s="6"/>
      <c r="G1170" s="6">
        <f t="shared" si="18"/>
        <v>-1</v>
      </c>
      <c r="H1170">
        <f>VLOOKUP(Regular_Season_Table[[#This Row],[Visitor]],'2023 Standings'!$A$1:$K$33,10,FALSE)</f>
        <v>0.73</v>
      </c>
      <c r="I1170">
        <f>VLOOKUP(Regular_Season_Table[[#This Row],[Home]],'2023 Standings'!$A$1:$K$33,10,)</f>
        <v>-0.85</v>
      </c>
      <c r="J1170">
        <f>VLOOKUP(Regular_Season_Table[[#This Row],[Home]],Table_0__2[[#All],[Team]:[xGF%]],10,)</f>
        <v>45.13</v>
      </c>
      <c r="K1170">
        <f>VLOOKUP(Regular_Season_Table[[#This Row],[Visitor]],Table_0__2[[Team]:[CF%]],10,FALSE)</f>
        <v>52.27</v>
      </c>
      <c r="L1170">
        <f>VLOOKUP(Regular_Season_Table[[#This Row],[Home]],Table_0__2[[#All],[Team]:[HDCF%]],36,FALSE)</f>
        <v>43.9</v>
      </c>
      <c r="M1170">
        <f>VLOOKUP(Regular_Season_Table[[#This Row],[Visitor]],Table_0__2[[#All],[Team]:[HDCF%]],36,FALSE)</f>
        <v>56.4</v>
      </c>
      <c r="N1170">
        <f>VLOOKUP(Regular_Season_Table[[#This Row],[Home]],'Special Teams'!$A$1:$B$33,2,FALSE)</f>
        <v>18.91</v>
      </c>
      <c r="O1170">
        <f>VLOOKUP(Regular_Season_Table[[#This Row],[Visitor]],'Special Teams'!$A$1:$B$33,2,FALSE)</f>
        <v>32.36</v>
      </c>
    </row>
    <row r="1171" spans="1:15" x14ac:dyDescent="0.3">
      <c r="A1171" s="9">
        <v>45012</v>
      </c>
      <c r="B1171" s="7" t="s">
        <v>33</v>
      </c>
      <c r="C1171" s="7">
        <v>4</v>
      </c>
      <c r="D1171" s="7" t="s">
        <v>13</v>
      </c>
      <c r="E1171" s="7">
        <v>3</v>
      </c>
      <c r="F1171" s="7" t="s">
        <v>35</v>
      </c>
      <c r="G1171" s="6">
        <f t="shared" si="18"/>
        <v>-1</v>
      </c>
      <c r="H1171">
        <f>VLOOKUP(Regular_Season_Table[[#This Row],[Visitor]],'2023 Standings'!$A$1:$K$33,10,FALSE)</f>
        <v>-0.85</v>
      </c>
      <c r="I1171">
        <f>VLOOKUP(Regular_Season_Table[[#This Row],[Home]],'2023 Standings'!$A$1:$K$33,10,)</f>
        <v>-0.01</v>
      </c>
      <c r="J1171">
        <f>VLOOKUP(Regular_Season_Table[[#This Row],[Home]],Table_0__2[[#All],[Team]:[xGF%]],10,)</f>
        <v>51.36</v>
      </c>
      <c r="K1171">
        <f>VLOOKUP(Regular_Season_Table[[#This Row],[Visitor]],Table_0__2[[Team]:[CF%]],10,FALSE)</f>
        <v>45.51</v>
      </c>
      <c r="L1171">
        <f>VLOOKUP(Regular_Season_Table[[#This Row],[Home]],Table_0__2[[#All],[Team]:[HDCF%]],36,FALSE)</f>
        <v>47.31</v>
      </c>
      <c r="M1171">
        <f>VLOOKUP(Regular_Season_Table[[#This Row],[Visitor]],Table_0__2[[#All],[Team]:[HDCF%]],36,FALSE)</f>
        <v>42.22</v>
      </c>
      <c r="N1171">
        <f>VLOOKUP(Regular_Season_Table[[#This Row],[Home]],'Special Teams'!$A$1:$B$33,2,FALSE)</f>
        <v>23.42</v>
      </c>
      <c r="O1171">
        <f>VLOOKUP(Regular_Season_Table[[#This Row],[Visitor]],'Special Teams'!$A$1:$B$33,2,FALSE)</f>
        <v>16.03</v>
      </c>
    </row>
    <row r="1172" spans="1:15" x14ac:dyDescent="0.3">
      <c r="A1172" s="8">
        <v>45012</v>
      </c>
      <c r="B1172" s="6" t="s">
        <v>34</v>
      </c>
      <c r="C1172" s="6">
        <v>1</v>
      </c>
      <c r="D1172" s="6" t="s">
        <v>28</v>
      </c>
      <c r="E1172" s="6">
        <v>5</v>
      </c>
      <c r="F1172" s="6"/>
      <c r="G1172" s="6">
        <f t="shared" si="18"/>
        <v>4</v>
      </c>
      <c r="H1172">
        <f>VLOOKUP(Regular_Season_Table[[#This Row],[Visitor]],'2023 Standings'!$A$1:$K$33,10,FALSE)</f>
        <v>0.36</v>
      </c>
      <c r="I1172">
        <f>VLOOKUP(Regular_Season_Table[[#This Row],[Home]],'2023 Standings'!$A$1:$K$33,10,)</f>
        <v>0.21</v>
      </c>
      <c r="J1172">
        <f>VLOOKUP(Regular_Season_Table[[#This Row],[Home]],Table_0__2[[#All],[Team]:[xGF%]],10,)</f>
        <v>49.47</v>
      </c>
      <c r="K1172">
        <f>VLOOKUP(Regular_Season_Table[[#This Row],[Visitor]],Table_0__2[[Team]:[CF%]],10,FALSE)</f>
        <v>52.75</v>
      </c>
      <c r="L1172">
        <f>VLOOKUP(Regular_Season_Table[[#This Row],[Home]],Table_0__2[[#All],[Team]:[HDCF%]],36,FALSE)</f>
        <v>51.15</v>
      </c>
      <c r="M1172">
        <f>VLOOKUP(Regular_Season_Table[[#This Row],[Visitor]],Table_0__2[[#All],[Team]:[HDCF%]],36,FALSE)</f>
        <v>49.47</v>
      </c>
      <c r="N1172">
        <f>VLOOKUP(Regular_Season_Table[[#This Row],[Home]],'Special Teams'!$A$1:$B$33,2,FALSE)</f>
        <v>21.43</v>
      </c>
      <c r="O1172">
        <f>VLOOKUP(Regular_Season_Table[[#This Row],[Visitor]],'Special Teams'!$A$1:$B$33,2,FALSE)</f>
        <v>19.75</v>
      </c>
    </row>
    <row r="1173" spans="1:15" x14ac:dyDescent="0.3">
      <c r="A1173" s="9">
        <v>45012</v>
      </c>
      <c r="B1173" s="7" t="s">
        <v>15</v>
      </c>
      <c r="C1173" s="7">
        <v>1</v>
      </c>
      <c r="D1173" s="7" t="s">
        <v>16</v>
      </c>
      <c r="E1173" s="7">
        <v>5</v>
      </c>
      <c r="F1173" s="7"/>
      <c r="G1173" s="6">
        <f t="shared" si="18"/>
        <v>4</v>
      </c>
      <c r="H1173">
        <f>VLOOKUP(Regular_Season_Table[[#This Row],[Visitor]],'2023 Standings'!$A$1:$K$33,10,FALSE)</f>
        <v>0.79</v>
      </c>
      <c r="I1173">
        <f>VLOOKUP(Regular_Season_Table[[#This Row],[Home]],'2023 Standings'!$A$1:$K$33,10,)</f>
        <v>0.25</v>
      </c>
      <c r="J1173">
        <f>VLOOKUP(Regular_Season_Table[[#This Row],[Home]],Table_0__2[[#All],[Team]:[xGF%]],10,)</f>
        <v>49.75</v>
      </c>
      <c r="K1173">
        <f>VLOOKUP(Regular_Season_Table[[#This Row],[Visitor]],Table_0__2[[Team]:[CF%]],10,FALSE)</f>
        <v>54.12</v>
      </c>
      <c r="L1173">
        <f>VLOOKUP(Regular_Season_Table[[#This Row],[Home]],Table_0__2[[#All],[Team]:[HDCF%]],36,FALSE)</f>
        <v>50.12</v>
      </c>
      <c r="M1173">
        <f>VLOOKUP(Regular_Season_Table[[#This Row],[Visitor]],Table_0__2[[#All],[Team]:[HDCF%]],36,FALSE)</f>
        <v>56.84</v>
      </c>
      <c r="N1173">
        <f>VLOOKUP(Regular_Season_Table[[#This Row],[Home]],'Special Teams'!$A$1:$B$33,2,FALSE)</f>
        <v>15.77</v>
      </c>
      <c r="O1173">
        <f>VLOOKUP(Regular_Season_Table[[#This Row],[Visitor]],'Special Teams'!$A$1:$B$33,2,FALSE)</f>
        <v>21.88</v>
      </c>
    </row>
    <row r="1174" spans="1:15" x14ac:dyDescent="0.3">
      <c r="A1174" s="8">
        <v>45012</v>
      </c>
      <c r="B1174" s="6" t="s">
        <v>31</v>
      </c>
      <c r="C1174" s="6">
        <v>2</v>
      </c>
      <c r="D1174" s="6" t="s">
        <v>32</v>
      </c>
      <c r="E1174" s="6">
        <v>5</v>
      </c>
      <c r="F1174" s="6"/>
      <c r="G1174" s="6">
        <f t="shared" si="18"/>
        <v>3</v>
      </c>
      <c r="H1174">
        <f>VLOOKUP(Regular_Season_Table[[#This Row],[Visitor]],'2023 Standings'!$A$1:$K$33,10,FALSE)</f>
        <v>0.24</v>
      </c>
      <c r="I1174">
        <f>VLOOKUP(Regular_Season_Table[[#This Row],[Home]],'2023 Standings'!$A$1:$K$33,10,)</f>
        <v>-0.09</v>
      </c>
      <c r="J1174">
        <f>VLOOKUP(Regular_Season_Table[[#This Row],[Home]],Table_0__2[[#All],[Team]:[xGF%]],10,)</f>
        <v>51.53</v>
      </c>
      <c r="K1174">
        <f>VLOOKUP(Regular_Season_Table[[#This Row],[Visitor]],Table_0__2[[Team]:[CF%]],10,FALSE)</f>
        <v>54.33</v>
      </c>
      <c r="L1174">
        <f>VLOOKUP(Regular_Season_Table[[#This Row],[Home]],Table_0__2[[#All],[Team]:[HDCF%]],36,FALSE)</f>
        <v>51.95</v>
      </c>
      <c r="M1174">
        <f>VLOOKUP(Regular_Season_Table[[#This Row],[Visitor]],Table_0__2[[#All],[Team]:[HDCF%]],36,FALSE)</f>
        <v>53.72</v>
      </c>
      <c r="N1174">
        <f>VLOOKUP(Regular_Season_Table[[#This Row],[Home]],'Special Teams'!$A$1:$B$33,2,FALSE)</f>
        <v>23.53</v>
      </c>
      <c r="O1174">
        <f>VLOOKUP(Regular_Season_Table[[#This Row],[Visitor]],'Special Teams'!$A$1:$B$33,2,FALSE)</f>
        <v>22.83</v>
      </c>
    </row>
    <row r="1175" spans="1:15" x14ac:dyDescent="0.3">
      <c r="A1175" s="9">
        <v>45013</v>
      </c>
      <c r="B1175" s="7" t="s">
        <v>21</v>
      </c>
      <c r="C1175" s="7">
        <v>2</v>
      </c>
      <c r="D1175" s="7" t="s">
        <v>14</v>
      </c>
      <c r="E1175" s="7">
        <v>1</v>
      </c>
      <c r="F1175" s="7"/>
      <c r="G1175" s="6">
        <f t="shared" si="18"/>
        <v>-1</v>
      </c>
      <c r="H1175">
        <f>VLOOKUP(Regular_Season_Table[[#This Row],[Visitor]],'2023 Standings'!$A$1:$K$33,10,FALSE)</f>
        <v>-0.12</v>
      </c>
      <c r="I1175">
        <f>VLOOKUP(Regular_Season_Table[[#This Row],[Home]],'2023 Standings'!$A$1:$K$33,10,)</f>
        <v>1.54</v>
      </c>
      <c r="J1175">
        <f>VLOOKUP(Regular_Season_Table[[#This Row],[Home]],Table_0__2[[#All],[Team]:[xGF%]],10,)</f>
        <v>51.19</v>
      </c>
      <c r="K1175">
        <f>VLOOKUP(Regular_Season_Table[[#This Row],[Visitor]],Table_0__2[[Team]:[CF%]],10,FALSE)</f>
        <v>47.41</v>
      </c>
      <c r="L1175">
        <f>VLOOKUP(Regular_Season_Table[[#This Row],[Home]],Table_0__2[[#All],[Team]:[HDCF%]],36,FALSE)</f>
        <v>54.03</v>
      </c>
      <c r="M1175">
        <f>VLOOKUP(Regular_Season_Table[[#This Row],[Visitor]],Table_0__2[[#All],[Team]:[HDCF%]],36,FALSE)</f>
        <v>48</v>
      </c>
      <c r="N1175">
        <f>VLOOKUP(Regular_Season_Table[[#This Row],[Home]],'Special Teams'!$A$1:$B$33,2,FALSE)</f>
        <v>22.22</v>
      </c>
      <c r="O1175">
        <f>VLOOKUP(Regular_Season_Table[[#This Row],[Visitor]],'Special Teams'!$A$1:$B$33,2,FALSE)</f>
        <v>17.600000000000001</v>
      </c>
    </row>
    <row r="1176" spans="1:15" x14ac:dyDescent="0.3">
      <c r="A1176" s="8">
        <v>45013</v>
      </c>
      <c r="B1176" s="6" t="s">
        <v>7</v>
      </c>
      <c r="C1176" s="6">
        <v>4</v>
      </c>
      <c r="D1176" s="6" t="s">
        <v>18</v>
      </c>
      <c r="E1176" s="6">
        <v>0</v>
      </c>
      <c r="F1176" s="6"/>
      <c r="G1176" s="6">
        <f t="shared" si="18"/>
        <v>-4</v>
      </c>
      <c r="H1176">
        <f>VLOOKUP(Regular_Season_Table[[#This Row],[Visitor]],'2023 Standings'!$A$1:$K$33,10,FALSE)</f>
        <v>0.37</v>
      </c>
      <c r="I1176">
        <f>VLOOKUP(Regular_Season_Table[[#This Row],[Home]],'2023 Standings'!$A$1:$K$33,10,)</f>
        <v>0.66</v>
      </c>
      <c r="J1176">
        <f>VLOOKUP(Regular_Season_Table[[#This Row],[Home]],Table_0__2[[#All],[Team]:[xGF%]],10,)</f>
        <v>60.38</v>
      </c>
      <c r="K1176">
        <f>VLOOKUP(Regular_Season_Table[[#This Row],[Visitor]],Table_0__2[[Team]:[CF%]],10,FALSE)</f>
        <v>51.45</v>
      </c>
      <c r="L1176">
        <f>VLOOKUP(Regular_Season_Table[[#This Row],[Home]],Table_0__2[[#All],[Team]:[HDCF%]],36,FALSE)</f>
        <v>59.07</v>
      </c>
      <c r="M1176">
        <f>VLOOKUP(Regular_Season_Table[[#This Row],[Visitor]],Table_0__2[[#All],[Team]:[HDCF%]],36,FALSE)</f>
        <v>53.01</v>
      </c>
      <c r="N1176">
        <f>VLOOKUP(Regular_Season_Table[[#This Row],[Home]],'Special Teams'!$A$1:$B$33,2,FALSE)</f>
        <v>19.760000000000002</v>
      </c>
      <c r="O1176">
        <f>VLOOKUP(Regular_Season_Table[[#This Row],[Visitor]],'Special Teams'!$A$1:$B$33,2,FALSE)</f>
        <v>25.36</v>
      </c>
    </row>
    <row r="1177" spans="1:15" x14ac:dyDescent="0.3">
      <c r="A1177" s="9">
        <v>45013</v>
      </c>
      <c r="B1177" s="7" t="s">
        <v>29</v>
      </c>
      <c r="C1177" s="7">
        <v>1</v>
      </c>
      <c r="D1177" s="7" t="s">
        <v>22</v>
      </c>
      <c r="E1177" s="7">
        <v>2</v>
      </c>
      <c r="F1177" s="7"/>
      <c r="G1177" s="6">
        <f t="shared" si="18"/>
        <v>1</v>
      </c>
      <c r="H1177">
        <f>VLOOKUP(Regular_Season_Table[[#This Row],[Visitor]],'2023 Standings'!$A$1:$K$33,10,FALSE)</f>
        <v>0.27</v>
      </c>
      <c r="I1177">
        <f>VLOOKUP(Regular_Season_Table[[#This Row],[Home]],'2023 Standings'!$A$1:$K$33,10,)</f>
        <v>0.05</v>
      </c>
      <c r="J1177">
        <f>VLOOKUP(Regular_Season_Table[[#This Row],[Home]],Table_0__2[[#All],[Team]:[xGF%]],10,)</f>
        <v>57.39</v>
      </c>
      <c r="K1177">
        <f>VLOOKUP(Regular_Season_Table[[#This Row],[Visitor]],Table_0__2[[Team]:[CF%]],10,FALSE)</f>
        <v>52.33</v>
      </c>
      <c r="L1177">
        <f>VLOOKUP(Regular_Season_Table[[#This Row],[Home]],Table_0__2[[#All],[Team]:[HDCF%]],36,FALSE)</f>
        <v>53.64</v>
      </c>
      <c r="M1177">
        <f>VLOOKUP(Regular_Season_Table[[#This Row],[Visitor]],Table_0__2[[#All],[Team]:[HDCF%]],36,FALSE)</f>
        <v>52.36</v>
      </c>
      <c r="N1177">
        <f>VLOOKUP(Regular_Season_Table[[#This Row],[Home]],'Special Teams'!$A$1:$B$33,2,FALSE)</f>
        <v>19.84</v>
      </c>
      <c r="O1177">
        <f>VLOOKUP(Regular_Season_Table[[#This Row],[Visitor]],'Special Teams'!$A$1:$B$33,2,FALSE)</f>
        <v>25.28</v>
      </c>
    </row>
    <row r="1178" spans="1:15" x14ac:dyDescent="0.3">
      <c r="A1178" s="8">
        <v>45013</v>
      </c>
      <c r="B1178" s="6" t="s">
        <v>30</v>
      </c>
      <c r="C1178" s="6">
        <v>4</v>
      </c>
      <c r="D1178" s="6" t="s">
        <v>6</v>
      </c>
      <c r="E1178" s="6">
        <v>1</v>
      </c>
      <c r="F1178" s="6"/>
      <c r="G1178" s="6">
        <f t="shared" si="18"/>
        <v>-3</v>
      </c>
      <c r="H1178">
        <f>VLOOKUP(Regular_Season_Table[[#This Row],[Visitor]],'2023 Standings'!$A$1:$K$33,10,FALSE)</f>
        <v>0.75</v>
      </c>
      <c r="I1178">
        <f>VLOOKUP(Regular_Season_Table[[#This Row],[Home]],'2023 Standings'!$A$1:$K$33,10,)</f>
        <v>-1.1599999999999999</v>
      </c>
      <c r="J1178">
        <f>VLOOKUP(Regular_Season_Table[[#This Row],[Home]],Table_0__2[[#All],[Team]:[xGF%]],10,)</f>
        <v>43.9</v>
      </c>
      <c r="K1178">
        <f>VLOOKUP(Regular_Season_Table[[#This Row],[Visitor]],Table_0__2[[Team]:[CF%]],10,FALSE)</f>
        <v>51.67</v>
      </c>
      <c r="L1178">
        <f>VLOOKUP(Regular_Season_Table[[#This Row],[Home]],Table_0__2[[#All],[Team]:[HDCF%]],36,FALSE)</f>
        <v>41.35</v>
      </c>
      <c r="M1178">
        <f>VLOOKUP(Regular_Season_Table[[#This Row],[Visitor]],Table_0__2[[#All],[Team]:[HDCF%]],36,FALSE)</f>
        <v>53.75</v>
      </c>
      <c r="N1178">
        <f>VLOOKUP(Regular_Season_Table[[#This Row],[Home]],'Special Teams'!$A$1:$B$33,2,FALSE)</f>
        <v>16.38</v>
      </c>
      <c r="O1178">
        <f>VLOOKUP(Regular_Season_Table[[#This Row],[Visitor]],'Special Teams'!$A$1:$B$33,2,FALSE)</f>
        <v>25</v>
      </c>
    </row>
    <row r="1179" spans="1:15" x14ac:dyDescent="0.3">
      <c r="A1179" s="9">
        <v>45013</v>
      </c>
      <c r="B1179" s="7" t="s">
        <v>3</v>
      </c>
      <c r="C1179" s="7">
        <v>4</v>
      </c>
      <c r="D1179" s="7" t="s">
        <v>19</v>
      </c>
      <c r="E1179" s="7">
        <v>7</v>
      </c>
      <c r="F1179" s="7"/>
      <c r="G1179" s="6">
        <f t="shared" si="18"/>
        <v>3</v>
      </c>
      <c r="H1179">
        <f>VLOOKUP(Regular_Season_Table[[#This Row],[Visitor]],'2023 Standings'!$A$1:$K$33,10,FALSE)</f>
        <v>0.01</v>
      </c>
      <c r="I1179">
        <f>VLOOKUP(Regular_Season_Table[[#This Row],[Home]],'2023 Standings'!$A$1:$K$33,10,)</f>
        <v>-0.44</v>
      </c>
      <c r="J1179">
        <f>VLOOKUP(Regular_Season_Table[[#This Row],[Home]],Table_0__2[[#All],[Team]:[xGF%]],10,)</f>
        <v>46.03</v>
      </c>
      <c r="K1179">
        <f>VLOOKUP(Regular_Season_Table[[#This Row],[Visitor]],Table_0__2[[Team]:[CF%]],10,FALSE)</f>
        <v>52.14</v>
      </c>
      <c r="L1179">
        <f>VLOOKUP(Regular_Season_Table[[#This Row],[Home]],Table_0__2[[#All],[Team]:[HDCF%]],36,FALSE)</f>
        <v>44.13</v>
      </c>
      <c r="M1179">
        <f>VLOOKUP(Regular_Season_Table[[#This Row],[Visitor]],Table_0__2[[#All],[Team]:[HDCF%]],36,FALSE)</f>
        <v>53.78</v>
      </c>
      <c r="N1179">
        <f>VLOOKUP(Regular_Season_Table[[#This Row],[Home]],'Special Teams'!$A$1:$B$33,2,FALSE)</f>
        <v>21.11</v>
      </c>
      <c r="O1179">
        <f>VLOOKUP(Regular_Season_Table[[#This Row],[Visitor]],'Special Teams'!$A$1:$B$33,2,FALSE)</f>
        <v>21.72</v>
      </c>
    </row>
    <row r="1180" spans="1:15" x14ac:dyDescent="0.3">
      <c r="A1180" s="8">
        <v>45013</v>
      </c>
      <c r="B1180" s="6" t="s">
        <v>20</v>
      </c>
      <c r="C1180" s="6">
        <v>2</v>
      </c>
      <c r="D1180" s="6" t="s">
        <v>17</v>
      </c>
      <c r="E1180" s="6">
        <v>6</v>
      </c>
      <c r="F1180" s="6"/>
      <c r="G1180" s="6">
        <f t="shared" si="18"/>
        <v>4</v>
      </c>
      <c r="H1180">
        <f>VLOOKUP(Regular_Season_Table[[#This Row],[Visitor]],'2023 Standings'!$A$1:$K$33,10,FALSE)</f>
        <v>-1.34</v>
      </c>
      <c r="I1180">
        <f>VLOOKUP(Regular_Season_Table[[#This Row],[Home]],'2023 Standings'!$A$1:$K$33,10,)</f>
        <v>0.7</v>
      </c>
      <c r="J1180">
        <f>VLOOKUP(Regular_Season_Table[[#This Row],[Home]],Table_0__2[[#All],[Team]:[xGF%]],10,)</f>
        <v>49.8</v>
      </c>
      <c r="K1180">
        <f>VLOOKUP(Regular_Season_Table[[#This Row],[Visitor]],Table_0__2[[Team]:[CF%]],10,FALSE)</f>
        <v>44.92</v>
      </c>
      <c r="L1180">
        <f>VLOOKUP(Regular_Season_Table[[#This Row],[Home]],Table_0__2[[#All],[Team]:[HDCF%]],36,FALSE)</f>
        <v>48.95</v>
      </c>
      <c r="M1180">
        <f>VLOOKUP(Regular_Season_Table[[#This Row],[Visitor]],Table_0__2[[#All],[Team]:[HDCF%]],36,FALSE)</f>
        <v>43.43</v>
      </c>
      <c r="N1180">
        <f>VLOOKUP(Regular_Season_Table[[#This Row],[Home]],'Special Teams'!$A$1:$B$33,2,FALSE)</f>
        <v>24.08</v>
      </c>
      <c r="O1180">
        <f>VLOOKUP(Regular_Season_Table[[#This Row],[Visitor]],'Special Teams'!$A$1:$B$33,2,FALSE)</f>
        <v>18.3</v>
      </c>
    </row>
    <row r="1181" spans="1:15" x14ac:dyDescent="0.3">
      <c r="A1181" s="9">
        <v>45013</v>
      </c>
      <c r="B1181" s="7" t="s">
        <v>33</v>
      </c>
      <c r="C1181" s="7">
        <v>2</v>
      </c>
      <c r="D1181" s="7" t="s">
        <v>4</v>
      </c>
      <c r="E1181" s="7">
        <v>3</v>
      </c>
      <c r="F1181" s="7"/>
      <c r="G1181" s="6">
        <f t="shared" si="18"/>
        <v>1</v>
      </c>
      <c r="H1181">
        <f>VLOOKUP(Regular_Season_Table[[#This Row],[Visitor]],'2023 Standings'!$A$1:$K$33,10,FALSE)</f>
        <v>-0.85</v>
      </c>
      <c r="I1181">
        <f>VLOOKUP(Regular_Season_Table[[#This Row],[Home]],'2023 Standings'!$A$1:$K$33,10,)</f>
        <v>-0.62</v>
      </c>
      <c r="J1181">
        <f>VLOOKUP(Regular_Season_Table[[#This Row],[Home]],Table_0__2[[#All],[Team]:[xGF%]],10,)</f>
        <v>47.4</v>
      </c>
      <c r="K1181">
        <f>VLOOKUP(Regular_Season_Table[[#This Row],[Visitor]],Table_0__2[[Team]:[CF%]],10,FALSE)</f>
        <v>45.51</v>
      </c>
      <c r="L1181">
        <f>VLOOKUP(Regular_Season_Table[[#This Row],[Home]],Table_0__2[[#All],[Team]:[HDCF%]],36,FALSE)</f>
        <v>47.69</v>
      </c>
      <c r="M1181">
        <f>VLOOKUP(Regular_Season_Table[[#This Row],[Visitor]],Table_0__2[[#All],[Team]:[HDCF%]],36,FALSE)</f>
        <v>42.22</v>
      </c>
      <c r="N1181">
        <f>VLOOKUP(Regular_Season_Table[[#This Row],[Home]],'Special Teams'!$A$1:$B$33,2,FALSE)</f>
        <v>15.56</v>
      </c>
      <c r="O1181">
        <f>VLOOKUP(Regular_Season_Table[[#This Row],[Visitor]],'Special Teams'!$A$1:$B$33,2,FALSE)</f>
        <v>16.03</v>
      </c>
    </row>
    <row r="1182" spans="1:15" x14ac:dyDescent="0.3">
      <c r="A1182" s="8">
        <v>45013</v>
      </c>
      <c r="B1182" s="6" t="s">
        <v>23</v>
      </c>
      <c r="C1182" s="6">
        <v>0</v>
      </c>
      <c r="D1182" s="6" t="s">
        <v>24</v>
      </c>
      <c r="E1182" s="6">
        <v>3</v>
      </c>
      <c r="F1182" s="6"/>
      <c r="G1182" s="6">
        <f t="shared" si="18"/>
        <v>3</v>
      </c>
      <c r="H1182">
        <f>VLOOKUP(Regular_Season_Table[[#This Row],[Visitor]],'2023 Standings'!$A$1:$K$33,10,FALSE)</f>
        <v>0.23</v>
      </c>
      <c r="I1182">
        <f>VLOOKUP(Regular_Season_Table[[#This Row],[Home]],'2023 Standings'!$A$1:$K$33,10,)</f>
        <v>-1.05</v>
      </c>
      <c r="J1182">
        <f>VLOOKUP(Regular_Season_Table[[#This Row],[Home]],Table_0__2[[#All],[Team]:[xGF%]],10,)</f>
        <v>48.6</v>
      </c>
      <c r="K1182">
        <f>VLOOKUP(Regular_Season_Table[[#This Row],[Visitor]],Table_0__2[[Team]:[CF%]],10,FALSE)</f>
        <v>51.57</v>
      </c>
      <c r="L1182">
        <f>VLOOKUP(Regular_Season_Table[[#This Row],[Home]],Table_0__2[[#All],[Team]:[HDCF%]],36,FALSE)</f>
        <v>51.47</v>
      </c>
      <c r="M1182">
        <f>VLOOKUP(Regular_Season_Table[[#This Row],[Visitor]],Table_0__2[[#All],[Team]:[HDCF%]],36,FALSE)</f>
        <v>52.55</v>
      </c>
      <c r="N1182">
        <f>VLOOKUP(Regular_Season_Table[[#This Row],[Home]],'Special Teams'!$A$1:$B$33,2,FALSE)</f>
        <v>18.39</v>
      </c>
      <c r="O1182">
        <f>VLOOKUP(Regular_Season_Table[[#This Row],[Visitor]],'Special Teams'!$A$1:$B$33,2,FALSE)</f>
        <v>19.260000000000002</v>
      </c>
    </row>
    <row r="1183" spans="1:15" x14ac:dyDescent="0.3">
      <c r="A1183" s="9">
        <v>45013</v>
      </c>
      <c r="B1183" s="7" t="s">
        <v>8</v>
      </c>
      <c r="C1183" s="7">
        <v>5</v>
      </c>
      <c r="D1183" s="7" t="s">
        <v>10</v>
      </c>
      <c r="E1183" s="7">
        <v>6</v>
      </c>
      <c r="F1183" s="7" t="s">
        <v>36</v>
      </c>
      <c r="G1183" s="6">
        <f t="shared" si="18"/>
        <v>1</v>
      </c>
      <c r="H1183">
        <f>VLOOKUP(Regular_Season_Table[[#This Row],[Visitor]],'2023 Standings'!$A$1:$K$33,10,FALSE)</f>
        <v>-0.3</v>
      </c>
      <c r="I1183">
        <f>VLOOKUP(Regular_Season_Table[[#This Row],[Home]],'2023 Standings'!$A$1:$K$33,10,)</f>
        <v>-0.47</v>
      </c>
      <c r="J1183">
        <f>VLOOKUP(Regular_Season_Table[[#This Row],[Home]],Table_0__2[[#All],[Team]:[xGF%]],10,)</f>
        <v>45.87</v>
      </c>
      <c r="K1183">
        <f>VLOOKUP(Regular_Season_Table[[#This Row],[Visitor]],Table_0__2[[Team]:[CF%]],10,FALSE)</f>
        <v>47.62</v>
      </c>
      <c r="L1183">
        <f>VLOOKUP(Regular_Season_Table[[#This Row],[Home]],Table_0__2[[#All],[Team]:[HDCF%]],36,FALSE)</f>
        <v>44.51</v>
      </c>
      <c r="M1183">
        <f>VLOOKUP(Regular_Season_Table[[#This Row],[Visitor]],Table_0__2[[#All],[Team]:[HDCF%]],36,FALSE)</f>
        <v>47.61</v>
      </c>
      <c r="N1183">
        <f>VLOOKUP(Regular_Season_Table[[#This Row],[Home]],'Special Teams'!$A$1:$B$33,2,FALSE)</f>
        <v>19.329999999999998</v>
      </c>
      <c r="O1183">
        <f>VLOOKUP(Regular_Season_Table[[#This Row],[Visitor]],'Special Teams'!$A$1:$B$33,2,FALSE)</f>
        <v>22.71</v>
      </c>
    </row>
    <row r="1184" spans="1:15" x14ac:dyDescent="0.3">
      <c r="A1184" s="8">
        <v>45013</v>
      </c>
      <c r="B1184" s="6" t="s">
        <v>9</v>
      </c>
      <c r="C1184" s="6">
        <v>7</v>
      </c>
      <c r="D1184" s="6" t="s">
        <v>27</v>
      </c>
      <c r="E1184" s="6">
        <v>4</v>
      </c>
      <c r="F1184" s="6"/>
      <c r="G1184" s="6">
        <f t="shared" si="18"/>
        <v>-3</v>
      </c>
      <c r="H1184">
        <f>VLOOKUP(Regular_Season_Table[[#This Row],[Visitor]],'2023 Standings'!$A$1:$K$33,10,FALSE)</f>
        <v>0.73</v>
      </c>
      <c r="I1184">
        <f>VLOOKUP(Regular_Season_Table[[#This Row],[Home]],'2023 Standings'!$A$1:$K$33,10,)</f>
        <v>0.49</v>
      </c>
      <c r="J1184">
        <f>VLOOKUP(Regular_Season_Table[[#This Row],[Home]],Table_0__2[[#All],[Team]:[xGF%]],10,)</f>
        <v>48.15</v>
      </c>
      <c r="K1184">
        <f>VLOOKUP(Regular_Season_Table[[#This Row],[Visitor]],Table_0__2[[Team]:[CF%]],10,FALSE)</f>
        <v>52.27</v>
      </c>
      <c r="L1184">
        <f>VLOOKUP(Regular_Season_Table[[#This Row],[Home]],Table_0__2[[#All],[Team]:[HDCF%]],36,FALSE)</f>
        <v>53.11</v>
      </c>
      <c r="M1184">
        <f>VLOOKUP(Regular_Season_Table[[#This Row],[Visitor]],Table_0__2[[#All],[Team]:[HDCF%]],36,FALSE)</f>
        <v>56.4</v>
      </c>
      <c r="N1184">
        <f>VLOOKUP(Regular_Season_Table[[#This Row],[Home]],'Special Teams'!$A$1:$B$33,2,FALSE)</f>
        <v>20.29</v>
      </c>
      <c r="O1184">
        <f>VLOOKUP(Regular_Season_Table[[#This Row],[Visitor]],'Special Teams'!$A$1:$B$33,2,FALSE)</f>
        <v>32.36</v>
      </c>
    </row>
    <row r="1185" spans="1:15" x14ac:dyDescent="0.3">
      <c r="A1185" s="9">
        <v>45014</v>
      </c>
      <c r="B1185" s="7" t="s">
        <v>28</v>
      </c>
      <c r="C1185" s="7">
        <v>4</v>
      </c>
      <c r="D1185" s="7" t="s">
        <v>11</v>
      </c>
      <c r="E1185" s="7">
        <v>2</v>
      </c>
      <c r="F1185" s="7"/>
      <c r="G1185" s="6">
        <f t="shared" si="18"/>
        <v>-2</v>
      </c>
      <c r="H1185">
        <f>VLOOKUP(Regular_Season_Table[[#This Row],[Visitor]],'2023 Standings'!$A$1:$K$33,10,FALSE)</f>
        <v>0.21</v>
      </c>
      <c r="I1185">
        <f>VLOOKUP(Regular_Season_Table[[#This Row],[Home]],'2023 Standings'!$A$1:$K$33,10,)</f>
        <v>0.61</v>
      </c>
      <c r="J1185">
        <f>VLOOKUP(Regular_Season_Table[[#This Row],[Home]],Table_0__2[[#All],[Team]:[xGF%]],10,)</f>
        <v>52.19</v>
      </c>
      <c r="K1185">
        <f>VLOOKUP(Regular_Season_Table[[#This Row],[Visitor]],Table_0__2[[Team]:[CF%]],10,FALSE)</f>
        <v>49.47</v>
      </c>
      <c r="L1185">
        <f>VLOOKUP(Regular_Season_Table[[#This Row],[Home]],Table_0__2[[#All],[Team]:[HDCF%]],36,FALSE)</f>
        <v>49.77</v>
      </c>
      <c r="M1185">
        <f>VLOOKUP(Regular_Season_Table[[#This Row],[Visitor]],Table_0__2[[#All],[Team]:[HDCF%]],36,FALSE)</f>
        <v>51.15</v>
      </c>
      <c r="N1185">
        <f>VLOOKUP(Regular_Season_Table[[#This Row],[Home]],'Special Teams'!$A$1:$B$33,2,FALSE)</f>
        <v>24.52</v>
      </c>
      <c r="O1185">
        <f>VLOOKUP(Regular_Season_Table[[#This Row],[Visitor]],'Special Teams'!$A$1:$B$33,2,FALSE)</f>
        <v>21.43</v>
      </c>
    </row>
    <row r="1186" spans="1:15" x14ac:dyDescent="0.3">
      <c r="A1186" s="8">
        <v>45014</v>
      </c>
      <c r="B1186" s="6" t="s">
        <v>31</v>
      </c>
      <c r="C1186" s="6">
        <v>3</v>
      </c>
      <c r="D1186" s="6" t="s">
        <v>5</v>
      </c>
      <c r="E1186" s="6">
        <v>2</v>
      </c>
      <c r="F1186" s="6" t="s">
        <v>36</v>
      </c>
      <c r="G1186" s="6">
        <f t="shared" si="18"/>
        <v>-1</v>
      </c>
      <c r="H1186">
        <f>VLOOKUP(Regular_Season_Table[[#This Row],[Visitor]],'2023 Standings'!$A$1:$K$33,10,FALSE)</f>
        <v>0.24</v>
      </c>
      <c r="I1186">
        <f>VLOOKUP(Regular_Season_Table[[#This Row],[Home]],'2023 Standings'!$A$1:$K$33,10,)</f>
        <v>0.7</v>
      </c>
      <c r="J1186">
        <f>VLOOKUP(Regular_Season_Table[[#This Row],[Home]],Table_0__2[[#All],[Team]:[xGF%]],10,)</f>
        <v>51.07</v>
      </c>
      <c r="K1186">
        <f>VLOOKUP(Regular_Season_Table[[#This Row],[Visitor]],Table_0__2[[Team]:[CF%]],10,FALSE)</f>
        <v>54.33</v>
      </c>
      <c r="L1186">
        <f>VLOOKUP(Regular_Season_Table[[#This Row],[Home]],Table_0__2[[#All],[Team]:[HDCF%]],36,FALSE)</f>
        <v>54.37</v>
      </c>
      <c r="M1186">
        <f>VLOOKUP(Regular_Season_Table[[#This Row],[Visitor]],Table_0__2[[#All],[Team]:[HDCF%]],36,FALSE)</f>
        <v>53.72</v>
      </c>
      <c r="N1186">
        <f>VLOOKUP(Regular_Season_Table[[#This Row],[Home]],'Special Teams'!$A$1:$B$33,2,FALSE)</f>
        <v>26.02</v>
      </c>
      <c r="O1186">
        <f>VLOOKUP(Regular_Season_Table[[#This Row],[Visitor]],'Special Teams'!$A$1:$B$33,2,FALSE)</f>
        <v>22.83</v>
      </c>
    </row>
    <row r="1187" spans="1:15" x14ac:dyDescent="0.3">
      <c r="A1187" s="9">
        <v>45014</v>
      </c>
      <c r="B1187" s="7" t="s">
        <v>16</v>
      </c>
      <c r="C1187" s="7">
        <v>2</v>
      </c>
      <c r="D1187" s="7" t="s">
        <v>12</v>
      </c>
      <c r="E1187" s="7">
        <v>1</v>
      </c>
      <c r="F1187" s="7" t="s">
        <v>35</v>
      </c>
      <c r="G1187" s="6">
        <f t="shared" si="18"/>
        <v>-1</v>
      </c>
      <c r="H1187">
        <f>VLOOKUP(Regular_Season_Table[[#This Row],[Visitor]],'2023 Standings'!$A$1:$K$33,10,FALSE)</f>
        <v>0.25</v>
      </c>
      <c r="I1187">
        <f>VLOOKUP(Regular_Season_Table[[#This Row],[Home]],'2023 Standings'!$A$1:$K$33,10,)</f>
        <v>-0.1</v>
      </c>
      <c r="J1187">
        <f>VLOOKUP(Regular_Season_Table[[#This Row],[Home]],Table_0__2[[#All],[Team]:[xGF%]],10,)</f>
        <v>49.78</v>
      </c>
      <c r="K1187">
        <f>VLOOKUP(Regular_Season_Table[[#This Row],[Visitor]],Table_0__2[[Team]:[CF%]],10,FALSE)</f>
        <v>49.75</v>
      </c>
      <c r="L1187">
        <f>VLOOKUP(Regular_Season_Table[[#This Row],[Home]],Table_0__2[[#All],[Team]:[HDCF%]],36,FALSE)</f>
        <v>49.68</v>
      </c>
      <c r="M1187">
        <f>VLOOKUP(Regular_Season_Table[[#This Row],[Visitor]],Table_0__2[[#All],[Team]:[HDCF%]],36,FALSE)</f>
        <v>50.12</v>
      </c>
      <c r="N1187">
        <f>VLOOKUP(Regular_Season_Table[[#This Row],[Home]],'Special Teams'!$A$1:$B$33,2,FALSE)</f>
        <v>21.22</v>
      </c>
      <c r="O1187">
        <f>VLOOKUP(Regular_Season_Table[[#This Row],[Visitor]],'Special Teams'!$A$1:$B$33,2,FALSE)</f>
        <v>15.77</v>
      </c>
    </row>
    <row r="1188" spans="1:15" x14ac:dyDescent="0.3">
      <c r="A1188" s="8">
        <v>45015</v>
      </c>
      <c r="B1188" s="6" t="s">
        <v>20</v>
      </c>
      <c r="C1188" s="6">
        <v>1</v>
      </c>
      <c r="D1188" s="6" t="s">
        <v>14</v>
      </c>
      <c r="E1188" s="6">
        <v>2</v>
      </c>
      <c r="F1188" s="6" t="s">
        <v>36</v>
      </c>
      <c r="G1188" s="6">
        <f t="shared" si="18"/>
        <v>1</v>
      </c>
      <c r="H1188">
        <f>VLOOKUP(Regular_Season_Table[[#This Row],[Visitor]],'2023 Standings'!$A$1:$K$33,10,FALSE)</f>
        <v>-1.34</v>
      </c>
      <c r="I1188">
        <f>VLOOKUP(Regular_Season_Table[[#This Row],[Home]],'2023 Standings'!$A$1:$K$33,10,)</f>
        <v>1.54</v>
      </c>
      <c r="J1188">
        <f>VLOOKUP(Regular_Season_Table[[#This Row],[Home]],Table_0__2[[#All],[Team]:[xGF%]],10,)</f>
        <v>51.19</v>
      </c>
      <c r="K1188">
        <f>VLOOKUP(Regular_Season_Table[[#This Row],[Visitor]],Table_0__2[[Team]:[CF%]],10,FALSE)</f>
        <v>44.92</v>
      </c>
      <c r="L1188">
        <f>VLOOKUP(Regular_Season_Table[[#This Row],[Home]],Table_0__2[[#All],[Team]:[HDCF%]],36,FALSE)</f>
        <v>54.03</v>
      </c>
      <c r="M1188">
        <f>VLOOKUP(Regular_Season_Table[[#This Row],[Visitor]],Table_0__2[[#All],[Team]:[HDCF%]],36,FALSE)</f>
        <v>43.43</v>
      </c>
      <c r="N1188">
        <f>VLOOKUP(Regular_Season_Table[[#This Row],[Home]],'Special Teams'!$A$1:$B$33,2,FALSE)</f>
        <v>22.22</v>
      </c>
      <c r="O1188">
        <f>VLOOKUP(Regular_Season_Table[[#This Row],[Visitor]],'Special Teams'!$A$1:$B$33,2,FALSE)</f>
        <v>18.3</v>
      </c>
    </row>
    <row r="1189" spans="1:15" x14ac:dyDescent="0.3">
      <c r="A1189" s="9">
        <v>45015</v>
      </c>
      <c r="B1189" s="7" t="s">
        <v>10</v>
      </c>
      <c r="C1189" s="7">
        <v>5</v>
      </c>
      <c r="D1189" s="7" t="s">
        <v>6</v>
      </c>
      <c r="E1189" s="7">
        <v>3</v>
      </c>
      <c r="F1189" s="7"/>
      <c r="G1189" s="6">
        <f t="shared" si="18"/>
        <v>-2</v>
      </c>
      <c r="H1189">
        <f>VLOOKUP(Regular_Season_Table[[#This Row],[Visitor]],'2023 Standings'!$A$1:$K$33,10,FALSE)</f>
        <v>-0.47</v>
      </c>
      <c r="I1189">
        <f>VLOOKUP(Regular_Season_Table[[#This Row],[Home]],'2023 Standings'!$A$1:$K$33,10,)</f>
        <v>-1.1599999999999999</v>
      </c>
      <c r="J1189">
        <f>VLOOKUP(Regular_Season_Table[[#This Row],[Home]],Table_0__2[[#All],[Team]:[xGF%]],10,)</f>
        <v>43.9</v>
      </c>
      <c r="K1189">
        <f>VLOOKUP(Regular_Season_Table[[#This Row],[Visitor]],Table_0__2[[Team]:[CF%]],10,FALSE)</f>
        <v>45.87</v>
      </c>
      <c r="L1189">
        <f>VLOOKUP(Regular_Season_Table[[#This Row],[Home]],Table_0__2[[#All],[Team]:[HDCF%]],36,FALSE)</f>
        <v>41.35</v>
      </c>
      <c r="M1189">
        <f>VLOOKUP(Regular_Season_Table[[#This Row],[Visitor]],Table_0__2[[#All],[Team]:[HDCF%]],36,FALSE)</f>
        <v>44.51</v>
      </c>
      <c r="N1189">
        <f>VLOOKUP(Regular_Season_Table[[#This Row],[Home]],'Special Teams'!$A$1:$B$33,2,FALSE)</f>
        <v>16.38</v>
      </c>
      <c r="O1189">
        <f>VLOOKUP(Regular_Season_Table[[#This Row],[Visitor]],'Special Teams'!$A$1:$B$33,2,FALSE)</f>
        <v>19.329999999999998</v>
      </c>
    </row>
    <row r="1190" spans="1:15" x14ac:dyDescent="0.3">
      <c r="A1190" s="8">
        <v>45015</v>
      </c>
      <c r="B1190" s="6" t="s">
        <v>18</v>
      </c>
      <c r="C1190" s="6">
        <v>2</v>
      </c>
      <c r="D1190" s="6" t="s">
        <v>19</v>
      </c>
      <c r="E1190" s="6">
        <v>3</v>
      </c>
      <c r="F1190" s="6"/>
      <c r="G1190" s="6">
        <f t="shared" si="18"/>
        <v>1</v>
      </c>
      <c r="H1190">
        <f>VLOOKUP(Regular_Season_Table[[#This Row],[Visitor]],'2023 Standings'!$A$1:$K$33,10,FALSE)</f>
        <v>0.66</v>
      </c>
      <c r="I1190">
        <f>VLOOKUP(Regular_Season_Table[[#This Row],[Home]],'2023 Standings'!$A$1:$K$33,10,)</f>
        <v>-0.44</v>
      </c>
      <c r="J1190">
        <f>VLOOKUP(Regular_Season_Table[[#This Row],[Home]],Table_0__2[[#All],[Team]:[xGF%]],10,)</f>
        <v>46.03</v>
      </c>
      <c r="K1190">
        <f>VLOOKUP(Regular_Season_Table[[#This Row],[Visitor]],Table_0__2[[Team]:[CF%]],10,FALSE)</f>
        <v>60.38</v>
      </c>
      <c r="L1190">
        <f>VLOOKUP(Regular_Season_Table[[#This Row],[Home]],Table_0__2[[#All],[Team]:[HDCF%]],36,FALSE)</f>
        <v>44.13</v>
      </c>
      <c r="M1190">
        <f>VLOOKUP(Regular_Season_Table[[#This Row],[Visitor]],Table_0__2[[#All],[Team]:[HDCF%]],36,FALSE)</f>
        <v>59.07</v>
      </c>
      <c r="N1190">
        <f>VLOOKUP(Regular_Season_Table[[#This Row],[Home]],'Special Teams'!$A$1:$B$33,2,FALSE)</f>
        <v>21.11</v>
      </c>
      <c r="O1190">
        <f>VLOOKUP(Regular_Season_Table[[#This Row],[Visitor]],'Special Teams'!$A$1:$B$33,2,FALSE)</f>
        <v>19.760000000000002</v>
      </c>
    </row>
    <row r="1191" spans="1:15" x14ac:dyDescent="0.3">
      <c r="A1191" s="9">
        <v>45015</v>
      </c>
      <c r="B1191" s="7" t="s">
        <v>29</v>
      </c>
      <c r="C1191" s="7">
        <v>0</v>
      </c>
      <c r="D1191" s="7" t="s">
        <v>9</v>
      </c>
      <c r="E1191" s="7">
        <v>2</v>
      </c>
      <c r="F1191" s="7"/>
      <c r="G1191" s="6">
        <f t="shared" si="18"/>
        <v>2</v>
      </c>
      <c r="H1191">
        <f>VLOOKUP(Regular_Season_Table[[#This Row],[Visitor]],'2023 Standings'!$A$1:$K$33,10,FALSE)</f>
        <v>0.27</v>
      </c>
      <c r="I1191">
        <f>VLOOKUP(Regular_Season_Table[[#This Row],[Home]],'2023 Standings'!$A$1:$K$33,10,)</f>
        <v>0.73</v>
      </c>
      <c r="J1191">
        <f>VLOOKUP(Regular_Season_Table[[#This Row],[Home]],Table_0__2[[#All],[Team]:[xGF%]],10,)</f>
        <v>52.27</v>
      </c>
      <c r="K1191">
        <f>VLOOKUP(Regular_Season_Table[[#This Row],[Visitor]],Table_0__2[[Team]:[CF%]],10,FALSE)</f>
        <v>52.33</v>
      </c>
      <c r="L1191">
        <f>VLOOKUP(Regular_Season_Table[[#This Row],[Home]],Table_0__2[[#All],[Team]:[HDCF%]],36,FALSE)</f>
        <v>56.4</v>
      </c>
      <c r="M1191">
        <f>VLOOKUP(Regular_Season_Table[[#This Row],[Visitor]],Table_0__2[[#All],[Team]:[HDCF%]],36,FALSE)</f>
        <v>52.36</v>
      </c>
      <c r="N1191">
        <f>VLOOKUP(Regular_Season_Table[[#This Row],[Home]],'Special Teams'!$A$1:$B$33,2,FALSE)</f>
        <v>32.36</v>
      </c>
      <c r="O1191">
        <f>VLOOKUP(Regular_Season_Table[[#This Row],[Visitor]],'Special Teams'!$A$1:$B$33,2,FALSE)</f>
        <v>25.28</v>
      </c>
    </row>
    <row r="1192" spans="1:15" x14ac:dyDescent="0.3">
      <c r="A1192" s="8">
        <v>45015</v>
      </c>
      <c r="B1192" s="6" t="s">
        <v>31</v>
      </c>
      <c r="C1192" s="6">
        <v>5</v>
      </c>
      <c r="D1192" s="6" t="s">
        <v>33</v>
      </c>
      <c r="E1192" s="6">
        <v>2</v>
      </c>
      <c r="F1192" s="6"/>
      <c r="G1192" s="6">
        <f t="shared" si="18"/>
        <v>-3</v>
      </c>
      <c r="H1192">
        <f>VLOOKUP(Regular_Season_Table[[#This Row],[Visitor]],'2023 Standings'!$A$1:$K$33,10,FALSE)</f>
        <v>0.24</v>
      </c>
      <c r="I1192">
        <f>VLOOKUP(Regular_Season_Table[[#This Row],[Home]],'2023 Standings'!$A$1:$K$33,10,)</f>
        <v>-0.85</v>
      </c>
      <c r="J1192">
        <f>VLOOKUP(Regular_Season_Table[[#This Row],[Home]],Table_0__2[[#All],[Team]:[xGF%]],10,)</f>
        <v>45.51</v>
      </c>
      <c r="K1192">
        <f>VLOOKUP(Regular_Season_Table[[#This Row],[Visitor]],Table_0__2[[Team]:[CF%]],10,FALSE)</f>
        <v>54.33</v>
      </c>
      <c r="L1192">
        <f>VLOOKUP(Regular_Season_Table[[#This Row],[Home]],Table_0__2[[#All],[Team]:[HDCF%]],36,FALSE)</f>
        <v>42.22</v>
      </c>
      <c r="M1192">
        <f>VLOOKUP(Regular_Season_Table[[#This Row],[Visitor]],Table_0__2[[#All],[Team]:[HDCF%]],36,FALSE)</f>
        <v>53.72</v>
      </c>
      <c r="N1192">
        <f>VLOOKUP(Regular_Season_Table[[#This Row],[Home]],'Special Teams'!$A$1:$B$33,2,FALSE)</f>
        <v>16.03</v>
      </c>
      <c r="O1192">
        <f>VLOOKUP(Regular_Season_Table[[#This Row],[Visitor]],'Special Teams'!$A$1:$B$33,2,FALSE)</f>
        <v>22.83</v>
      </c>
    </row>
    <row r="1193" spans="1:15" x14ac:dyDescent="0.3">
      <c r="A1193" s="9">
        <v>45015</v>
      </c>
      <c r="B1193" s="7" t="s">
        <v>17</v>
      </c>
      <c r="C1193" s="7">
        <v>1</v>
      </c>
      <c r="D1193" s="7" t="s">
        <v>15</v>
      </c>
      <c r="E1193" s="7">
        <v>2</v>
      </c>
      <c r="F1193" s="7"/>
      <c r="G1193" s="6">
        <f t="shared" si="18"/>
        <v>1</v>
      </c>
      <c r="H1193">
        <f>VLOOKUP(Regular_Season_Table[[#This Row],[Visitor]],'2023 Standings'!$A$1:$K$33,10,FALSE)</f>
        <v>0.7</v>
      </c>
      <c r="I1193">
        <f>VLOOKUP(Regular_Season_Table[[#This Row],[Home]],'2023 Standings'!$A$1:$K$33,10,)</f>
        <v>0.79</v>
      </c>
      <c r="J1193">
        <f>VLOOKUP(Regular_Season_Table[[#This Row],[Home]],Table_0__2[[#All],[Team]:[xGF%]],10,)</f>
        <v>54.12</v>
      </c>
      <c r="K1193">
        <f>VLOOKUP(Regular_Season_Table[[#This Row],[Visitor]],Table_0__2[[Team]:[CF%]],10,FALSE)</f>
        <v>49.8</v>
      </c>
      <c r="L1193">
        <f>VLOOKUP(Regular_Season_Table[[#This Row],[Home]],Table_0__2[[#All],[Team]:[HDCF%]],36,FALSE)</f>
        <v>56.84</v>
      </c>
      <c r="M1193">
        <f>VLOOKUP(Regular_Season_Table[[#This Row],[Visitor]],Table_0__2[[#All],[Team]:[HDCF%]],36,FALSE)</f>
        <v>48.95</v>
      </c>
      <c r="N1193">
        <f>VLOOKUP(Regular_Season_Table[[#This Row],[Home]],'Special Teams'!$A$1:$B$33,2,FALSE)</f>
        <v>21.88</v>
      </c>
      <c r="O1193">
        <f>VLOOKUP(Regular_Season_Table[[#This Row],[Visitor]],'Special Teams'!$A$1:$B$33,2,FALSE)</f>
        <v>24.08</v>
      </c>
    </row>
    <row r="1194" spans="1:15" x14ac:dyDescent="0.3">
      <c r="A1194" s="8">
        <v>45015</v>
      </c>
      <c r="B1194" s="6" t="s">
        <v>4</v>
      </c>
      <c r="C1194" s="6">
        <v>4</v>
      </c>
      <c r="D1194" s="6" t="s">
        <v>32</v>
      </c>
      <c r="E1194" s="6">
        <v>5</v>
      </c>
      <c r="F1194" s="6" t="s">
        <v>36</v>
      </c>
      <c r="G1194" s="6">
        <f t="shared" si="18"/>
        <v>1</v>
      </c>
      <c r="H1194">
        <f>VLOOKUP(Regular_Season_Table[[#This Row],[Visitor]],'2023 Standings'!$A$1:$K$33,10,FALSE)</f>
        <v>-0.62</v>
      </c>
      <c r="I1194">
        <f>VLOOKUP(Regular_Season_Table[[#This Row],[Home]],'2023 Standings'!$A$1:$K$33,10,)</f>
        <v>-0.09</v>
      </c>
      <c r="J1194">
        <f>VLOOKUP(Regular_Season_Table[[#This Row],[Home]],Table_0__2[[#All],[Team]:[xGF%]],10,)</f>
        <v>51.53</v>
      </c>
      <c r="K1194">
        <f>VLOOKUP(Regular_Season_Table[[#This Row],[Visitor]],Table_0__2[[Team]:[CF%]],10,FALSE)</f>
        <v>47.4</v>
      </c>
      <c r="L1194">
        <f>VLOOKUP(Regular_Season_Table[[#This Row],[Home]],Table_0__2[[#All],[Team]:[HDCF%]],36,FALSE)</f>
        <v>51.95</v>
      </c>
      <c r="M1194">
        <f>VLOOKUP(Regular_Season_Table[[#This Row],[Visitor]],Table_0__2[[#All],[Team]:[HDCF%]],36,FALSE)</f>
        <v>47.69</v>
      </c>
      <c r="N1194">
        <f>VLOOKUP(Regular_Season_Table[[#This Row],[Home]],'Special Teams'!$A$1:$B$33,2,FALSE)</f>
        <v>23.53</v>
      </c>
      <c r="O1194">
        <f>VLOOKUP(Regular_Season_Table[[#This Row],[Visitor]],'Special Teams'!$A$1:$B$33,2,FALSE)</f>
        <v>15.56</v>
      </c>
    </row>
    <row r="1195" spans="1:15" x14ac:dyDescent="0.3">
      <c r="A1195" s="9">
        <v>45015</v>
      </c>
      <c r="B1195" s="7" t="s">
        <v>21</v>
      </c>
      <c r="C1195" s="7">
        <v>0</v>
      </c>
      <c r="D1195" s="7" t="s">
        <v>3</v>
      </c>
      <c r="E1195" s="7">
        <v>2</v>
      </c>
      <c r="F1195" s="7"/>
      <c r="G1195" s="6">
        <f t="shared" si="18"/>
        <v>2</v>
      </c>
      <c r="H1195">
        <f>VLOOKUP(Regular_Season_Table[[#This Row],[Visitor]],'2023 Standings'!$A$1:$K$33,10,FALSE)</f>
        <v>-0.12</v>
      </c>
      <c r="I1195">
        <f>VLOOKUP(Regular_Season_Table[[#This Row],[Home]],'2023 Standings'!$A$1:$K$33,10,)</f>
        <v>0.01</v>
      </c>
      <c r="J1195">
        <f>VLOOKUP(Regular_Season_Table[[#This Row],[Home]],Table_0__2[[#All],[Team]:[xGF%]],10,)</f>
        <v>52.14</v>
      </c>
      <c r="K1195">
        <f>VLOOKUP(Regular_Season_Table[[#This Row],[Visitor]],Table_0__2[[Team]:[CF%]],10,FALSE)</f>
        <v>47.41</v>
      </c>
      <c r="L1195">
        <f>VLOOKUP(Regular_Season_Table[[#This Row],[Home]],Table_0__2[[#All],[Team]:[HDCF%]],36,FALSE)</f>
        <v>53.78</v>
      </c>
      <c r="M1195">
        <f>VLOOKUP(Regular_Season_Table[[#This Row],[Visitor]],Table_0__2[[#All],[Team]:[HDCF%]],36,FALSE)</f>
        <v>48</v>
      </c>
      <c r="N1195">
        <f>VLOOKUP(Regular_Season_Table[[#This Row],[Home]],'Special Teams'!$A$1:$B$33,2,FALSE)</f>
        <v>21.72</v>
      </c>
      <c r="O1195">
        <f>VLOOKUP(Regular_Season_Table[[#This Row],[Visitor]],'Special Teams'!$A$1:$B$33,2,FALSE)</f>
        <v>17.600000000000001</v>
      </c>
    </row>
    <row r="1196" spans="1:15" x14ac:dyDescent="0.3">
      <c r="A1196" s="8">
        <v>45015</v>
      </c>
      <c r="B1196" s="6" t="s">
        <v>26</v>
      </c>
      <c r="C1196" s="6">
        <v>1</v>
      </c>
      <c r="D1196" s="6" t="s">
        <v>34</v>
      </c>
      <c r="E1196" s="6">
        <v>4</v>
      </c>
      <c r="F1196" s="6"/>
      <c r="G1196" s="6">
        <f t="shared" si="18"/>
        <v>3</v>
      </c>
      <c r="H1196">
        <f>VLOOKUP(Regular_Season_Table[[#This Row],[Visitor]],'2023 Standings'!$A$1:$K$33,10,FALSE)</f>
        <v>-1.54</v>
      </c>
      <c r="I1196">
        <f>VLOOKUP(Regular_Season_Table[[#This Row],[Home]],'2023 Standings'!$A$1:$K$33,10,)</f>
        <v>0.36</v>
      </c>
      <c r="J1196">
        <f>VLOOKUP(Regular_Season_Table[[#This Row],[Home]],Table_0__2[[#All],[Team]:[xGF%]],10,)</f>
        <v>52.75</v>
      </c>
      <c r="K1196">
        <f>VLOOKUP(Regular_Season_Table[[#This Row],[Visitor]],Table_0__2[[Team]:[CF%]],10,FALSE)</f>
        <v>42.67</v>
      </c>
      <c r="L1196">
        <f>VLOOKUP(Regular_Season_Table[[#This Row],[Home]],Table_0__2[[#All],[Team]:[HDCF%]],36,FALSE)</f>
        <v>49.47</v>
      </c>
      <c r="M1196">
        <f>VLOOKUP(Regular_Season_Table[[#This Row],[Visitor]],Table_0__2[[#All],[Team]:[HDCF%]],36,FALSE)</f>
        <v>38.950000000000003</v>
      </c>
      <c r="N1196">
        <f>VLOOKUP(Regular_Season_Table[[#This Row],[Home]],'Special Teams'!$A$1:$B$33,2,FALSE)</f>
        <v>19.75</v>
      </c>
      <c r="O1196">
        <f>VLOOKUP(Regular_Season_Table[[#This Row],[Visitor]],'Special Teams'!$A$1:$B$33,2,FALSE)</f>
        <v>15.72</v>
      </c>
    </row>
    <row r="1197" spans="1:15" x14ac:dyDescent="0.3">
      <c r="A1197" s="9">
        <v>45015</v>
      </c>
      <c r="B1197" s="7" t="s">
        <v>27</v>
      </c>
      <c r="C1197" s="7">
        <v>3</v>
      </c>
      <c r="D1197" s="7" t="s">
        <v>24</v>
      </c>
      <c r="E1197" s="7">
        <v>4</v>
      </c>
      <c r="F1197" s="7" t="s">
        <v>36</v>
      </c>
      <c r="G1197" s="6">
        <f t="shared" si="18"/>
        <v>1</v>
      </c>
      <c r="H1197">
        <f>VLOOKUP(Regular_Season_Table[[#This Row],[Visitor]],'2023 Standings'!$A$1:$K$33,10,FALSE)</f>
        <v>0.49</v>
      </c>
      <c r="I1197">
        <f>VLOOKUP(Regular_Season_Table[[#This Row],[Home]],'2023 Standings'!$A$1:$K$33,10,)</f>
        <v>-1.05</v>
      </c>
      <c r="J1197">
        <f>VLOOKUP(Regular_Season_Table[[#This Row],[Home]],Table_0__2[[#All],[Team]:[xGF%]],10,)</f>
        <v>48.6</v>
      </c>
      <c r="K1197">
        <f>VLOOKUP(Regular_Season_Table[[#This Row],[Visitor]],Table_0__2[[Team]:[CF%]],10,FALSE)</f>
        <v>48.15</v>
      </c>
      <c r="L1197">
        <f>VLOOKUP(Regular_Season_Table[[#This Row],[Home]],Table_0__2[[#All],[Team]:[HDCF%]],36,FALSE)</f>
        <v>51.47</v>
      </c>
      <c r="M1197">
        <f>VLOOKUP(Regular_Season_Table[[#This Row],[Visitor]],Table_0__2[[#All],[Team]:[HDCF%]],36,FALSE)</f>
        <v>53.11</v>
      </c>
      <c r="N1197">
        <f>VLOOKUP(Regular_Season_Table[[#This Row],[Home]],'Special Teams'!$A$1:$B$33,2,FALSE)</f>
        <v>18.39</v>
      </c>
      <c r="O1197">
        <f>VLOOKUP(Regular_Season_Table[[#This Row],[Visitor]],'Special Teams'!$A$1:$B$33,2,FALSE)</f>
        <v>20.29</v>
      </c>
    </row>
    <row r="1198" spans="1:15" x14ac:dyDescent="0.3">
      <c r="A1198" s="8">
        <v>45015</v>
      </c>
      <c r="B1198" s="6" t="s">
        <v>12</v>
      </c>
      <c r="C1198" s="6">
        <v>1</v>
      </c>
      <c r="D1198" s="6" t="s">
        <v>7</v>
      </c>
      <c r="E1198" s="6">
        <v>5</v>
      </c>
      <c r="F1198" s="6"/>
      <c r="G1198" s="6">
        <f t="shared" si="18"/>
        <v>4</v>
      </c>
      <c r="H1198">
        <f>VLOOKUP(Regular_Season_Table[[#This Row],[Visitor]],'2023 Standings'!$A$1:$K$33,10,FALSE)</f>
        <v>-0.1</v>
      </c>
      <c r="I1198">
        <f>VLOOKUP(Regular_Season_Table[[#This Row],[Home]],'2023 Standings'!$A$1:$K$33,10,)</f>
        <v>0.37</v>
      </c>
      <c r="J1198">
        <f>VLOOKUP(Regular_Season_Table[[#This Row],[Home]],Table_0__2[[#All],[Team]:[xGF%]],10,)</f>
        <v>51.45</v>
      </c>
      <c r="K1198">
        <f>VLOOKUP(Regular_Season_Table[[#This Row],[Visitor]],Table_0__2[[Team]:[CF%]],10,FALSE)</f>
        <v>49.78</v>
      </c>
      <c r="L1198">
        <f>VLOOKUP(Regular_Season_Table[[#This Row],[Home]],Table_0__2[[#All],[Team]:[HDCF%]],36,FALSE)</f>
        <v>53.01</v>
      </c>
      <c r="M1198">
        <f>VLOOKUP(Regular_Season_Table[[#This Row],[Visitor]],Table_0__2[[#All],[Team]:[HDCF%]],36,FALSE)</f>
        <v>49.68</v>
      </c>
      <c r="N1198">
        <f>VLOOKUP(Regular_Season_Table[[#This Row],[Home]],'Special Teams'!$A$1:$B$33,2,FALSE)</f>
        <v>25.36</v>
      </c>
      <c r="O1198">
        <f>VLOOKUP(Regular_Season_Table[[#This Row],[Visitor]],'Special Teams'!$A$1:$B$33,2,FALSE)</f>
        <v>21.22</v>
      </c>
    </row>
    <row r="1199" spans="1:15" x14ac:dyDescent="0.3">
      <c r="A1199" s="9">
        <v>45016</v>
      </c>
      <c r="B1199" s="7" t="s">
        <v>30</v>
      </c>
      <c r="C1199" s="7">
        <v>5</v>
      </c>
      <c r="D1199" s="7" t="s">
        <v>25</v>
      </c>
      <c r="E1199" s="7">
        <v>2</v>
      </c>
      <c r="F1199" s="7"/>
      <c r="G1199" s="6">
        <f t="shared" si="18"/>
        <v>-3</v>
      </c>
      <c r="H1199">
        <f>VLOOKUP(Regular_Season_Table[[#This Row],[Visitor]],'2023 Standings'!$A$1:$K$33,10,FALSE)</f>
        <v>0.75</v>
      </c>
      <c r="I1199">
        <f>VLOOKUP(Regular_Season_Table[[#This Row],[Home]],'2023 Standings'!$A$1:$K$33,10,)</f>
        <v>-0.85</v>
      </c>
      <c r="J1199">
        <f>VLOOKUP(Regular_Season_Table[[#This Row],[Home]],Table_0__2[[#All],[Team]:[xGF%]],10,)</f>
        <v>45.13</v>
      </c>
      <c r="K1199">
        <f>VLOOKUP(Regular_Season_Table[[#This Row],[Visitor]],Table_0__2[[Team]:[CF%]],10,FALSE)</f>
        <v>51.67</v>
      </c>
      <c r="L1199">
        <f>VLOOKUP(Regular_Season_Table[[#This Row],[Home]],Table_0__2[[#All],[Team]:[HDCF%]],36,FALSE)</f>
        <v>43.9</v>
      </c>
      <c r="M1199">
        <f>VLOOKUP(Regular_Season_Table[[#This Row],[Visitor]],Table_0__2[[#All],[Team]:[HDCF%]],36,FALSE)</f>
        <v>53.75</v>
      </c>
      <c r="N1199">
        <f>VLOOKUP(Regular_Season_Table[[#This Row],[Home]],'Special Teams'!$A$1:$B$33,2,FALSE)</f>
        <v>18.91</v>
      </c>
      <c r="O1199">
        <f>VLOOKUP(Regular_Season_Table[[#This Row],[Visitor]],'Special Teams'!$A$1:$B$33,2,FALSE)</f>
        <v>25</v>
      </c>
    </row>
    <row r="1200" spans="1:15" x14ac:dyDescent="0.3">
      <c r="A1200" s="8">
        <v>45016</v>
      </c>
      <c r="B1200" s="6" t="s">
        <v>17</v>
      </c>
      <c r="C1200" s="6">
        <v>2</v>
      </c>
      <c r="D1200" s="6" t="s">
        <v>13</v>
      </c>
      <c r="E1200" s="6">
        <v>3</v>
      </c>
      <c r="F1200" s="6" t="s">
        <v>36</v>
      </c>
      <c r="G1200" s="6">
        <f t="shared" si="18"/>
        <v>1</v>
      </c>
      <c r="H1200">
        <f>VLOOKUP(Regular_Season_Table[[#This Row],[Visitor]],'2023 Standings'!$A$1:$K$33,10,FALSE)</f>
        <v>0.7</v>
      </c>
      <c r="I1200">
        <f>VLOOKUP(Regular_Season_Table[[#This Row],[Home]],'2023 Standings'!$A$1:$K$33,10,)</f>
        <v>-0.01</v>
      </c>
      <c r="J1200">
        <f>VLOOKUP(Regular_Season_Table[[#This Row],[Home]],Table_0__2[[#All],[Team]:[xGF%]],10,)</f>
        <v>51.36</v>
      </c>
      <c r="K1200">
        <f>VLOOKUP(Regular_Season_Table[[#This Row],[Visitor]],Table_0__2[[Team]:[CF%]],10,FALSE)</f>
        <v>49.8</v>
      </c>
      <c r="L1200">
        <f>VLOOKUP(Regular_Season_Table[[#This Row],[Home]],Table_0__2[[#All],[Team]:[HDCF%]],36,FALSE)</f>
        <v>47.31</v>
      </c>
      <c r="M1200">
        <f>VLOOKUP(Regular_Season_Table[[#This Row],[Visitor]],Table_0__2[[#All],[Team]:[HDCF%]],36,FALSE)</f>
        <v>48.95</v>
      </c>
      <c r="N1200">
        <f>VLOOKUP(Regular_Season_Table[[#This Row],[Home]],'Special Teams'!$A$1:$B$33,2,FALSE)</f>
        <v>23.42</v>
      </c>
      <c r="O1200">
        <f>VLOOKUP(Regular_Season_Table[[#This Row],[Visitor]],'Special Teams'!$A$1:$B$33,2,FALSE)</f>
        <v>24.08</v>
      </c>
    </row>
    <row r="1201" spans="1:15" x14ac:dyDescent="0.3">
      <c r="A1201" s="9">
        <v>45016</v>
      </c>
      <c r="B1201" s="7" t="s">
        <v>22</v>
      </c>
      <c r="C1201" s="7">
        <v>5</v>
      </c>
      <c r="D1201" s="7" t="s">
        <v>8</v>
      </c>
      <c r="E1201" s="7">
        <v>4</v>
      </c>
      <c r="F1201" s="7" t="s">
        <v>36</v>
      </c>
      <c r="G1201" s="6">
        <f t="shared" si="18"/>
        <v>-1</v>
      </c>
      <c r="H1201">
        <f>VLOOKUP(Regular_Season_Table[[#This Row],[Visitor]],'2023 Standings'!$A$1:$K$33,10,FALSE)</f>
        <v>0.05</v>
      </c>
      <c r="I1201">
        <f>VLOOKUP(Regular_Season_Table[[#This Row],[Home]],'2023 Standings'!$A$1:$K$33,10,)</f>
        <v>-0.3</v>
      </c>
      <c r="J1201">
        <f>VLOOKUP(Regular_Season_Table[[#This Row],[Home]],Table_0__2[[#All],[Team]:[xGF%]],10,)</f>
        <v>47.62</v>
      </c>
      <c r="K1201">
        <f>VLOOKUP(Regular_Season_Table[[#This Row],[Visitor]],Table_0__2[[Team]:[CF%]],10,FALSE)</f>
        <v>57.39</v>
      </c>
      <c r="L1201">
        <f>VLOOKUP(Regular_Season_Table[[#This Row],[Home]],Table_0__2[[#All],[Team]:[HDCF%]],36,FALSE)</f>
        <v>47.61</v>
      </c>
      <c r="M1201">
        <f>VLOOKUP(Regular_Season_Table[[#This Row],[Visitor]],Table_0__2[[#All],[Team]:[HDCF%]],36,FALSE)</f>
        <v>53.64</v>
      </c>
      <c r="N1201">
        <f>VLOOKUP(Regular_Season_Table[[#This Row],[Home]],'Special Teams'!$A$1:$B$33,2,FALSE)</f>
        <v>22.71</v>
      </c>
      <c r="O1201">
        <f>VLOOKUP(Regular_Season_Table[[#This Row],[Visitor]],'Special Teams'!$A$1:$B$33,2,FALSE)</f>
        <v>19.84</v>
      </c>
    </row>
    <row r="1202" spans="1:15" x14ac:dyDescent="0.3">
      <c r="A1202" s="8">
        <v>45016</v>
      </c>
      <c r="B1202" s="6" t="s">
        <v>19</v>
      </c>
      <c r="C1202" s="6">
        <v>2</v>
      </c>
      <c r="D1202" s="6" t="s">
        <v>23</v>
      </c>
      <c r="E1202" s="6">
        <v>6</v>
      </c>
      <c r="F1202" s="6"/>
      <c r="G1202" s="6">
        <f t="shared" si="18"/>
        <v>4</v>
      </c>
      <c r="H1202">
        <f>VLOOKUP(Regular_Season_Table[[#This Row],[Visitor]],'2023 Standings'!$A$1:$K$33,10,FALSE)</f>
        <v>-0.44</v>
      </c>
      <c r="I1202">
        <f>VLOOKUP(Regular_Season_Table[[#This Row],[Home]],'2023 Standings'!$A$1:$K$33,10,)</f>
        <v>0.23</v>
      </c>
      <c r="J1202">
        <f>VLOOKUP(Regular_Season_Table[[#This Row],[Home]],Table_0__2[[#All],[Team]:[xGF%]],10,)</f>
        <v>51.57</v>
      </c>
      <c r="K1202">
        <f>VLOOKUP(Regular_Season_Table[[#This Row],[Visitor]],Table_0__2[[Team]:[CF%]],10,FALSE)</f>
        <v>46.03</v>
      </c>
      <c r="L1202">
        <f>VLOOKUP(Regular_Season_Table[[#This Row],[Home]],Table_0__2[[#All],[Team]:[HDCF%]],36,FALSE)</f>
        <v>52.55</v>
      </c>
      <c r="M1202">
        <f>VLOOKUP(Regular_Season_Table[[#This Row],[Visitor]],Table_0__2[[#All],[Team]:[HDCF%]],36,FALSE)</f>
        <v>44.13</v>
      </c>
      <c r="N1202">
        <f>VLOOKUP(Regular_Season_Table[[#This Row],[Home]],'Special Teams'!$A$1:$B$33,2,FALSE)</f>
        <v>19.260000000000002</v>
      </c>
      <c r="O1202">
        <f>VLOOKUP(Regular_Season_Table[[#This Row],[Visitor]],'Special Teams'!$A$1:$B$33,2,FALSE)</f>
        <v>21.11</v>
      </c>
    </row>
    <row r="1203" spans="1:15" x14ac:dyDescent="0.3">
      <c r="A1203" s="9">
        <v>45017</v>
      </c>
      <c r="B1203" s="7" t="s">
        <v>24</v>
      </c>
      <c r="C1203" s="7">
        <v>7</v>
      </c>
      <c r="D1203" s="7" t="s">
        <v>25</v>
      </c>
      <c r="E1203" s="7">
        <v>2</v>
      </c>
      <c r="F1203" s="7"/>
      <c r="G1203" s="6">
        <f t="shared" si="18"/>
        <v>-5</v>
      </c>
      <c r="H1203">
        <f>VLOOKUP(Regular_Season_Table[[#This Row],[Visitor]],'2023 Standings'!$A$1:$K$33,10,FALSE)</f>
        <v>-1.05</v>
      </c>
      <c r="I1203">
        <f>VLOOKUP(Regular_Season_Table[[#This Row],[Home]],'2023 Standings'!$A$1:$K$33,10,)</f>
        <v>-0.85</v>
      </c>
      <c r="J1203">
        <f>VLOOKUP(Regular_Season_Table[[#This Row],[Home]],Table_0__2[[#All],[Team]:[xGF%]],10,)</f>
        <v>45.13</v>
      </c>
      <c r="K1203">
        <f>VLOOKUP(Regular_Season_Table[[#This Row],[Visitor]],Table_0__2[[Team]:[CF%]],10,FALSE)</f>
        <v>48.6</v>
      </c>
      <c r="L1203">
        <f>VLOOKUP(Regular_Season_Table[[#This Row],[Home]],Table_0__2[[#All],[Team]:[HDCF%]],36,FALSE)</f>
        <v>43.9</v>
      </c>
      <c r="M1203">
        <f>VLOOKUP(Regular_Season_Table[[#This Row],[Visitor]],Table_0__2[[#All],[Team]:[HDCF%]],36,FALSE)</f>
        <v>51.47</v>
      </c>
      <c r="N1203">
        <f>VLOOKUP(Regular_Season_Table[[#This Row],[Home]],'Special Teams'!$A$1:$B$33,2,FALSE)</f>
        <v>18.91</v>
      </c>
      <c r="O1203">
        <f>VLOOKUP(Regular_Season_Table[[#This Row],[Visitor]],'Special Teams'!$A$1:$B$33,2,FALSE)</f>
        <v>18.39</v>
      </c>
    </row>
    <row r="1204" spans="1:15" x14ac:dyDescent="0.3">
      <c r="A1204" s="8">
        <v>45017</v>
      </c>
      <c r="B1204" s="6" t="s">
        <v>31</v>
      </c>
      <c r="C1204" s="6">
        <v>7</v>
      </c>
      <c r="D1204" s="6" t="s">
        <v>20</v>
      </c>
      <c r="E1204" s="6">
        <v>0</v>
      </c>
      <c r="F1204" s="6"/>
      <c r="G1204" s="6">
        <f t="shared" si="18"/>
        <v>-7</v>
      </c>
      <c r="H1204">
        <f>VLOOKUP(Regular_Season_Table[[#This Row],[Visitor]],'2023 Standings'!$A$1:$K$33,10,FALSE)</f>
        <v>0.24</v>
      </c>
      <c r="I1204">
        <f>VLOOKUP(Regular_Season_Table[[#This Row],[Home]],'2023 Standings'!$A$1:$K$33,10,)</f>
        <v>-1.34</v>
      </c>
      <c r="J1204">
        <f>VLOOKUP(Regular_Season_Table[[#This Row],[Home]],Table_0__2[[#All],[Team]:[xGF%]],10,)</f>
        <v>44.92</v>
      </c>
      <c r="K1204">
        <f>VLOOKUP(Regular_Season_Table[[#This Row],[Visitor]],Table_0__2[[Team]:[CF%]],10,FALSE)</f>
        <v>54.33</v>
      </c>
      <c r="L1204">
        <f>VLOOKUP(Regular_Season_Table[[#This Row],[Home]],Table_0__2[[#All],[Team]:[HDCF%]],36,FALSE)</f>
        <v>43.43</v>
      </c>
      <c r="M1204">
        <f>VLOOKUP(Regular_Season_Table[[#This Row],[Visitor]],Table_0__2[[#All],[Team]:[HDCF%]],36,FALSE)</f>
        <v>53.72</v>
      </c>
      <c r="N1204">
        <f>VLOOKUP(Regular_Season_Table[[#This Row],[Home]],'Special Teams'!$A$1:$B$33,2,FALSE)</f>
        <v>18.3</v>
      </c>
      <c r="O1204">
        <f>VLOOKUP(Regular_Season_Table[[#This Row],[Visitor]],'Special Teams'!$A$1:$B$33,2,FALSE)</f>
        <v>22.83</v>
      </c>
    </row>
    <row r="1205" spans="1:15" x14ac:dyDescent="0.3">
      <c r="A1205" s="9">
        <v>45017</v>
      </c>
      <c r="B1205" s="7" t="s">
        <v>15</v>
      </c>
      <c r="C1205" s="7">
        <v>6</v>
      </c>
      <c r="D1205" s="7" t="s">
        <v>6</v>
      </c>
      <c r="E1205" s="7">
        <v>3</v>
      </c>
      <c r="F1205" s="7"/>
      <c r="G1205" s="6">
        <f t="shared" si="18"/>
        <v>-3</v>
      </c>
      <c r="H1205">
        <f>VLOOKUP(Regular_Season_Table[[#This Row],[Visitor]],'2023 Standings'!$A$1:$K$33,10,FALSE)</f>
        <v>0.79</v>
      </c>
      <c r="I1205">
        <f>VLOOKUP(Regular_Season_Table[[#This Row],[Home]],'2023 Standings'!$A$1:$K$33,10,)</f>
        <v>-1.1599999999999999</v>
      </c>
      <c r="J1205">
        <f>VLOOKUP(Regular_Season_Table[[#This Row],[Home]],Table_0__2[[#All],[Team]:[xGF%]],10,)</f>
        <v>43.9</v>
      </c>
      <c r="K1205">
        <f>VLOOKUP(Regular_Season_Table[[#This Row],[Visitor]],Table_0__2[[Team]:[CF%]],10,FALSE)</f>
        <v>54.12</v>
      </c>
      <c r="L1205">
        <f>VLOOKUP(Regular_Season_Table[[#This Row],[Home]],Table_0__2[[#All],[Team]:[HDCF%]],36,FALSE)</f>
        <v>41.35</v>
      </c>
      <c r="M1205">
        <f>VLOOKUP(Regular_Season_Table[[#This Row],[Visitor]],Table_0__2[[#All],[Team]:[HDCF%]],36,FALSE)</f>
        <v>56.84</v>
      </c>
      <c r="N1205">
        <f>VLOOKUP(Regular_Season_Table[[#This Row],[Home]],'Special Teams'!$A$1:$B$33,2,FALSE)</f>
        <v>16.38</v>
      </c>
      <c r="O1205">
        <f>VLOOKUP(Regular_Season_Table[[#This Row],[Visitor]],'Special Teams'!$A$1:$B$33,2,FALSE)</f>
        <v>21.88</v>
      </c>
    </row>
    <row r="1206" spans="1:15" x14ac:dyDescent="0.3">
      <c r="A1206" s="8">
        <v>45017</v>
      </c>
      <c r="B1206" s="6" t="s">
        <v>30</v>
      </c>
      <c r="C1206" s="6">
        <v>2</v>
      </c>
      <c r="D1206" s="6" t="s">
        <v>11</v>
      </c>
      <c r="E1206" s="6">
        <v>5</v>
      </c>
      <c r="F1206" s="6"/>
      <c r="G1206" s="6">
        <f t="shared" si="18"/>
        <v>3</v>
      </c>
      <c r="H1206">
        <f>VLOOKUP(Regular_Season_Table[[#This Row],[Visitor]],'2023 Standings'!$A$1:$K$33,10,FALSE)</f>
        <v>0.75</v>
      </c>
      <c r="I1206">
        <f>VLOOKUP(Regular_Season_Table[[#This Row],[Home]],'2023 Standings'!$A$1:$K$33,10,)</f>
        <v>0.61</v>
      </c>
      <c r="J1206">
        <f>VLOOKUP(Regular_Season_Table[[#This Row],[Home]],Table_0__2[[#All],[Team]:[xGF%]],10,)</f>
        <v>52.19</v>
      </c>
      <c r="K1206">
        <f>VLOOKUP(Regular_Season_Table[[#This Row],[Visitor]],Table_0__2[[Team]:[CF%]],10,FALSE)</f>
        <v>51.67</v>
      </c>
      <c r="L1206">
        <f>VLOOKUP(Regular_Season_Table[[#This Row],[Home]],Table_0__2[[#All],[Team]:[HDCF%]],36,FALSE)</f>
        <v>49.77</v>
      </c>
      <c r="M1206">
        <f>VLOOKUP(Regular_Season_Table[[#This Row],[Visitor]],Table_0__2[[#All],[Team]:[HDCF%]],36,FALSE)</f>
        <v>53.75</v>
      </c>
      <c r="N1206">
        <f>VLOOKUP(Regular_Season_Table[[#This Row],[Home]],'Special Teams'!$A$1:$B$33,2,FALSE)</f>
        <v>24.52</v>
      </c>
      <c r="O1206">
        <f>VLOOKUP(Regular_Season_Table[[#This Row],[Visitor]],'Special Teams'!$A$1:$B$33,2,FALSE)</f>
        <v>25</v>
      </c>
    </row>
    <row r="1207" spans="1:15" x14ac:dyDescent="0.3">
      <c r="A1207" s="9">
        <v>45017</v>
      </c>
      <c r="B1207" s="7" t="s">
        <v>26</v>
      </c>
      <c r="C1207" s="7">
        <v>0</v>
      </c>
      <c r="D1207" s="7" t="s">
        <v>9</v>
      </c>
      <c r="E1207" s="7">
        <v>6</v>
      </c>
      <c r="F1207" s="7"/>
      <c r="G1207" s="6">
        <f t="shared" si="18"/>
        <v>6</v>
      </c>
      <c r="H1207">
        <f>VLOOKUP(Regular_Season_Table[[#This Row],[Visitor]],'2023 Standings'!$A$1:$K$33,10,FALSE)</f>
        <v>-1.54</v>
      </c>
      <c r="I1207">
        <f>VLOOKUP(Regular_Season_Table[[#This Row],[Home]],'2023 Standings'!$A$1:$K$33,10,)</f>
        <v>0.73</v>
      </c>
      <c r="J1207">
        <f>VLOOKUP(Regular_Season_Table[[#This Row],[Home]],Table_0__2[[#All],[Team]:[xGF%]],10,)</f>
        <v>52.27</v>
      </c>
      <c r="K1207">
        <f>VLOOKUP(Regular_Season_Table[[#This Row],[Visitor]],Table_0__2[[Team]:[CF%]],10,FALSE)</f>
        <v>42.67</v>
      </c>
      <c r="L1207">
        <f>VLOOKUP(Regular_Season_Table[[#This Row],[Home]],Table_0__2[[#All],[Team]:[HDCF%]],36,FALSE)</f>
        <v>56.4</v>
      </c>
      <c r="M1207">
        <f>VLOOKUP(Regular_Season_Table[[#This Row],[Visitor]],Table_0__2[[#All],[Team]:[HDCF%]],36,FALSE)</f>
        <v>38.950000000000003</v>
      </c>
      <c r="N1207">
        <f>VLOOKUP(Regular_Season_Table[[#This Row],[Home]],'Special Teams'!$A$1:$B$33,2,FALSE)</f>
        <v>32.36</v>
      </c>
      <c r="O1207">
        <f>VLOOKUP(Regular_Season_Table[[#This Row],[Visitor]],'Special Teams'!$A$1:$B$33,2,FALSE)</f>
        <v>15.72</v>
      </c>
    </row>
    <row r="1208" spans="1:15" x14ac:dyDescent="0.3">
      <c r="A1208" s="8">
        <v>45017</v>
      </c>
      <c r="B1208" s="6" t="s">
        <v>18</v>
      </c>
      <c r="C1208" s="6">
        <v>3</v>
      </c>
      <c r="D1208" s="6" t="s">
        <v>33</v>
      </c>
      <c r="E1208" s="6">
        <v>0</v>
      </c>
      <c r="F1208" s="6"/>
      <c r="G1208" s="6">
        <f t="shared" si="18"/>
        <v>-3</v>
      </c>
      <c r="H1208">
        <f>VLOOKUP(Regular_Season_Table[[#This Row],[Visitor]],'2023 Standings'!$A$1:$K$33,10,FALSE)</f>
        <v>0.66</v>
      </c>
      <c r="I1208">
        <f>VLOOKUP(Regular_Season_Table[[#This Row],[Home]],'2023 Standings'!$A$1:$K$33,10,)</f>
        <v>-0.85</v>
      </c>
      <c r="J1208">
        <f>VLOOKUP(Regular_Season_Table[[#This Row],[Home]],Table_0__2[[#All],[Team]:[xGF%]],10,)</f>
        <v>45.51</v>
      </c>
      <c r="K1208">
        <f>VLOOKUP(Regular_Season_Table[[#This Row],[Visitor]],Table_0__2[[Team]:[CF%]],10,FALSE)</f>
        <v>60.38</v>
      </c>
      <c r="L1208">
        <f>VLOOKUP(Regular_Season_Table[[#This Row],[Home]],Table_0__2[[#All],[Team]:[HDCF%]],36,FALSE)</f>
        <v>42.22</v>
      </c>
      <c r="M1208">
        <f>VLOOKUP(Regular_Season_Table[[#This Row],[Visitor]],Table_0__2[[#All],[Team]:[HDCF%]],36,FALSE)</f>
        <v>59.07</v>
      </c>
      <c r="N1208">
        <f>VLOOKUP(Regular_Season_Table[[#This Row],[Home]],'Special Teams'!$A$1:$B$33,2,FALSE)</f>
        <v>16.03</v>
      </c>
      <c r="O1208">
        <f>VLOOKUP(Regular_Season_Table[[#This Row],[Visitor]],'Special Teams'!$A$1:$B$33,2,FALSE)</f>
        <v>19.760000000000002</v>
      </c>
    </row>
    <row r="1209" spans="1:15" x14ac:dyDescent="0.3">
      <c r="A1209" s="9">
        <v>45017</v>
      </c>
      <c r="B1209" s="7" t="s">
        <v>10</v>
      </c>
      <c r="C1209" s="7">
        <v>1</v>
      </c>
      <c r="D1209" s="7" t="s">
        <v>21</v>
      </c>
      <c r="E1209" s="7">
        <v>6</v>
      </c>
      <c r="F1209" s="7"/>
      <c r="G1209" s="6">
        <f t="shared" si="18"/>
        <v>5</v>
      </c>
      <c r="H1209">
        <f>VLOOKUP(Regular_Season_Table[[#This Row],[Visitor]],'2023 Standings'!$A$1:$K$33,10,FALSE)</f>
        <v>-0.47</v>
      </c>
      <c r="I1209">
        <f>VLOOKUP(Regular_Season_Table[[#This Row],[Home]],'2023 Standings'!$A$1:$K$33,10,)</f>
        <v>-0.12</v>
      </c>
      <c r="J1209">
        <f>VLOOKUP(Regular_Season_Table[[#This Row],[Home]],Table_0__2[[#All],[Team]:[xGF%]],10,)</f>
        <v>47.41</v>
      </c>
      <c r="K1209">
        <f>VLOOKUP(Regular_Season_Table[[#This Row],[Visitor]],Table_0__2[[Team]:[CF%]],10,FALSE)</f>
        <v>45.87</v>
      </c>
      <c r="L1209">
        <f>VLOOKUP(Regular_Season_Table[[#This Row],[Home]],Table_0__2[[#All],[Team]:[HDCF%]],36,FALSE)</f>
        <v>48</v>
      </c>
      <c r="M1209">
        <f>VLOOKUP(Regular_Season_Table[[#This Row],[Visitor]],Table_0__2[[#All],[Team]:[HDCF%]],36,FALSE)</f>
        <v>44.51</v>
      </c>
      <c r="N1209">
        <f>VLOOKUP(Regular_Season_Table[[#This Row],[Home]],'Special Teams'!$A$1:$B$33,2,FALSE)</f>
        <v>17.600000000000001</v>
      </c>
      <c r="O1209">
        <f>VLOOKUP(Regular_Season_Table[[#This Row],[Visitor]],'Special Teams'!$A$1:$B$33,2,FALSE)</f>
        <v>19.329999999999998</v>
      </c>
    </row>
    <row r="1210" spans="1:15" x14ac:dyDescent="0.3">
      <c r="A1210" s="8">
        <v>45017</v>
      </c>
      <c r="B1210" s="6" t="s">
        <v>5</v>
      </c>
      <c r="C1210" s="6">
        <v>3</v>
      </c>
      <c r="D1210" s="6" t="s">
        <v>32</v>
      </c>
      <c r="E1210" s="6">
        <v>0</v>
      </c>
      <c r="F1210" s="6"/>
      <c r="G1210" s="6">
        <f t="shared" si="18"/>
        <v>-3</v>
      </c>
      <c r="H1210">
        <f>VLOOKUP(Regular_Season_Table[[#This Row],[Visitor]],'2023 Standings'!$A$1:$K$33,10,FALSE)</f>
        <v>0.7</v>
      </c>
      <c r="I1210">
        <f>VLOOKUP(Regular_Season_Table[[#This Row],[Home]],'2023 Standings'!$A$1:$K$33,10,)</f>
        <v>-0.09</v>
      </c>
      <c r="J1210">
        <f>VLOOKUP(Regular_Season_Table[[#This Row],[Home]],Table_0__2[[#All],[Team]:[xGF%]],10,)</f>
        <v>51.53</v>
      </c>
      <c r="K1210">
        <f>VLOOKUP(Regular_Season_Table[[#This Row],[Visitor]],Table_0__2[[Team]:[CF%]],10,FALSE)</f>
        <v>51.07</v>
      </c>
      <c r="L1210">
        <f>VLOOKUP(Regular_Season_Table[[#This Row],[Home]],Table_0__2[[#All],[Team]:[HDCF%]],36,FALSE)</f>
        <v>51.95</v>
      </c>
      <c r="M1210">
        <f>VLOOKUP(Regular_Season_Table[[#This Row],[Visitor]],Table_0__2[[#All],[Team]:[HDCF%]],36,FALSE)</f>
        <v>54.37</v>
      </c>
      <c r="N1210">
        <f>VLOOKUP(Regular_Season_Table[[#This Row],[Home]],'Special Teams'!$A$1:$B$33,2,FALSE)</f>
        <v>23.53</v>
      </c>
      <c r="O1210">
        <f>VLOOKUP(Regular_Season_Table[[#This Row],[Visitor]],'Special Teams'!$A$1:$B$33,2,FALSE)</f>
        <v>26.02</v>
      </c>
    </row>
    <row r="1211" spans="1:15" x14ac:dyDescent="0.3">
      <c r="A1211" s="9">
        <v>45017</v>
      </c>
      <c r="B1211" s="7" t="s">
        <v>13</v>
      </c>
      <c r="C1211" s="7">
        <v>6</v>
      </c>
      <c r="D1211" s="7" t="s">
        <v>4</v>
      </c>
      <c r="E1211" s="7">
        <v>3</v>
      </c>
      <c r="F1211" s="7"/>
      <c r="G1211" s="6">
        <f t="shared" si="18"/>
        <v>-3</v>
      </c>
      <c r="H1211">
        <f>VLOOKUP(Regular_Season_Table[[#This Row],[Visitor]],'2023 Standings'!$A$1:$K$33,10,FALSE)</f>
        <v>-0.01</v>
      </c>
      <c r="I1211">
        <f>VLOOKUP(Regular_Season_Table[[#This Row],[Home]],'2023 Standings'!$A$1:$K$33,10,)</f>
        <v>-0.62</v>
      </c>
      <c r="J1211">
        <f>VLOOKUP(Regular_Season_Table[[#This Row],[Home]],Table_0__2[[#All],[Team]:[xGF%]],10,)</f>
        <v>47.4</v>
      </c>
      <c r="K1211">
        <f>VLOOKUP(Regular_Season_Table[[#This Row],[Visitor]],Table_0__2[[Team]:[CF%]],10,FALSE)</f>
        <v>51.36</v>
      </c>
      <c r="L1211">
        <f>VLOOKUP(Regular_Season_Table[[#This Row],[Home]],Table_0__2[[#All],[Team]:[HDCF%]],36,FALSE)</f>
        <v>47.69</v>
      </c>
      <c r="M1211">
        <f>VLOOKUP(Regular_Season_Table[[#This Row],[Visitor]],Table_0__2[[#All],[Team]:[HDCF%]],36,FALSE)</f>
        <v>47.31</v>
      </c>
      <c r="N1211">
        <f>VLOOKUP(Regular_Season_Table[[#This Row],[Home]],'Special Teams'!$A$1:$B$33,2,FALSE)</f>
        <v>15.56</v>
      </c>
      <c r="O1211">
        <f>VLOOKUP(Regular_Season_Table[[#This Row],[Visitor]],'Special Teams'!$A$1:$B$33,2,FALSE)</f>
        <v>23.42</v>
      </c>
    </row>
    <row r="1212" spans="1:15" x14ac:dyDescent="0.3">
      <c r="A1212" s="8">
        <v>45017</v>
      </c>
      <c r="B1212" s="6" t="s">
        <v>14</v>
      </c>
      <c r="C1212" s="6">
        <v>4</v>
      </c>
      <c r="D1212" s="6" t="s">
        <v>3</v>
      </c>
      <c r="E1212" s="6">
        <v>3</v>
      </c>
      <c r="F1212" s="6"/>
      <c r="G1212" s="6">
        <f t="shared" si="18"/>
        <v>-1</v>
      </c>
      <c r="H1212">
        <f>VLOOKUP(Regular_Season_Table[[#This Row],[Visitor]],'2023 Standings'!$A$1:$K$33,10,FALSE)</f>
        <v>1.54</v>
      </c>
      <c r="I1212">
        <f>VLOOKUP(Regular_Season_Table[[#This Row],[Home]],'2023 Standings'!$A$1:$K$33,10,)</f>
        <v>0.01</v>
      </c>
      <c r="J1212">
        <f>VLOOKUP(Regular_Season_Table[[#This Row],[Home]],Table_0__2[[#All],[Team]:[xGF%]],10,)</f>
        <v>52.14</v>
      </c>
      <c r="K1212">
        <f>VLOOKUP(Regular_Season_Table[[#This Row],[Visitor]],Table_0__2[[Team]:[CF%]],10,FALSE)</f>
        <v>51.19</v>
      </c>
      <c r="L1212">
        <f>VLOOKUP(Regular_Season_Table[[#This Row],[Home]],Table_0__2[[#All],[Team]:[HDCF%]],36,FALSE)</f>
        <v>53.78</v>
      </c>
      <c r="M1212">
        <f>VLOOKUP(Regular_Season_Table[[#This Row],[Visitor]],Table_0__2[[#All],[Team]:[HDCF%]],36,FALSE)</f>
        <v>54.03</v>
      </c>
      <c r="N1212">
        <f>VLOOKUP(Regular_Season_Table[[#This Row],[Home]],'Special Teams'!$A$1:$B$33,2,FALSE)</f>
        <v>21.72</v>
      </c>
      <c r="O1212">
        <f>VLOOKUP(Regular_Season_Table[[#This Row],[Visitor]],'Special Teams'!$A$1:$B$33,2,FALSE)</f>
        <v>22.22</v>
      </c>
    </row>
    <row r="1213" spans="1:15" x14ac:dyDescent="0.3">
      <c r="A1213" s="9">
        <v>45017</v>
      </c>
      <c r="B1213" s="7" t="s">
        <v>29</v>
      </c>
      <c r="C1213" s="7">
        <v>3</v>
      </c>
      <c r="D1213" s="7" t="s">
        <v>34</v>
      </c>
      <c r="E1213" s="7">
        <v>1</v>
      </c>
      <c r="F1213" s="7"/>
      <c r="G1213" s="6">
        <f t="shared" si="18"/>
        <v>-2</v>
      </c>
      <c r="H1213">
        <f>VLOOKUP(Regular_Season_Table[[#This Row],[Visitor]],'2023 Standings'!$A$1:$K$33,10,FALSE)</f>
        <v>0.27</v>
      </c>
      <c r="I1213">
        <f>VLOOKUP(Regular_Season_Table[[#This Row],[Home]],'2023 Standings'!$A$1:$K$33,10,)</f>
        <v>0.36</v>
      </c>
      <c r="J1213">
        <f>VLOOKUP(Regular_Season_Table[[#This Row],[Home]],Table_0__2[[#All],[Team]:[xGF%]],10,)</f>
        <v>52.75</v>
      </c>
      <c r="K1213">
        <f>VLOOKUP(Regular_Season_Table[[#This Row],[Visitor]],Table_0__2[[Team]:[CF%]],10,FALSE)</f>
        <v>52.33</v>
      </c>
      <c r="L1213">
        <f>VLOOKUP(Regular_Season_Table[[#This Row],[Home]],Table_0__2[[#All],[Team]:[HDCF%]],36,FALSE)</f>
        <v>49.47</v>
      </c>
      <c r="M1213">
        <f>VLOOKUP(Regular_Season_Table[[#This Row],[Visitor]],Table_0__2[[#All],[Team]:[HDCF%]],36,FALSE)</f>
        <v>52.36</v>
      </c>
      <c r="N1213">
        <f>VLOOKUP(Regular_Season_Table[[#This Row],[Home]],'Special Teams'!$A$1:$B$33,2,FALSE)</f>
        <v>19.75</v>
      </c>
      <c r="O1213">
        <f>VLOOKUP(Regular_Season_Table[[#This Row],[Visitor]],'Special Teams'!$A$1:$B$33,2,FALSE)</f>
        <v>25.28</v>
      </c>
    </row>
    <row r="1214" spans="1:15" x14ac:dyDescent="0.3">
      <c r="A1214" s="8">
        <v>45017</v>
      </c>
      <c r="B1214" s="6" t="s">
        <v>16</v>
      </c>
      <c r="C1214" s="6">
        <v>0</v>
      </c>
      <c r="D1214" s="6" t="s">
        <v>7</v>
      </c>
      <c r="E1214" s="6">
        <v>5</v>
      </c>
      <c r="F1214" s="6"/>
      <c r="G1214" s="6">
        <f t="shared" si="18"/>
        <v>5</v>
      </c>
      <c r="H1214">
        <f>VLOOKUP(Regular_Season_Table[[#This Row],[Visitor]],'2023 Standings'!$A$1:$K$33,10,FALSE)</f>
        <v>0.25</v>
      </c>
      <c r="I1214">
        <f>VLOOKUP(Regular_Season_Table[[#This Row],[Home]],'2023 Standings'!$A$1:$K$33,10,)</f>
        <v>0.37</v>
      </c>
      <c r="J1214">
        <f>VLOOKUP(Regular_Season_Table[[#This Row],[Home]],Table_0__2[[#All],[Team]:[xGF%]],10,)</f>
        <v>51.45</v>
      </c>
      <c r="K1214">
        <f>VLOOKUP(Regular_Season_Table[[#This Row],[Visitor]],Table_0__2[[Team]:[CF%]],10,FALSE)</f>
        <v>49.75</v>
      </c>
      <c r="L1214">
        <f>VLOOKUP(Regular_Season_Table[[#This Row],[Home]],Table_0__2[[#All],[Team]:[HDCF%]],36,FALSE)</f>
        <v>53.01</v>
      </c>
      <c r="M1214">
        <f>VLOOKUP(Regular_Season_Table[[#This Row],[Visitor]],Table_0__2[[#All],[Team]:[HDCF%]],36,FALSE)</f>
        <v>50.12</v>
      </c>
      <c r="N1214">
        <f>VLOOKUP(Regular_Season_Table[[#This Row],[Home]],'Special Teams'!$A$1:$B$33,2,FALSE)</f>
        <v>25.36</v>
      </c>
      <c r="O1214">
        <f>VLOOKUP(Regular_Season_Table[[#This Row],[Visitor]],'Special Teams'!$A$1:$B$33,2,FALSE)</f>
        <v>15.77</v>
      </c>
    </row>
    <row r="1215" spans="1:15" x14ac:dyDescent="0.3">
      <c r="A1215" s="9">
        <v>45017</v>
      </c>
      <c r="B1215" s="7" t="s">
        <v>28</v>
      </c>
      <c r="C1215" s="7">
        <v>1</v>
      </c>
      <c r="D1215" s="7" t="s">
        <v>27</v>
      </c>
      <c r="E1215" s="7">
        <v>4</v>
      </c>
      <c r="F1215" s="7"/>
      <c r="G1215" s="6">
        <f t="shared" si="18"/>
        <v>3</v>
      </c>
      <c r="H1215">
        <f>VLOOKUP(Regular_Season_Table[[#This Row],[Visitor]],'2023 Standings'!$A$1:$K$33,10,FALSE)</f>
        <v>0.21</v>
      </c>
      <c r="I1215">
        <f>VLOOKUP(Regular_Season_Table[[#This Row],[Home]],'2023 Standings'!$A$1:$K$33,10,)</f>
        <v>0.49</v>
      </c>
      <c r="J1215">
        <f>VLOOKUP(Regular_Season_Table[[#This Row],[Home]],Table_0__2[[#All],[Team]:[xGF%]],10,)</f>
        <v>48.15</v>
      </c>
      <c r="K1215">
        <f>VLOOKUP(Regular_Season_Table[[#This Row],[Visitor]],Table_0__2[[Team]:[CF%]],10,FALSE)</f>
        <v>49.47</v>
      </c>
      <c r="L1215">
        <f>VLOOKUP(Regular_Season_Table[[#This Row],[Home]],Table_0__2[[#All],[Team]:[HDCF%]],36,FALSE)</f>
        <v>53.11</v>
      </c>
      <c r="M1215">
        <f>VLOOKUP(Regular_Season_Table[[#This Row],[Visitor]],Table_0__2[[#All],[Team]:[HDCF%]],36,FALSE)</f>
        <v>51.15</v>
      </c>
      <c r="N1215">
        <f>VLOOKUP(Regular_Season_Table[[#This Row],[Home]],'Special Teams'!$A$1:$B$33,2,FALSE)</f>
        <v>20.29</v>
      </c>
      <c r="O1215">
        <f>VLOOKUP(Regular_Season_Table[[#This Row],[Visitor]],'Special Teams'!$A$1:$B$33,2,FALSE)</f>
        <v>21.43</v>
      </c>
    </row>
    <row r="1216" spans="1:15" x14ac:dyDescent="0.3">
      <c r="A1216" s="8">
        <v>45018</v>
      </c>
      <c r="B1216" s="6" t="s">
        <v>16</v>
      </c>
      <c r="C1216" s="6">
        <v>1</v>
      </c>
      <c r="D1216" s="6" t="s">
        <v>18</v>
      </c>
      <c r="E1216" s="6">
        <v>2</v>
      </c>
      <c r="F1216" s="6"/>
      <c r="G1216" s="6">
        <f t="shared" si="18"/>
        <v>1</v>
      </c>
      <c r="H1216">
        <f>VLOOKUP(Regular_Season_Table[[#This Row],[Visitor]],'2023 Standings'!$A$1:$K$33,10,FALSE)</f>
        <v>0.25</v>
      </c>
      <c r="I1216">
        <f>VLOOKUP(Regular_Season_Table[[#This Row],[Home]],'2023 Standings'!$A$1:$K$33,10,)</f>
        <v>0.66</v>
      </c>
      <c r="J1216">
        <f>VLOOKUP(Regular_Season_Table[[#This Row],[Home]],Table_0__2[[#All],[Team]:[xGF%]],10,)</f>
        <v>60.38</v>
      </c>
      <c r="K1216">
        <f>VLOOKUP(Regular_Season_Table[[#This Row],[Visitor]],Table_0__2[[Team]:[CF%]],10,FALSE)</f>
        <v>49.75</v>
      </c>
      <c r="L1216">
        <f>VLOOKUP(Regular_Season_Table[[#This Row],[Home]],Table_0__2[[#All],[Team]:[HDCF%]],36,FALSE)</f>
        <v>59.07</v>
      </c>
      <c r="M1216">
        <f>VLOOKUP(Regular_Season_Table[[#This Row],[Visitor]],Table_0__2[[#All],[Team]:[HDCF%]],36,FALSE)</f>
        <v>50.12</v>
      </c>
      <c r="N1216">
        <f>VLOOKUP(Regular_Season_Table[[#This Row],[Home]],'Special Teams'!$A$1:$B$33,2,FALSE)</f>
        <v>19.760000000000002</v>
      </c>
      <c r="O1216">
        <f>VLOOKUP(Regular_Season_Table[[#This Row],[Visitor]],'Special Teams'!$A$1:$B$33,2,FALSE)</f>
        <v>15.77</v>
      </c>
    </row>
    <row r="1217" spans="1:15" x14ac:dyDescent="0.3">
      <c r="A1217" s="9">
        <v>45018</v>
      </c>
      <c r="B1217" s="7" t="s">
        <v>32</v>
      </c>
      <c r="C1217" s="7">
        <v>3</v>
      </c>
      <c r="D1217" s="7" t="s">
        <v>20</v>
      </c>
      <c r="E1217" s="7">
        <v>4</v>
      </c>
      <c r="F1217" s="7" t="s">
        <v>36</v>
      </c>
      <c r="G1217" s="6">
        <f t="shared" si="18"/>
        <v>1</v>
      </c>
      <c r="H1217">
        <f>VLOOKUP(Regular_Season_Table[[#This Row],[Visitor]],'2023 Standings'!$A$1:$K$33,10,FALSE)</f>
        <v>-0.09</v>
      </c>
      <c r="I1217">
        <f>VLOOKUP(Regular_Season_Table[[#This Row],[Home]],'2023 Standings'!$A$1:$K$33,10,)</f>
        <v>-1.34</v>
      </c>
      <c r="J1217">
        <f>VLOOKUP(Regular_Season_Table[[#This Row],[Home]],Table_0__2[[#All],[Team]:[xGF%]],10,)</f>
        <v>44.92</v>
      </c>
      <c r="K1217">
        <f>VLOOKUP(Regular_Season_Table[[#This Row],[Visitor]],Table_0__2[[Team]:[CF%]],10,FALSE)</f>
        <v>51.53</v>
      </c>
      <c r="L1217">
        <f>VLOOKUP(Regular_Season_Table[[#This Row],[Home]],Table_0__2[[#All],[Team]:[HDCF%]],36,FALSE)</f>
        <v>43.43</v>
      </c>
      <c r="M1217">
        <f>VLOOKUP(Regular_Season_Table[[#This Row],[Visitor]],Table_0__2[[#All],[Team]:[HDCF%]],36,FALSE)</f>
        <v>51.95</v>
      </c>
      <c r="N1217">
        <f>VLOOKUP(Regular_Season_Table[[#This Row],[Home]],'Special Teams'!$A$1:$B$33,2,FALSE)</f>
        <v>18.3</v>
      </c>
      <c r="O1217">
        <f>VLOOKUP(Regular_Season_Table[[#This Row],[Visitor]],'Special Teams'!$A$1:$B$33,2,FALSE)</f>
        <v>23.53</v>
      </c>
    </row>
    <row r="1218" spans="1:15" x14ac:dyDescent="0.3">
      <c r="A1218" s="8">
        <v>45018</v>
      </c>
      <c r="B1218" s="6" t="s">
        <v>26</v>
      </c>
      <c r="C1218" s="6">
        <v>4</v>
      </c>
      <c r="D1218" s="6" t="s">
        <v>22</v>
      </c>
      <c r="E1218" s="6">
        <v>5</v>
      </c>
      <c r="F1218" s="6"/>
      <c r="G1218" s="6">
        <f t="shared" ref="G1218:G1281" si="19">E1218-C1218</f>
        <v>1</v>
      </c>
      <c r="H1218">
        <f>VLOOKUP(Regular_Season_Table[[#This Row],[Visitor]],'2023 Standings'!$A$1:$K$33,10,FALSE)</f>
        <v>-1.54</v>
      </c>
      <c r="I1218">
        <f>VLOOKUP(Regular_Season_Table[[#This Row],[Home]],'2023 Standings'!$A$1:$K$33,10,)</f>
        <v>0.05</v>
      </c>
      <c r="J1218">
        <f>VLOOKUP(Regular_Season_Table[[#This Row],[Home]],Table_0__2[[#All],[Team]:[xGF%]],10,)</f>
        <v>57.39</v>
      </c>
      <c r="K1218">
        <f>VLOOKUP(Regular_Season_Table[[#This Row],[Visitor]],Table_0__2[[Team]:[CF%]],10,FALSE)</f>
        <v>42.67</v>
      </c>
      <c r="L1218">
        <f>VLOOKUP(Regular_Season_Table[[#This Row],[Home]],Table_0__2[[#All],[Team]:[HDCF%]],36,FALSE)</f>
        <v>53.64</v>
      </c>
      <c r="M1218">
        <f>VLOOKUP(Regular_Season_Table[[#This Row],[Visitor]],Table_0__2[[#All],[Team]:[HDCF%]],36,FALSE)</f>
        <v>38.950000000000003</v>
      </c>
      <c r="N1218">
        <f>VLOOKUP(Regular_Season_Table[[#This Row],[Home]],'Special Teams'!$A$1:$B$33,2,FALSE)</f>
        <v>19.84</v>
      </c>
      <c r="O1218">
        <f>VLOOKUP(Regular_Season_Table[[#This Row],[Visitor]],'Special Teams'!$A$1:$B$33,2,FALSE)</f>
        <v>15.72</v>
      </c>
    </row>
    <row r="1219" spans="1:15" x14ac:dyDescent="0.3">
      <c r="A1219" s="9">
        <v>45018</v>
      </c>
      <c r="B1219" s="7" t="s">
        <v>4</v>
      </c>
      <c r="C1219" s="7">
        <v>2</v>
      </c>
      <c r="D1219" s="7" t="s">
        <v>3</v>
      </c>
      <c r="E1219" s="7">
        <v>4</v>
      </c>
      <c r="F1219" s="7"/>
      <c r="G1219" s="6">
        <f t="shared" si="19"/>
        <v>2</v>
      </c>
      <c r="H1219">
        <f>VLOOKUP(Regular_Season_Table[[#This Row],[Visitor]],'2023 Standings'!$A$1:$K$33,10,FALSE)</f>
        <v>-0.62</v>
      </c>
      <c r="I1219">
        <f>VLOOKUP(Regular_Season_Table[[#This Row],[Home]],'2023 Standings'!$A$1:$K$33,10,)</f>
        <v>0.01</v>
      </c>
      <c r="J1219">
        <f>VLOOKUP(Regular_Season_Table[[#This Row],[Home]],Table_0__2[[#All],[Team]:[xGF%]],10,)</f>
        <v>52.14</v>
      </c>
      <c r="K1219">
        <f>VLOOKUP(Regular_Season_Table[[#This Row],[Visitor]],Table_0__2[[Team]:[CF%]],10,FALSE)</f>
        <v>47.4</v>
      </c>
      <c r="L1219">
        <f>VLOOKUP(Regular_Season_Table[[#This Row],[Home]],Table_0__2[[#All],[Team]:[HDCF%]],36,FALSE)</f>
        <v>53.78</v>
      </c>
      <c r="M1219">
        <f>VLOOKUP(Regular_Season_Table[[#This Row],[Visitor]],Table_0__2[[#All],[Team]:[HDCF%]],36,FALSE)</f>
        <v>47.69</v>
      </c>
      <c r="N1219">
        <f>VLOOKUP(Regular_Season_Table[[#This Row],[Home]],'Special Teams'!$A$1:$B$33,2,FALSE)</f>
        <v>21.72</v>
      </c>
      <c r="O1219">
        <f>VLOOKUP(Regular_Season_Table[[#This Row],[Visitor]],'Special Teams'!$A$1:$B$33,2,FALSE)</f>
        <v>15.56</v>
      </c>
    </row>
    <row r="1220" spans="1:15" x14ac:dyDescent="0.3">
      <c r="A1220" s="8">
        <v>45018</v>
      </c>
      <c r="B1220" s="6" t="s">
        <v>14</v>
      </c>
      <c r="C1220" s="6">
        <v>4</v>
      </c>
      <c r="D1220" s="6" t="s">
        <v>10</v>
      </c>
      <c r="E1220" s="6">
        <v>3</v>
      </c>
      <c r="F1220" s="6" t="s">
        <v>35</v>
      </c>
      <c r="G1220" s="6">
        <f t="shared" si="19"/>
        <v>-1</v>
      </c>
      <c r="H1220">
        <f>VLOOKUP(Regular_Season_Table[[#This Row],[Visitor]],'2023 Standings'!$A$1:$K$33,10,FALSE)</f>
        <v>1.54</v>
      </c>
      <c r="I1220">
        <f>VLOOKUP(Regular_Season_Table[[#This Row],[Home]],'2023 Standings'!$A$1:$K$33,10,)</f>
        <v>-0.47</v>
      </c>
      <c r="J1220">
        <f>VLOOKUP(Regular_Season_Table[[#This Row],[Home]],Table_0__2[[#All],[Team]:[xGF%]],10,)</f>
        <v>45.87</v>
      </c>
      <c r="K1220">
        <f>VLOOKUP(Regular_Season_Table[[#This Row],[Visitor]],Table_0__2[[Team]:[CF%]],10,FALSE)</f>
        <v>51.19</v>
      </c>
      <c r="L1220">
        <f>VLOOKUP(Regular_Season_Table[[#This Row],[Home]],Table_0__2[[#All],[Team]:[HDCF%]],36,FALSE)</f>
        <v>44.51</v>
      </c>
      <c r="M1220">
        <f>VLOOKUP(Regular_Season_Table[[#This Row],[Visitor]],Table_0__2[[#All],[Team]:[HDCF%]],36,FALSE)</f>
        <v>54.03</v>
      </c>
      <c r="N1220">
        <f>VLOOKUP(Regular_Season_Table[[#This Row],[Home]],'Special Teams'!$A$1:$B$33,2,FALSE)</f>
        <v>19.329999999999998</v>
      </c>
      <c r="O1220">
        <f>VLOOKUP(Regular_Season_Table[[#This Row],[Visitor]],'Special Teams'!$A$1:$B$33,2,FALSE)</f>
        <v>22.22</v>
      </c>
    </row>
    <row r="1221" spans="1:15" x14ac:dyDescent="0.3">
      <c r="A1221" s="9">
        <v>45018</v>
      </c>
      <c r="B1221" s="7" t="s">
        <v>19</v>
      </c>
      <c r="C1221" s="7">
        <v>5</v>
      </c>
      <c r="D1221" s="7" t="s">
        <v>5</v>
      </c>
      <c r="E1221" s="7">
        <v>2</v>
      </c>
      <c r="F1221" s="7"/>
      <c r="G1221" s="6">
        <f t="shared" si="19"/>
        <v>-3</v>
      </c>
      <c r="H1221">
        <f>VLOOKUP(Regular_Season_Table[[#This Row],[Visitor]],'2023 Standings'!$A$1:$K$33,10,FALSE)</f>
        <v>-0.44</v>
      </c>
      <c r="I1221">
        <f>VLOOKUP(Regular_Season_Table[[#This Row],[Home]],'2023 Standings'!$A$1:$K$33,10,)</f>
        <v>0.7</v>
      </c>
      <c r="J1221">
        <f>VLOOKUP(Regular_Season_Table[[#This Row],[Home]],Table_0__2[[#All],[Team]:[xGF%]],10,)</f>
        <v>51.07</v>
      </c>
      <c r="K1221">
        <f>VLOOKUP(Regular_Season_Table[[#This Row],[Visitor]],Table_0__2[[Team]:[CF%]],10,FALSE)</f>
        <v>46.03</v>
      </c>
      <c r="L1221">
        <f>VLOOKUP(Regular_Season_Table[[#This Row],[Home]],Table_0__2[[#All],[Team]:[HDCF%]],36,FALSE)</f>
        <v>54.37</v>
      </c>
      <c r="M1221">
        <f>VLOOKUP(Regular_Season_Table[[#This Row],[Visitor]],Table_0__2[[#All],[Team]:[HDCF%]],36,FALSE)</f>
        <v>44.13</v>
      </c>
      <c r="N1221">
        <f>VLOOKUP(Regular_Season_Table[[#This Row],[Home]],'Special Teams'!$A$1:$B$33,2,FALSE)</f>
        <v>26.02</v>
      </c>
      <c r="O1221">
        <f>VLOOKUP(Regular_Season_Table[[#This Row],[Visitor]],'Special Teams'!$A$1:$B$33,2,FALSE)</f>
        <v>21.11</v>
      </c>
    </row>
    <row r="1222" spans="1:15" x14ac:dyDescent="0.3">
      <c r="A1222" s="8">
        <v>45018</v>
      </c>
      <c r="B1222" s="6" t="s">
        <v>29</v>
      </c>
      <c r="C1222" s="6">
        <v>4</v>
      </c>
      <c r="D1222" s="6" t="s">
        <v>8</v>
      </c>
      <c r="E1222" s="6">
        <v>1</v>
      </c>
      <c r="F1222" s="6"/>
      <c r="G1222" s="6">
        <f t="shared" si="19"/>
        <v>-3</v>
      </c>
      <c r="H1222">
        <f>VLOOKUP(Regular_Season_Table[[#This Row],[Visitor]],'2023 Standings'!$A$1:$K$33,10,FALSE)</f>
        <v>0.27</v>
      </c>
      <c r="I1222">
        <f>VLOOKUP(Regular_Season_Table[[#This Row],[Home]],'2023 Standings'!$A$1:$K$33,10,)</f>
        <v>-0.3</v>
      </c>
      <c r="J1222">
        <f>VLOOKUP(Regular_Season_Table[[#This Row],[Home]],Table_0__2[[#All],[Team]:[xGF%]],10,)</f>
        <v>47.62</v>
      </c>
      <c r="K1222">
        <f>VLOOKUP(Regular_Season_Table[[#This Row],[Visitor]],Table_0__2[[Team]:[CF%]],10,FALSE)</f>
        <v>52.33</v>
      </c>
      <c r="L1222">
        <f>VLOOKUP(Regular_Season_Table[[#This Row],[Home]],Table_0__2[[#All],[Team]:[HDCF%]],36,FALSE)</f>
        <v>47.61</v>
      </c>
      <c r="M1222">
        <f>VLOOKUP(Regular_Season_Table[[#This Row],[Visitor]],Table_0__2[[#All],[Team]:[HDCF%]],36,FALSE)</f>
        <v>52.36</v>
      </c>
      <c r="N1222">
        <f>VLOOKUP(Regular_Season_Table[[#This Row],[Home]],'Special Teams'!$A$1:$B$33,2,FALSE)</f>
        <v>22.71</v>
      </c>
      <c r="O1222">
        <f>VLOOKUP(Regular_Season_Table[[#This Row],[Visitor]],'Special Teams'!$A$1:$B$33,2,FALSE)</f>
        <v>25.28</v>
      </c>
    </row>
    <row r="1223" spans="1:15" x14ac:dyDescent="0.3">
      <c r="A1223" s="9">
        <v>45018</v>
      </c>
      <c r="B1223" s="7" t="s">
        <v>15</v>
      </c>
      <c r="C1223" s="7">
        <v>1</v>
      </c>
      <c r="D1223" s="7" t="s">
        <v>23</v>
      </c>
      <c r="E1223" s="7">
        <v>6</v>
      </c>
      <c r="F1223" s="7"/>
      <c r="G1223" s="6">
        <f t="shared" si="19"/>
        <v>5</v>
      </c>
      <c r="H1223">
        <f>VLOOKUP(Regular_Season_Table[[#This Row],[Visitor]],'2023 Standings'!$A$1:$K$33,10,FALSE)</f>
        <v>0.79</v>
      </c>
      <c r="I1223">
        <f>VLOOKUP(Regular_Season_Table[[#This Row],[Home]],'2023 Standings'!$A$1:$K$33,10,)</f>
        <v>0.23</v>
      </c>
      <c r="J1223">
        <f>VLOOKUP(Regular_Season_Table[[#This Row],[Home]],Table_0__2[[#All],[Team]:[xGF%]],10,)</f>
        <v>51.57</v>
      </c>
      <c r="K1223">
        <f>VLOOKUP(Regular_Season_Table[[#This Row],[Visitor]],Table_0__2[[Team]:[CF%]],10,FALSE)</f>
        <v>54.12</v>
      </c>
      <c r="L1223">
        <f>VLOOKUP(Regular_Season_Table[[#This Row],[Home]],Table_0__2[[#All],[Team]:[HDCF%]],36,FALSE)</f>
        <v>52.55</v>
      </c>
      <c r="M1223">
        <f>VLOOKUP(Regular_Season_Table[[#This Row],[Visitor]],Table_0__2[[#All],[Team]:[HDCF%]],36,FALSE)</f>
        <v>56.84</v>
      </c>
      <c r="N1223">
        <f>VLOOKUP(Regular_Season_Table[[#This Row],[Home]],'Special Teams'!$A$1:$B$33,2,FALSE)</f>
        <v>19.260000000000002</v>
      </c>
      <c r="O1223">
        <f>VLOOKUP(Regular_Season_Table[[#This Row],[Visitor]],'Special Teams'!$A$1:$B$33,2,FALSE)</f>
        <v>21.88</v>
      </c>
    </row>
    <row r="1224" spans="1:15" x14ac:dyDescent="0.3">
      <c r="A1224" s="8">
        <v>45018</v>
      </c>
      <c r="B1224" s="6" t="s">
        <v>17</v>
      </c>
      <c r="C1224" s="6">
        <v>5</v>
      </c>
      <c r="D1224" s="6" t="s">
        <v>12</v>
      </c>
      <c r="E1224" s="6">
        <v>2</v>
      </c>
      <c r="F1224" s="6"/>
      <c r="G1224" s="6">
        <f t="shared" si="19"/>
        <v>-3</v>
      </c>
      <c r="H1224">
        <f>VLOOKUP(Regular_Season_Table[[#This Row],[Visitor]],'2023 Standings'!$A$1:$K$33,10,FALSE)</f>
        <v>0.7</v>
      </c>
      <c r="I1224">
        <f>VLOOKUP(Regular_Season_Table[[#This Row],[Home]],'2023 Standings'!$A$1:$K$33,10,)</f>
        <v>-0.1</v>
      </c>
      <c r="J1224">
        <f>VLOOKUP(Regular_Season_Table[[#This Row],[Home]],Table_0__2[[#All],[Team]:[xGF%]],10,)</f>
        <v>49.78</v>
      </c>
      <c r="K1224">
        <f>VLOOKUP(Regular_Season_Table[[#This Row],[Visitor]],Table_0__2[[Team]:[CF%]],10,FALSE)</f>
        <v>49.8</v>
      </c>
      <c r="L1224">
        <f>VLOOKUP(Regular_Season_Table[[#This Row],[Home]],Table_0__2[[#All],[Team]:[HDCF%]],36,FALSE)</f>
        <v>49.68</v>
      </c>
      <c r="M1224">
        <f>VLOOKUP(Regular_Season_Table[[#This Row],[Visitor]],Table_0__2[[#All],[Team]:[HDCF%]],36,FALSE)</f>
        <v>48.95</v>
      </c>
      <c r="N1224">
        <f>VLOOKUP(Regular_Season_Table[[#This Row],[Home]],'Special Teams'!$A$1:$B$33,2,FALSE)</f>
        <v>21.22</v>
      </c>
      <c r="O1224">
        <f>VLOOKUP(Regular_Season_Table[[#This Row],[Visitor]],'Special Teams'!$A$1:$B$33,2,FALSE)</f>
        <v>24.08</v>
      </c>
    </row>
    <row r="1225" spans="1:15" x14ac:dyDescent="0.3">
      <c r="A1225" s="9">
        <v>45019</v>
      </c>
      <c r="B1225" s="7" t="s">
        <v>21</v>
      </c>
      <c r="C1225" s="7">
        <v>1</v>
      </c>
      <c r="D1225" s="7" t="s">
        <v>30</v>
      </c>
      <c r="E1225" s="7">
        <v>5</v>
      </c>
      <c r="F1225" s="7"/>
      <c r="G1225" s="6">
        <f t="shared" si="19"/>
        <v>4</v>
      </c>
      <c r="H1225">
        <f>VLOOKUP(Regular_Season_Table[[#This Row],[Visitor]],'2023 Standings'!$A$1:$K$33,10,FALSE)</f>
        <v>-0.12</v>
      </c>
      <c r="I1225">
        <f>VLOOKUP(Regular_Season_Table[[#This Row],[Home]],'2023 Standings'!$A$1:$K$33,10,)</f>
        <v>0.75</v>
      </c>
      <c r="J1225">
        <f>VLOOKUP(Regular_Season_Table[[#This Row],[Home]],Table_0__2[[#All],[Team]:[xGF%]],10,)</f>
        <v>51.67</v>
      </c>
      <c r="K1225">
        <f>VLOOKUP(Regular_Season_Table[[#This Row],[Visitor]],Table_0__2[[Team]:[CF%]],10,FALSE)</f>
        <v>47.41</v>
      </c>
      <c r="L1225">
        <f>VLOOKUP(Regular_Season_Table[[#This Row],[Home]],Table_0__2[[#All],[Team]:[HDCF%]],36,FALSE)</f>
        <v>53.75</v>
      </c>
      <c r="M1225">
        <f>VLOOKUP(Regular_Season_Table[[#This Row],[Visitor]],Table_0__2[[#All],[Team]:[HDCF%]],36,FALSE)</f>
        <v>48</v>
      </c>
      <c r="N1225">
        <f>VLOOKUP(Regular_Season_Table[[#This Row],[Home]],'Special Teams'!$A$1:$B$33,2,FALSE)</f>
        <v>25</v>
      </c>
      <c r="O1225">
        <f>VLOOKUP(Regular_Season_Table[[#This Row],[Visitor]],'Special Teams'!$A$1:$B$33,2,FALSE)</f>
        <v>17.600000000000001</v>
      </c>
    </row>
    <row r="1226" spans="1:15" x14ac:dyDescent="0.3">
      <c r="A1226" s="8">
        <v>45019</v>
      </c>
      <c r="B1226" s="6" t="s">
        <v>27</v>
      </c>
      <c r="C1226" s="6">
        <v>4</v>
      </c>
      <c r="D1226" s="6" t="s">
        <v>28</v>
      </c>
      <c r="E1226" s="6">
        <v>3</v>
      </c>
      <c r="F1226" s="6" t="s">
        <v>35</v>
      </c>
      <c r="G1226" s="6">
        <f t="shared" si="19"/>
        <v>-1</v>
      </c>
      <c r="H1226">
        <f>VLOOKUP(Regular_Season_Table[[#This Row],[Visitor]],'2023 Standings'!$A$1:$K$33,10,FALSE)</f>
        <v>0.49</v>
      </c>
      <c r="I1226">
        <f>VLOOKUP(Regular_Season_Table[[#This Row],[Home]],'2023 Standings'!$A$1:$K$33,10,)</f>
        <v>0.21</v>
      </c>
      <c r="J1226">
        <f>VLOOKUP(Regular_Season_Table[[#This Row],[Home]],Table_0__2[[#All],[Team]:[xGF%]],10,)</f>
        <v>49.47</v>
      </c>
      <c r="K1226">
        <f>VLOOKUP(Regular_Season_Table[[#This Row],[Visitor]],Table_0__2[[Team]:[CF%]],10,FALSE)</f>
        <v>48.15</v>
      </c>
      <c r="L1226">
        <f>VLOOKUP(Regular_Season_Table[[#This Row],[Home]],Table_0__2[[#All],[Team]:[HDCF%]],36,FALSE)</f>
        <v>51.15</v>
      </c>
      <c r="M1226">
        <f>VLOOKUP(Regular_Season_Table[[#This Row],[Visitor]],Table_0__2[[#All],[Team]:[HDCF%]],36,FALSE)</f>
        <v>53.11</v>
      </c>
      <c r="N1226">
        <f>VLOOKUP(Regular_Season_Table[[#This Row],[Home]],'Special Teams'!$A$1:$B$33,2,FALSE)</f>
        <v>21.43</v>
      </c>
      <c r="O1226">
        <f>VLOOKUP(Regular_Season_Table[[#This Row],[Visitor]],'Special Teams'!$A$1:$B$33,2,FALSE)</f>
        <v>20.29</v>
      </c>
    </row>
    <row r="1227" spans="1:15" x14ac:dyDescent="0.3">
      <c r="A1227" s="9">
        <v>45019</v>
      </c>
      <c r="B1227" s="7" t="s">
        <v>25</v>
      </c>
      <c r="C1227" s="7">
        <v>1</v>
      </c>
      <c r="D1227" s="7" t="s">
        <v>34</v>
      </c>
      <c r="E1227" s="7">
        <v>8</v>
      </c>
      <c r="F1227" s="7"/>
      <c r="G1227" s="6">
        <f t="shared" si="19"/>
        <v>7</v>
      </c>
      <c r="H1227">
        <f>VLOOKUP(Regular_Season_Table[[#This Row],[Visitor]],'2023 Standings'!$A$1:$K$33,10,FALSE)</f>
        <v>-0.85</v>
      </c>
      <c r="I1227">
        <f>VLOOKUP(Regular_Season_Table[[#This Row],[Home]],'2023 Standings'!$A$1:$K$33,10,)</f>
        <v>0.36</v>
      </c>
      <c r="J1227">
        <f>VLOOKUP(Regular_Season_Table[[#This Row],[Home]],Table_0__2[[#All],[Team]:[xGF%]],10,)</f>
        <v>52.75</v>
      </c>
      <c r="K1227">
        <f>VLOOKUP(Regular_Season_Table[[#This Row],[Visitor]],Table_0__2[[Team]:[CF%]],10,FALSE)</f>
        <v>45.13</v>
      </c>
      <c r="L1227">
        <f>VLOOKUP(Regular_Season_Table[[#This Row],[Home]],Table_0__2[[#All],[Team]:[HDCF%]],36,FALSE)</f>
        <v>49.47</v>
      </c>
      <c r="M1227">
        <f>VLOOKUP(Regular_Season_Table[[#This Row],[Visitor]],Table_0__2[[#All],[Team]:[HDCF%]],36,FALSE)</f>
        <v>43.9</v>
      </c>
      <c r="N1227">
        <f>VLOOKUP(Regular_Season_Table[[#This Row],[Home]],'Special Teams'!$A$1:$B$33,2,FALSE)</f>
        <v>19.75</v>
      </c>
      <c r="O1227">
        <f>VLOOKUP(Regular_Season_Table[[#This Row],[Visitor]],'Special Teams'!$A$1:$B$33,2,FALSE)</f>
        <v>18.91</v>
      </c>
    </row>
    <row r="1228" spans="1:15" x14ac:dyDescent="0.3">
      <c r="A1228" s="8">
        <v>45020</v>
      </c>
      <c r="B1228" s="6" t="s">
        <v>32</v>
      </c>
      <c r="C1228" s="6">
        <v>2</v>
      </c>
      <c r="D1228" s="6" t="s">
        <v>18</v>
      </c>
      <c r="E1228" s="6">
        <v>3</v>
      </c>
      <c r="F1228" s="6" t="s">
        <v>36</v>
      </c>
      <c r="G1228" s="6">
        <f t="shared" si="19"/>
        <v>1</v>
      </c>
      <c r="H1228">
        <f>VLOOKUP(Regular_Season_Table[[#This Row],[Visitor]],'2023 Standings'!$A$1:$K$33,10,FALSE)</f>
        <v>-0.09</v>
      </c>
      <c r="I1228">
        <f>VLOOKUP(Regular_Season_Table[[#This Row],[Home]],'2023 Standings'!$A$1:$K$33,10,)</f>
        <v>0.66</v>
      </c>
      <c r="J1228">
        <f>VLOOKUP(Regular_Season_Table[[#This Row],[Home]],Table_0__2[[#All],[Team]:[xGF%]],10,)</f>
        <v>60.38</v>
      </c>
      <c r="K1228">
        <f>VLOOKUP(Regular_Season_Table[[#This Row],[Visitor]],Table_0__2[[Team]:[CF%]],10,FALSE)</f>
        <v>51.53</v>
      </c>
      <c r="L1228">
        <f>VLOOKUP(Regular_Season_Table[[#This Row],[Home]],Table_0__2[[#All],[Team]:[HDCF%]],36,FALSE)</f>
        <v>59.07</v>
      </c>
      <c r="M1228">
        <f>VLOOKUP(Regular_Season_Table[[#This Row],[Visitor]],Table_0__2[[#All],[Team]:[HDCF%]],36,FALSE)</f>
        <v>51.95</v>
      </c>
      <c r="N1228">
        <f>VLOOKUP(Regular_Season_Table[[#This Row],[Home]],'Special Teams'!$A$1:$B$33,2,FALSE)</f>
        <v>19.760000000000002</v>
      </c>
      <c r="O1228">
        <f>VLOOKUP(Regular_Season_Table[[#This Row],[Visitor]],'Special Teams'!$A$1:$B$33,2,FALSE)</f>
        <v>23.53</v>
      </c>
    </row>
    <row r="1229" spans="1:15" x14ac:dyDescent="0.3">
      <c r="A1229" s="9">
        <v>45020</v>
      </c>
      <c r="B1229" s="7" t="s">
        <v>6</v>
      </c>
      <c r="C1229" s="7">
        <v>4</v>
      </c>
      <c r="D1229" s="7" t="s">
        <v>22</v>
      </c>
      <c r="E1229" s="7">
        <v>3</v>
      </c>
      <c r="F1229" s="7"/>
      <c r="G1229" s="6">
        <f t="shared" si="19"/>
        <v>-1</v>
      </c>
      <c r="H1229">
        <f>VLOOKUP(Regular_Season_Table[[#This Row],[Visitor]],'2023 Standings'!$A$1:$K$33,10,FALSE)</f>
        <v>-1.1599999999999999</v>
      </c>
      <c r="I1229">
        <f>VLOOKUP(Regular_Season_Table[[#This Row],[Home]],'2023 Standings'!$A$1:$K$33,10,)</f>
        <v>0.05</v>
      </c>
      <c r="J1229">
        <f>VLOOKUP(Regular_Season_Table[[#This Row],[Home]],Table_0__2[[#All],[Team]:[xGF%]],10,)</f>
        <v>57.39</v>
      </c>
      <c r="K1229">
        <f>VLOOKUP(Regular_Season_Table[[#This Row],[Visitor]],Table_0__2[[Team]:[CF%]],10,FALSE)</f>
        <v>43.9</v>
      </c>
      <c r="L1229">
        <f>VLOOKUP(Regular_Season_Table[[#This Row],[Home]],Table_0__2[[#All],[Team]:[HDCF%]],36,FALSE)</f>
        <v>53.64</v>
      </c>
      <c r="M1229">
        <f>VLOOKUP(Regular_Season_Table[[#This Row],[Visitor]],Table_0__2[[#All],[Team]:[HDCF%]],36,FALSE)</f>
        <v>41.35</v>
      </c>
      <c r="N1229">
        <f>VLOOKUP(Regular_Season_Table[[#This Row],[Home]],'Special Teams'!$A$1:$B$33,2,FALSE)</f>
        <v>19.84</v>
      </c>
      <c r="O1229">
        <f>VLOOKUP(Regular_Season_Table[[#This Row],[Visitor]],'Special Teams'!$A$1:$B$33,2,FALSE)</f>
        <v>16.38</v>
      </c>
    </row>
    <row r="1230" spans="1:15" x14ac:dyDescent="0.3">
      <c r="A1230" s="8">
        <v>45020</v>
      </c>
      <c r="B1230" s="6" t="s">
        <v>13</v>
      </c>
      <c r="C1230" s="6">
        <v>1</v>
      </c>
      <c r="D1230" s="6" t="s">
        <v>31</v>
      </c>
      <c r="E1230" s="6">
        <v>2</v>
      </c>
      <c r="F1230" s="6"/>
      <c r="G1230" s="6">
        <f t="shared" si="19"/>
        <v>1</v>
      </c>
      <c r="H1230">
        <f>VLOOKUP(Regular_Season_Table[[#This Row],[Visitor]],'2023 Standings'!$A$1:$K$33,10,FALSE)</f>
        <v>-0.01</v>
      </c>
      <c r="I1230">
        <f>VLOOKUP(Regular_Season_Table[[#This Row],[Home]],'2023 Standings'!$A$1:$K$33,10,)</f>
        <v>0.24</v>
      </c>
      <c r="J1230">
        <f>VLOOKUP(Regular_Season_Table[[#This Row],[Home]],Table_0__2[[#All],[Team]:[xGF%]],10,)</f>
        <v>54.33</v>
      </c>
      <c r="K1230">
        <f>VLOOKUP(Regular_Season_Table[[#This Row],[Visitor]],Table_0__2[[Team]:[CF%]],10,FALSE)</f>
        <v>51.36</v>
      </c>
      <c r="L1230">
        <f>VLOOKUP(Regular_Season_Table[[#This Row],[Home]],Table_0__2[[#All],[Team]:[HDCF%]],36,FALSE)</f>
        <v>53.72</v>
      </c>
      <c r="M1230">
        <f>VLOOKUP(Regular_Season_Table[[#This Row],[Visitor]],Table_0__2[[#All],[Team]:[HDCF%]],36,FALSE)</f>
        <v>47.31</v>
      </c>
      <c r="N1230">
        <f>VLOOKUP(Regular_Season_Table[[#This Row],[Home]],'Special Teams'!$A$1:$B$33,2,FALSE)</f>
        <v>22.83</v>
      </c>
      <c r="O1230">
        <f>VLOOKUP(Regular_Season_Table[[#This Row],[Visitor]],'Special Teams'!$A$1:$B$33,2,FALSE)</f>
        <v>23.42</v>
      </c>
    </row>
    <row r="1231" spans="1:15" x14ac:dyDescent="0.3">
      <c r="A1231" s="9">
        <v>45020</v>
      </c>
      <c r="B1231" s="7" t="s">
        <v>9</v>
      </c>
      <c r="C1231" s="7">
        <v>3</v>
      </c>
      <c r="D1231" s="7" t="s">
        <v>29</v>
      </c>
      <c r="E1231" s="7">
        <v>1</v>
      </c>
      <c r="F1231" s="7"/>
      <c r="G1231" s="6">
        <f t="shared" si="19"/>
        <v>-2</v>
      </c>
      <c r="H1231">
        <f>VLOOKUP(Regular_Season_Table[[#This Row],[Visitor]],'2023 Standings'!$A$1:$K$33,10,FALSE)</f>
        <v>0.73</v>
      </c>
      <c r="I1231">
        <f>VLOOKUP(Regular_Season_Table[[#This Row],[Home]],'2023 Standings'!$A$1:$K$33,10,)</f>
        <v>0.27</v>
      </c>
      <c r="J1231">
        <f>VLOOKUP(Regular_Season_Table[[#This Row],[Home]],Table_0__2[[#All],[Team]:[xGF%]],10,)</f>
        <v>52.33</v>
      </c>
      <c r="K1231">
        <f>VLOOKUP(Regular_Season_Table[[#This Row],[Visitor]],Table_0__2[[Team]:[CF%]],10,FALSE)</f>
        <v>52.27</v>
      </c>
      <c r="L1231">
        <f>VLOOKUP(Regular_Season_Table[[#This Row],[Home]],Table_0__2[[#All],[Team]:[HDCF%]],36,FALSE)</f>
        <v>52.36</v>
      </c>
      <c r="M1231">
        <f>VLOOKUP(Regular_Season_Table[[#This Row],[Visitor]],Table_0__2[[#All],[Team]:[HDCF%]],36,FALSE)</f>
        <v>56.4</v>
      </c>
      <c r="N1231">
        <f>VLOOKUP(Regular_Season_Table[[#This Row],[Home]],'Special Teams'!$A$1:$B$33,2,FALSE)</f>
        <v>25.28</v>
      </c>
      <c r="O1231">
        <f>VLOOKUP(Regular_Season_Table[[#This Row],[Visitor]],'Special Teams'!$A$1:$B$33,2,FALSE)</f>
        <v>32.36</v>
      </c>
    </row>
    <row r="1232" spans="1:15" x14ac:dyDescent="0.3">
      <c r="A1232" s="8">
        <v>45020</v>
      </c>
      <c r="B1232" s="6" t="s">
        <v>19</v>
      </c>
      <c r="C1232" s="6">
        <v>5</v>
      </c>
      <c r="D1232" s="6" t="s">
        <v>33</v>
      </c>
      <c r="E1232" s="6">
        <v>0</v>
      </c>
      <c r="F1232" s="6"/>
      <c r="G1232" s="6">
        <f t="shared" si="19"/>
        <v>-5</v>
      </c>
      <c r="H1232">
        <f>VLOOKUP(Regular_Season_Table[[#This Row],[Visitor]],'2023 Standings'!$A$1:$K$33,10,FALSE)</f>
        <v>-0.44</v>
      </c>
      <c r="I1232">
        <f>VLOOKUP(Regular_Season_Table[[#This Row],[Home]],'2023 Standings'!$A$1:$K$33,10,)</f>
        <v>-0.85</v>
      </c>
      <c r="J1232">
        <f>VLOOKUP(Regular_Season_Table[[#This Row],[Home]],Table_0__2[[#All],[Team]:[xGF%]],10,)</f>
        <v>45.51</v>
      </c>
      <c r="K1232">
        <f>VLOOKUP(Regular_Season_Table[[#This Row],[Visitor]],Table_0__2[[Team]:[CF%]],10,FALSE)</f>
        <v>46.03</v>
      </c>
      <c r="L1232">
        <f>VLOOKUP(Regular_Season_Table[[#This Row],[Home]],Table_0__2[[#All],[Team]:[HDCF%]],36,FALSE)</f>
        <v>42.22</v>
      </c>
      <c r="M1232">
        <f>VLOOKUP(Regular_Season_Table[[#This Row],[Visitor]],Table_0__2[[#All],[Team]:[HDCF%]],36,FALSE)</f>
        <v>44.13</v>
      </c>
      <c r="N1232">
        <f>VLOOKUP(Regular_Season_Table[[#This Row],[Home]],'Special Teams'!$A$1:$B$33,2,FALSE)</f>
        <v>16.03</v>
      </c>
      <c r="O1232">
        <f>VLOOKUP(Regular_Season_Table[[#This Row],[Visitor]],'Special Teams'!$A$1:$B$33,2,FALSE)</f>
        <v>21.11</v>
      </c>
    </row>
    <row r="1233" spans="1:15" x14ac:dyDescent="0.3">
      <c r="A1233" s="9">
        <v>45020</v>
      </c>
      <c r="B1233" s="7" t="s">
        <v>3</v>
      </c>
      <c r="C1233" s="7">
        <v>1</v>
      </c>
      <c r="D1233" s="7" t="s">
        <v>15</v>
      </c>
      <c r="E1233" s="7">
        <v>5</v>
      </c>
      <c r="F1233" s="7"/>
      <c r="G1233" s="6">
        <f t="shared" si="19"/>
        <v>4</v>
      </c>
      <c r="H1233">
        <f>VLOOKUP(Regular_Season_Table[[#This Row],[Visitor]],'2023 Standings'!$A$1:$K$33,10,FALSE)</f>
        <v>0.01</v>
      </c>
      <c r="I1233">
        <f>VLOOKUP(Regular_Season_Table[[#This Row],[Home]],'2023 Standings'!$A$1:$K$33,10,)</f>
        <v>0.79</v>
      </c>
      <c r="J1233">
        <f>VLOOKUP(Regular_Season_Table[[#This Row],[Home]],Table_0__2[[#All],[Team]:[xGF%]],10,)</f>
        <v>54.12</v>
      </c>
      <c r="K1233">
        <f>VLOOKUP(Regular_Season_Table[[#This Row],[Visitor]],Table_0__2[[Team]:[CF%]],10,FALSE)</f>
        <v>52.14</v>
      </c>
      <c r="L1233">
        <f>VLOOKUP(Regular_Season_Table[[#This Row],[Home]],Table_0__2[[#All],[Team]:[HDCF%]],36,FALSE)</f>
        <v>56.84</v>
      </c>
      <c r="M1233">
        <f>VLOOKUP(Regular_Season_Table[[#This Row],[Visitor]],Table_0__2[[#All],[Team]:[HDCF%]],36,FALSE)</f>
        <v>53.78</v>
      </c>
      <c r="N1233">
        <f>VLOOKUP(Regular_Season_Table[[#This Row],[Home]],'Special Teams'!$A$1:$B$33,2,FALSE)</f>
        <v>21.88</v>
      </c>
      <c r="O1233">
        <f>VLOOKUP(Regular_Season_Table[[#This Row],[Visitor]],'Special Teams'!$A$1:$B$33,2,FALSE)</f>
        <v>21.72</v>
      </c>
    </row>
    <row r="1234" spans="1:15" x14ac:dyDescent="0.3">
      <c r="A1234" s="8">
        <v>45020</v>
      </c>
      <c r="B1234" s="6" t="s">
        <v>27</v>
      </c>
      <c r="C1234" s="6">
        <v>2</v>
      </c>
      <c r="D1234" s="6" t="s">
        <v>21</v>
      </c>
      <c r="E1234" s="6">
        <v>3</v>
      </c>
      <c r="F1234" s="6" t="s">
        <v>36</v>
      </c>
      <c r="G1234" s="6">
        <f t="shared" si="19"/>
        <v>1</v>
      </c>
      <c r="H1234">
        <f>VLOOKUP(Regular_Season_Table[[#This Row],[Visitor]],'2023 Standings'!$A$1:$K$33,10,FALSE)</f>
        <v>0.49</v>
      </c>
      <c r="I1234">
        <f>VLOOKUP(Regular_Season_Table[[#This Row],[Home]],'2023 Standings'!$A$1:$K$33,10,)</f>
        <v>-0.12</v>
      </c>
      <c r="J1234">
        <f>VLOOKUP(Regular_Season_Table[[#This Row],[Home]],Table_0__2[[#All],[Team]:[xGF%]],10,)</f>
        <v>47.41</v>
      </c>
      <c r="K1234">
        <f>VLOOKUP(Regular_Season_Table[[#This Row],[Visitor]],Table_0__2[[Team]:[CF%]],10,FALSE)</f>
        <v>48.15</v>
      </c>
      <c r="L1234">
        <f>VLOOKUP(Regular_Season_Table[[#This Row],[Home]],Table_0__2[[#All],[Team]:[HDCF%]],36,FALSE)</f>
        <v>48</v>
      </c>
      <c r="M1234">
        <f>VLOOKUP(Regular_Season_Table[[#This Row],[Visitor]],Table_0__2[[#All],[Team]:[HDCF%]],36,FALSE)</f>
        <v>53.11</v>
      </c>
      <c r="N1234">
        <f>VLOOKUP(Regular_Season_Table[[#This Row],[Home]],'Special Teams'!$A$1:$B$33,2,FALSE)</f>
        <v>17.600000000000001</v>
      </c>
      <c r="O1234">
        <f>VLOOKUP(Regular_Season_Table[[#This Row],[Visitor]],'Special Teams'!$A$1:$B$33,2,FALSE)</f>
        <v>20.29</v>
      </c>
    </row>
    <row r="1235" spans="1:15" x14ac:dyDescent="0.3">
      <c r="A1235" s="9">
        <v>45020</v>
      </c>
      <c r="B1235" s="7" t="s">
        <v>11</v>
      </c>
      <c r="C1235" s="7">
        <v>4</v>
      </c>
      <c r="D1235" s="7" t="s">
        <v>24</v>
      </c>
      <c r="E1235" s="7">
        <v>3</v>
      </c>
      <c r="F1235" s="7" t="s">
        <v>36</v>
      </c>
      <c r="G1235" s="6">
        <f t="shared" si="19"/>
        <v>-1</v>
      </c>
      <c r="H1235">
        <f>VLOOKUP(Regular_Season_Table[[#This Row],[Visitor]],'2023 Standings'!$A$1:$K$33,10,FALSE)</f>
        <v>0.61</v>
      </c>
      <c r="I1235">
        <f>VLOOKUP(Regular_Season_Table[[#This Row],[Home]],'2023 Standings'!$A$1:$K$33,10,)</f>
        <v>-1.05</v>
      </c>
      <c r="J1235">
        <f>VLOOKUP(Regular_Season_Table[[#This Row],[Home]],Table_0__2[[#All],[Team]:[xGF%]],10,)</f>
        <v>48.6</v>
      </c>
      <c r="K1235">
        <f>VLOOKUP(Regular_Season_Table[[#This Row],[Visitor]],Table_0__2[[Team]:[CF%]],10,FALSE)</f>
        <v>52.19</v>
      </c>
      <c r="L1235">
        <f>VLOOKUP(Regular_Season_Table[[#This Row],[Home]],Table_0__2[[#All],[Team]:[HDCF%]],36,FALSE)</f>
        <v>51.47</v>
      </c>
      <c r="M1235">
        <f>VLOOKUP(Regular_Season_Table[[#This Row],[Visitor]],Table_0__2[[#All],[Team]:[HDCF%]],36,FALSE)</f>
        <v>49.77</v>
      </c>
      <c r="N1235">
        <f>VLOOKUP(Regular_Season_Table[[#This Row],[Home]],'Special Teams'!$A$1:$B$33,2,FALSE)</f>
        <v>18.39</v>
      </c>
      <c r="O1235">
        <f>VLOOKUP(Regular_Season_Table[[#This Row],[Visitor]],'Special Teams'!$A$1:$B$33,2,FALSE)</f>
        <v>24.52</v>
      </c>
    </row>
    <row r="1236" spans="1:15" x14ac:dyDescent="0.3">
      <c r="A1236" s="8">
        <v>45020</v>
      </c>
      <c r="B1236" s="6" t="s">
        <v>4</v>
      </c>
      <c r="C1236" s="6">
        <v>2</v>
      </c>
      <c r="D1236" s="6" t="s">
        <v>10</v>
      </c>
      <c r="E1236" s="6">
        <v>4</v>
      </c>
      <c r="F1236" s="6"/>
      <c r="G1236" s="6">
        <f t="shared" si="19"/>
        <v>2</v>
      </c>
      <c r="H1236">
        <f>VLOOKUP(Regular_Season_Table[[#This Row],[Visitor]],'2023 Standings'!$A$1:$K$33,10,FALSE)</f>
        <v>-0.62</v>
      </c>
      <c r="I1236">
        <f>VLOOKUP(Regular_Season_Table[[#This Row],[Home]],'2023 Standings'!$A$1:$K$33,10,)</f>
        <v>-0.47</v>
      </c>
      <c r="J1236">
        <f>VLOOKUP(Regular_Season_Table[[#This Row],[Home]],Table_0__2[[#All],[Team]:[xGF%]],10,)</f>
        <v>45.87</v>
      </c>
      <c r="K1236">
        <f>VLOOKUP(Regular_Season_Table[[#This Row],[Visitor]],Table_0__2[[Team]:[CF%]],10,FALSE)</f>
        <v>47.4</v>
      </c>
      <c r="L1236">
        <f>VLOOKUP(Regular_Season_Table[[#This Row],[Home]],Table_0__2[[#All],[Team]:[HDCF%]],36,FALSE)</f>
        <v>44.51</v>
      </c>
      <c r="M1236">
        <f>VLOOKUP(Regular_Season_Table[[#This Row],[Visitor]],Table_0__2[[#All],[Team]:[HDCF%]],36,FALSE)</f>
        <v>47.69</v>
      </c>
      <c r="N1236">
        <f>VLOOKUP(Regular_Season_Table[[#This Row],[Home]],'Special Teams'!$A$1:$B$33,2,FALSE)</f>
        <v>19.329999999999998</v>
      </c>
      <c r="O1236">
        <f>VLOOKUP(Regular_Season_Table[[#This Row],[Visitor]],'Special Teams'!$A$1:$B$33,2,FALSE)</f>
        <v>15.56</v>
      </c>
    </row>
    <row r="1237" spans="1:15" x14ac:dyDescent="0.3">
      <c r="A1237" s="9">
        <v>45020</v>
      </c>
      <c r="B1237" s="7" t="s">
        <v>20</v>
      </c>
      <c r="C1237" s="7">
        <v>2</v>
      </c>
      <c r="D1237" s="7" t="s">
        <v>5</v>
      </c>
      <c r="E1237" s="7">
        <v>4</v>
      </c>
      <c r="F1237" s="7"/>
      <c r="G1237" s="6">
        <f t="shared" si="19"/>
        <v>2</v>
      </c>
      <c r="H1237">
        <f>VLOOKUP(Regular_Season_Table[[#This Row],[Visitor]],'2023 Standings'!$A$1:$K$33,10,FALSE)</f>
        <v>-1.34</v>
      </c>
      <c r="I1237">
        <f>VLOOKUP(Regular_Season_Table[[#This Row],[Home]],'2023 Standings'!$A$1:$K$33,10,)</f>
        <v>0.7</v>
      </c>
      <c r="J1237">
        <f>VLOOKUP(Regular_Season_Table[[#This Row],[Home]],Table_0__2[[#All],[Team]:[xGF%]],10,)</f>
        <v>51.07</v>
      </c>
      <c r="K1237">
        <f>VLOOKUP(Regular_Season_Table[[#This Row],[Visitor]],Table_0__2[[Team]:[CF%]],10,FALSE)</f>
        <v>44.92</v>
      </c>
      <c r="L1237">
        <f>VLOOKUP(Regular_Season_Table[[#This Row],[Home]],Table_0__2[[#All],[Team]:[HDCF%]],36,FALSE)</f>
        <v>54.37</v>
      </c>
      <c r="M1237">
        <f>VLOOKUP(Regular_Season_Table[[#This Row],[Visitor]],Table_0__2[[#All],[Team]:[HDCF%]],36,FALSE)</f>
        <v>43.43</v>
      </c>
      <c r="N1237">
        <f>VLOOKUP(Regular_Season_Table[[#This Row],[Home]],'Special Teams'!$A$1:$B$33,2,FALSE)</f>
        <v>26.02</v>
      </c>
      <c r="O1237">
        <f>VLOOKUP(Regular_Season_Table[[#This Row],[Visitor]],'Special Teams'!$A$1:$B$33,2,FALSE)</f>
        <v>18.3</v>
      </c>
    </row>
    <row r="1238" spans="1:15" x14ac:dyDescent="0.3">
      <c r="A1238" s="8">
        <v>45020</v>
      </c>
      <c r="B1238" s="6" t="s">
        <v>34</v>
      </c>
      <c r="C1238" s="6">
        <v>5</v>
      </c>
      <c r="D1238" s="6" t="s">
        <v>8</v>
      </c>
      <c r="E1238" s="6">
        <v>2</v>
      </c>
      <c r="F1238" s="6"/>
      <c r="G1238" s="6">
        <f t="shared" si="19"/>
        <v>-3</v>
      </c>
      <c r="H1238">
        <f>VLOOKUP(Regular_Season_Table[[#This Row],[Visitor]],'2023 Standings'!$A$1:$K$33,10,FALSE)</f>
        <v>0.36</v>
      </c>
      <c r="I1238">
        <f>VLOOKUP(Regular_Season_Table[[#This Row],[Home]],'2023 Standings'!$A$1:$K$33,10,)</f>
        <v>-0.3</v>
      </c>
      <c r="J1238">
        <f>VLOOKUP(Regular_Season_Table[[#This Row],[Home]],Table_0__2[[#All],[Team]:[xGF%]],10,)</f>
        <v>47.62</v>
      </c>
      <c r="K1238">
        <f>VLOOKUP(Regular_Season_Table[[#This Row],[Visitor]],Table_0__2[[Team]:[CF%]],10,FALSE)</f>
        <v>52.75</v>
      </c>
      <c r="L1238">
        <f>VLOOKUP(Regular_Season_Table[[#This Row],[Home]],Table_0__2[[#All],[Team]:[HDCF%]],36,FALSE)</f>
        <v>47.61</v>
      </c>
      <c r="M1238">
        <f>VLOOKUP(Regular_Season_Table[[#This Row],[Visitor]],Table_0__2[[#All],[Team]:[HDCF%]],36,FALSE)</f>
        <v>49.47</v>
      </c>
      <c r="N1238">
        <f>VLOOKUP(Regular_Season_Table[[#This Row],[Home]],'Special Teams'!$A$1:$B$33,2,FALSE)</f>
        <v>22.71</v>
      </c>
      <c r="O1238">
        <f>VLOOKUP(Regular_Season_Table[[#This Row],[Visitor]],'Special Teams'!$A$1:$B$33,2,FALSE)</f>
        <v>19.75</v>
      </c>
    </row>
    <row r="1239" spans="1:15" x14ac:dyDescent="0.3">
      <c r="A1239" s="9">
        <v>45021</v>
      </c>
      <c r="B1239" s="7" t="s">
        <v>9</v>
      </c>
      <c r="C1239" s="7">
        <v>3</v>
      </c>
      <c r="D1239" s="7" t="s">
        <v>26</v>
      </c>
      <c r="E1239" s="7">
        <v>1</v>
      </c>
      <c r="F1239" s="7"/>
      <c r="G1239" s="6">
        <f t="shared" si="19"/>
        <v>-2</v>
      </c>
      <c r="H1239">
        <f>VLOOKUP(Regular_Season_Table[[#This Row],[Visitor]],'2023 Standings'!$A$1:$K$33,10,FALSE)</f>
        <v>0.73</v>
      </c>
      <c r="I1239">
        <f>VLOOKUP(Regular_Season_Table[[#This Row],[Home]],'2023 Standings'!$A$1:$K$33,10,)</f>
        <v>-1.54</v>
      </c>
      <c r="J1239">
        <f>VLOOKUP(Regular_Season_Table[[#This Row],[Home]],Table_0__2[[#All],[Team]:[xGF%]],10,)</f>
        <v>42.67</v>
      </c>
      <c r="K1239">
        <f>VLOOKUP(Regular_Season_Table[[#This Row],[Visitor]],Table_0__2[[Team]:[CF%]],10,FALSE)</f>
        <v>52.27</v>
      </c>
      <c r="L1239">
        <f>VLOOKUP(Regular_Season_Table[[#This Row],[Home]],Table_0__2[[#All],[Team]:[HDCF%]],36,FALSE)</f>
        <v>38.950000000000003</v>
      </c>
      <c r="M1239">
        <f>VLOOKUP(Regular_Season_Table[[#This Row],[Visitor]],Table_0__2[[#All],[Team]:[HDCF%]],36,FALSE)</f>
        <v>56.4</v>
      </c>
      <c r="N1239">
        <f>VLOOKUP(Regular_Season_Table[[#This Row],[Home]],'Special Teams'!$A$1:$B$33,2,FALSE)</f>
        <v>15.72</v>
      </c>
      <c r="O1239">
        <f>VLOOKUP(Regular_Season_Table[[#This Row],[Visitor]],'Special Teams'!$A$1:$B$33,2,FALSE)</f>
        <v>32.36</v>
      </c>
    </row>
    <row r="1240" spans="1:15" x14ac:dyDescent="0.3">
      <c r="A1240" s="8">
        <v>45021</v>
      </c>
      <c r="B1240" s="6" t="s">
        <v>7</v>
      </c>
      <c r="C1240" s="6">
        <v>3</v>
      </c>
      <c r="D1240" s="6" t="s">
        <v>17</v>
      </c>
      <c r="E1240" s="6">
        <v>6</v>
      </c>
      <c r="F1240" s="6"/>
      <c r="G1240" s="6">
        <f t="shared" si="19"/>
        <v>3</v>
      </c>
      <c r="H1240">
        <f>VLOOKUP(Regular_Season_Table[[#This Row],[Visitor]],'2023 Standings'!$A$1:$K$33,10,FALSE)</f>
        <v>0.37</v>
      </c>
      <c r="I1240">
        <f>VLOOKUP(Regular_Season_Table[[#This Row],[Home]],'2023 Standings'!$A$1:$K$33,10,)</f>
        <v>0.7</v>
      </c>
      <c r="J1240">
        <f>VLOOKUP(Regular_Season_Table[[#This Row],[Home]],Table_0__2[[#All],[Team]:[xGF%]],10,)</f>
        <v>49.8</v>
      </c>
      <c r="K1240">
        <f>VLOOKUP(Regular_Season_Table[[#This Row],[Visitor]],Table_0__2[[Team]:[CF%]],10,FALSE)</f>
        <v>51.45</v>
      </c>
      <c r="L1240">
        <f>VLOOKUP(Regular_Season_Table[[#This Row],[Home]],Table_0__2[[#All],[Team]:[HDCF%]],36,FALSE)</f>
        <v>48.95</v>
      </c>
      <c r="M1240">
        <f>VLOOKUP(Regular_Season_Table[[#This Row],[Visitor]],Table_0__2[[#All],[Team]:[HDCF%]],36,FALSE)</f>
        <v>53.01</v>
      </c>
      <c r="N1240">
        <f>VLOOKUP(Regular_Season_Table[[#This Row],[Home]],'Special Teams'!$A$1:$B$33,2,FALSE)</f>
        <v>24.08</v>
      </c>
      <c r="O1240">
        <f>VLOOKUP(Regular_Season_Table[[#This Row],[Visitor]],'Special Teams'!$A$1:$B$33,2,FALSE)</f>
        <v>25.36</v>
      </c>
    </row>
    <row r="1241" spans="1:15" x14ac:dyDescent="0.3">
      <c r="A1241" s="9">
        <v>45021</v>
      </c>
      <c r="B1241" s="7" t="s">
        <v>22</v>
      </c>
      <c r="C1241" s="7">
        <v>3</v>
      </c>
      <c r="D1241" s="7" t="s">
        <v>23</v>
      </c>
      <c r="E1241" s="7">
        <v>1</v>
      </c>
      <c r="F1241" s="7"/>
      <c r="G1241" s="6">
        <f t="shared" si="19"/>
        <v>-2</v>
      </c>
      <c r="H1241">
        <f>VLOOKUP(Regular_Season_Table[[#This Row],[Visitor]],'2023 Standings'!$A$1:$K$33,10,FALSE)</f>
        <v>0.05</v>
      </c>
      <c r="I1241">
        <f>VLOOKUP(Regular_Season_Table[[#This Row],[Home]],'2023 Standings'!$A$1:$K$33,10,)</f>
        <v>0.23</v>
      </c>
      <c r="J1241">
        <f>VLOOKUP(Regular_Season_Table[[#This Row],[Home]],Table_0__2[[#All],[Team]:[xGF%]],10,)</f>
        <v>51.57</v>
      </c>
      <c r="K1241">
        <f>VLOOKUP(Regular_Season_Table[[#This Row],[Visitor]],Table_0__2[[Team]:[CF%]],10,FALSE)</f>
        <v>57.39</v>
      </c>
      <c r="L1241">
        <f>VLOOKUP(Regular_Season_Table[[#This Row],[Home]],Table_0__2[[#All],[Team]:[HDCF%]],36,FALSE)</f>
        <v>52.55</v>
      </c>
      <c r="M1241">
        <f>VLOOKUP(Regular_Season_Table[[#This Row],[Visitor]],Table_0__2[[#All],[Team]:[HDCF%]],36,FALSE)</f>
        <v>53.64</v>
      </c>
      <c r="N1241">
        <f>VLOOKUP(Regular_Season_Table[[#This Row],[Home]],'Special Teams'!$A$1:$B$33,2,FALSE)</f>
        <v>19.260000000000002</v>
      </c>
      <c r="O1241">
        <f>VLOOKUP(Regular_Season_Table[[#This Row],[Visitor]],'Special Teams'!$A$1:$B$33,2,FALSE)</f>
        <v>19.84</v>
      </c>
    </row>
    <row r="1242" spans="1:15" x14ac:dyDescent="0.3">
      <c r="A1242" s="8">
        <v>45022</v>
      </c>
      <c r="B1242" s="6" t="s">
        <v>5</v>
      </c>
      <c r="C1242" s="6">
        <v>1</v>
      </c>
      <c r="D1242" s="6" t="s">
        <v>14</v>
      </c>
      <c r="E1242" s="6">
        <v>2</v>
      </c>
      <c r="F1242" s="6" t="s">
        <v>36</v>
      </c>
      <c r="G1242" s="6">
        <f t="shared" si="19"/>
        <v>1</v>
      </c>
      <c r="H1242">
        <f>VLOOKUP(Regular_Season_Table[[#This Row],[Visitor]],'2023 Standings'!$A$1:$K$33,10,FALSE)</f>
        <v>0.7</v>
      </c>
      <c r="I1242">
        <f>VLOOKUP(Regular_Season_Table[[#This Row],[Home]],'2023 Standings'!$A$1:$K$33,10,)</f>
        <v>1.54</v>
      </c>
      <c r="J1242">
        <f>VLOOKUP(Regular_Season_Table[[#This Row],[Home]],Table_0__2[[#All],[Team]:[xGF%]],10,)</f>
        <v>51.19</v>
      </c>
      <c r="K1242">
        <f>VLOOKUP(Regular_Season_Table[[#This Row],[Visitor]],Table_0__2[[Team]:[CF%]],10,FALSE)</f>
        <v>51.07</v>
      </c>
      <c r="L1242">
        <f>VLOOKUP(Regular_Season_Table[[#This Row],[Home]],Table_0__2[[#All],[Team]:[HDCF%]],36,FALSE)</f>
        <v>54.03</v>
      </c>
      <c r="M1242">
        <f>VLOOKUP(Regular_Season_Table[[#This Row],[Visitor]],Table_0__2[[#All],[Team]:[HDCF%]],36,FALSE)</f>
        <v>54.37</v>
      </c>
      <c r="N1242">
        <f>VLOOKUP(Regular_Season_Table[[#This Row],[Home]],'Special Teams'!$A$1:$B$33,2,FALSE)</f>
        <v>22.22</v>
      </c>
      <c r="O1242">
        <f>VLOOKUP(Regular_Season_Table[[#This Row],[Visitor]],'Special Teams'!$A$1:$B$33,2,FALSE)</f>
        <v>26.02</v>
      </c>
    </row>
    <row r="1243" spans="1:15" x14ac:dyDescent="0.3">
      <c r="A1243" s="9">
        <v>45022</v>
      </c>
      <c r="B1243" s="7" t="s">
        <v>4</v>
      </c>
      <c r="C1243" s="7">
        <v>1</v>
      </c>
      <c r="D1243" s="7" t="s">
        <v>30</v>
      </c>
      <c r="E1243" s="7">
        <v>4</v>
      </c>
      <c r="F1243" s="7"/>
      <c r="G1243" s="6">
        <f t="shared" si="19"/>
        <v>3</v>
      </c>
      <c r="H1243">
        <f>VLOOKUP(Regular_Season_Table[[#This Row],[Visitor]],'2023 Standings'!$A$1:$K$33,10,FALSE)</f>
        <v>-0.62</v>
      </c>
      <c r="I1243">
        <f>VLOOKUP(Regular_Season_Table[[#This Row],[Home]],'2023 Standings'!$A$1:$K$33,10,)</f>
        <v>0.75</v>
      </c>
      <c r="J1243">
        <f>VLOOKUP(Regular_Season_Table[[#This Row],[Home]],Table_0__2[[#All],[Team]:[xGF%]],10,)</f>
        <v>51.67</v>
      </c>
      <c r="K1243">
        <f>VLOOKUP(Regular_Season_Table[[#This Row],[Visitor]],Table_0__2[[Team]:[CF%]],10,FALSE)</f>
        <v>47.4</v>
      </c>
      <c r="L1243">
        <f>VLOOKUP(Regular_Season_Table[[#This Row],[Home]],Table_0__2[[#All],[Team]:[HDCF%]],36,FALSE)</f>
        <v>53.75</v>
      </c>
      <c r="M1243">
        <f>VLOOKUP(Regular_Season_Table[[#This Row],[Visitor]],Table_0__2[[#All],[Team]:[HDCF%]],36,FALSE)</f>
        <v>47.69</v>
      </c>
      <c r="N1243">
        <f>VLOOKUP(Regular_Season_Table[[#This Row],[Home]],'Special Teams'!$A$1:$B$33,2,FALSE)</f>
        <v>25</v>
      </c>
      <c r="O1243">
        <f>VLOOKUP(Regular_Season_Table[[#This Row],[Visitor]],'Special Teams'!$A$1:$B$33,2,FALSE)</f>
        <v>15.56</v>
      </c>
    </row>
    <row r="1244" spans="1:15" x14ac:dyDescent="0.3">
      <c r="A1244" s="8">
        <v>45022</v>
      </c>
      <c r="B1244" s="6" t="s">
        <v>13</v>
      </c>
      <c r="C1244" s="6">
        <v>7</v>
      </c>
      <c r="D1244" s="6" t="s">
        <v>19</v>
      </c>
      <c r="E1244" s="6">
        <v>6</v>
      </c>
      <c r="F1244" s="6" t="s">
        <v>35</v>
      </c>
      <c r="G1244" s="6">
        <f t="shared" si="19"/>
        <v>-1</v>
      </c>
      <c r="H1244">
        <f>VLOOKUP(Regular_Season_Table[[#This Row],[Visitor]],'2023 Standings'!$A$1:$K$33,10,FALSE)</f>
        <v>-0.01</v>
      </c>
      <c r="I1244">
        <f>VLOOKUP(Regular_Season_Table[[#This Row],[Home]],'2023 Standings'!$A$1:$K$33,10,)</f>
        <v>-0.44</v>
      </c>
      <c r="J1244">
        <f>VLOOKUP(Regular_Season_Table[[#This Row],[Home]],Table_0__2[[#All],[Team]:[xGF%]],10,)</f>
        <v>46.03</v>
      </c>
      <c r="K1244">
        <f>VLOOKUP(Regular_Season_Table[[#This Row],[Visitor]],Table_0__2[[Team]:[CF%]],10,FALSE)</f>
        <v>51.36</v>
      </c>
      <c r="L1244">
        <f>VLOOKUP(Regular_Season_Table[[#This Row],[Home]],Table_0__2[[#All],[Team]:[HDCF%]],36,FALSE)</f>
        <v>44.13</v>
      </c>
      <c r="M1244">
        <f>VLOOKUP(Regular_Season_Table[[#This Row],[Visitor]],Table_0__2[[#All],[Team]:[HDCF%]],36,FALSE)</f>
        <v>47.31</v>
      </c>
      <c r="N1244">
        <f>VLOOKUP(Regular_Season_Table[[#This Row],[Home]],'Special Teams'!$A$1:$B$33,2,FALSE)</f>
        <v>21.11</v>
      </c>
      <c r="O1244">
        <f>VLOOKUP(Regular_Season_Table[[#This Row],[Visitor]],'Special Teams'!$A$1:$B$33,2,FALSE)</f>
        <v>23.42</v>
      </c>
    </row>
    <row r="1245" spans="1:15" x14ac:dyDescent="0.3">
      <c r="A1245" s="9">
        <v>45022</v>
      </c>
      <c r="B1245" s="7" t="s">
        <v>32</v>
      </c>
      <c r="C1245" s="7">
        <v>2</v>
      </c>
      <c r="D1245" s="7" t="s">
        <v>31</v>
      </c>
      <c r="E1245" s="7">
        <v>7</v>
      </c>
      <c r="F1245" s="7"/>
      <c r="G1245" s="6">
        <f t="shared" si="19"/>
        <v>5</v>
      </c>
      <c r="H1245">
        <f>VLOOKUP(Regular_Season_Table[[#This Row],[Visitor]],'2023 Standings'!$A$1:$K$33,10,FALSE)</f>
        <v>-0.09</v>
      </c>
      <c r="I1245">
        <f>VLOOKUP(Regular_Season_Table[[#This Row],[Home]],'2023 Standings'!$A$1:$K$33,10,)</f>
        <v>0.24</v>
      </c>
      <c r="J1245">
        <f>VLOOKUP(Regular_Season_Table[[#This Row],[Home]],Table_0__2[[#All],[Team]:[xGF%]],10,)</f>
        <v>54.33</v>
      </c>
      <c r="K1245">
        <f>VLOOKUP(Regular_Season_Table[[#This Row],[Visitor]],Table_0__2[[Team]:[CF%]],10,FALSE)</f>
        <v>51.53</v>
      </c>
      <c r="L1245">
        <f>VLOOKUP(Regular_Season_Table[[#This Row],[Home]],Table_0__2[[#All],[Team]:[HDCF%]],36,FALSE)</f>
        <v>53.72</v>
      </c>
      <c r="M1245">
        <f>VLOOKUP(Regular_Season_Table[[#This Row],[Visitor]],Table_0__2[[#All],[Team]:[HDCF%]],36,FALSE)</f>
        <v>51.95</v>
      </c>
      <c r="N1245">
        <f>VLOOKUP(Regular_Season_Table[[#This Row],[Home]],'Special Teams'!$A$1:$B$33,2,FALSE)</f>
        <v>22.83</v>
      </c>
      <c r="O1245">
        <f>VLOOKUP(Regular_Season_Table[[#This Row],[Visitor]],'Special Teams'!$A$1:$B$33,2,FALSE)</f>
        <v>23.53</v>
      </c>
    </row>
    <row r="1246" spans="1:15" x14ac:dyDescent="0.3">
      <c r="A1246" s="8">
        <v>45022</v>
      </c>
      <c r="B1246" s="6" t="s">
        <v>12</v>
      </c>
      <c r="C1246" s="6">
        <v>2</v>
      </c>
      <c r="D1246" s="6" t="s">
        <v>33</v>
      </c>
      <c r="E1246" s="6">
        <v>6</v>
      </c>
      <c r="F1246" s="6"/>
      <c r="G1246" s="6">
        <f t="shared" si="19"/>
        <v>4</v>
      </c>
      <c r="H1246">
        <f>VLOOKUP(Regular_Season_Table[[#This Row],[Visitor]],'2023 Standings'!$A$1:$K$33,10,FALSE)</f>
        <v>-0.1</v>
      </c>
      <c r="I1246">
        <f>VLOOKUP(Regular_Season_Table[[#This Row],[Home]],'2023 Standings'!$A$1:$K$33,10,)</f>
        <v>-0.85</v>
      </c>
      <c r="J1246">
        <f>VLOOKUP(Regular_Season_Table[[#This Row],[Home]],Table_0__2[[#All],[Team]:[xGF%]],10,)</f>
        <v>45.51</v>
      </c>
      <c r="K1246">
        <f>VLOOKUP(Regular_Season_Table[[#This Row],[Visitor]],Table_0__2[[Team]:[CF%]],10,FALSE)</f>
        <v>49.78</v>
      </c>
      <c r="L1246">
        <f>VLOOKUP(Regular_Season_Table[[#This Row],[Home]],Table_0__2[[#All],[Team]:[HDCF%]],36,FALSE)</f>
        <v>42.22</v>
      </c>
      <c r="M1246">
        <f>VLOOKUP(Regular_Season_Table[[#This Row],[Visitor]],Table_0__2[[#All],[Team]:[HDCF%]],36,FALSE)</f>
        <v>49.68</v>
      </c>
      <c r="N1246">
        <f>VLOOKUP(Regular_Season_Table[[#This Row],[Home]],'Special Teams'!$A$1:$B$33,2,FALSE)</f>
        <v>16.03</v>
      </c>
      <c r="O1246">
        <f>VLOOKUP(Regular_Season_Table[[#This Row],[Visitor]],'Special Teams'!$A$1:$B$33,2,FALSE)</f>
        <v>21.22</v>
      </c>
    </row>
    <row r="1247" spans="1:15" x14ac:dyDescent="0.3">
      <c r="A1247" s="9">
        <v>45022</v>
      </c>
      <c r="B1247" s="7" t="s">
        <v>20</v>
      </c>
      <c r="C1247" s="7">
        <v>1</v>
      </c>
      <c r="D1247" s="7" t="s">
        <v>15</v>
      </c>
      <c r="E1247" s="7">
        <v>8</v>
      </c>
      <c r="F1247" s="7"/>
      <c r="G1247" s="6">
        <f t="shared" si="19"/>
        <v>7</v>
      </c>
      <c r="H1247">
        <f>VLOOKUP(Regular_Season_Table[[#This Row],[Visitor]],'2023 Standings'!$A$1:$K$33,10,FALSE)</f>
        <v>-1.34</v>
      </c>
      <c r="I1247">
        <f>VLOOKUP(Regular_Season_Table[[#This Row],[Home]],'2023 Standings'!$A$1:$K$33,10,)</f>
        <v>0.79</v>
      </c>
      <c r="J1247">
        <f>VLOOKUP(Regular_Season_Table[[#This Row],[Home]],Table_0__2[[#All],[Team]:[xGF%]],10,)</f>
        <v>54.12</v>
      </c>
      <c r="K1247">
        <f>VLOOKUP(Regular_Season_Table[[#This Row],[Visitor]],Table_0__2[[Team]:[CF%]],10,FALSE)</f>
        <v>44.92</v>
      </c>
      <c r="L1247">
        <f>VLOOKUP(Regular_Season_Table[[#This Row],[Home]],Table_0__2[[#All],[Team]:[HDCF%]],36,FALSE)</f>
        <v>56.84</v>
      </c>
      <c r="M1247">
        <f>VLOOKUP(Regular_Season_Table[[#This Row],[Visitor]],Table_0__2[[#All],[Team]:[HDCF%]],36,FALSE)</f>
        <v>43.43</v>
      </c>
      <c r="N1247">
        <f>VLOOKUP(Regular_Season_Table[[#This Row],[Home]],'Special Teams'!$A$1:$B$33,2,FALSE)</f>
        <v>21.88</v>
      </c>
      <c r="O1247">
        <f>VLOOKUP(Regular_Season_Table[[#This Row],[Visitor]],'Special Teams'!$A$1:$B$33,2,FALSE)</f>
        <v>18.3</v>
      </c>
    </row>
    <row r="1248" spans="1:15" x14ac:dyDescent="0.3">
      <c r="A1248" s="8">
        <v>45022</v>
      </c>
      <c r="B1248" s="6" t="s">
        <v>18</v>
      </c>
      <c r="C1248" s="6">
        <v>0</v>
      </c>
      <c r="D1248" s="6" t="s">
        <v>21</v>
      </c>
      <c r="E1248" s="6">
        <v>3</v>
      </c>
      <c r="F1248" s="6"/>
      <c r="G1248" s="6">
        <f t="shared" si="19"/>
        <v>3</v>
      </c>
      <c r="H1248">
        <f>VLOOKUP(Regular_Season_Table[[#This Row],[Visitor]],'2023 Standings'!$A$1:$K$33,10,FALSE)</f>
        <v>0.66</v>
      </c>
      <c r="I1248">
        <f>VLOOKUP(Regular_Season_Table[[#This Row],[Home]],'2023 Standings'!$A$1:$K$33,10,)</f>
        <v>-0.12</v>
      </c>
      <c r="J1248">
        <f>VLOOKUP(Regular_Season_Table[[#This Row],[Home]],Table_0__2[[#All],[Team]:[xGF%]],10,)</f>
        <v>47.41</v>
      </c>
      <c r="K1248">
        <f>VLOOKUP(Regular_Season_Table[[#This Row],[Visitor]],Table_0__2[[Team]:[CF%]],10,FALSE)</f>
        <v>60.38</v>
      </c>
      <c r="L1248">
        <f>VLOOKUP(Regular_Season_Table[[#This Row],[Home]],Table_0__2[[#All],[Team]:[HDCF%]],36,FALSE)</f>
        <v>48</v>
      </c>
      <c r="M1248">
        <f>VLOOKUP(Regular_Season_Table[[#This Row],[Visitor]],Table_0__2[[#All],[Team]:[HDCF%]],36,FALSE)</f>
        <v>59.07</v>
      </c>
      <c r="N1248">
        <f>VLOOKUP(Regular_Season_Table[[#This Row],[Home]],'Special Teams'!$A$1:$B$33,2,FALSE)</f>
        <v>17.600000000000001</v>
      </c>
      <c r="O1248">
        <f>VLOOKUP(Regular_Season_Table[[#This Row],[Visitor]],'Special Teams'!$A$1:$B$33,2,FALSE)</f>
        <v>19.760000000000002</v>
      </c>
    </row>
    <row r="1249" spans="1:15" x14ac:dyDescent="0.3">
      <c r="A1249" s="9">
        <v>45022</v>
      </c>
      <c r="B1249" s="7" t="s">
        <v>7</v>
      </c>
      <c r="C1249" s="7">
        <v>1</v>
      </c>
      <c r="D1249" s="7" t="s">
        <v>16</v>
      </c>
      <c r="E1249" s="7">
        <v>6</v>
      </c>
      <c r="F1249" s="7"/>
      <c r="G1249" s="6">
        <f t="shared" si="19"/>
        <v>5</v>
      </c>
      <c r="H1249">
        <f>VLOOKUP(Regular_Season_Table[[#This Row],[Visitor]],'2023 Standings'!$A$1:$K$33,10,FALSE)</f>
        <v>0.37</v>
      </c>
      <c r="I1249">
        <f>VLOOKUP(Regular_Season_Table[[#This Row],[Home]],'2023 Standings'!$A$1:$K$33,10,)</f>
        <v>0.25</v>
      </c>
      <c r="J1249">
        <f>VLOOKUP(Regular_Season_Table[[#This Row],[Home]],Table_0__2[[#All],[Team]:[xGF%]],10,)</f>
        <v>49.75</v>
      </c>
      <c r="K1249">
        <f>VLOOKUP(Regular_Season_Table[[#This Row],[Visitor]],Table_0__2[[Team]:[CF%]],10,FALSE)</f>
        <v>51.45</v>
      </c>
      <c r="L1249">
        <f>VLOOKUP(Regular_Season_Table[[#This Row],[Home]],Table_0__2[[#All],[Team]:[HDCF%]],36,FALSE)</f>
        <v>50.12</v>
      </c>
      <c r="M1249">
        <f>VLOOKUP(Regular_Season_Table[[#This Row],[Visitor]],Table_0__2[[#All],[Team]:[HDCF%]],36,FALSE)</f>
        <v>53.01</v>
      </c>
      <c r="N1249">
        <f>VLOOKUP(Regular_Season_Table[[#This Row],[Home]],'Special Teams'!$A$1:$B$33,2,FALSE)</f>
        <v>15.77</v>
      </c>
      <c r="O1249">
        <f>VLOOKUP(Regular_Season_Table[[#This Row],[Visitor]],'Special Teams'!$A$1:$B$33,2,FALSE)</f>
        <v>25.36</v>
      </c>
    </row>
    <row r="1250" spans="1:15" x14ac:dyDescent="0.3">
      <c r="A1250" s="8">
        <v>45022</v>
      </c>
      <c r="B1250" s="6" t="s">
        <v>28</v>
      </c>
      <c r="C1250" s="6">
        <v>1</v>
      </c>
      <c r="D1250" s="6" t="s">
        <v>3</v>
      </c>
      <c r="E1250" s="6">
        <v>4</v>
      </c>
      <c r="F1250" s="6"/>
      <c r="G1250" s="6">
        <f t="shared" si="19"/>
        <v>3</v>
      </c>
      <c r="H1250">
        <f>VLOOKUP(Regular_Season_Table[[#This Row],[Visitor]],'2023 Standings'!$A$1:$K$33,10,FALSE)</f>
        <v>0.21</v>
      </c>
      <c r="I1250">
        <f>VLOOKUP(Regular_Season_Table[[#This Row],[Home]],'2023 Standings'!$A$1:$K$33,10,)</f>
        <v>0.01</v>
      </c>
      <c r="J1250">
        <f>VLOOKUP(Regular_Season_Table[[#This Row],[Home]],Table_0__2[[#All],[Team]:[xGF%]],10,)</f>
        <v>52.14</v>
      </c>
      <c r="K1250">
        <f>VLOOKUP(Regular_Season_Table[[#This Row],[Visitor]],Table_0__2[[Team]:[CF%]],10,FALSE)</f>
        <v>49.47</v>
      </c>
      <c r="L1250">
        <f>VLOOKUP(Regular_Season_Table[[#This Row],[Home]],Table_0__2[[#All],[Team]:[HDCF%]],36,FALSE)</f>
        <v>53.78</v>
      </c>
      <c r="M1250">
        <f>VLOOKUP(Regular_Season_Table[[#This Row],[Visitor]],Table_0__2[[#All],[Team]:[HDCF%]],36,FALSE)</f>
        <v>51.15</v>
      </c>
      <c r="N1250">
        <f>VLOOKUP(Regular_Season_Table[[#This Row],[Home]],'Special Teams'!$A$1:$B$33,2,FALSE)</f>
        <v>21.72</v>
      </c>
      <c r="O1250">
        <f>VLOOKUP(Regular_Season_Table[[#This Row],[Visitor]],'Special Teams'!$A$1:$B$33,2,FALSE)</f>
        <v>21.43</v>
      </c>
    </row>
    <row r="1251" spans="1:15" x14ac:dyDescent="0.3">
      <c r="A1251" s="9">
        <v>45022</v>
      </c>
      <c r="B1251" s="7" t="s">
        <v>25</v>
      </c>
      <c r="C1251" s="7">
        <v>2</v>
      </c>
      <c r="D1251" s="7" t="s">
        <v>34</v>
      </c>
      <c r="E1251" s="7">
        <v>4</v>
      </c>
      <c r="F1251" s="7"/>
      <c r="G1251" s="6">
        <f t="shared" si="19"/>
        <v>2</v>
      </c>
      <c r="H1251">
        <f>VLOOKUP(Regular_Season_Table[[#This Row],[Visitor]],'2023 Standings'!$A$1:$K$33,10,FALSE)</f>
        <v>-0.85</v>
      </c>
      <c r="I1251">
        <f>VLOOKUP(Regular_Season_Table[[#This Row],[Home]],'2023 Standings'!$A$1:$K$33,10,)</f>
        <v>0.36</v>
      </c>
      <c r="J1251">
        <f>VLOOKUP(Regular_Season_Table[[#This Row],[Home]],Table_0__2[[#All],[Team]:[xGF%]],10,)</f>
        <v>52.75</v>
      </c>
      <c r="K1251">
        <f>VLOOKUP(Regular_Season_Table[[#This Row],[Visitor]],Table_0__2[[Team]:[CF%]],10,FALSE)</f>
        <v>45.13</v>
      </c>
      <c r="L1251">
        <f>VLOOKUP(Regular_Season_Table[[#This Row],[Home]],Table_0__2[[#All],[Team]:[HDCF%]],36,FALSE)</f>
        <v>49.47</v>
      </c>
      <c r="M1251">
        <f>VLOOKUP(Regular_Season_Table[[#This Row],[Visitor]],Table_0__2[[#All],[Team]:[HDCF%]],36,FALSE)</f>
        <v>43.9</v>
      </c>
      <c r="N1251">
        <f>VLOOKUP(Regular_Season_Table[[#This Row],[Home]],'Special Teams'!$A$1:$B$33,2,FALSE)</f>
        <v>19.75</v>
      </c>
      <c r="O1251">
        <f>VLOOKUP(Regular_Season_Table[[#This Row],[Visitor]],'Special Teams'!$A$1:$B$33,2,FALSE)</f>
        <v>18.91</v>
      </c>
    </row>
    <row r="1252" spans="1:15" x14ac:dyDescent="0.3">
      <c r="A1252" s="8">
        <v>45022</v>
      </c>
      <c r="B1252" s="6" t="s">
        <v>11</v>
      </c>
      <c r="C1252" s="6">
        <v>6</v>
      </c>
      <c r="D1252" s="6" t="s">
        <v>24</v>
      </c>
      <c r="E1252" s="6">
        <v>2</v>
      </c>
      <c r="F1252" s="6"/>
      <c r="G1252" s="6">
        <f t="shared" si="19"/>
        <v>-4</v>
      </c>
      <c r="H1252">
        <f>VLOOKUP(Regular_Season_Table[[#This Row],[Visitor]],'2023 Standings'!$A$1:$K$33,10,FALSE)</f>
        <v>0.61</v>
      </c>
      <c r="I1252">
        <f>VLOOKUP(Regular_Season_Table[[#This Row],[Home]],'2023 Standings'!$A$1:$K$33,10,)</f>
        <v>-1.05</v>
      </c>
      <c r="J1252">
        <f>VLOOKUP(Regular_Season_Table[[#This Row],[Home]],Table_0__2[[#All],[Team]:[xGF%]],10,)</f>
        <v>48.6</v>
      </c>
      <c r="K1252">
        <f>VLOOKUP(Regular_Season_Table[[#This Row],[Visitor]],Table_0__2[[Team]:[CF%]],10,FALSE)</f>
        <v>52.19</v>
      </c>
      <c r="L1252">
        <f>VLOOKUP(Regular_Season_Table[[#This Row],[Home]],Table_0__2[[#All],[Team]:[HDCF%]],36,FALSE)</f>
        <v>51.47</v>
      </c>
      <c r="M1252">
        <f>VLOOKUP(Regular_Season_Table[[#This Row],[Visitor]],Table_0__2[[#All],[Team]:[HDCF%]],36,FALSE)</f>
        <v>49.77</v>
      </c>
      <c r="N1252">
        <f>VLOOKUP(Regular_Season_Table[[#This Row],[Home]],'Special Teams'!$A$1:$B$33,2,FALSE)</f>
        <v>18.39</v>
      </c>
      <c r="O1252">
        <f>VLOOKUP(Regular_Season_Table[[#This Row],[Visitor]],'Special Teams'!$A$1:$B$33,2,FALSE)</f>
        <v>24.52</v>
      </c>
    </row>
    <row r="1253" spans="1:15" x14ac:dyDescent="0.3">
      <c r="A1253" s="9">
        <v>45022</v>
      </c>
      <c r="B1253" s="7" t="s">
        <v>17</v>
      </c>
      <c r="C1253" s="7">
        <v>2</v>
      </c>
      <c r="D1253" s="7" t="s">
        <v>10</v>
      </c>
      <c r="E1253" s="7">
        <v>3</v>
      </c>
      <c r="F1253" s="7" t="s">
        <v>36</v>
      </c>
      <c r="G1253" s="6">
        <f t="shared" si="19"/>
        <v>1</v>
      </c>
      <c r="H1253">
        <f>VLOOKUP(Regular_Season_Table[[#This Row],[Visitor]],'2023 Standings'!$A$1:$K$33,10,FALSE)</f>
        <v>0.7</v>
      </c>
      <c r="I1253">
        <f>VLOOKUP(Regular_Season_Table[[#This Row],[Home]],'2023 Standings'!$A$1:$K$33,10,)</f>
        <v>-0.47</v>
      </c>
      <c r="J1253">
        <f>VLOOKUP(Regular_Season_Table[[#This Row],[Home]],Table_0__2[[#All],[Team]:[xGF%]],10,)</f>
        <v>45.87</v>
      </c>
      <c r="K1253">
        <f>VLOOKUP(Regular_Season_Table[[#This Row],[Visitor]],Table_0__2[[Team]:[CF%]],10,FALSE)</f>
        <v>49.8</v>
      </c>
      <c r="L1253">
        <f>VLOOKUP(Regular_Season_Table[[#This Row],[Home]],Table_0__2[[#All],[Team]:[HDCF%]],36,FALSE)</f>
        <v>44.51</v>
      </c>
      <c r="M1253">
        <f>VLOOKUP(Regular_Season_Table[[#This Row],[Visitor]],Table_0__2[[#All],[Team]:[HDCF%]],36,FALSE)</f>
        <v>48.95</v>
      </c>
      <c r="N1253">
        <f>VLOOKUP(Regular_Season_Table[[#This Row],[Home]],'Special Teams'!$A$1:$B$33,2,FALSE)</f>
        <v>19.329999999999998</v>
      </c>
      <c r="O1253">
        <f>VLOOKUP(Regular_Season_Table[[#This Row],[Visitor]],'Special Teams'!$A$1:$B$33,2,FALSE)</f>
        <v>24.08</v>
      </c>
    </row>
    <row r="1254" spans="1:15" x14ac:dyDescent="0.3">
      <c r="A1254" s="8">
        <v>45022</v>
      </c>
      <c r="B1254" s="6" t="s">
        <v>6</v>
      </c>
      <c r="C1254" s="6">
        <v>0</v>
      </c>
      <c r="D1254" s="6" t="s">
        <v>8</v>
      </c>
      <c r="E1254" s="6">
        <v>3</v>
      </c>
      <c r="F1254" s="6"/>
      <c r="G1254" s="6">
        <f t="shared" si="19"/>
        <v>3</v>
      </c>
      <c r="H1254">
        <f>VLOOKUP(Regular_Season_Table[[#This Row],[Visitor]],'2023 Standings'!$A$1:$K$33,10,FALSE)</f>
        <v>-1.1599999999999999</v>
      </c>
      <c r="I1254">
        <f>VLOOKUP(Regular_Season_Table[[#This Row],[Home]],'2023 Standings'!$A$1:$K$33,10,)</f>
        <v>-0.3</v>
      </c>
      <c r="J1254">
        <f>VLOOKUP(Regular_Season_Table[[#This Row],[Home]],Table_0__2[[#All],[Team]:[xGF%]],10,)</f>
        <v>47.62</v>
      </c>
      <c r="K1254">
        <f>VLOOKUP(Regular_Season_Table[[#This Row],[Visitor]],Table_0__2[[Team]:[CF%]],10,FALSE)</f>
        <v>43.9</v>
      </c>
      <c r="L1254">
        <f>VLOOKUP(Regular_Season_Table[[#This Row],[Home]],Table_0__2[[#All],[Team]:[HDCF%]],36,FALSE)</f>
        <v>47.61</v>
      </c>
      <c r="M1254">
        <f>VLOOKUP(Regular_Season_Table[[#This Row],[Visitor]],Table_0__2[[#All],[Team]:[HDCF%]],36,FALSE)</f>
        <v>41.35</v>
      </c>
      <c r="N1254">
        <f>VLOOKUP(Regular_Season_Table[[#This Row],[Home]],'Special Teams'!$A$1:$B$33,2,FALSE)</f>
        <v>22.71</v>
      </c>
      <c r="O1254">
        <f>VLOOKUP(Regular_Season_Table[[#This Row],[Visitor]],'Special Teams'!$A$1:$B$33,2,FALSE)</f>
        <v>16.38</v>
      </c>
    </row>
    <row r="1255" spans="1:15" x14ac:dyDescent="0.3">
      <c r="A1255" s="9">
        <v>45022</v>
      </c>
      <c r="B1255" s="7" t="s">
        <v>29</v>
      </c>
      <c r="C1255" s="7">
        <v>2</v>
      </c>
      <c r="D1255" s="7" t="s">
        <v>27</v>
      </c>
      <c r="E1255" s="7">
        <v>5</v>
      </c>
      <c r="F1255" s="7"/>
      <c r="G1255" s="6">
        <f t="shared" si="19"/>
        <v>3</v>
      </c>
      <c r="H1255">
        <f>VLOOKUP(Regular_Season_Table[[#This Row],[Visitor]],'2023 Standings'!$A$1:$K$33,10,FALSE)</f>
        <v>0.27</v>
      </c>
      <c r="I1255">
        <f>VLOOKUP(Regular_Season_Table[[#This Row],[Home]],'2023 Standings'!$A$1:$K$33,10,)</f>
        <v>0.49</v>
      </c>
      <c r="J1255">
        <f>VLOOKUP(Regular_Season_Table[[#This Row],[Home]],Table_0__2[[#All],[Team]:[xGF%]],10,)</f>
        <v>48.15</v>
      </c>
      <c r="K1255">
        <f>VLOOKUP(Regular_Season_Table[[#This Row],[Visitor]],Table_0__2[[Team]:[CF%]],10,FALSE)</f>
        <v>52.33</v>
      </c>
      <c r="L1255">
        <f>VLOOKUP(Regular_Season_Table[[#This Row],[Home]],Table_0__2[[#All],[Team]:[HDCF%]],36,FALSE)</f>
        <v>53.11</v>
      </c>
      <c r="M1255">
        <f>VLOOKUP(Regular_Season_Table[[#This Row],[Visitor]],Table_0__2[[#All],[Team]:[HDCF%]],36,FALSE)</f>
        <v>52.36</v>
      </c>
      <c r="N1255">
        <f>VLOOKUP(Regular_Season_Table[[#This Row],[Home]],'Special Teams'!$A$1:$B$33,2,FALSE)</f>
        <v>20.29</v>
      </c>
      <c r="O1255">
        <f>VLOOKUP(Regular_Season_Table[[#This Row],[Visitor]],'Special Teams'!$A$1:$B$33,2,FALSE)</f>
        <v>25.28</v>
      </c>
    </row>
    <row r="1256" spans="1:15" x14ac:dyDescent="0.3">
      <c r="A1256" s="8">
        <v>45024</v>
      </c>
      <c r="B1256" s="6" t="s">
        <v>26</v>
      </c>
      <c r="C1256" s="6">
        <v>4</v>
      </c>
      <c r="D1256" s="6" t="s">
        <v>25</v>
      </c>
      <c r="E1256" s="6">
        <v>5</v>
      </c>
      <c r="F1256" s="6" t="s">
        <v>36</v>
      </c>
      <c r="G1256" s="6">
        <f t="shared" si="19"/>
        <v>1</v>
      </c>
      <c r="H1256">
        <f>VLOOKUP(Regular_Season_Table[[#This Row],[Visitor]],'2023 Standings'!$A$1:$K$33,10,FALSE)</f>
        <v>-1.54</v>
      </c>
      <c r="I1256">
        <f>VLOOKUP(Regular_Season_Table[[#This Row],[Home]],'2023 Standings'!$A$1:$K$33,10,)</f>
        <v>-0.85</v>
      </c>
      <c r="J1256">
        <f>VLOOKUP(Regular_Season_Table[[#This Row],[Home]],Table_0__2[[#All],[Team]:[xGF%]],10,)</f>
        <v>45.13</v>
      </c>
      <c r="K1256">
        <f>VLOOKUP(Regular_Season_Table[[#This Row],[Visitor]],Table_0__2[[Team]:[CF%]],10,FALSE)</f>
        <v>42.67</v>
      </c>
      <c r="L1256">
        <f>VLOOKUP(Regular_Season_Table[[#This Row],[Home]],Table_0__2[[#All],[Team]:[HDCF%]],36,FALSE)</f>
        <v>43.9</v>
      </c>
      <c r="M1256">
        <f>VLOOKUP(Regular_Season_Table[[#This Row],[Visitor]],Table_0__2[[#All],[Team]:[HDCF%]],36,FALSE)</f>
        <v>38.950000000000003</v>
      </c>
      <c r="N1256">
        <f>VLOOKUP(Regular_Season_Table[[#This Row],[Home]],'Special Teams'!$A$1:$B$33,2,FALSE)</f>
        <v>18.91</v>
      </c>
      <c r="O1256">
        <f>VLOOKUP(Regular_Season_Table[[#This Row],[Visitor]],'Special Teams'!$A$1:$B$33,2,FALSE)</f>
        <v>15.72</v>
      </c>
    </row>
    <row r="1257" spans="1:15" x14ac:dyDescent="0.3">
      <c r="A1257" s="9">
        <v>45024</v>
      </c>
      <c r="B1257" s="7" t="s">
        <v>15</v>
      </c>
      <c r="C1257" s="7">
        <v>1</v>
      </c>
      <c r="D1257" s="7" t="s">
        <v>14</v>
      </c>
      <c r="E1257" s="7">
        <v>2</v>
      </c>
      <c r="F1257" s="7"/>
      <c r="G1257" s="6">
        <f t="shared" si="19"/>
        <v>1</v>
      </c>
      <c r="H1257">
        <f>VLOOKUP(Regular_Season_Table[[#This Row],[Visitor]],'2023 Standings'!$A$1:$K$33,10,FALSE)</f>
        <v>0.79</v>
      </c>
      <c r="I1257">
        <f>VLOOKUP(Regular_Season_Table[[#This Row],[Home]],'2023 Standings'!$A$1:$K$33,10,)</f>
        <v>1.54</v>
      </c>
      <c r="J1257">
        <f>VLOOKUP(Regular_Season_Table[[#This Row],[Home]],Table_0__2[[#All],[Team]:[xGF%]],10,)</f>
        <v>51.19</v>
      </c>
      <c r="K1257">
        <f>VLOOKUP(Regular_Season_Table[[#This Row],[Visitor]],Table_0__2[[Team]:[CF%]],10,FALSE)</f>
        <v>54.12</v>
      </c>
      <c r="L1257">
        <f>VLOOKUP(Regular_Season_Table[[#This Row],[Home]],Table_0__2[[#All],[Team]:[HDCF%]],36,FALSE)</f>
        <v>54.03</v>
      </c>
      <c r="M1257">
        <f>VLOOKUP(Regular_Season_Table[[#This Row],[Visitor]],Table_0__2[[#All],[Team]:[HDCF%]],36,FALSE)</f>
        <v>56.84</v>
      </c>
      <c r="N1257">
        <f>VLOOKUP(Regular_Season_Table[[#This Row],[Home]],'Special Teams'!$A$1:$B$33,2,FALSE)</f>
        <v>22.22</v>
      </c>
      <c r="O1257">
        <f>VLOOKUP(Regular_Season_Table[[#This Row],[Visitor]],'Special Teams'!$A$1:$B$33,2,FALSE)</f>
        <v>21.88</v>
      </c>
    </row>
    <row r="1258" spans="1:15" x14ac:dyDescent="0.3">
      <c r="A1258" s="8">
        <v>45024</v>
      </c>
      <c r="B1258" s="6" t="s">
        <v>18</v>
      </c>
      <c r="C1258" s="6">
        <v>3</v>
      </c>
      <c r="D1258" s="6" t="s">
        <v>13</v>
      </c>
      <c r="E1258" s="6">
        <v>4</v>
      </c>
      <c r="F1258" s="6"/>
      <c r="G1258" s="6">
        <f t="shared" si="19"/>
        <v>1</v>
      </c>
      <c r="H1258">
        <f>VLOOKUP(Regular_Season_Table[[#This Row],[Visitor]],'2023 Standings'!$A$1:$K$33,10,FALSE)</f>
        <v>0.66</v>
      </c>
      <c r="I1258">
        <f>VLOOKUP(Regular_Season_Table[[#This Row],[Home]],'2023 Standings'!$A$1:$K$33,10,)</f>
        <v>-0.01</v>
      </c>
      <c r="J1258">
        <f>VLOOKUP(Regular_Season_Table[[#This Row],[Home]],Table_0__2[[#All],[Team]:[xGF%]],10,)</f>
        <v>51.36</v>
      </c>
      <c r="K1258">
        <f>VLOOKUP(Regular_Season_Table[[#This Row],[Visitor]],Table_0__2[[Team]:[CF%]],10,FALSE)</f>
        <v>60.38</v>
      </c>
      <c r="L1258">
        <f>VLOOKUP(Regular_Season_Table[[#This Row],[Home]],Table_0__2[[#All],[Team]:[HDCF%]],36,FALSE)</f>
        <v>47.31</v>
      </c>
      <c r="M1258">
        <f>VLOOKUP(Regular_Season_Table[[#This Row],[Visitor]],Table_0__2[[#All],[Team]:[HDCF%]],36,FALSE)</f>
        <v>59.07</v>
      </c>
      <c r="N1258">
        <f>VLOOKUP(Regular_Season_Table[[#This Row],[Home]],'Special Teams'!$A$1:$B$33,2,FALSE)</f>
        <v>23.42</v>
      </c>
      <c r="O1258">
        <f>VLOOKUP(Regular_Season_Table[[#This Row],[Visitor]],'Special Teams'!$A$1:$B$33,2,FALSE)</f>
        <v>19.760000000000002</v>
      </c>
    </row>
    <row r="1259" spans="1:15" x14ac:dyDescent="0.3">
      <c r="A1259" s="9">
        <v>45024</v>
      </c>
      <c r="B1259" s="7" t="s">
        <v>17</v>
      </c>
      <c r="C1259" s="7">
        <v>4</v>
      </c>
      <c r="D1259" s="7" t="s">
        <v>20</v>
      </c>
      <c r="E1259" s="7">
        <v>0</v>
      </c>
      <c r="F1259" s="7"/>
      <c r="G1259" s="6">
        <f t="shared" si="19"/>
        <v>-4</v>
      </c>
      <c r="H1259">
        <f>VLOOKUP(Regular_Season_Table[[#This Row],[Visitor]],'2023 Standings'!$A$1:$K$33,10,FALSE)</f>
        <v>0.7</v>
      </c>
      <c r="I1259">
        <f>VLOOKUP(Regular_Season_Table[[#This Row],[Home]],'2023 Standings'!$A$1:$K$33,10,)</f>
        <v>-1.34</v>
      </c>
      <c r="J1259">
        <f>VLOOKUP(Regular_Season_Table[[#This Row],[Home]],Table_0__2[[#All],[Team]:[xGF%]],10,)</f>
        <v>44.92</v>
      </c>
      <c r="K1259">
        <f>VLOOKUP(Regular_Season_Table[[#This Row],[Visitor]],Table_0__2[[Team]:[CF%]],10,FALSE)</f>
        <v>49.8</v>
      </c>
      <c r="L1259">
        <f>VLOOKUP(Regular_Season_Table[[#This Row],[Home]],Table_0__2[[#All],[Team]:[HDCF%]],36,FALSE)</f>
        <v>43.43</v>
      </c>
      <c r="M1259">
        <f>VLOOKUP(Regular_Season_Table[[#This Row],[Visitor]],Table_0__2[[#All],[Team]:[HDCF%]],36,FALSE)</f>
        <v>48.95</v>
      </c>
      <c r="N1259">
        <f>VLOOKUP(Regular_Season_Table[[#This Row],[Home]],'Special Teams'!$A$1:$B$33,2,FALSE)</f>
        <v>18.3</v>
      </c>
      <c r="O1259">
        <f>VLOOKUP(Regular_Season_Table[[#This Row],[Visitor]],'Special Teams'!$A$1:$B$33,2,FALSE)</f>
        <v>24.08</v>
      </c>
    </row>
    <row r="1260" spans="1:15" x14ac:dyDescent="0.3">
      <c r="A1260" s="8">
        <v>45024</v>
      </c>
      <c r="B1260" s="6" t="s">
        <v>27</v>
      </c>
      <c r="C1260" s="6">
        <v>1</v>
      </c>
      <c r="D1260" s="6" t="s">
        <v>30</v>
      </c>
      <c r="E1260" s="6">
        <v>2</v>
      </c>
      <c r="F1260" s="6" t="s">
        <v>35</v>
      </c>
      <c r="G1260" s="6">
        <f t="shared" si="19"/>
        <v>1</v>
      </c>
      <c r="H1260">
        <f>VLOOKUP(Regular_Season_Table[[#This Row],[Visitor]],'2023 Standings'!$A$1:$K$33,10,FALSE)</f>
        <v>0.49</v>
      </c>
      <c r="I1260">
        <f>VLOOKUP(Regular_Season_Table[[#This Row],[Home]],'2023 Standings'!$A$1:$K$33,10,)</f>
        <v>0.75</v>
      </c>
      <c r="J1260">
        <f>VLOOKUP(Regular_Season_Table[[#This Row],[Home]],Table_0__2[[#All],[Team]:[xGF%]],10,)</f>
        <v>51.67</v>
      </c>
      <c r="K1260">
        <f>VLOOKUP(Regular_Season_Table[[#This Row],[Visitor]],Table_0__2[[Team]:[CF%]],10,FALSE)</f>
        <v>48.15</v>
      </c>
      <c r="L1260">
        <f>VLOOKUP(Regular_Season_Table[[#This Row],[Home]],Table_0__2[[#All],[Team]:[HDCF%]],36,FALSE)</f>
        <v>53.75</v>
      </c>
      <c r="M1260">
        <f>VLOOKUP(Regular_Season_Table[[#This Row],[Visitor]],Table_0__2[[#All],[Team]:[HDCF%]],36,FALSE)</f>
        <v>53.11</v>
      </c>
      <c r="N1260">
        <f>VLOOKUP(Regular_Season_Table[[#This Row],[Home]],'Special Teams'!$A$1:$B$33,2,FALSE)</f>
        <v>25</v>
      </c>
      <c r="O1260">
        <f>VLOOKUP(Regular_Season_Table[[#This Row],[Visitor]],'Special Teams'!$A$1:$B$33,2,FALSE)</f>
        <v>20.29</v>
      </c>
    </row>
    <row r="1261" spans="1:15" x14ac:dyDescent="0.3">
      <c r="A1261" s="9">
        <v>45024</v>
      </c>
      <c r="B1261" s="7" t="s">
        <v>3</v>
      </c>
      <c r="C1261" s="7">
        <v>5</v>
      </c>
      <c r="D1261" s="7" t="s">
        <v>19</v>
      </c>
      <c r="E1261" s="7">
        <v>1</v>
      </c>
      <c r="F1261" s="7"/>
      <c r="G1261" s="6">
        <f t="shared" si="19"/>
        <v>-4</v>
      </c>
      <c r="H1261">
        <f>VLOOKUP(Regular_Season_Table[[#This Row],[Visitor]],'2023 Standings'!$A$1:$K$33,10,FALSE)</f>
        <v>0.01</v>
      </c>
      <c r="I1261">
        <f>VLOOKUP(Regular_Season_Table[[#This Row],[Home]],'2023 Standings'!$A$1:$K$33,10,)</f>
        <v>-0.44</v>
      </c>
      <c r="J1261">
        <f>VLOOKUP(Regular_Season_Table[[#This Row],[Home]],Table_0__2[[#All],[Team]:[xGF%]],10,)</f>
        <v>46.03</v>
      </c>
      <c r="K1261">
        <f>VLOOKUP(Regular_Season_Table[[#This Row],[Visitor]],Table_0__2[[Team]:[CF%]],10,FALSE)</f>
        <v>52.14</v>
      </c>
      <c r="L1261">
        <f>VLOOKUP(Regular_Season_Table[[#This Row],[Home]],Table_0__2[[#All],[Team]:[HDCF%]],36,FALSE)</f>
        <v>44.13</v>
      </c>
      <c r="M1261">
        <f>VLOOKUP(Regular_Season_Table[[#This Row],[Visitor]],Table_0__2[[#All],[Team]:[HDCF%]],36,FALSE)</f>
        <v>53.78</v>
      </c>
      <c r="N1261">
        <f>VLOOKUP(Regular_Season_Table[[#This Row],[Home]],'Special Teams'!$A$1:$B$33,2,FALSE)</f>
        <v>21.11</v>
      </c>
      <c r="O1261">
        <f>VLOOKUP(Regular_Season_Table[[#This Row],[Visitor]],'Special Teams'!$A$1:$B$33,2,FALSE)</f>
        <v>21.72</v>
      </c>
    </row>
    <row r="1262" spans="1:15" x14ac:dyDescent="0.3">
      <c r="A1262" s="8">
        <v>45024</v>
      </c>
      <c r="B1262" s="6" t="s">
        <v>11</v>
      </c>
      <c r="C1262" s="6">
        <v>4</v>
      </c>
      <c r="D1262" s="6" t="s">
        <v>29</v>
      </c>
      <c r="E1262" s="6">
        <v>3</v>
      </c>
      <c r="F1262" s="6"/>
      <c r="G1262" s="6">
        <f t="shared" si="19"/>
        <v>-1</v>
      </c>
      <c r="H1262">
        <f>VLOOKUP(Regular_Season_Table[[#This Row],[Visitor]],'2023 Standings'!$A$1:$K$33,10,FALSE)</f>
        <v>0.61</v>
      </c>
      <c r="I1262">
        <f>VLOOKUP(Regular_Season_Table[[#This Row],[Home]],'2023 Standings'!$A$1:$K$33,10,)</f>
        <v>0.27</v>
      </c>
      <c r="J1262">
        <f>VLOOKUP(Regular_Season_Table[[#This Row],[Home]],Table_0__2[[#All],[Team]:[xGF%]],10,)</f>
        <v>52.33</v>
      </c>
      <c r="K1262">
        <f>VLOOKUP(Regular_Season_Table[[#This Row],[Visitor]],Table_0__2[[Team]:[CF%]],10,FALSE)</f>
        <v>52.19</v>
      </c>
      <c r="L1262">
        <f>VLOOKUP(Regular_Season_Table[[#This Row],[Home]],Table_0__2[[#All],[Team]:[HDCF%]],36,FALSE)</f>
        <v>52.36</v>
      </c>
      <c r="M1262">
        <f>VLOOKUP(Regular_Season_Table[[#This Row],[Visitor]],Table_0__2[[#All],[Team]:[HDCF%]],36,FALSE)</f>
        <v>49.77</v>
      </c>
      <c r="N1262">
        <f>VLOOKUP(Regular_Season_Table[[#This Row],[Home]],'Special Teams'!$A$1:$B$33,2,FALSE)</f>
        <v>25.28</v>
      </c>
      <c r="O1262">
        <f>VLOOKUP(Regular_Season_Table[[#This Row],[Visitor]],'Special Teams'!$A$1:$B$33,2,FALSE)</f>
        <v>24.52</v>
      </c>
    </row>
    <row r="1263" spans="1:15" x14ac:dyDescent="0.3">
      <c r="A1263" s="9">
        <v>45024</v>
      </c>
      <c r="B1263" s="7" t="s">
        <v>10</v>
      </c>
      <c r="C1263" s="7">
        <v>3</v>
      </c>
      <c r="D1263" s="7" t="s">
        <v>28</v>
      </c>
      <c r="E1263" s="7">
        <v>5</v>
      </c>
      <c r="F1263" s="7"/>
      <c r="G1263" s="6">
        <f t="shared" si="19"/>
        <v>2</v>
      </c>
      <c r="H1263">
        <f>VLOOKUP(Regular_Season_Table[[#This Row],[Visitor]],'2023 Standings'!$A$1:$K$33,10,FALSE)</f>
        <v>-0.47</v>
      </c>
      <c r="I1263">
        <f>VLOOKUP(Regular_Season_Table[[#This Row],[Home]],'2023 Standings'!$A$1:$K$33,10,)</f>
        <v>0.21</v>
      </c>
      <c r="J1263">
        <f>VLOOKUP(Regular_Season_Table[[#This Row],[Home]],Table_0__2[[#All],[Team]:[xGF%]],10,)</f>
        <v>49.47</v>
      </c>
      <c r="K1263">
        <f>VLOOKUP(Regular_Season_Table[[#This Row],[Visitor]],Table_0__2[[Team]:[CF%]],10,FALSE)</f>
        <v>45.87</v>
      </c>
      <c r="L1263">
        <f>VLOOKUP(Regular_Season_Table[[#This Row],[Home]],Table_0__2[[#All],[Team]:[HDCF%]],36,FALSE)</f>
        <v>51.15</v>
      </c>
      <c r="M1263">
        <f>VLOOKUP(Regular_Season_Table[[#This Row],[Visitor]],Table_0__2[[#All],[Team]:[HDCF%]],36,FALSE)</f>
        <v>44.51</v>
      </c>
      <c r="N1263">
        <f>VLOOKUP(Regular_Season_Table[[#This Row],[Home]],'Special Teams'!$A$1:$B$33,2,FALSE)</f>
        <v>21.43</v>
      </c>
      <c r="O1263">
        <f>VLOOKUP(Regular_Season_Table[[#This Row],[Visitor]],'Special Teams'!$A$1:$B$33,2,FALSE)</f>
        <v>19.329999999999998</v>
      </c>
    </row>
    <row r="1264" spans="1:15" x14ac:dyDescent="0.3">
      <c r="A1264" s="8">
        <v>45024</v>
      </c>
      <c r="B1264" s="6" t="s">
        <v>4</v>
      </c>
      <c r="C1264" s="6">
        <v>0</v>
      </c>
      <c r="D1264" s="6" t="s">
        <v>16</v>
      </c>
      <c r="E1264" s="6">
        <v>4</v>
      </c>
      <c r="F1264" s="6"/>
      <c r="G1264" s="6">
        <f t="shared" si="19"/>
        <v>4</v>
      </c>
      <c r="H1264">
        <f>VLOOKUP(Regular_Season_Table[[#This Row],[Visitor]],'2023 Standings'!$A$1:$K$33,10,FALSE)</f>
        <v>-0.62</v>
      </c>
      <c r="I1264">
        <f>VLOOKUP(Regular_Season_Table[[#This Row],[Home]],'2023 Standings'!$A$1:$K$33,10,)</f>
        <v>0.25</v>
      </c>
      <c r="J1264">
        <f>VLOOKUP(Regular_Season_Table[[#This Row],[Home]],Table_0__2[[#All],[Team]:[xGF%]],10,)</f>
        <v>49.75</v>
      </c>
      <c r="K1264">
        <f>VLOOKUP(Regular_Season_Table[[#This Row],[Visitor]],Table_0__2[[Team]:[CF%]],10,FALSE)</f>
        <v>47.4</v>
      </c>
      <c r="L1264">
        <f>VLOOKUP(Regular_Season_Table[[#This Row],[Home]],Table_0__2[[#All],[Team]:[HDCF%]],36,FALSE)</f>
        <v>50.12</v>
      </c>
      <c r="M1264">
        <f>VLOOKUP(Regular_Season_Table[[#This Row],[Visitor]],Table_0__2[[#All],[Team]:[HDCF%]],36,FALSE)</f>
        <v>47.69</v>
      </c>
      <c r="N1264">
        <f>VLOOKUP(Regular_Season_Table[[#This Row],[Home]],'Special Teams'!$A$1:$B$33,2,FALSE)</f>
        <v>15.77</v>
      </c>
      <c r="O1264">
        <f>VLOOKUP(Regular_Season_Table[[#This Row],[Visitor]],'Special Teams'!$A$1:$B$33,2,FALSE)</f>
        <v>15.56</v>
      </c>
    </row>
    <row r="1265" spans="1:15" x14ac:dyDescent="0.3">
      <c r="A1265" s="9">
        <v>45024</v>
      </c>
      <c r="B1265" s="7" t="s">
        <v>7</v>
      </c>
      <c r="C1265" s="7">
        <v>4</v>
      </c>
      <c r="D1265" s="7" t="s">
        <v>32</v>
      </c>
      <c r="E1265" s="7">
        <v>7</v>
      </c>
      <c r="F1265" s="7"/>
      <c r="G1265" s="6">
        <f t="shared" si="19"/>
        <v>3</v>
      </c>
      <c r="H1265">
        <f>VLOOKUP(Regular_Season_Table[[#This Row],[Visitor]],'2023 Standings'!$A$1:$K$33,10,FALSE)</f>
        <v>0.37</v>
      </c>
      <c r="I1265">
        <f>VLOOKUP(Regular_Season_Table[[#This Row],[Home]],'2023 Standings'!$A$1:$K$33,10,)</f>
        <v>-0.09</v>
      </c>
      <c r="J1265">
        <f>VLOOKUP(Regular_Season_Table[[#This Row],[Home]],Table_0__2[[#All],[Team]:[xGF%]],10,)</f>
        <v>51.53</v>
      </c>
      <c r="K1265">
        <f>VLOOKUP(Regular_Season_Table[[#This Row],[Visitor]],Table_0__2[[Team]:[CF%]],10,FALSE)</f>
        <v>51.45</v>
      </c>
      <c r="L1265">
        <f>VLOOKUP(Regular_Season_Table[[#This Row],[Home]],Table_0__2[[#All],[Team]:[HDCF%]],36,FALSE)</f>
        <v>51.95</v>
      </c>
      <c r="M1265">
        <f>VLOOKUP(Regular_Season_Table[[#This Row],[Visitor]],Table_0__2[[#All],[Team]:[HDCF%]],36,FALSE)</f>
        <v>53.01</v>
      </c>
      <c r="N1265">
        <f>VLOOKUP(Regular_Season_Table[[#This Row],[Home]],'Special Teams'!$A$1:$B$33,2,FALSE)</f>
        <v>23.53</v>
      </c>
      <c r="O1265">
        <f>VLOOKUP(Regular_Season_Table[[#This Row],[Visitor]],'Special Teams'!$A$1:$B$33,2,FALSE)</f>
        <v>25.36</v>
      </c>
    </row>
    <row r="1266" spans="1:15" x14ac:dyDescent="0.3">
      <c r="A1266" s="8">
        <v>45024</v>
      </c>
      <c r="B1266" s="6" t="s">
        <v>6</v>
      </c>
      <c r="C1266" s="6">
        <v>3</v>
      </c>
      <c r="D1266" s="6" t="s">
        <v>34</v>
      </c>
      <c r="E1266" s="6">
        <v>7</v>
      </c>
      <c r="F1266" s="6"/>
      <c r="G1266" s="6">
        <f t="shared" si="19"/>
        <v>4</v>
      </c>
      <c r="H1266">
        <f>VLOOKUP(Regular_Season_Table[[#This Row],[Visitor]],'2023 Standings'!$A$1:$K$33,10,FALSE)</f>
        <v>-1.1599999999999999</v>
      </c>
      <c r="I1266">
        <f>VLOOKUP(Regular_Season_Table[[#This Row],[Home]],'2023 Standings'!$A$1:$K$33,10,)</f>
        <v>0.36</v>
      </c>
      <c r="J1266">
        <f>VLOOKUP(Regular_Season_Table[[#This Row],[Home]],Table_0__2[[#All],[Team]:[xGF%]],10,)</f>
        <v>52.75</v>
      </c>
      <c r="K1266">
        <f>VLOOKUP(Regular_Season_Table[[#This Row],[Visitor]],Table_0__2[[Team]:[CF%]],10,FALSE)</f>
        <v>43.9</v>
      </c>
      <c r="L1266">
        <f>VLOOKUP(Regular_Season_Table[[#This Row],[Home]],Table_0__2[[#All],[Team]:[HDCF%]],36,FALSE)</f>
        <v>49.47</v>
      </c>
      <c r="M1266">
        <f>VLOOKUP(Regular_Season_Table[[#This Row],[Visitor]],Table_0__2[[#All],[Team]:[HDCF%]],36,FALSE)</f>
        <v>41.35</v>
      </c>
      <c r="N1266">
        <f>VLOOKUP(Regular_Season_Table[[#This Row],[Home]],'Special Teams'!$A$1:$B$33,2,FALSE)</f>
        <v>19.75</v>
      </c>
      <c r="O1266">
        <f>VLOOKUP(Regular_Season_Table[[#This Row],[Visitor]],'Special Teams'!$A$1:$B$33,2,FALSE)</f>
        <v>16.38</v>
      </c>
    </row>
    <row r="1267" spans="1:15" x14ac:dyDescent="0.3">
      <c r="A1267" s="9">
        <v>45024</v>
      </c>
      <c r="B1267" s="7" t="s">
        <v>9</v>
      </c>
      <c r="C1267" s="7">
        <v>6</v>
      </c>
      <c r="D1267" s="7" t="s">
        <v>24</v>
      </c>
      <c r="E1267" s="7">
        <v>1</v>
      </c>
      <c r="F1267" s="7"/>
      <c r="G1267" s="6">
        <f t="shared" si="19"/>
        <v>-5</v>
      </c>
      <c r="H1267">
        <f>VLOOKUP(Regular_Season_Table[[#This Row],[Visitor]],'2023 Standings'!$A$1:$K$33,10,FALSE)</f>
        <v>0.73</v>
      </c>
      <c r="I1267">
        <f>VLOOKUP(Regular_Season_Table[[#This Row],[Home]],'2023 Standings'!$A$1:$K$33,10,)</f>
        <v>-1.05</v>
      </c>
      <c r="J1267">
        <f>VLOOKUP(Regular_Season_Table[[#This Row],[Home]],Table_0__2[[#All],[Team]:[xGF%]],10,)</f>
        <v>48.6</v>
      </c>
      <c r="K1267">
        <f>VLOOKUP(Regular_Season_Table[[#This Row],[Visitor]],Table_0__2[[Team]:[CF%]],10,FALSE)</f>
        <v>52.27</v>
      </c>
      <c r="L1267">
        <f>VLOOKUP(Regular_Season_Table[[#This Row],[Home]],Table_0__2[[#All],[Team]:[HDCF%]],36,FALSE)</f>
        <v>51.47</v>
      </c>
      <c r="M1267">
        <f>VLOOKUP(Regular_Season_Table[[#This Row],[Visitor]],Table_0__2[[#All],[Team]:[HDCF%]],36,FALSE)</f>
        <v>56.4</v>
      </c>
      <c r="N1267">
        <f>VLOOKUP(Regular_Season_Table[[#This Row],[Home]],'Special Teams'!$A$1:$B$33,2,FALSE)</f>
        <v>18.39</v>
      </c>
      <c r="O1267">
        <f>VLOOKUP(Regular_Season_Table[[#This Row],[Visitor]],'Special Teams'!$A$1:$B$33,2,FALSE)</f>
        <v>32.36</v>
      </c>
    </row>
    <row r="1268" spans="1:15" x14ac:dyDescent="0.3">
      <c r="A1268" s="8">
        <v>45024</v>
      </c>
      <c r="B1268" s="6" t="s">
        <v>33</v>
      </c>
      <c r="C1268" s="6">
        <v>1</v>
      </c>
      <c r="D1268" s="6" t="s">
        <v>5</v>
      </c>
      <c r="E1268" s="6">
        <v>7</v>
      </c>
      <c r="F1268" s="6"/>
      <c r="G1268" s="6">
        <f t="shared" si="19"/>
        <v>6</v>
      </c>
      <c r="H1268">
        <f>VLOOKUP(Regular_Season_Table[[#This Row],[Visitor]],'2023 Standings'!$A$1:$K$33,10,FALSE)</f>
        <v>-0.85</v>
      </c>
      <c r="I1268">
        <f>VLOOKUP(Regular_Season_Table[[#This Row],[Home]],'2023 Standings'!$A$1:$K$33,10,)</f>
        <v>0.7</v>
      </c>
      <c r="J1268">
        <f>VLOOKUP(Regular_Season_Table[[#This Row],[Home]],Table_0__2[[#All],[Team]:[xGF%]],10,)</f>
        <v>51.07</v>
      </c>
      <c r="K1268">
        <f>VLOOKUP(Regular_Season_Table[[#This Row],[Visitor]],Table_0__2[[Team]:[CF%]],10,FALSE)</f>
        <v>45.51</v>
      </c>
      <c r="L1268">
        <f>VLOOKUP(Regular_Season_Table[[#This Row],[Home]],Table_0__2[[#All],[Team]:[HDCF%]],36,FALSE)</f>
        <v>54.37</v>
      </c>
      <c r="M1268">
        <f>VLOOKUP(Regular_Season_Table[[#This Row],[Visitor]],Table_0__2[[#All],[Team]:[HDCF%]],36,FALSE)</f>
        <v>42.22</v>
      </c>
      <c r="N1268">
        <f>VLOOKUP(Regular_Season_Table[[#This Row],[Home]],'Special Teams'!$A$1:$B$33,2,FALSE)</f>
        <v>26.02</v>
      </c>
      <c r="O1268">
        <f>VLOOKUP(Regular_Season_Table[[#This Row],[Visitor]],'Special Teams'!$A$1:$B$33,2,FALSE)</f>
        <v>16.03</v>
      </c>
    </row>
    <row r="1269" spans="1:15" x14ac:dyDescent="0.3">
      <c r="A1269" s="9">
        <v>45024</v>
      </c>
      <c r="B1269" s="7" t="s">
        <v>22</v>
      </c>
      <c r="C1269" s="7">
        <v>2</v>
      </c>
      <c r="D1269" s="7" t="s">
        <v>8</v>
      </c>
      <c r="E1269" s="7">
        <v>3</v>
      </c>
      <c r="F1269" s="7" t="s">
        <v>35</v>
      </c>
      <c r="G1269" s="6">
        <f t="shared" si="19"/>
        <v>1</v>
      </c>
      <c r="H1269">
        <f>VLOOKUP(Regular_Season_Table[[#This Row],[Visitor]],'2023 Standings'!$A$1:$K$33,10,FALSE)</f>
        <v>0.05</v>
      </c>
      <c r="I1269">
        <f>VLOOKUP(Regular_Season_Table[[#This Row],[Home]],'2023 Standings'!$A$1:$K$33,10,)</f>
        <v>-0.3</v>
      </c>
      <c r="J1269">
        <f>VLOOKUP(Regular_Season_Table[[#This Row],[Home]],Table_0__2[[#All],[Team]:[xGF%]],10,)</f>
        <v>47.62</v>
      </c>
      <c r="K1269">
        <f>VLOOKUP(Regular_Season_Table[[#This Row],[Visitor]],Table_0__2[[Team]:[CF%]],10,FALSE)</f>
        <v>57.39</v>
      </c>
      <c r="L1269">
        <f>VLOOKUP(Regular_Season_Table[[#This Row],[Home]],Table_0__2[[#All],[Team]:[HDCF%]],36,FALSE)</f>
        <v>47.61</v>
      </c>
      <c r="M1269">
        <f>VLOOKUP(Regular_Season_Table[[#This Row],[Visitor]],Table_0__2[[#All],[Team]:[HDCF%]],36,FALSE)</f>
        <v>53.64</v>
      </c>
      <c r="N1269">
        <f>VLOOKUP(Regular_Season_Table[[#This Row],[Home]],'Special Teams'!$A$1:$B$33,2,FALSE)</f>
        <v>22.71</v>
      </c>
      <c r="O1269">
        <f>VLOOKUP(Regular_Season_Table[[#This Row],[Visitor]],'Special Teams'!$A$1:$B$33,2,FALSE)</f>
        <v>19.84</v>
      </c>
    </row>
    <row r="1270" spans="1:15" x14ac:dyDescent="0.3">
      <c r="A1270" s="8">
        <v>45024</v>
      </c>
      <c r="B1270" s="6" t="s">
        <v>21</v>
      </c>
      <c r="C1270" s="6">
        <v>0</v>
      </c>
      <c r="D1270" s="6" t="s">
        <v>23</v>
      </c>
      <c r="E1270" s="6">
        <v>2</v>
      </c>
      <c r="F1270" s="6"/>
      <c r="G1270" s="6">
        <f t="shared" si="19"/>
        <v>2</v>
      </c>
      <c r="H1270">
        <f>VLOOKUP(Regular_Season_Table[[#This Row],[Visitor]],'2023 Standings'!$A$1:$K$33,10,FALSE)</f>
        <v>-0.12</v>
      </c>
      <c r="I1270">
        <f>VLOOKUP(Regular_Season_Table[[#This Row],[Home]],'2023 Standings'!$A$1:$K$33,10,)</f>
        <v>0.23</v>
      </c>
      <c r="J1270">
        <f>VLOOKUP(Regular_Season_Table[[#This Row],[Home]],Table_0__2[[#All],[Team]:[xGF%]],10,)</f>
        <v>51.57</v>
      </c>
      <c r="K1270">
        <f>VLOOKUP(Regular_Season_Table[[#This Row],[Visitor]],Table_0__2[[Team]:[CF%]],10,FALSE)</f>
        <v>47.41</v>
      </c>
      <c r="L1270">
        <f>VLOOKUP(Regular_Season_Table[[#This Row],[Home]],Table_0__2[[#All],[Team]:[HDCF%]],36,FALSE)</f>
        <v>52.55</v>
      </c>
      <c r="M1270">
        <f>VLOOKUP(Regular_Season_Table[[#This Row],[Visitor]],Table_0__2[[#All],[Team]:[HDCF%]],36,FALSE)</f>
        <v>48</v>
      </c>
      <c r="N1270">
        <f>VLOOKUP(Regular_Season_Table[[#This Row],[Home]],'Special Teams'!$A$1:$B$33,2,FALSE)</f>
        <v>19.260000000000002</v>
      </c>
      <c r="O1270">
        <f>VLOOKUP(Regular_Season_Table[[#This Row],[Visitor]],'Special Teams'!$A$1:$B$33,2,FALSE)</f>
        <v>17.600000000000001</v>
      </c>
    </row>
    <row r="1271" spans="1:15" x14ac:dyDescent="0.3">
      <c r="A1271" s="9">
        <v>45024</v>
      </c>
      <c r="B1271" s="7" t="s">
        <v>31</v>
      </c>
      <c r="C1271" s="7">
        <v>4</v>
      </c>
      <c r="D1271" s="7" t="s">
        <v>12</v>
      </c>
      <c r="E1271" s="7">
        <v>2</v>
      </c>
      <c r="F1271" s="7"/>
      <c r="G1271" s="6">
        <f t="shared" si="19"/>
        <v>-2</v>
      </c>
      <c r="H1271">
        <f>VLOOKUP(Regular_Season_Table[[#This Row],[Visitor]],'2023 Standings'!$A$1:$K$33,10,FALSE)</f>
        <v>0.24</v>
      </c>
      <c r="I1271">
        <f>VLOOKUP(Regular_Season_Table[[#This Row],[Home]],'2023 Standings'!$A$1:$K$33,10,)</f>
        <v>-0.1</v>
      </c>
      <c r="J1271">
        <f>VLOOKUP(Regular_Season_Table[[#This Row],[Home]],Table_0__2[[#All],[Team]:[xGF%]],10,)</f>
        <v>49.78</v>
      </c>
      <c r="K1271">
        <f>VLOOKUP(Regular_Season_Table[[#This Row],[Visitor]],Table_0__2[[Team]:[CF%]],10,FALSE)</f>
        <v>54.33</v>
      </c>
      <c r="L1271">
        <f>VLOOKUP(Regular_Season_Table[[#This Row],[Home]],Table_0__2[[#All],[Team]:[HDCF%]],36,FALSE)</f>
        <v>49.68</v>
      </c>
      <c r="M1271">
        <f>VLOOKUP(Regular_Season_Table[[#This Row],[Visitor]],Table_0__2[[#All],[Team]:[HDCF%]],36,FALSE)</f>
        <v>53.72</v>
      </c>
      <c r="N1271">
        <f>VLOOKUP(Regular_Season_Table[[#This Row],[Home]],'Special Teams'!$A$1:$B$33,2,FALSE)</f>
        <v>21.22</v>
      </c>
      <c r="O1271">
        <f>VLOOKUP(Regular_Season_Table[[#This Row],[Visitor]],'Special Teams'!$A$1:$B$33,2,FALSE)</f>
        <v>22.83</v>
      </c>
    </row>
    <row r="1272" spans="1:15" x14ac:dyDescent="0.3">
      <c r="A1272" s="8">
        <v>45025</v>
      </c>
      <c r="B1272" s="6" t="s">
        <v>11</v>
      </c>
      <c r="C1272" s="6">
        <v>5</v>
      </c>
      <c r="D1272" s="6" t="s">
        <v>26</v>
      </c>
      <c r="E1272" s="6">
        <v>4</v>
      </c>
      <c r="F1272" s="6" t="s">
        <v>36</v>
      </c>
      <c r="G1272" s="6">
        <f t="shared" si="19"/>
        <v>-1</v>
      </c>
      <c r="H1272">
        <f>VLOOKUP(Regular_Season_Table[[#This Row],[Visitor]],'2023 Standings'!$A$1:$K$33,10,FALSE)</f>
        <v>0.61</v>
      </c>
      <c r="I1272">
        <f>VLOOKUP(Regular_Season_Table[[#This Row],[Home]],'2023 Standings'!$A$1:$K$33,10,)</f>
        <v>-1.54</v>
      </c>
      <c r="J1272">
        <f>VLOOKUP(Regular_Season_Table[[#This Row],[Home]],Table_0__2[[#All],[Team]:[xGF%]],10,)</f>
        <v>42.67</v>
      </c>
      <c r="K1272">
        <f>VLOOKUP(Regular_Season_Table[[#This Row],[Visitor]],Table_0__2[[Team]:[CF%]],10,FALSE)</f>
        <v>52.19</v>
      </c>
      <c r="L1272">
        <f>VLOOKUP(Regular_Season_Table[[#This Row],[Home]],Table_0__2[[#All],[Team]:[HDCF%]],36,FALSE)</f>
        <v>38.950000000000003</v>
      </c>
      <c r="M1272">
        <f>VLOOKUP(Regular_Season_Table[[#This Row],[Visitor]],Table_0__2[[#All],[Team]:[HDCF%]],36,FALSE)</f>
        <v>49.77</v>
      </c>
      <c r="N1272">
        <f>VLOOKUP(Regular_Season_Table[[#This Row],[Home]],'Special Teams'!$A$1:$B$33,2,FALSE)</f>
        <v>15.72</v>
      </c>
      <c r="O1272">
        <f>VLOOKUP(Regular_Season_Table[[#This Row],[Visitor]],'Special Teams'!$A$1:$B$33,2,FALSE)</f>
        <v>24.52</v>
      </c>
    </row>
    <row r="1273" spans="1:15" x14ac:dyDescent="0.3">
      <c r="A1273" s="9">
        <v>45025</v>
      </c>
      <c r="B1273" s="7" t="s">
        <v>14</v>
      </c>
      <c r="C1273" s="7">
        <v>5</v>
      </c>
      <c r="D1273" s="7" t="s">
        <v>4</v>
      </c>
      <c r="E1273" s="7">
        <v>3</v>
      </c>
      <c r="F1273" s="7"/>
      <c r="G1273" s="6">
        <f t="shared" si="19"/>
        <v>-2</v>
      </c>
      <c r="H1273">
        <f>VLOOKUP(Regular_Season_Table[[#This Row],[Visitor]],'2023 Standings'!$A$1:$K$33,10,FALSE)</f>
        <v>1.54</v>
      </c>
      <c r="I1273">
        <f>VLOOKUP(Regular_Season_Table[[#This Row],[Home]],'2023 Standings'!$A$1:$K$33,10,)</f>
        <v>-0.62</v>
      </c>
      <c r="J1273">
        <f>VLOOKUP(Regular_Season_Table[[#This Row],[Home]],Table_0__2[[#All],[Team]:[xGF%]],10,)</f>
        <v>47.4</v>
      </c>
      <c r="K1273">
        <f>VLOOKUP(Regular_Season_Table[[#This Row],[Visitor]],Table_0__2[[Team]:[CF%]],10,FALSE)</f>
        <v>51.19</v>
      </c>
      <c r="L1273">
        <f>VLOOKUP(Regular_Season_Table[[#This Row],[Home]],Table_0__2[[#All],[Team]:[HDCF%]],36,FALSE)</f>
        <v>47.69</v>
      </c>
      <c r="M1273">
        <f>VLOOKUP(Regular_Season_Table[[#This Row],[Visitor]],Table_0__2[[#All],[Team]:[HDCF%]],36,FALSE)</f>
        <v>54.03</v>
      </c>
      <c r="N1273">
        <f>VLOOKUP(Regular_Season_Table[[#This Row],[Home]],'Special Teams'!$A$1:$B$33,2,FALSE)</f>
        <v>15.56</v>
      </c>
      <c r="O1273">
        <f>VLOOKUP(Regular_Season_Table[[#This Row],[Visitor]],'Special Teams'!$A$1:$B$33,2,FALSE)</f>
        <v>22.22</v>
      </c>
    </row>
    <row r="1274" spans="1:15" x14ac:dyDescent="0.3">
      <c r="A1274" s="8">
        <v>45026</v>
      </c>
      <c r="B1274" s="6" t="s">
        <v>34</v>
      </c>
      <c r="C1274" s="6">
        <v>4</v>
      </c>
      <c r="D1274" s="6" t="s">
        <v>25</v>
      </c>
      <c r="E1274" s="6">
        <v>1</v>
      </c>
      <c r="F1274" s="6"/>
      <c r="G1274" s="6">
        <f t="shared" si="19"/>
        <v>-3</v>
      </c>
      <c r="H1274">
        <f>VLOOKUP(Regular_Season_Table[[#This Row],[Visitor]],'2023 Standings'!$A$1:$K$33,10,FALSE)</f>
        <v>0.36</v>
      </c>
      <c r="I1274">
        <f>VLOOKUP(Regular_Season_Table[[#This Row],[Home]],'2023 Standings'!$A$1:$K$33,10,)</f>
        <v>-0.85</v>
      </c>
      <c r="J1274">
        <f>VLOOKUP(Regular_Season_Table[[#This Row],[Home]],Table_0__2[[#All],[Team]:[xGF%]],10,)</f>
        <v>45.13</v>
      </c>
      <c r="K1274">
        <f>VLOOKUP(Regular_Season_Table[[#This Row],[Visitor]],Table_0__2[[Team]:[CF%]],10,FALSE)</f>
        <v>52.75</v>
      </c>
      <c r="L1274">
        <f>VLOOKUP(Regular_Season_Table[[#This Row],[Home]],Table_0__2[[#All],[Team]:[HDCF%]],36,FALSE)</f>
        <v>43.9</v>
      </c>
      <c r="M1274">
        <f>VLOOKUP(Regular_Season_Table[[#This Row],[Visitor]],Table_0__2[[#All],[Team]:[HDCF%]],36,FALSE)</f>
        <v>49.47</v>
      </c>
      <c r="N1274">
        <f>VLOOKUP(Regular_Season_Table[[#This Row],[Home]],'Special Teams'!$A$1:$B$33,2,FALSE)</f>
        <v>18.91</v>
      </c>
      <c r="O1274">
        <f>VLOOKUP(Regular_Season_Table[[#This Row],[Visitor]],'Special Teams'!$A$1:$B$33,2,FALSE)</f>
        <v>19.75</v>
      </c>
    </row>
    <row r="1275" spans="1:15" x14ac:dyDescent="0.3">
      <c r="A1275" s="9">
        <v>45026</v>
      </c>
      <c r="B1275" s="7" t="s">
        <v>21</v>
      </c>
      <c r="C1275" s="7">
        <v>3</v>
      </c>
      <c r="D1275" s="7" t="s">
        <v>22</v>
      </c>
      <c r="E1275" s="7">
        <v>2</v>
      </c>
      <c r="F1275" s="7" t="s">
        <v>35</v>
      </c>
      <c r="G1275" s="6">
        <f t="shared" si="19"/>
        <v>-1</v>
      </c>
      <c r="H1275">
        <f>VLOOKUP(Regular_Season_Table[[#This Row],[Visitor]],'2023 Standings'!$A$1:$K$33,10,FALSE)</f>
        <v>-0.12</v>
      </c>
      <c r="I1275">
        <f>VLOOKUP(Regular_Season_Table[[#This Row],[Home]],'2023 Standings'!$A$1:$K$33,10,)</f>
        <v>0.05</v>
      </c>
      <c r="J1275">
        <f>VLOOKUP(Regular_Season_Table[[#This Row],[Home]],Table_0__2[[#All],[Team]:[xGF%]],10,)</f>
        <v>57.39</v>
      </c>
      <c r="K1275">
        <f>VLOOKUP(Regular_Season_Table[[#This Row],[Visitor]],Table_0__2[[Team]:[CF%]],10,FALSE)</f>
        <v>47.41</v>
      </c>
      <c r="L1275">
        <f>VLOOKUP(Regular_Season_Table[[#This Row],[Home]],Table_0__2[[#All],[Team]:[HDCF%]],36,FALSE)</f>
        <v>53.64</v>
      </c>
      <c r="M1275">
        <f>VLOOKUP(Regular_Season_Table[[#This Row],[Visitor]],Table_0__2[[#All],[Team]:[HDCF%]],36,FALSE)</f>
        <v>48</v>
      </c>
      <c r="N1275">
        <f>VLOOKUP(Regular_Season_Table[[#This Row],[Home]],'Special Teams'!$A$1:$B$33,2,FALSE)</f>
        <v>19.84</v>
      </c>
      <c r="O1275">
        <f>VLOOKUP(Regular_Season_Table[[#This Row],[Visitor]],'Special Teams'!$A$1:$B$33,2,FALSE)</f>
        <v>17.600000000000001</v>
      </c>
    </row>
    <row r="1276" spans="1:15" x14ac:dyDescent="0.3">
      <c r="A1276" s="8">
        <v>45026</v>
      </c>
      <c r="B1276" s="6" t="s">
        <v>28</v>
      </c>
      <c r="C1276" s="6">
        <v>4</v>
      </c>
      <c r="D1276" s="6" t="s">
        <v>6</v>
      </c>
      <c r="E1276" s="6">
        <v>2</v>
      </c>
      <c r="F1276" s="6"/>
      <c r="G1276" s="6">
        <f t="shared" si="19"/>
        <v>-2</v>
      </c>
      <c r="H1276">
        <f>VLOOKUP(Regular_Season_Table[[#This Row],[Visitor]],'2023 Standings'!$A$1:$K$33,10,FALSE)</f>
        <v>0.21</v>
      </c>
      <c r="I1276">
        <f>VLOOKUP(Regular_Season_Table[[#This Row],[Home]],'2023 Standings'!$A$1:$K$33,10,)</f>
        <v>-1.1599999999999999</v>
      </c>
      <c r="J1276">
        <f>VLOOKUP(Regular_Season_Table[[#This Row],[Home]],Table_0__2[[#All],[Team]:[xGF%]],10,)</f>
        <v>43.9</v>
      </c>
      <c r="K1276">
        <f>VLOOKUP(Regular_Season_Table[[#This Row],[Visitor]],Table_0__2[[Team]:[CF%]],10,FALSE)</f>
        <v>49.47</v>
      </c>
      <c r="L1276">
        <f>VLOOKUP(Regular_Season_Table[[#This Row],[Home]],Table_0__2[[#All],[Team]:[HDCF%]],36,FALSE)</f>
        <v>41.35</v>
      </c>
      <c r="M1276">
        <f>VLOOKUP(Regular_Season_Table[[#This Row],[Visitor]],Table_0__2[[#All],[Team]:[HDCF%]],36,FALSE)</f>
        <v>51.15</v>
      </c>
      <c r="N1276">
        <f>VLOOKUP(Regular_Season_Table[[#This Row],[Home]],'Special Teams'!$A$1:$B$33,2,FALSE)</f>
        <v>16.38</v>
      </c>
      <c r="O1276">
        <f>VLOOKUP(Regular_Season_Table[[#This Row],[Visitor]],'Special Teams'!$A$1:$B$33,2,FALSE)</f>
        <v>21.43</v>
      </c>
    </row>
    <row r="1277" spans="1:15" x14ac:dyDescent="0.3">
      <c r="A1277" s="9">
        <v>45026</v>
      </c>
      <c r="B1277" s="7" t="s">
        <v>30</v>
      </c>
      <c r="C1277" s="7">
        <v>6</v>
      </c>
      <c r="D1277" s="7" t="s">
        <v>19</v>
      </c>
      <c r="E1277" s="7">
        <v>1</v>
      </c>
      <c r="F1277" s="7"/>
      <c r="G1277" s="6">
        <f t="shared" si="19"/>
        <v>-5</v>
      </c>
      <c r="H1277">
        <f>VLOOKUP(Regular_Season_Table[[#This Row],[Visitor]],'2023 Standings'!$A$1:$K$33,10,FALSE)</f>
        <v>0.75</v>
      </c>
      <c r="I1277">
        <f>VLOOKUP(Regular_Season_Table[[#This Row],[Home]],'2023 Standings'!$A$1:$K$33,10,)</f>
        <v>-0.44</v>
      </c>
      <c r="J1277">
        <f>VLOOKUP(Regular_Season_Table[[#This Row],[Home]],Table_0__2[[#All],[Team]:[xGF%]],10,)</f>
        <v>46.03</v>
      </c>
      <c r="K1277">
        <f>VLOOKUP(Regular_Season_Table[[#This Row],[Visitor]],Table_0__2[[Team]:[CF%]],10,FALSE)</f>
        <v>51.67</v>
      </c>
      <c r="L1277">
        <f>VLOOKUP(Regular_Season_Table[[#This Row],[Home]],Table_0__2[[#All],[Team]:[HDCF%]],36,FALSE)</f>
        <v>44.13</v>
      </c>
      <c r="M1277">
        <f>VLOOKUP(Regular_Season_Table[[#This Row],[Visitor]],Table_0__2[[#All],[Team]:[HDCF%]],36,FALSE)</f>
        <v>53.75</v>
      </c>
      <c r="N1277">
        <f>VLOOKUP(Regular_Season_Table[[#This Row],[Home]],'Special Teams'!$A$1:$B$33,2,FALSE)</f>
        <v>21.11</v>
      </c>
      <c r="O1277">
        <f>VLOOKUP(Regular_Season_Table[[#This Row],[Visitor]],'Special Teams'!$A$1:$B$33,2,FALSE)</f>
        <v>25</v>
      </c>
    </row>
    <row r="1278" spans="1:15" x14ac:dyDescent="0.3">
      <c r="A1278" s="8">
        <v>45026</v>
      </c>
      <c r="B1278" s="6" t="s">
        <v>5</v>
      </c>
      <c r="C1278" s="6">
        <v>2</v>
      </c>
      <c r="D1278" s="6" t="s">
        <v>31</v>
      </c>
      <c r="E1278" s="6">
        <v>1</v>
      </c>
      <c r="F1278" s="6" t="s">
        <v>36</v>
      </c>
      <c r="G1278" s="6">
        <f t="shared" si="19"/>
        <v>-1</v>
      </c>
      <c r="H1278">
        <f>VLOOKUP(Regular_Season_Table[[#This Row],[Visitor]],'2023 Standings'!$A$1:$K$33,10,FALSE)</f>
        <v>0.7</v>
      </c>
      <c r="I1278">
        <f>VLOOKUP(Regular_Season_Table[[#This Row],[Home]],'2023 Standings'!$A$1:$K$33,10,)</f>
        <v>0.24</v>
      </c>
      <c r="J1278">
        <f>VLOOKUP(Regular_Season_Table[[#This Row],[Home]],Table_0__2[[#All],[Team]:[xGF%]],10,)</f>
        <v>54.33</v>
      </c>
      <c r="K1278">
        <f>VLOOKUP(Regular_Season_Table[[#This Row],[Visitor]],Table_0__2[[Team]:[CF%]],10,FALSE)</f>
        <v>51.07</v>
      </c>
      <c r="L1278">
        <f>VLOOKUP(Regular_Season_Table[[#This Row],[Home]],Table_0__2[[#All],[Team]:[HDCF%]],36,FALSE)</f>
        <v>53.72</v>
      </c>
      <c r="M1278">
        <f>VLOOKUP(Regular_Season_Table[[#This Row],[Visitor]],Table_0__2[[#All],[Team]:[HDCF%]],36,FALSE)</f>
        <v>54.37</v>
      </c>
      <c r="N1278">
        <f>VLOOKUP(Regular_Season_Table[[#This Row],[Home]],'Special Teams'!$A$1:$B$33,2,FALSE)</f>
        <v>22.83</v>
      </c>
      <c r="O1278">
        <f>VLOOKUP(Regular_Season_Table[[#This Row],[Visitor]],'Special Teams'!$A$1:$B$33,2,FALSE)</f>
        <v>26.02</v>
      </c>
    </row>
    <row r="1279" spans="1:15" x14ac:dyDescent="0.3">
      <c r="A1279" s="9">
        <v>45026</v>
      </c>
      <c r="B1279" s="7" t="s">
        <v>8</v>
      </c>
      <c r="C1279" s="7">
        <v>0</v>
      </c>
      <c r="D1279" s="7" t="s">
        <v>29</v>
      </c>
      <c r="E1279" s="7">
        <v>3</v>
      </c>
      <c r="F1279" s="7"/>
      <c r="G1279" s="6">
        <f t="shared" si="19"/>
        <v>3</v>
      </c>
      <c r="H1279">
        <f>VLOOKUP(Regular_Season_Table[[#This Row],[Visitor]],'2023 Standings'!$A$1:$K$33,10,FALSE)</f>
        <v>-0.3</v>
      </c>
      <c r="I1279">
        <f>VLOOKUP(Regular_Season_Table[[#This Row],[Home]],'2023 Standings'!$A$1:$K$33,10,)</f>
        <v>0.27</v>
      </c>
      <c r="J1279">
        <f>VLOOKUP(Regular_Season_Table[[#This Row],[Home]],Table_0__2[[#All],[Team]:[xGF%]],10,)</f>
        <v>52.33</v>
      </c>
      <c r="K1279">
        <f>VLOOKUP(Regular_Season_Table[[#This Row],[Visitor]],Table_0__2[[Team]:[CF%]],10,FALSE)</f>
        <v>47.62</v>
      </c>
      <c r="L1279">
        <f>VLOOKUP(Regular_Season_Table[[#This Row],[Home]],Table_0__2[[#All],[Team]:[HDCF%]],36,FALSE)</f>
        <v>52.36</v>
      </c>
      <c r="M1279">
        <f>VLOOKUP(Regular_Season_Table[[#This Row],[Visitor]],Table_0__2[[#All],[Team]:[HDCF%]],36,FALSE)</f>
        <v>47.61</v>
      </c>
      <c r="N1279">
        <f>VLOOKUP(Regular_Season_Table[[#This Row],[Home]],'Special Teams'!$A$1:$B$33,2,FALSE)</f>
        <v>25.28</v>
      </c>
      <c r="O1279">
        <f>VLOOKUP(Regular_Season_Table[[#This Row],[Visitor]],'Special Teams'!$A$1:$B$33,2,FALSE)</f>
        <v>22.71</v>
      </c>
    </row>
    <row r="1280" spans="1:15" x14ac:dyDescent="0.3">
      <c r="A1280" s="8">
        <v>45026</v>
      </c>
      <c r="B1280" s="6" t="s">
        <v>13</v>
      </c>
      <c r="C1280" s="6">
        <v>3</v>
      </c>
      <c r="D1280" s="6" t="s">
        <v>17</v>
      </c>
      <c r="E1280" s="6">
        <v>2</v>
      </c>
      <c r="F1280" s="6" t="s">
        <v>35</v>
      </c>
      <c r="G1280" s="6">
        <f t="shared" si="19"/>
        <v>-1</v>
      </c>
      <c r="H1280">
        <f>VLOOKUP(Regular_Season_Table[[#This Row],[Visitor]],'2023 Standings'!$A$1:$K$33,10,FALSE)</f>
        <v>-0.01</v>
      </c>
      <c r="I1280">
        <f>VLOOKUP(Regular_Season_Table[[#This Row],[Home]],'2023 Standings'!$A$1:$K$33,10,)</f>
        <v>0.7</v>
      </c>
      <c r="J1280">
        <f>VLOOKUP(Regular_Season_Table[[#This Row],[Home]],Table_0__2[[#All],[Team]:[xGF%]],10,)</f>
        <v>49.8</v>
      </c>
      <c r="K1280">
        <f>VLOOKUP(Regular_Season_Table[[#This Row],[Visitor]],Table_0__2[[Team]:[CF%]],10,FALSE)</f>
        <v>51.36</v>
      </c>
      <c r="L1280">
        <f>VLOOKUP(Regular_Season_Table[[#This Row],[Home]],Table_0__2[[#All],[Team]:[HDCF%]],36,FALSE)</f>
        <v>48.95</v>
      </c>
      <c r="M1280">
        <f>VLOOKUP(Regular_Season_Table[[#This Row],[Visitor]],Table_0__2[[#All],[Team]:[HDCF%]],36,FALSE)</f>
        <v>47.31</v>
      </c>
      <c r="N1280">
        <f>VLOOKUP(Regular_Season_Table[[#This Row],[Home]],'Special Teams'!$A$1:$B$33,2,FALSE)</f>
        <v>24.08</v>
      </c>
      <c r="O1280">
        <f>VLOOKUP(Regular_Season_Table[[#This Row],[Visitor]],'Special Teams'!$A$1:$B$33,2,FALSE)</f>
        <v>23.42</v>
      </c>
    </row>
    <row r="1281" spans="1:15" x14ac:dyDescent="0.3">
      <c r="A1281" s="9">
        <v>45026</v>
      </c>
      <c r="B1281" s="7" t="s">
        <v>18</v>
      </c>
      <c r="C1281" s="7">
        <v>2</v>
      </c>
      <c r="D1281" s="7" t="s">
        <v>32</v>
      </c>
      <c r="E1281" s="7">
        <v>3</v>
      </c>
      <c r="F1281" s="7"/>
      <c r="G1281" s="6">
        <f t="shared" si="19"/>
        <v>1</v>
      </c>
      <c r="H1281">
        <f>VLOOKUP(Regular_Season_Table[[#This Row],[Visitor]],'2023 Standings'!$A$1:$K$33,10,FALSE)</f>
        <v>0.66</v>
      </c>
      <c r="I1281">
        <f>VLOOKUP(Regular_Season_Table[[#This Row],[Home]],'2023 Standings'!$A$1:$K$33,10,)</f>
        <v>-0.09</v>
      </c>
      <c r="J1281">
        <f>VLOOKUP(Regular_Season_Table[[#This Row],[Home]],Table_0__2[[#All],[Team]:[xGF%]],10,)</f>
        <v>51.53</v>
      </c>
      <c r="K1281">
        <f>VLOOKUP(Regular_Season_Table[[#This Row],[Visitor]],Table_0__2[[Team]:[CF%]],10,FALSE)</f>
        <v>60.38</v>
      </c>
      <c r="L1281">
        <f>VLOOKUP(Regular_Season_Table[[#This Row],[Home]],Table_0__2[[#All],[Team]:[HDCF%]],36,FALSE)</f>
        <v>51.95</v>
      </c>
      <c r="M1281">
        <f>VLOOKUP(Regular_Season_Table[[#This Row],[Visitor]],Table_0__2[[#All],[Team]:[HDCF%]],36,FALSE)</f>
        <v>59.07</v>
      </c>
      <c r="N1281">
        <f>VLOOKUP(Regular_Season_Table[[#This Row],[Home]],'Special Teams'!$A$1:$B$33,2,FALSE)</f>
        <v>23.53</v>
      </c>
      <c r="O1281">
        <f>VLOOKUP(Regular_Season_Table[[#This Row],[Visitor]],'Special Teams'!$A$1:$B$33,2,FALSE)</f>
        <v>19.760000000000002</v>
      </c>
    </row>
    <row r="1282" spans="1:15" x14ac:dyDescent="0.3">
      <c r="A1282" s="8">
        <v>45026</v>
      </c>
      <c r="B1282" s="6" t="s">
        <v>24</v>
      </c>
      <c r="C1282" s="6">
        <v>2</v>
      </c>
      <c r="D1282" s="6" t="s">
        <v>23</v>
      </c>
      <c r="E1282" s="6">
        <v>6</v>
      </c>
      <c r="F1282" s="6"/>
      <c r="G1282" s="6">
        <f t="shared" ref="G1282:G1313" si="20">E1282-C1282</f>
        <v>4</v>
      </c>
      <c r="H1282">
        <f>VLOOKUP(Regular_Season_Table[[#This Row],[Visitor]],'2023 Standings'!$A$1:$K$33,10,FALSE)</f>
        <v>-1.05</v>
      </c>
      <c r="I1282">
        <f>VLOOKUP(Regular_Season_Table[[#This Row],[Home]],'2023 Standings'!$A$1:$K$33,10,)</f>
        <v>0.23</v>
      </c>
      <c r="J1282">
        <f>VLOOKUP(Regular_Season_Table[[#This Row],[Home]],Table_0__2[[#All],[Team]:[xGF%]],10,)</f>
        <v>51.57</v>
      </c>
      <c r="K1282">
        <f>VLOOKUP(Regular_Season_Table[[#This Row],[Visitor]],Table_0__2[[Team]:[CF%]],10,FALSE)</f>
        <v>48.6</v>
      </c>
      <c r="L1282">
        <f>VLOOKUP(Regular_Season_Table[[#This Row],[Home]],Table_0__2[[#All],[Team]:[HDCF%]],36,FALSE)</f>
        <v>52.55</v>
      </c>
      <c r="M1282">
        <f>VLOOKUP(Regular_Season_Table[[#This Row],[Visitor]],Table_0__2[[#All],[Team]:[HDCF%]],36,FALSE)</f>
        <v>51.47</v>
      </c>
      <c r="N1282">
        <f>VLOOKUP(Regular_Season_Table[[#This Row],[Home]],'Special Teams'!$A$1:$B$33,2,FALSE)</f>
        <v>19.260000000000002</v>
      </c>
      <c r="O1282">
        <f>VLOOKUP(Regular_Season_Table[[#This Row],[Visitor]],'Special Teams'!$A$1:$B$33,2,FALSE)</f>
        <v>18.39</v>
      </c>
    </row>
    <row r="1283" spans="1:15" x14ac:dyDescent="0.3">
      <c r="A1283" s="9">
        <v>45026</v>
      </c>
      <c r="B1283" s="7" t="s">
        <v>16</v>
      </c>
      <c r="C1283" s="7">
        <v>2</v>
      </c>
      <c r="D1283" s="7" t="s">
        <v>12</v>
      </c>
      <c r="E1283" s="7">
        <v>5</v>
      </c>
      <c r="F1283" s="7"/>
      <c r="G1283" s="6">
        <f t="shared" si="20"/>
        <v>3</v>
      </c>
      <c r="H1283">
        <f>VLOOKUP(Regular_Season_Table[[#This Row],[Visitor]],'2023 Standings'!$A$1:$K$33,10,FALSE)</f>
        <v>0.25</v>
      </c>
      <c r="I1283">
        <f>VLOOKUP(Regular_Season_Table[[#This Row],[Home]],'2023 Standings'!$A$1:$K$33,10,)</f>
        <v>-0.1</v>
      </c>
      <c r="J1283">
        <f>VLOOKUP(Regular_Season_Table[[#This Row],[Home]],Table_0__2[[#All],[Team]:[xGF%]],10,)</f>
        <v>49.78</v>
      </c>
      <c r="K1283">
        <f>VLOOKUP(Regular_Season_Table[[#This Row],[Visitor]],Table_0__2[[Team]:[CF%]],10,FALSE)</f>
        <v>49.75</v>
      </c>
      <c r="L1283">
        <f>VLOOKUP(Regular_Season_Table[[#This Row],[Home]],Table_0__2[[#All],[Team]:[HDCF%]],36,FALSE)</f>
        <v>49.68</v>
      </c>
      <c r="M1283">
        <f>VLOOKUP(Regular_Season_Table[[#This Row],[Visitor]],Table_0__2[[#All],[Team]:[HDCF%]],36,FALSE)</f>
        <v>50.12</v>
      </c>
      <c r="N1283">
        <f>VLOOKUP(Regular_Season_Table[[#This Row],[Home]],'Special Teams'!$A$1:$B$33,2,FALSE)</f>
        <v>21.22</v>
      </c>
      <c r="O1283">
        <f>VLOOKUP(Regular_Season_Table[[#This Row],[Visitor]],'Special Teams'!$A$1:$B$33,2,FALSE)</f>
        <v>15.77</v>
      </c>
    </row>
    <row r="1284" spans="1:15" x14ac:dyDescent="0.3">
      <c r="A1284" s="8">
        <v>45027</v>
      </c>
      <c r="B1284" s="6" t="s">
        <v>8</v>
      </c>
      <c r="C1284" s="6">
        <v>3</v>
      </c>
      <c r="D1284" s="6" t="s">
        <v>26</v>
      </c>
      <c r="E1284" s="6">
        <v>2</v>
      </c>
      <c r="F1284" s="6"/>
      <c r="G1284" s="6">
        <f t="shared" si="20"/>
        <v>-1</v>
      </c>
      <c r="H1284">
        <f>VLOOKUP(Regular_Season_Table[[#This Row],[Visitor]],'2023 Standings'!$A$1:$K$33,10,FALSE)</f>
        <v>-0.3</v>
      </c>
      <c r="I1284">
        <f>VLOOKUP(Regular_Season_Table[[#This Row],[Home]],'2023 Standings'!$A$1:$K$33,10,)</f>
        <v>-1.54</v>
      </c>
      <c r="J1284">
        <f>VLOOKUP(Regular_Season_Table[[#This Row],[Home]],Table_0__2[[#All],[Team]:[xGF%]],10,)</f>
        <v>42.67</v>
      </c>
      <c r="K1284">
        <f>VLOOKUP(Regular_Season_Table[[#This Row],[Visitor]],Table_0__2[[Team]:[CF%]],10,FALSE)</f>
        <v>47.62</v>
      </c>
      <c r="L1284">
        <f>VLOOKUP(Regular_Season_Table[[#This Row],[Home]],Table_0__2[[#All],[Team]:[HDCF%]],36,FALSE)</f>
        <v>38.950000000000003</v>
      </c>
      <c r="M1284">
        <f>VLOOKUP(Regular_Season_Table[[#This Row],[Visitor]],Table_0__2[[#All],[Team]:[HDCF%]],36,FALSE)</f>
        <v>47.61</v>
      </c>
      <c r="N1284">
        <f>VLOOKUP(Regular_Season_Table[[#This Row],[Home]],'Special Teams'!$A$1:$B$33,2,FALSE)</f>
        <v>15.72</v>
      </c>
      <c r="O1284">
        <f>VLOOKUP(Regular_Season_Table[[#This Row],[Visitor]],'Special Teams'!$A$1:$B$33,2,FALSE)</f>
        <v>22.71</v>
      </c>
    </row>
    <row r="1285" spans="1:15" x14ac:dyDescent="0.3">
      <c r="A1285" s="9">
        <v>45027</v>
      </c>
      <c r="B1285" s="7" t="s">
        <v>12</v>
      </c>
      <c r="C1285" s="7">
        <v>2</v>
      </c>
      <c r="D1285" s="7" t="s">
        <v>14</v>
      </c>
      <c r="E1285" s="7">
        <v>5</v>
      </c>
      <c r="F1285" s="7"/>
      <c r="G1285" s="6">
        <f t="shared" si="20"/>
        <v>3</v>
      </c>
      <c r="H1285">
        <f>VLOOKUP(Regular_Season_Table[[#This Row],[Visitor]],'2023 Standings'!$A$1:$K$33,10,FALSE)</f>
        <v>-0.1</v>
      </c>
      <c r="I1285">
        <f>VLOOKUP(Regular_Season_Table[[#This Row],[Home]],'2023 Standings'!$A$1:$K$33,10,)</f>
        <v>1.54</v>
      </c>
      <c r="J1285">
        <f>VLOOKUP(Regular_Season_Table[[#This Row],[Home]],Table_0__2[[#All],[Team]:[xGF%]],10,)</f>
        <v>51.19</v>
      </c>
      <c r="K1285">
        <f>VLOOKUP(Regular_Season_Table[[#This Row],[Visitor]],Table_0__2[[Team]:[CF%]],10,FALSE)</f>
        <v>49.78</v>
      </c>
      <c r="L1285">
        <f>VLOOKUP(Regular_Season_Table[[#This Row],[Home]],Table_0__2[[#All],[Team]:[HDCF%]],36,FALSE)</f>
        <v>54.03</v>
      </c>
      <c r="M1285">
        <f>VLOOKUP(Regular_Season_Table[[#This Row],[Visitor]],Table_0__2[[#All],[Team]:[HDCF%]],36,FALSE)</f>
        <v>49.68</v>
      </c>
      <c r="N1285">
        <f>VLOOKUP(Regular_Season_Table[[#This Row],[Home]],'Special Teams'!$A$1:$B$33,2,FALSE)</f>
        <v>22.22</v>
      </c>
      <c r="O1285">
        <f>VLOOKUP(Regular_Season_Table[[#This Row],[Visitor]],'Special Teams'!$A$1:$B$33,2,FALSE)</f>
        <v>21.22</v>
      </c>
    </row>
    <row r="1286" spans="1:15" x14ac:dyDescent="0.3">
      <c r="A1286" s="8">
        <v>45027</v>
      </c>
      <c r="B1286" s="6" t="s">
        <v>19</v>
      </c>
      <c r="C1286" s="6">
        <v>1</v>
      </c>
      <c r="D1286" s="6" t="s">
        <v>18</v>
      </c>
      <c r="E1286" s="6">
        <v>4</v>
      </c>
      <c r="F1286" s="6"/>
      <c r="G1286" s="6">
        <f t="shared" si="20"/>
        <v>3</v>
      </c>
      <c r="H1286">
        <f>VLOOKUP(Regular_Season_Table[[#This Row],[Visitor]],'2023 Standings'!$A$1:$K$33,10,FALSE)</f>
        <v>-0.44</v>
      </c>
      <c r="I1286">
        <f>VLOOKUP(Regular_Season_Table[[#This Row],[Home]],'2023 Standings'!$A$1:$K$33,10,)</f>
        <v>0.66</v>
      </c>
      <c r="J1286">
        <f>VLOOKUP(Regular_Season_Table[[#This Row],[Home]],Table_0__2[[#All],[Team]:[xGF%]],10,)</f>
        <v>60.38</v>
      </c>
      <c r="K1286">
        <f>VLOOKUP(Regular_Season_Table[[#This Row],[Visitor]],Table_0__2[[Team]:[CF%]],10,FALSE)</f>
        <v>46.03</v>
      </c>
      <c r="L1286">
        <f>VLOOKUP(Regular_Season_Table[[#This Row],[Home]],Table_0__2[[#All],[Team]:[HDCF%]],36,FALSE)</f>
        <v>59.07</v>
      </c>
      <c r="M1286">
        <f>VLOOKUP(Regular_Season_Table[[#This Row],[Visitor]],Table_0__2[[#All],[Team]:[HDCF%]],36,FALSE)</f>
        <v>44.13</v>
      </c>
      <c r="N1286">
        <f>VLOOKUP(Regular_Season_Table[[#This Row],[Home]],'Special Teams'!$A$1:$B$33,2,FALSE)</f>
        <v>19.760000000000002</v>
      </c>
      <c r="O1286">
        <f>VLOOKUP(Regular_Season_Table[[#This Row],[Visitor]],'Special Teams'!$A$1:$B$33,2,FALSE)</f>
        <v>21.11</v>
      </c>
    </row>
    <row r="1287" spans="1:15" x14ac:dyDescent="0.3">
      <c r="A1287" s="9">
        <v>45027</v>
      </c>
      <c r="B1287" s="7" t="s">
        <v>9</v>
      </c>
      <c r="C1287" s="7">
        <v>2</v>
      </c>
      <c r="D1287" s="7" t="s">
        <v>11</v>
      </c>
      <c r="E1287" s="7">
        <v>1</v>
      </c>
      <c r="F1287" s="7" t="s">
        <v>36</v>
      </c>
      <c r="G1287" s="6">
        <f t="shared" si="20"/>
        <v>-1</v>
      </c>
      <c r="H1287">
        <f>VLOOKUP(Regular_Season_Table[[#This Row],[Visitor]],'2023 Standings'!$A$1:$K$33,10,FALSE)</f>
        <v>0.73</v>
      </c>
      <c r="I1287">
        <f>VLOOKUP(Regular_Season_Table[[#This Row],[Home]],'2023 Standings'!$A$1:$K$33,10,)</f>
        <v>0.61</v>
      </c>
      <c r="J1287">
        <f>VLOOKUP(Regular_Season_Table[[#This Row],[Home]],Table_0__2[[#All],[Team]:[xGF%]],10,)</f>
        <v>52.19</v>
      </c>
      <c r="K1287">
        <f>VLOOKUP(Regular_Season_Table[[#This Row],[Visitor]],Table_0__2[[Team]:[CF%]],10,FALSE)</f>
        <v>52.27</v>
      </c>
      <c r="L1287">
        <f>VLOOKUP(Regular_Season_Table[[#This Row],[Home]],Table_0__2[[#All],[Team]:[HDCF%]],36,FALSE)</f>
        <v>49.77</v>
      </c>
      <c r="M1287">
        <f>VLOOKUP(Regular_Season_Table[[#This Row],[Visitor]],Table_0__2[[#All],[Team]:[HDCF%]],36,FALSE)</f>
        <v>56.4</v>
      </c>
      <c r="N1287">
        <f>VLOOKUP(Regular_Season_Table[[#This Row],[Home]],'Special Teams'!$A$1:$B$33,2,FALSE)</f>
        <v>24.52</v>
      </c>
      <c r="O1287">
        <f>VLOOKUP(Regular_Season_Table[[#This Row],[Visitor]],'Special Teams'!$A$1:$B$33,2,FALSE)</f>
        <v>32.36</v>
      </c>
    </row>
    <row r="1288" spans="1:15" x14ac:dyDescent="0.3">
      <c r="A1288" s="8">
        <v>45027</v>
      </c>
      <c r="B1288" s="6" t="s">
        <v>23</v>
      </c>
      <c r="C1288" s="6">
        <v>3</v>
      </c>
      <c r="D1288" s="6" t="s">
        <v>28</v>
      </c>
      <c r="E1288" s="6">
        <v>1</v>
      </c>
      <c r="F1288" s="6"/>
      <c r="G1288" s="6">
        <f t="shared" si="20"/>
        <v>-2</v>
      </c>
      <c r="H1288">
        <f>VLOOKUP(Regular_Season_Table[[#This Row],[Visitor]],'2023 Standings'!$A$1:$K$33,10,FALSE)</f>
        <v>0.23</v>
      </c>
      <c r="I1288">
        <f>VLOOKUP(Regular_Season_Table[[#This Row],[Home]],'2023 Standings'!$A$1:$K$33,10,)</f>
        <v>0.21</v>
      </c>
      <c r="J1288">
        <f>VLOOKUP(Regular_Season_Table[[#This Row],[Home]],Table_0__2[[#All],[Team]:[xGF%]],10,)</f>
        <v>49.47</v>
      </c>
      <c r="K1288">
        <f>VLOOKUP(Regular_Season_Table[[#This Row],[Visitor]],Table_0__2[[Team]:[CF%]],10,FALSE)</f>
        <v>51.57</v>
      </c>
      <c r="L1288">
        <f>VLOOKUP(Regular_Season_Table[[#This Row],[Home]],Table_0__2[[#All],[Team]:[HDCF%]],36,FALSE)</f>
        <v>51.15</v>
      </c>
      <c r="M1288">
        <f>VLOOKUP(Regular_Season_Table[[#This Row],[Visitor]],Table_0__2[[#All],[Team]:[HDCF%]],36,FALSE)</f>
        <v>52.55</v>
      </c>
      <c r="N1288">
        <f>VLOOKUP(Regular_Season_Table[[#This Row],[Home]],'Special Teams'!$A$1:$B$33,2,FALSE)</f>
        <v>21.43</v>
      </c>
      <c r="O1288">
        <f>VLOOKUP(Regular_Season_Table[[#This Row],[Visitor]],'Special Teams'!$A$1:$B$33,2,FALSE)</f>
        <v>19.260000000000002</v>
      </c>
    </row>
    <row r="1289" spans="1:15" x14ac:dyDescent="0.3">
      <c r="A1289" s="9">
        <v>45027</v>
      </c>
      <c r="B1289" s="7" t="s">
        <v>13</v>
      </c>
      <c r="C1289" s="7">
        <v>2</v>
      </c>
      <c r="D1289" s="7" t="s">
        <v>15</v>
      </c>
      <c r="E1289" s="7">
        <v>6</v>
      </c>
      <c r="F1289" s="7"/>
      <c r="G1289" s="6">
        <f t="shared" si="20"/>
        <v>4</v>
      </c>
      <c r="H1289">
        <f>VLOOKUP(Regular_Season_Table[[#This Row],[Visitor]],'2023 Standings'!$A$1:$K$33,10,FALSE)</f>
        <v>-0.01</v>
      </c>
      <c r="I1289">
        <f>VLOOKUP(Regular_Season_Table[[#This Row],[Home]],'2023 Standings'!$A$1:$K$33,10,)</f>
        <v>0.79</v>
      </c>
      <c r="J1289">
        <f>VLOOKUP(Regular_Season_Table[[#This Row],[Home]],Table_0__2[[#All],[Team]:[xGF%]],10,)</f>
        <v>54.12</v>
      </c>
      <c r="K1289">
        <f>VLOOKUP(Regular_Season_Table[[#This Row],[Visitor]],Table_0__2[[Team]:[CF%]],10,FALSE)</f>
        <v>51.36</v>
      </c>
      <c r="L1289">
        <f>VLOOKUP(Regular_Season_Table[[#This Row],[Home]],Table_0__2[[#All],[Team]:[HDCF%]],36,FALSE)</f>
        <v>56.84</v>
      </c>
      <c r="M1289">
        <f>VLOOKUP(Regular_Season_Table[[#This Row],[Visitor]],Table_0__2[[#All],[Team]:[HDCF%]],36,FALSE)</f>
        <v>47.31</v>
      </c>
      <c r="N1289">
        <f>VLOOKUP(Regular_Season_Table[[#This Row],[Home]],'Special Teams'!$A$1:$B$33,2,FALSE)</f>
        <v>21.88</v>
      </c>
      <c r="O1289">
        <f>VLOOKUP(Regular_Season_Table[[#This Row],[Visitor]],'Special Teams'!$A$1:$B$33,2,FALSE)</f>
        <v>23.42</v>
      </c>
    </row>
    <row r="1290" spans="1:15" x14ac:dyDescent="0.3">
      <c r="A1290" s="8">
        <v>45027</v>
      </c>
      <c r="B1290" s="6" t="s">
        <v>20</v>
      </c>
      <c r="C1290" s="6">
        <v>3</v>
      </c>
      <c r="D1290" s="6" t="s">
        <v>4</v>
      </c>
      <c r="E1290" s="6">
        <v>4</v>
      </c>
      <c r="F1290" s="6" t="s">
        <v>36</v>
      </c>
      <c r="G1290" s="6">
        <f t="shared" si="20"/>
        <v>1</v>
      </c>
      <c r="H1290">
        <f>VLOOKUP(Regular_Season_Table[[#This Row],[Visitor]],'2023 Standings'!$A$1:$K$33,10,FALSE)</f>
        <v>-1.34</v>
      </c>
      <c r="I1290">
        <f>VLOOKUP(Regular_Season_Table[[#This Row],[Home]],'2023 Standings'!$A$1:$K$33,10,)</f>
        <v>-0.62</v>
      </c>
      <c r="J1290">
        <f>VLOOKUP(Regular_Season_Table[[#This Row],[Home]],Table_0__2[[#All],[Team]:[xGF%]],10,)</f>
        <v>47.4</v>
      </c>
      <c r="K1290">
        <f>VLOOKUP(Regular_Season_Table[[#This Row],[Visitor]],Table_0__2[[Team]:[CF%]],10,FALSE)</f>
        <v>44.92</v>
      </c>
      <c r="L1290">
        <f>VLOOKUP(Regular_Season_Table[[#This Row],[Home]],Table_0__2[[#All],[Team]:[HDCF%]],36,FALSE)</f>
        <v>47.69</v>
      </c>
      <c r="M1290">
        <f>VLOOKUP(Regular_Season_Table[[#This Row],[Visitor]],Table_0__2[[#All],[Team]:[HDCF%]],36,FALSE)</f>
        <v>43.43</v>
      </c>
      <c r="N1290">
        <f>VLOOKUP(Regular_Season_Table[[#This Row],[Home]],'Special Teams'!$A$1:$B$33,2,FALSE)</f>
        <v>15.56</v>
      </c>
      <c r="O1290">
        <f>VLOOKUP(Regular_Season_Table[[#This Row],[Visitor]],'Special Teams'!$A$1:$B$33,2,FALSE)</f>
        <v>18.3</v>
      </c>
    </row>
    <row r="1291" spans="1:15" x14ac:dyDescent="0.3">
      <c r="A1291" s="9">
        <v>45027</v>
      </c>
      <c r="B1291" s="7" t="s">
        <v>6</v>
      </c>
      <c r="C1291" s="7">
        <v>5</v>
      </c>
      <c r="D1291" s="7" t="s">
        <v>3</v>
      </c>
      <c r="E1291" s="7">
        <v>2</v>
      </c>
      <c r="F1291" s="7"/>
      <c r="G1291" s="6">
        <f t="shared" si="20"/>
        <v>-3</v>
      </c>
      <c r="H1291">
        <f>VLOOKUP(Regular_Season_Table[[#This Row],[Visitor]],'2023 Standings'!$A$1:$K$33,10,FALSE)</f>
        <v>-1.1599999999999999</v>
      </c>
      <c r="I1291">
        <f>VLOOKUP(Regular_Season_Table[[#This Row],[Home]],'2023 Standings'!$A$1:$K$33,10,)</f>
        <v>0.01</v>
      </c>
      <c r="J1291">
        <f>VLOOKUP(Regular_Season_Table[[#This Row],[Home]],Table_0__2[[#All],[Team]:[xGF%]],10,)</f>
        <v>52.14</v>
      </c>
      <c r="K1291">
        <f>VLOOKUP(Regular_Season_Table[[#This Row],[Visitor]],Table_0__2[[Team]:[CF%]],10,FALSE)</f>
        <v>43.9</v>
      </c>
      <c r="L1291">
        <f>VLOOKUP(Regular_Season_Table[[#This Row],[Home]],Table_0__2[[#All],[Team]:[HDCF%]],36,FALSE)</f>
        <v>53.78</v>
      </c>
      <c r="M1291">
        <f>VLOOKUP(Regular_Season_Table[[#This Row],[Visitor]],Table_0__2[[#All],[Team]:[HDCF%]],36,FALSE)</f>
        <v>41.35</v>
      </c>
      <c r="N1291">
        <f>VLOOKUP(Regular_Season_Table[[#This Row],[Home]],'Special Teams'!$A$1:$B$33,2,FALSE)</f>
        <v>21.72</v>
      </c>
      <c r="O1291">
        <f>VLOOKUP(Regular_Season_Table[[#This Row],[Visitor]],'Special Teams'!$A$1:$B$33,2,FALSE)</f>
        <v>16.38</v>
      </c>
    </row>
    <row r="1292" spans="1:15" x14ac:dyDescent="0.3">
      <c r="A1292" s="8">
        <v>45027</v>
      </c>
      <c r="B1292" s="6" t="s">
        <v>5</v>
      </c>
      <c r="C1292" s="6">
        <v>4</v>
      </c>
      <c r="D1292" s="6" t="s">
        <v>7</v>
      </c>
      <c r="E1292" s="6">
        <v>3</v>
      </c>
      <c r="F1292" s="6"/>
      <c r="G1292" s="6">
        <f t="shared" si="20"/>
        <v>-1</v>
      </c>
      <c r="H1292">
        <f>VLOOKUP(Regular_Season_Table[[#This Row],[Visitor]],'2023 Standings'!$A$1:$K$33,10,FALSE)</f>
        <v>0.7</v>
      </c>
      <c r="I1292">
        <f>VLOOKUP(Regular_Season_Table[[#This Row],[Home]],'2023 Standings'!$A$1:$K$33,10,)</f>
        <v>0.37</v>
      </c>
      <c r="J1292">
        <f>VLOOKUP(Regular_Season_Table[[#This Row],[Home]],Table_0__2[[#All],[Team]:[xGF%]],10,)</f>
        <v>51.45</v>
      </c>
      <c r="K1292">
        <f>VLOOKUP(Regular_Season_Table[[#This Row],[Visitor]],Table_0__2[[Team]:[CF%]],10,FALSE)</f>
        <v>51.07</v>
      </c>
      <c r="L1292">
        <f>VLOOKUP(Regular_Season_Table[[#This Row],[Home]],Table_0__2[[#All],[Team]:[HDCF%]],36,FALSE)</f>
        <v>53.01</v>
      </c>
      <c r="M1292">
        <f>VLOOKUP(Regular_Season_Table[[#This Row],[Visitor]],Table_0__2[[#All],[Team]:[HDCF%]],36,FALSE)</f>
        <v>54.37</v>
      </c>
      <c r="N1292">
        <f>VLOOKUP(Regular_Season_Table[[#This Row],[Home]],'Special Teams'!$A$1:$B$33,2,FALSE)</f>
        <v>25.36</v>
      </c>
      <c r="O1292">
        <f>VLOOKUP(Regular_Season_Table[[#This Row],[Visitor]],'Special Teams'!$A$1:$B$33,2,FALSE)</f>
        <v>26.02</v>
      </c>
    </row>
    <row r="1293" spans="1:15" x14ac:dyDescent="0.3">
      <c r="A1293" s="9">
        <v>45027</v>
      </c>
      <c r="B1293" s="7" t="s">
        <v>34</v>
      </c>
      <c r="C1293" s="7">
        <v>1</v>
      </c>
      <c r="D1293" s="7" t="s">
        <v>27</v>
      </c>
      <c r="E1293" s="7">
        <v>4</v>
      </c>
      <c r="F1293" s="7"/>
      <c r="G1293" s="6">
        <f t="shared" si="20"/>
        <v>3</v>
      </c>
      <c r="H1293">
        <f>VLOOKUP(Regular_Season_Table[[#This Row],[Visitor]],'2023 Standings'!$A$1:$K$33,10,FALSE)</f>
        <v>0.36</v>
      </c>
      <c r="I1293">
        <f>VLOOKUP(Regular_Season_Table[[#This Row],[Home]],'2023 Standings'!$A$1:$K$33,10,)</f>
        <v>0.49</v>
      </c>
      <c r="J1293">
        <f>VLOOKUP(Regular_Season_Table[[#This Row],[Home]],Table_0__2[[#All],[Team]:[xGF%]],10,)</f>
        <v>48.15</v>
      </c>
      <c r="K1293">
        <f>VLOOKUP(Regular_Season_Table[[#This Row],[Visitor]],Table_0__2[[Team]:[CF%]],10,FALSE)</f>
        <v>52.75</v>
      </c>
      <c r="L1293">
        <f>VLOOKUP(Regular_Season_Table[[#This Row],[Home]],Table_0__2[[#All],[Team]:[HDCF%]],36,FALSE)</f>
        <v>53.11</v>
      </c>
      <c r="M1293">
        <f>VLOOKUP(Regular_Season_Table[[#This Row],[Visitor]],Table_0__2[[#All],[Team]:[HDCF%]],36,FALSE)</f>
        <v>49.47</v>
      </c>
      <c r="N1293">
        <f>VLOOKUP(Regular_Season_Table[[#This Row],[Home]],'Special Teams'!$A$1:$B$33,2,FALSE)</f>
        <v>20.29</v>
      </c>
      <c r="O1293">
        <f>VLOOKUP(Regular_Season_Table[[#This Row],[Visitor]],'Special Teams'!$A$1:$B$33,2,FALSE)</f>
        <v>19.75</v>
      </c>
    </row>
    <row r="1294" spans="1:15" x14ac:dyDescent="0.3">
      <c r="A1294" s="8">
        <v>45028</v>
      </c>
      <c r="B1294" s="6" t="s">
        <v>24</v>
      </c>
      <c r="C1294" s="6">
        <v>1</v>
      </c>
      <c r="D1294" s="6" t="s">
        <v>22</v>
      </c>
      <c r="E1294" s="6">
        <v>3</v>
      </c>
      <c r="F1294" s="6"/>
      <c r="G1294" s="6">
        <f t="shared" si="20"/>
        <v>2</v>
      </c>
      <c r="H1294">
        <f>VLOOKUP(Regular_Season_Table[[#This Row],[Visitor]],'2023 Standings'!$A$1:$K$33,10,FALSE)</f>
        <v>-1.05</v>
      </c>
      <c r="I1294">
        <f>VLOOKUP(Regular_Season_Table[[#This Row],[Home]],'2023 Standings'!$A$1:$K$33,10,)</f>
        <v>0.05</v>
      </c>
      <c r="J1294">
        <f>VLOOKUP(Regular_Season_Table[[#This Row],[Home]],Table_0__2[[#All],[Team]:[xGF%]],10,)</f>
        <v>57.39</v>
      </c>
      <c r="K1294">
        <f>VLOOKUP(Regular_Season_Table[[#This Row],[Visitor]],Table_0__2[[Team]:[CF%]],10,FALSE)</f>
        <v>48.6</v>
      </c>
      <c r="L1294">
        <f>VLOOKUP(Regular_Season_Table[[#This Row],[Home]],Table_0__2[[#All],[Team]:[HDCF%]],36,FALSE)</f>
        <v>53.64</v>
      </c>
      <c r="M1294">
        <f>VLOOKUP(Regular_Season_Table[[#This Row],[Visitor]],Table_0__2[[#All],[Team]:[HDCF%]],36,FALSE)</f>
        <v>51.47</v>
      </c>
      <c r="N1294">
        <f>VLOOKUP(Regular_Season_Table[[#This Row],[Home]],'Special Teams'!$A$1:$B$33,2,FALSE)</f>
        <v>19.84</v>
      </c>
      <c r="O1294">
        <f>VLOOKUP(Regular_Season_Table[[#This Row],[Visitor]],'Special Teams'!$A$1:$B$33,2,FALSE)</f>
        <v>18.39</v>
      </c>
    </row>
    <row r="1295" spans="1:15" x14ac:dyDescent="0.3">
      <c r="A1295" s="9">
        <v>45028</v>
      </c>
      <c r="B1295" s="7" t="s">
        <v>33</v>
      </c>
      <c r="C1295" s="7">
        <v>2</v>
      </c>
      <c r="D1295" s="7" t="s">
        <v>16</v>
      </c>
      <c r="E1295" s="7">
        <v>4</v>
      </c>
      <c r="F1295" s="7"/>
      <c r="G1295" s="6">
        <f t="shared" si="20"/>
        <v>2</v>
      </c>
      <c r="H1295">
        <f>VLOOKUP(Regular_Season_Table[[#This Row],[Visitor]],'2023 Standings'!$A$1:$K$33,10,FALSE)</f>
        <v>-0.85</v>
      </c>
      <c r="I1295">
        <f>VLOOKUP(Regular_Season_Table[[#This Row],[Home]],'2023 Standings'!$A$1:$K$33,10,)</f>
        <v>0.25</v>
      </c>
      <c r="J1295">
        <f>VLOOKUP(Regular_Season_Table[[#This Row],[Home]],Table_0__2[[#All],[Team]:[xGF%]],10,)</f>
        <v>49.75</v>
      </c>
      <c r="K1295">
        <f>VLOOKUP(Regular_Season_Table[[#This Row],[Visitor]],Table_0__2[[Team]:[CF%]],10,FALSE)</f>
        <v>45.51</v>
      </c>
      <c r="L1295">
        <f>VLOOKUP(Regular_Season_Table[[#This Row],[Home]],Table_0__2[[#All],[Team]:[HDCF%]],36,FALSE)</f>
        <v>50.12</v>
      </c>
      <c r="M1295">
        <f>VLOOKUP(Regular_Season_Table[[#This Row],[Visitor]],Table_0__2[[#All],[Team]:[HDCF%]],36,FALSE)</f>
        <v>42.22</v>
      </c>
      <c r="N1295">
        <f>VLOOKUP(Regular_Season_Table[[#This Row],[Home]],'Special Teams'!$A$1:$B$33,2,FALSE)</f>
        <v>15.77</v>
      </c>
      <c r="O1295">
        <f>VLOOKUP(Regular_Season_Table[[#This Row],[Visitor]],'Special Teams'!$A$1:$B$33,2,FALSE)</f>
        <v>16.03</v>
      </c>
    </row>
    <row r="1296" spans="1:15" x14ac:dyDescent="0.3">
      <c r="A1296" s="8">
        <v>45028</v>
      </c>
      <c r="B1296" s="6" t="s">
        <v>30</v>
      </c>
      <c r="C1296" s="6">
        <v>5</v>
      </c>
      <c r="D1296" s="6" t="s">
        <v>10</v>
      </c>
      <c r="E1296" s="6">
        <v>2</v>
      </c>
      <c r="F1296" s="6"/>
      <c r="G1296" s="6">
        <f t="shared" si="20"/>
        <v>-3</v>
      </c>
      <c r="H1296">
        <f>VLOOKUP(Regular_Season_Table[[#This Row],[Visitor]],'2023 Standings'!$A$1:$K$33,10,FALSE)</f>
        <v>0.75</v>
      </c>
      <c r="I1296">
        <f>VLOOKUP(Regular_Season_Table[[#This Row],[Home]],'2023 Standings'!$A$1:$K$33,10,)</f>
        <v>-0.47</v>
      </c>
      <c r="J1296">
        <f>VLOOKUP(Regular_Season_Table[[#This Row],[Home]],Table_0__2[[#All],[Team]:[xGF%]],10,)</f>
        <v>45.87</v>
      </c>
      <c r="K1296">
        <f>VLOOKUP(Regular_Season_Table[[#This Row],[Visitor]],Table_0__2[[Team]:[CF%]],10,FALSE)</f>
        <v>51.67</v>
      </c>
      <c r="L1296">
        <f>VLOOKUP(Regular_Season_Table[[#This Row],[Home]],Table_0__2[[#All],[Team]:[HDCF%]],36,FALSE)</f>
        <v>44.51</v>
      </c>
      <c r="M1296">
        <f>VLOOKUP(Regular_Season_Table[[#This Row],[Visitor]],Table_0__2[[#All],[Team]:[HDCF%]],36,FALSE)</f>
        <v>53.75</v>
      </c>
      <c r="N1296">
        <f>VLOOKUP(Regular_Season_Table[[#This Row],[Home]],'Special Teams'!$A$1:$B$33,2,FALSE)</f>
        <v>19.329999999999998</v>
      </c>
      <c r="O1296">
        <f>VLOOKUP(Regular_Season_Table[[#This Row],[Visitor]],'Special Teams'!$A$1:$B$33,2,FALSE)</f>
        <v>25</v>
      </c>
    </row>
    <row r="1297" spans="1:15" x14ac:dyDescent="0.3">
      <c r="A1297" s="9">
        <v>45029</v>
      </c>
      <c r="B1297" s="7" t="s">
        <v>29</v>
      </c>
      <c r="C1297" s="7">
        <v>5</v>
      </c>
      <c r="D1297" s="7" t="s">
        <v>26</v>
      </c>
      <c r="E1297" s="7">
        <v>3</v>
      </c>
      <c r="F1297" s="7"/>
      <c r="G1297" s="6">
        <f t="shared" si="20"/>
        <v>-2</v>
      </c>
      <c r="H1297">
        <f>VLOOKUP(Regular_Season_Table[[#This Row],[Visitor]],'2023 Standings'!$A$1:$K$33,10,FALSE)</f>
        <v>0.27</v>
      </c>
      <c r="I1297">
        <f>VLOOKUP(Regular_Season_Table[[#This Row],[Home]],'2023 Standings'!$A$1:$K$33,10,)</f>
        <v>-1.54</v>
      </c>
      <c r="J1297">
        <f>VLOOKUP(Regular_Season_Table[[#This Row],[Home]],Table_0__2[[#All],[Team]:[xGF%]],10,)</f>
        <v>42.67</v>
      </c>
      <c r="K1297">
        <f>VLOOKUP(Regular_Season_Table[[#This Row],[Visitor]],Table_0__2[[Team]:[CF%]],10,FALSE)</f>
        <v>52.33</v>
      </c>
      <c r="L1297">
        <f>VLOOKUP(Regular_Season_Table[[#This Row],[Home]],Table_0__2[[#All],[Team]:[HDCF%]],36,FALSE)</f>
        <v>38.950000000000003</v>
      </c>
      <c r="M1297">
        <f>VLOOKUP(Regular_Season_Table[[#This Row],[Visitor]],Table_0__2[[#All],[Team]:[HDCF%]],36,FALSE)</f>
        <v>52.36</v>
      </c>
      <c r="N1297">
        <f>VLOOKUP(Regular_Season_Table[[#This Row],[Home]],'Special Teams'!$A$1:$B$33,2,FALSE)</f>
        <v>15.72</v>
      </c>
      <c r="O1297">
        <f>VLOOKUP(Regular_Season_Table[[#This Row],[Visitor]],'Special Teams'!$A$1:$B$33,2,FALSE)</f>
        <v>25.28</v>
      </c>
    </row>
    <row r="1298" spans="1:15" x14ac:dyDescent="0.3">
      <c r="A1298" s="8">
        <v>45029</v>
      </c>
      <c r="B1298" s="6" t="s">
        <v>8</v>
      </c>
      <c r="C1298" s="6">
        <v>5</v>
      </c>
      <c r="D1298" s="6" t="s">
        <v>25</v>
      </c>
      <c r="E1298" s="6">
        <v>4</v>
      </c>
      <c r="F1298" s="6" t="s">
        <v>36</v>
      </c>
      <c r="G1298" s="6">
        <f t="shared" si="20"/>
        <v>-1</v>
      </c>
      <c r="H1298">
        <f>VLOOKUP(Regular_Season_Table[[#This Row],[Visitor]],'2023 Standings'!$A$1:$K$33,10,FALSE)</f>
        <v>-0.3</v>
      </c>
      <c r="I1298">
        <f>VLOOKUP(Regular_Season_Table[[#This Row],[Home]],'2023 Standings'!$A$1:$K$33,10,)</f>
        <v>-0.85</v>
      </c>
      <c r="J1298">
        <f>VLOOKUP(Regular_Season_Table[[#This Row],[Home]],Table_0__2[[#All],[Team]:[xGF%]],10,)</f>
        <v>45.13</v>
      </c>
      <c r="K1298">
        <f>VLOOKUP(Regular_Season_Table[[#This Row],[Visitor]],Table_0__2[[Team]:[CF%]],10,FALSE)</f>
        <v>47.62</v>
      </c>
      <c r="L1298">
        <f>VLOOKUP(Regular_Season_Table[[#This Row],[Home]],Table_0__2[[#All],[Team]:[HDCF%]],36,FALSE)</f>
        <v>43.9</v>
      </c>
      <c r="M1298">
        <f>VLOOKUP(Regular_Season_Table[[#This Row],[Visitor]],Table_0__2[[#All],[Team]:[HDCF%]],36,FALSE)</f>
        <v>47.61</v>
      </c>
      <c r="N1298">
        <f>VLOOKUP(Regular_Season_Table[[#This Row],[Home]],'Special Teams'!$A$1:$B$33,2,FALSE)</f>
        <v>18.91</v>
      </c>
      <c r="O1298">
        <f>VLOOKUP(Regular_Season_Table[[#This Row],[Visitor]],'Special Teams'!$A$1:$B$33,2,FALSE)</f>
        <v>22.71</v>
      </c>
    </row>
    <row r="1299" spans="1:15" x14ac:dyDescent="0.3">
      <c r="A1299" s="9">
        <v>45029</v>
      </c>
      <c r="B1299" s="7" t="s">
        <v>32</v>
      </c>
      <c r="C1299" s="7">
        <v>3</v>
      </c>
      <c r="D1299" s="7" t="s">
        <v>13</v>
      </c>
      <c r="E1299" s="7">
        <v>4</v>
      </c>
      <c r="F1299" s="7" t="s">
        <v>36</v>
      </c>
      <c r="G1299" s="6">
        <f t="shared" si="20"/>
        <v>1</v>
      </c>
      <c r="H1299">
        <f>VLOOKUP(Regular_Season_Table[[#This Row],[Visitor]],'2023 Standings'!$A$1:$K$33,10,FALSE)</f>
        <v>-0.09</v>
      </c>
      <c r="I1299">
        <f>VLOOKUP(Regular_Season_Table[[#This Row],[Home]],'2023 Standings'!$A$1:$K$33,10,)</f>
        <v>-0.01</v>
      </c>
      <c r="J1299">
        <f>VLOOKUP(Regular_Season_Table[[#This Row],[Home]],Table_0__2[[#All],[Team]:[xGF%]],10,)</f>
        <v>51.36</v>
      </c>
      <c r="K1299">
        <f>VLOOKUP(Regular_Season_Table[[#This Row],[Visitor]],Table_0__2[[Team]:[CF%]],10,FALSE)</f>
        <v>51.53</v>
      </c>
      <c r="L1299">
        <f>VLOOKUP(Regular_Season_Table[[#This Row],[Home]],Table_0__2[[#All],[Team]:[HDCF%]],36,FALSE)</f>
        <v>47.31</v>
      </c>
      <c r="M1299">
        <f>VLOOKUP(Regular_Season_Table[[#This Row],[Visitor]],Table_0__2[[#All],[Team]:[HDCF%]],36,FALSE)</f>
        <v>51.95</v>
      </c>
      <c r="N1299">
        <f>VLOOKUP(Regular_Season_Table[[#This Row],[Home]],'Special Teams'!$A$1:$B$33,2,FALSE)</f>
        <v>23.42</v>
      </c>
      <c r="O1299">
        <f>VLOOKUP(Regular_Season_Table[[#This Row],[Visitor]],'Special Teams'!$A$1:$B$33,2,FALSE)</f>
        <v>23.53</v>
      </c>
    </row>
    <row r="1300" spans="1:15" x14ac:dyDescent="0.3">
      <c r="A1300" s="8">
        <v>45029</v>
      </c>
      <c r="B1300" s="6" t="s">
        <v>3</v>
      </c>
      <c r="C1300" s="6">
        <v>2</v>
      </c>
      <c r="D1300" s="6" t="s">
        <v>20</v>
      </c>
      <c r="E1300" s="6">
        <v>3</v>
      </c>
      <c r="F1300" s="6" t="s">
        <v>36</v>
      </c>
      <c r="G1300" s="6">
        <f t="shared" si="20"/>
        <v>1</v>
      </c>
      <c r="H1300">
        <f>VLOOKUP(Regular_Season_Table[[#This Row],[Visitor]],'2023 Standings'!$A$1:$K$33,10,FALSE)</f>
        <v>0.01</v>
      </c>
      <c r="I1300">
        <f>VLOOKUP(Regular_Season_Table[[#This Row],[Home]],'2023 Standings'!$A$1:$K$33,10,)</f>
        <v>-1.34</v>
      </c>
      <c r="J1300">
        <f>VLOOKUP(Regular_Season_Table[[#This Row],[Home]],Table_0__2[[#All],[Team]:[xGF%]],10,)</f>
        <v>44.92</v>
      </c>
      <c r="K1300">
        <f>VLOOKUP(Regular_Season_Table[[#This Row],[Visitor]],Table_0__2[[Team]:[CF%]],10,FALSE)</f>
        <v>52.14</v>
      </c>
      <c r="L1300">
        <f>VLOOKUP(Regular_Season_Table[[#This Row],[Home]],Table_0__2[[#All],[Team]:[HDCF%]],36,FALSE)</f>
        <v>43.43</v>
      </c>
      <c r="M1300">
        <f>VLOOKUP(Regular_Season_Table[[#This Row],[Visitor]],Table_0__2[[#All],[Team]:[HDCF%]],36,FALSE)</f>
        <v>53.78</v>
      </c>
      <c r="N1300">
        <f>VLOOKUP(Regular_Season_Table[[#This Row],[Home]],'Special Teams'!$A$1:$B$33,2,FALSE)</f>
        <v>18.3</v>
      </c>
      <c r="O1300">
        <f>VLOOKUP(Regular_Season_Table[[#This Row],[Visitor]],'Special Teams'!$A$1:$B$33,2,FALSE)</f>
        <v>21.72</v>
      </c>
    </row>
    <row r="1301" spans="1:15" x14ac:dyDescent="0.3">
      <c r="A1301" s="9">
        <v>45029</v>
      </c>
      <c r="B1301" s="7" t="s">
        <v>4</v>
      </c>
      <c r="C1301" s="7">
        <v>5</v>
      </c>
      <c r="D1301" s="7" t="s">
        <v>6</v>
      </c>
      <c r="E1301" s="7">
        <v>4</v>
      </c>
      <c r="F1301" s="7" t="s">
        <v>36</v>
      </c>
      <c r="G1301" s="6">
        <f t="shared" si="20"/>
        <v>-1</v>
      </c>
      <c r="H1301">
        <f>VLOOKUP(Regular_Season_Table[[#This Row],[Visitor]],'2023 Standings'!$A$1:$K$33,10,FALSE)</f>
        <v>-0.62</v>
      </c>
      <c r="I1301">
        <f>VLOOKUP(Regular_Season_Table[[#This Row],[Home]],'2023 Standings'!$A$1:$K$33,10,)</f>
        <v>-1.1599999999999999</v>
      </c>
      <c r="J1301">
        <f>VLOOKUP(Regular_Season_Table[[#This Row],[Home]],Table_0__2[[#All],[Team]:[xGF%]],10,)</f>
        <v>43.9</v>
      </c>
      <c r="K1301">
        <f>VLOOKUP(Regular_Season_Table[[#This Row],[Visitor]],Table_0__2[[Team]:[CF%]],10,FALSE)</f>
        <v>47.4</v>
      </c>
      <c r="L1301">
        <f>VLOOKUP(Regular_Season_Table[[#This Row],[Home]],Table_0__2[[#All],[Team]:[HDCF%]],36,FALSE)</f>
        <v>41.35</v>
      </c>
      <c r="M1301">
        <f>VLOOKUP(Regular_Season_Table[[#This Row],[Visitor]],Table_0__2[[#All],[Team]:[HDCF%]],36,FALSE)</f>
        <v>47.69</v>
      </c>
      <c r="N1301">
        <f>VLOOKUP(Regular_Season_Table[[#This Row],[Home]],'Special Teams'!$A$1:$B$33,2,FALSE)</f>
        <v>16.38</v>
      </c>
      <c r="O1301">
        <f>VLOOKUP(Regular_Season_Table[[#This Row],[Visitor]],'Special Teams'!$A$1:$B$33,2,FALSE)</f>
        <v>15.56</v>
      </c>
    </row>
    <row r="1302" spans="1:15" x14ac:dyDescent="0.3">
      <c r="A1302" s="8">
        <v>45029</v>
      </c>
      <c r="B1302" s="6" t="s">
        <v>23</v>
      </c>
      <c r="C1302" s="6">
        <v>2</v>
      </c>
      <c r="D1302" s="6" t="s">
        <v>11</v>
      </c>
      <c r="E1302" s="6">
        <v>4</v>
      </c>
      <c r="F1302" s="6"/>
      <c r="G1302" s="6">
        <f t="shared" si="20"/>
        <v>2</v>
      </c>
      <c r="H1302">
        <f>VLOOKUP(Regular_Season_Table[[#This Row],[Visitor]],'2023 Standings'!$A$1:$K$33,10,FALSE)</f>
        <v>0.23</v>
      </c>
      <c r="I1302">
        <f>VLOOKUP(Regular_Season_Table[[#This Row],[Home]],'2023 Standings'!$A$1:$K$33,10,)</f>
        <v>0.61</v>
      </c>
      <c r="J1302">
        <f>VLOOKUP(Regular_Season_Table[[#This Row],[Home]],Table_0__2[[#All],[Team]:[xGF%]],10,)</f>
        <v>52.19</v>
      </c>
      <c r="K1302">
        <f>VLOOKUP(Regular_Season_Table[[#This Row],[Visitor]],Table_0__2[[Team]:[CF%]],10,FALSE)</f>
        <v>51.57</v>
      </c>
      <c r="L1302">
        <f>VLOOKUP(Regular_Season_Table[[#This Row],[Home]],Table_0__2[[#All],[Team]:[HDCF%]],36,FALSE)</f>
        <v>49.77</v>
      </c>
      <c r="M1302">
        <f>VLOOKUP(Regular_Season_Table[[#This Row],[Visitor]],Table_0__2[[#All],[Team]:[HDCF%]],36,FALSE)</f>
        <v>52.55</v>
      </c>
      <c r="N1302">
        <f>VLOOKUP(Regular_Season_Table[[#This Row],[Home]],'Special Teams'!$A$1:$B$33,2,FALSE)</f>
        <v>24.52</v>
      </c>
      <c r="O1302">
        <f>VLOOKUP(Regular_Season_Table[[#This Row],[Visitor]],'Special Teams'!$A$1:$B$33,2,FALSE)</f>
        <v>19.260000000000002</v>
      </c>
    </row>
    <row r="1303" spans="1:15" x14ac:dyDescent="0.3">
      <c r="A1303" s="9">
        <v>45029</v>
      </c>
      <c r="B1303" s="7" t="s">
        <v>10</v>
      </c>
      <c r="C1303" s="7">
        <v>0</v>
      </c>
      <c r="D1303" s="7" t="s">
        <v>30</v>
      </c>
      <c r="E1303" s="7">
        <v>1</v>
      </c>
      <c r="F1303" s="7"/>
      <c r="G1303" s="6">
        <f t="shared" si="20"/>
        <v>1</v>
      </c>
      <c r="H1303">
        <f>VLOOKUP(Regular_Season_Table[[#This Row],[Visitor]],'2023 Standings'!$A$1:$K$33,10,FALSE)</f>
        <v>-0.47</v>
      </c>
      <c r="I1303">
        <f>VLOOKUP(Regular_Season_Table[[#This Row],[Home]],'2023 Standings'!$A$1:$K$33,10,)</f>
        <v>0.75</v>
      </c>
      <c r="J1303">
        <f>VLOOKUP(Regular_Season_Table[[#This Row],[Home]],Table_0__2[[#All],[Team]:[xGF%]],10,)</f>
        <v>51.67</v>
      </c>
      <c r="K1303">
        <f>VLOOKUP(Regular_Season_Table[[#This Row],[Visitor]],Table_0__2[[Team]:[CF%]],10,FALSE)</f>
        <v>45.87</v>
      </c>
      <c r="L1303">
        <f>VLOOKUP(Regular_Season_Table[[#This Row],[Home]],Table_0__2[[#All],[Team]:[HDCF%]],36,FALSE)</f>
        <v>53.75</v>
      </c>
      <c r="M1303">
        <f>VLOOKUP(Regular_Season_Table[[#This Row],[Visitor]],Table_0__2[[#All],[Team]:[HDCF%]],36,FALSE)</f>
        <v>44.51</v>
      </c>
      <c r="N1303">
        <f>VLOOKUP(Regular_Season_Table[[#This Row],[Home]],'Special Teams'!$A$1:$B$33,2,FALSE)</f>
        <v>25</v>
      </c>
      <c r="O1303">
        <f>VLOOKUP(Regular_Season_Table[[#This Row],[Visitor]],'Special Teams'!$A$1:$B$33,2,FALSE)</f>
        <v>19.329999999999998</v>
      </c>
    </row>
    <row r="1304" spans="1:15" x14ac:dyDescent="0.3">
      <c r="A1304" s="8">
        <v>45029</v>
      </c>
      <c r="B1304" s="6" t="s">
        <v>24</v>
      </c>
      <c r="C1304" s="6">
        <v>2</v>
      </c>
      <c r="D1304" s="6" t="s">
        <v>9</v>
      </c>
      <c r="E1304" s="6">
        <v>5</v>
      </c>
      <c r="F1304" s="6"/>
      <c r="G1304" s="6">
        <f t="shared" si="20"/>
        <v>3</v>
      </c>
      <c r="H1304">
        <f>VLOOKUP(Regular_Season_Table[[#This Row],[Visitor]],'2023 Standings'!$A$1:$K$33,10,FALSE)</f>
        <v>-1.05</v>
      </c>
      <c r="I1304">
        <f>VLOOKUP(Regular_Season_Table[[#This Row],[Home]],'2023 Standings'!$A$1:$K$33,10,)</f>
        <v>0.73</v>
      </c>
      <c r="J1304">
        <f>VLOOKUP(Regular_Season_Table[[#This Row],[Home]],Table_0__2[[#All],[Team]:[xGF%]],10,)</f>
        <v>52.27</v>
      </c>
      <c r="K1304">
        <f>VLOOKUP(Regular_Season_Table[[#This Row],[Visitor]],Table_0__2[[Team]:[CF%]],10,FALSE)</f>
        <v>48.6</v>
      </c>
      <c r="L1304">
        <f>VLOOKUP(Regular_Season_Table[[#This Row],[Home]],Table_0__2[[#All],[Team]:[HDCF%]],36,FALSE)</f>
        <v>56.4</v>
      </c>
      <c r="M1304">
        <f>VLOOKUP(Regular_Season_Table[[#This Row],[Visitor]],Table_0__2[[#All],[Team]:[HDCF%]],36,FALSE)</f>
        <v>51.47</v>
      </c>
      <c r="N1304">
        <f>VLOOKUP(Regular_Season_Table[[#This Row],[Home]],'Special Teams'!$A$1:$B$33,2,FALSE)</f>
        <v>32.36</v>
      </c>
      <c r="O1304">
        <f>VLOOKUP(Regular_Season_Table[[#This Row],[Visitor]],'Special Teams'!$A$1:$B$33,2,FALSE)</f>
        <v>18.39</v>
      </c>
    </row>
    <row r="1305" spans="1:15" x14ac:dyDescent="0.3">
      <c r="A1305" s="9">
        <v>45029</v>
      </c>
      <c r="B1305" s="7" t="s">
        <v>18</v>
      </c>
      <c r="C1305" s="7">
        <v>6</v>
      </c>
      <c r="D1305" s="7" t="s">
        <v>31</v>
      </c>
      <c r="E1305" s="7">
        <v>4</v>
      </c>
      <c r="F1305" s="7"/>
      <c r="G1305" s="6">
        <f t="shared" si="20"/>
        <v>-2</v>
      </c>
      <c r="H1305">
        <f>VLOOKUP(Regular_Season_Table[[#This Row],[Visitor]],'2023 Standings'!$A$1:$K$33,10,FALSE)</f>
        <v>0.66</v>
      </c>
      <c r="I1305">
        <f>VLOOKUP(Regular_Season_Table[[#This Row],[Home]],'2023 Standings'!$A$1:$K$33,10,)</f>
        <v>0.24</v>
      </c>
      <c r="J1305">
        <f>VLOOKUP(Regular_Season_Table[[#This Row],[Home]],Table_0__2[[#All],[Team]:[xGF%]],10,)</f>
        <v>54.33</v>
      </c>
      <c r="K1305">
        <f>VLOOKUP(Regular_Season_Table[[#This Row],[Visitor]],Table_0__2[[Team]:[CF%]],10,FALSE)</f>
        <v>60.38</v>
      </c>
      <c r="L1305">
        <f>VLOOKUP(Regular_Season_Table[[#This Row],[Home]],Table_0__2[[#All],[Team]:[HDCF%]],36,FALSE)</f>
        <v>53.72</v>
      </c>
      <c r="M1305">
        <f>VLOOKUP(Regular_Season_Table[[#This Row],[Visitor]],Table_0__2[[#All],[Team]:[HDCF%]],36,FALSE)</f>
        <v>59.07</v>
      </c>
      <c r="N1305">
        <f>VLOOKUP(Regular_Season_Table[[#This Row],[Home]],'Special Teams'!$A$1:$B$33,2,FALSE)</f>
        <v>22.83</v>
      </c>
      <c r="O1305">
        <f>VLOOKUP(Regular_Season_Table[[#This Row],[Visitor]],'Special Teams'!$A$1:$B$33,2,FALSE)</f>
        <v>19.760000000000002</v>
      </c>
    </row>
    <row r="1306" spans="1:15" x14ac:dyDescent="0.3">
      <c r="A1306" s="8">
        <v>45029</v>
      </c>
      <c r="B1306" s="6" t="s">
        <v>14</v>
      </c>
      <c r="C1306" s="6">
        <v>5</v>
      </c>
      <c r="D1306" s="6" t="s">
        <v>33</v>
      </c>
      <c r="E1306" s="6">
        <v>4</v>
      </c>
      <c r="F1306" s="6"/>
      <c r="G1306" s="6">
        <f t="shared" si="20"/>
        <v>-1</v>
      </c>
      <c r="H1306">
        <f>VLOOKUP(Regular_Season_Table[[#This Row],[Visitor]],'2023 Standings'!$A$1:$K$33,10,FALSE)</f>
        <v>1.54</v>
      </c>
      <c r="I1306">
        <f>VLOOKUP(Regular_Season_Table[[#This Row],[Home]],'2023 Standings'!$A$1:$K$33,10,)</f>
        <v>-0.85</v>
      </c>
      <c r="J1306">
        <f>VLOOKUP(Regular_Season_Table[[#This Row],[Home]],Table_0__2[[#All],[Team]:[xGF%]],10,)</f>
        <v>45.51</v>
      </c>
      <c r="K1306">
        <f>VLOOKUP(Regular_Season_Table[[#This Row],[Visitor]],Table_0__2[[Team]:[CF%]],10,FALSE)</f>
        <v>51.19</v>
      </c>
      <c r="L1306">
        <f>VLOOKUP(Regular_Season_Table[[#This Row],[Home]],Table_0__2[[#All],[Team]:[HDCF%]],36,FALSE)</f>
        <v>42.22</v>
      </c>
      <c r="M1306">
        <f>VLOOKUP(Regular_Season_Table[[#This Row],[Visitor]],Table_0__2[[#All],[Team]:[HDCF%]],36,FALSE)</f>
        <v>54.03</v>
      </c>
      <c r="N1306">
        <f>VLOOKUP(Regular_Season_Table[[#This Row],[Home]],'Special Teams'!$A$1:$B$33,2,FALSE)</f>
        <v>16.03</v>
      </c>
      <c r="O1306">
        <f>VLOOKUP(Regular_Season_Table[[#This Row],[Visitor]],'Special Teams'!$A$1:$B$33,2,FALSE)</f>
        <v>22.22</v>
      </c>
    </row>
    <row r="1307" spans="1:15" x14ac:dyDescent="0.3">
      <c r="A1307" s="9">
        <v>45029</v>
      </c>
      <c r="B1307" s="7" t="s">
        <v>28</v>
      </c>
      <c r="C1307" s="7">
        <v>3</v>
      </c>
      <c r="D1307" s="7" t="s">
        <v>21</v>
      </c>
      <c r="E1307" s="7">
        <v>4</v>
      </c>
      <c r="F1307" s="7" t="s">
        <v>36</v>
      </c>
      <c r="G1307" s="6">
        <f t="shared" si="20"/>
        <v>1</v>
      </c>
      <c r="H1307">
        <f>VLOOKUP(Regular_Season_Table[[#This Row],[Visitor]],'2023 Standings'!$A$1:$K$33,10,FALSE)</f>
        <v>0.21</v>
      </c>
      <c r="I1307">
        <f>VLOOKUP(Regular_Season_Table[[#This Row],[Home]],'2023 Standings'!$A$1:$K$33,10,)</f>
        <v>-0.12</v>
      </c>
      <c r="J1307">
        <f>VLOOKUP(Regular_Season_Table[[#This Row],[Home]],Table_0__2[[#All],[Team]:[xGF%]],10,)</f>
        <v>47.41</v>
      </c>
      <c r="K1307">
        <f>VLOOKUP(Regular_Season_Table[[#This Row],[Visitor]],Table_0__2[[Team]:[CF%]],10,FALSE)</f>
        <v>49.47</v>
      </c>
      <c r="L1307">
        <f>VLOOKUP(Regular_Season_Table[[#This Row],[Home]],Table_0__2[[#All],[Team]:[HDCF%]],36,FALSE)</f>
        <v>48</v>
      </c>
      <c r="M1307">
        <f>VLOOKUP(Regular_Season_Table[[#This Row],[Visitor]],Table_0__2[[#All],[Team]:[HDCF%]],36,FALSE)</f>
        <v>51.15</v>
      </c>
      <c r="N1307">
        <f>VLOOKUP(Regular_Season_Table[[#This Row],[Home]],'Special Teams'!$A$1:$B$33,2,FALSE)</f>
        <v>17.600000000000001</v>
      </c>
      <c r="O1307">
        <f>VLOOKUP(Regular_Season_Table[[#This Row],[Visitor]],'Special Teams'!$A$1:$B$33,2,FALSE)</f>
        <v>21.43</v>
      </c>
    </row>
    <row r="1308" spans="1:15" x14ac:dyDescent="0.3">
      <c r="A1308" s="8">
        <v>45029</v>
      </c>
      <c r="B1308" s="6" t="s">
        <v>5</v>
      </c>
      <c r="C1308" s="6">
        <v>3</v>
      </c>
      <c r="D1308" s="6" t="s">
        <v>17</v>
      </c>
      <c r="E1308" s="6">
        <v>2</v>
      </c>
      <c r="F1308" s="6"/>
      <c r="G1308" s="6">
        <f t="shared" si="20"/>
        <v>-1</v>
      </c>
      <c r="H1308">
        <f>VLOOKUP(Regular_Season_Table[[#This Row],[Visitor]],'2023 Standings'!$A$1:$K$33,10,FALSE)</f>
        <v>0.7</v>
      </c>
      <c r="I1308">
        <f>VLOOKUP(Regular_Season_Table[[#This Row],[Home]],'2023 Standings'!$A$1:$K$33,10,)</f>
        <v>0.7</v>
      </c>
      <c r="J1308">
        <f>VLOOKUP(Regular_Season_Table[[#This Row],[Home]],Table_0__2[[#All],[Team]:[xGF%]],10,)</f>
        <v>49.8</v>
      </c>
      <c r="K1308">
        <f>VLOOKUP(Regular_Season_Table[[#This Row],[Visitor]],Table_0__2[[Team]:[CF%]],10,FALSE)</f>
        <v>51.07</v>
      </c>
      <c r="L1308">
        <f>VLOOKUP(Regular_Season_Table[[#This Row],[Home]],Table_0__2[[#All],[Team]:[HDCF%]],36,FALSE)</f>
        <v>48.95</v>
      </c>
      <c r="M1308">
        <f>VLOOKUP(Regular_Season_Table[[#This Row],[Visitor]],Table_0__2[[#All],[Team]:[HDCF%]],36,FALSE)</f>
        <v>54.37</v>
      </c>
      <c r="N1308">
        <f>VLOOKUP(Regular_Season_Table[[#This Row],[Home]],'Special Teams'!$A$1:$B$33,2,FALSE)</f>
        <v>24.08</v>
      </c>
      <c r="O1308">
        <f>VLOOKUP(Regular_Season_Table[[#This Row],[Visitor]],'Special Teams'!$A$1:$B$33,2,FALSE)</f>
        <v>26.02</v>
      </c>
    </row>
    <row r="1309" spans="1:15" x14ac:dyDescent="0.3">
      <c r="A1309" s="9">
        <v>45029</v>
      </c>
      <c r="B1309" s="7" t="s">
        <v>27</v>
      </c>
      <c r="C1309" s="7">
        <v>3</v>
      </c>
      <c r="D1309" s="7" t="s">
        <v>34</v>
      </c>
      <c r="E1309" s="7">
        <v>1</v>
      </c>
      <c r="F1309" s="7"/>
      <c r="G1309" s="6">
        <f t="shared" si="20"/>
        <v>-2</v>
      </c>
      <c r="H1309">
        <f>VLOOKUP(Regular_Season_Table[[#This Row],[Visitor]],'2023 Standings'!$A$1:$K$33,10,FALSE)</f>
        <v>0.49</v>
      </c>
      <c r="I1309">
        <f>VLOOKUP(Regular_Season_Table[[#This Row],[Home]],'2023 Standings'!$A$1:$K$33,10,)</f>
        <v>0.36</v>
      </c>
      <c r="J1309">
        <f>VLOOKUP(Regular_Season_Table[[#This Row],[Home]],Table_0__2[[#All],[Team]:[xGF%]],10,)</f>
        <v>52.75</v>
      </c>
      <c r="K1309">
        <f>VLOOKUP(Regular_Season_Table[[#This Row],[Visitor]],Table_0__2[[Team]:[CF%]],10,FALSE)</f>
        <v>48.15</v>
      </c>
      <c r="L1309">
        <f>VLOOKUP(Regular_Season_Table[[#This Row],[Home]],Table_0__2[[#All],[Team]:[HDCF%]],36,FALSE)</f>
        <v>49.47</v>
      </c>
      <c r="M1309">
        <f>VLOOKUP(Regular_Season_Table[[#This Row],[Visitor]],Table_0__2[[#All],[Team]:[HDCF%]],36,FALSE)</f>
        <v>53.11</v>
      </c>
      <c r="N1309">
        <f>VLOOKUP(Regular_Season_Table[[#This Row],[Home]],'Special Teams'!$A$1:$B$33,2,FALSE)</f>
        <v>19.75</v>
      </c>
      <c r="O1309">
        <f>VLOOKUP(Regular_Season_Table[[#This Row],[Visitor]],'Special Teams'!$A$1:$B$33,2,FALSE)</f>
        <v>20.29</v>
      </c>
    </row>
    <row r="1310" spans="1:15" x14ac:dyDescent="0.3">
      <c r="A1310" s="8">
        <v>45029</v>
      </c>
      <c r="B1310" s="6" t="s">
        <v>19</v>
      </c>
      <c r="C1310" s="6">
        <v>0</v>
      </c>
      <c r="D1310" s="6" t="s">
        <v>7</v>
      </c>
      <c r="E1310" s="6">
        <v>5</v>
      </c>
      <c r="F1310" s="6"/>
      <c r="G1310" s="6">
        <f t="shared" si="20"/>
        <v>5</v>
      </c>
      <c r="H1310">
        <f>VLOOKUP(Regular_Season_Table[[#This Row],[Visitor]],'2023 Standings'!$A$1:$K$33,10,FALSE)</f>
        <v>-0.44</v>
      </c>
      <c r="I1310">
        <f>VLOOKUP(Regular_Season_Table[[#This Row],[Home]],'2023 Standings'!$A$1:$K$33,10,)</f>
        <v>0.37</v>
      </c>
      <c r="J1310">
        <f>VLOOKUP(Regular_Season_Table[[#This Row],[Home]],Table_0__2[[#All],[Team]:[xGF%]],10,)</f>
        <v>51.45</v>
      </c>
      <c r="K1310">
        <f>VLOOKUP(Regular_Season_Table[[#This Row],[Visitor]],Table_0__2[[Team]:[CF%]],10,FALSE)</f>
        <v>46.03</v>
      </c>
      <c r="L1310">
        <f>VLOOKUP(Regular_Season_Table[[#This Row],[Home]],Table_0__2[[#All],[Team]:[HDCF%]],36,FALSE)</f>
        <v>53.01</v>
      </c>
      <c r="M1310">
        <f>VLOOKUP(Regular_Season_Table[[#This Row],[Visitor]],Table_0__2[[#All],[Team]:[HDCF%]],36,FALSE)</f>
        <v>44.13</v>
      </c>
      <c r="N1310">
        <f>VLOOKUP(Regular_Season_Table[[#This Row],[Home]],'Special Teams'!$A$1:$B$33,2,FALSE)</f>
        <v>25.36</v>
      </c>
      <c r="O1310">
        <f>VLOOKUP(Regular_Season_Table[[#This Row],[Visitor]],'Special Teams'!$A$1:$B$33,2,FALSE)</f>
        <v>21.11</v>
      </c>
    </row>
    <row r="1311" spans="1:15" x14ac:dyDescent="0.3">
      <c r="A1311" s="9">
        <v>45029</v>
      </c>
      <c r="B1311" s="7" t="s">
        <v>15</v>
      </c>
      <c r="C1311" s="7">
        <v>5</v>
      </c>
      <c r="D1311" s="7" t="s">
        <v>12</v>
      </c>
      <c r="E1311" s="7">
        <v>4</v>
      </c>
      <c r="F1311" s="7" t="s">
        <v>36</v>
      </c>
      <c r="G1311" s="6">
        <f t="shared" si="20"/>
        <v>-1</v>
      </c>
      <c r="H1311">
        <f>VLOOKUP(Regular_Season_Table[[#This Row],[Visitor]],'2023 Standings'!$A$1:$K$33,10,FALSE)</f>
        <v>0.79</v>
      </c>
      <c r="I1311">
        <f>VLOOKUP(Regular_Season_Table[[#This Row],[Home]],'2023 Standings'!$A$1:$K$33,10,)</f>
        <v>-0.1</v>
      </c>
      <c r="J1311">
        <f>VLOOKUP(Regular_Season_Table[[#This Row],[Home]],Table_0__2[[#All],[Team]:[xGF%]],10,)</f>
        <v>49.78</v>
      </c>
      <c r="K1311">
        <f>VLOOKUP(Regular_Season_Table[[#This Row],[Visitor]],Table_0__2[[Team]:[CF%]],10,FALSE)</f>
        <v>54.12</v>
      </c>
      <c r="L1311">
        <f>VLOOKUP(Regular_Season_Table[[#This Row],[Home]],Table_0__2[[#All],[Team]:[HDCF%]],36,FALSE)</f>
        <v>49.68</v>
      </c>
      <c r="M1311">
        <f>VLOOKUP(Regular_Season_Table[[#This Row],[Visitor]],Table_0__2[[#All],[Team]:[HDCF%]],36,FALSE)</f>
        <v>56.84</v>
      </c>
      <c r="N1311">
        <f>VLOOKUP(Regular_Season_Table[[#This Row],[Home]],'Special Teams'!$A$1:$B$33,2,FALSE)</f>
        <v>21.22</v>
      </c>
      <c r="O1311">
        <f>VLOOKUP(Regular_Season_Table[[#This Row],[Visitor]],'Special Teams'!$A$1:$B$33,2,FALSE)</f>
        <v>21.88</v>
      </c>
    </row>
    <row r="1312" spans="1:15" x14ac:dyDescent="0.3">
      <c r="A1312" s="8">
        <v>45030</v>
      </c>
      <c r="B1312" s="6" t="s">
        <v>13</v>
      </c>
      <c r="C1312" s="6">
        <v>5</v>
      </c>
      <c r="D1312" s="6" t="s">
        <v>20</v>
      </c>
      <c r="E1312" s="6">
        <v>2</v>
      </c>
      <c r="F1312" s="6"/>
      <c r="G1312" s="6">
        <f t="shared" si="20"/>
        <v>-3</v>
      </c>
      <c r="H1312">
        <f>VLOOKUP(Regular_Season_Table[[#This Row],[Visitor]],'2023 Standings'!$A$1:$K$33,10,FALSE)</f>
        <v>-0.01</v>
      </c>
      <c r="I1312">
        <f>VLOOKUP(Regular_Season_Table[[#This Row],[Home]],'2023 Standings'!$A$1:$K$33,10,)</f>
        <v>-1.34</v>
      </c>
      <c r="J1312">
        <f>VLOOKUP(Regular_Season_Table[[#This Row],[Home]],Table_0__2[[#All],[Team]:[xGF%]],10,)</f>
        <v>44.92</v>
      </c>
      <c r="K1312">
        <f>VLOOKUP(Regular_Season_Table[[#This Row],[Visitor]],Table_0__2[[Team]:[CF%]],10,FALSE)</f>
        <v>51.36</v>
      </c>
      <c r="L1312">
        <f>VLOOKUP(Regular_Season_Table[[#This Row],[Home]],Table_0__2[[#All],[Team]:[HDCF%]],36,FALSE)</f>
        <v>43.43</v>
      </c>
      <c r="M1312">
        <f>VLOOKUP(Regular_Season_Table[[#This Row],[Visitor]],Table_0__2[[#All],[Team]:[HDCF%]],36,FALSE)</f>
        <v>47.31</v>
      </c>
      <c r="N1312">
        <f>VLOOKUP(Regular_Season_Table[[#This Row],[Home]],'Special Teams'!$A$1:$B$33,2,FALSE)</f>
        <v>18.3</v>
      </c>
      <c r="O1312">
        <f>VLOOKUP(Regular_Season_Table[[#This Row],[Visitor]],'Special Teams'!$A$1:$B$33,2,FALSE)</f>
        <v>23.42</v>
      </c>
    </row>
    <row r="1313" spans="1:15" x14ac:dyDescent="0.3">
      <c r="A1313" s="9">
        <v>45030</v>
      </c>
      <c r="B1313" s="7" t="s">
        <v>11</v>
      </c>
      <c r="C1313" s="7">
        <v>4</v>
      </c>
      <c r="D1313" s="7" t="s">
        <v>21</v>
      </c>
      <c r="E1313" s="7">
        <v>3</v>
      </c>
      <c r="F1313" s="7"/>
      <c r="G1313" s="6">
        <f t="shared" si="20"/>
        <v>-1</v>
      </c>
      <c r="H1313">
        <f>VLOOKUP(Regular_Season_Table[[#This Row],[Visitor]],'2023 Standings'!$A$1:$K$33,10,FALSE)</f>
        <v>0.61</v>
      </c>
      <c r="I1313">
        <f>VLOOKUP(Regular_Season_Table[[#This Row],[Home]],'2023 Standings'!$A$1:$K$33,10,)</f>
        <v>-0.12</v>
      </c>
      <c r="J1313">
        <f>VLOOKUP(Regular_Season_Table[[#This Row],[Home]],Table_0__2[[#All],[Team]:[xGF%]],10,)</f>
        <v>47.41</v>
      </c>
      <c r="K1313">
        <f>VLOOKUP(Regular_Season_Table[[#This Row],[Visitor]],Table_0__2[[Team]:[CF%]],10,FALSE)</f>
        <v>52.19</v>
      </c>
      <c r="L1313">
        <f>VLOOKUP(Regular_Season_Table[[#This Row],[Home]],Table_0__2[[#All],[Team]:[HDCF%]],36,FALSE)</f>
        <v>48</v>
      </c>
      <c r="M1313">
        <f>VLOOKUP(Regular_Season_Table[[#This Row],[Visitor]],Table_0__2[[#All],[Team]:[HDCF%]],36,FALSE)</f>
        <v>49.77</v>
      </c>
      <c r="N1313">
        <f>VLOOKUP(Regular_Season_Table[[#This Row],[Home]],'Special Teams'!$A$1:$B$33,2,FALSE)</f>
        <v>17.600000000000001</v>
      </c>
      <c r="O1313">
        <f>VLOOKUP(Regular_Season_Table[[#This Row],[Visitor]],'Special Teams'!$A$1:$B$33,2,FALSE)</f>
        <v>24.52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3ADA3-9C7F-4197-B9FC-3436F0D6F9FB}">
  <dimension ref="A1:BR33"/>
  <sheetViews>
    <sheetView topLeftCell="A7" workbookViewId="0">
      <selection activeCell="B13" sqref="B13"/>
    </sheetView>
  </sheetViews>
  <sheetFormatPr defaultRowHeight="14.4" x14ac:dyDescent="0.3"/>
  <cols>
    <col min="1" max="1" width="10.77734375" bestFit="1" customWidth="1"/>
    <col min="2" max="2" width="19.5546875" bestFit="1" customWidth="1"/>
    <col min="3" max="3" width="5.5546875" bestFit="1" customWidth="1"/>
    <col min="4" max="4" width="5" bestFit="1" customWidth="1"/>
    <col min="5" max="5" width="4.109375" bestFit="1" customWidth="1"/>
    <col min="6" max="6" width="6.44140625" bestFit="1" customWidth="1"/>
    <col min="7" max="7" width="8.44140625" bestFit="1" customWidth="1"/>
    <col min="8" max="8" width="9.5546875" bestFit="1" customWidth="1"/>
    <col min="9" max="9" width="5.21875" bestFit="1" customWidth="1"/>
    <col min="10" max="10" width="5.5546875" bestFit="1" customWidth="1"/>
    <col min="11" max="11" width="6.6640625" bestFit="1" customWidth="1"/>
    <col min="12" max="12" width="5" bestFit="1" customWidth="1"/>
    <col min="13" max="13" width="5.33203125" bestFit="1" customWidth="1"/>
    <col min="14" max="14" width="6.44140625" bestFit="1" customWidth="1"/>
    <col min="15" max="15" width="5.109375" bestFit="1" customWidth="1"/>
    <col min="16" max="16" width="5.44140625" bestFit="1" customWidth="1"/>
    <col min="17" max="17" width="6.5546875" bestFit="1" customWidth="1"/>
    <col min="18" max="18" width="5.33203125" bestFit="1" customWidth="1"/>
    <col min="19" max="19" width="5.6640625" bestFit="1" customWidth="1"/>
    <col min="20" max="20" width="6.77734375" bestFit="1" customWidth="1"/>
    <col min="21" max="22" width="7" bestFit="1" customWidth="1"/>
    <col min="23" max="23" width="7.6640625" bestFit="1" customWidth="1"/>
    <col min="24" max="24" width="6.21875" bestFit="1" customWidth="1"/>
    <col min="25" max="25" width="6.5546875" bestFit="1" customWidth="1"/>
    <col min="26" max="26" width="7.6640625" bestFit="1" customWidth="1"/>
    <col min="27" max="27" width="7.21875" bestFit="1" customWidth="1"/>
    <col min="28" max="28" width="7.5546875" bestFit="1" customWidth="1"/>
    <col min="29" max="29" width="8.6640625" bestFit="1" customWidth="1"/>
    <col min="30" max="30" width="7.44140625" bestFit="1" customWidth="1"/>
    <col min="31" max="31" width="7.77734375" bestFit="1" customWidth="1"/>
    <col min="32" max="32" width="8.88671875" bestFit="1" customWidth="1"/>
    <col min="33" max="34" width="9" bestFit="1" customWidth="1"/>
    <col min="35" max="35" width="7.6640625" bestFit="1" customWidth="1"/>
    <col min="36" max="36" width="8" bestFit="1" customWidth="1"/>
    <col min="37" max="37" width="9.109375" bestFit="1" customWidth="1"/>
    <col min="38" max="38" width="7.5546875" bestFit="1" customWidth="1"/>
    <col min="39" max="39" width="7.88671875" bestFit="1" customWidth="1"/>
    <col min="40" max="40" width="9" bestFit="1" customWidth="1"/>
    <col min="41" max="41" width="7.77734375" bestFit="1" customWidth="1"/>
    <col min="42" max="42" width="8.109375" bestFit="1" customWidth="1"/>
    <col min="43" max="43" width="9.21875" bestFit="1" customWidth="1"/>
    <col min="44" max="45" width="9.33203125" bestFit="1" customWidth="1"/>
    <col min="46" max="46" width="8.21875" bestFit="1" customWidth="1"/>
    <col min="47" max="47" width="8.5546875" bestFit="1" customWidth="1"/>
    <col min="48" max="48" width="9.6640625" bestFit="1" customWidth="1"/>
    <col min="49" max="49" width="8.109375" bestFit="1" customWidth="1"/>
    <col min="50" max="50" width="8.44140625" bestFit="1" customWidth="1"/>
    <col min="51" max="51" width="9.5546875" bestFit="1" customWidth="1"/>
    <col min="52" max="52" width="8.33203125" bestFit="1" customWidth="1"/>
    <col min="53" max="53" width="8.6640625" bestFit="1" customWidth="1"/>
    <col min="54" max="54" width="9.77734375" bestFit="1" customWidth="1"/>
    <col min="55" max="56" width="9.88671875" bestFit="1" customWidth="1"/>
    <col min="57" max="57" width="7.33203125" bestFit="1" customWidth="1"/>
    <col min="58" max="58" width="7.6640625" bestFit="1" customWidth="1"/>
    <col min="59" max="59" width="8.77734375" bestFit="1" customWidth="1"/>
    <col min="60" max="60" width="7.21875" bestFit="1" customWidth="1"/>
    <col min="61" max="61" width="7.5546875" bestFit="1" customWidth="1"/>
    <col min="62" max="62" width="8.6640625" bestFit="1" customWidth="1"/>
    <col min="63" max="63" width="7.44140625" bestFit="1" customWidth="1"/>
    <col min="64" max="64" width="7.77734375" bestFit="1" customWidth="1"/>
    <col min="65" max="65" width="8.88671875" bestFit="1" customWidth="1"/>
    <col min="66" max="67" width="9" bestFit="1" customWidth="1"/>
    <col min="68" max="70" width="6.88671875" bestFit="1" customWidth="1"/>
    <col min="71" max="71" width="6.88671875" customWidth="1"/>
  </cols>
  <sheetData>
    <row r="1" spans="1:70" x14ac:dyDescent="0.3">
      <c r="A1" t="s">
        <v>37</v>
      </c>
      <c r="B1" t="s">
        <v>73</v>
      </c>
      <c r="C1" t="s">
        <v>38</v>
      </c>
      <c r="D1" t="s">
        <v>39</v>
      </c>
      <c r="E1" t="s">
        <v>40</v>
      </c>
      <c r="F1" t="s">
        <v>75</v>
      </c>
      <c r="G1" t="s">
        <v>77</v>
      </c>
      <c r="H1" t="s">
        <v>78</v>
      </c>
      <c r="I1" t="s">
        <v>79</v>
      </c>
      <c r="J1" t="s">
        <v>80</v>
      </c>
      <c r="K1" t="s">
        <v>81</v>
      </c>
      <c r="L1" t="s">
        <v>82</v>
      </c>
      <c r="M1" t="s">
        <v>83</v>
      </c>
      <c r="N1" t="s">
        <v>84</v>
      </c>
      <c r="O1" t="s">
        <v>85</v>
      </c>
      <c r="P1" t="s">
        <v>86</v>
      </c>
      <c r="Q1" t="s">
        <v>87</v>
      </c>
      <c r="R1" t="s">
        <v>44</v>
      </c>
      <c r="S1" t="s">
        <v>45</v>
      </c>
      <c r="T1" t="s">
        <v>88</v>
      </c>
      <c r="U1" t="s">
        <v>89</v>
      </c>
      <c r="V1" t="s">
        <v>90</v>
      </c>
      <c r="W1" t="s">
        <v>91</v>
      </c>
      <c r="X1" t="s">
        <v>92</v>
      </c>
      <c r="Y1" t="s">
        <v>93</v>
      </c>
      <c r="Z1" t="s">
        <v>94</v>
      </c>
      <c r="AA1" t="s">
        <v>95</v>
      </c>
      <c r="AB1" t="s">
        <v>96</v>
      </c>
      <c r="AC1" t="s">
        <v>97</v>
      </c>
      <c r="AD1" t="s">
        <v>98</v>
      </c>
      <c r="AE1" t="s">
        <v>99</v>
      </c>
      <c r="AF1" t="s">
        <v>100</v>
      </c>
      <c r="AG1" t="s">
        <v>101</v>
      </c>
      <c r="AH1" t="s">
        <v>102</v>
      </c>
      <c r="AI1" t="s">
        <v>103</v>
      </c>
      <c r="AJ1" t="s">
        <v>104</v>
      </c>
      <c r="AK1" t="s">
        <v>105</v>
      </c>
      <c r="AL1" t="s">
        <v>106</v>
      </c>
      <c r="AM1" t="s">
        <v>107</v>
      </c>
      <c r="AN1" t="s">
        <v>108</v>
      </c>
      <c r="AO1" t="s">
        <v>109</v>
      </c>
      <c r="AP1" t="s">
        <v>110</v>
      </c>
      <c r="AQ1" t="s">
        <v>111</v>
      </c>
      <c r="AR1" t="s">
        <v>112</v>
      </c>
      <c r="AS1" t="s">
        <v>113</v>
      </c>
      <c r="AT1" t="s">
        <v>114</v>
      </c>
      <c r="AU1" t="s">
        <v>115</v>
      </c>
      <c r="AV1" t="s">
        <v>116</v>
      </c>
      <c r="AW1" t="s">
        <v>117</v>
      </c>
      <c r="AX1" t="s">
        <v>118</v>
      </c>
      <c r="AY1" t="s">
        <v>119</v>
      </c>
      <c r="AZ1" t="s">
        <v>120</v>
      </c>
      <c r="BA1" t="s">
        <v>121</v>
      </c>
      <c r="BB1" t="s">
        <v>122</v>
      </c>
      <c r="BC1" t="s">
        <v>123</v>
      </c>
      <c r="BD1" t="s">
        <v>124</v>
      </c>
      <c r="BE1" t="s">
        <v>125</v>
      </c>
      <c r="BF1" t="s">
        <v>126</v>
      </c>
      <c r="BG1" t="s">
        <v>127</v>
      </c>
      <c r="BH1" t="s">
        <v>128</v>
      </c>
      <c r="BI1" t="s">
        <v>129</v>
      </c>
      <c r="BJ1" t="s">
        <v>130</v>
      </c>
      <c r="BK1" t="s">
        <v>131</v>
      </c>
      <c r="BL1" t="s">
        <v>132</v>
      </c>
      <c r="BM1" t="s">
        <v>133</v>
      </c>
      <c r="BN1" t="s">
        <v>134</v>
      </c>
      <c r="BO1" t="s">
        <v>135</v>
      </c>
      <c r="BP1" t="s">
        <v>136</v>
      </c>
      <c r="BQ1" t="s">
        <v>137</v>
      </c>
      <c r="BR1" t="s">
        <v>138</v>
      </c>
    </row>
    <row r="2" spans="1:70" x14ac:dyDescent="0.3">
      <c r="A2">
        <v>16</v>
      </c>
      <c r="B2" t="s">
        <v>26</v>
      </c>
      <c r="C2">
        <v>82</v>
      </c>
      <c r="D2">
        <v>23</v>
      </c>
      <c r="E2">
        <v>47</v>
      </c>
      <c r="F2">
        <v>12</v>
      </c>
      <c r="G2">
        <v>58</v>
      </c>
      <c r="H2">
        <v>0.35399999999999998</v>
      </c>
      <c r="I2">
        <v>3300</v>
      </c>
      <c r="J2">
        <v>4433</v>
      </c>
      <c r="K2">
        <v>42.67</v>
      </c>
      <c r="L2">
        <v>2464</v>
      </c>
      <c r="M2">
        <v>3444</v>
      </c>
      <c r="N2">
        <v>41.71</v>
      </c>
      <c r="O2">
        <v>1801</v>
      </c>
      <c r="P2">
        <v>2537</v>
      </c>
      <c r="Q2">
        <v>41.52</v>
      </c>
      <c r="R2">
        <v>143</v>
      </c>
      <c r="S2">
        <v>224</v>
      </c>
      <c r="T2">
        <v>38.96</v>
      </c>
      <c r="U2">
        <v>150.63999999999999</v>
      </c>
      <c r="V2">
        <v>226.64</v>
      </c>
      <c r="W2">
        <v>39.93</v>
      </c>
      <c r="X2">
        <v>1613</v>
      </c>
      <c r="Y2">
        <v>2305</v>
      </c>
      <c r="Z2">
        <v>41.17</v>
      </c>
      <c r="AA2">
        <v>938</v>
      </c>
      <c r="AB2">
        <v>1428</v>
      </c>
      <c r="AC2">
        <v>39.64</v>
      </c>
      <c r="AD2">
        <v>120</v>
      </c>
      <c r="AE2">
        <v>185</v>
      </c>
      <c r="AF2">
        <v>39.340000000000003</v>
      </c>
      <c r="AG2">
        <v>12.79</v>
      </c>
      <c r="AH2">
        <v>87.04</v>
      </c>
      <c r="AI2">
        <v>673</v>
      </c>
      <c r="AJ2">
        <v>1055</v>
      </c>
      <c r="AK2">
        <v>38.950000000000003</v>
      </c>
      <c r="AL2">
        <v>484</v>
      </c>
      <c r="AM2">
        <v>786</v>
      </c>
      <c r="AN2">
        <v>38.11</v>
      </c>
      <c r="AO2">
        <v>73</v>
      </c>
      <c r="AP2">
        <v>129</v>
      </c>
      <c r="AQ2">
        <v>36.14</v>
      </c>
      <c r="AR2">
        <v>15.08</v>
      </c>
      <c r="AS2">
        <v>83.59</v>
      </c>
      <c r="AT2">
        <v>940</v>
      </c>
      <c r="AU2">
        <v>1250</v>
      </c>
      <c r="AV2">
        <v>42.92</v>
      </c>
      <c r="AW2">
        <v>454</v>
      </c>
      <c r="AX2">
        <v>642</v>
      </c>
      <c r="AY2">
        <v>41.42</v>
      </c>
      <c r="AZ2">
        <v>47</v>
      </c>
      <c r="BA2">
        <v>56</v>
      </c>
      <c r="BB2">
        <v>45.63</v>
      </c>
      <c r="BC2">
        <v>10.35</v>
      </c>
      <c r="BD2">
        <v>91.28</v>
      </c>
      <c r="BE2">
        <v>1388</v>
      </c>
      <c r="BF2">
        <v>1907</v>
      </c>
      <c r="BG2">
        <v>42.12</v>
      </c>
      <c r="BH2">
        <v>694</v>
      </c>
      <c r="BI2">
        <v>1013</v>
      </c>
      <c r="BJ2">
        <v>40.659999999999997</v>
      </c>
      <c r="BK2">
        <v>23</v>
      </c>
      <c r="BL2">
        <v>39</v>
      </c>
      <c r="BM2">
        <v>37.1</v>
      </c>
      <c r="BN2">
        <v>3.31</v>
      </c>
      <c r="BO2">
        <v>96.15</v>
      </c>
      <c r="BP2">
        <v>7.94</v>
      </c>
      <c r="BQ2">
        <v>91.17</v>
      </c>
      <c r="BR2">
        <v>0.99099999999999999</v>
      </c>
    </row>
    <row r="3" spans="1:70" x14ac:dyDescent="0.3">
      <c r="A3">
        <v>19</v>
      </c>
      <c r="B3" t="s">
        <v>25</v>
      </c>
      <c r="C3">
        <v>82</v>
      </c>
      <c r="D3">
        <v>28</v>
      </c>
      <c r="E3">
        <v>40</v>
      </c>
      <c r="F3">
        <v>14</v>
      </c>
      <c r="G3">
        <v>70</v>
      </c>
      <c r="H3">
        <v>0.42699999999999999</v>
      </c>
      <c r="I3">
        <v>3150</v>
      </c>
      <c r="J3">
        <v>3830</v>
      </c>
      <c r="K3">
        <v>45.13</v>
      </c>
      <c r="L3">
        <v>2348</v>
      </c>
      <c r="M3">
        <v>2898</v>
      </c>
      <c r="N3">
        <v>44.76</v>
      </c>
      <c r="O3">
        <v>1661</v>
      </c>
      <c r="P3">
        <v>2089</v>
      </c>
      <c r="Q3">
        <v>44.29</v>
      </c>
      <c r="R3">
        <v>151</v>
      </c>
      <c r="S3">
        <v>180</v>
      </c>
      <c r="T3">
        <v>45.62</v>
      </c>
      <c r="U3">
        <v>144.06</v>
      </c>
      <c r="V3">
        <v>179.33</v>
      </c>
      <c r="W3">
        <v>44.55</v>
      </c>
      <c r="X3">
        <v>1603</v>
      </c>
      <c r="Y3">
        <v>1985</v>
      </c>
      <c r="Z3">
        <v>44.68</v>
      </c>
      <c r="AA3">
        <v>917</v>
      </c>
      <c r="AB3">
        <v>1160</v>
      </c>
      <c r="AC3">
        <v>44.15</v>
      </c>
      <c r="AD3">
        <v>133</v>
      </c>
      <c r="AE3">
        <v>157</v>
      </c>
      <c r="AF3">
        <v>45.86</v>
      </c>
      <c r="AG3">
        <v>14.5</v>
      </c>
      <c r="AH3">
        <v>86.47</v>
      </c>
      <c r="AI3">
        <v>641</v>
      </c>
      <c r="AJ3">
        <v>819</v>
      </c>
      <c r="AK3">
        <v>43.9</v>
      </c>
      <c r="AL3">
        <v>441</v>
      </c>
      <c r="AM3">
        <v>575</v>
      </c>
      <c r="AN3">
        <v>43.41</v>
      </c>
      <c r="AO3">
        <v>83</v>
      </c>
      <c r="AP3">
        <v>99</v>
      </c>
      <c r="AQ3">
        <v>45.6</v>
      </c>
      <c r="AR3">
        <v>18.82</v>
      </c>
      <c r="AS3">
        <v>82.78</v>
      </c>
      <c r="AT3">
        <v>962</v>
      </c>
      <c r="AU3">
        <v>1166</v>
      </c>
      <c r="AV3">
        <v>45.21</v>
      </c>
      <c r="AW3">
        <v>476</v>
      </c>
      <c r="AX3">
        <v>585</v>
      </c>
      <c r="AY3">
        <v>44.86</v>
      </c>
      <c r="AZ3">
        <v>50</v>
      </c>
      <c r="BA3">
        <v>58</v>
      </c>
      <c r="BB3">
        <v>46.3</v>
      </c>
      <c r="BC3">
        <v>10.5</v>
      </c>
      <c r="BD3">
        <v>90.09</v>
      </c>
      <c r="BE3">
        <v>1357</v>
      </c>
      <c r="BF3">
        <v>1648</v>
      </c>
      <c r="BG3">
        <v>45.16</v>
      </c>
      <c r="BH3">
        <v>667</v>
      </c>
      <c r="BI3">
        <v>838</v>
      </c>
      <c r="BJ3">
        <v>44.32</v>
      </c>
      <c r="BK3">
        <v>18</v>
      </c>
      <c r="BL3">
        <v>23</v>
      </c>
      <c r="BM3">
        <v>43.9</v>
      </c>
      <c r="BN3">
        <v>2.7</v>
      </c>
      <c r="BO3">
        <v>97.26</v>
      </c>
      <c r="BP3">
        <v>9.09</v>
      </c>
      <c r="BQ3">
        <v>91.38</v>
      </c>
      <c r="BR3">
        <v>1.0049999999999999</v>
      </c>
    </row>
    <row r="4" spans="1:70" x14ac:dyDescent="0.3">
      <c r="A4">
        <v>7</v>
      </c>
      <c r="B4" t="s">
        <v>14</v>
      </c>
      <c r="C4">
        <v>82</v>
      </c>
      <c r="D4">
        <v>65</v>
      </c>
      <c r="E4">
        <v>12</v>
      </c>
      <c r="F4">
        <v>5</v>
      </c>
      <c r="G4">
        <v>135</v>
      </c>
      <c r="H4">
        <v>0.82299999999999995</v>
      </c>
      <c r="I4">
        <v>3690</v>
      </c>
      <c r="J4">
        <v>3519</v>
      </c>
      <c r="K4">
        <v>51.19</v>
      </c>
      <c r="L4">
        <v>2789</v>
      </c>
      <c r="M4">
        <v>2598</v>
      </c>
      <c r="N4">
        <v>51.77</v>
      </c>
      <c r="O4">
        <v>2056</v>
      </c>
      <c r="P4">
        <v>1861</v>
      </c>
      <c r="Q4">
        <v>52.49</v>
      </c>
      <c r="R4">
        <v>199</v>
      </c>
      <c r="S4">
        <v>114</v>
      </c>
      <c r="T4">
        <v>63.58</v>
      </c>
      <c r="U4">
        <v>178.14</v>
      </c>
      <c r="V4">
        <v>156.34</v>
      </c>
      <c r="W4">
        <v>53.26</v>
      </c>
      <c r="X4">
        <v>2018</v>
      </c>
      <c r="Y4">
        <v>1756</v>
      </c>
      <c r="Z4">
        <v>53.47</v>
      </c>
      <c r="AA4">
        <v>1198</v>
      </c>
      <c r="AB4">
        <v>975</v>
      </c>
      <c r="AC4">
        <v>55.13</v>
      </c>
      <c r="AD4">
        <v>170</v>
      </c>
      <c r="AE4">
        <v>99</v>
      </c>
      <c r="AF4">
        <v>63.2</v>
      </c>
      <c r="AG4">
        <v>14.19</v>
      </c>
      <c r="AH4">
        <v>89.85</v>
      </c>
      <c r="AI4">
        <v>825</v>
      </c>
      <c r="AJ4">
        <v>702</v>
      </c>
      <c r="AK4">
        <v>54.03</v>
      </c>
      <c r="AL4">
        <v>600</v>
      </c>
      <c r="AM4">
        <v>499</v>
      </c>
      <c r="AN4">
        <v>54.6</v>
      </c>
      <c r="AO4">
        <v>104</v>
      </c>
      <c r="AP4">
        <v>63</v>
      </c>
      <c r="AQ4">
        <v>62.28</v>
      </c>
      <c r="AR4">
        <v>17.329999999999998</v>
      </c>
      <c r="AS4">
        <v>87.37</v>
      </c>
      <c r="AT4">
        <v>1193</v>
      </c>
      <c r="AU4">
        <v>1054</v>
      </c>
      <c r="AV4">
        <v>53.09</v>
      </c>
      <c r="AW4">
        <v>598</v>
      </c>
      <c r="AX4">
        <v>476</v>
      </c>
      <c r="AY4">
        <v>55.68</v>
      </c>
      <c r="AZ4">
        <v>66</v>
      </c>
      <c r="BA4">
        <v>36</v>
      </c>
      <c r="BB4">
        <v>64.709999999999994</v>
      </c>
      <c r="BC4">
        <v>11.04</v>
      </c>
      <c r="BD4">
        <v>92.44</v>
      </c>
      <c r="BE4">
        <v>1528</v>
      </c>
      <c r="BF4">
        <v>1558</v>
      </c>
      <c r="BG4">
        <v>49.51</v>
      </c>
      <c r="BH4">
        <v>770</v>
      </c>
      <c r="BI4">
        <v>766</v>
      </c>
      <c r="BJ4">
        <v>50.13</v>
      </c>
      <c r="BK4">
        <v>29</v>
      </c>
      <c r="BL4">
        <v>15</v>
      </c>
      <c r="BM4">
        <v>65.91</v>
      </c>
      <c r="BN4">
        <v>3.77</v>
      </c>
      <c r="BO4">
        <v>98.04</v>
      </c>
      <c r="BP4">
        <v>9.68</v>
      </c>
      <c r="BQ4">
        <v>93.87</v>
      </c>
      <c r="BR4">
        <v>1.036</v>
      </c>
    </row>
    <row r="5" spans="1:70" x14ac:dyDescent="0.3">
      <c r="A5">
        <v>24</v>
      </c>
      <c r="B5" t="s">
        <v>13</v>
      </c>
      <c r="C5">
        <v>82</v>
      </c>
      <c r="D5">
        <v>42</v>
      </c>
      <c r="E5">
        <v>33</v>
      </c>
      <c r="F5">
        <v>7</v>
      </c>
      <c r="G5">
        <v>91</v>
      </c>
      <c r="H5">
        <v>0.55500000000000005</v>
      </c>
      <c r="I5">
        <v>3801</v>
      </c>
      <c r="J5">
        <v>3600</v>
      </c>
      <c r="K5">
        <v>51.36</v>
      </c>
      <c r="L5">
        <v>2874</v>
      </c>
      <c r="M5">
        <v>2834</v>
      </c>
      <c r="N5">
        <v>50.35</v>
      </c>
      <c r="O5">
        <v>2091</v>
      </c>
      <c r="P5">
        <v>2109</v>
      </c>
      <c r="Q5">
        <v>49.79</v>
      </c>
      <c r="R5">
        <v>197</v>
      </c>
      <c r="S5">
        <v>204</v>
      </c>
      <c r="T5">
        <v>49.13</v>
      </c>
      <c r="U5">
        <v>182.99</v>
      </c>
      <c r="V5">
        <v>187.83</v>
      </c>
      <c r="W5">
        <v>49.35</v>
      </c>
      <c r="X5">
        <v>2022</v>
      </c>
      <c r="Y5">
        <v>1957</v>
      </c>
      <c r="Z5">
        <v>50.82</v>
      </c>
      <c r="AA5">
        <v>1172</v>
      </c>
      <c r="AB5">
        <v>1215</v>
      </c>
      <c r="AC5">
        <v>49.1</v>
      </c>
      <c r="AD5">
        <v>168</v>
      </c>
      <c r="AE5">
        <v>175</v>
      </c>
      <c r="AF5">
        <v>48.98</v>
      </c>
      <c r="AG5">
        <v>14.33</v>
      </c>
      <c r="AH5">
        <v>85.6</v>
      </c>
      <c r="AI5">
        <v>791</v>
      </c>
      <c r="AJ5">
        <v>881</v>
      </c>
      <c r="AK5">
        <v>47.31</v>
      </c>
      <c r="AL5">
        <v>554</v>
      </c>
      <c r="AM5">
        <v>640</v>
      </c>
      <c r="AN5">
        <v>46.4</v>
      </c>
      <c r="AO5">
        <v>104</v>
      </c>
      <c r="AP5">
        <v>111</v>
      </c>
      <c r="AQ5">
        <v>48.37</v>
      </c>
      <c r="AR5">
        <v>18.77</v>
      </c>
      <c r="AS5">
        <v>82.66</v>
      </c>
      <c r="AT5">
        <v>1231</v>
      </c>
      <c r="AU5">
        <v>1076</v>
      </c>
      <c r="AV5">
        <v>53.36</v>
      </c>
      <c r="AW5">
        <v>618</v>
      </c>
      <c r="AX5">
        <v>575</v>
      </c>
      <c r="AY5">
        <v>51.8</v>
      </c>
      <c r="AZ5">
        <v>64</v>
      </c>
      <c r="BA5">
        <v>64</v>
      </c>
      <c r="BB5">
        <v>50</v>
      </c>
      <c r="BC5">
        <v>10.36</v>
      </c>
      <c r="BD5">
        <v>88.87</v>
      </c>
      <c r="BE5">
        <v>1584</v>
      </c>
      <c r="BF5">
        <v>1483</v>
      </c>
      <c r="BG5">
        <v>51.65</v>
      </c>
      <c r="BH5">
        <v>805</v>
      </c>
      <c r="BI5">
        <v>803</v>
      </c>
      <c r="BJ5">
        <v>50.06</v>
      </c>
      <c r="BK5">
        <v>29</v>
      </c>
      <c r="BL5">
        <v>29</v>
      </c>
      <c r="BM5">
        <v>50</v>
      </c>
      <c r="BN5">
        <v>3.6</v>
      </c>
      <c r="BO5">
        <v>96.39</v>
      </c>
      <c r="BP5">
        <v>9.42</v>
      </c>
      <c r="BQ5">
        <v>90.33</v>
      </c>
      <c r="BR5">
        <v>0.997</v>
      </c>
    </row>
    <row r="6" spans="1:70" x14ac:dyDescent="0.3">
      <c r="A6">
        <v>29</v>
      </c>
      <c r="B6" t="s">
        <v>22</v>
      </c>
      <c r="C6">
        <v>82</v>
      </c>
      <c r="D6">
        <v>38</v>
      </c>
      <c r="E6">
        <v>27</v>
      </c>
      <c r="F6">
        <v>17</v>
      </c>
      <c r="G6">
        <v>93</v>
      </c>
      <c r="H6">
        <v>0.56699999999999995</v>
      </c>
      <c r="I6">
        <v>4348</v>
      </c>
      <c r="J6">
        <v>3228</v>
      </c>
      <c r="K6">
        <v>57.39</v>
      </c>
      <c r="L6">
        <v>3213</v>
      </c>
      <c r="M6">
        <v>2421</v>
      </c>
      <c r="N6">
        <v>57.03</v>
      </c>
      <c r="O6">
        <v>2290</v>
      </c>
      <c r="P6">
        <v>1702</v>
      </c>
      <c r="Q6">
        <v>57.36</v>
      </c>
      <c r="R6">
        <v>182</v>
      </c>
      <c r="S6">
        <v>169</v>
      </c>
      <c r="T6">
        <v>51.85</v>
      </c>
      <c r="U6">
        <v>195.91</v>
      </c>
      <c r="V6">
        <v>157.24</v>
      </c>
      <c r="W6">
        <v>55.48</v>
      </c>
      <c r="X6">
        <v>2081</v>
      </c>
      <c r="Y6">
        <v>1706</v>
      </c>
      <c r="Z6">
        <v>54.95</v>
      </c>
      <c r="AA6">
        <v>1219</v>
      </c>
      <c r="AB6">
        <v>1014</v>
      </c>
      <c r="AC6">
        <v>54.59</v>
      </c>
      <c r="AD6">
        <v>153</v>
      </c>
      <c r="AE6">
        <v>153</v>
      </c>
      <c r="AF6">
        <v>50</v>
      </c>
      <c r="AG6">
        <v>12.55</v>
      </c>
      <c r="AH6">
        <v>84.91</v>
      </c>
      <c r="AI6">
        <v>810</v>
      </c>
      <c r="AJ6">
        <v>700</v>
      </c>
      <c r="AK6">
        <v>53.64</v>
      </c>
      <c r="AL6">
        <v>579</v>
      </c>
      <c r="AM6">
        <v>489</v>
      </c>
      <c r="AN6">
        <v>54.21</v>
      </c>
      <c r="AO6">
        <v>97</v>
      </c>
      <c r="AP6">
        <v>93</v>
      </c>
      <c r="AQ6">
        <v>51.05</v>
      </c>
      <c r="AR6">
        <v>16.75</v>
      </c>
      <c r="AS6">
        <v>80.98</v>
      </c>
      <c r="AT6">
        <v>1271</v>
      </c>
      <c r="AU6">
        <v>1006</v>
      </c>
      <c r="AV6">
        <v>55.82</v>
      </c>
      <c r="AW6">
        <v>640</v>
      </c>
      <c r="AX6">
        <v>525</v>
      </c>
      <c r="AY6">
        <v>54.94</v>
      </c>
      <c r="AZ6">
        <v>56</v>
      </c>
      <c r="BA6">
        <v>60</v>
      </c>
      <c r="BB6">
        <v>48.28</v>
      </c>
      <c r="BC6">
        <v>8.75</v>
      </c>
      <c r="BD6">
        <v>88.57</v>
      </c>
      <c r="BE6">
        <v>1932</v>
      </c>
      <c r="BF6">
        <v>1272</v>
      </c>
      <c r="BG6">
        <v>60.3</v>
      </c>
      <c r="BH6">
        <v>917</v>
      </c>
      <c r="BI6">
        <v>583</v>
      </c>
      <c r="BJ6">
        <v>61.13</v>
      </c>
      <c r="BK6">
        <v>29</v>
      </c>
      <c r="BL6">
        <v>16</v>
      </c>
      <c r="BM6">
        <v>64.44</v>
      </c>
      <c r="BN6">
        <v>3.16</v>
      </c>
      <c r="BO6">
        <v>97.26</v>
      </c>
      <c r="BP6">
        <v>7.95</v>
      </c>
      <c r="BQ6">
        <v>90.07</v>
      </c>
      <c r="BR6">
        <v>0.98</v>
      </c>
    </row>
    <row r="7" spans="1:70" x14ac:dyDescent="0.3">
      <c r="A7">
        <v>10</v>
      </c>
      <c r="B7" t="s">
        <v>18</v>
      </c>
      <c r="C7">
        <v>82</v>
      </c>
      <c r="D7">
        <v>52</v>
      </c>
      <c r="E7">
        <v>21</v>
      </c>
      <c r="F7">
        <v>9</v>
      </c>
      <c r="G7">
        <v>113</v>
      </c>
      <c r="H7">
        <v>0.68899999999999995</v>
      </c>
      <c r="I7">
        <v>4450</v>
      </c>
      <c r="J7">
        <v>2920</v>
      </c>
      <c r="K7">
        <v>60.38</v>
      </c>
      <c r="L7">
        <v>3333</v>
      </c>
      <c r="M7">
        <v>2242</v>
      </c>
      <c r="N7">
        <v>59.78</v>
      </c>
      <c r="O7">
        <v>2243</v>
      </c>
      <c r="P7">
        <v>1621</v>
      </c>
      <c r="Q7">
        <v>58.05</v>
      </c>
      <c r="R7">
        <v>174</v>
      </c>
      <c r="S7">
        <v>139</v>
      </c>
      <c r="T7">
        <v>55.59</v>
      </c>
      <c r="U7">
        <v>207.72</v>
      </c>
      <c r="V7">
        <v>138.61000000000001</v>
      </c>
      <c r="W7">
        <v>59.98</v>
      </c>
      <c r="X7">
        <v>2155</v>
      </c>
      <c r="Y7">
        <v>1410</v>
      </c>
      <c r="Z7">
        <v>60.45</v>
      </c>
      <c r="AA7">
        <v>1191</v>
      </c>
      <c r="AB7">
        <v>866</v>
      </c>
      <c r="AC7">
        <v>57.9</v>
      </c>
      <c r="AD7">
        <v>148</v>
      </c>
      <c r="AE7">
        <v>120</v>
      </c>
      <c r="AF7">
        <v>55.22</v>
      </c>
      <c r="AG7">
        <v>12.43</v>
      </c>
      <c r="AH7">
        <v>86.14</v>
      </c>
      <c r="AI7">
        <v>967</v>
      </c>
      <c r="AJ7">
        <v>670</v>
      </c>
      <c r="AK7">
        <v>59.07</v>
      </c>
      <c r="AL7">
        <v>653</v>
      </c>
      <c r="AM7">
        <v>475</v>
      </c>
      <c r="AN7">
        <v>57.89</v>
      </c>
      <c r="AO7">
        <v>102</v>
      </c>
      <c r="AP7">
        <v>72</v>
      </c>
      <c r="AQ7">
        <v>58.62</v>
      </c>
      <c r="AR7">
        <v>15.62</v>
      </c>
      <c r="AS7">
        <v>84.84</v>
      </c>
      <c r="AT7">
        <v>1188</v>
      </c>
      <c r="AU7">
        <v>740</v>
      </c>
      <c r="AV7">
        <v>61.62</v>
      </c>
      <c r="AW7">
        <v>538</v>
      </c>
      <c r="AX7">
        <v>391</v>
      </c>
      <c r="AY7">
        <v>57.91</v>
      </c>
      <c r="AZ7">
        <v>46</v>
      </c>
      <c r="BA7">
        <v>48</v>
      </c>
      <c r="BB7">
        <v>48.94</v>
      </c>
      <c r="BC7">
        <v>8.5500000000000007</v>
      </c>
      <c r="BD7">
        <v>87.72</v>
      </c>
      <c r="BE7">
        <v>2036</v>
      </c>
      <c r="BF7">
        <v>1249</v>
      </c>
      <c r="BG7">
        <v>61.98</v>
      </c>
      <c r="BH7">
        <v>978</v>
      </c>
      <c r="BI7">
        <v>623</v>
      </c>
      <c r="BJ7">
        <v>61.09</v>
      </c>
      <c r="BK7">
        <v>26</v>
      </c>
      <c r="BL7">
        <v>19</v>
      </c>
      <c r="BM7">
        <v>57.78</v>
      </c>
      <c r="BN7">
        <v>2.66</v>
      </c>
      <c r="BO7">
        <v>96.95</v>
      </c>
      <c r="BP7">
        <v>7.76</v>
      </c>
      <c r="BQ7">
        <v>91.43</v>
      </c>
      <c r="BR7">
        <v>0.99199999999999999</v>
      </c>
    </row>
    <row r="8" spans="1:70" x14ac:dyDescent="0.3">
      <c r="A8">
        <v>13</v>
      </c>
      <c r="B8" t="s">
        <v>6</v>
      </c>
      <c r="C8">
        <v>82</v>
      </c>
      <c r="D8">
        <v>26</v>
      </c>
      <c r="E8">
        <v>49</v>
      </c>
      <c r="F8">
        <v>7</v>
      </c>
      <c r="G8">
        <v>59</v>
      </c>
      <c r="H8">
        <v>0.36</v>
      </c>
      <c r="I8">
        <v>3223</v>
      </c>
      <c r="J8">
        <v>4119</v>
      </c>
      <c r="K8">
        <v>43.9</v>
      </c>
      <c r="L8">
        <v>2411</v>
      </c>
      <c r="M8">
        <v>3062</v>
      </c>
      <c r="N8">
        <v>44.05</v>
      </c>
      <c r="O8">
        <v>1717</v>
      </c>
      <c r="P8">
        <v>2225</v>
      </c>
      <c r="Q8">
        <v>43.56</v>
      </c>
      <c r="R8">
        <v>135</v>
      </c>
      <c r="S8">
        <v>208</v>
      </c>
      <c r="T8">
        <v>39.36</v>
      </c>
      <c r="U8">
        <v>143</v>
      </c>
      <c r="V8">
        <v>193.15</v>
      </c>
      <c r="W8">
        <v>42.54</v>
      </c>
      <c r="X8">
        <v>1525</v>
      </c>
      <c r="Y8">
        <v>2129</v>
      </c>
      <c r="Z8">
        <v>41.74</v>
      </c>
      <c r="AA8">
        <v>892</v>
      </c>
      <c r="AB8">
        <v>1231</v>
      </c>
      <c r="AC8">
        <v>42.02</v>
      </c>
      <c r="AD8">
        <v>121</v>
      </c>
      <c r="AE8">
        <v>172</v>
      </c>
      <c r="AF8">
        <v>41.3</v>
      </c>
      <c r="AG8">
        <v>13.57</v>
      </c>
      <c r="AH8">
        <v>86.03</v>
      </c>
      <c r="AI8">
        <v>612</v>
      </c>
      <c r="AJ8">
        <v>868</v>
      </c>
      <c r="AK8">
        <v>41.35</v>
      </c>
      <c r="AL8">
        <v>421</v>
      </c>
      <c r="AM8">
        <v>625</v>
      </c>
      <c r="AN8">
        <v>40.25</v>
      </c>
      <c r="AO8">
        <v>74</v>
      </c>
      <c r="AP8">
        <v>109</v>
      </c>
      <c r="AQ8">
        <v>40.44</v>
      </c>
      <c r="AR8">
        <v>17.579999999999998</v>
      </c>
      <c r="AS8">
        <v>82.56</v>
      </c>
      <c r="AT8">
        <v>913</v>
      </c>
      <c r="AU8">
        <v>1261</v>
      </c>
      <c r="AV8">
        <v>42</v>
      </c>
      <c r="AW8">
        <v>471</v>
      </c>
      <c r="AX8">
        <v>606</v>
      </c>
      <c r="AY8">
        <v>43.73</v>
      </c>
      <c r="AZ8">
        <v>47</v>
      </c>
      <c r="BA8">
        <v>63</v>
      </c>
      <c r="BB8">
        <v>42.73</v>
      </c>
      <c r="BC8">
        <v>9.98</v>
      </c>
      <c r="BD8">
        <v>89.6</v>
      </c>
      <c r="BE8">
        <v>1456</v>
      </c>
      <c r="BF8">
        <v>1736</v>
      </c>
      <c r="BG8">
        <v>45.61</v>
      </c>
      <c r="BH8">
        <v>732</v>
      </c>
      <c r="BI8">
        <v>900</v>
      </c>
      <c r="BJ8">
        <v>44.85</v>
      </c>
      <c r="BK8">
        <v>14</v>
      </c>
      <c r="BL8">
        <v>36</v>
      </c>
      <c r="BM8">
        <v>28</v>
      </c>
      <c r="BN8">
        <v>1.91</v>
      </c>
      <c r="BO8">
        <v>96</v>
      </c>
      <c r="BP8">
        <v>7.86</v>
      </c>
      <c r="BQ8">
        <v>90.65</v>
      </c>
      <c r="BR8">
        <v>0.98499999999999999</v>
      </c>
    </row>
    <row r="9" spans="1:70" x14ac:dyDescent="0.3">
      <c r="A9">
        <v>14</v>
      </c>
      <c r="B9" t="s">
        <v>11</v>
      </c>
      <c r="C9">
        <v>82</v>
      </c>
      <c r="D9">
        <v>51</v>
      </c>
      <c r="E9">
        <v>24</v>
      </c>
      <c r="F9">
        <v>7</v>
      </c>
      <c r="G9">
        <v>109</v>
      </c>
      <c r="H9">
        <v>0.66500000000000004</v>
      </c>
      <c r="I9">
        <v>3941</v>
      </c>
      <c r="J9">
        <v>3610</v>
      </c>
      <c r="K9">
        <v>52.19</v>
      </c>
      <c r="L9">
        <v>2837</v>
      </c>
      <c r="M9">
        <v>2685</v>
      </c>
      <c r="N9">
        <v>51.38</v>
      </c>
      <c r="O9">
        <v>2119</v>
      </c>
      <c r="P9">
        <v>1997</v>
      </c>
      <c r="Q9">
        <v>51.48</v>
      </c>
      <c r="R9">
        <v>174</v>
      </c>
      <c r="S9">
        <v>145</v>
      </c>
      <c r="T9">
        <v>54.55</v>
      </c>
      <c r="U9">
        <v>172.49</v>
      </c>
      <c r="V9">
        <v>161.56</v>
      </c>
      <c r="W9">
        <v>51.64</v>
      </c>
      <c r="X9">
        <v>1907</v>
      </c>
      <c r="Y9">
        <v>1694</v>
      </c>
      <c r="Z9">
        <v>52.96</v>
      </c>
      <c r="AA9">
        <v>1122</v>
      </c>
      <c r="AB9">
        <v>1015</v>
      </c>
      <c r="AC9">
        <v>52.5</v>
      </c>
      <c r="AD9">
        <v>142</v>
      </c>
      <c r="AE9">
        <v>121</v>
      </c>
      <c r="AF9">
        <v>53.99</v>
      </c>
      <c r="AG9">
        <v>12.66</v>
      </c>
      <c r="AH9">
        <v>88.08</v>
      </c>
      <c r="AI9">
        <v>749</v>
      </c>
      <c r="AJ9">
        <v>756</v>
      </c>
      <c r="AK9">
        <v>49.77</v>
      </c>
      <c r="AL9">
        <v>547</v>
      </c>
      <c r="AM9">
        <v>540</v>
      </c>
      <c r="AN9">
        <v>50.32</v>
      </c>
      <c r="AO9">
        <v>94</v>
      </c>
      <c r="AP9">
        <v>80</v>
      </c>
      <c r="AQ9">
        <v>54.02</v>
      </c>
      <c r="AR9">
        <v>17.18</v>
      </c>
      <c r="AS9">
        <v>85.19</v>
      </c>
      <c r="AT9">
        <v>1158</v>
      </c>
      <c r="AU9">
        <v>938</v>
      </c>
      <c r="AV9">
        <v>55.25</v>
      </c>
      <c r="AW9">
        <v>575</v>
      </c>
      <c r="AX9">
        <v>475</v>
      </c>
      <c r="AY9">
        <v>54.76</v>
      </c>
      <c r="AZ9">
        <v>48</v>
      </c>
      <c r="BA9">
        <v>41</v>
      </c>
      <c r="BB9">
        <v>53.93</v>
      </c>
      <c r="BC9">
        <v>8.35</v>
      </c>
      <c r="BD9">
        <v>91.37</v>
      </c>
      <c r="BE9">
        <v>1801</v>
      </c>
      <c r="BF9">
        <v>1647</v>
      </c>
      <c r="BG9">
        <v>52.23</v>
      </c>
      <c r="BH9">
        <v>923</v>
      </c>
      <c r="BI9">
        <v>883</v>
      </c>
      <c r="BJ9">
        <v>51.11</v>
      </c>
      <c r="BK9">
        <v>32</v>
      </c>
      <c r="BL9">
        <v>24</v>
      </c>
      <c r="BM9">
        <v>57.14</v>
      </c>
      <c r="BN9">
        <v>3.47</v>
      </c>
      <c r="BO9">
        <v>97.28</v>
      </c>
      <c r="BP9">
        <v>8.2100000000000009</v>
      </c>
      <c r="BQ9">
        <v>92.74</v>
      </c>
      <c r="BR9">
        <v>1.01</v>
      </c>
    </row>
    <row r="10" spans="1:70" x14ac:dyDescent="0.3">
      <c r="A10">
        <v>9</v>
      </c>
      <c r="B10" t="s">
        <v>20</v>
      </c>
      <c r="C10">
        <v>82</v>
      </c>
      <c r="D10">
        <v>25</v>
      </c>
      <c r="E10">
        <v>48</v>
      </c>
      <c r="F10">
        <v>9</v>
      </c>
      <c r="G10">
        <v>59</v>
      </c>
      <c r="H10">
        <v>0.36</v>
      </c>
      <c r="I10">
        <v>3589</v>
      </c>
      <c r="J10">
        <v>4401</v>
      </c>
      <c r="K10">
        <v>44.92</v>
      </c>
      <c r="L10">
        <v>2620</v>
      </c>
      <c r="M10">
        <v>3264</v>
      </c>
      <c r="N10">
        <v>44.53</v>
      </c>
      <c r="O10">
        <v>1864</v>
      </c>
      <c r="P10">
        <v>2333</v>
      </c>
      <c r="Q10">
        <v>44.41</v>
      </c>
      <c r="R10">
        <v>143</v>
      </c>
      <c r="S10">
        <v>231</v>
      </c>
      <c r="T10">
        <v>38.24</v>
      </c>
      <c r="U10">
        <v>160.28</v>
      </c>
      <c r="V10">
        <v>202.48</v>
      </c>
      <c r="W10">
        <v>44.18</v>
      </c>
      <c r="X10">
        <v>1750</v>
      </c>
      <c r="Y10">
        <v>2181</v>
      </c>
      <c r="Z10">
        <v>44.52</v>
      </c>
      <c r="AA10">
        <v>1004</v>
      </c>
      <c r="AB10">
        <v>1236</v>
      </c>
      <c r="AC10">
        <v>44.82</v>
      </c>
      <c r="AD10">
        <v>116</v>
      </c>
      <c r="AE10">
        <v>196</v>
      </c>
      <c r="AF10">
        <v>37.18</v>
      </c>
      <c r="AG10">
        <v>11.55</v>
      </c>
      <c r="AH10">
        <v>84.14</v>
      </c>
      <c r="AI10">
        <v>681</v>
      </c>
      <c r="AJ10">
        <v>887</v>
      </c>
      <c r="AK10">
        <v>43.43</v>
      </c>
      <c r="AL10">
        <v>473</v>
      </c>
      <c r="AM10">
        <v>623</v>
      </c>
      <c r="AN10">
        <v>43.16</v>
      </c>
      <c r="AO10">
        <v>68</v>
      </c>
      <c r="AP10">
        <v>124</v>
      </c>
      <c r="AQ10">
        <v>35.42</v>
      </c>
      <c r="AR10">
        <v>14.38</v>
      </c>
      <c r="AS10">
        <v>80.099999999999994</v>
      </c>
      <c r="AT10">
        <v>1069</v>
      </c>
      <c r="AU10">
        <v>1294</v>
      </c>
      <c r="AV10">
        <v>45.24</v>
      </c>
      <c r="AW10">
        <v>531</v>
      </c>
      <c r="AX10">
        <v>613</v>
      </c>
      <c r="AY10">
        <v>46.42</v>
      </c>
      <c r="AZ10">
        <v>48</v>
      </c>
      <c r="BA10">
        <v>72</v>
      </c>
      <c r="BB10">
        <v>40</v>
      </c>
      <c r="BC10">
        <v>9.0399999999999991</v>
      </c>
      <c r="BD10">
        <v>88.25</v>
      </c>
      <c r="BE10">
        <v>1562</v>
      </c>
      <c r="BF10">
        <v>1969</v>
      </c>
      <c r="BG10">
        <v>44.24</v>
      </c>
      <c r="BH10">
        <v>758</v>
      </c>
      <c r="BI10">
        <v>1002</v>
      </c>
      <c r="BJ10">
        <v>43.07</v>
      </c>
      <c r="BK10">
        <v>27</v>
      </c>
      <c r="BL10">
        <v>35</v>
      </c>
      <c r="BM10">
        <v>43.55</v>
      </c>
      <c r="BN10">
        <v>3.56</v>
      </c>
      <c r="BO10">
        <v>96.51</v>
      </c>
      <c r="BP10">
        <v>7.67</v>
      </c>
      <c r="BQ10">
        <v>90.1</v>
      </c>
      <c r="BR10">
        <v>0.97799999999999998</v>
      </c>
    </row>
    <row r="11" spans="1:70" x14ac:dyDescent="0.3">
      <c r="A11">
        <v>27</v>
      </c>
      <c r="B11" t="s">
        <v>30</v>
      </c>
      <c r="C11">
        <v>82</v>
      </c>
      <c r="D11">
        <v>47</v>
      </c>
      <c r="E11">
        <v>21</v>
      </c>
      <c r="F11">
        <v>14</v>
      </c>
      <c r="G11">
        <v>108</v>
      </c>
      <c r="H11">
        <v>0.65900000000000003</v>
      </c>
      <c r="I11">
        <v>3884</v>
      </c>
      <c r="J11">
        <v>3633</v>
      </c>
      <c r="K11">
        <v>51.67</v>
      </c>
      <c r="L11">
        <v>2789</v>
      </c>
      <c r="M11">
        <v>2704</v>
      </c>
      <c r="N11">
        <v>50.77</v>
      </c>
      <c r="O11">
        <v>1983</v>
      </c>
      <c r="P11">
        <v>1910</v>
      </c>
      <c r="Q11">
        <v>50.94</v>
      </c>
      <c r="R11">
        <v>175</v>
      </c>
      <c r="S11">
        <v>145</v>
      </c>
      <c r="T11">
        <v>54.69</v>
      </c>
      <c r="U11">
        <v>175.84</v>
      </c>
      <c r="V11">
        <v>160.80000000000001</v>
      </c>
      <c r="W11">
        <v>52.23</v>
      </c>
      <c r="X11">
        <v>1970</v>
      </c>
      <c r="Y11">
        <v>1696</v>
      </c>
      <c r="Z11">
        <v>53.74</v>
      </c>
      <c r="AA11">
        <v>1128</v>
      </c>
      <c r="AB11">
        <v>978</v>
      </c>
      <c r="AC11">
        <v>53.56</v>
      </c>
      <c r="AD11">
        <v>148</v>
      </c>
      <c r="AE11">
        <v>124</v>
      </c>
      <c r="AF11">
        <v>54.41</v>
      </c>
      <c r="AG11">
        <v>13.12</v>
      </c>
      <c r="AH11">
        <v>87.32</v>
      </c>
      <c r="AI11">
        <v>824</v>
      </c>
      <c r="AJ11">
        <v>709</v>
      </c>
      <c r="AK11">
        <v>53.75</v>
      </c>
      <c r="AL11">
        <v>572</v>
      </c>
      <c r="AM11">
        <v>498</v>
      </c>
      <c r="AN11">
        <v>53.46</v>
      </c>
      <c r="AO11">
        <v>100</v>
      </c>
      <c r="AP11">
        <v>81</v>
      </c>
      <c r="AQ11">
        <v>55.25</v>
      </c>
      <c r="AR11">
        <v>17.48</v>
      </c>
      <c r="AS11">
        <v>83.73</v>
      </c>
      <c r="AT11">
        <v>1146</v>
      </c>
      <c r="AU11">
        <v>987</v>
      </c>
      <c r="AV11">
        <v>53.73</v>
      </c>
      <c r="AW11">
        <v>556</v>
      </c>
      <c r="AX11">
        <v>480</v>
      </c>
      <c r="AY11">
        <v>53.67</v>
      </c>
      <c r="AZ11">
        <v>48</v>
      </c>
      <c r="BA11">
        <v>43</v>
      </c>
      <c r="BB11">
        <v>52.75</v>
      </c>
      <c r="BC11">
        <v>8.6300000000000008</v>
      </c>
      <c r="BD11">
        <v>91.04</v>
      </c>
      <c r="BE11">
        <v>1621</v>
      </c>
      <c r="BF11">
        <v>1614</v>
      </c>
      <c r="BG11">
        <v>50.11</v>
      </c>
      <c r="BH11">
        <v>761</v>
      </c>
      <c r="BI11">
        <v>823</v>
      </c>
      <c r="BJ11">
        <v>48.04</v>
      </c>
      <c r="BK11">
        <v>27</v>
      </c>
      <c r="BL11">
        <v>21</v>
      </c>
      <c r="BM11">
        <v>56.25</v>
      </c>
      <c r="BN11">
        <v>3.55</v>
      </c>
      <c r="BO11">
        <v>97.45</v>
      </c>
      <c r="BP11">
        <v>8.83</v>
      </c>
      <c r="BQ11">
        <v>92.41</v>
      </c>
      <c r="BR11">
        <v>1.012</v>
      </c>
    </row>
    <row r="12" spans="1:70" x14ac:dyDescent="0.3">
      <c r="A12">
        <v>30</v>
      </c>
      <c r="B12" t="s">
        <v>19</v>
      </c>
      <c r="C12">
        <v>82</v>
      </c>
      <c r="D12">
        <v>35</v>
      </c>
      <c r="E12">
        <v>37</v>
      </c>
      <c r="F12">
        <v>10</v>
      </c>
      <c r="G12">
        <v>80</v>
      </c>
      <c r="H12">
        <v>0.48799999999999999</v>
      </c>
      <c r="I12">
        <v>3236</v>
      </c>
      <c r="J12">
        <v>3794</v>
      </c>
      <c r="K12">
        <v>46.03</v>
      </c>
      <c r="L12">
        <v>2400</v>
      </c>
      <c r="M12">
        <v>2750</v>
      </c>
      <c r="N12">
        <v>46.6</v>
      </c>
      <c r="O12">
        <v>1725</v>
      </c>
      <c r="P12">
        <v>1930</v>
      </c>
      <c r="Q12">
        <v>47.2</v>
      </c>
      <c r="R12">
        <v>146</v>
      </c>
      <c r="S12">
        <v>183</v>
      </c>
      <c r="T12">
        <v>44.38</v>
      </c>
      <c r="U12">
        <v>145.09</v>
      </c>
      <c r="V12">
        <v>169.16</v>
      </c>
      <c r="W12">
        <v>46.17</v>
      </c>
      <c r="X12">
        <v>1539</v>
      </c>
      <c r="Y12">
        <v>1909</v>
      </c>
      <c r="Z12">
        <v>44.63</v>
      </c>
      <c r="AA12">
        <v>877</v>
      </c>
      <c r="AB12">
        <v>1046</v>
      </c>
      <c r="AC12">
        <v>45.61</v>
      </c>
      <c r="AD12">
        <v>122</v>
      </c>
      <c r="AE12">
        <v>152</v>
      </c>
      <c r="AF12">
        <v>44.53</v>
      </c>
      <c r="AG12">
        <v>13.91</v>
      </c>
      <c r="AH12">
        <v>85.47</v>
      </c>
      <c r="AI12">
        <v>631</v>
      </c>
      <c r="AJ12">
        <v>799</v>
      </c>
      <c r="AK12">
        <v>44.13</v>
      </c>
      <c r="AL12">
        <v>465</v>
      </c>
      <c r="AM12">
        <v>538</v>
      </c>
      <c r="AN12">
        <v>46.36</v>
      </c>
      <c r="AO12">
        <v>69</v>
      </c>
      <c r="AP12">
        <v>92</v>
      </c>
      <c r="AQ12">
        <v>42.86</v>
      </c>
      <c r="AR12">
        <v>14.84</v>
      </c>
      <c r="AS12">
        <v>82.9</v>
      </c>
      <c r="AT12">
        <v>908</v>
      </c>
      <c r="AU12">
        <v>1110</v>
      </c>
      <c r="AV12">
        <v>45</v>
      </c>
      <c r="AW12">
        <v>412</v>
      </c>
      <c r="AX12">
        <v>508</v>
      </c>
      <c r="AY12">
        <v>44.78</v>
      </c>
      <c r="AZ12">
        <v>53</v>
      </c>
      <c r="BA12">
        <v>60</v>
      </c>
      <c r="BB12">
        <v>46.9</v>
      </c>
      <c r="BC12">
        <v>12.86</v>
      </c>
      <c r="BD12">
        <v>88.19</v>
      </c>
      <c r="BE12">
        <v>1495</v>
      </c>
      <c r="BF12">
        <v>1633</v>
      </c>
      <c r="BG12">
        <v>47.79</v>
      </c>
      <c r="BH12">
        <v>746</v>
      </c>
      <c r="BI12">
        <v>770</v>
      </c>
      <c r="BJ12">
        <v>49.21</v>
      </c>
      <c r="BK12">
        <v>24</v>
      </c>
      <c r="BL12">
        <v>31</v>
      </c>
      <c r="BM12">
        <v>43.64</v>
      </c>
      <c r="BN12">
        <v>3.22</v>
      </c>
      <c r="BO12">
        <v>95.97</v>
      </c>
      <c r="BP12">
        <v>8.4600000000000009</v>
      </c>
      <c r="BQ12">
        <v>90.52</v>
      </c>
      <c r="BR12">
        <v>0.99</v>
      </c>
    </row>
    <row r="13" spans="1:70" x14ac:dyDescent="0.3">
      <c r="A13">
        <v>18</v>
      </c>
      <c r="B13" t="s">
        <v>9</v>
      </c>
      <c r="C13">
        <v>82</v>
      </c>
      <c r="D13">
        <v>50</v>
      </c>
      <c r="E13">
        <v>23</v>
      </c>
      <c r="F13">
        <v>9</v>
      </c>
      <c r="G13">
        <v>109</v>
      </c>
      <c r="H13">
        <v>0.66500000000000004</v>
      </c>
      <c r="I13">
        <v>3803</v>
      </c>
      <c r="J13">
        <v>3472</v>
      </c>
      <c r="K13">
        <v>52.27</v>
      </c>
      <c r="L13">
        <v>2842</v>
      </c>
      <c r="M13">
        <v>2660</v>
      </c>
      <c r="N13">
        <v>51.65</v>
      </c>
      <c r="O13">
        <v>2090</v>
      </c>
      <c r="P13">
        <v>1961</v>
      </c>
      <c r="Q13">
        <v>51.59</v>
      </c>
      <c r="R13">
        <v>191</v>
      </c>
      <c r="S13">
        <v>168</v>
      </c>
      <c r="T13">
        <v>53.2</v>
      </c>
      <c r="U13">
        <v>193.5</v>
      </c>
      <c r="V13">
        <v>167.06</v>
      </c>
      <c r="W13">
        <v>53.67</v>
      </c>
      <c r="X13">
        <v>2041</v>
      </c>
      <c r="Y13">
        <v>1750</v>
      </c>
      <c r="Z13">
        <v>53.84</v>
      </c>
      <c r="AA13">
        <v>1210</v>
      </c>
      <c r="AB13">
        <v>1037</v>
      </c>
      <c r="AC13">
        <v>53.85</v>
      </c>
      <c r="AD13">
        <v>167</v>
      </c>
      <c r="AE13">
        <v>143</v>
      </c>
      <c r="AF13">
        <v>53.87</v>
      </c>
      <c r="AG13">
        <v>13.8</v>
      </c>
      <c r="AH13">
        <v>86.21</v>
      </c>
      <c r="AI13">
        <v>903</v>
      </c>
      <c r="AJ13">
        <v>698</v>
      </c>
      <c r="AK13">
        <v>56.4</v>
      </c>
      <c r="AL13">
        <v>646</v>
      </c>
      <c r="AM13">
        <v>501</v>
      </c>
      <c r="AN13">
        <v>56.32</v>
      </c>
      <c r="AO13">
        <v>101</v>
      </c>
      <c r="AP13">
        <v>89</v>
      </c>
      <c r="AQ13">
        <v>53.16</v>
      </c>
      <c r="AR13">
        <v>15.63</v>
      </c>
      <c r="AS13">
        <v>82.24</v>
      </c>
      <c r="AT13">
        <v>1138</v>
      </c>
      <c r="AU13">
        <v>1052</v>
      </c>
      <c r="AV13">
        <v>51.96</v>
      </c>
      <c r="AW13">
        <v>564</v>
      </c>
      <c r="AX13">
        <v>536</v>
      </c>
      <c r="AY13">
        <v>51.27</v>
      </c>
      <c r="AZ13">
        <v>66</v>
      </c>
      <c r="BA13">
        <v>54</v>
      </c>
      <c r="BB13">
        <v>55</v>
      </c>
      <c r="BC13">
        <v>11.7</v>
      </c>
      <c r="BD13">
        <v>89.93</v>
      </c>
      <c r="BE13">
        <v>1545</v>
      </c>
      <c r="BF13">
        <v>1505</v>
      </c>
      <c r="BG13">
        <v>50.66</v>
      </c>
      <c r="BH13">
        <v>772</v>
      </c>
      <c r="BI13">
        <v>799</v>
      </c>
      <c r="BJ13">
        <v>49.14</v>
      </c>
      <c r="BK13">
        <v>24</v>
      </c>
      <c r="BL13">
        <v>25</v>
      </c>
      <c r="BM13">
        <v>48.98</v>
      </c>
      <c r="BN13">
        <v>3.11</v>
      </c>
      <c r="BO13">
        <v>96.87</v>
      </c>
      <c r="BP13">
        <v>9.14</v>
      </c>
      <c r="BQ13">
        <v>91.43</v>
      </c>
      <c r="BR13">
        <v>1.006</v>
      </c>
    </row>
    <row r="14" spans="1:70" x14ac:dyDescent="0.3">
      <c r="A14">
        <v>25</v>
      </c>
      <c r="B14" t="s">
        <v>31</v>
      </c>
      <c r="C14">
        <v>82</v>
      </c>
      <c r="D14">
        <v>42</v>
      </c>
      <c r="E14">
        <v>32</v>
      </c>
      <c r="F14">
        <v>8</v>
      </c>
      <c r="G14">
        <v>92</v>
      </c>
      <c r="H14">
        <v>0.56100000000000005</v>
      </c>
      <c r="I14">
        <v>4149</v>
      </c>
      <c r="J14">
        <v>3487</v>
      </c>
      <c r="K14">
        <v>54.33</v>
      </c>
      <c r="L14">
        <v>3094</v>
      </c>
      <c r="M14">
        <v>2695</v>
      </c>
      <c r="N14">
        <v>53.45</v>
      </c>
      <c r="O14">
        <v>2258</v>
      </c>
      <c r="P14">
        <v>1938</v>
      </c>
      <c r="Q14">
        <v>53.81</v>
      </c>
      <c r="R14">
        <v>191</v>
      </c>
      <c r="S14">
        <v>159</v>
      </c>
      <c r="T14">
        <v>54.57</v>
      </c>
      <c r="U14">
        <v>198.97</v>
      </c>
      <c r="V14">
        <v>170.97</v>
      </c>
      <c r="W14">
        <v>53.78</v>
      </c>
      <c r="X14">
        <v>2121</v>
      </c>
      <c r="Y14">
        <v>1755</v>
      </c>
      <c r="Z14">
        <v>54.72</v>
      </c>
      <c r="AA14">
        <v>1242</v>
      </c>
      <c r="AB14">
        <v>1061</v>
      </c>
      <c r="AC14">
        <v>53.93</v>
      </c>
      <c r="AD14">
        <v>157</v>
      </c>
      <c r="AE14">
        <v>127</v>
      </c>
      <c r="AF14">
        <v>55.28</v>
      </c>
      <c r="AG14">
        <v>12.64</v>
      </c>
      <c r="AH14">
        <v>88.03</v>
      </c>
      <c r="AI14">
        <v>939</v>
      </c>
      <c r="AJ14">
        <v>809</v>
      </c>
      <c r="AK14">
        <v>53.72</v>
      </c>
      <c r="AL14">
        <v>661</v>
      </c>
      <c r="AM14">
        <v>569</v>
      </c>
      <c r="AN14">
        <v>53.74</v>
      </c>
      <c r="AO14">
        <v>109</v>
      </c>
      <c r="AP14">
        <v>78</v>
      </c>
      <c r="AQ14">
        <v>58.29</v>
      </c>
      <c r="AR14">
        <v>16.489999999999998</v>
      </c>
      <c r="AS14">
        <v>86.29</v>
      </c>
      <c r="AT14">
        <v>1182</v>
      </c>
      <c r="AU14">
        <v>946</v>
      </c>
      <c r="AV14">
        <v>55.55</v>
      </c>
      <c r="AW14">
        <v>581</v>
      </c>
      <c r="AX14">
        <v>492</v>
      </c>
      <c r="AY14">
        <v>54.15</v>
      </c>
      <c r="AZ14">
        <v>48</v>
      </c>
      <c r="BA14">
        <v>49</v>
      </c>
      <c r="BB14">
        <v>49.48</v>
      </c>
      <c r="BC14">
        <v>8.26</v>
      </c>
      <c r="BD14">
        <v>90.04</v>
      </c>
      <c r="BE14">
        <v>1787</v>
      </c>
      <c r="BF14">
        <v>1522</v>
      </c>
      <c r="BG14">
        <v>54</v>
      </c>
      <c r="BH14">
        <v>910</v>
      </c>
      <c r="BI14">
        <v>777</v>
      </c>
      <c r="BJ14">
        <v>53.94</v>
      </c>
      <c r="BK14">
        <v>34</v>
      </c>
      <c r="BL14">
        <v>32</v>
      </c>
      <c r="BM14">
        <v>51.52</v>
      </c>
      <c r="BN14">
        <v>3.74</v>
      </c>
      <c r="BO14">
        <v>95.88</v>
      </c>
      <c r="BP14">
        <v>8.4600000000000009</v>
      </c>
      <c r="BQ14">
        <v>91.8</v>
      </c>
      <c r="BR14">
        <v>1.0029999999999999</v>
      </c>
    </row>
    <row r="15" spans="1:70" x14ac:dyDescent="0.3">
      <c r="A15">
        <v>6</v>
      </c>
      <c r="B15" t="s">
        <v>29</v>
      </c>
      <c r="C15">
        <v>82</v>
      </c>
      <c r="D15">
        <v>47</v>
      </c>
      <c r="E15">
        <v>25</v>
      </c>
      <c r="F15">
        <v>10</v>
      </c>
      <c r="G15">
        <v>104</v>
      </c>
      <c r="H15">
        <v>0.63400000000000001</v>
      </c>
      <c r="I15">
        <v>3845</v>
      </c>
      <c r="J15">
        <v>3502</v>
      </c>
      <c r="K15">
        <v>52.33</v>
      </c>
      <c r="L15">
        <v>2880</v>
      </c>
      <c r="M15">
        <v>2479</v>
      </c>
      <c r="N15">
        <v>53.74</v>
      </c>
      <c r="O15">
        <v>2075</v>
      </c>
      <c r="P15">
        <v>1717</v>
      </c>
      <c r="Q15">
        <v>54.72</v>
      </c>
      <c r="R15">
        <v>169</v>
      </c>
      <c r="S15">
        <v>159</v>
      </c>
      <c r="T15">
        <v>51.52</v>
      </c>
      <c r="U15">
        <v>170.4</v>
      </c>
      <c r="V15">
        <v>154.66999999999999</v>
      </c>
      <c r="W15">
        <v>52.42</v>
      </c>
      <c r="X15">
        <v>1886</v>
      </c>
      <c r="Y15">
        <v>1754</v>
      </c>
      <c r="Z15">
        <v>51.81</v>
      </c>
      <c r="AA15">
        <v>1093</v>
      </c>
      <c r="AB15">
        <v>938</v>
      </c>
      <c r="AC15">
        <v>53.82</v>
      </c>
      <c r="AD15">
        <v>147</v>
      </c>
      <c r="AE15">
        <v>132</v>
      </c>
      <c r="AF15">
        <v>52.69</v>
      </c>
      <c r="AG15">
        <v>13.45</v>
      </c>
      <c r="AH15">
        <v>85.93</v>
      </c>
      <c r="AI15">
        <v>764</v>
      </c>
      <c r="AJ15">
        <v>695</v>
      </c>
      <c r="AK15">
        <v>52.36</v>
      </c>
      <c r="AL15">
        <v>556</v>
      </c>
      <c r="AM15">
        <v>470</v>
      </c>
      <c r="AN15">
        <v>54.19</v>
      </c>
      <c r="AO15">
        <v>87</v>
      </c>
      <c r="AP15">
        <v>86</v>
      </c>
      <c r="AQ15">
        <v>50.29</v>
      </c>
      <c r="AR15">
        <v>15.65</v>
      </c>
      <c r="AS15">
        <v>81.7</v>
      </c>
      <c r="AT15">
        <v>1122</v>
      </c>
      <c r="AU15">
        <v>1059</v>
      </c>
      <c r="AV15">
        <v>51.44</v>
      </c>
      <c r="AW15">
        <v>537</v>
      </c>
      <c r="AX15">
        <v>468</v>
      </c>
      <c r="AY15">
        <v>53.43</v>
      </c>
      <c r="AZ15">
        <v>60</v>
      </c>
      <c r="BA15">
        <v>46</v>
      </c>
      <c r="BB15">
        <v>56.6</v>
      </c>
      <c r="BC15">
        <v>11.17</v>
      </c>
      <c r="BD15">
        <v>90.17</v>
      </c>
      <c r="BE15">
        <v>2204</v>
      </c>
      <c r="BF15">
        <v>1846</v>
      </c>
      <c r="BG15">
        <v>54.42</v>
      </c>
      <c r="BH15">
        <v>905</v>
      </c>
      <c r="BI15">
        <v>676</v>
      </c>
      <c r="BJ15">
        <v>57.24</v>
      </c>
      <c r="BK15">
        <v>22</v>
      </c>
      <c r="BL15">
        <v>27</v>
      </c>
      <c r="BM15">
        <v>44.9</v>
      </c>
      <c r="BN15">
        <v>2.4300000000000002</v>
      </c>
      <c r="BO15">
        <v>96.01</v>
      </c>
      <c r="BP15">
        <v>8.14</v>
      </c>
      <c r="BQ15">
        <v>90.74</v>
      </c>
      <c r="BR15">
        <v>0.98899999999999999</v>
      </c>
    </row>
    <row r="16" spans="1:70" x14ac:dyDescent="0.3">
      <c r="A16">
        <v>28</v>
      </c>
      <c r="B16" t="s">
        <v>28</v>
      </c>
      <c r="C16">
        <v>82</v>
      </c>
      <c r="D16">
        <v>46</v>
      </c>
      <c r="E16">
        <v>25</v>
      </c>
      <c r="F16">
        <v>11</v>
      </c>
      <c r="G16">
        <v>103</v>
      </c>
      <c r="H16">
        <v>0.628</v>
      </c>
      <c r="I16">
        <v>3678</v>
      </c>
      <c r="J16">
        <v>3757</v>
      </c>
      <c r="K16">
        <v>49.47</v>
      </c>
      <c r="L16">
        <v>2721</v>
      </c>
      <c r="M16">
        <v>2720</v>
      </c>
      <c r="N16">
        <v>50.01</v>
      </c>
      <c r="O16">
        <v>1872</v>
      </c>
      <c r="P16">
        <v>1971</v>
      </c>
      <c r="Q16">
        <v>48.71</v>
      </c>
      <c r="R16">
        <v>144</v>
      </c>
      <c r="S16">
        <v>139</v>
      </c>
      <c r="T16">
        <v>50.88</v>
      </c>
      <c r="U16">
        <v>158.93</v>
      </c>
      <c r="V16">
        <v>158.6</v>
      </c>
      <c r="W16">
        <v>50.05</v>
      </c>
      <c r="X16">
        <v>1714</v>
      </c>
      <c r="Y16">
        <v>1744</v>
      </c>
      <c r="Z16">
        <v>49.57</v>
      </c>
      <c r="AA16">
        <v>948</v>
      </c>
      <c r="AB16">
        <v>1031</v>
      </c>
      <c r="AC16">
        <v>47.9</v>
      </c>
      <c r="AD16">
        <v>118</v>
      </c>
      <c r="AE16">
        <v>113</v>
      </c>
      <c r="AF16">
        <v>51.08</v>
      </c>
      <c r="AG16">
        <v>12.45</v>
      </c>
      <c r="AH16">
        <v>89.04</v>
      </c>
      <c r="AI16">
        <v>709</v>
      </c>
      <c r="AJ16">
        <v>677</v>
      </c>
      <c r="AK16">
        <v>51.15</v>
      </c>
      <c r="AL16">
        <v>491</v>
      </c>
      <c r="AM16">
        <v>495</v>
      </c>
      <c r="AN16">
        <v>49.8</v>
      </c>
      <c r="AO16">
        <v>82</v>
      </c>
      <c r="AP16">
        <v>75</v>
      </c>
      <c r="AQ16">
        <v>52.23</v>
      </c>
      <c r="AR16">
        <v>16.7</v>
      </c>
      <c r="AS16">
        <v>84.85</v>
      </c>
      <c r="AT16">
        <v>1005</v>
      </c>
      <c r="AU16">
        <v>1067</v>
      </c>
      <c r="AV16">
        <v>48.5</v>
      </c>
      <c r="AW16">
        <v>457</v>
      </c>
      <c r="AX16">
        <v>536</v>
      </c>
      <c r="AY16">
        <v>46.02</v>
      </c>
      <c r="AZ16">
        <v>36</v>
      </c>
      <c r="BA16">
        <v>38</v>
      </c>
      <c r="BB16">
        <v>48.65</v>
      </c>
      <c r="BC16">
        <v>7.88</v>
      </c>
      <c r="BD16">
        <v>92.91</v>
      </c>
      <c r="BE16">
        <v>1676</v>
      </c>
      <c r="BF16">
        <v>1757</v>
      </c>
      <c r="BG16">
        <v>48.82</v>
      </c>
      <c r="BH16">
        <v>803</v>
      </c>
      <c r="BI16">
        <v>846</v>
      </c>
      <c r="BJ16">
        <v>48.7</v>
      </c>
      <c r="BK16">
        <v>26</v>
      </c>
      <c r="BL16">
        <v>26</v>
      </c>
      <c r="BM16">
        <v>50</v>
      </c>
      <c r="BN16">
        <v>3.24</v>
      </c>
      <c r="BO16">
        <v>96.93</v>
      </c>
      <c r="BP16">
        <v>7.69</v>
      </c>
      <c r="BQ16">
        <v>92.95</v>
      </c>
      <c r="BR16">
        <v>1.006</v>
      </c>
    </row>
    <row r="17" spans="1:70" x14ac:dyDescent="0.3">
      <c r="A17">
        <v>12</v>
      </c>
      <c r="B17" t="s">
        <v>33</v>
      </c>
      <c r="C17">
        <v>82</v>
      </c>
      <c r="D17">
        <v>31</v>
      </c>
      <c r="E17">
        <v>45</v>
      </c>
      <c r="F17">
        <v>6</v>
      </c>
      <c r="G17">
        <v>68</v>
      </c>
      <c r="H17">
        <v>0.41499999999999998</v>
      </c>
      <c r="I17">
        <v>3359</v>
      </c>
      <c r="J17">
        <v>4022</v>
      </c>
      <c r="K17">
        <v>45.51</v>
      </c>
      <c r="L17">
        <v>2432</v>
      </c>
      <c r="M17">
        <v>2903</v>
      </c>
      <c r="N17">
        <v>45.59</v>
      </c>
      <c r="O17">
        <v>1769</v>
      </c>
      <c r="P17">
        <v>2095</v>
      </c>
      <c r="Q17">
        <v>45.78</v>
      </c>
      <c r="R17">
        <v>162</v>
      </c>
      <c r="S17">
        <v>200</v>
      </c>
      <c r="T17">
        <v>44.75</v>
      </c>
      <c r="U17">
        <v>152.52000000000001</v>
      </c>
      <c r="V17">
        <v>196.28</v>
      </c>
      <c r="W17">
        <v>43.73</v>
      </c>
      <c r="X17">
        <v>1606</v>
      </c>
      <c r="Y17">
        <v>2092</v>
      </c>
      <c r="Z17">
        <v>43.43</v>
      </c>
      <c r="AA17">
        <v>899</v>
      </c>
      <c r="AB17">
        <v>1187</v>
      </c>
      <c r="AC17">
        <v>43.1</v>
      </c>
      <c r="AD17">
        <v>133</v>
      </c>
      <c r="AE17">
        <v>181</v>
      </c>
      <c r="AF17">
        <v>42.36</v>
      </c>
      <c r="AG17">
        <v>14.79</v>
      </c>
      <c r="AH17">
        <v>84.75</v>
      </c>
      <c r="AI17">
        <v>657</v>
      </c>
      <c r="AJ17">
        <v>899</v>
      </c>
      <c r="AK17">
        <v>42.22</v>
      </c>
      <c r="AL17">
        <v>454</v>
      </c>
      <c r="AM17">
        <v>625</v>
      </c>
      <c r="AN17">
        <v>42.08</v>
      </c>
      <c r="AO17">
        <v>80</v>
      </c>
      <c r="AP17">
        <v>126</v>
      </c>
      <c r="AQ17">
        <v>38.83</v>
      </c>
      <c r="AR17">
        <v>17.62</v>
      </c>
      <c r="AS17">
        <v>79.84</v>
      </c>
      <c r="AT17">
        <v>949</v>
      </c>
      <c r="AU17">
        <v>1193</v>
      </c>
      <c r="AV17">
        <v>44.3</v>
      </c>
      <c r="AW17">
        <v>445</v>
      </c>
      <c r="AX17">
        <v>562</v>
      </c>
      <c r="AY17">
        <v>44.19</v>
      </c>
      <c r="AZ17">
        <v>53</v>
      </c>
      <c r="BA17">
        <v>55</v>
      </c>
      <c r="BB17">
        <v>49.07</v>
      </c>
      <c r="BC17">
        <v>11.91</v>
      </c>
      <c r="BD17">
        <v>90.21</v>
      </c>
      <c r="BE17">
        <v>1490</v>
      </c>
      <c r="BF17">
        <v>1696</v>
      </c>
      <c r="BG17">
        <v>46.77</v>
      </c>
      <c r="BH17">
        <v>773</v>
      </c>
      <c r="BI17">
        <v>821</v>
      </c>
      <c r="BJ17">
        <v>48.49</v>
      </c>
      <c r="BK17">
        <v>29</v>
      </c>
      <c r="BL17">
        <v>19</v>
      </c>
      <c r="BM17">
        <v>60.42</v>
      </c>
      <c r="BN17">
        <v>3.75</v>
      </c>
      <c r="BO17">
        <v>97.69</v>
      </c>
      <c r="BP17">
        <v>9.16</v>
      </c>
      <c r="BQ17">
        <v>90.45</v>
      </c>
      <c r="BR17">
        <v>0.996</v>
      </c>
    </row>
    <row r="18" spans="1:70" x14ac:dyDescent="0.3">
      <c r="A18">
        <v>2</v>
      </c>
      <c r="B18" t="s">
        <v>21</v>
      </c>
      <c r="C18">
        <v>82</v>
      </c>
      <c r="D18">
        <v>42</v>
      </c>
      <c r="E18">
        <v>32</v>
      </c>
      <c r="F18">
        <v>8</v>
      </c>
      <c r="G18">
        <v>92</v>
      </c>
      <c r="H18">
        <v>0.56100000000000005</v>
      </c>
      <c r="I18">
        <v>3593</v>
      </c>
      <c r="J18">
        <v>3985</v>
      </c>
      <c r="K18">
        <v>47.41</v>
      </c>
      <c r="L18">
        <v>2613</v>
      </c>
      <c r="M18">
        <v>2952</v>
      </c>
      <c r="N18">
        <v>46.95</v>
      </c>
      <c r="O18">
        <v>1839</v>
      </c>
      <c r="P18">
        <v>2086</v>
      </c>
      <c r="Q18">
        <v>46.85</v>
      </c>
      <c r="R18">
        <v>146</v>
      </c>
      <c r="S18">
        <v>153</v>
      </c>
      <c r="T18">
        <v>48.83</v>
      </c>
      <c r="U18">
        <v>168</v>
      </c>
      <c r="V18">
        <v>186.61</v>
      </c>
      <c r="W18">
        <v>47.38</v>
      </c>
      <c r="X18">
        <v>1838</v>
      </c>
      <c r="Y18">
        <v>2037</v>
      </c>
      <c r="Z18">
        <v>47.43</v>
      </c>
      <c r="AA18">
        <v>1012</v>
      </c>
      <c r="AB18">
        <v>1166</v>
      </c>
      <c r="AC18">
        <v>46.46</v>
      </c>
      <c r="AD18">
        <v>122</v>
      </c>
      <c r="AE18">
        <v>131</v>
      </c>
      <c r="AF18">
        <v>48.22</v>
      </c>
      <c r="AG18">
        <v>12.06</v>
      </c>
      <c r="AH18">
        <v>88.77</v>
      </c>
      <c r="AI18">
        <v>756</v>
      </c>
      <c r="AJ18">
        <v>819</v>
      </c>
      <c r="AK18">
        <v>48</v>
      </c>
      <c r="AL18">
        <v>513</v>
      </c>
      <c r="AM18">
        <v>570</v>
      </c>
      <c r="AN18">
        <v>47.37</v>
      </c>
      <c r="AO18">
        <v>83</v>
      </c>
      <c r="AP18">
        <v>80</v>
      </c>
      <c r="AQ18">
        <v>50.92</v>
      </c>
      <c r="AR18">
        <v>16.18</v>
      </c>
      <c r="AS18">
        <v>85.96</v>
      </c>
      <c r="AT18">
        <v>1082</v>
      </c>
      <c r="AU18">
        <v>1218</v>
      </c>
      <c r="AV18">
        <v>47.04</v>
      </c>
      <c r="AW18">
        <v>499</v>
      </c>
      <c r="AX18">
        <v>596</v>
      </c>
      <c r="AY18">
        <v>45.57</v>
      </c>
      <c r="AZ18">
        <v>39</v>
      </c>
      <c r="BA18">
        <v>51</v>
      </c>
      <c r="BB18">
        <v>43.33</v>
      </c>
      <c r="BC18">
        <v>7.82</v>
      </c>
      <c r="BD18">
        <v>91.44</v>
      </c>
      <c r="BE18">
        <v>1565</v>
      </c>
      <c r="BF18">
        <v>1715</v>
      </c>
      <c r="BG18">
        <v>47.71</v>
      </c>
      <c r="BH18">
        <v>746</v>
      </c>
      <c r="BI18">
        <v>812</v>
      </c>
      <c r="BJ18">
        <v>47.88</v>
      </c>
      <c r="BK18">
        <v>24</v>
      </c>
      <c r="BL18">
        <v>22</v>
      </c>
      <c r="BM18">
        <v>52.17</v>
      </c>
      <c r="BN18">
        <v>3.22</v>
      </c>
      <c r="BO18">
        <v>97.29</v>
      </c>
      <c r="BP18">
        <v>7.94</v>
      </c>
      <c r="BQ18">
        <v>92.67</v>
      </c>
      <c r="BR18">
        <v>1.006</v>
      </c>
    </row>
    <row r="19" spans="1:70" x14ac:dyDescent="0.3">
      <c r="A19">
        <v>21</v>
      </c>
      <c r="B19" t="s">
        <v>15</v>
      </c>
      <c r="C19">
        <v>82</v>
      </c>
      <c r="D19">
        <v>52</v>
      </c>
      <c r="E19">
        <v>22</v>
      </c>
      <c r="F19">
        <v>8</v>
      </c>
      <c r="G19">
        <v>112</v>
      </c>
      <c r="H19">
        <v>0.68300000000000005</v>
      </c>
      <c r="I19">
        <v>4298</v>
      </c>
      <c r="J19">
        <v>3643</v>
      </c>
      <c r="K19">
        <v>54.12</v>
      </c>
      <c r="L19">
        <v>3153</v>
      </c>
      <c r="M19">
        <v>2653</v>
      </c>
      <c r="N19">
        <v>54.31</v>
      </c>
      <c r="O19">
        <v>2270</v>
      </c>
      <c r="P19">
        <v>1839</v>
      </c>
      <c r="Q19">
        <v>55.24</v>
      </c>
      <c r="R19">
        <v>197</v>
      </c>
      <c r="S19">
        <v>154</v>
      </c>
      <c r="T19">
        <v>56.13</v>
      </c>
      <c r="U19">
        <v>206.52</v>
      </c>
      <c r="V19">
        <v>162.32</v>
      </c>
      <c r="W19">
        <v>55.99</v>
      </c>
      <c r="X19">
        <v>2153</v>
      </c>
      <c r="Y19">
        <v>1743</v>
      </c>
      <c r="Z19">
        <v>55.26</v>
      </c>
      <c r="AA19">
        <v>1255</v>
      </c>
      <c r="AB19">
        <v>946</v>
      </c>
      <c r="AC19">
        <v>57.02</v>
      </c>
      <c r="AD19">
        <v>164</v>
      </c>
      <c r="AE19">
        <v>132</v>
      </c>
      <c r="AF19">
        <v>55.41</v>
      </c>
      <c r="AG19">
        <v>13.07</v>
      </c>
      <c r="AH19">
        <v>86.05</v>
      </c>
      <c r="AI19">
        <v>893</v>
      </c>
      <c r="AJ19">
        <v>678</v>
      </c>
      <c r="AK19">
        <v>56.84</v>
      </c>
      <c r="AL19">
        <v>647</v>
      </c>
      <c r="AM19">
        <v>450</v>
      </c>
      <c r="AN19">
        <v>58.98</v>
      </c>
      <c r="AO19">
        <v>109</v>
      </c>
      <c r="AP19">
        <v>87</v>
      </c>
      <c r="AQ19">
        <v>55.61</v>
      </c>
      <c r="AR19">
        <v>16.850000000000001</v>
      </c>
      <c r="AS19">
        <v>80.67</v>
      </c>
      <c r="AT19">
        <v>1260</v>
      </c>
      <c r="AU19">
        <v>1065</v>
      </c>
      <c r="AV19">
        <v>54.19</v>
      </c>
      <c r="AW19">
        <v>608</v>
      </c>
      <c r="AX19">
        <v>496</v>
      </c>
      <c r="AY19">
        <v>55.07</v>
      </c>
      <c r="AZ19">
        <v>55</v>
      </c>
      <c r="BA19">
        <v>45</v>
      </c>
      <c r="BB19">
        <v>55</v>
      </c>
      <c r="BC19">
        <v>9.0500000000000007</v>
      </c>
      <c r="BD19">
        <v>90.93</v>
      </c>
      <c r="BE19">
        <v>2326</v>
      </c>
      <c r="BF19">
        <v>2039</v>
      </c>
      <c r="BG19">
        <v>53.29</v>
      </c>
      <c r="BH19">
        <v>905</v>
      </c>
      <c r="BI19">
        <v>788</v>
      </c>
      <c r="BJ19">
        <v>53.46</v>
      </c>
      <c r="BK19">
        <v>33</v>
      </c>
      <c r="BL19">
        <v>22</v>
      </c>
      <c r="BM19">
        <v>60</v>
      </c>
      <c r="BN19">
        <v>3.65</v>
      </c>
      <c r="BO19">
        <v>97.21</v>
      </c>
      <c r="BP19">
        <v>8.68</v>
      </c>
      <c r="BQ19">
        <v>91.63</v>
      </c>
      <c r="BR19">
        <v>1.0029999999999999</v>
      </c>
    </row>
    <row r="20" spans="1:70" x14ac:dyDescent="0.3">
      <c r="A20">
        <v>26</v>
      </c>
      <c r="B20" t="s">
        <v>16</v>
      </c>
      <c r="C20">
        <v>82</v>
      </c>
      <c r="D20">
        <v>42</v>
      </c>
      <c r="E20">
        <v>31</v>
      </c>
      <c r="F20">
        <v>9</v>
      </c>
      <c r="G20">
        <v>93</v>
      </c>
      <c r="H20">
        <v>0.56699999999999995</v>
      </c>
      <c r="I20">
        <v>3912</v>
      </c>
      <c r="J20">
        <v>3952</v>
      </c>
      <c r="K20">
        <v>49.75</v>
      </c>
      <c r="L20">
        <v>2836</v>
      </c>
      <c r="M20">
        <v>2895</v>
      </c>
      <c r="N20">
        <v>49.49</v>
      </c>
      <c r="O20">
        <v>2016</v>
      </c>
      <c r="P20">
        <v>2011</v>
      </c>
      <c r="Q20">
        <v>50.06</v>
      </c>
      <c r="R20">
        <v>176</v>
      </c>
      <c r="S20">
        <v>145</v>
      </c>
      <c r="T20">
        <v>54.83</v>
      </c>
      <c r="U20">
        <v>180.41</v>
      </c>
      <c r="V20">
        <v>183.39</v>
      </c>
      <c r="W20">
        <v>49.59</v>
      </c>
      <c r="X20">
        <v>1987</v>
      </c>
      <c r="Y20">
        <v>1956</v>
      </c>
      <c r="Z20">
        <v>50.39</v>
      </c>
      <c r="AA20">
        <v>1127</v>
      </c>
      <c r="AB20">
        <v>1085</v>
      </c>
      <c r="AC20">
        <v>50.95</v>
      </c>
      <c r="AD20">
        <v>149</v>
      </c>
      <c r="AE20">
        <v>126</v>
      </c>
      <c r="AF20">
        <v>54.18</v>
      </c>
      <c r="AG20">
        <v>13.22</v>
      </c>
      <c r="AH20">
        <v>88.39</v>
      </c>
      <c r="AI20">
        <v>852</v>
      </c>
      <c r="AJ20">
        <v>848</v>
      </c>
      <c r="AK20">
        <v>50.12</v>
      </c>
      <c r="AL20">
        <v>586</v>
      </c>
      <c r="AM20">
        <v>585</v>
      </c>
      <c r="AN20">
        <v>50.04</v>
      </c>
      <c r="AO20">
        <v>90</v>
      </c>
      <c r="AP20">
        <v>83</v>
      </c>
      <c r="AQ20">
        <v>52.02</v>
      </c>
      <c r="AR20">
        <v>15.36</v>
      </c>
      <c r="AS20">
        <v>85.81</v>
      </c>
      <c r="AT20">
        <v>1135</v>
      </c>
      <c r="AU20">
        <v>1108</v>
      </c>
      <c r="AV20">
        <v>50.6</v>
      </c>
      <c r="AW20">
        <v>541</v>
      </c>
      <c r="AX20">
        <v>500</v>
      </c>
      <c r="AY20">
        <v>51.97</v>
      </c>
      <c r="AZ20">
        <v>59</v>
      </c>
      <c r="BA20">
        <v>43</v>
      </c>
      <c r="BB20">
        <v>57.84</v>
      </c>
      <c r="BC20">
        <v>10.91</v>
      </c>
      <c r="BD20">
        <v>91.4</v>
      </c>
      <c r="BE20">
        <v>1633</v>
      </c>
      <c r="BF20">
        <v>1716</v>
      </c>
      <c r="BG20">
        <v>48.76</v>
      </c>
      <c r="BH20">
        <v>779</v>
      </c>
      <c r="BI20">
        <v>817</v>
      </c>
      <c r="BJ20">
        <v>48.81</v>
      </c>
      <c r="BK20">
        <v>27</v>
      </c>
      <c r="BL20">
        <v>19</v>
      </c>
      <c r="BM20">
        <v>58.7</v>
      </c>
      <c r="BN20">
        <v>3.47</v>
      </c>
      <c r="BO20">
        <v>97.67</v>
      </c>
      <c r="BP20">
        <v>8.73</v>
      </c>
      <c r="BQ20">
        <v>92.79</v>
      </c>
      <c r="BR20">
        <v>1.0149999999999999</v>
      </c>
    </row>
    <row r="21" spans="1:70" x14ac:dyDescent="0.3">
      <c r="A21">
        <v>4</v>
      </c>
      <c r="B21" t="s">
        <v>17</v>
      </c>
      <c r="C21">
        <v>82</v>
      </c>
      <c r="D21">
        <v>47</v>
      </c>
      <c r="E21">
        <v>22</v>
      </c>
      <c r="F21">
        <v>13</v>
      </c>
      <c r="G21">
        <v>107</v>
      </c>
      <c r="H21">
        <v>0.65200000000000002</v>
      </c>
      <c r="I21">
        <v>3669</v>
      </c>
      <c r="J21">
        <v>3698</v>
      </c>
      <c r="K21">
        <v>49.8</v>
      </c>
      <c r="L21">
        <v>2726</v>
      </c>
      <c r="M21">
        <v>2701</v>
      </c>
      <c r="N21">
        <v>50.23</v>
      </c>
      <c r="O21">
        <v>1967</v>
      </c>
      <c r="P21">
        <v>1940</v>
      </c>
      <c r="Q21">
        <v>50.35</v>
      </c>
      <c r="R21">
        <v>180</v>
      </c>
      <c r="S21">
        <v>153</v>
      </c>
      <c r="T21">
        <v>54.05</v>
      </c>
      <c r="U21">
        <v>171.13</v>
      </c>
      <c r="V21">
        <v>176.48</v>
      </c>
      <c r="W21">
        <v>49.23</v>
      </c>
      <c r="X21">
        <v>1883</v>
      </c>
      <c r="Y21">
        <v>1919</v>
      </c>
      <c r="Z21">
        <v>49.53</v>
      </c>
      <c r="AA21">
        <v>1046</v>
      </c>
      <c r="AB21">
        <v>1084</v>
      </c>
      <c r="AC21">
        <v>49.11</v>
      </c>
      <c r="AD21">
        <v>148</v>
      </c>
      <c r="AE21">
        <v>120</v>
      </c>
      <c r="AF21">
        <v>55.22</v>
      </c>
      <c r="AG21">
        <v>14.15</v>
      </c>
      <c r="AH21">
        <v>88.93</v>
      </c>
      <c r="AI21">
        <v>789</v>
      </c>
      <c r="AJ21">
        <v>823</v>
      </c>
      <c r="AK21">
        <v>48.95</v>
      </c>
      <c r="AL21">
        <v>539</v>
      </c>
      <c r="AM21">
        <v>577</v>
      </c>
      <c r="AN21">
        <v>48.3</v>
      </c>
      <c r="AO21">
        <v>100</v>
      </c>
      <c r="AP21">
        <v>83</v>
      </c>
      <c r="AQ21">
        <v>54.64</v>
      </c>
      <c r="AR21">
        <v>18.55</v>
      </c>
      <c r="AS21">
        <v>85.62</v>
      </c>
      <c r="AT21">
        <v>1094</v>
      </c>
      <c r="AU21">
        <v>1096</v>
      </c>
      <c r="AV21">
        <v>49.95</v>
      </c>
      <c r="AW21">
        <v>507</v>
      </c>
      <c r="AX21">
        <v>507</v>
      </c>
      <c r="AY21">
        <v>50</v>
      </c>
      <c r="AZ21">
        <v>48</v>
      </c>
      <c r="BA21">
        <v>37</v>
      </c>
      <c r="BB21">
        <v>56.47</v>
      </c>
      <c r="BC21">
        <v>9.4700000000000006</v>
      </c>
      <c r="BD21">
        <v>92.7</v>
      </c>
      <c r="BE21">
        <v>1588</v>
      </c>
      <c r="BF21">
        <v>1539</v>
      </c>
      <c r="BG21">
        <v>50.78</v>
      </c>
      <c r="BH21">
        <v>839</v>
      </c>
      <c r="BI21">
        <v>762</v>
      </c>
      <c r="BJ21">
        <v>52.4</v>
      </c>
      <c r="BK21">
        <v>32</v>
      </c>
      <c r="BL21">
        <v>33</v>
      </c>
      <c r="BM21">
        <v>49.23</v>
      </c>
      <c r="BN21">
        <v>3.81</v>
      </c>
      <c r="BO21">
        <v>95.67</v>
      </c>
      <c r="BP21">
        <v>9.15</v>
      </c>
      <c r="BQ21">
        <v>92.11</v>
      </c>
      <c r="BR21">
        <v>1.0129999999999999</v>
      </c>
    </row>
    <row r="22" spans="1:70" x14ac:dyDescent="0.3">
      <c r="A22">
        <v>23</v>
      </c>
      <c r="B22" t="s">
        <v>32</v>
      </c>
      <c r="C22">
        <v>82</v>
      </c>
      <c r="D22">
        <v>39</v>
      </c>
      <c r="E22">
        <v>35</v>
      </c>
      <c r="F22">
        <v>8</v>
      </c>
      <c r="G22">
        <v>86</v>
      </c>
      <c r="H22">
        <v>0.52400000000000002</v>
      </c>
      <c r="I22">
        <v>3815</v>
      </c>
      <c r="J22">
        <v>3588</v>
      </c>
      <c r="K22">
        <v>51.53</v>
      </c>
      <c r="L22">
        <v>2842</v>
      </c>
      <c r="M22">
        <v>2619</v>
      </c>
      <c r="N22">
        <v>52.04</v>
      </c>
      <c r="O22">
        <v>2016</v>
      </c>
      <c r="P22">
        <v>1899</v>
      </c>
      <c r="Q22">
        <v>51.49</v>
      </c>
      <c r="R22">
        <v>151</v>
      </c>
      <c r="S22">
        <v>177</v>
      </c>
      <c r="T22">
        <v>46.04</v>
      </c>
      <c r="U22">
        <v>176.39</v>
      </c>
      <c r="V22">
        <v>165.37</v>
      </c>
      <c r="W22">
        <v>51.61</v>
      </c>
      <c r="X22">
        <v>1896</v>
      </c>
      <c r="Y22">
        <v>1830</v>
      </c>
      <c r="Z22">
        <v>50.89</v>
      </c>
      <c r="AA22">
        <v>1052</v>
      </c>
      <c r="AB22">
        <v>1027</v>
      </c>
      <c r="AC22">
        <v>50.6</v>
      </c>
      <c r="AD22">
        <v>134</v>
      </c>
      <c r="AE22">
        <v>152</v>
      </c>
      <c r="AF22">
        <v>46.85</v>
      </c>
      <c r="AG22">
        <v>12.74</v>
      </c>
      <c r="AH22">
        <v>85.2</v>
      </c>
      <c r="AI22">
        <v>799</v>
      </c>
      <c r="AJ22">
        <v>739</v>
      </c>
      <c r="AK22">
        <v>51.95</v>
      </c>
      <c r="AL22">
        <v>545</v>
      </c>
      <c r="AM22">
        <v>499</v>
      </c>
      <c r="AN22">
        <v>52.2</v>
      </c>
      <c r="AO22">
        <v>86</v>
      </c>
      <c r="AP22">
        <v>96</v>
      </c>
      <c r="AQ22">
        <v>47.25</v>
      </c>
      <c r="AR22">
        <v>15.78</v>
      </c>
      <c r="AS22">
        <v>80.760000000000005</v>
      </c>
      <c r="AT22">
        <v>1097</v>
      </c>
      <c r="AU22">
        <v>1091</v>
      </c>
      <c r="AV22">
        <v>50.14</v>
      </c>
      <c r="AW22">
        <v>507</v>
      </c>
      <c r="AX22">
        <v>528</v>
      </c>
      <c r="AY22">
        <v>48.99</v>
      </c>
      <c r="AZ22">
        <v>48</v>
      </c>
      <c r="BA22">
        <v>56</v>
      </c>
      <c r="BB22">
        <v>46.15</v>
      </c>
      <c r="BC22">
        <v>9.4700000000000006</v>
      </c>
      <c r="BD22">
        <v>89.39</v>
      </c>
      <c r="BE22">
        <v>1588</v>
      </c>
      <c r="BF22">
        <v>1489</v>
      </c>
      <c r="BG22">
        <v>51.61</v>
      </c>
      <c r="BH22">
        <v>822</v>
      </c>
      <c r="BI22">
        <v>753</v>
      </c>
      <c r="BJ22">
        <v>52.19</v>
      </c>
      <c r="BK22">
        <v>16</v>
      </c>
      <c r="BL22">
        <v>25</v>
      </c>
      <c r="BM22">
        <v>39.020000000000003</v>
      </c>
      <c r="BN22">
        <v>1.95</v>
      </c>
      <c r="BO22">
        <v>96.68</v>
      </c>
      <c r="BP22">
        <v>7.49</v>
      </c>
      <c r="BQ22">
        <v>90.68</v>
      </c>
      <c r="BR22">
        <v>0.98199999999999998</v>
      </c>
    </row>
    <row r="23" spans="1:70" x14ac:dyDescent="0.3">
      <c r="A23">
        <v>22</v>
      </c>
      <c r="B23" t="s">
        <v>4</v>
      </c>
      <c r="C23">
        <v>82</v>
      </c>
      <c r="D23">
        <v>31</v>
      </c>
      <c r="E23">
        <v>38</v>
      </c>
      <c r="F23">
        <v>13</v>
      </c>
      <c r="G23">
        <v>75</v>
      </c>
      <c r="H23">
        <v>0.45700000000000002</v>
      </c>
      <c r="I23">
        <v>3602</v>
      </c>
      <c r="J23">
        <v>3997</v>
      </c>
      <c r="K23">
        <v>47.4</v>
      </c>
      <c r="L23">
        <v>2707</v>
      </c>
      <c r="M23">
        <v>2851</v>
      </c>
      <c r="N23">
        <v>48.7</v>
      </c>
      <c r="O23">
        <v>1945</v>
      </c>
      <c r="P23">
        <v>2012</v>
      </c>
      <c r="Q23">
        <v>49.15</v>
      </c>
      <c r="R23">
        <v>152</v>
      </c>
      <c r="S23">
        <v>174</v>
      </c>
      <c r="T23">
        <v>46.63</v>
      </c>
      <c r="U23">
        <v>162.13</v>
      </c>
      <c r="V23">
        <v>176.73</v>
      </c>
      <c r="W23">
        <v>47.84</v>
      </c>
      <c r="X23">
        <v>1692</v>
      </c>
      <c r="Y23">
        <v>1981</v>
      </c>
      <c r="Z23">
        <v>46.07</v>
      </c>
      <c r="AA23">
        <v>980</v>
      </c>
      <c r="AB23">
        <v>1078</v>
      </c>
      <c r="AC23">
        <v>47.62</v>
      </c>
      <c r="AD23">
        <v>130</v>
      </c>
      <c r="AE23">
        <v>154</v>
      </c>
      <c r="AF23">
        <v>45.77</v>
      </c>
      <c r="AG23">
        <v>13.27</v>
      </c>
      <c r="AH23">
        <v>85.71</v>
      </c>
      <c r="AI23">
        <v>733</v>
      </c>
      <c r="AJ23">
        <v>804</v>
      </c>
      <c r="AK23">
        <v>47.69</v>
      </c>
      <c r="AL23">
        <v>498</v>
      </c>
      <c r="AM23">
        <v>536</v>
      </c>
      <c r="AN23">
        <v>48.16</v>
      </c>
      <c r="AO23">
        <v>88</v>
      </c>
      <c r="AP23">
        <v>87</v>
      </c>
      <c r="AQ23">
        <v>50.29</v>
      </c>
      <c r="AR23">
        <v>17.670000000000002</v>
      </c>
      <c r="AS23">
        <v>83.77</v>
      </c>
      <c r="AT23">
        <v>959</v>
      </c>
      <c r="AU23">
        <v>1177</v>
      </c>
      <c r="AV23">
        <v>44.9</v>
      </c>
      <c r="AW23">
        <v>482</v>
      </c>
      <c r="AX23">
        <v>542</v>
      </c>
      <c r="AY23">
        <v>47.07</v>
      </c>
      <c r="AZ23">
        <v>42</v>
      </c>
      <c r="BA23">
        <v>67</v>
      </c>
      <c r="BB23">
        <v>38.53</v>
      </c>
      <c r="BC23">
        <v>8.7100000000000009</v>
      </c>
      <c r="BD23">
        <v>87.64</v>
      </c>
      <c r="BE23">
        <v>1639</v>
      </c>
      <c r="BF23">
        <v>1782</v>
      </c>
      <c r="BG23">
        <v>47.91</v>
      </c>
      <c r="BH23">
        <v>849</v>
      </c>
      <c r="BI23">
        <v>826</v>
      </c>
      <c r="BJ23">
        <v>50.69</v>
      </c>
      <c r="BK23">
        <v>22</v>
      </c>
      <c r="BL23">
        <v>19</v>
      </c>
      <c r="BM23">
        <v>53.66</v>
      </c>
      <c r="BN23">
        <v>2.59</v>
      </c>
      <c r="BO23">
        <v>97.7</v>
      </c>
      <c r="BP23">
        <v>7.81</v>
      </c>
      <c r="BQ23">
        <v>91.35</v>
      </c>
      <c r="BR23">
        <v>0.99199999999999999</v>
      </c>
    </row>
    <row r="24" spans="1:70" x14ac:dyDescent="0.3">
      <c r="A24">
        <v>20</v>
      </c>
      <c r="B24" t="s">
        <v>3</v>
      </c>
      <c r="C24">
        <v>82</v>
      </c>
      <c r="D24">
        <v>40</v>
      </c>
      <c r="E24">
        <v>31</v>
      </c>
      <c r="F24">
        <v>11</v>
      </c>
      <c r="G24">
        <v>91</v>
      </c>
      <c r="H24">
        <v>0.55500000000000005</v>
      </c>
      <c r="I24">
        <v>4115</v>
      </c>
      <c r="J24">
        <v>3777</v>
      </c>
      <c r="K24">
        <v>52.14</v>
      </c>
      <c r="L24">
        <v>3062</v>
      </c>
      <c r="M24">
        <v>2802</v>
      </c>
      <c r="N24">
        <v>52.22</v>
      </c>
      <c r="O24">
        <v>2207</v>
      </c>
      <c r="P24">
        <v>2055</v>
      </c>
      <c r="Q24">
        <v>51.78</v>
      </c>
      <c r="R24">
        <v>168</v>
      </c>
      <c r="S24">
        <v>172</v>
      </c>
      <c r="T24">
        <v>49.41</v>
      </c>
      <c r="U24">
        <v>202.72</v>
      </c>
      <c r="V24">
        <v>173.26</v>
      </c>
      <c r="W24">
        <v>53.92</v>
      </c>
      <c r="X24">
        <v>2061</v>
      </c>
      <c r="Y24">
        <v>1849</v>
      </c>
      <c r="Z24">
        <v>52.71</v>
      </c>
      <c r="AA24">
        <v>1193</v>
      </c>
      <c r="AB24">
        <v>1100</v>
      </c>
      <c r="AC24">
        <v>52.03</v>
      </c>
      <c r="AD24">
        <v>144</v>
      </c>
      <c r="AE24">
        <v>145</v>
      </c>
      <c r="AF24">
        <v>49.83</v>
      </c>
      <c r="AG24">
        <v>12.07</v>
      </c>
      <c r="AH24">
        <v>86.82</v>
      </c>
      <c r="AI24">
        <v>931</v>
      </c>
      <c r="AJ24">
        <v>800</v>
      </c>
      <c r="AK24">
        <v>53.78</v>
      </c>
      <c r="AL24">
        <v>647</v>
      </c>
      <c r="AM24">
        <v>580</v>
      </c>
      <c r="AN24">
        <v>52.73</v>
      </c>
      <c r="AO24">
        <v>102</v>
      </c>
      <c r="AP24">
        <v>100</v>
      </c>
      <c r="AQ24">
        <v>50.5</v>
      </c>
      <c r="AR24">
        <v>15.77</v>
      </c>
      <c r="AS24">
        <v>82.76</v>
      </c>
      <c r="AT24">
        <v>1130</v>
      </c>
      <c r="AU24">
        <v>1049</v>
      </c>
      <c r="AV24">
        <v>51.86</v>
      </c>
      <c r="AW24">
        <v>546</v>
      </c>
      <c r="AX24">
        <v>520</v>
      </c>
      <c r="AY24">
        <v>51.22</v>
      </c>
      <c r="AZ24">
        <v>42</v>
      </c>
      <c r="BA24">
        <v>45</v>
      </c>
      <c r="BB24">
        <v>48.28</v>
      </c>
      <c r="BC24">
        <v>7.69</v>
      </c>
      <c r="BD24">
        <v>91.35</v>
      </c>
      <c r="BE24">
        <v>1761</v>
      </c>
      <c r="BF24">
        <v>1666</v>
      </c>
      <c r="BG24">
        <v>51.39</v>
      </c>
      <c r="BH24">
        <v>871</v>
      </c>
      <c r="BI24">
        <v>836</v>
      </c>
      <c r="BJ24">
        <v>51.03</v>
      </c>
      <c r="BK24">
        <v>24</v>
      </c>
      <c r="BL24">
        <v>27</v>
      </c>
      <c r="BM24">
        <v>47.06</v>
      </c>
      <c r="BN24">
        <v>2.76</v>
      </c>
      <c r="BO24">
        <v>96.77</v>
      </c>
      <c r="BP24">
        <v>7.61</v>
      </c>
      <c r="BQ24">
        <v>91.63</v>
      </c>
      <c r="BR24">
        <v>0.99199999999999999</v>
      </c>
    </row>
    <row r="25" spans="1:70" x14ac:dyDescent="0.3">
      <c r="A25">
        <v>1</v>
      </c>
      <c r="B25" t="s">
        <v>24</v>
      </c>
      <c r="C25">
        <v>82</v>
      </c>
      <c r="D25">
        <v>22</v>
      </c>
      <c r="E25">
        <v>44</v>
      </c>
      <c r="F25">
        <v>16</v>
      </c>
      <c r="G25">
        <v>60</v>
      </c>
      <c r="H25">
        <v>0.36599999999999999</v>
      </c>
      <c r="I25">
        <v>3710</v>
      </c>
      <c r="J25">
        <v>3923</v>
      </c>
      <c r="K25">
        <v>48.6</v>
      </c>
      <c r="L25">
        <v>2706</v>
      </c>
      <c r="M25">
        <v>2890</v>
      </c>
      <c r="N25">
        <v>48.36</v>
      </c>
      <c r="O25">
        <v>1914</v>
      </c>
      <c r="P25">
        <v>2059</v>
      </c>
      <c r="Q25">
        <v>48.18</v>
      </c>
      <c r="R25">
        <v>168</v>
      </c>
      <c r="S25">
        <v>220</v>
      </c>
      <c r="T25">
        <v>43.3</v>
      </c>
      <c r="U25">
        <v>184.11</v>
      </c>
      <c r="V25">
        <v>184.26</v>
      </c>
      <c r="W25">
        <v>49.98</v>
      </c>
      <c r="X25">
        <v>1988</v>
      </c>
      <c r="Y25">
        <v>2031</v>
      </c>
      <c r="Z25">
        <v>49.47</v>
      </c>
      <c r="AA25">
        <v>1126</v>
      </c>
      <c r="AB25">
        <v>1159</v>
      </c>
      <c r="AC25">
        <v>49.28</v>
      </c>
      <c r="AD25">
        <v>143</v>
      </c>
      <c r="AE25">
        <v>199</v>
      </c>
      <c r="AF25">
        <v>41.81</v>
      </c>
      <c r="AG25">
        <v>12.7</v>
      </c>
      <c r="AH25">
        <v>82.83</v>
      </c>
      <c r="AI25">
        <v>858</v>
      </c>
      <c r="AJ25">
        <v>809</v>
      </c>
      <c r="AK25">
        <v>51.47</v>
      </c>
      <c r="AL25">
        <v>580</v>
      </c>
      <c r="AM25">
        <v>559</v>
      </c>
      <c r="AN25">
        <v>50.92</v>
      </c>
      <c r="AO25">
        <v>91</v>
      </c>
      <c r="AP25">
        <v>113</v>
      </c>
      <c r="AQ25">
        <v>44.61</v>
      </c>
      <c r="AR25">
        <v>15.69</v>
      </c>
      <c r="AS25">
        <v>79.790000000000006</v>
      </c>
      <c r="AT25">
        <v>1130</v>
      </c>
      <c r="AU25">
        <v>1222</v>
      </c>
      <c r="AV25">
        <v>48.04</v>
      </c>
      <c r="AW25">
        <v>546</v>
      </c>
      <c r="AX25">
        <v>600</v>
      </c>
      <c r="AY25">
        <v>47.64</v>
      </c>
      <c r="AZ25">
        <v>52</v>
      </c>
      <c r="BA25">
        <v>86</v>
      </c>
      <c r="BB25">
        <v>37.68</v>
      </c>
      <c r="BC25">
        <v>9.52</v>
      </c>
      <c r="BD25">
        <v>85.67</v>
      </c>
      <c r="BE25">
        <v>1954</v>
      </c>
      <c r="BF25">
        <v>2126</v>
      </c>
      <c r="BG25">
        <v>47.89</v>
      </c>
      <c r="BH25">
        <v>704</v>
      </c>
      <c r="BI25">
        <v>803</v>
      </c>
      <c r="BJ25">
        <v>46.72</v>
      </c>
      <c r="BK25">
        <v>25</v>
      </c>
      <c r="BL25">
        <v>21</v>
      </c>
      <c r="BM25">
        <v>54.35</v>
      </c>
      <c r="BN25">
        <v>3.55</v>
      </c>
      <c r="BO25">
        <v>97.38</v>
      </c>
      <c r="BP25">
        <v>8.7799999999999994</v>
      </c>
      <c r="BQ25">
        <v>89.32</v>
      </c>
      <c r="BR25">
        <v>0.98099999999999998</v>
      </c>
    </row>
    <row r="26" spans="1:70" x14ac:dyDescent="0.3">
      <c r="A26">
        <v>15</v>
      </c>
      <c r="B26" t="s">
        <v>34</v>
      </c>
      <c r="C26">
        <v>82</v>
      </c>
      <c r="D26">
        <v>46</v>
      </c>
      <c r="E26">
        <v>28</v>
      </c>
      <c r="F26">
        <v>8</v>
      </c>
      <c r="G26">
        <v>100</v>
      </c>
      <c r="H26">
        <v>0.61</v>
      </c>
      <c r="I26">
        <v>3846</v>
      </c>
      <c r="J26">
        <v>3445</v>
      </c>
      <c r="K26">
        <v>52.75</v>
      </c>
      <c r="L26">
        <v>2891</v>
      </c>
      <c r="M26">
        <v>2518</v>
      </c>
      <c r="N26">
        <v>53.45</v>
      </c>
      <c r="O26">
        <v>2021</v>
      </c>
      <c r="P26">
        <v>1724</v>
      </c>
      <c r="Q26">
        <v>53.97</v>
      </c>
      <c r="R26">
        <v>209</v>
      </c>
      <c r="S26">
        <v>160</v>
      </c>
      <c r="T26">
        <v>56.64</v>
      </c>
      <c r="U26">
        <v>172.14</v>
      </c>
      <c r="V26">
        <v>160.55000000000001</v>
      </c>
      <c r="W26">
        <v>51.74</v>
      </c>
      <c r="X26">
        <v>1831</v>
      </c>
      <c r="Y26">
        <v>1717</v>
      </c>
      <c r="Z26">
        <v>51.61</v>
      </c>
      <c r="AA26">
        <v>1065</v>
      </c>
      <c r="AB26">
        <v>921</v>
      </c>
      <c r="AC26">
        <v>53.63</v>
      </c>
      <c r="AD26">
        <v>176</v>
      </c>
      <c r="AE26">
        <v>145</v>
      </c>
      <c r="AF26">
        <v>54.83</v>
      </c>
      <c r="AG26">
        <v>16.53</v>
      </c>
      <c r="AH26">
        <v>84.26</v>
      </c>
      <c r="AI26">
        <v>704</v>
      </c>
      <c r="AJ26">
        <v>719</v>
      </c>
      <c r="AK26">
        <v>49.47</v>
      </c>
      <c r="AL26">
        <v>491</v>
      </c>
      <c r="AM26">
        <v>474</v>
      </c>
      <c r="AN26">
        <v>50.88</v>
      </c>
      <c r="AO26">
        <v>98</v>
      </c>
      <c r="AP26">
        <v>95</v>
      </c>
      <c r="AQ26">
        <v>50.78</v>
      </c>
      <c r="AR26">
        <v>19.96</v>
      </c>
      <c r="AS26">
        <v>79.959999999999994</v>
      </c>
      <c r="AT26">
        <v>1127</v>
      </c>
      <c r="AU26">
        <v>998</v>
      </c>
      <c r="AV26">
        <v>53.04</v>
      </c>
      <c r="AW26">
        <v>574</v>
      </c>
      <c r="AX26">
        <v>447</v>
      </c>
      <c r="AY26">
        <v>56.22</v>
      </c>
      <c r="AZ26">
        <v>78</v>
      </c>
      <c r="BA26">
        <v>50</v>
      </c>
      <c r="BB26">
        <v>60.94</v>
      </c>
      <c r="BC26">
        <v>13.59</v>
      </c>
      <c r="BD26">
        <v>88.81</v>
      </c>
      <c r="BE26">
        <v>1710</v>
      </c>
      <c r="BF26">
        <v>1507</v>
      </c>
      <c r="BG26">
        <v>53.16</v>
      </c>
      <c r="BH26">
        <v>849</v>
      </c>
      <c r="BI26">
        <v>701</v>
      </c>
      <c r="BJ26">
        <v>54.77</v>
      </c>
      <c r="BK26">
        <v>32</v>
      </c>
      <c r="BL26">
        <v>15</v>
      </c>
      <c r="BM26">
        <v>68.09</v>
      </c>
      <c r="BN26">
        <v>3.77</v>
      </c>
      <c r="BO26">
        <v>97.86</v>
      </c>
      <c r="BP26">
        <v>10.34</v>
      </c>
      <c r="BQ26">
        <v>90.72</v>
      </c>
      <c r="BR26">
        <v>1.0109999999999999</v>
      </c>
    </row>
    <row r="27" spans="1:70" x14ac:dyDescent="0.3">
      <c r="A27">
        <v>32</v>
      </c>
      <c r="B27" t="s">
        <v>10</v>
      </c>
      <c r="C27">
        <v>82</v>
      </c>
      <c r="D27">
        <v>37</v>
      </c>
      <c r="E27">
        <v>38</v>
      </c>
      <c r="F27">
        <v>7</v>
      </c>
      <c r="G27">
        <v>81</v>
      </c>
      <c r="H27">
        <v>0.49399999999999999</v>
      </c>
      <c r="I27">
        <v>3357</v>
      </c>
      <c r="J27">
        <v>3962</v>
      </c>
      <c r="K27">
        <v>45.87</v>
      </c>
      <c r="L27">
        <v>2549</v>
      </c>
      <c r="M27">
        <v>2962</v>
      </c>
      <c r="N27">
        <v>46.25</v>
      </c>
      <c r="O27">
        <v>1875</v>
      </c>
      <c r="P27">
        <v>2101</v>
      </c>
      <c r="Q27">
        <v>47.16</v>
      </c>
      <c r="R27">
        <v>180</v>
      </c>
      <c r="S27">
        <v>188</v>
      </c>
      <c r="T27">
        <v>48.91</v>
      </c>
      <c r="U27">
        <v>157.16999999999999</v>
      </c>
      <c r="V27">
        <v>193.88</v>
      </c>
      <c r="W27">
        <v>44.77</v>
      </c>
      <c r="X27">
        <v>1767</v>
      </c>
      <c r="Y27">
        <v>2093</v>
      </c>
      <c r="Z27">
        <v>45.78</v>
      </c>
      <c r="AA27">
        <v>1059</v>
      </c>
      <c r="AB27">
        <v>1221</v>
      </c>
      <c r="AC27">
        <v>46.45</v>
      </c>
      <c r="AD27">
        <v>162</v>
      </c>
      <c r="AE27">
        <v>163</v>
      </c>
      <c r="AF27">
        <v>49.85</v>
      </c>
      <c r="AG27">
        <v>15.3</v>
      </c>
      <c r="AH27">
        <v>86.65</v>
      </c>
      <c r="AI27">
        <v>673</v>
      </c>
      <c r="AJ27">
        <v>839</v>
      </c>
      <c r="AK27">
        <v>44.51</v>
      </c>
      <c r="AL27">
        <v>503</v>
      </c>
      <c r="AM27">
        <v>591</v>
      </c>
      <c r="AN27">
        <v>45.98</v>
      </c>
      <c r="AO27">
        <v>89</v>
      </c>
      <c r="AP27">
        <v>112</v>
      </c>
      <c r="AQ27">
        <v>44.28</v>
      </c>
      <c r="AR27">
        <v>17.690000000000001</v>
      </c>
      <c r="AS27">
        <v>81.05</v>
      </c>
      <c r="AT27">
        <v>1094</v>
      </c>
      <c r="AU27">
        <v>1254</v>
      </c>
      <c r="AV27">
        <v>46.59</v>
      </c>
      <c r="AW27">
        <v>556</v>
      </c>
      <c r="AX27">
        <v>630</v>
      </c>
      <c r="AY27">
        <v>46.88</v>
      </c>
      <c r="AZ27">
        <v>73</v>
      </c>
      <c r="BA27">
        <v>51</v>
      </c>
      <c r="BB27">
        <v>58.87</v>
      </c>
      <c r="BC27">
        <v>13.13</v>
      </c>
      <c r="BD27">
        <v>91.9</v>
      </c>
      <c r="BE27">
        <v>1394</v>
      </c>
      <c r="BF27">
        <v>1648</v>
      </c>
      <c r="BG27">
        <v>45.83</v>
      </c>
      <c r="BH27">
        <v>712</v>
      </c>
      <c r="BI27">
        <v>794</v>
      </c>
      <c r="BJ27">
        <v>47.28</v>
      </c>
      <c r="BK27">
        <v>18</v>
      </c>
      <c r="BL27">
        <v>25</v>
      </c>
      <c r="BM27">
        <v>41.86</v>
      </c>
      <c r="BN27">
        <v>2.5299999999999998</v>
      </c>
      <c r="BO27">
        <v>96.85</v>
      </c>
      <c r="BP27">
        <v>9.6</v>
      </c>
      <c r="BQ27">
        <v>91.05</v>
      </c>
      <c r="BR27">
        <v>1.0069999999999999</v>
      </c>
    </row>
    <row r="28" spans="1:70" x14ac:dyDescent="0.3">
      <c r="A28">
        <v>3</v>
      </c>
      <c r="B28" t="s">
        <v>7</v>
      </c>
      <c r="C28">
        <v>82</v>
      </c>
      <c r="D28">
        <v>46</v>
      </c>
      <c r="E28">
        <v>30</v>
      </c>
      <c r="F28">
        <v>6</v>
      </c>
      <c r="G28">
        <v>98</v>
      </c>
      <c r="H28">
        <v>0.59799999999999998</v>
      </c>
      <c r="I28">
        <v>3804</v>
      </c>
      <c r="J28">
        <v>3590</v>
      </c>
      <c r="K28">
        <v>51.45</v>
      </c>
      <c r="L28">
        <v>2834</v>
      </c>
      <c r="M28">
        <v>2700</v>
      </c>
      <c r="N28">
        <v>51.21</v>
      </c>
      <c r="O28">
        <v>1991</v>
      </c>
      <c r="P28">
        <v>1992</v>
      </c>
      <c r="Q28">
        <v>49.99</v>
      </c>
      <c r="R28">
        <v>175</v>
      </c>
      <c r="S28">
        <v>162</v>
      </c>
      <c r="T28">
        <v>51.93</v>
      </c>
      <c r="U28">
        <v>180.07</v>
      </c>
      <c r="V28">
        <v>170.06</v>
      </c>
      <c r="W28">
        <v>51.43</v>
      </c>
      <c r="X28">
        <v>1998</v>
      </c>
      <c r="Y28">
        <v>1847</v>
      </c>
      <c r="Z28">
        <v>51.96</v>
      </c>
      <c r="AA28">
        <v>1134</v>
      </c>
      <c r="AB28">
        <v>1086</v>
      </c>
      <c r="AC28">
        <v>51.08</v>
      </c>
      <c r="AD28">
        <v>148</v>
      </c>
      <c r="AE28">
        <v>134</v>
      </c>
      <c r="AF28">
        <v>52.48</v>
      </c>
      <c r="AG28">
        <v>13.05</v>
      </c>
      <c r="AH28">
        <v>87.66</v>
      </c>
      <c r="AI28">
        <v>853</v>
      </c>
      <c r="AJ28">
        <v>756</v>
      </c>
      <c r="AK28">
        <v>53.01</v>
      </c>
      <c r="AL28">
        <v>590</v>
      </c>
      <c r="AM28">
        <v>557</v>
      </c>
      <c r="AN28">
        <v>51.44</v>
      </c>
      <c r="AO28">
        <v>104</v>
      </c>
      <c r="AP28">
        <v>77</v>
      </c>
      <c r="AQ28">
        <v>57.46</v>
      </c>
      <c r="AR28">
        <v>17.63</v>
      </c>
      <c r="AS28">
        <v>86.18</v>
      </c>
      <c r="AT28">
        <v>1145</v>
      </c>
      <c r="AU28">
        <v>1091</v>
      </c>
      <c r="AV28">
        <v>51.21</v>
      </c>
      <c r="AW28">
        <v>544</v>
      </c>
      <c r="AX28">
        <v>529</v>
      </c>
      <c r="AY28">
        <v>50.7</v>
      </c>
      <c r="AZ28">
        <v>44</v>
      </c>
      <c r="BA28">
        <v>57</v>
      </c>
      <c r="BB28">
        <v>43.56</v>
      </c>
      <c r="BC28">
        <v>8.09</v>
      </c>
      <c r="BD28">
        <v>89.22</v>
      </c>
      <c r="BE28">
        <v>2078</v>
      </c>
      <c r="BF28">
        <v>1914</v>
      </c>
      <c r="BG28">
        <v>52.05</v>
      </c>
      <c r="BH28">
        <v>788</v>
      </c>
      <c r="BI28">
        <v>822</v>
      </c>
      <c r="BJ28">
        <v>48.94</v>
      </c>
      <c r="BK28">
        <v>26</v>
      </c>
      <c r="BL28">
        <v>28</v>
      </c>
      <c r="BM28">
        <v>48.15</v>
      </c>
      <c r="BN28">
        <v>3.3</v>
      </c>
      <c r="BO28">
        <v>96.59</v>
      </c>
      <c r="BP28">
        <v>8.7899999999999991</v>
      </c>
      <c r="BQ28">
        <v>91.87</v>
      </c>
      <c r="BR28">
        <v>1.0069999999999999</v>
      </c>
    </row>
    <row r="29" spans="1:70" x14ac:dyDescent="0.3">
      <c r="A29">
        <v>11</v>
      </c>
      <c r="B29" t="s">
        <v>5</v>
      </c>
      <c r="C29">
        <v>82</v>
      </c>
      <c r="D29">
        <v>50</v>
      </c>
      <c r="E29">
        <v>21</v>
      </c>
      <c r="F29">
        <v>11</v>
      </c>
      <c r="G29">
        <v>111</v>
      </c>
      <c r="H29">
        <v>0.67700000000000005</v>
      </c>
      <c r="I29">
        <v>3764</v>
      </c>
      <c r="J29">
        <v>3606</v>
      </c>
      <c r="K29">
        <v>51.07</v>
      </c>
      <c r="L29">
        <v>2849</v>
      </c>
      <c r="M29">
        <v>2637</v>
      </c>
      <c r="N29">
        <v>51.93</v>
      </c>
      <c r="O29">
        <v>2047</v>
      </c>
      <c r="P29">
        <v>1858</v>
      </c>
      <c r="Q29">
        <v>52.42</v>
      </c>
      <c r="R29">
        <v>184</v>
      </c>
      <c r="S29">
        <v>142</v>
      </c>
      <c r="T29">
        <v>56.44</v>
      </c>
      <c r="U29">
        <v>190.8</v>
      </c>
      <c r="V29">
        <v>165.58</v>
      </c>
      <c r="W29">
        <v>53.54</v>
      </c>
      <c r="X29">
        <v>2126</v>
      </c>
      <c r="Y29">
        <v>1808</v>
      </c>
      <c r="Z29">
        <v>54.04</v>
      </c>
      <c r="AA29">
        <v>1199</v>
      </c>
      <c r="AB29">
        <v>987</v>
      </c>
      <c r="AC29">
        <v>54.85</v>
      </c>
      <c r="AD29">
        <v>162</v>
      </c>
      <c r="AE29">
        <v>125</v>
      </c>
      <c r="AF29">
        <v>56.45</v>
      </c>
      <c r="AG29">
        <v>13.51</v>
      </c>
      <c r="AH29">
        <v>87.34</v>
      </c>
      <c r="AI29">
        <v>914</v>
      </c>
      <c r="AJ29">
        <v>767</v>
      </c>
      <c r="AK29">
        <v>54.37</v>
      </c>
      <c r="AL29">
        <v>640</v>
      </c>
      <c r="AM29">
        <v>523</v>
      </c>
      <c r="AN29">
        <v>55.03</v>
      </c>
      <c r="AO29">
        <v>103</v>
      </c>
      <c r="AP29">
        <v>69</v>
      </c>
      <c r="AQ29">
        <v>59.88</v>
      </c>
      <c r="AR29">
        <v>16.09</v>
      </c>
      <c r="AS29">
        <v>86.81</v>
      </c>
      <c r="AT29">
        <v>1212</v>
      </c>
      <c r="AU29">
        <v>1041</v>
      </c>
      <c r="AV29">
        <v>53.79</v>
      </c>
      <c r="AW29">
        <v>559</v>
      </c>
      <c r="AX29">
        <v>464</v>
      </c>
      <c r="AY29">
        <v>54.64</v>
      </c>
      <c r="AZ29">
        <v>59</v>
      </c>
      <c r="BA29">
        <v>56</v>
      </c>
      <c r="BB29">
        <v>51.3</v>
      </c>
      <c r="BC29">
        <v>10.55</v>
      </c>
      <c r="BD29">
        <v>87.93</v>
      </c>
      <c r="BE29">
        <v>1472</v>
      </c>
      <c r="BF29">
        <v>1574</v>
      </c>
      <c r="BG29">
        <v>48.33</v>
      </c>
      <c r="BH29">
        <v>777</v>
      </c>
      <c r="BI29">
        <v>773</v>
      </c>
      <c r="BJ29">
        <v>50.13</v>
      </c>
      <c r="BK29">
        <v>22</v>
      </c>
      <c r="BL29">
        <v>17</v>
      </c>
      <c r="BM29">
        <v>56.41</v>
      </c>
      <c r="BN29">
        <v>2.83</v>
      </c>
      <c r="BO29">
        <v>97.8</v>
      </c>
      <c r="BP29">
        <v>8.99</v>
      </c>
      <c r="BQ29">
        <v>92.36</v>
      </c>
      <c r="BR29">
        <v>1.0129999999999999</v>
      </c>
    </row>
    <row r="30" spans="1:70" x14ac:dyDescent="0.3">
      <c r="A30">
        <v>17</v>
      </c>
      <c r="B30" t="s">
        <v>8</v>
      </c>
      <c r="C30">
        <v>82</v>
      </c>
      <c r="D30">
        <v>38</v>
      </c>
      <c r="E30">
        <v>37</v>
      </c>
      <c r="F30">
        <v>7</v>
      </c>
      <c r="G30">
        <v>83</v>
      </c>
      <c r="H30">
        <v>0.50600000000000001</v>
      </c>
      <c r="I30">
        <v>3378</v>
      </c>
      <c r="J30">
        <v>3715</v>
      </c>
      <c r="K30">
        <v>47.62</v>
      </c>
      <c r="L30">
        <v>2516</v>
      </c>
      <c r="M30">
        <v>2774</v>
      </c>
      <c r="N30">
        <v>47.56</v>
      </c>
      <c r="O30">
        <v>1846</v>
      </c>
      <c r="P30">
        <v>1987</v>
      </c>
      <c r="Q30">
        <v>48.16</v>
      </c>
      <c r="R30">
        <v>169</v>
      </c>
      <c r="S30">
        <v>192</v>
      </c>
      <c r="T30">
        <v>46.81</v>
      </c>
      <c r="U30">
        <v>159.04</v>
      </c>
      <c r="V30">
        <v>178.66</v>
      </c>
      <c r="W30">
        <v>47.1</v>
      </c>
      <c r="X30">
        <v>1727</v>
      </c>
      <c r="Y30">
        <v>1916</v>
      </c>
      <c r="Z30">
        <v>47.41</v>
      </c>
      <c r="AA30">
        <v>1024</v>
      </c>
      <c r="AB30">
        <v>1107</v>
      </c>
      <c r="AC30">
        <v>48.05</v>
      </c>
      <c r="AD30">
        <v>146</v>
      </c>
      <c r="AE30">
        <v>163</v>
      </c>
      <c r="AF30">
        <v>47.25</v>
      </c>
      <c r="AG30">
        <v>14.26</v>
      </c>
      <c r="AH30">
        <v>85.28</v>
      </c>
      <c r="AI30">
        <v>737</v>
      </c>
      <c r="AJ30">
        <v>811</v>
      </c>
      <c r="AK30">
        <v>47.61</v>
      </c>
      <c r="AL30">
        <v>539</v>
      </c>
      <c r="AM30">
        <v>577</v>
      </c>
      <c r="AN30">
        <v>48.3</v>
      </c>
      <c r="AO30">
        <v>100</v>
      </c>
      <c r="AP30">
        <v>109</v>
      </c>
      <c r="AQ30">
        <v>47.85</v>
      </c>
      <c r="AR30">
        <v>18.55</v>
      </c>
      <c r="AS30">
        <v>81.11</v>
      </c>
      <c r="AT30">
        <v>990</v>
      </c>
      <c r="AU30">
        <v>1105</v>
      </c>
      <c r="AV30">
        <v>47.26</v>
      </c>
      <c r="AW30">
        <v>485</v>
      </c>
      <c r="AX30">
        <v>530</v>
      </c>
      <c r="AY30">
        <v>47.78</v>
      </c>
      <c r="AZ30">
        <v>46</v>
      </c>
      <c r="BA30">
        <v>54</v>
      </c>
      <c r="BB30">
        <v>46</v>
      </c>
      <c r="BC30">
        <v>9.48</v>
      </c>
      <c r="BD30">
        <v>89.81</v>
      </c>
      <c r="BE30">
        <v>1442</v>
      </c>
      <c r="BF30">
        <v>1578</v>
      </c>
      <c r="BG30">
        <v>47.75</v>
      </c>
      <c r="BH30">
        <v>736</v>
      </c>
      <c r="BI30">
        <v>773</v>
      </c>
      <c r="BJ30">
        <v>48.77</v>
      </c>
      <c r="BK30">
        <v>23</v>
      </c>
      <c r="BL30">
        <v>28</v>
      </c>
      <c r="BM30">
        <v>45.1</v>
      </c>
      <c r="BN30">
        <v>3.13</v>
      </c>
      <c r="BO30">
        <v>96.38</v>
      </c>
      <c r="BP30">
        <v>9.15</v>
      </c>
      <c r="BQ30">
        <v>90.34</v>
      </c>
      <c r="BR30">
        <v>0.995</v>
      </c>
    </row>
    <row r="31" spans="1:70" x14ac:dyDescent="0.3">
      <c r="A31">
        <v>5</v>
      </c>
      <c r="B31" t="s">
        <v>27</v>
      </c>
      <c r="C31">
        <v>82</v>
      </c>
      <c r="D31">
        <v>51</v>
      </c>
      <c r="E31">
        <v>22</v>
      </c>
      <c r="F31">
        <v>9</v>
      </c>
      <c r="G31">
        <v>111</v>
      </c>
      <c r="H31">
        <v>0.67700000000000005</v>
      </c>
      <c r="I31">
        <v>3858</v>
      </c>
      <c r="J31">
        <v>4155</v>
      </c>
      <c r="K31">
        <v>48.15</v>
      </c>
      <c r="L31">
        <v>2811</v>
      </c>
      <c r="M31">
        <v>2922</v>
      </c>
      <c r="N31">
        <v>49.03</v>
      </c>
      <c r="O31">
        <v>2053</v>
      </c>
      <c r="P31">
        <v>2053</v>
      </c>
      <c r="Q31">
        <v>50</v>
      </c>
      <c r="R31">
        <v>185</v>
      </c>
      <c r="S31">
        <v>159</v>
      </c>
      <c r="T31">
        <v>53.78</v>
      </c>
      <c r="U31">
        <v>181.01</v>
      </c>
      <c r="V31">
        <v>174.16</v>
      </c>
      <c r="W31">
        <v>50.96</v>
      </c>
      <c r="X31">
        <v>1905</v>
      </c>
      <c r="Y31">
        <v>1995</v>
      </c>
      <c r="Z31">
        <v>48.85</v>
      </c>
      <c r="AA31">
        <v>1118</v>
      </c>
      <c r="AB31">
        <v>1056</v>
      </c>
      <c r="AC31">
        <v>51.43</v>
      </c>
      <c r="AD31">
        <v>164</v>
      </c>
      <c r="AE31">
        <v>135</v>
      </c>
      <c r="AF31">
        <v>54.85</v>
      </c>
      <c r="AG31">
        <v>14.67</v>
      </c>
      <c r="AH31">
        <v>87.22</v>
      </c>
      <c r="AI31">
        <v>836</v>
      </c>
      <c r="AJ31">
        <v>738</v>
      </c>
      <c r="AK31">
        <v>53.11</v>
      </c>
      <c r="AL31">
        <v>594</v>
      </c>
      <c r="AM31">
        <v>518</v>
      </c>
      <c r="AN31">
        <v>53.42</v>
      </c>
      <c r="AO31">
        <v>105</v>
      </c>
      <c r="AP31">
        <v>81</v>
      </c>
      <c r="AQ31">
        <v>56.45</v>
      </c>
      <c r="AR31">
        <v>17.68</v>
      </c>
      <c r="AS31">
        <v>84.36</v>
      </c>
      <c r="AT31">
        <v>1069</v>
      </c>
      <c r="AU31">
        <v>1257</v>
      </c>
      <c r="AV31">
        <v>45.96</v>
      </c>
      <c r="AW31">
        <v>524</v>
      </c>
      <c r="AX31">
        <v>538</v>
      </c>
      <c r="AY31">
        <v>49.34</v>
      </c>
      <c r="AZ31">
        <v>59</v>
      </c>
      <c r="BA31">
        <v>54</v>
      </c>
      <c r="BB31">
        <v>52.21</v>
      </c>
      <c r="BC31">
        <v>11.26</v>
      </c>
      <c r="BD31">
        <v>89.96</v>
      </c>
      <c r="BE31">
        <v>1641</v>
      </c>
      <c r="BF31">
        <v>1914</v>
      </c>
      <c r="BG31">
        <v>46.16</v>
      </c>
      <c r="BH31">
        <v>809</v>
      </c>
      <c r="BI31">
        <v>886</v>
      </c>
      <c r="BJ31">
        <v>47.73</v>
      </c>
      <c r="BK31">
        <v>21</v>
      </c>
      <c r="BL31">
        <v>23</v>
      </c>
      <c r="BM31">
        <v>47.73</v>
      </c>
      <c r="BN31">
        <v>2.6</v>
      </c>
      <c r="BO31">
        <v>97.4</v>
      </c>
      <c r="BP31">
        <v>9.01</v>
      </c>
      <c r="BQ31">
        <v>92.26</v>
      </c>
      <c r="BR31">
        <v>1.0129999999999999</v>
      </c>
    </row>
    <row r="32" spans="1:70" x14ac:dyDescent="0.3">
      <c r="A32">
        <v>8</v>
      </c>
      <c r="B32" t="s">
        <v>12</v>
      </c>
      <c r="C32">
        <v>82</v>
      </c>
      <c r="D32">
        <v>35</v>
      </c>
      <c r="E32">
        <v>37</v>
      </c>
      <c r="F32">
        <v>10</v>
      </c>
      <c r="G32">
        <v>80</v>
      </c>
      <c r="H32">
        <v>0.48799999999999999</v>
      </c>
      <c r="I32">
        <v>3839</v>
      </c>
      <c r="J32">
        <v>3873</v>
      </c>
      <c r="K32">
        <v>49.78</v>
      </c>
      <c r="L32">
        <v>2808</v>
      </c>
      <c r="M32">
        <v>2861</v>
      </c>
      <c r="N32">
        <v>49.53</v>
      </c>
      <c r="O32">
        <v>2008</v>
      </c>
      <c r="P32">
        <v>2004</v>
      </c>
      <c r="Q32">
        <v>50.05</v>
      </c>
      <c r="R32">
        <v>173</v>
      </c>
      <c r="S32">
        <v>182</v>
      </c>
      <c r="T32">
        <v>48.73</v>
      </c>
      <c r="U32">
        <v>177.72</v>
      </c>
      <c r="V32">
        <v>179.38</v>
      </c>
      <c r="W32">
        <v>49.77</v>
      </c>
      <c r="X32">
        <v>1892</v>
      </c>
      <c r="Y32">
        <v>1915</v>
      </c>
      <c r="Z32">
        <v>49.7</v>
      </c>
      <c r="AA32">
        <v>1092</v>
      </c>
      <c r="AB32">
        <v>1089</v>
      </c>
      <c r="AC32">
        <v>50.07</v>
      </c>
      <c r="AD32">
        <v>157</v>
      </c>
      <c r="AE32">
        <v>144</v>
      </c>
      <c r="AF32">
        <v>52.16</v>
      </c>
      <c r="AG32">
        <v>14.38</v>
      </c>
      <c r="AH32">
        <v>86.78</v>
      </c>
      <c r="AI32">
        <v>788</v>
      </c>
      <c r="AJ32">
        <v>798</v>
      </c>
      <c r="AK32">
        <v>49.68</v>
      </c>
      <c r="AL32">
        <v>554</v>
      </c>
      <c r="AM32">
        <v>548</v>
      </c>
      <c r="AN32">
        <v>50.27</v>
      </c>
      <c r="AO32">
        <v>99</v>
      </c>
      <c r="AP32">
        <v>97</v>
      </c>
      <c r="AQ32">
        <v>50.51</v>
      </c>
      <c r="AR32">
        <v>17.87</v>
      </c>
      <c r="AS32">
        <v>82.3</v>
      </c>
      <c r="AT32">
        <v>1104</v>
      </c>
      <c r="AU32">
        <v>1117</v>
      </c>
      <c r="AV32">
        <v>49.71</v>
      </c>
      <c r="AW32">
        <v>538</v>
      </c>
      <c r="AX32">
        <v>541</v>
      </c>
      <c r="AY32">
        <v>49.86</v>
      </c>
      <c r="AZ32">
        <v>58</v>
      </c>
      <c r="BA32">
        <v>47</v>
      </c>
      <c r="BB32">
        <v>55.24</v>
      </c>
      <c r="BC32">
        <v>10.78</v>
      </c>
      <c r="BD32">
        <v>91.31</v>
      </c>
      <c r="BE32">
        <v>1656</v>
      </c>
      <c r="BF32">
        <v>1717</v>
      </c>
      <c r="BG32">
        <v>49.1</v>
      </c>
      <c r="BH32">
        <v>790</v>
      </c>
      <c r="BI32">
        <v>815</v>
      </c>
      <c r="BJ32">
        <v>49.22</v>
      </c>
      <c r="BK32">
        <v>16</v>
      </c>
      <c r="BL32">
        <v>38</v>
      </c>
      <c r="BM32">
        <v>29.63</v>
      </c>
      <c r="BN32">
        <v>2.0299999999999998</v>
      </c>
      <c r="BO32">
        <v>95.34</v>
      </c>
      <c r="BP32">
        <v>8.6199999999999992</v>
      </c>
      <c r="BQ32">
        <v>90.92</v>
      </c>
      <c r="BR32">
        <v>0.995</v>
      </c>
    </row>
    <row r="33" spans="1:70" x14ac:dyDescent="0.3">
      <c r="A33">
        <v>31</v>
      </c>
      <c r="B33" t="s">
        <v>23</v>
      </c>
      <c r="C33">
        <v>82</v>
      </c>
      <c r="D33">
        <v>46</v>
      </c>
      <c r="E33">
        <v>33</v>
      </c>
      <c r="F33">
        <v>3</v>
      </c>
      <c r="G33">
        <v>95</v>
      </c>
      <c r="H33">
        <v>0.57899999999999996</v>
      </c>
      <c r="I33">
        <v>3780</v>
      </c>
      <c r="J33">
        <v>3550</v>
      </c>
      <c r="K33">
        <v>51.57</v>
      </c>
      <c r="L33">
        <v>2814</v>
      </c>
      <c r="M33">
        <v>2668</v>
      </c>
      <c r="N33">
        <v>51.33</v>
      </c>
      <c r="O33">
        <v>1922</v>
      </c>
      <c r="P33">
        <v>1935</v>
      </c>
      <c r="Q33">
        <v>49.83</v>
      </c>
      <c r="R33">
        <v>158</v>
      </c>
      <c r="S33">
        <v>147</v>
      </c>
      <c r="T33">
        <v>51.8</v>
      </c>
      <c r="U33">
        <v>180.92</v>
      </c>
      <c r="V33">
        <v>169.37</v>
      </c>
      <c r="W33">
        <v>51.65</v>
      </c>
      <c r="X33">
        <v>1907</v>
      </c>
      <c r="Y33">
        <v>1742</v>
      </c>
      <c r="Z33">
        <v>52.26</v>
      </c>
      <c r="AA33">
        <v>1043</v>
      </c>
      <c r="AB33">
        <v>1045</v>
      </c>
      <c r="AC33">
        <v>49.95</v>
      </c>
      <c r="AD33">
        <v>131</v>
      </c>
      <c r="AE33">
        <v>125</v>
      </c>
      <c r="AF33">
        <v>51.17</v>
      </c>
      <c r="AG33">
        <v>12.56</v>
      </c>
      <c r="AH33">
        <v>88.04</v>
      </c>
      <c r="AI33">
        <v>825</v>
      </c>
      <c r="AJ33">
        <v>745</v>
      </c>
      <c r="AK33">
        <v>52.55</v>
      </c>
      <c r="AL33">
        <v>535</v>
      </c>
      <c r="AM33">
        <v>506</v>
      </c>
      <c r="AN33">
        <v>51.39</v>
      </c>
      <c r="AO33">
        <v>86</v>
      </c>
      <c r="AP33">
        <v>84</v>
      </c>
      <c r="AQ33">
        <v>50.59</v>
      </c>
      <c r="AR33">
        <v>16.07</v>
      </c>
      <c r="AS33">
        <v>83.4</v>
      </c>
      <c r="AT33">
        <v>1082</v>
      </c>
      <c r="AU33">
        <v>997</v>
      </c>
      <c r="AV33">
        <v>52.04</v>
      </c>
      <c r="AW33">
        <v>508</v>
      </c>
      <c r="AX33">
        <v>539</v>
      </c>
      <c r="AY33">
        <v>48.52</v>
      </c>
      <c r="AZ33">
        <v>45</v>
      </c>
      <c r="BA33">
        <v>41</v>
      </c>
      <c r="BB33">
        <v>52.33</v>
      </c>
      <c r="BC33">
        <v>8.86</v>
      </c>
      <c r="BD33">
        <v>92.39</v>
      </c>
      <c r="BE33">
        <v>1601</v>
      </c>
      <c r="BF33">
        <v>1544</v>
      </c>
      <c r="BG33">
        <v>50.91</v>
      </c>
      <c r="BH33">
        <v>786</v>
      </c>
      <c r="BI33">
        <v>792</v>
      </c>
      <c r="BJ33">
        <v>49.81</v>
      </c>
      <c r="BK33">
        <v>27</v>
      </c>
      <c r="BL33">
        <v>22</v>
      </c>
      <c r="BM33">
        <v>55.1</v>
      </c>
      <c r="BN33">
        <v>3.44</v>
      </c>
      <c r="BO33">
        <v>97.22</v>
      </c>
      <c r="BP33">
        <v>8.2200000000000006</v>
      </c>
      <c r="BQ33">
        <v>92.4</v>
      </c>
      <c r="BR33">
        <v>1.006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9E5B69-50B9-4F81-AB75-4324EDE33DDC}">
  <dimension ref="A1:BT33"/>
  <sheetViews>
    <sheetView workbookViewId="0">
      <selection activeCell="B8" sqref="B8"/>
    </sheetView>
  </sheetViews>
  <sheetFormatPr defaultRowHeight="14.4" x14ac:dyDescent="0.3"/>
  <cols>
    <col min="1" max="1" width="10.77734375" bestFit="1" customWidth="1"/>
    <col min="2" max="2" width="19.5546875" bestFit="1" customWidth="1"/>
    <col min="3" max="3" width="5.5546875" bestFit="1" customWidth="1"/>
    <col min="4" max="4" width="7.5546875" bestFit="1" customWidth="1"/>
    <col min="5" max="5" width="5" bestFit="1" customWidth="1"/>
    <col min="6" max="6" width="4.109375" bestFit="1" customWidth="1"/>
    <col min="7" max="7" width="6.44140625" bestFit="1" customWidth="1"/>
    <col min="8" max="8" width="7.44140625" bestFit="1" customWidth="1"/>
    <col min="9" max="9" width="8.44140625" bestFit="1" customWidth="1"/>
    <col min="10" max="10" width="9.5546875" bestFit="1" customWidth="1"/>
    <col min="11" max="11" width="5.21875" bestFit="1" customWidth="1"/>
    <col min="12" max="12" width="5.5546875" bestFit="1" customWidth="1"/>
    <col min="13" max="13" width="6.6640625" bestFit="1" customWidth="1"/>
    <col min="14" max="14" width="5" bestFit="1" customWidth="1"/>
    <col min="15" max="15" width="5.33203125" bestFit="1" customWidth="1"/>
    <col min="16" max="16" width="6.44140625" bestFit="1" customWidth="1"/>
    <col min="17" max="17" width="5.109375" bestFit="1" customWidth="1"/>
    <col min="18" max="18" width="5.44140625" bestFit="1" customWidth="1"/>
    <col min="19" max="19" width="6.5546875" bestFit="1" customWidth="1"/>
    <col min="20" max="20" width="5.33203125" bestFit="1" customWidth="1"/>
    <col min="21" max="21" width="5.6640625" bestFit="1" customWidth="1"/>
    <col min="22" max="22" width="6.77734375" bestFit="1" customWidth="1"/>
    <col min="23" max="23" width="6.21875" bestFit="1" customWidth="1"/>
    <col min="24" max="24" width="6.5546875" bestFit="1" customWidth="1"/>
    <col min="25" max="25" width="7.6640625" bestFit="1" customWidth="1"/>
    <col min="26" max="26" width="6.21875" bestFit="1" customWidth="1"/>
    <col min="27" max="27" width="6.5546875" bestFit="1" customWidth="1"/>
    <col min="28" max="28" width="7.6640625" bestFit="1" customWidth="1"/>
    <col min="29" max="29" width="7.21875" bestFit="1" customWidth="1"/>
    <col min="30" max="30" width="7.5546875" bestFit="1" customWidth="1"/>
    <col min="31" max="31" width="8.6640625" bestFit="1" customWidth="1"/>
    <col min="32" max="32" width="7.44140625" bestFit="1" customWidth="1"/>
    <col min="33" max="33" width="7.77734375" bestFit="1" customWidth="1"/>
    <col min="34" max="34" width="8.88671875" bestFit="1" customWidth="1"/>
    <col min="35" max="36" width="9" bestFit="1" customWidth="1"/>
    <col min="37" max="37" width="7.6640625" bestFit="1" customWidth="1"/>
    <col min="38" max="38" width="8" bestFit="1" customWidth="1"/>
    <col min="39" max="39" width="9.109375" bestFit="1" customWidth="1"/>
    <col min="40" max="40" width="7.5546875" bestFit="1" customWidth="1"/>
    <col min="41" max="41" width="7.88671875" bestFit="1" customWidth="1"/>
    <col min="42" max="42" width="9" bestFit="1" customWidth="1"/>
    <col min="43" max="43" width="7.77734375" bestFit="1" customWidth="1"/>
    <col min="44" max="44" width="8.109375" bestFit="1" customWidth="1"/>
    <col min="45" max="45" width="9.21875" bestFit="1" customWidth="1"/>
    <col min="46" max="47" width="9.33203125" bestFit="1" customWidth="1"/>
    <col min="48" max="48" width="8.21875" bestFit="1" customWidth="1"/>
    <col min="49" max="49" width="8.5546875" bestFit="1" customWidth="1"/>
    <col min="50" max="50" width="9.6640625" bestFit="1" customWidth="1"/>
    <col min="51" max="51" width="8.109375" bestFit="1" customWidth="1"/>
    <col min="52" max="52" width="8.44140625" bestFit="1" customWidth="1"/>
    <col min="53" max="53" width="9.5546875" bestFit="1" customWidth="1"/>
    <col min="54" max="54" width="8.33203125" bestFit="1" customWidth="1"/>
    <col min="55" max="55" width="8.6640625" bestFit="1" customWidth="1"/>
    <col min="56" max="56" width="9.77734375" bestFit="1" customWidth="1"/>
    <col min="57" max="58" width="9.88671875" bestFit="1" customWidth="1"/>
    <col min="59" max="59" width="7.33203125" bestFit="1" customWidth="1"/>
    <col min="60" max="60" width="7.6640625" bestFit="1" customWidth="1"/>
    <col min="61" max="61" width="8.77734375" bestFit="1" customWidth="1"/>
    <col min="62" max="62" width="7.21875" bestFit="1" customWidth="1"/>
    <col min="63" max="63" width="7.5546875" bestFit="1" customWidth="1"/>
    <col min="64" max="64" width="8.6640625" bestFit="1" customWidth="1"/>
    <col min="65" max="65" width="7.44140625" bestFit="1" customWidth="1"/>
    <col min="66" max="66" width="7.77734375" bestFit="1" customWidth="1"/>
    <col min="67" max="67" width="8.88671875" bestFit="1" customWidth="1"/>
    <col min="68" max="69" width="9" bestFit="1" customWidth="1"/>
    <col min="70" max="72" width="6.88671875" bestFit="1" customWidth="1"/>
  </cols>
  <sheetData>
    <row r="1" spans="1:72" x14ac:dyDescent="0.3">
      <c r="A1" t="s">
        <v>37</v>
      </c>
      <c r="B1" t="s">
        <v>73</v>
      </c>
      <c r="C1" t="s">
        <v>38</v>
      </c>
      <c r="D1" t="s">
        <v>74</v>
      </c>
      <c r="E1" t="s">
        <v>39</v>
      </c>
      <c r="F1" t="s">
        <v>40</v>
      </c>
      <c r="G1" t="s">
        <v>75</v>
      </c>
      <c r="H1" t="s">
        <v>76</v>
      </c>
      <c r="I1" t="s">
        <v>77</v>
      </c>
      <c r="J1" t="s">
        <v>78</v>
      </c>
      <c r="K1" t="s">
        <v>79</v>
      </c>
      <c r="L1" t="s">
        <v>80</v>
      </c>
      <c r="M1" t="s">
        <v>81</v>
      </c>
      <c r="N1" t="s">
        <v>82</v>
      </c>
      <c r="O1" t="s">
        <v>83</v>
      </c>
      <c r="P1" t="s">
        <v>84</v>
      </c>
      <c r="Q1" t="s">
        <v>85</v>
      </c>
      <c r="R1" t="s">
        <v>86</v>
      </c>
      <c r="S1" t="s">
        <v>87</v>
      </c>
      <c r="T1" t="s">
        <v>44</v>
      </c>
      <c r="U1" t="s">
        <v>45</v>
      </c>
      <c r="V1" t="s">
        <v>88</v>
      </c>
      <c r="W1" t="s">
        <v>89</v>
      </c>
      <c r="X1" t="s">
        <v>90</v>
      </c>
      <c r="Y1" t="s">
        <v>91</v>
      </c>
      <c r="Z1" t="s">
        <v>92</v>
      </c>
      <c r="AA1" t="s">
        <v>93</v>
      </c>
      <c r="AB1" t="s">
        <v>94</v>
      </c>
      <c r="AC1" t="s">
        <v>95</v>
      </c>
      <c r="AD1" t="s">
        <v>96</v>
      </c>
      <c r="AE1" t="s">
        <v>97</v>
      </c>
      <c r="AF1" t="s">
        <v>98</v>
      </c>
      <c r="AG1" t="s">
        <v>99</v>
      </c>
      <c r="AH1" t="s">
        <v>100</v>
      </c>
      <c r="AI1" t="s">
        <v>101</v>
      </c>
      <c r="AJ1" t="s">
        <v>102</v>
      </c>
      <c r="AK1" t="s">
        <v>103</v>
      </c>
      <c r="AL1" t="s">
        <v>104</v>
      </c>
      <c r="AM1" t="s">
        <v>105</v>
      </c>
      <c r="AN1" t="s">
        <v>106</v>
      </c>
      <c r="AO1" t="s">
        <v>107</v>
      </c>
      <c r="AP1" t="s">
        <v>108</v>
      </c>
      <c r="AQ1" t="s">
        <v>109</v>
      </c>
      <c r="AR1" t="s">
        <v>110</v>
      </c>
      <c r="AS1" t="s">
        <v>111</v>
      </c>
      <c r="AT1" t="s">
        <v>112</v>
      </c>
      <c r="AU1" t="s">
        <v>113</v>
      </c>
      <c r="AV1" t="s">
        <v>114</v>
      </c>
      <c r="AW1" t="s">
        <v>115</v>
      </c>
      <c r="AX1" t="s">
        <v>116</v>
      </c>
      <c r="AY1" t="s">
        <v>117</v>
      </c>
      <c r="AZ1" t="s">
        <v>118</v>
      </c>
      <c r="BA1" t="s">
        <v>119</v>
      </c>
      <c r="BB1" t="s">
        <v>120</v>
      </c>
      <c r="BC1" t="s">
        <v>121</v>
      </c>
      <c r="BD1" t="s">
        <v>122</v>
      </c>
      <c r="BE1" t="s">
        <v>123</v>
      </c>
      <c r="BF1" t="s">
        <v>124</v>
      </c>
      <c r="BG1" t="s">
        <v>125</v>
      </c>
      <c r="BH1" t="s">
        <v>126</v>
      </c>
      <c r="BI1" t="s">
        <v>127</v>
      </c>
      <c r="BJ1" t="s">
        <v>128</v>
      </c>
      <c r="BK1" t="s">
        <v>129</v>
      </c>
      <c r="BL1" t="s">
        <v>130</v>
      </c>
      <c r="BM1" t="s">
        <v>131</v>
      </c>
      <c r="BN1" t="s">
        <v>132</v>
      </c>
      <c r="BO1" t="s">
        <v>133</v>
      </c>
      <c r="BP1" t="s">
        <v>134</v>
      </c>
      <c r="BQ1" t="s">
        <v>135</v>
      </c>
      <c r="BR1" t="s">
        <v>136</v>
      </c>
      <c r="BS1" t="s">
        <v>137</v>
      </c>
      <c r="BT1" t="s">
        <v>138</v>
      </c>
    </row>
    <row r="2" spans="1:72" x14ac:dyDescent="0.3">
      <c r="A2">
        <v>25</v>
      </c>
      <c r="B2" t="s">
        <v>26</v>
      </c>
      <c r="C2">
        <v>27</v>
      </c>
      <c r="D2" t="s">
        <v>463</v>
      </c>
      <c r="E2">
        <v>10</v>
      </c>
      <c r="F2">
        <v>17</v>
      </c>
      <c r="G2">
        <v>0</v>
      </c>
      <c r="H2">
        <v>9</v>
      </c>
      <c r="I2">
        <v>20</v>
      </c>
      <c r="J2">
        <v>0.37</v>
      </c>
      <c r="K2">
        <v>1131</v>
      </c>
      <c r="L2">
        <v>1185</v>
      </c>
      <c r="M2">
        <v>48.83</v>
      </c>
      <c r="N2">
        <v>830</v>
      </c>
      <c r="O2">
        <v>859</v>
      </c>
      <c r="P2">
        <v>49.14</v>
      </c>
      <c r="Q2">
        <v>590</v>
      </c>
      <c r="R2">
        <v>591</v>
      </c>
      <c r="S2">
        <v>49.96</v>
      </c>
      <c r="T2">
        <v>38</v>
      </c>
      <c r="U2">
        <v>58</v>
      </c>
      <c r="V2">
        <v>39.58</v>
      </c>
      <c r="W2">
        <v>48.15</v>
      </c>
      <c r="X2">
        <v>54.59</v>
      </c>
      <c r="Y2">
        <v>46.87</v>
      </c>
      <c r="Z2">
        <v>504</v>
      </c>
      <c r="AA2">
        <v>563</v>
      </c>
      <c r="AB2">
        <v>47.24</v>
      </c>
      <c r="AC2">
        <v>289</v>
      </c>
      <c r="AD2">
        <v>311</v>
      </c>
      <c r="AE2">
        <v>48.17</v>
      </c>
      <c r="AF2">
        <v>33</v>
      </c>
      <c r="AG2">
        <v>55</v>
      </c>
      <c r="AH2">
        <v>37.5</v>
      </c>
      <c r="AI2">
        <v>11.42</v>
      </c>
      <c r="AJ2">
        <v>82.32</v>
      </c>
      <c r="AK2">
        <v>214</v>
      </c>
      <c r="AL2">
        <v>250</v>
      </c>
      <c r="AM2">
        <v>46.12</v>
      </c>
      <c r="AN2">
        <v>142</v>
      </c>
      <c r="AO2">
        <v>175</v>
      </c>
      <c r="AP2">
        <v>44.79</v>
      </c>
      <c r="AQ2">
        <v>23</v>
      </c>
      <c r="AR2">
        <v>38</v>
      </c>
      <c r="AS2">
        <v>37.700000000000003</v>
      </c>
      <c r="AT2">
        <v>16.2</v>
      </c>
      <c r="AU2">
        <v>78.290000000000006</v>
      </c>
      <c r="AV2">
        <v>290</v>
      </c>
      <c r="AW2">
        <v>313</v>
      </c>
      <c r="AX2">
        <v>48.09</v>
      </c>
      <c r="AY2">
        <v>147</v>
      </c>
      <c r="AZ2">
        <v>136</v>
      </c>
      <c r="BA2">
        <v>51.94</v>
      </c>
      <c r="BB2">
        <v>10</v>
      </c>
      <c r="BC2">
        <v>17</v>
      </c>
      <c r="BD2">
        <v>37.04</v>
      </c>
      <c r="BE2">
        <v>6.8</v>
      </c>
      <c r="BF2">
        <v>87.5</v>
      </c>
      <c r="BG2">
        <v>670</v>
      </c>
      <c r="BH2">
        <v>687</v>
      </c>
      <c r="BI2">
        <v>49.37</v>
      </c>
      <c r="BJ2">
        <v>260</v>
      </c>
      <c r="BK2">
        <v>256</v>
      </c>
      <c r="BL2">
        <v>50.39</v>
      </c>
      <c r="BM2">
        <v>5</v>
      </c>
      <c r="BN2">
        <v>3</v>
      </c>
      <c r="BO2">
        <v>62.5</v>
      </c>
      <c r="BP2">
        <v>1.92</v>
      </c>
      <c r="BQ2">
        <v>98.83</v>
      </c>
      <c r="BR2">
        <v>6.44</v>
      </c>
      <c r="BS2">
        <v>90.19</v>
      </c>
      <c r="BT2">
        <v>0.96599999999999997</v>
      </c>
    </row>
    <row r="3" spans="1:72" x14ac:dyDescent="0.3">
      <c r="A3">
        <v>27</v>
      </c>
      <c r="B3" t="s">
        <v>25</v>
      </c>
      <c r="C3">
        <v>27</v>
      </c>
      <c r="D3" t="s">
        <v>523</v>
      </c>
      <c r="E3">
        <v>13</v>
      </c>
      <c r="F3">
        <v>12</v>
      </c>
      <c r="G3">
        <v>2</v>
      </c>
      <c r="H3">
        <v>11</v>
      </c>
      <c r="I3">
        <v>28</v>
      </c>
      <c r="J3">
        <v>0.51900000000000002</v>
      </c>
      <c r="K3">
        <v>1104</v>
      </c>
      <c r="L3">
        <v>1300</v>
      </c>
      <c r="M3">
        <v>45.92</v>
      </c>
      <c r="N3">
        <v>803</v>
      </c>
      <c r="O3">
        <v>947</v>
      </c>
      <c r="P3">
        <v>45.89</v>
      </c>
      <c r="Q3">
        <v>550</v>
      </c>
      <c r="R3">
        <v>643</v>
      </c>
      <c r="S3">
        <v>46.1</v>
      </c>
      <c r="T3">
        <v>56</v>
      </c>
      <c r="U3">
        <v>53</v>
      </c>
      <c r="V3">
        <v>51.38</v>
      </c>
      <c r="W3">
        <v>53.16</v>
      </c>
      <c r="X3">
        <v>58.61</v>
      </c>
      <c r="Y3">
        <v>47.57</v>
      </c>
      <c r="Z3">
        <v>553</v>
      </c>
      <c r="AA3">
        <v>651</v>
      </c>
      <c r="AB3">
        <v>45.93</v>
      </c>
      <c r="AC3">
        <v>292</v>
      </c>
      <c r="AD3">
        <v>336</v>
      </c>
      <c r="AE3">
        <v>46.5</v>
      </c>
      <c r="AF3">
        <v>49</v>
      </c>
      <c r="AG3">
        <v>46</v>
      </c>
      <c r="AH3">
        <v>51.58</v>
      </c>
      <c r="AI3">
        <v>16.78</v>
      </c>
      <c r="AJ3">
        <v>86.31</v>
      </c>
      <c r="AK3">
        <v>223</v>
      </c>
      <c r="AL3">
        <v>269</v>
      </c>
      <c r="AM3">
        <v>45.33</v>
      </c>
      <c r="AN3">
        <v>155</v>
      </c>
      <c r="AO3">
        <v>168</v>
      </c>
      <c r="AP3">
        <v>47.99</v>
      </c>
      <c r="AQ3">
        <v>34</v>
      </c>
      <c r="AR3">
        <v>29</v>
      </c>
      <c r="AS3">
        <v>53.97</v>
      </c>
      <c r="AT3">
        <v>21.94</v>
      </c>
      <c r="AU3">
        <v>82.74</v>
      </c>
      <c r="AV3">
        <v>330</v>
      </c>
      <c r="AW3">
        <v>382</v>
      </c>
      <c r="AX3">
        <v>46.35</v>
      </c>
      <c r="AY3">
        <v>137</v>
      </c>
      <c r="AZ3">
        <v>168</v>
      </c>
      <c r="BA3">
        <v>44.92</v>
      </c>
      <c r="BB3">
        <v>15</v>
      </c>
      <c r="BC3">
        <v>17</v>
      </c>
      <c r="BD3">
        <v>46.88</v>
      </c>
      <c r="BE3">
        <v>10.95</v>
      </c>
      <c r="BF3">
        <v>89.88</v>
      </c>
      <c r="BG3">
        <v>616</v>
      </c>
      <c r="BH3">
        <v>749</v>
      </c>
      <c r="BI3">
        <v>45.13</v>
      </c>
      <c r="BJ3">
        <v>237</v>
      </c>
      <c r="BK3">
        <v>270</v>
      </c>
      <c r="BL3">
        <v>46.75</v>
      </c>
      <c r="BM3">
        <v>7</v>
      </c>
      <c r="BN3">
        <v>7</v>
      </c>
      <c r="BO3">
        <v>50</v>
      </c>
      <c r="BP3">
        <v>2.95</v>
      </c>
      <c r="BQ3">
        <v>97.41</v>
      </c>
      <c r="BR3">
        <v>10.18</v>
      </c>
      <c r="BS3">
        <v>91.76</v>
      </c>
      <c r="BT3">
        <v>1.0189999999999999</v>
      </c>
    </row>
    <row r="4" spans="1:72" x14ac:dyDescent="0.3">
      <c r="A4">
        <v>9</v>
      </c>
      <c r="B4" t="s">
        <v>14</v>
      </c>
      <c r="C4">
        <v>26</v>
      </c>
      <c r="D4" t="s">
        <v>351</v>
      </c>
      <c r="E4">
        <v>18</v>
      </c>
      <c r="F4">
        <v>5</v>
      </c>
      <c r="G4">
        <v>3</v>
      </c>
      <c r="H4">
        <v>17</v>
      </c>
      <c r="I4">
        <v>39</v>
      </c>
      <c r="J4">
        <v>0.75</v>
      </c>
      <c r="K4">
        <v>1179</v>
      </c>
      <c r="L4">
        <v>1239</v>
      </c>
      <c r="M4">
        <v>48.76</v>
      </c>
      <c r="N4">
        <v>852</v>
      </c>
      <c r="O4">
        <v>895</v>
      </c>
      <c r="P4">
        <v>48.77</v>
      </c>
      <c r="Q4">
        <v>584</v>
      </c>
      <c r="R4">
        <v>617</v>
      </c>
      <c r="S4">
        <v>48.63</v>
      </c>
      <c r="T4">
        <v>56</v>
      </c>
      <c r="U4">
        <v>41</v>
      </c>
      <c r="V4">
        <v>57.73</v>
      </c>
      <c r="W4">
        <v>53.24</v>
      </c>
      <c r="X4">
        <v>51.39</v>
      </c>
      <c r="Y4">
        <v>50.88</v>
      </c>
      <c r="Z4">
        <v>585</v>
      </c>
      <c r="AA4">
        <v>548</v>
      </c>
      <c r="AB4">
        <v>51.63</v>
      </c>
      <c r="AC4">
        <v>313</v>
      </c>
      <c r="AD4">
        <v>313</v>
      </c>
      <c r="AE4">
        <v>50</v>
      </c>
      <c r="AF4">
        <v>50</v>
      </c>
      <c r="AG4">
        <v>37</v>
      </c>
      <c r="AH4">
        <v>57.47</v>
      </c>
      <c r="AI4">
        <v>15.97</v>
      </c>
      <c r="AJ4">
        <v>88.18</v>
      </c>
      <c r="AK4">
        <v>234</v>
      </c>
      <c r="AL4">
        <v>223</v>
      </c>
      <c r="AM4">
        <v>51.2</v>
      </c>
      <c r="AN4">
        <v>156</v>
      </c>
      <c r="AO4">
        <v>157</v>
      </c>
      <c r="AP4">
        <v>49.84</v>
      </c>
      <c r="AQ4">
        <v>34</v>
      </c>
      <c r="AR4">
        <v>19</v>
      </c>
      <c r="AS4">
        <v>64.150000000000006</v>
      </c>
      <c r="AT4">
        <v>21.79</v>
      </c>
      <c r="AU4">
        <v>87.9</v>
      </c>
      <c r="AV4">
        <v>351</v>
      </c>
      <c r="AW4">
        <v>325</v>
      </c>
      <c r="AX4">
        <v>51.92</v>
      </c>
      <c r="AY4">
        <v>157</v>
      </c>
      <c r="AZ4">
        <v>156</v>
      </c>
      <c r="BA4">
        <v>50.16</v>
      </c>
      <c r="BB4">
        <v>16</v>
      </c>
      <c r="BC4">
        <v>18</v>
      </c>
      <c r="BD4">
        <v>47.06</v>
      </c>
      <c r="BE4">
        <v>10.19</v>
      </c>
      <c r="BF4">
        <v>88.46</v>
      </c>
      <c r="BG4">
        <v>651</v>
      </c>
      <c r="BH4">
        <v>735</v>
      </c>
      <c r="BI4">
        <v>46.97</v>
      </c>
      <c r="BJ4">
        <v>254</v>
      </c>
      <c r="BK4">
        <v>281</v>
      </c>
      <c r="BL4">
        <v>47.48</v>
      </c>
      <c r="BM4">
        <v>6</v>
      </c>
      <c r="BN4">
        <v>4</v>
      </c>
      <c r="BO4">
        <v>60</v>
      </c>
      <c r="BP4">
        <v>2.36</v>
      </c>
      <c r="BQ4">
        <v>98.58</v>
      </c>
      <c r="BR4">
        <v>9.59</v>
      </c>
      <c r="BS4">
        <v>93.35</v>
      </c>
      <c r="BT4">
        <v>1.0289999999999999</v>
      </c>
    </row>
    <row r="5" spans="1:72" x14ac:dyDescent="0.3">
      <c r="A5">
        <v>15</v>
      </c>
      <c r="B5" t="s">
        <v>13</v>
      </c>
      <c r="C5">
        <v>29</v>
      </c>
      <c r="D5" t="s">
        <v>519</v>
      </c>
      <c r="E5">
        <v>12</v>
      </c>
      <c r="F5">
        <v>14</v>
      </c>
      <c r="G5">
        <v>3</v>
      </c>
      <c r="H5">
        <v>12</v>
      </c>
      <c r="I5">
        <v>27</v>
      </c>
      <c r="J5">
        <v>0.46600000000000003</v>
      </c>
      <c r="K5">
        <v>1303</v>
      </c>
      <c r="L5">
        <v>1297</v>
      </c>
      <c r="M5">
        <v>50.12</v>
      </c>
      <c r="N5">
        <v>973</v>
      </c>
      <c r="O5">
        <v>937</v>
      </c>
      <c r="P5">
        <v>50.94</v>
      </c>
      <c r="Q5">
        <v>686</v>
      </c>
      <c r="R5">
        <v>633</v>
      </c>
      <c r="S5">
        <v>52.01</v>
      </c>
      <c r="T5">
        <v>62</v>
      </c>
      <c r="U5">
        <v>63</v>
      </c>
      <c r="V5">
        <v>49.6</v>
      </c>
      <c r="W5">
        <v>58.56</v>
      </c>
      <c r="X5">
        <v>60.94</v>
      </c>
      <c r="Y5">
        <v>49</v>
      </c>
      <c r="Z5">
        <v>609</v>
      </c>
      <c r="AA5">
        <v>628</v>
      </c>
      <c r="AB5">
        <v>49.23</v>
      </c>
      <c r="AC5">
        <v>351</v>
      </c>
      <c r="AD5">
        <v>340</v>
      </c>
      <c r="AE5">
        <v>50.8</v>
      </c>
      <c r="AF5">
        <v>53</v>
      </c>
      <c r="AG5">
        <v>52</v>
      </c>
      <c r="AH5">
        <v>50.48</v>
      </c>
      <c r="AI5">
        <v>15.1</v>
      </c>
      <c r="AJ5">
        <v>84.71</v>
      </c>
      <c r="AK5">
        <v>254</v>
      </c>
      <c r="AL5">
        <v>283</v>
      </c>
      <c r="AM5">
        <v>47.3</v>
      </c>
      <c r="AN5">
        <v>164</v>
      </c>
      <c r="AO5">
        <v>184</v>
      </c>
      <c r="AP5">
        <v>47.13</v>
      </c>
      <c r="AQ5">
        <v>24</v>
      </c>
      <c r="AR5">
        <v>33</v>
      </c>
      <c r="AS5">
        <v>42.11</v>
      </c>
      <c r="AT5">
        <v>14.63</v>
      </c>
      <c r="AU5">
        <v>82.07</v>
      </c>
      <c r="AV5">
        <v>355</v>
      </c>
      <c r="AW5">
        <v>345</v>
      </c>
      <c r="AX5">
        <v>50.71</v>
      </c>
      <c r="AY5">
        <v>187</v>
      </c>
      <c r="AZ5">
        <v>156</v>
      </c>
      <c r="BA5">
        <v>54.52</v>
      </c>
      <c r="BB5">
        <v>29</v>
      </c>
      <c r="BC5">
        <v>19</v>
      </c>
      <c r="BD5">
        <v>60.42</v>
      </c>
      <c r="BE5">
        <v>15.51</v>
      </c>
      <c r="BF5">
        <v>87.82</v>
      </c>
      <c r="BG5">
        <v>761</v>
      </c>
      <c r="BH5">
        <v>756</v>
      </c>
      <c r="BI5">
        <v>50.16</v>
      </c>
      <c r="BJ5">
        <v>303</v>
      </c>
      <c r="BK5">
        <v>269</v>
      </c>
      <c r="BL5">
        <v>52.97</v>
      </c>
      <c r="BM5">
        <v>9</v>
      </c>
      <c r="BN5">
        <v>11</v>
      </c>
      <c r="BO5">
        <v>45</v>
      </c>
      <c r="BP5">
        <v>2.97</v>
      </c>
      <c r="BQ5">
        <v>95.91</v>
      </c>
      <c r="BR5">
        <v>9.0399999999999991</v>
      </c>
      <c r="BS5">
        <v>90.05</v>
      </c>
      <c r="BT5">
        <v>0.99099999999999999</v>
      </c>
    </row>
    <row r="6" spans="1:72" x14ac:dyDescent="0.3">
      <c r="A6">
        <v>11</v>
      </c>
      <c r="B6" t="s">
        <v>22</v>
      </c>
      <c r="C6">
        <v>28</v>
      </c>
      <c r="D6" t="s">
        <v>518</v>
      </c>
      <c r="E6">
        <v>11</v>
      </c>
      <c r="F6">
        <v>14</v>
      </c>
      <c r="G6">
        <v>3</v>
      </c>
      <c r="H6">
        <v>11</v>
      </c>
      <c r="I6">
        <v>25</v>
      </c>
      <c r="J6">
        <v>0.44600000000000001</v>
      </c>
      <c r="K6">
        <v>1415</v>
      </c>
      <c r="L6">
        <v>1281</v>
      </c>
      <c r="M6">
        <v>52.49</v>
      </c>
      <c r="N6">
        <v>1018</v>
      </c>
      <c r="O6">
        <v>907</v>
      </c>
      <c r="P6">
        <v>52.88</v>
      </c>
      <c r="Q6">
        <v>693</v>
      </c>
      <c r="R6">
        <v>620</v>
      </c>
      <c r="S6">
        <v>52.78</v>
      </c>
      <c r="T6">
        <v>57</v>
      </c>
      <c r="U6">
        <v>68</v>
      </c>
      <c r="V6">
        <v>45.6</v>
      </c>
      <c r="W6">
        <v>60.76</v>
      </c>
      <c r="X6">
        <v>56.05</v>
      </c>
      <c r="Y6">
        <v>52.02</v>
      </c>
      <c r="Z6">
        <v>626</v>
      </c>
      <c r="AA6">
        <v>610</v>
      </c>
      <c r="AB6">
        <v>50.65</v>
      </c>
      <c r="AC6">
        <v>331</v>
      </c>
      <c r="AD6">
        <v>337</v>
      </c>
      <c r="AE6">
        <v>49.55</v>
      </c>
      <c r="AF6">
        <v>49</v>
      </c>
      <c r="AG6">
        <v>56</v>
      </c>
      <c r="AH6">
        <v>46.67</v>
      </c>
      <c r="AI6">
        <v>14.8</v>
      </c>
      <c r="AJ6">
        <v>83.38</v>
      </c>
      <c r="AK6">
        <v>274</v>
      </c>
      <c r="AL6">
        <v>247</v>
      </c>
      <c r="AM6">
        <v>52.59</v>
      </c>
      <c r="AN6">
        <v>170</v>
      </c>
      <c r="AO6">
        <v>169</v>
      </c>
      <c r="AP6">
        <v>50.15</v>
      </c>
      <c r="AQ6">
        <v>30</v>
      </c>
      <c r="AR6">
        <v>32</v>
      </c>
      <c r="AS6">
        <v>48.39</v>
      </c>
      <c r="AT6">
        <v>17.649999999999999</v>
      </c>
      <c r="AU6">
        <v>81.069999999999993</v>
      </c>
      <c r="AV6">
        <v>352</v>
      </c>
      <c r="AW6">
        <v>363</v>
      </c>
      <c r="AX6">
        <v>49.23</v>
      </c>
      <c r="AY6">
        <v>161</v>
      </c>
      <c r="AZ6">
        <v>168</v>
      </c>
      <c r="BA6">
        <v>48.94</v>
      </c>
      <c r="BB6">
        <v>19</v>
      </c>
      <c r="BC6">
        <v>24</v>
      </c>
      <c r="BD6">
        <v>44.19</v>
      </c>
      <c r="BE6">
        <v>11.8</v>
      </c>
      <c r="BF6">
        <v>85.71</v>
      </c>
      <c r="BG6">
        <v>858</v>
      </c>
      <c r="BH6">
        <v>711</v>
      </c>
      <c r="BI6">
        <v>54.68</v>
      </c>
      <c r="BJ6">
        <v>317</v>
      </c>
      <c r="BK6">
        <v>241</v>
      </c>
      <c r="BL6">
        <v>56.81</v>
      </c>
      <c r="BM6">
        <v>8</v>
      </c>
      <c r="BN6">
        <v>12</v>
      </c>
      <c r="BO6">
        <v>40</v>
      </c>
      <c r="BP6">
        <v>2.52</v>
      </c>
      <c r="BQ6">
        <v>95.02</v>
      </c>
      <c r="BR6">
        <v>8.23</v>
      </c>
      <c r="BS6">
        <v>89.03</v>
      </c>
      <c r="BT6">
        <v>0.97299999999999998</v>
      </c>
    </row>
    <row r="7" spans="1:72" x14ac:dyDescent="0.3">
      <c r="A7">
        <v>6</v>
      </c>
      <c r="B7" t="s">
        <v>18</v>
      </c>
      <c r="C7">
        <v>27</v>
      </c>
      <c r="D7" t="s">
        <v>394</v>
      </c>
      <c r="E7">
        <v>14</v>
      </c>
      <c r="F7">
        <v>12</v>
      </c>
      <c r="G7">
        <v>1</v>
      </c>
      <c r="H7">
        <v>13</v>
      </c>
      <c r="I7">
        <v>29</v>
      </c>
      <c r="J7">
        <v>0.53700000000000003</v>
      </c>
      <c r="K7">
        <v>1567</v>
      </c>
      <c r="L7">
        <v>1022</v>
      </c>
      <c r="M7">
        <v>60.53</v>
      </c>
      <c r="N7">
        <v>1103</v>
      </c>
      <c r="O7">
        <v>762</v>
      </c>
      <c r="P7">
        <v>59.14</v>
      </c>
      <c r="Q7">
        <v>728</v>
      </c>
      <c r="R7">
        <v>537</v>
      </c>
      <c r="S7">
        <v>57.55</v>
      </c>
      <c r="T7">
        <v>57</v>
      </c>
      <c r="U7">
        <v>56</v>
      </c>
      <c r="V7">
        <v>50.44</v>
      </c>
      <c r="W7">
        <v>63.39</v>
      </c>
      <c r="X7">
        <v>49.96</v>
      </c>
      <c r="Y7">
        <v>55.92</v>
      </c>
      <c r="Z7">
        <v>640</v>
      </c>
      <c r="AA7">
        <v>501</v>
      </c>
      <c r="AB7">
        <v>56.09</v>
      </c>
      <c r="AC7">
        <v>326</v>
      </c>
      <c r="AD7">
        <v>295</v>
      </c>
      <c r="AE7">
        <v>52.5</v>
      </c>
      <c r="AF7">
        <v>47</v>
      </c>
      <c r="AG7">
        <v>52</v>
      </c>
      <c r="AH7">
        <v>47.47</v>
      </c>
      <c r="AI7">
        <v>14.42</v>
      </c>
      <c r="AJ7">
        <v>82.37</v>
      </c>
      <c r="AK7">
        <v>255</v>
      </c>
      <c r="AL7">
        <v>220</v>
      </c>
      <c r="AM7">
        <v>53.68</v>
      </c>
      <c r="AN7">
        <v>163</v>
      </c>
      <c r="AO7">
        <v>153</v>
      </c>
      <c r="AP7">
        <v>51.58</v>
      </c>
      <c r="AQ7">
        <v>35</v>
      </c>
      <c r="AR7">
        <v>33</v>
      </c>
      <c r="AS7">
        <v>51.47</v>
      </c>
      <c r="AT7">
        <v>21.47</v>
      </c>
      <c r="AU7">
        <v>78.430000000000007</v>
      </c>
      <c r="AV7">
        <v>385</v>
      </c>
      <c r="AW7">
        <v>281</v>
      </c>
      <c r="AX7">
        <v>57.81</v>
      </c>
      <c r="AY7">
        <v>163</v>
      </c>
      <c r="AZ7">
        <v>142</v>
      </c>
      <c r="BA7">
        <v>53.44</v>
      </c>
      <c r="BB7">
        <v>12</v>
      </c>
      <c r="BC7">
        <v>19</v>
      </c>
      <c r="BD7">
        <v>38.71</v>
      </c>
      <c r="BE7">
        <v>7.36</v>
      </c>
      <c r="BF7">
        <v>86.62</v>
      </c>
      <c r="BG7">
        <v>989</v>
      </c>
      <c r="BH7">
        <v>574</v>
      </c>
      <c r="BI7">
        <v>63.28</v>
      </c>
      <c r="BJ7">
        <v>376</v>
      </c>
      <c r="BK7">
        <v>204</v>
      </c>
      <c r="BL7">
        <v>64.83</v>
      </c>
      <c r="BM7">
        <v>10</v>
      </c>
      <c r="BN7">
        <v>4</v>
      </c>
      <c r="BO7">
        <v>71.430000000000007</v>
      </c>
      <c r="BP7">
        <v>2.66</v>
      </c>
      <c r="BQ7">
        <v>98.04</v>
      </c>
      <c r="BR7">
        <v>7.83</v>
      </c>
      <c r="BS7">
        <v>89.57</v>
      </c>
      <c r="BT7">
        <v>0.97399999999999998</v>
      </c>
    </row>
    <row r="8" spans="1:72" x14ac:dyDescent="0.3">
      <c r="A8">
        <v>1</v>
      </c>
      <c r="B8" t="s">
        <v>6</v>
      </c>
      <c r="C8">
        <v>27</v>
      </c>
      <c r="D8" t="s">
        <v>451</v>
      </c>
      <c r="E8">
        <v>9</v>
      </c>
      <c r="F8">
        <v>17</v>
      </c>
      <c r="G8">
        <v>1</v>
      </c>
      <c r="H8">
        <v>9</v>
      </c>
      <c r="I8">
        <v>19</v>
      </c>
      <c r="J8">
        <v>0.35199999999999998</v>
      </c>
      <c r="K8">
        <v>1131</v>
      </c>
      <c r="L8">
        <v>1389</v>
      </c>
      <c r="M8">
        <v>44.88</v>
      </c>
      <c r="N8">
        <v>801</v>
      </c>
      <c r="O8">
        <v>1002</v>
      </c>
      <c r="P8">
        <v>44.43</v>
      </c>
      <c r="Q8">
        <v>580</v>
      </c>
      <c r="R8">
        <v>709</v>
      </c>
      <c r="S8">
        <v>45</v>
      </c>
      <c r="T8">
        <v>48</v>
      </c>
      <c r="U8">
        <v>62</v>
      </c>
      <c r="V8">
        <v>43.64</v>
      </c>
      <c r="W8">
        <v>48.46</v>
      </c>
      <c r="X8">
        <v>64.45</v>
      </c>
      <c r="Y8">
        <v>42.92</v>
      </c>
      <c r="Z8">
        <v>538</v>
      </c>
      <c r="AA8">
        <v>703</v>
      </c>
      <c r="AB8">
        <v>43.35</v>
      </c>
      <c r="AC8">
        <v>311</v>
      </c>
      <c r="AD8">
        <v>403</v>
      </c>
      <c r="AE8">
        <v>43.56</v>
      </c>
      <c r="AF8">
        <v>41</v>
      </c>
      <c r="AG8">
        <v>53</v>
      </c>
      <c r="AH8">
        <v>43.62</v>
      </c>
      <c r="AI8">
        <v>13.18</v>
      </c>
      <c r="AJ8">
        <v>86.85</v>
      </c>
      <c r="AK8">
        <v>193</v>
      </c>
      <c r="AL8">
        <v>298</v>
      </c>
      <c r="AM8">
        <v>39.31</v>
      </c>
      <c r="AN8">
        <v>138</v>
      </c>
      <c r="AO8">
        <v>211</v>
      </c>
      <c r="AP8">
        <v>39.54</v>
      </c>
      <c r="AQ8">
        <v>25</v>
      </c>
      <c r="AR8">
        <v>39</v>
      </c>
      <c r="AS8">
        <v>39.06</v>
      </c>
      <c r="AT8">
        <v>18.12</v>
      </c>
      <c r="AU8">
        <v>81.52</v>
      </c>
      <c r="AV8">
        <v>345</v>
      </c>
      <c r="AW8">
        <v>405</v>
      </c>
      <c r="AX8">
        <v>46</v>
      </c>
      <c r="AY8">
        <v>173</v>
      </c>
      <c r="AZ8">
        <v>192</v>
      </c>
      <c r="BA8">
        <v>47.4</v>
      </c>
      <c r="BB8">
        <v>16</v>
      </c>
      <c r="BC8">
        <v>14</v>
      </c>
      <c r="BD8">
        <v>53.33</v>
      </c>
      <c r="BE8">
        <v>9.25</v>
      </c>
      <c r="BF8">
        <v>92.71</v>
      </c>
      <c r="BG8">
        <v>656</v>
      </c>
      <c r="BH8">
        <v>771</v>
      </c>
      <c r="BI8">
        <v>45.97</v>
      </c>
      <c r="BJ8">
        <v>243</v>
      </c>
      <c r="BK8">
        <v>276</v>
      </c>
      <c r="BL8">
        <v>46.82</v>
      </c>
      <c r="BM8">
        <v>7</v>
      </c>
      <c r="BN8">
        <v>9</v>
      </c>
      <c r="BO8">
        <v>43.75</v>
      </c>
      <c r="BP8">
        <v>2.88</v>
      </c>
      <c r="BQ8">
        <v>96.74</v>
      </c>
      <c r="BR8">
        <v>8.2799999999999994</v>
      </c>
      <c r="BS8">
        <v>91.26</v>
      </c>
      <c r="BT8">
        <v>0.995</v>
      </c>
    </row>
    <row r="9" spans="1:72" x14ac:dyDescent="0.3">
      <c r="A9">
        <v>29</v>
      </c>
      <c r="B9" t="s">
        <v>11</v>
      </c>
      <c r="C9">
        <v>28</v>
      </c>
      <c r="D9" t="s">
        <v>454</v>
      </c>
      <c r="E9">
        <v>17</v>
      </c>
      <c r="F9">
        <v>9</v>
      </c>
      <c r="G9">
        <v>2</v>
      </c>
      <c r="H9">
        <v>16</v>
      </c>
      <c r="I9">
        <v>36</v>
      </c>
      <c r="J9">
        <v>0.64300000000000002</v>
      </c>
      <c r="K9">
        <v>1390</v>
      </c>
      <c r="L9">
        <v>1210</v>
      </c>
      <c r="M9">
        <v>53.46</v>
      </c>
      <c r="N9">
        <v>975</v>
      </c>
      <c r="O9">
        <v>881</v>
      </c>
      <c r="P9">
        <v>52.53</v>
      </c>
      <c r="Q9">
        <v>681</v>
      </c>
      <c r="R9">
        <v>612</v>
      </c>
      <c r="S9">
        <v>52.67</v>
      </c>
      <c r="T9">
        <v>64</v>
      </c>
      <c r="U9">
        <v>58</v>
      </c>
      <c r="V9">
        <v>52.46</v>
      </c>
      <c r="W9">
        <v>58.14</v>
      </c>
      <c r="X9">
        <v>52.6</v>
      </c>
      <c r="Y9">
        <v>52.5</v>
      </c>
      <c r="Z9">
        <v>645</v>
      </c>
      <c r="AA9">
        <v>557</v>
      </c>
      <c r="AB9">
        <v>53.66</v>
      </c>
      <c r="AC9">
        <v>354</v>
      </c>
      <c r="AD9">
        <v>310</v>
      </c>
      <c r="AE9">
        <v>53.31</v>
      </c>
      <c r="AF9">
        <v>58</v>
      </c>
      <c r="AG9">
        <v>48</v>
      </c>
      <c r="AH9">
        <v>54.72</v>
      </c>
      <c r="AI9">
        <v>16.38</v>
      </c>
      <c r="AJ9">
        <v>84.52</v>
      </c>
      <c r="AK9">
        <v>271</v>
      </c>
      <c r="AL9">
        <v>227</v>
      </c>
      <c r="AM9">
        <v>54.42</v>
      </c>
      <c r="AN9">
        <v>173</v>
      </c>
      <c r="AO9">
        <v>157</v>
      </c>
      <c r="AP9">
        <v>52.42</v>
      </c>
      <c r="AQ9">
        <v>36</v>
      </c>
      <c r="AR9">
        <v>32</v>
      </c>
      <c r="AS9">
        <v>52.94</v>
      </c>
      <c r="AT9">
        <v>20.81</v>
      </c>
      <c r="AU9">
        <v>79.62</v>
      </c>
      <c r="AV9">
        <v>374</v>
      </c>
      <c r="AW9">
        <v>330</v>
      </c>
      <c r="AX9">
        <v>53.13</v>
      </c>
      <c r="AY9">
        <v>181</v>
      </c>
      <c r="AZ9">
        <v>153</v>
      </c>
      <c r="BA9">
        <v>54.19</v>
      </c>
      <c r="BB9">
        <v>22</v>
      </c>
      <c r="BC9">
        <v>16</v>
      </c>
      <c r="BD9">
        <v>57.89</v>
      </c>
      <c r="BE9">
        <v>12.15</v>
      </c>
      <c r="BF9">
        <v>89.54</v>
      </c>
      <c r="BG9">
        <v>836</v>
      </c>
      <c r="BH9">
        <v>713</v>
      </c>
      <c r="BI9">
        <v>53.97</v>
      </c>
      <c r="BJ9">
        <v>304</v>
      </c>
      <c r="BK9">
        <v>264</v>
      </c>
      <c r="BL9">
        <v>53.52</v>
      </c>
      <c r="BM9">
        <v>6</v>
      </c>
      <c r="BN9">
        <v>10</v>
      </c>
      <c r="BO9">
        <v>37.5</v>
      </c>
      <c r="BP9">
        <v>1.97</v>
      </c>
      <c r="BQ9">
        <v>96.21</v>
      </c>
      <c r="BR9">
        <v>9.4</v>
      </c>
      <c r="BS9">
        <v>90.52</v>
      </c>
      <c r="BT9">
        <v>0.999</v>
      </c>
    </row>
    <row r="10" spans="1:72" x14ac:dyDescent="0.3">
      <c r="A10">
        <v>17</v>
      </c>
      <c r="B10" t="s">
        <v>20</v>
      </c>
      <c r="C10">
        <v>30</v>
      </c>
      <c r="D10" t="s">
        <v>458</v>
      </c>
      <c r="E10">
        <v>9</v>
      </c>
      <c r="F10">
        <v>16</v>
      </c>
      <c r="G10">
        <v>5</v>
      </c>
      <c r="H10">
        <v>9</v>
      </c>
      <c r="I10">
        <v>23</v>
      </c>
      <c r="J10">
        <v>0.38300000000000001</v>
      </c>
      <c r="K10">
        <v>1430</v>
      </c>
      <c r="L10">
        <v>1617</v>
      </c>
      <c r="M10">
        <v>46.93</v>
      </c>
      <c r="N10">
        <v>1009</v>
      </c>
      <c r="O10">
        <v>1139</v>
      </c>
      <c r="P10">
        <v>46.97</v>
      </c>
      <c r="Q10">
        <v>681</v>
      </c>
      <c r="R10">
        <v>789</v>
      </c>
      <c r="S10">
        <v>46.33</v>
      </c>
      <c r="T10">
        <v>64</v>
      </c>
      <c r="U10">
        <v>74</v>
      </c>
      <c r="V10">
        <v>46.38</v>
      </c>
      <c r="W10">
        <v>60.44</v>
      </c>
      <c r="X10">
        <v>71.069999999999993</v>
      </c>
      <c r="Y10">
        <v>45.96</v>
      </c>
      <c r="Z10">
        <v>652</v>
      </c>
      <c r="AA10">
        <v>725</v>
      </c>
      <c r="AB10">
        <v>47.35</v>
      </c>
      <c r="AC10">
        <v>330</v>
      </c>
      <c r="AD10">
        <v>379</v>
      </c>
      <c r="AE10">
        <v>46.54</v>
      </c>
      <c r="AF10">
        <v>54</v>
      </c>
      <c r="AG10">
        <v>64</v>
      </c>
      <c r="AH10">
        <v>45.76</v>
      </c>
      <c r="AI10">
        <v>16.36</v>
      </c>
      <c r="AJ10">
        <v>83.11</v>
      </c>
      <c r="AK10">
        <v>245</v>
      </c>
      <c r="AL10">
        <v>282</v>
      </c>
      <c r="AM10">
        <v>46.49</v>
      </c>
      <c r="AN10">
        <v>160</v>
      </c>
      <c r="AO10">
        <v>181</v>
      </c>
      <c r="AP10">
        <v>46.92</v>
      </c>
      <c r="AQ10">
        <v>34</v>
      </c>
      <c r="AR10">
        <v>36</v>
      </c>
      <c r="AS10">
        <v>48.57</v>
      </c>
      <c r="AT10">
        <v>21.25</v>
      </c>
      <c r="AU10">
        <v>80.11</v>
      </c>
      <c r="AV10">
        <v>407</v>
      </c>
      <c r="AW10">
        <v>443</v>
      </c>
      <c r="AX10">
        <v>47.88</v>
      </c>
      <c r="AY10">
        <v>170</v>
      </c>
      <c r="AZ10">
        <v>198</v>
      </c>
      <c r="BA10">
        <v>46.2</v>
      </c>
      <c r="BB10">
        <v>20</v>
      </c>
      <c r="BC10">
        <v>28</v>
      </c>
      <c r="BD10">
        <v>41.67</v>
      </c>
      <c r="BE10">
        <v>11.76</v>
      </c>
      <c r="BF10">
        <v>85.86</v>
      </c>
      <c r="BG10">
        <v>811</v>
      </c>
      <c r="BH10">
        <v>926</v>
      </c>
      <c r="BI10">
        <v>46.69</v>
      </c>
      <c r="BJ10">
        <v>313</v>
      </c>
      <c r="BK10">
        <v>373</v>
      </c>
      <c r="BL10">
        <v>45.63</v>
      </c>
      <c r="BM10">
        <v>10</v>
      </c>
      <c r="BN10">
        <v>10</v>
      </c>
      <c r="BO10">
        <v>50</v>
      </c>
      <c r="BP10">
        <v>3.19</v>
      </c>
      <c r="BQ10">
        <v>97.32</v>
      </c>
      <c r="BR10">
        <v>9.4</v>
      </c>
      <c r="BS10">
        <v>90.62</v>
      </c>
      <c r="BT10">
        <v>1</v>
      </c>
    </row>
    <row r="11" spans="1:72" x14ac:dyDescent="0.3">
      <c r="A11">
        <v>19</v>
      </c>
      <c r="B11" t="s">
        <v>30</v>
      </c>
      <c r="C11">
        <v>27</v>
      </c>
      <c r="D11" t="s">
        <v>520</v>
      </c>
      <c r="E11">
        <v>16</v>
      </c>
      <c r="F11">
        <v>8</v>
      </c>
      <c r="G11">
        <v>3</v>
      </c>
      <c r="H11">
        <v>14</v>
      </c>
      <c r="I11">
        <v>35</v>
      </c>
      <c r="J11">
        <v>0.64800000000000002</v>
      </c>
      <c r="K11">
        <v>1325</v>
      </c>
      <c r="L11">
        <v>1211</v>
      </c>
      <c r="M11">
        <v>52.25</v>
      </c>
      <c r="N11">
        <v>942</v>
      </c>
      <c r="O11">
        <v>873</v>
      </c>
      <c r="P11">
        <v>51.9</v>
      </c>
      <c r="Q11">
        <v>622</v>
      </c>
      <c r="R11">
        <v>609</v>
      </c>
      <c r="S11">
        <v>50.53</v>
      </c>
      <c r="T11">
        <v>60</v>
      </c>
      <c r="U11">
        <v>60</v>
      </c>
      <c r="V11">
        <v>50</v>
      </c>
      <c r="W11">
        <v>56.81</v>
      </c>
      <c r="X11">
        <v>48.71</v>
      </c>
      <c r="Y11">
        <v>53.84</v>
      </c>
      <c r="Z11">
        <v>628</v>
      </c>
      <c r="AA11">
        <v>539</v>
      </c>
      <c r="AB11">
        <v>53.81</v>
      </c>
      <c r="AC11">
        <v>326</v>
      </c>
      <c r="AD11">
        <v>292</v>
      </c>
      <c r="AE11">
        <v>52.75</v>
      </c>
      <c r="AF11">
        <v>54</v>
      </c>
      <c r="AG11">
        <v>54</v>
      </c>
      <c r="AH11">
        <v>50</v>
      </c>
      <c r="AI11">
        <v>16.559999999999999</v>
      </c>
      <c r="AJ11">
        <v>81.510000000000005</v>
      </c>
      <c r="AK11">
        <v>260</v>
      </c>
      <c r="AL11">
        <v>225</v>
      </c>
      <c r="AM11">
        <v>53.61</v>
      </c>
      <c r="AN11">
        <v>166</v>
      </c>
      <c r="AO11">
        <v>152</v>
      </c>
      <c r="AP11">
        <v>52.2</v>
      </c>
      <c r="AQ11">
        <v>29</v>
      </c>
      <c r="AR11">
        <v>34</v>
      </c>
      <c r="AS11">
        <v>46.03</v>
      </c>
      <c r="AT11">
        <v>17.47</v>
      </c>
      <c r="AU11">
        <v>77.63</v>
      </c>
      <c r="AV11">
        <v>368</v>
      </c>
      <c r="AW11">
        <v>314</v>
      </c>
      <c r="AX11">
        <v>53.96</v>
      </c>
      <c r="AY11">
        <v>160</v>
      </c>
      <c r="AZ11">
        <v>140</v>
      </c>
      <c r="BA11">
        <v>53.33</v>
      </c>
      <c r="BB11">
        <v>25</v>
      </c>
      <c r="BC11">
        <v>20</v>
      </c>
      <c r="BD11">
        <v>55.56</v>
      </c>
      <c r="BE11">
        <v>15.63</v>
      </c>
      <c r="BF11">
        <v>85.71</v>
      </c>
      <c r="BG11">
        <v>774</v>
      </c>
      <c r="BH11">
        <v>731</v>
      </c>
      <c r="BI11">
        <v>51.43</v>
      </c>
      <c r="BJ11">
        <v>268</v>
      </c>
      <c r="BK11">
        <v>279</v>
      </c>
      <c r="BL11">
        <v>48.99</v>
      </c>
      <c r="BM11">
        <v>6</v>
      </c>
      <c r="BN11">
        <v>6</v>
      </c>
      <c r="BO11">
        <v>50</v>
      </c>
      <c r="BP11">
        <v>2.2400000000000002</v>
      </c>
      <c r="BQ11">
        <v>97.85</v>
      </c>
      <c r="BR11">
        <v>9.65</v>
      </c>
      <c r="BS11">
        <v>90.15</v>
      </c>
      <c r="BT11">
        <v>0.998</v>
      </c>
    </row>
    <row r="12" spans="1:72" x14ac:dyDescent="0.3">
      <c r="A12">
        <v>26</v>
      </c>
      <c r="B12" t="s">
        <v>19</v>
      </c>
      <c r="C12">
        <v>27</v>
      </c>
      <c r="D12" t="s">
        <v>522</v>
      </c>
      <c r="E12">
        <v>14</v>
      </c>
      <c r="F12">
        <v>9</v>
      </c>
      <c r="G12">
        <v>4</v>
      </c>
      <c r="H12">
        <v>14</v>
      </c>
      <c r="I12">
        <v>32</v>
      </c>
      <c r="J12">
        <v>0.59299999999999997</v>
      </c>
      <c r="K12">
        <v>1107</v>
      </c>
      <c r="L12">
        <v>1301</v>
      </c>
      <c r="M12">
        <v>45.97</v>
      </c>
      <c r="N12">
        <v>810</v>
      </c>
      <c r="O12">
        <v>926</v>
      </c>
      <c r="P12">
        <v>46.66</v>
      </c>
      <c r="Q12">
        <v>576</v>
      </c>
      <c r="R12">
        <v>614</v>
      </c>
      <c r="S12">
        <v>48.4</v>
      </c>
      <c r="T12">
        <v>62</v>
      </c>
      <c r="U12">
        <v>48</v>
      </c>
      <c r="V12">
        <v>56.36</v>
      </c>
      <c r="W12">
        <v>49.83</v>
      </c>
      <c r="X12">
        <v>53.88</v>
      </c>
      <c r="Y12">
        <v>48.05</v>
      </c>
      <c r="Z12">
        <v>507</v>
      </c>
      <c r="AA12">
        <v>613</v>
      </c>
      <c r="AB12">
        <v>45.27</v>
      </c>
      <c r="AC12">
        <v>283</v>
      </c>
      <c r="AD12">
        <v>298</v>
      </c>
      <c r="AE12">
        <v>48.71</v>
      </c>
      <c r="AF12">
        <v>52</v>
      </c>
      <c r="AG12">
        <v>38</v>
      </c>
      <c r="AH12">
        <v>57.78</v>
      </c>
      <c r="AI12">
        <v>18.37</v>
      </c>
      <c r="AJ12">
        <v>87.25</v>
      </c>
      <c r="AK12">
        <v>200</v>
      </c>
      <c r="AL12">
        <v>218</v>
      </c>
      <c r="AM12">
        <v>47.85</v>
      </c>
      <c r="AN12">
        <v>141</v>
      </c>
      <c r="AO12">
        <v>136</v>
      </c>
      <c r="AP12">
        <v>50.9</v>
      </c>
      <c r="AQ12">
        <v>31</v>
      </c>
      <c r="AR12">
        <v>22</v>
      </c>
      <c r="AS12">
        <v>58.49</v>
      </c>
      <c r="AT12">
        <v>21.99</v>
      </c>
      <c r="AU12">
        <v>83.82</v>
      </c>
      <c r="AV12">
        <v>307</v>
      </c>
      <c r="AW12">
        <v>395</v>
      </c>
      <c r="AX12">
        <v>43.73</v>
      </c>
      <c r="AY12">
        <v>142</v>
      </c>
      <c r="AZ12">
        <v>162</v>
      </c>
      <c r="BA12">
        <v>46.71</v>
      </c>
      <c r="BB12">
        <v>21</v>
      </c>
      <c r="BC12">
        <v>16</v>
      </c>
      <c r="BD12">
        <v>56.76</v>
      </c>
      <c r="BE12">
        <v>14.79</v>
      </c>
      <c r="BF12">
        <v>90.12</v>
      </c>
      <c r="BG12">
        <v>653</v>
      </c>
      <c r="BH12">
        <v>763</v>
      </c>
      <c r="BI12">
        <v>46.12</v>
      </c>
      <c r="BJ12">
        <v>265</v>
      </c>
      <c r="BK12">
        <v>288</v>
      </c>
      <c r="BL12">
        <v>47.92</v>
      </c>
      <c r="BM12">
        <v>10</v>
      </c>
      <c r="BN12">
        <v>10</v>
      </c>
      <c r="BO12">
        <v>50</v>
      </c>
      <c r="BP12">
        <v>3.77</v>
      </c>
      <c r="BQ12">
        <v>96.53</v>
      </c>
      <c r="BR12">
        <v>10.76</v>
      </c>
      <c r="BS12">
        <v>92.18</v>
      </c>
      <c r="BT12">
        <v>1.0289999999999999</v>
      </c>
    </row>
    <row r="13" spans="1:72" x14ac:dyDescent="0.3">
      <c r="A13">
        <v>12</v>
      </c>
      <c r="B13" t="s">
        <v>9</v>
      </c>
      <c r="C13">
        <v>25</v>
      </c>
      <c r="D13" t="s">
        <v>456</v>
      </c>
      <c r="E13">
        <v>12</v>
      </c>
      <c r="F13">
        <v>12</v>
      </c>
      <c r="G13">
        <v>1</v>
      </c>
      <c r="H13">
        <v>11</v>
      </c>
      <c r="I13">
        <v>25</v>
      </c>
      <c r="J13">
        <v>0.5</v>
      </c>
      <c r="K13">
        <v>1271</v>
      </c>
      <c r="L13">
        <v>1023</v>
      </c>
      <c r="M13">
        <v>55.41</v>
      </c>
      <c r="N13">
        <v>919</v>
      </c>
      <c r="O13">
        <v>756</v>
      </c>
      <c r="P13">
        <v>54.87</v>
      </c>
      <c r="Q13">
        <v>641</v>
      </c>
      <c r="R13">
        <v>538</v>
      </c>
      <c r="S13">
        <v>54.37</v>
      </c>
      <c r="T13">
        <v>51</v>
      </c>
      <c r="U13">
        <v>55</v>
      </c>
      <c r="V13">
        <v>48.11</v>
      </c>
      <c r="W13">
        <v>64.47</v>
      </c>
      <c r="X13">
        <v>47.87</v>
      </c>
      <c r="Y13">
        <v>57.39</v>
      </c>
      <c r="Z13">
        <v>622</v>
      </c>
      <c r="AA13">
        <v>495</v>
      </c>
      <c r="AB13">
        <v>55.68</v>
      </c>
      <c r="AC13">
        <v>326</v>
      </c>
      <c r="AD13">
        <v>302</v>
      </c>
      <c r="AE13">
        <v>51.91</v>
      </c>
      <c r="AF13">
        <v>45</v>
      </c>
      <c r="AG13">
        <v>54</v>
      </c>
      <c r="AH13">
        <v>45.45</v>
      </c>
      <c r="AI13">
        <v>13.8</v>
      </c>
      <c r="AJ13">
        <v>82.12</v>
      </c>
      <c r="AK13">
        <v>289</v>
      </c>
      <c r="AL13">
        <v>200</v>
      </c>
      <c r="AM13">
        <v>59.1</v>
      </c>
      <c r="AN13">
        <v>189</v>
      </c>
      <c r="AO13">
        <v>149</v>
      </c>
      <c r="AP13">
        <v>55.92</v>
      </c>
      <c r="AQ13">
        <v>31</v>
      </c>
      <c r="AR13">
        <v>38</v>
      </c>
      <c r="AS13">
        <v>44.93</v>
      </c>
      <c r="AT13">
        <v>16.399999999999999</v>
      </c>
      <c r="AU13">
        <v>74.5</v>
      </c>
      <c r="AV13">
        <v>333</v>
      </c>
      <c r="AW13">
        <v>295</v>
      </c>
      <c r="AX13">
        <v>53.03</v>
      </c>
      <c r="AY13">
        <v>137</v>
      </c>
      <c r="AZ13">
        <v>153</v>
      </c>
      <c r="BA13">
        <v>47.24</v>
      </c>
      <c r="BB13">
        <v>14</v>
      </c>
      <c r="BC13">
        <v>16</v>
      </c>
      <c r="BD13">
        <v>46.67</v>
      </c>
      <c r="BE13">
        <v>10.220000000000001</v>
      </c>
      <c r="BF13">
        <v>89.54</v>
      </c>
      <c r="BG13">
        <v>759</v>
      </c>
      <c r="BH13">
        <v>625</v>
      </c>
      <c r="BI13">
        <v>54.84</v>
      </c>
      <c r="BJ13">
        <v>292</v>
      </c>
      <c r="BK13">
        <v>213</v>
      </c>
      <c r="BL13">
        <v>57.82</v>
      </c>
      <c r="BM13">
        <v>6</v>
      </c>
      <c r="BN13">
        <v>1</v>
      </c>
      <c r="BO13">
        <v>85.71</v>
      </c>
      <c r="BP13">
        <v>2.0499999999999998</v>
      </c>
      <c r="BQ13">
        <v>99.53</v>
      </c>
      <c r="BR13">
        <v>7.96</v>
      </c>
      <c r="BS13">
        <v>89.78</v>
      </c>
      <c r="BT13">
        <v>0.97699999999999998</v>
      </c>
    </row>
    <row r="14" spans="1:72" x14ac:dyDescent="0.3">
      <c r="A14">
        <v>20</v>
      </c>
      <c r="B14" t="s">
        <v>31</v>
      </c>
      <c r="C14">
        <v>27</v>
      </c>
      <c r="D14" t="s">
        <v>459</v>
      </c>
      <c r="E14">
        <v>17</v>
      </c>
      <c r="F14">
        <v>8</v>
      </c>
      <c r="G14">
        <v>2</v>
      </c>
      <c r="H14">
        <v>17</v>
      </c>
      <c r="I14">
        <v>36</v>
      </c>
      <c r="J14">
        <v>0.66700000000000004</v>
      </c>
      <c r="K14">
        <v>1424</v>
      </c>
      <c r="L14">
        <v>1121</v>
      </c>
      <c r="M14">
        <v>55.95</v>
      </c>
      <c r="N14">
        <v>968</v>
      </c>
      <c r="O14">
        <v>808</v>
      </c>
      <c r="P14">
        <v>54.5</v>
      </c>
      <c r="Q14">
        <v>678</v>
      </c>
      <c r="R14">
        <v>557</v>
      </c>
      <c r="S14">
        <v>54.9</v>
      </c>
      <c r="T14">
        <v>52</v>
      </c>
      <c r="U14">
        <v>40</v>
      </c>
      <c r="V14">
        <v>56.52</v>
      </c>
      <c r="W14">
        <v>57.89</v>
      </c>
      <c r="X14">
        <v>50.41</v>
      </c>
      <c r="Y14">
        <v>53.46</v>
      </c>
      <c r="Z14">
        <v>637</v>
      </c>
      <c r="AA14">
        <v>507</v>
      </c>
      <c r="AB14">
        <v>55.68</v>
      </c>
      <c r="AC14">
        <v>336</v>
      </c>
      <c r="AD14">
        <v>274</v>
      </c>
      <c r="AE14">
        <v>55.08</v>
      </c>
      <c r="AF14">
        <v>42</v>
      </c>
      <c r="AG14">
        <v>34</v>
      </c>
      <c r="AH14">
        <v>55.26</v>
      </c>
      <c r="AI14">
        <v>12.5</v>
      </c>
      <c r="AJ14">
        <v>87.59</v>
      </c>
      <c r="AK14">
        <v>267</v>
      </c>
      <c r="AL14">
        <v>214</v>
      </c>
      <c r="AM14">
        <v>55.51</v>
      </c>
      <c r="AN14">
        <v>180</v>
      </c>
      <c r="AO14">
        <v>146</v>
      </c>
      <c r="AP14">
        <v>55.21</v>
      </c>
      <c r="AQ14">
        <v>28</v>
      </c>
      <c r="AR14">
        <v>25</v>
      </c>
      <c r="AS14">
        <v>52.83</v>
      </c>
      <c r="AT14">
        <v>15.56</v>
      </c>
      <c r="AU14">
        <v>82.88</v>
      </c>
      <c r="AV14">
        <v>370</v>
      </c>
      <c r="AW14">
        <v>293</v>
      </c>
      <c r="AX14">
        <v>55.81</v>
      </c>
      <c r="AY14">
        <v>156</v>
      </c>
      <c r="AZ14">
        <v>128</v>
      </c>
      <c r="BA14">
        <v>54.93</v>
      </c>
      <c r="BB14">
        <v>14</v>
      </c>
      <c r="BC14">
        <v>9</v>
      </c>
      <c r="BD14">
        <v>60.87</v>
      </c>
      <c r="BE14">
        <v>8.9700000000000006</v>
      </c>
      <c r="BF14">
        <v>92.97</v>
      </c>
      <c r="BG14">
        <v>853</v>
      </c>
      <c r="BH14">
        <v>649</v>
      </c>
      <c r="BI14">
        <v>56.79</v>
      </c>
      <c r="BJ14">
        <v>317</v>
      </c>
      <c r="BK14">
        <v>248</v>
      </c>
      <c r="BL14">
        <v>56.11</v>
      </c>
      <c r="BM14">
        <v>10</v>
      </c>
      <c r="BN14">
        <v>6</v>
      </c>
      <c r="BO14">
        <v>62.5</v>
      </c>
      <c r="BP14">
        <v>3.15</v>
      </c>
      <c r="BQ14">
        <v>97.58</v>
      </c>
      <c r="BR14">
        <v>7.67</v>
      </c>
      <c r="BS14">
        <v>92.82</v>
      </c>
      <c r="BT14">
        <v>1.0049999999999999</v>
      </c>
    </row>
    <row r="15" spans="1:72" x14ac:dyDescent="0.3">
      <c r="A15">
        <v>28</v>
      </c>
      <c r="B15" t="s">
        <v>29</v>
      </c>
      <c r="C15">
        <v>25</v>
      </c>
      <c r="D15" t="s">
        <v>464</v>
      </c>
      <c r="E15">
        <v>16</v>
      </c>
      <c r="F15">
        <v>5</v>
      </c>
      <c r="G15">
        <v>4</v>
      </c>
      <c r="H15">
        <v>16</v>
      </c>
      <c r="I15">
        <v>36</v>
      </c>
      <c r="J15">
        <v>0.72</v>
      </c>
      <c r="K15">
        <v>1296</v>
      </c>
      <c r="L15">
        <v>1009</v>
      </c>
      <c r="M15">
        <v>56.23</v>
      </c>
      <c r="N15">
        <v>942</v>
      </c>
      <c r="O15">
        <v>719</v>
      </c>
      <c r="P15">
        <v>56.71</v>
      </c>
      <c r="Q15">
        <v>664</v>
      </c>
      <c r="R15">
        <v>503</v>
      </c>
      <c r="S15">
        <v>56.9</v>
      </c>
      <c r="T15">
        <v>62</v>
      </c>
      <c r="U15">
        <v>42</v>
      </c>
      <c r="V15">
        <v>59.62</v>
      </c>
      <c r="W15">
        <v>58.88</v>
      </c>
      <c r="X15">
        <v>42.95</v>
      </c>
      <c r="Y15">
        <v>57.82</v>
      </c>
      <c r="Z15">
        <v>596</v>
      </c>
      <c r="AA15">
        <v>472</v>
      </c>
      <c r="AB15">
        <v>55.81</v>
      </c>
      <c r="AC15">
        <v>318</v>
      </c>
      <c r="AD15">
        <v>255</v>
      </c>
      <c r="AE15">
        <v>55.5</v>
      </c>
      <c r="AF15">
        <v>51</v>
      </c>
      <c r="AG15">
        <v>38</v>
      </c>
      <c r="AH15">
        <v>57.3</v>
      </c>
      <c r="AI15">
        <v>16.04</v>
      </c>
      <c r="AJ15">
        <v>85.1</v>
      </c>
      <c r="AK15">
        <v>240</v>
      </c>
      <c r="AL15">
        <v>177</v>
      </c>
      <c r="AM15">
        <v>57.55</v>
      </c>
      <c r="AN15">
        <v>156</v>
      </c>
      <c r="AO15">
        <v>124</v>
      </c>
      <c r="AP15">
        <v>55.71</v>
      </c>
      <c r="AQ15">
        <v>38</v>
      </c>
      <c r="AR15">
        <v>24</v>
      </c>
      <c r="AS15">
        <v>61.29</v>
      </c>
      <c r="AT15">
        <v>24.36</v>
      </c>
      <c r="AU15">
        <v>80.650000000000006</v>
      </c>
      <c r="AV15">
        <v>356</v>
      </c>
      <c r="AW15">
        <v>295</v>
      </c>
      <c r="AX15">
        <v>54.69</v>
      </c>
      <c r="AY15">
        <v>162</v>
      </c>
      <c r="AZ15">
        <v>131</v>
      </c>
      <c r="BA15">
        <v>55.29</v>
      </c>
      <c r="BB15">
        <v>13</v>
      </c>
      <c r="BC15">
        <v>14</v>
      </c>
      <c r="BD15">
        <v>48.15</v>
      </c>
      <c r="BE15">
        <v>8.02</v>
      </c>
      <c r="BF15">
        <v>89.31</v>
      </c>
      <c r="BG15">
        <v>770</v>
      </c>
      <c r="BH15">
        <v>595</v>
      </c>
      <c r="BI15">
        <v>56.41</v>
      </c>
      <c r="BJ15">
        <v>306</v>
      </c>
      <c r="BK15">
        <v>223</v>
      </c>
      <c r="BL15">
        <v>57.84</v>
      </c>
      <c r="BM15">
        <v>11</v>
      </c>
      <c r="BN15">
        <v>4</v>
      </c>
      <c r="BO15">
        <v>73.33</v>
      </c>
      <c r="BP15">
        <v>3.59</v>
      </c>
      <c r="BQ15">
        <v>98.21</v>
      </c>
      <c r="BR15">
        <v>9.34</v>
      </c>
      <c r="BS15">
        <v>91.65</v>
      </c>
      <c r="BT15">
        <v>1.01</v>
      </c>
    </row>
    <row r="16" spans="1:72" x14ac:dyDescent="0.3">
      <c r="A16">
        <v>21</v>
      </c>
      <c r="B16" t="s">
        <v>28</v>
      </c>
      <c r="C16">
        <v>26</v>
      </c>
      <c r="D16" t="s">
        <v>460</v>
      </c>
      <c r="E16">
        <v>10</v>
      </c>
      <c r="F16">
        <v>12</v>
      </c>
      <c r="G16">
        <v>4</v>
      </c>
      <c r="H16">
        <v>9</v>
      </c>
      <c r="I16">
        <v>24</v>
      </c>
      <c r="J16">
        <v>0.46200000000000002</v>
      </c>
      <c r="K16">
        <v>1195</v>
      </c>
      <c r="L16">
        <v>1170</v>
      </c>
      <c r="M16">
        <v>50.53</v>
      </c>
      <c r="N16">
        <v>829</v>
      </c>
      <c r="O16">
        <v>803</v>
      </c>
      <c r="P16">
        <v>50.8</v>
      </c>
      <c r="Q16">
        <v>557</v>
      </c>
      <c r="R16">
        <v>558</v>
      </c>
      <c r="S16">
        <v>49.96</v>
      </c>
      <c r="T16">
        <v>57</v>
      </c>
      <c r="U16">
        <v>50</v>
      </c>
      <c r="V16">
        <v>53.27</v>
      </c>
      <c r="W16">
        <v>48.32</v>
      </c>
      <c r="X16">
        <v>46.22</v>
      </c>
      <c r="Y16">
        <v>51.11</v>
      </c>
      <c r="Z16">
        <v>557</v>
      </c>
      <c r="AA16">
        <v>528</v>
      </c>
      <c r="AB16">
        <v>51.34</v>
      </c>
      <c r="AC16">
        <v>274</v>
      </c>
      <c r="AD16">
        <v>271</v>
      </c>
      <c r="AE16">
        <v>50.28</v>
      </c>
      <c r="AF16">
        <v>48</v>
      </c>
      <c r="AG16">
        <v>38</v>
      </c>
      <c r="AH16">
        <v>55.81</v>
      </c>
      <c r="AI16">
        <v>17.52</v>
      </c>
      <c r="AJ16">
        <v>85.98</v>
      </c>
      <c r="AK16">
        <v>214</v>
      </c>
      <c r="AL16">
        <v>202</v>
      </c>
      <c r="AM16">
        <v>51.44</v>
      </c>
      <c r="AN16">
        <v>140</v>
      </c>
      <c r="AO16">
        <v>131</v>
      </c>
      <c r="AP16">
        <v>51.66</v>
      </c>
      <c r="AQ16">
        <v>34</v>
      </c>
      <c r="AR16">
        <v>21</v>
      </c>
      <c r="AS16">
        <v>61.82</v>
      </c>
      <c r="AT16">
        <v>24.29</v>
      </c>
      <c r="AU16">
        <v>83.97</v>
      </c>
      <c r="AV16">
        <v>343</v>
      </c>
      <c r="AW16">
        <v>326</v>
      </c>
      <c r="AX16">
        <v>51.27</v>
      </c>
      <c r="AY16">
        <v>134</v>
      </c>
      <c r="AZ16">
        <v>140</v>
      </c>
      <c r="BA16">
        <v>48.91</v>
      </c>
      <c r="BB16">
        <v>14</v>
      </c>
      <c r="BC16">
        <v>17</v>
      </c>
      <c r="BD16">
        <v>45.16</v>
      </c>
      <c r="BE16">
        <v>10.45</v>
      </c>
      <c r="BF16">
        <v>87.86</v>
      </c>
      <c r="BG16">
        <v>662</v>
      </c>
      <c r="BH16">
        <v>744</v>
      </c>
      <c r="BI16">
        <v>47.08</v>
      </c>
      <c r="BJ16">
        <v>249</v>
      </c>
      <c r="BK16">
        <v>265</v>
      </c>
      <c r="BL16">
        <v>48.44</v>
      </c>
      <c r="BM16">
        <v>9</v>
      </c>
      <c r="BN16">
        <v>12</v>
      </c>
      <c r="BO16">
        <v>42.86</v>
      </c>
      <c r="BP16">
        <v>3.61</v>
      </c>
      <c r="BQ16">
        <v>95.47</v>
      </c>
      <c r="BR16">
        <v>10.23</v>
      </c>
      <c r="BS16">
        <v>91.04</v>
      </c>
      <c r="BT16">
        <v>1.0129999999999999</v>
      </c>
    </row>
    <row r="17" spans="1:72" x14ac:dyDescent="0.3">
      <c r="A17">
        <v>7</v>
      </c>
      <c r="B17" t="s">
        <v>33</v>
      </c>
      <c r="C17">
        <v>28</v>
      </c>
      <c r="D17" t="s">
        <v>454</v>
      </c>
      <c r="E17">
        <v>12</v>
      </c>
      <c r="F17">
        <v>13</v>
      </c>
      <c r="G17">
        <v>3</v>
      </c>
      <c r="H17">
        <v>9</v>
      </c>
      <c r="I17">
        <v>27</v>
      </c>
      <c r="J17">
        <v>0.48199999999999998</v>
      </c>
      <c r="K17">
        <v>1216</v>
      </c>
      <c r="L17">
        <v>1378</v>
      </c>
      <c r="M17">
        <v>46.88</v>
      </c>
      <c r="N17">
        <v>850</v>
      </c>
      <c r="O17">
        <v>983</v>
      </c>
      <c r="P17">
        <v>46.37</v>
      </c>
      <c r="Q17">
        <v>585</v>
      </c>
      <c r="R17">
        <v>693</v>
      </c>
      <c r="S17">
        <v>45.77</v>
      </c>
      <c r="T17">
        <v>45</v>
      </c>
      <c r="U17">
        <v>47</v>
      </c>
      <c r="V17">
        <v>48.91</v>
      </c>
      <c r="W17">
        <v>54.4</v>
      </c>
      <c r="X17">
        <v>62.61</v>
      </c>
      <c r="Y17">
        <v>46.49</v>
      </c>
      <c r="Z17">
        <v>572</v>
      </c>
      <c r="AA17">
        <v>663</v>
      </c>
      <c r="AB17">
        <v>46.32</v>
      </c>
      <c r="AC17">
        <v>311</v>
      </c>
      <c r="AD17">
        <v>342</v>
      </c>
      <c r="AE17">
        <v>47.63</v>
      </c>
      <c r="AF17">
        <v>40</v>
      </c>
      <c r="AG17">
        <v>40</v>
      </c>
      <c r="AH17">
        <v>50</v>
      </c>
      <c r="AI17">
        <v>12.86</v>
      </c>
      <c r="AJ17">
        <v>88.3</v>
      </c>
      <c r="AK17">
        <v>246</v>
      </c>
      <c r="AL17">
        <v>262</v>
      </c>
      <c r="AM17">
        <v>48.43</v>
      </c>
      <c r="AN17">
        <v>162</v>
      </c>
      <c r="AO17">
        <v>157</v>
      </c>
      <c r="AP17">
        <v>50.78</v>
      </c>
      <c r="AQ17">
        <v>23</v>
      </c>
      <c r="AR17">
        <v>23</v>
      </c>
      <c r="AS17">
        <v>50</v>
      </c>
      <c r="AT17">
        <v>14.2</v>
      </c>
      <c r="AU17">
        <v>85.35</v>
      </c>
      <c r="AV17">
        <v>326</v>
      </c>
      <c r="AW17">
        <v>401</v>
      </c>
      <c r="AX17">
        <v>44.84</v>
      </c>
      <c r="AY17">
        <v>149</v>
      </c>
      <c r="AZ17">
        <v>185</v>
      </c>
      <c r="BA17">
        <v>44.61</v>
      </c>
      <c r="BB17">
        <v>17</v>
      </c>
      <c r="BC17">
        <v>17</v>
      </c>
      <c r="BD17">
        <v>50</v>
      </c>
      <c r="BE17">
        <v>11.41</v>
      </c>
      <c r="BF17">
        <v>90.81</v>
      </c>
      <c r="BG17">
        <v>654</v>
      </c>
      <c r="BH17">
        <v>762</v>
      </c>
      <c r="BI17">
        <v>46.19</v>
      </c>
      <c r="BJ17">
        <v>245</v>
      </c>
      <c r="BK17">
        <v>319</v>
      </c>
      <c r="BL17">
        <v>43.44</v>
      </c>
      <c r="BM17">
        <v>5</v>
      </c>
      <c r="BN17">
        <v>7</v>
      </c>
      <c r="BO17">
        <v>41.67</v>
      </c>
      <c r="BP17">
        <v>2.04</v>
      </c>
      <c r="BQ17">
        <v>97.81</v>
      </c>
      <c r="BR17">
        <v>7.69</v>
      </c>
      <c r="BS17">
        <v>93.22</v>
      </c>
      <c r="BT17">
        <v>1.0089999999999999</v>
      </c>
    </row>
    <row r="18" spans="1:72" x14ac:dyDescent="0.3">
      <c r="A18">
        <v>22</v>
      </c>
      <c r="B18" t="s">
        <v>21</v>
      </c>
      <c r="C18">
        <v>28</v>
      </c>
      <c r="D18" t="s">
        <v>461</v>
      </c>
      <c r="E18">
        <v>15</v>
      </c>
      <c r="F18">
        <v>13</v>
      </c>
      <c r="G18">
        <v>0</v>
      </c>
      <c r="H18">
        <v>14</v>
      </c>
      <c r="I18">
        <v>30</v>
      </c>
      <c r="J18">
        <v>0.53600000000000003</v>
      </c>
      <c r="K18">
        <v>1216</v>
      </c>
      <c r="L18">
        <v>1281</v>
      </c>
      <c r="M18">
        <v>48.7</v>
      </c>
      <c r="N18">
        <v>889</v>
      </c>
      <c r="O18">
        <v>926</v>
      </c>
      <c r="P18">
        <v>48.98</v>
      </c>
      <c r="Q18">
        <v>617</v>
      </c>
      <c r="R18">
        <v>680</v>
      </c>
      <c r="S18">
        <v>47.57</v>
      </c>
      <c r="T18">
        <v>50</v>
      </c>
      <c r="U18">
        <v>51</v>
      </c>
      <c r="V18">
        <v>49.5</v>
      </c>
      <c r="W18">
        <v>59.89</v>
      </c>
      <c r="X18">
        <v>55.4</v>
      </c>
      <c r="Y18">
        <v>51.95</v>
      </c>
      <c r="Z18">
        <v>589</v>
      </c>
      <c r="AA18">
        <v>604</v>
      </c>
      <c r="AB18">
        <v>49.37</v>
      </c>
      <c r="AC18">
        <v>333</v>
      </c>
      <c r="AD18">
        <v>334</v>
      </c>
      <c r="AE18">
        <v>49.93</v>
      </c>
      <c r="AF18">
        <v>44</v>
      </c>
      <c r="AG18">
        <v>40</v>
      </c>
      <c r="AH18">
        <v>52.38</v>
      </c>
      <c r="AI18">
        <v>13.21</v>
      </c>
      <c r="AJ18">
        <v>88.02</v>
      </c>
      <c r="AK18">
        <v>261</v>
      </c>
      <c r="AL18">
        <v>242</v>
      </c>
      <c r="AM18">
        <v>51.89</v>
      </c>
      <c r="AN18">
        <v>176</v>
      </c>
      <c r="AO18">
        <v>174</v>
      </c>
      <c r="AP18">
        <v>50.29</v>
      </c>
      <c r="AQ18">
        <v>32</v>
      </c>
      <c r="AR18">
        <v>27</v>
      </c>
      <c r="AS18">
        <v>54.24</v>
      </c>
      <c r="AT18">
        <v>18.18</v>
      </c>
      <c r="AU18">
        <v>84.48</v>
      </c>
      <c r="AV18">
        <v>328</v>
      </c>
      <c r="AW18">
        <v>362</v>
      </c>
      <c r="AX18">
        <v>47.54</v>
      </c>
      <c r="AY18">
        <v>157</v>
      </c>
      <c r="AZ18">
        <v>160</v>
      </c>
      <c r="BA18">
        <v>49.53</v>
      </c>
      <c r="BB18">
        <v>12</v>
      </c>
      <c r="BC18">
        <v>13</v>
      </c>
      <c r="BD18">
        <v>48</v>
      </c>
      <c r="BE18">
        <v>7.64</v>
      </c>
      <c r="BF18">
        <v>91.88</v>
      </c>
      <c r="BG18">
        <v>688</v>
      </c>
      <c r="BH18">
        <v>743</v>
      </c>
      <c r="BI18">
        <v>48.08</v>
      </c>
      <c r="BJ18">
        <v>252</v>
      </c>
      <c r="BK18">
        <v>310</v>
      </c>
      <c r="BL18">
        <v>44.84</v>
      </c>
      <c r="BM18">
        <v>6</v>
      </c>
      <c r="BN18">
        <v>11</v>
      </c>
      <c r="BO18">
        <v>35.29</v>
      </c>
      <c r="BP18">
        <v>2.38</v>
      </c>
      <c r="BQ18">
        <v>96.45</v>
      </c>
      <c r="BR18">
        <v>8.1</v>
      </c>
      <c r="BS18">
        <v>92.5</v>
      </c>
      <c r="BT18">
        <v>1.006</v>
      </c>
    </row>
    <row r="19" spans="1:72" x14ac:dyDescent="0.3">
      <c r="A19">
        <v>31</v>
      </c>
      <c r="B19" t="s">
        <v>15</v>
      </c>
      <c r="C19">
        <v>26</v>
      </c>
      <c r="D19" t="s">
        <v>465</v>
      </c>
      <c r="E19">
        <v>14</v>
      </c>
      <c r="F19">
        <v>11</v>
      </c>
      <c r="G19">
        <v>1</v>
      </c>
      <c r="H19">
        <v>14</v>
      </c>
      <c r="I19">
        <v>29</v>
      </c>
      <c r="J19">
        <v>0.55800000000000005</v>
      </c>
      <c r="K19">
        <v>1331</v>
      </c>
      <c r="L19">
        <v>1072</v>
      </c>
      <c r="M19">
        <v>55.39</v>
      </c>
      <c r="N19">
        <v>930</v>
      </c>
      <c r="O19">
        <v>811</v>
      </c>
      <c r="P19">
        <v>53.42</v>
      </c>
      <c r="Q19">
        <v>638</v>
      </c>
      <c r="R19">
        <v>589</v>
      </c>
      <c r="S19">
        <v>52</v>
      </c>
      <c r="T19">
        <v>52</v>
      </c>
      <c r="U19">
        <v>61</v>
      </c>
      <c r="V19">
        <v>46.02</v>
      </c>
      <c r="W19">
        <v>58.67</v>
      </c>
      <c r="X19">
        <v>50.99</v>
      </c>
      <c r="Y19">
        <v>53.5</v>
      </c>
      <c r="Z19">
        <v>621</v>
      </c>
      <c r="AA19">
        <v>503</v>
      </c>
      <c r="AB19">
        <v>55.25</v>
      </c>
      <c r="AC19">
        <v>320</v>
      </c>
      <c r="AD19">
        <v>297</v>
      </c>
      <c r="AE19">
        <v>51.86</v>
      </c>
      <c r="AF19">
        <v>47</v>
      </c>
      <c r="AG19">
        <v>53</v>
      </c>
      <c r="AH19">
        <v>47</v>
      </c>
      <c r="AI19">
        <v>14.69</v>
      </c>
      <c r="AJ19">
        <v>82.15</v>
      </c>
      <c r="AK19">
        <v>244</v>
      </c>
      <c r="AL19">
        <v>235</v>
      </c>
      <c r="AM19">
        <v>50.94</v>
      </c>
      <c r="AN19">
        <v>165</v>
      </c>
      <c r="AO19">
        <v>169</v>
      </c>
      <c r="AP19">
        <v>49.4</v>
      </c>
      <c r="AQ19">
        <v>34</v>
      </c>
      <c r="AR19">
        <v>42</v>
      </c>
      <c r="AS19">
        <v>44.74</v>
      </c>
      <c r="AT19">
        <v>20.61</v>
      </c>
      <c r="AU19">
        <v>75.150000000000006</v>
      </c>
      <c r="AV19">
        <v>377</v>
      </c>
      <c r="AW19">
        <v>268</v>
      </c>
      <c r="AX19">
        <v>58.45</v>
      </c>
      <c r="AY19">
        <v>155</v>
      </c>
      <c r="AZ19">
        <v>128</v>
      </c>
      <c r="BA19">
        <v>54.77</v>
      </c>
      <c r="BB19">
        <v>13</v>
      </c>
      <c r="BC19">
        <v>11</v>
      </c>
      <c r="BD19">
        <v>54.17</v>
      </c>
      <c r="BE19">
        <v>8.39</v>
      </c>
      <c r="BF19">
        <v>91.41</v>
      </c>
      <c r="BG19">
        <v>776</v>
      </c>
      <c r="BH19">
        <v>591</v>
      </c>
      <c r="BI19">
        <v>56.77</v>
      </c>
      <c r="BJ19">
        <v>290</v>
      </c>
      <c r="BK19">
        <v>255</v>
      </c>
      <c r="BL19">
        <v>53.21</v>
      </c>
      <c r="BM19">
        <v>5</v>
      </c>
      <c r="BN19">
        <v>8</v>
      </c>
      <c r="BO19">
        <v>38.46</v>
      </c>
      <c r="BP19">
        <v>1.72</v>
      </c>
      <c r="BQ19">
        <v>96.86</v>
      </c>
      <c r="BR19">
        <v>8.15</v>
      </c>
      <c r="BS19">
        <v>89.64</v>
      </c>
      <c r="BT19">
        <v>0.97799999999999998</v>
      </c>
    </row>
    <row r="20" spans="1:72" x14ac:dyDescent="0.3">
      <c r="A20">
        <v>24</v>
      </c>
      <c r="B20" t="s">
        <v>16</v>
      </c>
      <c r="C20">
        <v>27</v>
      </c>
      <c r="D20" t="s">
        <v>521</v>
      </c>
      <c r="E20">
        <v>13</v>
      </c>
      <c r="F20">
        <v>7</v>
      </c>
      <c r="G20">
        <v>7</v>
      </c>
      <c r="H20">
        <v>12</v>
      </c>
      <c r="I20">
        <v>33</v>
      </c>
      <c r="J20">
        <v>0.61099999999999999</v>
      </c>
      <c r="K20">
        <v>1299</v>
      </c>
      <c r="L20">
        <v>1577</v>
      </c>
      <c r="M20">
        <v>45.17</v>
      </c>
      <c r="N20">
        <v>943</v>
      </c>
      <c r="O20">
        <v>1085</v>
      </c>
      <c r="P20">
        <v>46.5</v>
      </c>
      <c r="Q20">
        <v>650</v>
      </c>
      <c r="R20">
        <v>751</v>
      </c>
      <c r="S20">
        <v>46.4</v>
      </c>
      <c r="T20">
        <v>53</v>
      </c>
      <c r="U20">
        <v>49</v>
      </c>
      <c r="V20">
        <v>51.96</v>
      </c>
      <c r="W20">
        <v>61.55</v>
      </c>
      <c r="X20">
        <v>64.760000000000005</v>
      </c>
      <c r="Y20">
        <v>48.73</v>
      </c>
      <c r="Z20">
        <v>629</v>
      </c>
      <c r="AA20">
        <v>722</v>
      </c>
      <c r="AB20">
        <v>46.56</v>
      </c>
      <c r="AC20">
        <v>337</v>
      </c>
      <c r="AD20">
        <v>358</v>
      </c>
      <c r="AE20">
        <v>48.49</v>
      </c>
      <c r="AF20">
        <v>47</v>
      </c>
      <c r="AG20">
        <v>39</v>
      </c>
      <c r="AH20">
        <v>54.65</v>
      </c>
      <c r="AI20">
        <v>13.95</v>
      </c>
      <c r="AJ20">
        <v>89.11</v>
      </c>
      <c r="AK20">
        <v>281</v>
      </c>
      <c r="AL20">
        <v>281</v>
      </c>
      <c r="AM20">
        <v>50</v>
      </c>
      <c r="AN20">
        <v>197</v>
      </c>
      <c r="AO20">
        <v>184</v>
      </c>
      <c r="AP20">
        <v>51.71</v>
      </c>
      <c r="AQ20">
        <v>28</v>
      </c>
      <c r="AR20">
        <v>26</v>
      </c>
      <c r="AS20">
        <v>51.85</v>
      </c>
      <c r="AT20">
        <v>14.21</v>
      </c>
      <c r="AU20">
        <v>85.87</v>
      </c>
      <c r="AV20">
        <v>348</v>
      </c>
      <c r="AW20">
        <v>441</v>
      </c>
      <c r="AX20">
        <v>44.11</v>
      </c>
      <c r="AY20">
        <v>140</v>
      </c>
      <c r="AZ20">
        <v>174</v>
      </c>
      <c r="BA20">
        <v>44.59</v>
      </c>
      <c r="BB20">
        <v>19</v>
      </c>
      <c r="BC20">
        <v>13</v>
      </c>
      <c r="BD20">
        <v>59.38</v>
      </c>
      <c r="BE20">
        <v>13.57</v>
      </c>
      <c r="BF20">
        <v>92.53</v>
      </c>
      <c r="BG20">
        <v>734</v>
      </c>
      <c r="BH20">
        <v>936</v>
      </c>
      <c r="BI20">
        <v>43.95</v>
      </c>
      <c r="BJ20">
        <v>287</v>
      </c>
      <c r="BK20">
        <v>359</v>
      </c>
      <c r="BL20">
        <v>44.43</v>
      </c>
      <c r="BM20">
        <v>6</v>
      </c>
      <c r="BN20">
        <v>10</v>
      </c>
      <c r="BO20">
        <v>37.5</v>
      </c>
      <c r="BP20">
        <v>2.09</v>
      </c>
      <c r="BQ20">
        <v>97.21</v>
      </c>
      <c r="BR20">
        <v>8.15</v>
      </c>
      <c r="BS20">
        <v>93.48</v>
      </c>
      <c r="BT20">
        <v>1.016</v>
      </c>
    </row>
    <row r="21" spans="1:72" x14ac:dyDescent="0.3">
      <c r="A21">
        <v>14</v>
      </c>
      <c r="B21" t="s">
        <v>17</v>
      </c>
      <c r="C21">
        <v>26</v>
      </c>
      <c r="D21" t="s">
        <v>457</v>
      </c>
      <c r="E21">
        <v>19</v>
      </c>
      <c r="F21">
        <v>6</v>
      </c>
      <c r="G21">
        <v>1</v>
      </c>
      <c r="H21">
        <v>18</v>
      </c>
      <c r="I21">
        <v>39</v>
      </c>
      <c r="J21">
        <v>0.75</v>
      </c>
      <c r="K21">
        <v>1201</v>
      </c>
      <c r="L21">
        <v>1242</v>
      </c>
      <c r="M21">
        <v>49.16</v>
      </c>
      <c r="N21">
        <v>880</v>
      </c>
      <c r="O21">
        <v>876</v>
      </c>
      <c r="P21">
        <v>50.11</v>
      </c>
      <c r="Q21">
        <v>616</v>
      </c>
      <c r="R21">
        <v>596</v>
      </c>
      <c r="S21">
        <v>50.83</v>
      </c>
      <c r="T21">
        <v>51</v>
      </c>
      <c r="U21">
        <v>51</v>
      </c>
      <c r="V21">
        <v>50</v>
      </c>
      <c r="W21">
        <v>54.4</v>
      </c>
      <c r="X21">
        <v>55.77</v>
      </c>
      <c r="Y21">
        <v>49.38</v>
      </c>
      <c r="Z21">
        <v>571</v>
      </c>
      <c r="AA21">
        <v>573</v>
      </c>
      <c r="AB21">
        <v>49.91</v>
      </c>
      <c r="AC21">
        <v>317</v>
      </c>
      <c r="AD21">
        <v>317</v>
      </c>
      <c r="AE21">
        <v>50</v>
      </c>
      <c r="AF21">
        <v>47</v>
      </c>
      <c r="AG21">
        <v>45</v>
      </c>
      <c r="AH21">
        <v>51.09</v>
      </c>
      <c r="AI21">
        <v>14.83</v>
      </c>
      <c r="AJ21">
        <v>85.8</v>
      </c>
      <c r="AK21">
        <v>234</v>
      </c>
      <c r="AL21">
        <v>243</v>
      </c>
      <c r="AM21">
        <v>49.06</v>
      </c>
      <c r="AN21">
        <v>150</v>
      </c>
      <c r="AO21">
        <v>167</v>
      </c>
      <c r="AP21">
        <v>47.32</v>
      </c>
      <c r="AQ21">
        <v>28</v>
      </c>
      <c r="AR21">
        <v>32</v>
      </c>
      <c r="AS21">
        <v>46.67</v>
      </c>
      <c r="AT21">
        <v>18.670000000000002</v>
      </c>
      <c r="AU21">
        <v>80.84</v>
      </c>
      <c r="AV21">
        <v>337</v>
      </c>
      <c r="AW21">
        <v>330</v>
      </c>
      <c r="AX21">
        <v>50.52</v>
      </c>
      <c r="AY21">
        <v>167</v>
      </c>
      <c r="AZ21">
        <v>150</v>
      </c>
      <c r="BA21">
        <v>52.68</v>
      </c>
      <c r="BB21">
        <v>19</v>
      </c>
      <c r="BC21">
        <v>13</v>
      </c>
      <c r="BD21">
        <v>59.38</v>
      </c>
      <c r="BE21">
        <v>11.38</v>
      </c>
      <c r="BF21">
        <v>91.33</v>
      </c>
      <c r="BG21">
        <v>703</v>
      </c>
      <c r="BH21">
        <v>703</v>
      </c>
      <c r="BI21">
        <v>50</v>
      </c>
      <c r="BJ21">
        <v>269</v>
      </c>
      <c r="BK21">
        <v>254</v>
      </c>
      <c r="BL21">
        <v>51.43</v>
      </c>
      <c r="BM21">
        <v>4</v>
      </c>
      <c r="BN21">
        <v>6</v>
      </c>
      <c r="BO21">
        <v>40</v>
      </c>
      <c r="BP21">
        <v>1.49</v>
      </c>
      <c r="BQ21">
        <v>97.64</v>
      </c>
      <c r="BR21">
        <v>8.2799999999999994</v>
      </c>
      <c r="BS21">
        <v>91.44</v>
      </c>
      <c r="BT21">
        <v>0.997</v>
      </c>
    </row>
    <row r="22" spans="1:72" x14ac:dyDescent="0.3">
      <c r="A22">
        <v>5</v>
      </c>
      <c r="B22" t="s">
        <v>32</v>
      </c>
      <c r="C22">
        <v>22</v>
      </c>
      <c r="D22" t="s">
        <v>393</v>
      </c>
      <c r="E22">
        <v>11</v>
      </c>
      <c r="F22">
        <v>11</v>
      </c>
      <c r="G22">
        <v>0</v>
      </c>
      <c r="H22">
        <v>10</v>
      </c>
      <c r="I22">
        <v>22</v>
      </c>
      <c r="J22">
        <v>0.5</v>
      </c>
      <c r="K22">
        <v>1000</v>
      </c>
      <c r="L22">
        <v>1035</v>
      </c>
      <c r="M22">
        <v>49.14</v>
      </c>
      <c r="N22">
        <v>722</v>
      </c>
      <c r="O22">
        <v>711</v>
      </c>
      <c r="P22">
        <v>50.38</v>
      </c>
      <c r="Q22">
        <v>523</v>
      </c>
      <c r="R22">
        <v>517</v>
      </c>
      <c r="S22">
        <v>50.29</v>
      </c>
      <c r="T22">
        <v>53</v>
      </c>
      <c r="U22">
        <v>48</v>
      </c>
      <c r="V22">
        <v>52.48</v>
      </c>
      <c r="W22">
        <v>42.67</v>
      </c>
      <c r="X22">
        <v>45.71</v>
      </c>
      <c r="Y22">
        <v>48.28</v>
      </c>
      <c r="Z22">
        <v>437</v>
      </c>
      <c r="AA22">
        <v>508</v>
      </c>
      <c r="AB22">
        <v>46.24</v>
      </c>
      <c r="AC22">
        <v>261</v>
      </c>
      <c r="AD22">
        <v>266</v>
      </c>
      <c r="AE22">
        <v>49.53</v>
      </c>
      <c r="AF22">
        <v>45</v>
      </c>
      <c r="AG22">
        <v>43</v>
      </c>
      <c r="AH22">
        <v>51.14</v>
      </c>
      <c r="AI22">
        <v>17.239999999999998</v>
      </c>
      <c r="AJ22">
        <v>83.83</v>
      </c>
      <c r="AK22">
        <v>184</v>
      </c>
      <c r="AL22">
        <v>201</v>
      </c>
      <c r="AM22">
        <v>47.79</v>
      </c>
      <c r="AN22">
        <v>133</v>
      </c>
      <c r="AO22">
        <v>139</v>
      </c>
      <c r="AP22">
        <v>48.9</v>
      </c>
      <c r="AQ22">
        <v>30</v>
      </c>
      <c r="AR22">
        <v>27</v>
      </c>
      <c r="AS22">
        <v>52.63</v>
      </c>
      <c r="AT22">
        <v>22.56</v>
      </c>
      <c r="AU22">
        <v>80.58</v>
      </c>
      <c r="AV22">
        <v>253</v>
      </c>
      <c r="AW22">
        <v>307</v>
      </c>
      <c r="AX22">
        <v>45.18</v>
      </c>
      <c r="AY22">
        <v>128</v>
      </c>
      <c r="AZ22">
        <v>127</v>
      </c>
      <c r="BA22">
        <v>50.2</v>
      </c>
      <c r="BB22">
        <v>15</v>
      </c>
      <c r="BC22">
        <v>16</v>
      </c>
      <c r="BD22">
        <v>48.39</v>
      </c>
      <c r="BE22">
        <v>11.72</v>
      </c>
      <c r="BF22">
        <v>87.4</v>
      </c>
      <c r="BG22">
        <v>597</v>
      </c>
      <c r="BH22">
        <v>556</v>
      </c>
      <c r="BI22">
        <v>51.78</v>
      </c>
      <c r="BJ22">
        <v>225</v>
      </c>
      <c r="BK22">
        <v>218</v>
      </c>
      <c r="BL22">
        <v>50.79</v>
      </c>
      <c r="BM22">
        <v>8</v>
      </c>
      <c r="BN22">
        <v>5</v>
      </c>
      <c r="BO22">
        <v>61.54</v>
      </c>
      <c r="BP22">
        <v>3.56</v>
      </c>
      <c r="BQ22">
        <v>97.71</v>
      </c>
      <c r="BR22">
        <v>10.130000000000001</v>
      </c>
      <c r="BS22">
        <v>90.72</v>
      </c>
      <c r="BT22">
        <v>1.008</v>
      </c>
    </row>
    <row r="23" spans="1:72" x14ac:dyDescent="0.3">
      <c r="A23">
        <v>16</v>
      </c>
      <c r="B23" t="s">
        <v>4</v>
      </c>
      <c r="C23">
        <v>27</v>
      </c>
      <c r="D23" t="s">
        <v>396</v>
      </c>
      <c r="E23">
        <v>15</v>
      </c>
      <c r="F23">
        <v>10</v>
      </c>
      <c r="G23">
        <v>2</v>
      </c>
      <c r="H23">
        <v>13</v>
      </c>
      <c r="I23">
        <v>32</v>
      </c>
      <c r="J23">
        <v>0.59299999999999997</v>
      </c>
      <c r="K23">
        <v>1308</v>
      </c>
      <c r="L23">
        <v>1283</v>
      </c>
      <c r="M23">
        <v>50.48</v>
      </c>
      <c r="N23">
        <v>953</v>
      </c>
      <c r="O23">
        <v>869</v>
      </c>
      <c r="P23">
        <v>52.31</v>
      </c>
      <c r="Q23">
        <v>688</v>
      </c>
      <c r="R23">
        <v>600</v>
      </c>
      <c r="S23">
        <v>53.42</v>
      </c>
      <c r="T23">
        <v>56</v>
      </c>
      <c r="U23">
        <v>54</v>
      </c>
      <c r="V23">
        <v>50.91</v>
      </c>
      <c r="W23">
        <v>57.62</v>
      </c>
      <c r="X23">
        <v>49.62</v>
      </c>
      <c r="Y23">
        <v>53.73</v>
      </c>
      <c r="Z23">
        <v>586</v>
      </c>
      <c r="AA23">
        <v>569</v>
      </c>
      <c r="AB23">
        <v>50.74</v>
      </c>
      <c r="AC23">
        <v>338</v>
      </c>
      <c r="AD23">
        <v>289</v>
      </c>
      <c r="AE23">
        <v>53.91</v>
      </c>
      <c r="AF23">
        <v>50</v>
      </c>
      <c r="AG23">
        <v>47</v>
      </c>
      <c r="AH23">
        <v>51.55</v>
      </c>
      <c r="AI23">
        <v>14.79</v>
      </c>
      <c r="AJ23">
        <v>83.74</v>
      </c>
      <c r="AK23">
        <v>249</v>
      </c>
      <c r="AL23">
        <v>214</v>
      </c>
      <c r="AM23">
        <v>53.78</v>
      </c>
      <c r="AN23">
        <v>175</v>
      </c>
      <c r="AO23">
        <v>129</v>
      </c>
      <c r="AP23">
        <v>57.57</v>
      </c>
      <c r="AQ23">
        <v>31</v>
      </c>
      <c r="AR23">
        <v>27</v>
      </c>
      <c r="AS23">
        <v>53.45</v>
      </c>
      <c r="AT23">
        <v>17.71</v>
      </c>
      <c r="AU23">
        <v>79.069999999999993</v>
      </c>
      <c r="AV23">
        <v>337</v>
      </c>
      <c r="AW23">
        <v>355</v>
      </c>
      <c r="AX23">
        <v>48.7</v>
      </c>
      <c r="AY23">
        <v>163</v>
      </c>
      <c r="AZ23">
        <v>160</v>
      </c>
      <c r="BA23">
        <v>50.46</v>
      </c>
      <c r="BB23">
        <v>19</v>
      </c>
      <c r="BC23">
        <v>20</v>
      </c>
      <c r="BD23">
        <v>48.72</v>
      </c>
      <c r="BE23">
        <v>11.66</v>
      </c>
      <c r="BF23">
        <v>87.5</v>
      </c>
      <c r="BG23">
        <v>758</v>
      </c>
      <c r="BH23">
        <v>757</v>
      </c>
      <c r="BI23">
        <v>50.03</v>
      </c>
      <c r="BJ23">
        <v>307</v>
      </c>
      <c r="BK23">
        <v>271</v>
      </c>
      <c r="BL23">
        <v>53.11</v>
      </c>
      <c r="BM23">
        <v>6</v>
      </c>
      <c r="BN23">
        <v>7</v>
      </c>
      <c r="BO23">
        <v>46.15</v>
      </c>
      <c r="BP23">
        <v>1.95</v>
      </c>
      <c r="BQ23">
        <v>97.42</v>
      </c>
      <c r="BR23">
        <v>8.14</v>
      </c>
      <c r="BS23">
        <v>91</v>
      </c>
      <c r="BT23">
        <v>0.99099999999999999</v>
      </c>
    </row>
    <row r="24" spans="1:72" x14ac:dyDescent="0.3">
      <c r="A24">
        <v>2</v>
      </c>
      <c r="B24" t="s">
        <v>3</v>
      </c>
      <c r="C24">
        <v>26</v>
      </c>
      <c r="D24" t="s">
        <v>350</v>
      </c>
      <c r="E24">
        <v>11</v>
      </c>
      <c r="F24">
        <v>12</v>
      </c>
      <c r="G24">
        <v>3</v>
      </c>
      <c r="H24">
        <v>11</v>
      </c>
      <c r="I24">
        <v>25</v>
      </c>
      <c r="J24">
        <v>0.48099999999999998</v>
      </c>
      <c r="K24">
        <v>1364</v>
      </c>
      <c r="L24">
        <v>1249</v>
      </c>
      <c r="M24">
        <v>52.2</v>
      </c>
      <c r="N24">
        <v>988</v>
      </c>
      <c r="O24">
        <v>946</v>
      </c>
      <c r="P24">
        <v>51.09</v>
      </c>
      <c r="Q24">
        <v>689</v>
      </c>
      <c r="R24">
        <v>643</v>
      </c>
      <c r="S24">
        <v>51.73</v>
      </c>
      <c r="T24">
        <v>58</v>
      </c>
      <c r="U24">
        <v>44</v>
      </c>
      <c r="V24">
        <v>56.86</v>
      </c>
      <c r="W24">
        <v>61.16</v>
      </c>
      <c r="X24">
        <v>57.5</v>
      </c>
      <c r="Y24">
        <v>51.55</v>
      </c>
      <c r="Z24">
        <v>651</v>
      </c>
      <c r="AA24">
        <v>596</v>
      </c>
      <c r="AB24">
        <v>52.21</v>
      </c>
      <c r="AC24">
        <v>364</v>
      </c>
      <c r="AD24">
        <v>336</v>
      </c>
      <c r="AE24">
        <v>52</v>
      </c>
      <c r="AF24">
        <v>44</v>
      </c>
      <c r="AG24">
        <v>40</v>
      </c>
      <c r="AH24">
        <v>52.38</v>
      </c>
      <c r="AI24">
        <v>12.09</v>
      </c>
      <c r="AJ24">
        <v>88.1</v>
      </c>
      <c r="AK24">
        <v>274</v>
      </c>
      <c r="AL24">
        <v>236</v>
      </c>
      <c r="AM24">
        <v>53.73</v>
      </c>
      <c r="AN24">
        <v>191</v>
      </c>
      <c r="AO24">
        <v>161</v>
      </c>
      <c r="AP24">
        <v>54.26</v>
      </c>
      <c r="AQ24">
        <v>30</v>
      </c>
      <c r="AR24">
        <v>31</v>
      </c>
      <c r="AS24">
        <v>49.18</v>
      </c>
      <c r="AT24">
        <v>15.71</v>
      </c>
      <c r="AU24">
        <v>80.75</v>
      </c>
      <c r="AV24">
        <v>377</v>
      </c>
      <c r="AW24">
        <v>360</v>
      </c>
      <c r="AX24">
        <v>51.15</v>
      </c>
      <c r="AY24">
        <v>173</v>
      </c>
      <c r="AZ24">
        <v>175</v>
      </c>
      <c r="BA24">
        <v>49.71</v>
      </c>
      <c r="BB24">
        <v>14</v>
      </c>
      <c r="BC24">
        <v>9</v>
      </c>
      <c r="BD24">
        <v>60.87</v>
      </c>
      <c r="BE24">
        <v>8.09</v>
      </c>
      <c r="BF24">
        <v>94.86</v>
      </c>
      <c r="BG24">
        <v>773</v>
      </c>
      <c r="BH24">
        <v>717</v>
      </c>
      <c r="BI24">
        <v>51.88</v>
      </c>
      <c r="BJ24">
        <v>285</v>
      </c>
      <c r="BK24">
        <v>281</v>
      </c>
      <c r="BL24">
        <v>50.35</v>
      </c>
      <c r="BM24">
        <v>14</v>
      </c>
      <c r="BN24">
        <v>4</v>
      </c>
      <c r="BO24">
        <v>77.78</v>
      </c>
      <c r="BP24">
        <v>4.91</v>
      </c>
      <c r="BQ24">
        <v>98.58</v>
      </c>
      <c r="BR24">
        <v>8.42</v>
      </c>
      <c r="BS24">
        <v>93.16</v>
      </c>
      <c r="BT24">
        <v>1.016</v>
      </c>
    </row>
    <row r="25" spans="1:72" x14ac:dyDescent="0.3">
      <c r="A25">
        <v>32</v>
      </c>
      <c r="B25" t="s">
        <v>24</v>
      </c>
      <c r="C25">
        <v>28</v>
      </c>
      <c r="D25" t="s">
        <v>466</v>
      </c>
      <c r="E25">
        <v>8</v>
      </c>
      <c r="F25">
        <v>17</v>
      </c>
      <c r="G25">
        <v>3</v>
      </c>
      <c r="H25">
        <v>8</v>
      </c>
      <c r="I25">
        <v>19</v>
      </c>
      <c r="J25">
        <v>0.33900000000000002</v>
      </c>
      <c r="K25">
        <v>1145</v>
      </c>
      <c r="L25">
        <v>1547</v>
      </c>
      <c r="M25">
        <v>42.53</v>
      </c>
      <c r="N25">
        <v>808</v>
      </c>
      <c r="O25">
        <v>1081</v>
      </c>
      <c r="P25">
        <v>42.77</v>
      </c>
      <c r="Q25">
        <v>565</v>
      </c>
      <c r="R25">
        <v>782</v>
      </c>
      <c r="S25">
        <v>41.95</v>
      </c>
      <c r="T25">
        <v>37</v>
      </c>
      <c r="U25">
        <v>76</v>
      </c>
      <c r="V25">
        <v>32.74</v>
      </c>
      <c r="W25">
        <v>48.26</v>
      </c>
      <c r="X25">
        <v>69.88</v>
      </c>
      <c r="Y25">
        <v>40.85</v>
      </c>
      <c r="Z25">
        <v>493</v>
      </c>
      <c r="AA25">
        <v>784</v>
      </c>
      <c r="AB25">
        <v>38.61</v>
      </c>
      <c r="AC25">
        <v>262</v>
      </c>
      <c r="AD25">
        <v>449</v>
      </c>
      <c r="AE25">
        <v>36.85</v>
      </c>
      <c r="AF25">
        <v>33</v>
      </c>
      <c r="AG25">
        <v>64</v>
      </c>
      <c r="AH25">
        <v>34.020000000000003</v>
      </c>
      <c r="AI25">
        <v>12.6</v>
      </c>
      <c r="AJ25">
        <v>85.75</v>
      </c>
      <c r="AK25">
        <v>200</v>
      </c>
      <c r="AL25">
        <v>321</v>
      </c>
      <c r="AM25">
        <v>38.39</v>
      </c>
      <c r="AN25">
        <v>134</v>
      </c>
      <c r="AO25">
        <v>231</v>
      </c>
      <c r="AP25">
        <v>36.71</v>
      </c>
      <c r="AQ25">
        <v>20</v>
      </c>
      <c r="AR25">
        <v>42</v>
      </c>
      <c r="AS25">
        <v>32.26</v>
      </c>
      <c r="AT25">
        <v>14.93</v>
      </c>
      <c r="AU25">
        <v>81.819999999999993</v>
      </c>
      <c r="AV25">
        <v>293</v>
      </c>
      <c r="AW25">
        <v>463</v>
      </c>
      <c r="AX25">
        <v>38.76</v>
      </c>
      <c r="AY25">
        <v>128</v>
      </c>
      <c r="AZ25">
        <v>218</v>
      </c>
      <c r="BA25">
        <v>36.99</v>
      </c>
      <c r="BB25">
        <v>13</v>
      </c>
      <c r="BC25">
        <v>22</v>
      </c>
      <c r="BD25">
        <v>37.14</v>
      </c>
      <c r="BE25">
        <v>10.16</v>
      </c>
      <c r="BF25">
        <v>89.91</v>
      </c>
      <c r="BG25">
        <v>710</v>
      </c>
      <c r="BH25">
        <v>872</v>
      </c>
      <c r="BI25">
        <v>44.88</v>
      </c>
      <c r="BJ25">
        <v>271</v>
      </c>
      <c r="BK25">
        <v>304</v>
      </c>
      <c r="BL25">
        <v>47.13</v>
      </c>
      <c r="BM25">
        <v>4</v>
      </c>
      <c r="BN25">
        <v>12</v>
      </c>
      <c r="BO25">
        <v>25</v>
      </c>
      <c r="BP25">
        <v>1.48</v>
      </c>
      <c r="BQ25">
        <v>96.05</v>
      </c>
      <c r="BR25">
        <v>6.55</v>
      </c>
      <c r="BS25">
        <v>90.28</v>
      </c>
      <c r="BT25">
        <v>0.96799999999999997</v>
      </c>
    </row>
    <row r="26" spans="1:72" x14ac:dyDescent="0.3">
      <c r="A26">
        <v>3</v>
      </c>
      <c r="B26" t="s">
        <v>34</v>
      </c>
      <c r="C26">
        <v>29</v>
      </c>
      <c r="D26" t="s">
        <v>452</v>
      </c>
      <c r="E26">
        <v>8</v>
      </c>
      <c r="F26">
        <v>14</v>
      </c>
      <c r="G26">
        <v>7</v>
      </c>
      <c r="H26">
        <v>7</v>
      </c>
      <c r="I26">
        <v>23</v>
      </c>
      <c r="J26">
        <v>0.39700000000000002</v>
      </c>
      <c r="K26">
        <v>1417</v>
      </c>
      <c r="L26">
        <v>1307</v>
      </c>
      <c r="M26">
        <v>52.02</v>
      </c>
      <c r="N26">
        <v>997</v>
      </c>
      <c r="O26">
        <v>938</v>
      </c>
      <c r="P26">
        <v>51.52</v>
      </c>
      <c r="Q26">
        <v>689</v>
      </c>
      <c r="R26">
        <v>642</v>
      </c>
      <c r="S26">
        <v>51.77</v>
      </c>
      <c r="T26">
        <v>48</v>
      </c>
      <c r="U26">
        <v>63</v>
      </c>
      <c r="V26">
        <v>43.24</v>
      </c>
      <c r="W26">
        <v>56.45</v>
      </c>
      <c r="X26">
        <v>54.75</v>
      </c>
      <c r="Y26">
        <v>50.76</v>
      </c>
      <c r="Z26">
        <v>639</v>
      </c>
      <c r="AA26">
        <v>571</v>
      </c>
      <c r="AB26">
        <v>52.81</v>
      </c>
      <c r="AC26">
        <v>346</v>
      </c>
      <c r="AD26">
        <v>308</v>
      </c>
      <c r="AE26">
        <v>52.91</v>
      </c>
      <c r="AF26">
        <v>37</v>
      </c>
      <c r="AG26">
        <v>59</v>
      </c>
      <c r="AH26">
        <v>38.54</v>
      </c>
      <c r="AI26">
        <v>10.69</v>
      </c>
      <c r="AJ26">
        <v>80.84</v>
      </c>
      <c r="AK26">
        <v>233</v>
      </c>
      <c r="AL26">
        <v>246</v>
      </c>
      <c r="AM26">
        <v>48.64</v>
      </c>
      <c r="AN26">
        <v>158</v>
      </c>
      <c r="AO26">
        <v>155</v>
      </c>
      <c r="AP26">
        <v>50.48</v>
      </c>
      <c r="AQ26">
        <v>26</v>
      </c>
      <c r="AR26">
        <v>43</v>
      </c>
      <c r="AS26">
        <v>37.68</v>
      </c>
      <c r="AT26">
        <v>16.46</v>
      </c>
      <c r="AU26">
        <v>72.260000000000005</v>
      </c>
      <c r="AV26">
        <v>406</v>
      </c>
      <c r="AW26">
        <v>325</v>
      </c>
      <c r="AX26">
        <v>55.54</v>
      </c>
      <c r="AY26">
        <v>188</v>
      </c>
      <c r="AZ26">
        <v>153</v>
      </c>
      <c r="BA26">
        <v>55.13</v>
      </c>
      <c r="BB26">
        <v>11</v>
      </c>
      <c r="BC26">
        <v>16</v>
      </c>
      <c r="BD26">
        <v>40.74</v>
      </c>
      <c r="BE26">
        <v>5.85</v>
      </c>
      <c r="BF26">
        <v>89.54</v>
      </c>
      <c r="BG26">
        <v>854</v>
      </c>
      <c r="BH26">
        <v>810</v>
      </c>
      <c r="BI26">
        <v>51.32</v>
      </c>
      <c r="BJ26">
        <v>307</v>
      </c>
      <c r="BK26">
        <v>301</v>
      </c>
      <c r="BL26">
        <v>50.49</v>
      </c>
      <c r="BM26">
        <v>11</v>
      </c>
      <c r="BN26">
        <v>4</v>
      </c>
      <c r="BO26">
        <v>73.33</v>
      </c>
      <c r="BP26">
        <v>3.58</v>
      </c>
      <c r="BQ26">
        <v>98.67</v>
      </c>
      <c r="BR26">
        <v>6.97</v>
      </c>
      <c r="BS26">
        <v>90.19</v>
      </c>
      <c r="BT26">
        <v>0.97199999999999998</v>
      </c>
    </row>
    <row r="27" spans="1:72" x14ac:dyDescent="0.3">
      <c r="A27">
        <v>18</v>
      </c>
      <c r="B27" t="s">
        <v>10</v>
      </c>
      <c r="C27">
        <v>27</v>
      </c>
      <c r="D27" t="s">
        <v>397</v>
      </c>
      <c r="E27">
        <v>13</v>
      </c>
      <c r="F27">
        <v>13</v>
      </c>
      <c r="G27">
        <v>1</v>
      </c>
      <c r="H27">
        <v>12</v>
      </c>
      <c r="I27">
        <v>27</v>
      </c>
      <c r="J27">
        <v>0.5</v>
      </c>
      <c r="K27">
        <v>1185</v>
      </c>
      <c r="L27">
        <v>1394</v>
      </c>
      <c r="M27">
        <v>45.95</v>
      </c>
      <c r="N27">
        <v>874</v>
      </c>
      <c r="O27">
        <v>1033</v>
      </c>
      <c r="P27">
        <v>45.83</v>
      </c>
      <c r="Q27">
        <v>636</v>
      </c>
      <c r="R27">
        <v>724</v>
      </c>
      <c r="S27">
        <v>46.76</v>
      </c>
      <c r="T27">
        <v>53</v>
      </c>
      <c r="U27">
        <v>62</v>
      </c>
      <c r="V27">
        <v>46.09</v>
      </c>
      <c r="W27">
        <v>53.46</v>
      </c>
      <c r="X27">
        <v>65.569999999999993</v>
      </c>
      <c r="Y27">
        <v>44.91</v>
      </c>
      <c r="Z27">
        <v>581</v>
      </c>
      <c r="AA27">
        <v>662</v>
      </c>
      <c r="AB27">
        <v>46.74</v>
      </c>
      <c r="AC27">
        <v>337</v>
      </c>
      <c r="AD27">
        <v>363</v>
      </c>
      <c r="AE27">
        <v>48.14</v>
      </c>
      <c r="AF27">
        <v>47</v>
      </c>
      <c r="AG27">
        <v>54</v>
      </c>
      <c r="AH27">
        <v>46.53</v>
      </c>
      <c r="AI27">
        <v>13.95</v>
      </c>
      <c r="AJ27">
        <v>85.12</v>
      </c>
      <c r="AK27">
        <v>245</v>
      </c>
      <c r="AL27">
        <v>288</v>
      </c>
      <c r="AM27">
        <v>45.97</v>
      </c>
      <c r="AN27">
        <v>171</v>
      </c>
      <c r="AO27">
        <v>183</v>
      </c>
      <c r="AP27">
        <v>48.31</v>
      </c>
      <c r="AQ27">
        <v>32</v>
      </c>
      <c r="AR27">
        <v>33</v>
      </c>
      <c r="AS27">
        <v>49.23</v>
      </c>
      <c r="AT27">
        <v>18.71</v>
      </c>
      <c r="AU27">
        <v>81.97</v>
      </c>
      <c r="AV27">
        <v>336</v>
      </c>
      <c r="AW27">
        <v>374</v>
      </c>
      <c r="AX27">
        <v>47.32</v>
      </c>
      <c r="AY27">
        <v>166</v>
      </c>
      <c r="AZ27">
        <v>180</v>
      </c>
      <c r="BA27">
        <v>47.98</v>
      </c>
      <c r="BB27">
        <v>15</v>
      </c>
      <c r="BC27">
        <v>21</v>
      </c>
      <c r="BD27">
        <v>41.67</v>
      </c>
      <c r="BE27">
        <v>9.0399999999999991</v>
      </c>
      <c r="BF27">
        <v>88.33</v>
      </c>
      <c r="BG27">
        <v>676</v>
      </c>
      <c r="BH27">
        <v>855</v>
      </c>
      <c r="BI27">
        <v>44.15</v>
      </c>
      <c r="BJ27">
        <v>263</v>
      </c>
      <c r="BK27">
        <v>333</v>
      </c>
      <c r="BL27">
        <v>44.13</v>
      </c>
      <c r="BM27">
        <v>6</v>
      </c>
      <c r="BN27">
        <v>8</v>
      </c>
      <c r="BO27">
        <v>42.86</v>
      </c>
      <c r="BP27">
        <v>2.2799999999999998</v>
      </c>
      <c r="BQ27">
        <v>97.6</v>
      </c>
      <c r="BR27">
        <v>8.33</v>
      </c>
      <c r="BS27">
        <v>91.44</v>
      </c>
      <c r="BT27">
        <v>0.998</v>
      </c>
    </row>
    <row r="28" spans="1:72" x14ac:dyDescent="0.3">
      <c r="A28">
        <v>30</v>
      </c>
      <c r="B28" t="s">
        <v>7</v>
      </c>
      <c r="C28">
        <v>29</v>
      </c>
      <c r="D28" t="s">
        <v>398</v>
      </c>
      <c r="E28">
        <v>13</v>
      </c>
      <c r="F28">
        <v>11</v>
      </c>
      <c r="G28">
        <v>5</v>
      </c>
      <c r="H28">
        <v>13</v>
      </c>
      <c r="I28">
        <v>31</v>
      </c>
      <c r="J28">
        <v>0.53400000000000003</v>
      </c>
      <c r="K28">
        <v>1395</v>
      </c>
      <c r="L28">
        <v>1356</v>
      </c>
      <c r="M28">
        <v>50.71</v>
      </c>
      <c r="N28">
        <v>978</v>
      </c>
      <c r="O28">
        <v>978</v>
      </c>
      <c r="P28">
        <v>50</v>
      </c>
      <c r="Q28">
        <v>674</v>
      </c>
      <c r="R28">
        <v>706</v>
      </c>
      <c r="S28">
        <v>48.84</v>
      </c>
      <c r="T28">
        <v>55</v>
      </c>
      <c r="U28">
        <v>72</v>
      </c>
      <c r="V28">
        <v>43.31</v>
      </c>
      <c r="W28">
        <v>60.95</v>
      </c>
      <c r="X28">
        <v>62.32</v>
      </c>
      <c r="Y28">
        <v>49.44</v>
      </c>
      <c r="Z28">
        <v>695</v>
      </c>
      <c r="AA28">
        <v>620</v>
      </c>
      <c r="AB28">
        <v>52.85</v>
      </c>
      <c r="AC28">
        <v>378</v>
      </c>
      <c r="AD28">
        <v>360</v>
      </c>
      <c r="AE28">
        <v>51.22</v>
      </c>
      <c r="AF28">
        <v>50</v>
      </c>
      <c r="AG28">
        <v>58</v>
      </c>
      <c r="AH28">
        <v>46.3</v>
      </c>
      <c r="AI28">
        <v>13.23</v>
      </c>
      <c r="AJ28">
        <v>83.89</v>
      </c>
      <c r="AK28">
        <v>274</v>
      </c>
      <c r="AL28">
        <v>259</v>
      </c>
      <c r="AM28">
        <v>51.41</v>
      </c>
      <c r="AN28">
        <v>187</v>
      </c>
      <c r="AO28">
        <v>181</v>
      </c>
      <c r="AP28">
        <v>50.82</v>
      </c>
      <c r="AQ28">
        <v>33</v>
      </c>
      <c r="AR28">
        <v>36</v>
      </c>
      <c r="AS28">
        <v>47.83</v>
      </c>
      <c r="AT28">
        <v>17.649999999999999</v>
      </c>
      <c r="AU28">
        <v>80.11</v>
      </c>
      <c r="AV28">
        <v>421</v>
      </c>
      <c r="AW28">
        <v>361</v>
      </c>
      <c r="AX28">
        <v>53.84</v>
      </c>
      <c r="AY28">
        <v>191</v>
      </c>
      <c r="AZ28">
        <v>179</v>
      </c>
      <c r="BA28">
        <v>51.62</v>
      </c>
      <c r="BB28">
        <v>17</v>
      </c>
      <c r="BC28">
        <v>22</v>
      </c>
      <c r="BD28">
        <v>43.59</v>
      </c>
      <c r="BE28">
        <v>8.9</v>
      </c>
      <c r="BF28">
        <v>87.71</v>
      </c>
      <c r="BG28">
        <v>761</v>
      </c>
      <c r="BH28">
        <v>786</v>
      </c>
      <c r="BI28">
        <v>49.19</v>
      </c>
      <c r="BJ28">
        <v>266</v>
      </c>
      <c r="BK28">
        <v>311</v>
      </c>
      <c r="BL28">
        <v>46.1</v>
      </c>
      <c r="BM28">
        <v>5</v>
      </c>
      <c r="BN28">
        <v>14</v>
      </c>
      <c r="BO28">
        <v>26.32</v>
      </c>
      <c r="BP28">
        <v>1.88</v>
      </c>
      <c r="BQ28">
        <v>95.5</v>
      </c>
      <c r="BR28">
        <v>8.16</v>
      </c>
      <c r="BS28">
        <v>89.8</v>
      </c>
      <c r="BT28">
        <v>0.98</v>
      </c>
    </row>
    <row r="29" spans="1:72" x14ac:dyDescent="0.3">
      <c r="A29">
        <v>8</v>
      </c>
      <c r="B29" t="s">
        <v>5</v>
      </c>
      <c r="C29">
        <v>25</v>
      </c>
      <c r="D29" t="s">
        <v>517</v>
      </c>
      <c r="E29">
        <v>14</v>
      </c>
      <c r="F29">
        <v>6</v>
      </c>
      <c r="G29">
        <v>5</v>
      </c>
      <c r="H29">
        <v>10</v>
      </c>
      <c r="I29">
        <v>33</v>
      </c>
      <c r="J29">
        <v>0.66</v>
      </c>
      <c r="K29">
        <v>1219</v>
      </c>
      <c r="L29">
        <v>1250</v>
      </c>
      <c r="M29">
        <v>49.37</v>
      </c>
      <c r="N29">
        <v>858</v>
      </c>
      <c r="O29">
        <v>887</v>
      </c>
      <c r="P29">
        <v>49.17</v>
      </c>
      <c r="Q29">
        <v>600</v>
      </c>
      <c r="R29">
        <v>612</v>
      </c>
      <c r="S29">
        <v>49.5</v>
      </c>
      <c r="T29">
        <v>53</v>
      </c>
      <c r="U29">
        <v>55</v>
      </c>
      <c r="V29">
        <v>49.07</v>
      </c>
      <c r="W29">
        <v>53.84</v>
      </c>
      <c r="X29">
        <v>56.91</v>
      </c>
      <c r="Y29">
        <v>48.61</v>
      </c>
      <c r="Z29">
        <v>593</v>
      </c>
      <c r="AA29">
        <v>574</v>
      </c>
      <c r="AB29">
        <v>50.81</v>
      </c>
      <c r="AC29">
        <v>328</v>
      </c>
      <c r="AD29">
        <v>330</v>
      </c>
      <c r="AE29">
        <v>49.85</v>
      </c>
      <c r="AF29">
        <v>48</v>
      </c>
      <c r="AG29">
        <v>44</v>
      </c>
      <c r="AH29">
        <v>52.17</v>
      </c>
      <c r="AI29">
        <v>14.63</v>
      </c>
      <c r="AJ29">
        <v>86.67</v>
      </c>
      <c r="AK29">
        <v>245</v>
      </c>
      <c r="AL29">
        <v>256</v>
      </c>
      <c r="AM29">
        <v>48.9</v>
      </c>
      <c r="AN29">
        <v>169</v>
      </c>
      <c r="AO29">
        <v>180</v>
      </c>
      <c r="AP29">
        <v>48.42</v>
      </c>
      <c r="AQ29">
        <v>32</v>
      </c>
      <c r="AR29">
        <v>30</v>
      </c>
      <c r="AS29">
        <v>51.61</v>
      </c>
      <c r="AT29">
        <v>18.93</v>
      </c>
      <c r="AU29">
        <v>83.33</v>
      </c>
      <c r="AV29">
        <v>348</v>
      </c>
      <c r="AW29">
        <v>318</v>
      </c>
      <c r="AX29">
        <v>52.25</v>
      </c>
      <c r="AY29">
        <v>159</v>
      </c>
      <c r="AZ29">
        <v>150</v>
      </c>
      <c r="BA29">
        <v>51.46</v>
      </c>
      <c r="BB29">
        <v>16</v>
      </c>
      <c r="BC29">
        <v>14</v>
      </c>
      <c r="BD29">
        <v>53.33</v>
      </c>
      <c r="BE29">
        <v>10.06</v>
      </c>
      <c r="BF29">
        <v>90.67</v>
      </c>
      <c r="BG29">
        <v>692</v>
      </c>
      <c r="BH29">
        <v>695</v>
      </c>
      <c r="BI29">
        <v>49.89</v>
      </c>
      <c r="BJ29">
        <v>243</v>
      </c>
      <c r="BK29">
        <v>250</v>
      </c>
      <c r="BL29">
        <v>49.29</v>
      </c>
      <c r="BM29">
        <v>5</v>
      </c>
      <c r="BN29">
        <v>11</v>
      </c>
      <c r="BO29">
        <v>31.25</v>
      </c>
      <c r="BP29">
        <v>2.06</v>
      </c>
      <c r="BQ29">
        <v>95.6</v>
      </c>
      <c r="BR29">
        <v>8.83</v>
      </c>
      <c r="BS29">
        <v>91.01</v>
      </c>
      <c r="BT29">
        <v>0.998</v>
      </c>
    </row>
    <row r="30" spans="1:72" x14ac:dyDescent="0.3">
      <c r="A30">
        <v>13</v>
      </c>
      <c r="B30" t="s">
        <v>8</v>
      </c>
      <c r="C30">
        <v>28</v>
      </c>
      <c r="D30" t="s">
        <v>395</v>
      </c>
      <c r="E30">
        <v>18</v>
      </c>
      <c r="F30">
        <v>9</v>
      </c>
      <c r="G30">
        <v>1</v>
      </c>
      <c r="H30">
        <v>18</v>
      </c>
      <c r="I30">
        <v>37</v>
      </c>
      <c r="J30">
        <v>0.66100000000000003</v>
      </c>
      <c r="K30">
        <v>1217</v>
      </c>
      <c r="L30">
        <v>1263</v>
      </c>
      <c r="M30">
        <v>49.07</v>
      </c>
      <c r="N30">
        <v>863</v>
      </c>
      <c r="O30">
        <v>900</v>
      </c>
      <c r="P30">
        <v>48.95</v>
      </c>
      <c r="Q30">
        <v>583</v>
      </c>
      <c r="R30">
        <v>621</v>
      </c>
      <c r="S30">
        <v>48.42</v>
      </c>
      <c r="T30">
        <v>66</v>
      </c>
      <c r="U30">
        <v>44</v>
      </c>
      <c r="V30">
        <v>60</v>
      </c>
      <c r="W30">
        <v>56.49</v>
      </c>
      <c r="X30">
        <v>57.86</v>
      </c>
      <c r="Y30">
        <v>49.4</v>
      </c>
      <c r="Z30">
        <v>604</v>
      </c>
      <c r="AA30">
        <v>599</v>
      </c>
      <c r="AB30">
        <v>50.21</v>
      </c>
      <c r="AC30">
        <v>320</v>
      </c>
      <c r="AD30">
        <v>320</v>
      </c>
      <c r="AE30">
        <v>50</v>
      </c>
      <c r="AF30">
        <v>57</v>
      </c>
      <c r="AG30">
        <v>37</v>
      </c>
      <c r="AH30">
        <v>60.64</v>
      </c>
      <c r="AI30">
        <v>17.809999999999999</v>
      </c>
      <c r="AJ30">
        <v>88.44</v>
      </c>
      <c r="AK30">
        <v>247</v>
      </c>
      <c r="AL30">
        <v>258</v>
      </c>
      <c r="AM30">
        <v>48.91</v>
      </c>
      <c r="AN30">
        <v>160</v>
      </c>
      <c r="AO30">
        <v>169</v>
      </c>
      <c r="AP30">
        <v>48.63</v>
      </c>
      <c r="AQ30">
        <v>43</v>
      </c>
      <c r="AR30">
        <v>24</v>
      </c>
      <c r="AS30">
        <v>64.180000000000007</v>
      </c>
      <c r="AT30">
        <v>26.88</v>
      </c>
      <c r="AU30">
        <v>85.8</v>
      </c>
      <c r="AV30">
        <v>357</v>
      </c>
      <c r="AW30">
        <v>341</v>
      </c>
      <c r="AX30">
        <v>51.15</v>
      </c>
      <c r="AY30">
        <v>160</v>
      </c>
      <c r="AZ30">
        <v>151</v>
      </c>
      <c r="BA30">
        <v>51.45</v>
      </c>
      <c r="BB30">
        <v>14</v>
      </c>
      <c r="BC30">
        <v>13</v>
      </c>
      <c r="BD30">
        <v>51.85</v>
      </c>
      <c r="BE30">
        <v>8.75</v>
      </c>
      <c r="BF30">
        <v>91.39</v>
      </c>
      <c r="BG30">
        <v>699</v>
      </c>
      <c r="BH30">
        <v>735</v>
      </c>
      <c r="BI30">
        <v>48.74</v>
      </c>
      <c r="BJ30">
        <v>236</v>
      </c>
      <c r="BK30">
        <v>275</v>
      </c>
      <c r="BL30">
        <v>46.18</v>
      </c>
      <c r="BM30">
        <v>9</v>
      </c>
      <c r="BN30">
        <v>7</v>
      </c>
      <c r="BO30">
        <v>56.25</v>
      </c>
      <c r="BP30">
        <v>3.81</v>
      </c>
      <c r="BQ30">
        <v>97.45</v>
      </c>
      <c r="BR30">
        <v>11.32</v>
      </c>
      <c r="BS30">
        <v>92.91</v>
      </c>
      <c r="BT30">
        <v>1.042</v>
      </c>
    </row>
    <row r="31" spans="1:72" x14ac:dyDescent="0.3">
      <c r="A31">
        <v>4</v>
      </c>
      <c r="B31" t="s">
        <v>27</v>
      </c>
      <c r="C31">
        <v>29</v>
      </c>
      <c r="D31" t="s">
        <v>453</v>
      </c>
      <c r="E31">
        <v>19</v>
      </c>
      <c r="F31">
        <v>5</v>
      </c>
      <c r="G31">
        <v>5</v>
      </c>
      <c r="H31">
        <v>15</v>
      </c>
      <c r="I31">
        <v>43</v>
      </c>
      <c r="J31">
        <v>0.74099999999999999</v>
      </c>
      <c r="K31">
        <v>1377</v>
      </c>
      <c r="L31">
        <v>1427</v>
      </c>
      <c r="M31">
        <v>49.11</v>
      </c>
      <c r="N31">
        <v>985</v>
      </c>
      <c r="O31">
        <v>966</v>
      </c>
      <c r="P31">
        <v>50.49</v>
      </c>
      <c r="Q31">
        <v>718</v>
      </c>
      <c r="R31">
        <v>670</v>
      </c>
      <c r="S31">
        <v>51.73</v>
      </c>
      <c r="T31">
        <v>60</v>
      </c>
      <c r="U31">
        <v>43</v>
      </c>
      <c r="V31">
        <v>58.25</v>
      </c>
      <c r="W31">
        <v>62.42</v>
      </c>
      <c r="X31">
        <v>55.71</v>
      </c>
      <c r="Y31">
        <v>52.84</v>
      </c>
      <c r="Z31">
        <v>680</v>
      </c>
      <c r="AA31">
        <v>615</v>
      </c>
      <c r="AB31">
        <v>52.51</v>
      </c>
      <c r="AC31">
        <v>383</v>
      </c>
      <c r="AD31">
        <v>310</v>
      </c>
      <c r="AE31">
        <v>55.27</v>
      </c>
      <c r="AF31">
        <v>52</v>
      </c>
      <c r="AG31">
        <v>37</v>
      </c>
      <c r="AH31">
        <v>58.43</v>
      </c>
      <c r="AI31">
        <v>13.58</v>
      </c>
      <c r="AJ31">
        <v>88.06</v>
      </c>
      <c r="AK31">
        <v>291</v>
      </c>
      <c r="AL31">
        <v>239</v>
      </c>
      <c r="AM31">
        <v>54.91</v>
      </c>
      <c r="AN31">
        <v>203</v>
      </c>
      <c r="AO31">
        <v>152</v>
      </c>
      <c r="AP31">
        <v>57.18</v>
      </c>
      <c r="AQ31">
        <v>33</v>
      </c>
      <c r="AR31">
        <v>26</v>
      </c>
      <c r="AS31">
        <v>55.93</v>
      </c>
      <c r="AT31">
        <v>16.260000000000002</v>
      </c>
      <c r="AU31">
        <v>82.89</v>
      </c>
      <c r="AV31">
        <v>389</v>
      </c>
      <c r="AW31">
        <v>376</v>
      </c>
      <c r="AX31">
        <v>50.85</v>
      </c>
      <c r="AY31">
        <v>180</v>
      </c>
      <c r="AZ31">
        <v>158</v>
      </c>
      <c r="BA31">
        <v>53.25</v>
      </c>
      <c r="BB31">
        <v>19</v>
      </c>
      <c r="BC31">
        <v>11</v>
      </c>
      <c r="BD31">
        <v>63.33</v>
      </c>
      <c r="BE31">
        <v>10.56</v>
      </c>
      <c r="BF31">
        <v>93.04</v>
      </c>
      <c r="BG31">
        <v>800</v>
      </c>
      <c r="BH31">
        <v>844</v>
      </c>
      <c r="BI31">
        <v>48.66</v>
      </c>
      <c r="BJ31">
        <v>297</v>
      </c>
      <c r="BK31">
        <v>329</v>
      </c>
      <c r="BL31">
        <v>47.44</v>
      </c>
      <c r="BM31">
        <v>8</v>
      </c>
      <c r="BN31">
        <v>6</v>
      </c>
      <c r="BO31">
        <v>57.14</v>
      </c>
      <c r="BP31">
        <v>2.69</v>
      </c>
      <c r="BQ31">
        <v>98.18</v>
      </c>
      <c r="BR31">
        <v>8.36</v>
      </c>
      <c r="BS31">
        <v>93.58</v>
      </c>
      <c r="BT31">
        <v>1.0189999999999999</v>
      </c>
    </row>
    <row r="32" spans="1:72" x14ac:dyDescent="0.3">
      <c r="A32">
        <v>23</v>
      </c>
      <c r="B32" t="s">
        <v>12</v>
      </c>
      <c r="C32">
        <v>25</v>
      </c>
      <c r="D32" t="s">
        <v>462</v>
      </c>
      <c r="E32">
        <v>14</v>
      </c>
      <c r="F32">
        <v>8</v>
      </c>
      <c r="G32">
        <v>3</v>
      </c>
      <c r="H32">
        <v>12</v>
      </c>
      <c r="I32">
        <v>31</v>
      </c>
      <c r="J32">
        <v>0.62</v>
      </c>
      <c r="K32">
        <v>1075</v>
      </c>
      <c r="L32">
        <v>1236</v>
      </c>
      <c r="M32">
        <v>46.52</v>
      </c>
      <c r="N32">
        <v>757</v>
      </c>
      <c r="O32">
        <v>869</v>
      </c>
      <c r="P32">
        <v>46.56</v>
      </c>
      <c r="Q32">
        <v>534</v>
      </c>
      <c r="R32">
        <v>604</v>
      </c>
      <c r="S32">
        <v>46.92</v>
      </c>
      <c r="T32">
        <v>44</v>
      </c>
      <c r="U32">
        <v>48</v>
      </c>
      <c r="V32">
        <v>47.83</v>
      </c>
      <c r="W32">
        <v>49.81</v>
      </c>
      <c r="X32">
        <v>54.96</v>
      </c>
      <c r="Y32">
        <v>47.54</v>
      </c>
      <c r="Z32">
        <v>519</v>
      </c>
      <c r="AA32">
        <v>565</v>
      </c>
      <c r="AB32">
        <v>47.88</v>
      </c>
      <c r="AC32">
        <v>288</v>
      </c>
      <c r="AD32">
        <v>310</v>
      </c>
      <c r="AE32">
        <v>48.16</v>
      </c>
      <c r="AF32">
        <v>36</v>
      </c>
      <c r="AG32">
        <v>42</v>
      </c>
      <c r="AH32">
        <v>46.15</v>
      </c>
      <c r="AI32">
        <v>12.5</v>
      </c>
      <c r="AJ32">
        <v>86.45</v>
      </c>
      <c r="AK32">
        <v>213</v>
      </c>
      <c r="AL32">
        <v>230</v>
      </c>
      <c r="AM32">
        <v>48.08</v>
      </c>
      <c r="AN32">
        <v>144</v>
      </c>
      <c r="AO32">
        <v>151</v>
      </c>
      <c r="AP32">
        <v>48.81</v>
      </c>
      <c r="AQ32">
        <v>25</v>
      </c>
      <c r="AR32">
        <v>29</v>
      </c>
      <c r="AS32">
        <v>46.3</v>
      </c>
      <c r="AT32">
        <v>17.36</v>
      </c>
      <c r="AU32">
        <v>80.790000000000006</v>
      </c>
      <c r="AV32">
        <v>306</v>
      </c>
      <c r="AW32">
        <v>335</v>
      </c>
      <c r="AX32">
        <v>47.74</v>
      </c>
      <c r="AY32">
        <v>144</v>
      </c>
      <c r="AZ32">
        <v>159</v>
      </c>
      <c r="BA32">
        <v>47.52</v>
      </c>
      <c r="BB32">
        <v>11</v>
      </c>
      <c r="BC32">
        <v>13</v>
      </c>
      <c r="BD32">
        <v>45.83</v>
      </c>
      <c r="BE32">
        <v>7.64</v>
      </c>
      <c r="BF32">
        <v>91.82</v>
      </c>
      <c r="BG32">
        <v>595</v>
      </c>
      <c r="BH32">
        <v>743</v>
      </c>
      <c r="BI32">
        <v>44.47</v>
      </c>
      <c r="BJ32">
        <v>220</v>
      </c>
      <c r="BK32">
        <v>271</v>
      </c>
      <c r="BL32">
        <v>44.81</v>
      </c>
      <c r="BM32">
        <v>8</v>
      </c>
      <c r="BN32">
        <v>6</v>
      </c>
      <c r="BO32">
        <v>57.14</v>
      </c>
      <c r="BP32">
        <v>3.64</v>
      </c>
      <c r="BQ32">
        <v>97.79</v>
      </c>
      <c r="BR32">
        <v>8.24</v>
      </c>
      <c r="BS32">
        <v>92.05</v>
      </c>
      <c r="BT32">
        <v>1.0029999999999999</v>
      </c>
    </row>
    <row r="33" spans="1:72" x14ac:dyDescent="0.3">
      <c r="A33">
        <v>10</v>
      </c>
      <c r="B33" t="s">
        <v>23</v>
      </c>
      <c r="C33">
        <v>26</v>
      </c>
      <c r="D33" t="s">
        <v>455</v>
      </c>
      <c r="E33">
        <v>16</v>
      </c>
      <c r="F33">
        <v>8</v>
      </c>
      <c r="G33">
        <v>2</v>
      </c>
      <c r="H33">
        <v>16</v>
      </c>
      <c r="I33">
        <v>34</v>
      </c>
      <c r="J33">
        <v>0.65400000000000003</v>
      </c>
      <c r="K33">
        <v>1192</v>
      </c>
      <c r="L33">
        <v>1147</v>
      </c>
      <c r="M33">
        <v>50.96</v>
      </c>
      <c r="N33">
        <v>862</v>
      </c>
      <c r="O33">
        <v>827</v>
      </c>
      <c r="P33">
        <v>51.04</v>
      </c>
      <c r="Q33">
        <v>624</v>
      </c>
      <c r="R33">
        <v>574</v>
      </c>
      <c r="S33">
        <v>52.09</v>
      </c>
      <c r="T33">
        <v>55</v>
      </c>
      <c r="U33">
        <v>39</v>
      </c>
      <c r="V33">
        <v>58.51</v>
      </c>
      <c r="W33">
        <v>50.37</v>
      </c>
      <c r="X33">
        <v>52.08</v>
      </c>
      <c r="Y33">
        <v>49.17</v>
      </c>
      <c r="Z33">
        <v>532</v>
      </c>
      <c r="AA33">
        <v>517</v>
      </c>
      <c r="AB33">
        <v>50.71</v>
      </c>
      <c r="AC33">
        <v>304</v>
      </c>
      <c r="AD33">
        <v>278</v>
      </c>
      <c r="AE33">
        <v>52.23</v>
      </c>
      <c r="AF33">
        <v>46</v>
      </c>
      <c r="AG33">
        <v>35</v>
      </c>
      <c r="AH33">
        <v>56.79</v>
      </c>
      <c r="AI33">
        <v>15.13</v>
      </c>
      <c r="AJ33">
        <v>87.41</v>
      </c>
      <c r="AK33">
        <v>226</v>
      </c>
      <c r="AL33">
        <v>227</v>
      </c>
      <c r="AM33">
        <v>49.89</v>
      </c>
      <c r="AN33">
        <v>162</v>
      </c>
      <c r="AO33">
        <v>153</v>
      </c>
      <c r="AP33">
        <v>51.43</v>
      </c>
      <c r="AQ33">
        <v>33</v>
      </c>
      <c r="AR33">
        <v>26</v>
      </c>
      <c r="AS33">
        <v>55.93</v>
      </c>
      <c r="AT33">
        <v>20.37</v>
      </c>
      <c r="AU33">
        <v>83.01</v>
      </c>
      <c r="AV33">
        <v>306</v>
      </c>
      <c r="AW33">
        <v>290</v>
      </c>
      <c r="AX33">
        <v>51.34</v>
      </c>
      <c r="AY33">
        <v>142</v>
      </c>
      <c r="AZ33">
        <v>125</v>
      </c>
      <c r="BA33">
        <v>53.18</v>
      </c>
      <c r="BB33">
        <v>13</v>
      </c>
      <c r="BC33">
        <v>9</v>
      </c>
      <c r="BD33">
        <v>59.09</v>
      </c>
      <c r="BE33">
        <v>9.15</v>
      </c>
      <c r="BF33">
        <v>92.8</v>
      </c>
      <c r="BG33">
        <v>718</v>
      </c>
      <c r="BH33">
        <v>672</v>
      </c>
      <c r="BI33">
        <v>51.65</v>
      </c>
      <c r="BJ33">
        <v>293</v>
      </c>
      <c r="BK33">
        <v>265</v>
      </c>
      <c r="BL33">
        <v>52.51</v>
      </c>
      <c r="BM33">
        <v>9</v>
      </c>
      <c r="BN33">
        <v>4</v>
      </c>
      <c r="BO33">
        <v>69.23</v>
      </c>
      <c r="BP33">
        <v>3.07</v>
      </c>
      <c r="BQ33">
        <v>98.49</v>
      </c>
      <c r="BR33">
        <v>8.81</v>
      </c>
      <c r="BS33">
        <v>93.21</v>
      </c>
      <c r="BT33">
        <v>1.02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BB5E7-8FBC-45DE-A886-2E7739AC6843}">
  <dimension ref="A1:K33"/>
  <sheetViews>
    <sheetView topLeftCell="A4" workbookViewId="0">
      <selection activeCell="C31" sqref="C31"/>
    </sheetView>
  </sheetViews>
  <sheetFormatPr defaultRowHeight="14.4" x14ac:dyDescent="0.3"/>
  <cols>
    <col min="1" max="1" width="21" bestFit="1" customWidth="1"/>
  </cols>
  <sheetData>
    <row r="1" spans="1:11" x14ac:dyDescent="0.3">
      <c r="A1" t="s">
        <v>37</v>
      </c>
      <c r="B1" t="s">
        <v>38</v>
      </c>
      <c r="C1" t="s">
        <v>39</v>
      </c>
      <c r="D1" t="s">
        <v>40</v>
      </c>
      <c r="E1" t="s">
        <v>41</v>
      </c>
      <c r="F1" t="s">
        <v>42</v>
      </c>
      <c r="G1" t="s">
        <v>43</v>
      </c>
      <c r="H1" t="s">
        <v>44</v>
      </c>
      <c r="I1" t="s">
        <v>45</v>
      </c>
      <c r="J1" t="s">
        <v>46</v>
      </c>
      <c r="K1" t="s">
        <v>47</v>
      </c>
    </row>
    <row r="2" spans="1:11" x14ac:dyDescent="0.3">
      <c r="A2" t="s">
        <v>14</v>
      </c>
      <c r="B2">
        <v>82</v>
      </c>
      <c r="C2">
        <v>65</v>
      </c>
      <c r="D2">
        <v>12</v>
      </c>
      <c r="E2">
        <v>5</v>
      </c>
      <c r="F2">
        <v>135</v>
      </c>
      <c r="G2">
        <v>0.82299999999999995</v>
      </c>
      <c r="H2">
        <v>305</v>
      </c>
      <c r="I2">
        <v>177</v>
      </c>
      <c r="J2">
        <v>1.54</v>
      </c>
      <c r="K2">
        <v>-0.02</v>
      </c>
    </row>
    <row r="3" spans="1:11" x14ac:dyDescent="0.3">
      <c r="A3" t="s">
        <v>19</v>
      </c>
      <c r="B3">
        <v>82</v>
      </c>
      <c r="C3">
        <v>35</v>
      </c>
      <c r="D3">
        <v>37</v>
      </c>
      <c r="E3">
        <v>10</v>
      </c>
      <c r="F3">
        <v>80</v>
      </c>
      <c r="G3">
        <v>0.48799999999999999</v>
      </c>
      <c r="H3">
        <v>240</v>
      </c>
      <c r="I3">
        <v>279</v>
      </c>
      <c r="J3">
        <v>-0.44</v>
      </c>
      <c r="K3">
        <v>0.04</v>
      </c>
    </row>
    <row r="4" spans="1:11" x14ac:dyDescent="0.3">
      <c r="A4" t="s">
        <v>33</v>
      </c>
      <c r="B4">
        <v>82</v>
      </c>
      <c r="C4">
        <v>31</v>
      </c>
      <c r="D4">
        <v>45</v>
      </c>
      <c r="E4">
        <v>6</v>
      </c>
      <c r="F4">
        <v>68</v>
      </c>
      <c r="G4">
        <v>0.41499999999999998</v>
      </c>
      <c r="H4">
        <v>232</v>
      </c>
      <c r="I4">
        <v>307</v>
      </c>
      <c r="J4">
        <v>-0.85</v>
      </c>
      <c r="K4">
        <v>0.06</v>
      </c>
    </row>
    <row r="5" spans="1:11" x14ac:dyDescent="0.3">
      <c r="A5" t="s">
        <v>7</v>
      </c>
      <c r="B5">
        <v>82</v>
      </c>
      <c r="C5">
        <v>46</v>
      </c>
      <c r="D5">
        <v>30</v>
      </c>
      <c r="E5">
        <v>6</v>
      </c>
      <c r="F5">
        <v>98</v>
      </c>
      <c r="G5">
        <v>0.59799999999999998</v>
      </c>
      <c r="H5">
        <v>283</v>
      </c>
      <c r="I5">
        <v>254</v>
      </c>
      <c r="J5">
        <v>0.37</v>
      </c>
      <c r="K5">
        <v>0.02</v>
      </c>
    </row>
    <row r="6" spans="1:11" x14ac:dyDescent="0.3">
      <c r="A6" t="s">
        <v>5</v>
      </c>
      <c r="B6">
        <v>82</v>
      </c>
      <c r="C6">
        <v>50</v>
      </c>
      <c r="D6">
        <v>21</v>
      </c>
      <c r="E6">
        <v>11</v>
      </c>
      <c r="F6">
        <v>111</v>
      </c>
      <c r="G6">
        <v>0.67700000000000005</v>
      </c>
      <c r="H6">
        <v>279</v>
      </c>
      <c r="I6">
        <v>222</v>
      </c>
      <c r="J6">
        <v>0.7</v>
      </c>
      <c r="K6">
        <v>0</v>
      </c>
    </row>
    <row r="7" spans="1:11" x14ac:dyDescent="0.3">
      <c r="A7" t="s">
        <v>13</v>
      </c>
      <c r="B7">
        <v>82</v>
      </c>
      <c r="C7">
        <v>42</v>
      </c>
      <c r="D7">
        <v>33</v>
      </c>
      <c r="E7">
        <v>7</v>
      </c>
      <c r="F7">
        <v>91</v>
      </c>
      <c r="G7">
        <v>0.55500000000000005</v>
      </c>
      <c r="H7">
        <v>296</v>
      </c>
      <c r="I7">
        <v>300</v>
      </c>
      <c r="J7">
        <v>-0.01</v>
      </c>
      <c r="K7">
        <v>0.04</v>
      </c>
    </row>
    <row r="8" spans="1:11" x14ac:dyDescent="0.3">
      <c r="A8" t="s">
        <v>31</v>
      </c>
      <c r="B8">
        <v>82</v>
      </c>
      <c r="C8">
        <v>42</v>
      </c>
      <c r="D8">
        <v>32</v>
      </c>
      <c r="E8">
        <v>8</v>
      </c>
      <c r="F8">
        <v>92</v>
      </c>
      <c r="G8">
        <v>0.56100000000000005</v>
      </c>
      <c r="H8">
        <v>290</v>
      </c>
      <c r="I8">
        <v>273</v>
      </c>
      <c r="J8">
        <v>0.24</v>
      </c>
      <c r="K8">
        <v>0.04</v>
      </c>
    </row>
    <row r="9" spans="1:11" x14ac:dyDescent="0.3">
      <c r="A9" t="s">
        <v>32</v>
      </c>
      <c r="B9">
        <v>82</v>
      </c>
      <c r="C9">
        <v>39</v>
      </c>
      <c r="D9">
        <v>35</v>
      </c>
      <c r="E9">
        <v>8</v>
      </c>
      <c r="F9">
        <v>86</v>
      </c>
      <c r="G9">
        <v>0.52400000000000002</v>
      </c>
      <c r="H9">
        <v>261</v>
      </c>
      <c r="I9">
        <v>271</v>
      </c>
      <c r="J9">
        <v>-0.09</v>
      </c>
      <c r="K9">
        <v>0.04</v>
      </c>
    </row>
    <row r="10" spans="1:11" x14ac:dyDescent="0.3">
      <c r="A10" t="s">
        <v>17</v>
      </c>
      <c r="B10">
        <v>82</v>
      </c>
      <c r="C10">
        <v>47</v>
      </c>
      <c r="D10">
        <v>22</v>
      </c>
      <c r="E10">
        <v>13</v>
      </c>
      <c r="F10">
        <v>107</v>
      </c>
      <c r="G10">
        <v>0.65200000000000002</v>
      </c>
      <c r="H10">
        <v>277</v>
      </c>
      <c r="I10">
        <v>219</v>
      </c>
      <c r="J10">
        <v>0.7</v>
      </c>
      <c r="K10">
        <v>0</v>
      </c>
    </row>
    <row r="11" spans="1:11" x14ac:dyDescent="0.3">
      <c r="A11" t="s">
        <v>18</v>
      </c>
      <c r="B11">
        <v>82</v>
      </c>
      <c r="C11">
        <v>52</v>
      </c>
      <c r="D11">
        <v>21</v>
      </c>
      <c r="E11">
        <v>9</v>
      </c>
      <c r="F11">
        <v>113</v>
      </c>
      <c r="G11">
        <v>0.68899999999999995</v>
      </c>
      <c r="H11">
        <v>266</v>
      </c>
      <c r="I11">
        <v>213</v>
      </c>
      <c r="J11">
        <v>0.66</v>
      </c>
      <c r="K11">
        <v>0.01</v>
      </c>
    </row>
    <row r="12" spans="1:11" x14ac:dyDescent="0.3">
      <c r="A12" t="s">
        <v>15</v>
      </c>
      <c r="B12">
        <v>82</v>
      </c>
      <c r="C12">
        <v>52</v>
      </c>
      <c r="D12">
        <v>22</v>
      </c>
      <c r="E12">
        <v>8</v>
      </c>
      <c r="F12">
        <v>112</v>
      </c>
      <c r="G12">
        <v>0.68300000000000005</v>
      </c>
      <c r="H12">
        <v>291</v>
      </c>
      <c r="I12">
        <v>226</v>
      </c>
      <c r="J12">
        <v>0.79</v>
      </c>
      <c r="K12">
        <v>0</v>
      </c>
    </row>
    <row r="13" spans="1:11" x14ac:dyDescent="0.3">
      <c r="A13" t="s">
        <v>16</v>
      </c>
      <c r="B13">
        <v>82</v>
      </c>
      <c r="C13">
        <v>42</v>
      </c>
      <c r="D13">
        <v>31</v>
      </c>
      <c r="E13">
        <v>9</v>
      </c>
      <c r="F13">
        <v>93</v>
      </c>
      <c r="G13">
        <v>0.56699999999999995</v>
      </c>
      <c r="H13">
        <v>243</v>
      </c>
      <c r="I13">
        <v>222</v>
      </c>
      <c r="J13">
        <v>0.25</v>
      </c>
      <c r="K13">
        <v>0</v>
      </c>
    </row>
    <row r="14" spans="1:11" x14ac:dyDescent="0.3">
      <c r="A14" t="s">
        <v>12</v>
      </c>
      <c r="B14">
        <v>82</v>
      </c>
      <c r="C14">
        <v>35</v>
      </c>
      <c r="D14">
        <v>37</v>
      </c>
      <c r="E14">
        <v>10</v>
      </c>
      <c r="F14">
        <v>80</v>
      </c>
      <c r="G14">
        <v>0.48799999999999999</v>
      </c>
      <c r="H14">
        <v>255</v>
      </c>
      <c r="I14">
        <v>265</v>
      </c>
      <c r="J14">
        <v>-0.1</v>
      </c>
      <c r="K14">
        <v>0.02</v>
      </c>
    </row>
    <row r="15" spans="1:11" x14ac:dyDescent="0.3">
      <c r="A15" t="s">
        <v>4</v>
      </c>
      <c r="B15">
        <v>82</v>
      </c>
      <c r="C15">
        <v>31</v>
      </c>
      <c r="D15">
        <v>38</v>
      </c>
      <c r="E15">
        <v>13</v>
      </c>
      <c r="F15">
        <v>75</v>
      </c>
      <c r="G15">
        <v>0.45700000000000002</v>
      </c>
      <c r="H15">
        <v>222</v>
      </c>
      <c r="I15">
        <v>277</v>
      </c>
      <c r="J15">
        <v>-0.62</v>
      </c>
      <c r="K15">
        <v>0.05</v>
      </c>
    </row>
    <row r="16" spans="1:11" x14ac:dyDescent="0.3">
      <c r="A16" t="s">
        <v>20</v>
      </c>
      <c r="B16">
        <v>82</v>
      </c>
      <c r="C16">
        <v>25</v>
      </c>
      <c r="D16">
        <v>48</v>
      </c>
      <c r="E16">
        <v>9</v>
      </c>
      <c r="F16">
        <v>59</v>
      </c>
      <c r="G16">
        <v>0.36</v>
      </c>
      <c r="H16">
        <v>214</v>
      </c>
      <c r="I16">
        <v>330</v>
      </c>
      <c r="J16">
        <v>-1.34</v>
      </c>
      <c r="K16">
        <v>7.0000000000000007E-2</v>
      </c>
    </row>
    <row r="17" spans="1:11" x14ac:dyDescent="0.3">
      <c r="A17" t="s">
        <v>3</v>
      </c>
      <c r="B17">
        <v>82</v>
      </c>
      <c r="C17">
        <v>40</v>
      </c>
      <c r="D17">
        <v>31</v>
      </c>
      <c r="E17">
        <v>11</v>
      </c>
      <c r="F17">
        <v>91</v>
      </c>
      <c r="G17">
        <v>0.55500000000000005</v>
      </c>
      <c r="H17">
        <v>262</v>
      </c>
      <c r="I17">
        <v>264</v>
      </c>
      <c r="J17">
        <v>0.01</v>
      </c>
      <c r="K17">
        <v>0.04</v>
      </c>
    </row>
    <row r="18" spans="1:11" x14ac:dyDescent="0.3">
      <c r="A18" t="s">
        <v>11</v>
      </c>
      <c r="B18">
        <v>82</v>
      </c>
      <c r="C18">
        <v>51</v>
      </c>
      <c r="D18">
        <v>24</v>
      </c>
      <c r="E18">
        <v>7</v>
      </c>
      <c r="F18">
        <v>109</v>
      </c>
      <c r="G18">
        <v>0.66500000000000004</v>
      </c>
      <c r="H18">
        <v>280</v>
      </c>
      <c r="I18">
        <v>226</v>
      </c>
      <c r="J18">
        <v>0.61</v>
      </c>
      <c r="K18">
        <v>-0.05</v>
      </c>
    </row>
    <row r="19" spans="1:11" x14ac:dyDescent="0.3">
      <c r="A19" t="s">
        <v>30</v>
      </c>
      <c r="B19">
        <v>82</v>
      </c>
      <c r="C19">
        <v>47</v>
      </c>
      <c r="D19">
        <v>21</v>
      </c>
      <c r="E19">
        <v>14</v>
      </c>
      <c r="F19">
        <v>108</v>
      </c>
      <c r="G19">
        <v>0.65900000000000003</v>
      </c>
      <c r="H19">
        <v>285</v>
      </c>
      <c r="I19">
        <v>218</v>
      </c>
      <c r="J19">
        <v>0.75</v>
      </c>
      <c r="K19">
        <v>-7.0000000000000007E-2</v>
      </c>
    </row>
    <row r="20" spans="1:11" x14ac:dyDescent="0.3">
      <c r="A20" t="s">
        <v>23</v>
      </c>
      <c r="B20">
        <v>82</v>
      </c>
      <c r="C20">
        <v>46</v>
      </c>
      <c r="D20">
        <v>33</v>
      </c>
      <c r="E20">
        <v>3</v>
      </c>
      <c r="F20">
        <v>95</v>
      </c>
      <c r="G20">
        <v>0.57899999999999996</v>
      </c>
      <c r="H20">
        <v>247</v>
      </c>
      <c r="I20">
        <v>225</v>
      </c>
      <c r="J20">
        <v>0.23</v>
      </c>
      <c r="K20">
        <v>-0.04</v>
      </c>
    </row>
    <row r="21" spans="1:11" x14ac:dyDescent="0.3">
      <c r="A21" t="s">
        <v>25</v>
      </c>
      <c r="B21">
        <v>82</v>
      </c>
      <c r="C21">
        <v>28</v>
      </c>
      <c r="D21">
        <v>40</v>
      </c>
      <c r="E21">
        <v>14</v>
      </c>
      <c r="F21">
        <v>70</v>
      </c>
      <c r="G21">
        <v>0.42699999999999999</v>
      </c>
      <c r="H21">
        <v>228</v>
      </c>
      <c r="I21">
        <v>299</v>
      </c>
      <c r="J21">
        <v>-0.85</v>
      </c>
      <c r="K21">
        <v>0.01</v>
      </c>
    </row>
    <row r="22" spans="1:11" x14ac:dyDescent="0.3">
      <c r="A22" t="s">
        <v>21</v>
      </c>
      <c r="B22">
        <v>82</v>
      </c>
      <c r="C22">
        <v>42</v>
      </c>
      <c r="D22">
        <v>32</v>
      </c>
      <c r="E22">
        <v>8</v>
      </c>
      <c r="F22">
        <v>92</v>
      </c>
      <c r="G22">
        <v>0.56100000000000005</v>
      </c>
      <c r="H22">
        <v>229</v>
      </c>
      <c r="I22">
        <v>238</v>
      </c>
      <c r="J22">
        <v>-0.12</v>
      </c>
      <c r="K22">
        <v>-0.02</v>
      </c>
    </row>
    <row r="23" spans="1:11" x14ac:dyDescent="0.3">
      <c r="A23" t="s">
        <v>28</v>
      </c>
      <c r="B23">
        <v>82</v>
      </c>
      <c r="C23">
        <v>46</v>
      </c>
      <c r="D23">
        <v>25</v>
      </c>
      <c r="E23">
        <v>11</v>
      </c>
      <c r="F23">
        <v>103</v>
      </c>
      <c r="G23">
        <v>0.628</v>
      </c>
      <c r="H23">
        <v>246</v>
      </c>
      <c r="I23">
        <v>225</v>
      </c>
      <c r="J23">
        <v>0.21</v>
      </c>
      <c r="K23">
        <v>-0.05</v>
      </c>
    </row>
    <row r="24" spans="1:11" x14ac:dyDescent="0.3">
      <c r="A24" t="s">
        <v>10</v>
      </c>
      <c r="B24">
        <v>82</v>
      </c>
      <c r="C24">
        <v>37</v>
      </c>
      <c r="D24">
        <v>38</v>
      </c>
      <c r="E24">
        <v>7</v>
      </c>
      <c r="F24">
        <v>81</v>
      </c>
      <c r="G24">
        <v>0.49399999999999999</v>
      </c>
      <c r="H24">
        <v>263</v>
      </c>
      <c r="I24">
        <v>301</v>
      </c>
      <c r="J24">
        <v>-0.47</v>
      </c>
      <c r="K24">
        <v>-0.01</v>
      </c>
    </row>
    <row r="25" spans="1:11" x14ac:dyDescent="0.3">
      <c r="A25" t="s">
        <v>6</v>
      </c>
      <c r="B25">
        <v>82</v>
      </c>
      <c r="C25">
        <v>26</v>
      </c>
      <c r="D25">
        <v>49</v>
      </c>
      <c r="E25">
        <v>7</v>
      </c>
      <c r="F25">
        <v>59</v>
      </c>
      <c r="G25">
        <v>0.36</v>
      </c>
      <c r="H25">
        <v>204</v>
      </c>
      <c r="I25">
        <v>301</v>
      </c>
      <c r="J25">
        <v>-1.1599999999999999</v>
      </c>
      <c r="K25">
        <v>0.02</v>
      </c>
    </row>
    <row r="26" spans="1:11" x14ac:dyDescent="0.3">
      <c r="A26" t="s">
        <v>27</v>
      </c>
      <c r="B26">
        <v>82</v>
      </c>
      <c r="C26">
        <v>51</v>
      </c>
      <c r="D26">
        <v>22</v>
      </c>
      <c r="E26">
        <v>9</v>
      </c>
      <c r="F26">
        <v>111</v>
      </c>
      <c r="G26">
        <v>0.67700000000000005</v>
      </c>
      <c r="H26">
        <v>272</v>
      </c>
      <c r="I26">
        <v>229</v>
      </c>
      <c r="J26">
        <v>0.49</v>
      </c>
      <c r="K26">
        <v>-0.04</v>
      </c>
    </row>
    <row r="27" spans="1:11" x14ac:dyDescent="0.3">
      <c r="A27" t="s">
        <v>8</v>
      </c>
      <c r="B27">
        <v>82</v>
      </c>
      <c r="C27">
        <v>38</v>
      </c>
      <c r="D27">
        <v>37</v>
      </c>
      <c r="E27">
        <v>7</v>
      </c>
      <c r="F27">
        <v>83</v>
      </c>
      <c r="G27">
        <v>0.50600000000000001</v>
      </c>
      <c r="H27">
        <v>276</v>
      </c>
      <c r="I27">
        <v>298</v>
      </c>
      <c r="J27">
        <v>-0.3</v>
      </c>
      <c r="K27">
        <v>-0.04</v>
      </c>
    </row>
    <row r="28" spans="1:11" x14ac:dyDescent="0.3">
      <c r="A28" t="s">
        <v>29</v>
      </c>
      <c r="B28">
        <v>82</v>
      </c>
      <c r="C28">
        <v>47</v>
      </c>
      <c r="D28">
        <v>25</v>
      </c>
      <c r="E28">
        <v>10</v>
      </c>
      <c r="F28">
        <v>104</v>
      </c>
      <c r="G28">
        <v>0.63400000000000001</v>
      </c>
      <c r="H28">
        <v>280</v>
      </c>
      <c r="I28">
        <v>257</v>
      </c>
      <c r="J28">
        <v>0.27</v>
      </c>
      <c r="K28">
        <v>-0.02</v>
      </c>
    </row>
    <row r="29" spans="1:11" x14ac:dyDescent="0.3">
      <c r="A29" t="s">
        <v>26</v>
      </c>
      <c r="B29">
        <v>82</v>
      </c>
      <c r="C29">
        <v>23</v>
      </c>
      <c r="D29">
        <v>47</v>
      </c>
      <c r="E29">
        <v>12</v>
      </c>
      <c r="F29">
        <v>58</v>
      </c>
      <c r="G29">
        <v>0.35399999999999998</v>
      </c>
      <c r="H29">
        <v>209</v>
      </c>
      <c r="I29">
        <v>338</v>
      </c>
      <c r="J29">
        <v>-1.54</v>
      </c>
      <c r="K29">
        <v>0.03</v>
      </c>
    </row>
    <row r="30" spans="1:11" x14ac:dyDescent="0.3">
      <c r="A30" t="s">
        <v>34</v>
      </c>
      <c r="B30">
        <v>82</v>
      </c>
      <c r="C30">
        <v>46</v>
      </c>
      <c r="D30">
        <v>28</v>
      </c>
      <c r="E30">
        <v>8</v>
      </c>
      <c r="F30">
        <v>100</v>
      </c>
      <c r="G30">
        <v>0.61</v>
      </c>
      <c r="H30">
        <v>289</v>
      </c>
      <c r="I30">
        <v>256</v>
      </c>
      <c r="J30">
        <v>0.36</v>
      </c>
      <c r="K30">
        <v>-0.04</v>
      </c>
    </row>
    <row r="31" spans="1:11" x14ac:dyDescent="0.3">
      <c r="A31" t="s">
        <v>9</v>
      </c>
      <c r="B31">
        <v>82</v>
      </c>
      <c r="C31">
        <v>50</v>
      </c>
      <c r="D31">
        <v>23</v>
      </c>
      <c r="E31">
        <v>9</v>
      </c>
      <c r="F31">
        <v>109</v>
      </c>
      <c r="G31">
        <v>0.66500000000000004</v>
      </c>
      <c r="H31">
        <v>325</v>
      </c>
      <c r="I31">
        <v>260</v>
      </c>
      <c r="J31">
        <v>0.73</v>
      </c>
      <c r="K31">
        <v>-7.0000000000000007E-2</v>
      </c>
    </row>
    <row r="32" spans="1:11" x14ac:dyDescent="0.3">
      <c r="A32" t="s">
        <v>22</v>
      </c>
      <c r="B32">
        <v>82</v>
      </c>
      <c r="C32">
        <v>38</v>
      </c>
      <c r="D32">
        <v>27</v>
      </c>
      <c r="E32">
        <v>17</v>
      </c>
      <c r="F32">
        <v>93</v>
      </c>
      <c r="G32">
        <v>0.56699999999999995</v>
      </c>
      <c r="H32">
        <v>260</v>
      </c>
      <c r="I32">
        <v>252</v>
      </c>
      <c r="J32">
        <v>0.05</v>
      </c>
      <c r="K32">
        <v>-0.05</v>
      </c>
    </row>
    <row r="33" spans="1:11" x14ac:dyDescent="0.3">
      <c r="A33" t="s">
        <v>24</v>
      </c>
      <c r="B33">
        <v>82</v>
      </c>
      <c r="C33">
        <v>22</v>
      </c>
      <c r="D33">
        <v>44</v>
      </c>
      <c r="E33">
        <v>16</v>
      </c>
      <c r="F33">
        <v>60</v>
      </c>
      <c r="G33">
        <v>0.36599999999999999</v>
      </c>
      <c r="H33">
        <v>234</v>
      </c>
      <c r="I33">
        <v>321</v>
      </c>
      <c r="J33">
        <v>-1.05</v>
      </c>
      <c r="K33">
        <v>0.01</v>
      </c>
    </row>
  </sheetData>
  <sortState xmlns:xlrd2="http://schemas.microsoft.com/office/spreadsheetml/2017/richdata2" ref="A2:K34">
    <sortCondition ref="A1:A34" customList="Boston Bruins,Detroit Red Wings,Montreal Canadiens,Tampa Bay Lightning,Toronto Maple Leafs,Buffalo Sabres,Florida Panthers,Ottawa Senators,New York Rangers,Carolina Hurricanes,New Jersey Devils,New York Islanders,Washington Capitals,Philadelphia Flyers,Columbus Blue Jackets,Pittsburgh Penguins,Colorado Avalanche,Dallas Stars,Winnipeg Jets,Arizona Coyotes,Nashville Predators,Minnesota Wild,St. Louis Blues,Chicago Blackhawks,Vegas Golden Knights,Vancouver Canucks,Los Angeles Kings,Anaheim Ducks,Seattle Kraken,Edmonton Oilers,Calgary Flames,San Jose Sharks"/>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2B057-E04A-497E-8DD6-C7FDEA8595D1}">
  <dimension ref="A1:O76"/>
  <sheetViews>
    <sheetView topLeftCell="A16" workbookViewId="0">
      <pane xSplit="1" topLeftCell="B1" activePane="topRight" state="frozen"/>
      <selection pane="topRight" activeCell="J18" sqref="J18"/>
    </sheetView>
  </sheetViews>
  <sheetFormatPr defaultRowHeight="14.4" x14ac:dyDescent="0.3"/>
  <cols>
    <col min="1" max="15" width="8.88671875" bestFit="1" customWidth="1"/>
  </cols>
  <sheetData>
    <row r="1" spans="1:15" x14ac:dyDescent="0.3">
      <c r="A1" t="s">
        <v>37</v>
      </c>
      <c r="B1" t="s">
        <v>38</v>
      </c>
      <c r="C1" t="s">
        <v>39</v>
      </c>
      <c r="D1" t="s">
        <v>40</v>
      </c>
      <c r="E1" t="s">
        <v>41</v>
      </c>
      <c r="F1" t="s">
        <v>42</v>
      </c>
      <c r="G1" t="s">
        <v>43</v>
      </c>
      <c r="H1" t="s">
        <v>44</v>
      </c>
      <c r="I1" t="s">
        <v>45</v>
      </c>
      <c r="J1" t="s">
        <v>46</v>
      </c>
      <c r="K1" t="s">
        <v>47</v>
      </c>
      <c r="L1" t="s">
        <v>48</v>
      </c>
      <c r="M1" t="s">
        <v>49</v>
      </c>
      <c r="N1" t="s">
        <v>50</v>
      </c>
      <c r="O1" t="s">
        <v>51</v>
      </c>
    </row>
    <row r="2" spans="1:15" x14ac:dyDescent="0.3">
      <c r="A2" t="s">
        <v>52</v>
      </c>
      <c r="B2" t="s">
        <v>52</v>
      </c>
      <c r="C2" t="s">
        <v>52</v>
      </c>
      <c r="D2" t="s">
        <v>52</v>
      </c>
      <c r="E2" t="s">
        <v>52</v>
      </c>
      <c r="F2" t="s">
        <v>52</v>
      </c>
      <c r="G2" t="s">
        <v>52</v>
      </c>
      <c r="H2" t="s">
        <v>52</v>
      </c>
      <c r="I2" t="s">
        <v>52</v>
      </c>
      <c r="J2" t="s">
        <v>52</v>
      </c>
      <c r="K2" t="s">
        <v>52</v>
      </c>
      <c r="L2" t="s">
        <v>52</v>
      </c>
      <c r="M2" t="s">
        <v>52</v>
      </c>
      <c r="N2" t="s">
        <v>52</v>
      </c>
      <c r="O2" t="s">
        <v>52</v>
      </c>
    </row>
    <row r="3" spans="1:15" x14ac:dyDescent="0.3">
      <c r="A3" t="s">
        <v>14</v>
      </c>
      <c r="B3" t="s">
        <v>249</v>
      </c>
      <c r="C3" t="s">
        <v>207</v>
      </c>
      <c r="D3" t="s">
        <v>62</v>
      </c>
      <c r="E3" t="s">
        <v>60</v>
      </c>
      <c r="F3" t="s">
        <v>320</v>
      </c>
      <c r="G3" t="s">
        <v>321</v>
      </c>
      <c r="H3" t="s">
        <v>311</v>
      </c>
      <c r="I3" t="s">
        <v>358</v>
      </c>
      <c r="J3" t="s">
        <v>495</v>
      </c>
      <c r="K3" t="s">
        <v>496</v>
      </c>
      <c r="L3" t="s">
        <v>370</v>
      </c>
      <c r="M3" t="s">
        <v>70</v>
      </c>
      <c r="N3" t="s">
        <v>371</v>
      </c>
      <c r="O3" t="s">
        <v>372</v>
      </c>
    </row>
    <row r="4" spans="1:15" x14ac:dyDescent="0.3">
      <c r="A4" t="s">
        <v>31</v>
      </c>
      <c r="B4" t="s">
        <v>313</v>
      </c>
      <c r="C4" t="s">
        <v>148</v>
      </c>
      <c r="D4" t="s">
        <v>54</v>
      </c>
      <c r="E4" t="s">
        <v>63</v>
      </c>
      <c r="F4" t="s">
        <v>364</v>
      </c>
      <c r="G4" t="s">
        <v>373</v>
      </c>
      <c r="H4" t="s">
        <v>294</v>
      </c>
      <c r="I4" t="s">
        <v>323</v>
      </c>
      <c r="J4" t="s">
        <v>375</v>
      </c>
      <c r="K4" t="s">
        <v>339</v>
      </c>
      <c r="L4" t="s">
        <v>433</v>
      </c>
      <c r="M4" t="s">
        <v>70</v>
      </c>
      <c r="N4" t="s">
        <v>434</v>
      </c>
      <c r="O4" t="s">
        <v>332</v>
      </c>
    </row>
    <row r="5" spans="1:15" x14ac:dyDescent="0.3">
      <c r="A5" t="s">
        <v>5</v>
      </c>
      <c r="B5" t="s">
        <v>149</v>
      </c>
      <c r="C5" t="s">
        <v>210</v>
      </c>
      <c r="D5" t="s">
        <v>59</v>
      </c>
      <c r="E5" t="s">
        <v>62</v>
      </c>
      <c r="F5" t="s">
        <v>293</v>
      </c>
      <c r="G5" t="s">
        <v>497</v>
      </c>
      <c r="H5" t="s">
        <v>311</v>
      </c>
      <c r="I5" t="s">
        <v>290</v>
      </c>
      <c r="J5" t="s">
        <v>498</v>
      </c>
      <c r="K5" t="s">
        <v>420</v>
      </c>
      <c r="L5" t="s">
        <v>65</v>
      </c>
      <c r="M5" t="s">
        <v>57</v>
      </c>
      <c r="N5" t="s">
        <v>499</v>
      </c>
      <c r="O5" t="s">
        <v>500</v>
      </c>
    </row>
    <row r="6" spans="1:15" x14ac:dyDescent="0.3">
      <c r="A6" t="s">
        <v>19</v>
      </c>
      <c r="B6" t="s">
        <v>313</v>
      </c>
      <c r="C6" t="s">
        <v>210</v>
      </c>
      <c r="D6" t="s">
        <v>53</v>
      </c>
      <c r="E6" t="s">
        <v>66</v>
      </c>
      <c r="F6" t="s">
        <v>308</v>
      </c>
      <c r="G6" t="s">
        <v>501</v>
      </c>
      <c r="H6" t="s">
        <v>410</v>
      </c>
      <c r="I6" t="s">
        <v>310</v>
      </c>
      <c r="J6" t="s">
        <v>502</v>
      </c>
      <c r="K6" t="s">
        <v>344</v>
      </c>
      <c r="L6" t="s">
        <v>315</v>
      </c>
      <c r="M6" t="s">
        <v>64</v>
      </c>
      <c r="N6" t="s">
        <v>503</v>
      </c>
      <c r="O6" t="s">
        <v>504</v>
      </c>
    </row>
    <row r="7" spans="1:15" x14ac:dyDescent="0.3">
      <c r="A7" t="s">
        <v>7</v>
      </c>
      <c r="B7" t="s">
        <v>287</v>
      </c>
      <c r="C7" t="s">
        <v>61</v>
      </c>
      <c r="D7" t="s">
        <v>67</v>
      </c>
      <c r="E7" t="s">
        <v>62</v>
      </c>
      <c r="F7" t="s">
        <v>376</v>
      </c>
      <c r="G7" t="s">
        <v>377</v>
      </c>
      <c r="H7" t="s">
        <v>357</v>
      </c>
      <c r="I7" t="s">
        <v>378</v>
      </c>
      <c r="J7" t="s">
        <v>335</v>
      </c>
      <c r="K7" t="s">
        <v>295</v>
      </c>
      <c r="L7" t="s">
        <v>379</v>
      </c>
      <c r="M7" t="s">
        <v>67</v>
      </c>
      <c r="N7" t="s">
        <v>380</v>
      </c>
      <c r="O7" t="s">
        <v>65</v>
      </c>
    </row>
    <row r="8" spans="1:15" x14ac:dyDescent="0.3">
      <c r="A8" t="s">
        <v>33</v>
      </c>
      <c r="B8" t="s">
        <v>309</v>
      </c>
      <c r="C8" t="s">
        <v>64</v>
      </c>
      <c r="D8" t="s">
        <v>61</v>
      </c>
      <c r="E8" t="s">
        <v>60</v>
      </c>
      <c r="F8" t="s">
        <v>313</v>
      </c>
      <c r="G8" t="s">
        <v>402</v>
      </c>
      <c r="H8" t="s">
        <v>288</v>
      </c>
      <c r="I8" t="s">
        <v>374</v>
      </c>
      <c r="J8" t="s">
        <v>505</v>
      </c>
      <c r="K8" t="s">
        <v>405</v>
      </c>
      <c r="L8" t="s">
        <v>366</v>
      </c>
      <c r="M8" t="s">
        <v>62</v>
      </c>
      <c r="N8" t="s">
        <v>368</v>
      </c>
      <c r="O8" t="s">
        <v>369</v>
      </c>
    </row>
    <row r="9" spans="1:15" x14ac:dyDescent="0.3">
      <c r="A9" t="s">
        <v>13</v>
      </c>
      <c r="B9" t="s">
        <v>287</v>
      </c>
      <c r="C9" t="s">
        <v>64</v>
      </c>
      <c r="D9" t="s">
        <v>210</v>
      </c>
      <c r="E9" t="s">
        <v>60</v>
      </c>
      <c r="F9" t="s">
        <v>313</v>
      </c>
      <c r="G9" t="s">
        <v>506</v>
      </c>
      <c r="H9" t="s">
        <v>329</v>
      </c>
      <c r="I9" t="s">
        <v>507</v>
      </c>
      <c r="J9" t="s">
        <v>508</v>
      </c>
      <c r="K9" t="s">
        <v>420</v>
      </c>
      <c r="L9" t="s">
        <v>509</v>
      </c>
      <c r="M9" t="s">
        <v>67</v>
      </c>
      <c r="N9" t="s">
        <v>510</v>
      </c>
      <c r="O9" t="s">
        <v>379</v>
      </c>
    </row>
    <row r="10" spans="1:15" x14ac:dyDescent="0.3">
      <c r="A10" t="s">
        <v>32</v>
      </c>
      <c r="B10" t="s">
        <v>209</v>
      </c>
      <c r="C10" t="s">
        <v>67</v>
      </c>
      <c r="D10" t="s">
        <v>67</v>
      </c>
      <c r="E10" t="s">
        <v>55</v>
      </c>
      <c r="F10" t="s">
        <v>209</v>
      </c>
      <c r="G10" t="s">
        <v>65</v>
      </c>
      <c r="H10" t="s">
        <v>336</v>
      </c>
      <c r="I10" t="s">
        <v>211</v>
      </c>
      <c r="J10" t="s">
        <v>511</v>
      </c>
      <c r="K10" t="s">
        <v>330</v>
      </c>
      <c r="L10" t="s">
        <v>383</v>
      </c>
      <c r="M10" t="s">
        <v>53</v>
      </c>
      <c r="N10" t="s">
        <v>384</v>
      </c>
      <c r="O10" t="s">
        <v>385</v>
      </c>
    </row>
    <row r="11" spans="1:15" x14ac:dyDescent="0.3">
      <c r="A11" t="s">
        <v>68</v>
      </c>
      <c r="B11" t="s">
        <v>68</v>
      </c>
      <c r="C11" t="s">
        <v>68</v>
      </c>
      <c r="D11" t="s">
        <v>68</v>
      </c>
      <c r="E11" t="s">
        <v>68</v>
      </c>
      <c r="F11" t="s">
        <v>68</v>
      </c>
      <c r="G11" t="s">
        <v>68</v>
      </c>
      <c r="H11" t="s">
        <v>68</v>
      </c>
      <c r="I11" t="s">
        <v>68</v>
      </c>
      <c r="J11" t="s">
        <v>68</v>
      </c>
      <c r="K11" t="s">
        <v>68</v>
      </c>
      <c r="L11" t="s">
        <v>68</v>
      </c>
      <c r="M11" t="s">
        <v>68</v>
      </c>
      <c r="N11" t="s">
        <v>68</v>
      </c>
      <c r="O11" t="s">
        <v>68</v>
      </c>
    </row>
    <row r="12" spans="1:15" x14ac:dyDescent="0.3">
      <c r="A12" t="s">
        <v>17</v>
      </c>
      <c r="B12" t="s">
        <v>249</v>
      </c>
      <c r="C12" t="s">
        <v>355</v>
      </c>
      <c r="D12" t="s">
        <v>59</v>
      </c>
      <c r="E12" t="s">
        <v>56</v>
      </c>
      <c r="F12" t="s">
        <v>320</v>
      </c>
      <c r="G12" t="s">
        <v>321</v>
      </c>
      <c r="H12" t="s">
        <v>338</v>
      </c>
      <c r="I12" t="s">
        <v>425</v>
      </c>
      <c r="J12" t="s">
        <v>435</v>
      </c>
      <c r="K12" t="s">
        <v>365</v>
      </c>
      <c r="L12" t="s">
        <v>436</v>
      </c>
      <c r="M12" t="s">
        <v>72</v>
      </c>
      <c r="N12" t="s">
        <v>437</v>
      </c>
      <c r="O12" t="s">
        <v>372</v>
      </c>
    </row>
    <row r="13" spans="1:15" x14ac:dyDescent="0.3">
      <c r="A13" t="s">
        <v>16</v>
      </c>
      <c r="B13" t="s">
        <v>313</v>
      </c>
      <c r="C13" t="s">
        <v>61</v>
      </c>
      <c r="D13" t="s">
        <v>57</v>
      </c>
      <c r="E13" t="s">
        <v>57</v>
      </c>
      <c r="F13" t="s">
        <v>293</v>
      </c>
      <c r="G13" t="s">
        <v>352</v>
      </c>
      <c r="H13" t="s">
        <v>291</v>
      </c>
      <c r="I13" t="s">
        <v>311</v>
      </c>
      <c r="J13" t="s">
        <v>412</v>
      </c>
      <c r="K13" t="s">
        <v>512</v>
      </c>
      <c r="L13" t="s">
        <v>65</v>
      </c>
      <c r="M13" t="s">
        <v>53</v>
      </c>
      <c r="N13" t="s">
        <v>513</v>
      </c>
      <c r="O13" t="s">
        <v>391</v>
      </c>
    </row>
    <row r="14" spans="1:15" x14ac:dyDescent="0.3">
      <c r="A14" t="s">
        <v>4</v>
      </c>
      <c r="B14" t="s">
        <v>313</v>
      </c>
      <c r="C14" t="s">
        <v>70</v>
      </c>
      <c r="D14" t="s">
        <v>58</v>
      </c>
      <c r="E14" t="s">
        <v>63</v>
      </c>
      <c r="F14" t="s">
        <v>308</v>
      </c>
      <c r="G14" t="s">
        <v>501</v>
      </c>
      <c r="H14" t="s">
        <v>291</v>
      </c>
      <c r="I14" t="s">
        <v>250</v>
      </c>
      <c r="J14" t="s">
        <v>387</v>
      </c>
      <c r="K14" t="s">
        <v>327</v>
      </c>
      <c r="L14" t="s">
        <v>315</v>
      </c>
      <c r="M14" t="s">
        <v>67</v>
      </c>
      <c r="N14" t="s">
        <v>388</v>
      </c>
      <c r="O14" t="s">
        <v>315</v>
      </c>
    </row>
    <row r="15" spans="1:15" x14ac:dyDescent="0.3">
      <c r="A15" t="s">
        <v>12</v>
      </c>
      <c r="B15" t="s">
        <v>149</v>
      </c>
      <c r="C15" t="s">
        <v>210</v>
      </c>
      <c r="D15" t="s">
        <v>54</v>
      </c>
      <c r="E15" t="s">
        <v>60</v>
      </c>
      <c r="F15" t="s">
        <v>376</v>
      </c>
      <c r="G15" t="s">
        <v>324</v>
      </c>
      <c r="H15" t="s">
        <v>438</v>
      </c>
      <c r="I15" t="s">
        <v>439</v>
      </c>
      <c r="J15" t="s">
        <v>514</v>
      </c>
      <c r="K15" t="s">
        <v>339</v>
      </c>
      <c r="L15" t="s">
        <v>318</v>
      </c>
      <c r="M15" t="s">
        <v>67</v>
      </c>
      <c r="N15" t="s">
        <v>440</v>
      </c>
      <c r="O15" t="s">
        <v>441</v>
      </c>
    </row>
    <row r="16" spans="1:15" x14ac:dyDescent="0.3">
      <c r="A16" t="s">
        <v>15</v>
      </c>
      <c r="B16" t="s">
        <v>249</v>
      </c>
      <c r="C16" t="s">
        <v>210</v>
      </c>
      <c r="D16" t="s">
        <v>67</v>
      </c>
      <c r="E16" t="s">
        <v>56</v>
      </c>
      <c r="F16" t="s">
        <v>287</v>
      </c>
      <c r="G16" t="s">
        <v>337</v>
      </c>
      <c r="H16" t="s">
        <v>417</v>
      </c>
      <c r="I16" t="s">
        <v>357</v>
      </c>
      <c r="J16" t="s">
        <v>442</v>
      </c>
      <c r="K16" t="s">
        <v>443</v>
      </c>
      <c r="L16" t="s">
        <v>337</v>
      </c>
      <c r="M16" t="s">
        <v>64</v>
      </c>
      <c r="N16" t="s">
        <v>444</v>
      </c>
      <c r="O16" t="s">
        <v>315</v>
      </c>
    </row>
    <row r="17" spans="1:15" x14ac:dyDescent="0.3">
      <c r="A17" t="s">
        <v>18</v>
      </c>
      <c r="B17" t="s">
        <v>313</v>
      </c>
      <c r="C17" t="s">
        <v>210</v>
      </c>
      <c r="D17" t="s">
        <v>64</v>
      </c>
      <c r="E17" t="s">
        <v>56</v>
      </c>
      <c r="F17" t="s">
        <v>287</v>
      </c>
      <c r="G17" t="s">
        <v>391</v>
      </c>
      <c r="H17" t="s">
        <v>310</v>
      </c>
      <c r="I17" t="s">
        <v>356</v>
      </c>
      <c r="J17" t="s">
        <v>412</v>
      </c>
      <c r="K17" t="s">
        <v>515</v>
      </c>
      <c r="L17" t="s">
        <v>65</v>
      </c>
      <c r="M17" t="s">
        <v>58</v>
      </c>
      <c r="N17" t="s">
        <v>392</v>
      </c>
      <c r="O17" t="s">
        <v>354</v>
      </c>
    </row>
    <row r="18" spans="1:15" x14ac:dyDescent="0.3">
      <c r="A18" t="s">
        <v>3</v>
      </c>
      <c r="B18" t="s">
        <v>249</v>
      </c>
      <c r="C18" t="s">
        <v>67</v>
      </c>
      <c r="D18" t="s">
        <v>64</v>
      </c>
      <c r="E18" t="s">
        <v>60</v>
      </c>
      <c r="F18" t="s">
        <v>149</v>
      </c>
      <c r="G18" t="s">
        <v>328</v>
      </c>
      <c r="H18" t="s">
        <v>319</v>
      </c>
      <c r="I18" t="s">
        <v>323</v>
      </c>
      <c r="J18" t="s">
        <v>340</v>
      </c>
      <c r="K18" t="s">
        <v>516</v>
      </c>
      <c r="L18" t="s">
        <v>345</v>
      </c>
      <c r="M18" t="s">
        <v>58</v>
      </c>
      <c r="N18" t="s">
        <v>346</v>
      </c>
      <c r="O18" t="s">
        <v>347</v>
      </c>
    </row>
    <row r="19" spans="1:15" x14ac:dyDescent="0.3">
      <c r="A19" t="s">
        <v>20</v>
      </c>
      <c r="B19" t="s">
        <v>400</v>
      </c>
      <c r="C19" t="s">
        <v>53</v>
      </c>
      <c r="D19" t="s">
        <v>72</v>
      </c>
      <c r="E19" t="s">
        <v>62</v>
      </c>
      <c r="F19" t="s">
        <v>251</v>
      </c>
      <c r="G19" t="s">
        <v>445</v>
      </c>
      <c r="H19" t="s">
        <v>311</v>
      </c>
      <c r="I19" t="s">
        <v>446</v>
      </c>
      <c r="J19" t="s">
        <v>447</v>
      </c>
      <c r="K19" t="s">
        <v>327</v>
      </c>
      <c r="L19" t="s">
        <v>448</v>
      </c>
      <c r="M19" t="s">
        <v>54</v>
      </c>
      <c r="N19" t="s">
        <v>449</v>
      </c>
      <c r="O19" t="s">
        <v>450</v>
      </c>
    </row>
    <row r="21" spans="1:15" x14ac:dyDescent="0.3">
      <c r="A21" t="s">
        <v>37</v>
      </c>
      <c r="B21" t="s">
        <v>38</v>
      </c>
      <c r="C21" t="s">
        <v>39</v>
      </c>
      <c r="D21" t="s">
        <v>40</v>
      </c>
      <c r="E21" t="s">
        <v>41</v>
      </c>
      <c r="F21" t="s">
        <v>42</v>
      </c>
      <c r="G21" t="s">
        <v>43</v>
      </c>
      <c r="H21" t="s">
        <v>44</v>
      </c>
      <c r="I21" t="s">
        <v>45</v>
      </c>
      <c r="J21" t="s">
        <v>46</v>
      </c>
      <c r="K21" t="s">
        <v>47</v>
      </c>
      <c r="L21" t="s">
        <v>48</v>
      </c>
      <c r="M21" t="s">
        <v>49</v>
      </c>
      <c r="N21" t="s">
        <v>50</v>
      </c>
      <c r="O21" t="s">
        <v>51</v>
      </c>
    </row>
    <row r="22" spans="1:15" x14ac:dyDescent="0.3">
      <c r="A22" t="s">
        <v>69</v>
      </c>
      <c r="B22" t="s">
        <v>69</v>
      </c>
      <c r="C22" t="s">
        <v>69</v>
      </c>
      <c r="D22" t="s">
        <v>69</v>
      </c>
      <c r="E22" t="s">
        <v>69</v>
      </c>
      <c r="F22" t="s">
        <v>69</v>
      </c>
      <c r="G22" t="s">
        <v>69</v>
      </c>
      <c r="H22" t="s">
        <v>69</v>
      </c>
      <c r="I22" t="s">
        <v>69</v>
      </c>
      <c r="J22" t="s">
        <v>69</v>
      </c>
      <c r="K22" t="s">
        <v>69</v>
      </c>
      <c r="L22" t="s">
        <v>69</v>
      </c>
      <c r="M22" t="s">
        <v>69</v>
      </c>
      <c r="N22" t="s">
        <v>69</v>
      </c>
      <c r="O22" t="s">
        <v>69</v>
      </c>
    </row>
    <row r="23" spans="1:15" x14ac:dyDescent="0.3">
      <c r="A23" t="s">
        <v>11</v>
      </c>
      <c r="B23" t="s">
        <v>309</v>
      </c>
      <c r="C23" t="s">
        <v>148</v>
      </c>
      <c r="D23" t="s">
        <v>53</v>
      </c>
      <c r="E23" t="s">
        <v>63</v>
      </c>
      <c r="F23" t="s">
        <v>364</v>
      </c>
      <c r="G23" t="s">
        <v>362</v>
      </c>
      <c r="H23" t="s">
        <v>410</v>
      </c>
      <c r="I23" t="s">
        <v>311</v>
      </c>
      <c r="J23" t="s">
        <v>467</v>
      </c>
      <c r="K23" t="s">
        <v>443</v>
      </c>
      <c r="L23" t="s">
        <v>468</v>
      </c>
      <c r="M23" t="s">
        <v>72</v>
      </c>
      <c r="N23" t="s">
        <v>469</v>
      </c>
      <c r="O23" t="s">
        <v>470</v>
      </c>
    </row>
    <row r="24" spans="1:15" x14ac:dyDescent="0.3">
      <c r="A24" t="s">
        <v>30</v>
      </c>
      <c r="B24" t="s">
        <v>313</v>
      </c>
      <c r="C24" t="s">
        <v>72</v>
      </c>
      <c r="D24" t="s">
        <v>54</v>
      </c>
      <c r="E24" t="s">
        <v>60</v>
      </c>
      <c r="F24" t="s">
        <v>471</v>
      </c>
      <c r="G24" t="s">
        <v>433</v>
      </c>
      <c r="H24" t="s">
        <v>357</v>
      </c>
      <c r="I24" t="s">
        <v>329</v>
      </c>
      <c r="J24" t="s">
        <v>472</v>
      </c>
      <c r="K24" t="s">
        <v>341</v>
      </c>
      <c r="L24" t="s">
        <v>473</v>
      </c>
      <c r="M24" t="s">
        <v>64</v>
      </c>
      <c r="N24" t="s">
        <v>474</v>
      </c>
      <c r="O24" t="s">
        <v>473</v>
      </c>
    </row>
    <row r="25" spans="1:15" x14ac:dyDescent="0.3">
      <c r="A25" t="s">
        <v>23</v>
      </c>
      <c r="B25" t="s">
        <v>249</v>
      </c>
      <c r="C25" t="s">
        <v>72</v>
      </c>
      <c r="D25" t="s">
        <v>54</v>
      </c>
      <c r="E25" t="s">
        <v>63</v>
      </c>
      <c r="F25" t="s">
        <v>316</v>
      </c>
      <c r="G25" t="s">
        <v>326</v>
      </c>
      <c r="H25" t="s">
        <v>294</v>
      </c>
      <c r="I25" t="s">
        <v>211</v>
      </c>
      <c r="J25" t="s">
        <v>399</v>
      </c>
      <c r="K25" t="s">
        <v>475</v>
      </c>
      <c r="L25" t="s">
        <v>314</v>
      </c>
      <c r="M25" t="s">
        <v>210</v>
      </c>
      <c r="N25" t="s">
        <v>342</v>
      </c>
      <c r="O25" t="s">
        <v>322</v>
      </c>
    </row>
    <row r="26" spans="1:15" x14ac:dyDescent="0.3">
      <c r="A26" t="s">
        <v>21</v>
      </c>
      <c r="B26" t="s">
        <v>309</v>
      </c>
      <c r="C26" t="s">
        <v>70</v>
      </c>
      <c r="D26" t="s">
        <v>61</v>
      </c>
      <c r="E26" t="s">
        <v>55</v>
      </c>
      <c r="F26" t="s">
        <v>400</v>
      </c>
      <c r="G26" t="s">
        <v>476</v>
      </c>
      <c r="H26" t="s">
        <v>311</v>
      </c>
      <c r="I26" t="s">
        <v>338</v>
      </c>
      <c r="J26" t="s">
        <v>344</v>
      </c>
      <c r="K26" t="s">
        <v>339</v>
      </c>
      <c r="L26" t="s">
        <v>477</v>
      </c>
      <c r="M26" t="s">
        <v>64</v>
      </c>
      <c r="N26" t="s">
        <v>401</v>
      </c>
      <c r="O26" t="s">
        <v>402</v>
      </c>
    </row>
    <row r="27" spans="1:15" x14ac:dyDescent="0.3">
      <c r="A27" t="s">
        <v>25</v>
      </c>
      <c r="B27" t="s">
        <v>313</v>
      </c>
      <c r="C27" t="s">
        <v>61</v>
      </c>
      <c r="D27" t="s">
        <v>64</v>
      </c>
      <c r="E27" t="s">
        <v>63</v>
      </c>
      <c r="F27" t="s">
        <v>309</v>
      </c>
      <c r="G27" t="s">
        <v>315</v>
      </c>
      <c r="H27" t="s">
        <v>310</v>
      </c>
      <c r="I27" t="s">
        <v>289</v>
      </c>
      <c r="J27" t="s">
        <v>478</v>
      </c>
      <c r="K27" t="s">
        <v>343</v>
      </c>
      <c r="L27" t="s">
        <v>479</v>
      </c>
      <c r="M27" t="s">
        <v>58</v>
      </c>
      <c r="N27" t="s">
        <v>392</v>
      </c>
      <c r="O27" t="s">
        <v>354</v>
      </c>
    </row>
    <row r="28" spans="1:15" x14ac:dyDescent="0.3">
      <c r="A28" t="s">
        <v>10</v>
      </c>
      <c r="B28" t="s">
        <v>313</v>
      </c>
      <c r="C28" t="s">
        <v>61</v>
      </c>
      <c r="D28" t="s">
        <v>61</v>
      </c>
      <c r="E28" t="s">
        <v>56</v>
      </c>
      <c r="F28" t="s">
        <v>313</v>
      </c>
      <c r="G28" t="s">
        <v>65</v>
      </c>
      <c r="H28" t="s">
        <v>288</v>
      </c>
      <c r="I28" t="s">
        <v>310</v>
      </c>
      <c r="J28" t="s">
        <v>480</v>
      </c>
      <c r="K28" t="s">
        <v>390</v>
      </c>
      <c r="L28" t="s">
        <v>328</v>
      </c>
      <c r="M28" t="s">
        <v>67</v>
      </c>
      <c r="N28" t="s">
        <v>353</v>
      </c>
      <c r="O28" t="s">
        <v>354</v>
      </c>
    </row>
    <row r="29" spans="1:15" x14ac:dyDescent="0.3">
      <c r="A29" t="s">
        <v>28</v>
      </c>
      <c r="B29" t="s">
        <v>249</v>
      </c>
      <c r="C29" t="s">
        <v>58</v>
      </c>
      <c r="D29" t="s">
        <v>64</v>
      </c>
      <c r="E29" t="s">
        <v>66</v>
      </c>
      <c r="F29" t="s">
        <v>292</v>
      </c>
      <c r="G29" t="s">
        <v>481</v>
      </c>
      <c r="H29" t="s">
        <v>290</v>
      </c>
      <c r="I29" t="s">
        <v>310</v>
      </c>
      <c r="J29" t="s">
        <v>389</v>
      </c>
      <c r="K29" t="s">
        <v>349</v>
      </c>
      <c r="L29" t="s">
        <v>482</v>
      </c>
      <c r="M29" t="s">
        <v>53</v>
      </c>
      <c r="N29" t="s">
        <v>403</v>
      </c>
      <c r="O29" t="s">
        <v>345</v>
      </c>
    </row>
    <row r="30" spans="1:15" x14ac:dyDescent="0.3">
      <c r="A30" t="s">
        <v>6</v>
      </c>
      <c r="B30" t="s">
        <v>313</v>
      </c>
      <c r="C30" t="s">
        <v>53</v>
      </c>
      <c r="D30" t="s">
        <v>148</v>
      </c>
      <c r="E30" t="s">
        <v>56</v>
      </c>
      <c r="F30" t="s">
        <v>355</v>
      </c>
      <c r="G30" t="s">
        <v>404</v>
      </c>
      <c r="H30" t="s">
        <v>358</v>
      </c>
      <c r="I30" t="s">
        <v>325</v>
      </c>
      <c r="J30" t="s">
        <v>483</v>
      </c>
      <c r="K30" t="s">
        <v>484</v>
      </c>
      <c r="L30" t="s">
        <v>404</v>
      </c>
      <c r="M30" t="s">
        <v>57</v>
      </c>
      <c r="N30" t="s">
        <v>406</v>
      </c>
      <c r="O30" t="s">
        <v>407</v>
      </c>
    </row>
    <row r="31" spans="1:15" x14ac:dyDescent="0.3">
      <c r="A31" t="s">
        <v>71</v>
      </c>
      <c r="B31" t="s">
        <v>71</v>
      </c>
      <c r="C31" t="s">
        <v>71</v>
      </c>
      <c r="D31" t="s">
        <v>71</v>
      </c>
      <c r="E31" t="s">
        <v>71</v>
      </c>
      <c r="F31" t="s">
        <v>71</v>
      </c>
      <c r="G31" t="s">
        <v>71</v>
      </c>
      <c r="H31" t="s">
        <v>71</v>
      </c>
      <c r="I31" t="s">
        <v>71</v>
      </c>
      <c r="J31" t="s">
        <v>71</v>
      </c>
      <c r="K31" t="s">
        <v>71</v>
      </c>
      <c r="L31" t="s">
        <v>71</v>
      </c>
      <c r="M31" t="s">
        <v>71</v>
      </c>
      <c r="N31" t="s">
        <v>71</v>
      </c>
      <c r="O31" t="s">
        <v>71</v>
      </c>
    </row>
    <row r="32" spans="1:15" x14ac:dyDescent="0.3">
      <c r="A32" t="s">
        <v>27</v>
      </c>
      <c r="B32" t="s">
        <v>287</v>
      </c>
      <c r="C32" t="s">
        <v>355</v>
      </c>
      <c r="D32" t="s">
        <v>62</v>
      </c>
      <c r="E32" t="s">
        <v>62</v>
      </c>
      <c r="F32" t="s">
        <v>408</v>
      </c>
      <c r="G32" t="s">
        <v>409</v>
      </c>
      <c r="H32" t="s">
        <v>410</v>
      </c>
      <c r="I32" t="s">
        <v>323</v>
      </c>
      <c r="J32" t="s">
        <v>411</v>
      </c>
      <c r="K32" t="s">
        <v>412</v>
      </c>
      <c r="L32" t="s">
        <v>413</v>
      </c>
      <c r="M32" t="s">
        <v>210</v>
      </c>
      <c r="N32" t="s">
        <v>414</v>
      </c>
      <c r="O32" t="s">
        <v>415</v>
      </c>
    </row>
    <row r="33" spans="1:15" x14ac:dyDescent="0.3">
      <c r="A33" t="s">
        <v>8</v>
      </c>
      <c r="B33" t="s">
        <v>309</v>
      </c>
      <c r="C33" t="s">
        <v>207</v>
      </c>
      <c r="D33" t="s">
        <v>53</v>
      </c>
      <c r="E33" t="s">
        <v>56</v>
      </c>
      <c r="F33" t="s">
        <v>312</v>
      </c>
      <c r="G33" t="s">
        <v>360</v>
      </c>
      <c r="H33" t="s">
        <v>361</v>
      </c>
      <c r="I33" t="s">
        <v>250</v>
      </c>
      <c r="J33" t="s">
        <v>359</v>
      </c>
      <c r="K33" t="s">
        <v>416</v>
      </c>
      <c r="L33" t="s">
        <v>362</v>
      </c>
      <c r="M33" t="s">
        <v>148</v>
      </c>
      <c r="N33" t="s">
        <v>363</v>
      </c>
      <c r="O33" t="s">
        <v>362</v>
      </c>
    </row>
    <row r="34" spans="1:15" x14ac:dyDescent="0.3">
      <c r="A34" t="s">
        <v>29</v>
      </c>
      <c r="B34" t="s">
        <v>149</v>
      </c>
      <c r="C34" t="s">
        <v>72</v>
      </c>
      <c r="D34" t="s">
        <v>62</v>
      </c>
      <c r="E34" t="s">
        <v>66</v>
      </c>
      <c r="F34" t="s">
        <v>364</v>
      </c>
      <c r="G34" t="s">
        <v>386</v>
      </c>
      <c r="H34" t="s">
        <v>417</v>
      </c>
      <c r="I34" t="s">
        <v>331</v>
      </c>
      <c r="J34" t="s">
        <v>485</v>
      </c>
      <c r="K34" t="s">
        <v>486</v>
      </c>
      <c r="L34" t="s">
        <v>317</v>
      </c>
      <c r="M34" t="s">
        <v>70</v>
      </c>
      <c r="N34" t="s">
        <v>418</v>
      </c>
      <c r="O34" t="s">
        <v>419</v>
      </c>
    </row>
    <row r="35" spans="1:15" x14ac:dyDescent="0.3">
      <c r="A35" t="s">
        <v>9</v>
      </c>
      <c r="B35" t="s">
        <v>149</v>
      </c>
      <c r="C35" t="s">
        <v>64</v>
      </c>
      <c r="D35" t="s">
        <v>64</v>
      </c>
      <c r="E35" t="s">
        <v>56</v>
      </c>
      <c r="F35" t="s">
        <v>149</v>
      </c>
      <c r="G35" t="s">
        <v>65</v>
      </c>
      <c r="H35" t="s">
        <v>310</v>
      </c>
      <c r="I35" t="s">
        <v>329</v>
      </c>
      <c r="J35" t="s">
        <v>487</v>
      </c>
      <c r="K35" t="s">
        <v>484</v>
      </c>
      <c r="L35" t="s">
        <v>421</v>
      </c>
      <c r="M35" t="s">
        <v>58</v>
      </c>
      <c r="N35" t="s">
        <v>422</v>
      </c>
      <c r="O35" t="s">
        <v>421</v>
      </c>
    </row>
    <row r="36" spans="1:15" x14ac:dyDescent="0.3">
      <c r="A36" t="s">
        <v>22</v>
      </c>
      <c r="B36" t="s">
        <v>309</v>
      </c>
      <c r="C36" t="s">
        <v>67</v>
      </c>
      <c r="D36" t="s">
        <v>210</v>
      </c>
      <c r="E36" t="s">
        <v>60</v>
      </c>
      <c r="F36" t="s">
        <v>149</v>
      </c>
      <c r="G36" t="s">
        <v>382</v>
      </c>
      <c r="H36" t="s">
        <v>291</v>
      </c>
      <c r="I36" t="s">
        <v>488</v>
      </c>
      <c r="J36" t="s">
        <v>489</v>
      </c>
      <c r="K36" t="s">
        <v>475</v>
      </c>
      <c r="L36" t="s">
        <v>382</v>
      </c>
      <c r="M36" t="s">
        <v>54</v>
      </c>
      <c r="N36" t="s">
        <v>490</v>
      </c>
      <c r="O36" t="s">
        <v>491</v>
      </c>
    </row>
    <row r="37" spans="1:15" x14ac:dyDescent="0.3">
      <c r="A37" t="s">
        <v>34</v>
      </c>
      <c r="B37" t="s">
        <v>287</v>
      </c>
      <c r="C37" t="s">
        <v>54</v>
      </c>
      <c r="D37" t="s">
        <v>210</v>
      </c>
      <c r="E37" t="s">
        <v>57</v>
      </c>
      <c r="F37" t="s">
        <v>251</v>
      </c>
      <c r="G37" t="s">
        <v>366</v>
      </c>
      <c r="H37" t="s">
        <v>367</v>
      </c>
      <c r="I37" t="s">
        <v>348</v>
      </c>
      <c r="J37" t="s">
        <v>492</v>
      </c>
      <c r="K37" t="s">
        <v>365</v>
      </c>
      <c r="L37" t="s">
        <v>493</v>
      </c>
      <c r="M37" t="s">
        <v>62</v>
      </c>
      <c r="N37" t="s">
        <v>423</v>
      </c>
      <c r="O37" t="s">
        <v>424</v>
      </c>
    </row>
    <row r="38" spans="1:15" x14ac:dyDescent="0.3">
      <c r="A38" t="s">
        <v>26</v>
      </c>
      <c r="B38" t="s">
        <v>313</v>
      </c>
      <c r="C38" t="s">
        <v>58</v>
      </c>
      <c r="D38" t="s">
        <v>148</v>
      </c>
      <c r="E38" t="s">
        <v>55</v>
      </c>
      <c r="F38" t="s">
        <v>208</v>
      </c>
      <c r="G38" t="s">
        <v>381</v>
      </c>
      <c r="H38" t="s">
        <v>425</v>
      </c>
      <c r="I38" t="s">
        <v>417</v>
      </c>
      <c r="J38" t="s">
        <v>494</v>
      </c>
      <c r="K38" t="s">
        <v>487</v>
      </c>
      <c r="L38" t="s">
        <v>404</v>
      </c>
      <c r="M38" t="s">
        <v>59</v>
      </c>
      <c r="N38" t="s">
        <v>333</v>
      </c>
      <c r="O38" t="s">
        <v>334</v>
      </c>
    </row>
    <row r="39" spans="1:15" x14ac:dyDescent="0.3">
      <c r="A39" t="s">
        <v>24</v>
      </c>
      <c r="B39" t="s">
        <v>309</v>
      </c>
      <c r="C39" t="s">
        <v>54</v>
      </c>
      <c r="D39" t="s">
        <v>148</v>
      </c>
      <c r="E39" t="s">
        <v>60</v>
      </c>
      <c r="F39" t="s">
        <v>355</v>
      </c>
      <c r="G39" t="s">
        <v>427</v>
      </c>
      <c r="H39" t="s">
        <v>428</v>
      </c>
      <c r="I39" t="s">
        <v>429</v>
      </c>
      <c r="J39" t="s">
        <v>430</v>
      </c>
      <c r="K39" t="s">
        <v>426</v>
      </c>
      <c r="L39" t="s">
        <v>427</v>
      </c>
      <c r="M39" t="s">
        <v>59</v>
      </c>
      <c r="N39" t="s">
        <v>431</v>
      </c>
      <c r="O39" t="s">
        <v>432</v>
      </c>
    </row>
    <row r="45" spans="1:15" x14ac:dyDescent="0.3">
      <c r="A45" s="1"/>
    </row>
    <row r="46" spans="1:15" x14ac:dyDescent="0.3">
      <c r="A46" s="1"/>
    </row>
    <row r="47" spans="1:15" x14ac:dyDescent="0.3">
      <c r="A47" s="1"/>
    </row>
    <row r="48" spans="1:15" x14ac:dyDescent="0.3">
      <c r="A48" s="1"/>
    </row>
    <row r="49" spans="1:1" x14ac:dyDescent="0.3">
      <c r="A49" s="1"/>
    </row>
    <row r="50" spans="1:1" x14ac:dyDescent="0.3">
      <c r="A50" s="1"/>
    </row>
    <row r="51" spans="1:1" x14ac:dyDescent="0.3">
      <c r="A51" s="1"/>
    </row>
    <row r="52" spans="1:1" x14ac:dyDescent="0.3">
      <c r="A52" s="1"/>
    </row>
    <row r="53" spans="1:1" x14ac:dyDescent="0.3">
      <c r="A53" s="1"/>
    </row>
    <row r="54" spans="1:1" x14ac:dyDescent="0.3">
      <c r="A54" s="1"/>
    </row>
    <row r="55" spans="1:1" x14ac:dyDescent="0.3">
      <c r="A55" s="1"/>
    </row>
    <row r="56" spans="1:1" x14ac:dyDescent="0.3">
      <c r="A56" s="1"/>
    </row>
    <row r="57" spans="1:1" x14ac:dyDescent="0.3">
      <c r="A57" s="1"/>
    </row>
    <row r="58" spans="1:1" x14ac:dyDescent="0.3">
      <c r="A58" s="1"/>
    </row>
    <row r="59" spans="1:1" x14ac:dyDescent="0.3">
      <c r="A59" s="1"/>
    </row>
    <row r="60" spans="1:1" x14ac:dyDescent="0.3">
      <c r="A60" s="1"/>
    </row>
    <row r="61" spans="1:1" x14ac:dyDescent="0.3">
      <c r="A61" s="1"/>
    </row>
    <row r="62" spans="1:1" x14ac:dyDescent="0.3">
      <c r="A62" s="1"/>
    </row>
    <row r="63" spans="1:1" x14ac:dyDescent="0.3">
      <c r="A63" s="1"/>
    </row>
    <row r="64" spans="1:1" x14ac:dyDescent="0.3">
      <c r="A64" s="1"/>
    </row>
    <row r="65" spans="1:1" x14ac:dyDescent="0.3">
      <c r="A65" s="1"/>
    </row>
    <row r="66" spans="1:1" x14ac:dyDescent="0.3">
      <c r="A66" s="1"/>
    </row>
    <row r="67" spans="1:1" x14ac:dyDescent="0.3">
      <c r="A67" s="1"/>
    </row>
    <row r="68" spans="1:1" x14ac:dyDescent="0.3">
      <c r="A68" s="1"/>
    </row>
    <row r="69" spans="1:1" x14ac:dyDescent="0.3">
      <c r="A69" s="1"/>
    </row>
    <row r="70" spans="1:1" x14ac:dyDescent="0.3">
      <c r="A70" s="1"/>
    </row>
    <row r="71" spans="1:1" x14ac:dyDescent="0.3">
      <c r="A71" s="1"/>
    </row>
    <row r="72" spans="1:1" x14ac:dyDescent="0.3">
      <c r="A72" s="1"/>
    </row>
    <row r="73" spans="1:1" x14ac:dyDescent="0.3">
      <c r="A73" s="1"/>
    </row>
    <row r="74" spans="1:1" x14ac:dyDescent="0.3">
      <c r="A74" s="1"/>
    </row>
    <row r="75" spans="1:1" x14ac:dyDescent="0.3">
      <c r="A75" s="1"/>
    </row>
    <row r="76" spans="1:1" x14ac:dyDescent="0.3">
      <c r="A76" s="1"/>
    </row>
  </sheetData>
  <pageMargins left="0.7" right="0.7" top="0.75" bottom="0.75" header="0.3" footer="0.3"/>
  <tableParts count="2">
    <tablePart r:id="rId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38695-B32E-4EFA-A335-BA75BBD589F6}">
  <dimension ref="A1:I33"/>
  <sheetViews>
    <sheetView topLeftCell="A7" workbookViewId="0">
      <selection activeCell="F6" sqref="F6"/>
    </sheetView>
  </sheetViews>
  <sheetFormatPr defaultRowHeight="14.4" x14ac:dyDescent="0.3"/>
  <cols>
    <col min="1" max="1" width="19.5546875" bestFit="1" customWidth="1"/>
    <col min="6" max="6" width="24.6640625" customWidth="1"/>
    <col min="9" max="9" width="19.5546875" bestFit="1" customWidth="1"/>
  </cols>
  <sheetData>
    <row r="1" spans="1:9" x14ac:dyDescent="0.3">
      <c r="A1" s="4" t="s">
        <v>73</v>
      </c>
      <c r="B1" s="13" t="s">
        <v>203</v>
      </c>
      <c r="C1" s="13" t="s">
        <v>204</v>
      </c>
      <c r="D1" s="10" t="s">
        <v>302</v>
      </c>
      <c r="E1" s="10" t="s">
        <v>303</v>
      </c>
      <c r="F1" s="10" t="s">
        <v>304</v>
      </c>
    </row>
    <row r="2" spans="1:9" x14ac:dyDescent="0.3">
      <c r="A2" s="12" t="s">
        <v>26</v>
      </c>
      <c r="B2" cm="1">
        <f t="array" ref="B2:B33">Table_0__4[PP%]</f>
        <v>15.72</v>
      </c>
      <c r="C2" cm="1">
        <f t="array" ref="C2:C33">Table_0__3[PP%]</f>
        <v>22.09</v>
      </c>
      <c r="D2">
        <f>Table_0__6[[#This Row],[Inverse PK]]</f>
        <v>13.93</v>
      </c>
      <c r="E2">
        <f>Table_0__5[[#This Row],[Inverse PK]]</f>
        <v>9.6649999999999991</v>
      </c>
      <c r="F2">
        <f>(0.5*B2+0.5*C2)-(0.5*D2+0.5*E2)</f>
        <v>7.1075000000000017</v>
      </c>
      <c r="H2" s="12" t="s">
        <v>221</v>
      </c>
      <c r="I2" s="12" t="s">
        <v>26</v>
      </c>
    </row>
    <row r="3" spans="1:9" x14ac:dyDescent="0.3">
      <c r="A3" s="1" t="s">
        <v>25</v>
      </c>
      <c r="B3">
        <v>18.91</v>
      </c>
      <c r="C3">
        <v>23.66</v>
      </c>
      <c r="D3">
        <f>Table_0__6[[#This Row],[Inverse PK]]</f>
        <v>12.695</v>
      </c>
      <c r="E3">
        <f>Table_0__5[[#This Row],[Inverse PK]]</f>
        <v>9.4450000000000003</v>
      </c>
      <c r="F3">
        <f t="shared" ref="F3:F33" si="0">(0.5*B3+0.5*C3)-(0.5*D3+0.5*E3)</f>
        <v>10.215</v>
      </c>
      <c r="H3" s="1" t="s">
        <v>237</v>
      </c>
      <c r="I3" s="1" t="s">
        <v>25</v>
      </c>
    </row>
    <row r="4" spans="1:9" x14ac:dyDescent="0.3">
      <c r="A4" s="12" t="s">
        <v>14</v>
      </c>
      <c r="B4">
        <v>22.22</v>
      </c>
      <c r="C4">
        <v>22.89</v>
      </c>
      <c r="D4">
        <f>Table_0__6[[#This Row],[Inverse PK]]</f>
        <v>6.3599999999999994</v>
      </c>
      <c r="E4">
        <f>Table_0__5[[#This Row],[Inverse PK]]</f>
        <v>5.0499999999999972</v>
      </c>
      <c r="F4">
        <f t="shared" si="0"/>
        <v>16.850000000000001</v>
      </c>
      <c r="H4" s="12" t="s">
        <v>212</v>
      </c>
      <c r="I4" s="12" t="s">
        <v>14</v>
      </c>
    </row>
    <row r="5" spans="1:9" x14ac:dyDescent="0.3">
      <c r="A5" s="1" t="s">
        <v>13</v>
      </c>
      <c r="B5">
        <v>23.42</v>
      </c>
      <c r="C5">
        <v>13.95</v>
      </c>
      <c r="D5">
        <f>Table_0__6[[#This Row],[Inverse PK]]</f>
        <v>13.494999999999997</v>
      </c>
      <c r="E5">
        <f>Table_0__5[[#This Row],[Inverse PK]]</f>
        <v>9.14</v>
      </c>
      <c r="F5">
        <f t="shared" si="0"/>
        <v>7.3675000000000033</v>
      </c>
      <c r="H5" s="1" t="s">
        <v>239</v>
      </c>
      <c r="I5" s="1" t="s">
        <v>13</v>
      </c>
    </row>
    <row r="6" spans="1:9" x14ac:dyDescent="0.3">
      <c r="A6" s="12" t="s">
        <v>22</v>
      </c>
      <c r="B6">
        <v>19.84</v>
      </c>
      <c r="C6">
        <v>11.63</v>
      </c>
      <c r="D6">
        <f>Table_0__6[[#This Row],[Inverse PK]]</f>
        <v>8.7049999999999983</v>
      </c>
      <c r="E6">
        <f>Table_0__5[[#This Row],[Inverse PK]]</f>
        <v>8.0450000000000017</v>
      </c>
      <c r="F6">
        <f t="shared" si="0"/>
        <v>7.3599999999999994</v>
      </c>
      <c r="H6" s="12" t="s">
        <v>213</v>
      </c>
      <c r="I6" s="12" t="s">
        <v>22</v>
      </c>
    </row>
    <row r="7" spans="1:9" x14ac:dyDescent="0.3">
      <c r="A7" s="1" t="s">
        <v>18</v>
      </c>
      <c r="B7">
        <v>19.760000000000002</v>
      </c>
      <c r="C7">
        <v>20.65</v>
      </c>
      <c r="D7">
        <f>Table_0__6[[#This Row],[Inverse PK]]</f>
        <v>7.8100000000000023</v>
      </c>
      <c r="E7">
        <f>Table_0__5[[#This Row],[Inverse PK]]</f>
        <v>10.465000000000003</v>
      </c>
      <c r="F7">
        <f t="shared" si="0"/>
        <v>11.067499999999995</v>
      </c>
      <c r="H7" s="1" t="s">
        <v>241</v>
      </c>
      <c r="I7" s="1" t="s">
        <v>18</v>
      </c>
    </row>
    <row r="8" spans="1:9" x14ac:dyDescent="0.3">
      <c r="A8" s="12" t="s">
        <v>6</v>
      </c>
      <c r="B8">
        <v>16.38</v>
      </c>
      <c r="C8">
        <v>10.23</v>
      </c>
      <c r="D8">
        <f>Table_0__6[[#This Row],[Inverse PK]]</f>
        <v>11.905000000000001</v>
      </c>
      <c r="E8">
        <f>Table_0__5[[#This Row],[Inverse PK]]</f>
        <v>11.494999999999997</v>
      </c>
      <c r="F8">
        <f t="shared" si="0"/>
        <v>1.6050000000000004</v>
      </c>
      <c r="H8" s="12" t="s">
        <v>227</v>
      </c>
      <c r="I8" s="12" t="s">
        <v>6</v>
      </c>
    </row>
    <row r="9" spans="1:9" x14ac:dyDescent="0.3">
      <c r="A9" s="1" t="s">
        <v>11</v>
      </c>
      <c r="B9">
        <v>24.52</v>
      </c>
      <c r="C9">
        <v>18.690000000000001</v>
      </c>
      <c r="D9">
        <f>Table_0__6[[#This Row],[Inverse PK]]</f>
        <v>10.484999999999999</v>
      </c>
      <c r="E9">
        <f>Table_0__5[[#This Row],[Inverse PK]]</f>
        <v>7.2150000000000034</v>
      </c>
      <c r="F9">
        <f t="shared" si="0"/>
        <v>12.754999999999999</v>
      </c>
      <c r="H9" s="1" t="s">
        <v>234</v>
      </c>
      <c r="I9" s="1" t="s">
        <v>11</v>
      </c>
    </row>
    <row r="10" spans="1:9" x14ac:dyDescent="0.3">
      <c r="A10" s="12" t="s">
        <v>20</v>
      </c>
      <c r="B10">
        <v>18.3</v>
      </c>
      <c r="C10">
        <v>14.12</v>
      </c>
      <c r="D10">
        <f>Table_0__6[[#This Row],[Inverse PK]]</f>
        <v>12.445</v>
      </c>
      <c r="E10">
        <f>Table_0__5[[#This Row],[Inverse PK]]</f>
        <v>7.0600000000000023</v>
      </c>
      <c r="F10">
        <f t="shared" si="0"/>
        <v>6.4574999999999996</v>
      </c>
      <c r="H10" s="12" t="s">
        <v>217</v>
      </c>
      <c r="I10" s="12" t="s">
        <v>20</v>
      </c>
    </row>
    <row r="11" spans="1:9" x14ac:dyDescent="0.3">
      <c r="A11" s="1" t="s">
        <v>30</v>
      </c>
      <c r="B11">
        <v>25</v>
      </c>
      <c r="C11">
        <v>25</v>
      </c>
      <c r="D11">
        <f>Table_0__6[[#This Row],[Inverse PK]]</f>
        <v>8.2650000000000006</v>
      </c>
      <c r="E11">
        <f>Table_0__5[[#This Row],[Inverse PK]]</f>
        <v>6.6649999999999991</v>
      </c>
      <c r="F11">
        <f t="shared" si="0"/>
        <v>17.535</v>
      </c>
      <c r="H11" s="1" t="s">
        <v>243</v>
      </c>
      <c r="I11" s="1" t="s">
        <v>30</v>
      </c>
    </row>
    <row r="12" spans="1:9" x14ac:dyDescent="0.3">
      <c r="A12" s="12" t="s">
        <v>19</v>
      </c>
      <c r="B12">
        <v>21.11</v>
      </c>
      <c r="C12">
        <v>23.01</v>
      </c>
      <c r="D12">
        <f>Table_0__6[[#This Row],[Inverse PK]]</f>
        <v>10.844999999999999</v>
      </c>
      <c r="E12">
        <f>Table_0__5[[#This Row],[Inverse PK]]</f>
        <v>11.649999999999999</v>
      </c>
      <c r="F12">
        <f t="shared" si="0"/>
        <v>10.812500000000004</v>
      </c>
      <c r="H12" s="12" t="s">
        <v>218</v>
      </c>
      <c r="I12" s="12" t="s">
        <v>19</v>
      </c>
    </row>
    <row r="13" spans="1:9" x14ac:dyDescent="0.3">
      <c r="A13" s="1" t="s">
        <v>9</v>
      </c>
      <c r="B13">
        <v>32.36</v>
      </c>
      <c r="C13">
        <v>27.59</v>
      </c>
      <c r="D13">
        <f>Table_0__6[[#This Row],[Inverse PK]]</f>
        <v>11.509999999999998</v>
      </c>
      <c r="E13">
        <f>Table_0__5[[#This Row],[Inverse PK]]</f>
        <v>10</v>
      </c>
      <c r="F13">
        <f t="shared" si="0"/>
        <v>19.220000000000002</v>
      </c>
      <c r="H13" s="1" t="s">
        <v>219</v>
      </c>
      <c r="I13" s="1" t="s">
        <v>9</v>
      </c>
    </row>
    <row r="14" spans="1:9" x14ac:dyDescent="0.3">
      <c r="A14" s="12" t="s">
        <v>31</v>
      </c>
      <c r="B14">
        <v>22.83</v>
      </c>
      <c r="C14">
        <v>18.82</v>
      </c>
      <c r="D14">
        <f>Table_0__6[[#This Row],[Inverse PK]]</f>
        <v>12.024999999999999</v>
      </c>
      <c r="E14">
        <f>Table_0__5[[#This Row],[Inverse PK]]</f>
        <v>9.3400000000000034</v>
      </c>
      <c r="F14">
        <f t="shared" si="0"/>
        <v>10.142499999999998</v>
      </c>
      <c r="H14" s="12" t="s">
        <v>214</v>
      </c>
      <c r="I14" s="12" t="s">
        <v>31</v>
      </c>
    </row>
    <row r="15" spans="1:9" x14ac:dyDescent="0.3">
      <c r="A15" s="1" t="s">
        <v>29</v>
      </c>
      <c r="B15">
        <v>25.28</v>
      </c>
      <c r="C15">
        <v>20.69</v>
      </c>
      <c r="D15">
        <f>Table_0__6[[#This Row],[Inverse PK]]</f>
        <v>12.079999999999998</v>
      </c>
      <c r="E15">
        <f>Table_0__5[[#This Row],[Inverse PK]]</f>
        <v>6.1749999999999972</v>
      </c>
      <c r="F15">
        <f t="shared" si="0"/>
        <v>13.857500000000002</v>
      </c>
      <c r="H15" s="1" t="s">
        <v>224</v>
      </c>
      <c r="I15" s="1" t="s">
        <v>29</v>
      </c>
    </row>
    <row r="16" spans="1:9" x14ac:dyDescent="0.3">
      <c r="A16" s="12" t="s">
        <v>28</v>
      </c>
      <c r="B16">
        <v>21.43</v>
      </c>
      <c r="C16">
        <v>17.78</v>
      </c>
      <c r="D16">
        <f>Table_0__6[[#This Row],[Inverse PK]]</f>
        <v>8.9849999999999994</v>
      </c>
      <c r="E16">
        <f>Table_0__5[[#This Row],[Inverse PK]]</f>
        <v>14.130000000000003</v>
      </c>
      <c r="F16">
        <f t="shared" si="0"/>
        <v>8.0474999999999994</v>
      </c>
      <c r="H16" s="12" t="s">
        <v>216</v>
      </c>
      <c r="I16" s="12" t="s">
        <v>28</v>
      </c>
    </row>
    <row r="17" spans="1:9" x14ac:dyDescent="0.3">
      <c r="A17" s="1" t="s">
        <v>33</v>
      </c>
      <c r="B17">
        <v>16.03</v>
      </c>
      <c r="C17">
        <v>16.670000000000002</v>
      </c>
      <c r="D17">
        <f>Table_0__6[[#This Row],[Inverse PK]]</f>
        <v>13.634999999999998</v>
      </c>
      <c r="E17">
        <f>Table_0__5[[#This Row],[Inverse PK]]</f>
        <v>13.234999999999999</v>
      </c>
      <c r="F17">
        <f t="shared" si="0"/>
        <v>2.9150000000000027</v>
      </c>
      <c r="H17" s="1" t="s">
        <v>231</v>
      </c>
      <c r="I17" s="1" t="s">
        <v>33</v>
      </c>
    </row>
    <row r="18" spans="1:9" x14ac:dyDescent="0.3">
      <c r="A18" s="12" t="s">
        <v>21</v>
      </c>
      <c r="B18">
        <v>17.600000000000001</v>
      </c>
      <c r="C18">
        <v>21.15</v>
      </c>
      <c r="D18">
        <f>Table_0__6[[#This Row],[Inverse PK]]</f>
        <v>8.7250000000000014</v>
      </c>
      <c r="E18">
        <f>Table_0__5[[#This Row],[Inverse PK]]</f>
        <v>11.664999999999999</v>
      </c>
      <c r="F18">
        <f t="shared" si="0"/>
        <v>9.18</v>
      </c>
      <c r="H18" s="12" t="s">
        <v>232</v>
      </c>
      <c r="I18" s="12" t="s">
        <v>21</v>
      </c>
    </row>
    <row r="19" spans="1:9" x14ac:dyDescent="0.3">
      <c r="A19" s="1" t="s">
        <v>15</v>
      </c>
      <c r="B19">
        <v>21.88</v>
      </c>
      <c r="C19">
        <v>32.56</v>
      </c>
      <c r="D19">
        <f>Table_0__6[[#This Row],[Inverse PK]]</f>
        <v>8.6950000000000003</v>
      </c>
      <c r="E19">
        <f>Table_0__5[[#This Row],[Inverse PK]]</f>
        <v>12.354999999999997</v>
      </c>
      <c r="F19">
        <f t="shared" si="0"/>
        <v>16.695</v>
      </c>
      <c r="H19" s="1" t="s">
        <v>235</v>
      </c>
      <c r="I19" s="1" t="s">
        <v>15</v>
      </c>
    </row>
    <row r="20" spans="1:9" x14ac:dyDescent="0.3">
      <c r="A20" s="12" t="s">
        <v>16</v>
      </c>
      <c r="B20">
        <v>15.77</v>
      </c>
      <c r="C20">
        <v>24.32</v>
      </c>
      <c r="D20">
        <f>Table_0__6[[#This Row],[Inverse PK]]</f>
        <v>8.9050000000000011</v>
      </c>
      <c r="E20">
        <f>Table_0__5[[#This Row],[Inverse PK]]</f>
        <v>13.414999999999999</v>
      </c>
      <c r="F20">
        <f t="shared" si="0"/>
        <v>8.8850000000000016</v>
      </c>
      <c r="H20" s="12" t="s">
        <v>215</v>
      </c>
      <c r="I20" s="12" t="s">
        <v>16</v>
      </c>
    </row>
    <row r="21" spans="1:9" x14ac:dyDescent="0.3">
      <c r="A21" s="1" t="s">
        <v>17</v>
      </c>
      <c r="B21">
        <v>24.08</v>
      </c>
      <c r="C21">
        <v>30</v>
      </c>
      <c r="D21">
        <f>Table_0__6[[#This Row],[Inverse PK]]</f>
        <v>9.4149999999999991</v>
      </c>
      <c r="E21">
        <f>Table_0__5[[#This Row],[Inverse PK]]</f>
        <v>7.6450000000000031</v>
      </c>
      <c r="F21">
        <f t="shared" si="0"/>
        <v>18.509999999999998</v>
      </c>
      <c r="H21" s="1" t="s">
        <v>220</v>
      </c>
      <c r="I21" s="1" t="s">
        <v>17</v>
      </c>
    </row>
    <row r="22" spans="1:9" x14ac:dyDescent="0.3">
      <c r="A22" s="12" t="s">
        <v>32</v>
      </c>
      <c r="B22">
        <v>23.53</v>
      </c>
      <c r="C22">
        <v>18.28</v>
      </c>
      <c r="D22">
        <f>Table_0__6[[#This Row],[Inverse PK]]</f>
        <v>9.9650000000000034</v>
      </c>
      <c r="E22">
        <f>Table_0__5[[#This Row],[Inverse PK]]</f>
        <v>12.840000000000003</v>
      </c>
      <c r="F22">
        <f t="shared" si="0"/>
        <v>9.5024999999999977</v>
      </c>
      <c r="H22" s="12" t="s">
        <v>233</v>
      </c>
      <c r="I22" s="12" t="s">
        <v>32</v>
      </c>
    </row>
    <row r="23" spans="1:9" x14ac:dyDescent="0.3">
      <c r="A23" s="1" t="s">
        <v>4</v>
      </c>
      <c r="B23">
        <v>15.56</v>
      </c>
      <c r="C23">
        <v>12.05</v>
      </c>
      <c r="D23">
        <f>Table_0__6[[#This Row],[Inverse PK]]</f>
        <v>12.659999999999997</v>
      </c>
      <c r="E23">
        <f>Table_0__5[[#This Row],[Inverse PK]]</f>
        <v>6.8950000000000031</v>
      </c>
      <c r="F23">
        <f t="shared" si="0"/>
        <v>4.0274999999999999</v>
      </c>
      <c r="H23" s="1" t="s">
        <v>242</v>
      </c>
      <c r="I23" s="1" t="s">
        <v>4</v>
      </c>
    </row>
    <row r="24" spans="1:9" x14ac:dyDescent="0.3">
      <c r="A24" s="12" t="s">
        <v>3</v>
      </c>
      <c r="B24">
        <v>21.72</v>
      </c>
      <c r="C24">
        <v>9.4600000000000009</v>
      </c>
      <c r="D24">
        <f>Table_0__6[[#This Row],[Inverse PK]]</f>
        <v>10.454999999999998</v>
      </c>
      <c r="E24">
        <f>Table_0__5[[#This Row],[Inverse PK]]</f>
        <v>8.2299999999999969</v>
      </c>
      <c r="F24">
        <f t="shared" si="0"/>
        <v>6.2475000000000023</v>
      </c>
      <c r="H24" s="12" t="s">
        <v>238</v>
      </c>
      <c r="I24" s="12" t="s">
        <v>3</v>
      </c>
    </row>
    <row r="25" spans="1:9" x14ac:dyDescent="0.3">
      <c r="A25" s="1" t="s">
        <v>24</v>
      </c>
      <c r="B25">
        <v>18.39</v>
      </c>
      <c r="C25">
        <v>18.670000000000002</v>
      </c>
      <c r="D25">
        <f>Table_0__6[[#This Row],[Inverse PK]]</f>
        <v>8.8100000000000023</v>
      </c>
      <c r="E25">
        <f>Table_0__5[[#This Row],[Inverse PK]]</f>
        <v>14.060000000000002</v>
      </c>
      <c r="F25">
        <f t="shared" si="0"/>
        <v>7.0949999999999989</v>
      </c>
      <c r="H25" s="1" t="s">
        <v>229</v>
      </c>
      <c r="I25" s="1" t="s">
        <v>24</v>
      </c>
    </row>
    <row r="26" spans="1:9" x14ac:dyDescent="0.3">
      <c r="A26" s="12" t="s">
        <v>34</v>
      </c>
      <c r="B26">
        <v>19.75</v>
      </c>
      <c r="C26">
        <v>20.43</v>
      </c>
      <c r="D26">
        <f>Table_0__6[[#This Row],[Inverse PK]]</f>
        <v>11.655000000000001</v>
      </c>
      <c r="E26">
        <f>Table_0__5[[#This Row],[Inverse PK]]</f>
        <v>11.585000000000001</v>
      </c>
      <c r="F26">
        <f t="shared" si="0"/>
        <v>8.4699999999999989</v>
      </c>
      <c r="H26" s="12" t="s">
        <v>222</v>
      </c>
      <c r="I26" s="12" t="s">
        <v>34</v>
      </c>
    </row>
    <row r="27" spans="1:9" x14ac:dyDescent="0.3">
      <c r="A27" s="1" t="s">
        <v>10</v>
      </c>
      <c r="B27">
        <v>19.329999999999998</v>
      </c>
      <c r="C27">
        <v>8.75</v>
      </c>
      <c r="D27">
        <f>Table_0__6[[#This Row],[Inverse PK]]</f>
        <v>13.825000000000003</v>
      </c>
      <c r="E27">
        <f>Table_0__5[[#This Row],[Inverse PK]]</f>
        <v>10.810000000000002</v>
      </c>
      <c r="F27">
        <f t="shared" si="0"/>
        <v>1.7224999999999966</v>
      </c>
      <c r="H27" s="1" t="s">
        <v>240</v>
      </c>
      <c r="I27" s="1" t="s">
        <v>10</v>
      </c>
    </row>
    <row r="28" spans="1:9" x14ac:dyDescent="0.3">
      <c r="A28" s="12" t="s">
        <v>7</v>
      </c>
      <c r="B28">
        <v>25.36</v>
      </c>
      <c r="C28">
        <v>29.9</v>
      </c>
      <c r="D28">
        <f>Table_0__6[[#This Row],[Inverse PK]]</f>
        <v>10.155000000000001</v>
      </c>
      <c r="E28">
        <f>Table_0__5[[#This Row],[Inverse PK]]</f>
        <v>9.0900000000000034</v>
      </c>
      <c r="F28">
        <f t="shared" si="0"/>
        <v>18.007499999999997</v>
      </c>
      <c r="H28" s="12" t="s">
        <v>230</v>
      </c>
      <c r="I28" s="12" t="s">
        <v>7</v>
      </c>
    </row>
    <row r="29" spans="1:9" x14ac:dyDescent="0.3">
      <c r="A29" s="1" t="s">
        <v>5</v>
      </c>
      <c r="B29">
        <v>26.02</v>
      </c>
      <c r="C29">
        <v>24.66</v>
      </c>
      <c r="D29">
        <f>Table_0__6[[#This Row],[Inverse PK]]</f>
        <v>9.0750000000000028</v>
      </c>
      <c r="E29">
        <f>Table_0__5[[#This Row],[Inverse PK]]</f>
        <v>9.615000000000002</v>
      </c>
      <c r="F29">
        <f t="shared" si="0"/>
        <v>15.994999999999997</v>
      </c>
      <c r="H29" s="1" t="s">
        <v>236</v>
      </c>
      <c r="I29" s="1" t="s">
        <v>5</v>
      </c>
    </row>
    <row r="30" spans="1:9" x14ac:dyDescent="0.3">
      <c r="A30" s="12" t="s">
        <v>8</v>
      </c>
      <c r="B30">
        <v>22.71</v>
      </c>
      <c r="C30">
        <v>26</v>
      </c>
      <c r="D30">
        <f>Table_0__6[[#This Row],[Inverse PK]]</f>
        <v>14.200000000000003</v>
      </c>
      <c r="E30">
        <f>Table_0__5[[#This Row],[Inverse PK]]</f>
        <v>12.5</v>
      </c>
      <c r="F30">
        <f t="shared" si="0"/>
        <v>11.004999999999999</v>
      </c>
      <c r="H30" s="12" t="s">
        <v>225</v>
      </c>
      <c r="I30" s="12" t="s">
        <v>8</v>
      </c>
    </row>
    <row r="31" spans="1:9" x14ac:dyDescent="0.3">
      <c r="A31" s="1" t="s">
        <v>27</v>
      </c>
      <c r="B31">
        <v>20.29</v>
      </c>
      <c r="C31">
        <v>21.7</v>
      </c>
      <c r="D31">
        <f>Table_0__6[[#This Row],[Inverse PK]]</f>
        <v>11.225000000000001</v>
      </c>
      <c r="E31">
        <f>Table_0__5[[#This Row],[Inverse PK]]</f>
        <v>6.5499999999999972</v>
      </c>
      <c r="F31">
        <f t="shared" si="0"/>
        <v>12.107499999999998</v>
      </c>
      <c r="H31" s="1" t="s">
        <v>226</v>
      </c>
      <c r="I31" s="1" t="s">
        <v>27</v>
      </c>
    </row>
    <row r="32" spans="1:9" x14ac:dyDescent="0.3">
      <c r="A32" s="12" t="s">
        <v>12</v>
      </c>
      <c r="B32">
        <v>21.22</v>
      </c>
      <c r="C32">
        <v>8.2200000000000006</v>
      </c>
      <c r="D32">
        <f>Table_0__6[[#This Row],[Inverse PK]]</f>
        <v>9.07</v>
      </c>
      <c r="E32">
        <f>Table_0__5[[#This Row],[Inverse PK]]</f>
        <v>10.125</v>
      </c>
      <c r="F32">
        <f t="shared" si="0"/>
        <v>5.1224999999999987</v>
      </c>
      <c r="H32" s="12" t="s">
        <v>228</v>
      </c>
      <c r="I32" s="12" t="s">
        <v>12</v>
      </c>
    </row>
    <row r="33" spans="1:9" x14ac:dyDescent="0.3">
      <c r="A33" s="1" t="s">
        <v>23</v>
      </c>
      <c r="B33">
        <v>19.260000000000002</v>
      </c>
      <c r="C33">
        <v>17.649999999999999</v>
      </c>
      <c r="D33">
        <f>Table_0__6[[#This Row],[Inverse PK]]</f>
        <v>8.7849999999999966</v>
      </c>
      <c r="E33">
        <f>Table_0__5[[#This Row],[Inverse PK]]</f>
        <v>12.18</v>
      </c>
      <c r="F33">
        <f t="shared" si="0"/>
        <v>7.9725000000000001</v>
      </c>
      <c r="H33" s="1" t="s">
        <v>223</v>
      </c>
      <c r="I33" s="1" t="s">
        <v>23</v>
      </c>
    </row>
  </sheetData>
  <phoneticPr fontId="18"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7AC5B-BD39-466B-8111-F24ED7FFBA67}">
  <dimension ref="A1:G33"/>
  <sheetViews>
    <sheetView workbookViewId="0">
      <selection activeCell="H1" sqref="H1"/>
    </sheetView>
  </sheetViews>
  <sheetFormatPr defaultRowHeight="14.4" x14ac:dyDescent="0.3"/>
  <cols>
    <col min="1" max="1" width="14.5546875" bestFit="1" customWidth="1"/>
    <col min="2" max="2" width="6.77734375" bestFit="1" customWidth="1"/>
    <col min="3" max="3" width="6.5546875" bestFit="1" customWidth="1"/>
    <col min="4" max="4" width="7" bestFit="1" customWidth="1"/>
    <col min="5" max="5" width="6.6640625" bestFit="1" customWidth="1"/>
    <col min="6" max="6" width="5.44140625" bestFit="1" customWidth="1"/>
    <col min="7" max="7" width="6.88671875" bestFit="1" customWidth="1"/>
  </cols>
  <sheetData>
    <row r="1" spans="1:7" x14ac:dyDescent="0.3">
      <c r="A1" t="s">
        <v>73</v>
      </c>
      <c r="B1" t="s">
        <v>165</v>
      </c>
      <c r="C1" t="s">
        <v>166</v>
      </c>
      <c r="D1" t="s">
        <v>167</v>
      </c>
      <c r="E1" t="s">
        <v>168</v>
      </c>
      <c r="F1" t="s">
        <v>169</v>
      </c>
      <c r="G1" t="s">
        <v>170</v>
      </c>
    </row>
    <row r="2" spans="1:7" x14ac:dyDescent="0.3">
      <c r="A2" t="s">
        <v>186</v>
      </c>
      <c r="B2">
        <v>2.5099999999999998</v>
      </c>
      <c r="C2">
        <v>28.37</v>
      </c>
      <c r="D2">
        <v>8.86</v>
      </c>
      <c r="E2">
        <v>36</v>
      </c>
      <c r="F2">
        <v>229</v>
      </c>
      <c r="G2">
        <v>15.72</v>
      </c>
    </row>
    <row r="3" spans="1:7" x14ac:dyDescent="0.3">
      <c r="A3" t="s">
        <v>175</v>
      </c>
      <c r="B3">
        <v>2.74</v>
      </c>
      <c r="C3">
        <v>25.84</v>
      </c>
      <c r="D3">
        <v>10.62</v>
      </c>
      <c r="E3">
        <v>45</v>
      </c>
      <c r="F3">
        <v>238</v>
      </c>
      <c r="G3">
        <v>18.91</v>
      </c>
    </row>
    <row r="4" spans="1:7" x14ac:dyDescent="0.3">
      <c r="A4" t="s">
        <v>184</v>
      </c>
      <c r="B4">
        <v>3.67</v>
      </c>
      <c r="C4">
        <v>32.96</v>
      </c>
      <c r="D4">
        <v>11.14</v>
      </c>
      <c r="E4">
        <v>62</v>
      </c>
      <c r="F4">
        <v>279</v>
      </c>
      <c r="G4">
        <v>22.22</v>
      </c>
    </row>
    <row r="5" spans="1:7" x14ac:dyDescent="0.3">
      <c r="A5" t="s">
        <v>198</v>
      </c>
      <c r="B5">
        <v>3.57</v>
      </c>
      <c r="C5">
        <v>32.5</v>
      </c>
      <c r="D5">
        <v>10.99</v>
      </c>
      <c r="E5">
        <v>63</v>
      </c>
      <c r="F5">
        <v>269</v>
      </c>
      <c r="G5">
        <v>23.42</v>
      </c>
    </row>
    <row r="6" spans="1:7" x14ac:dyDescent="0.3">
      <c r="A6" t="s">
        <v>194</v>
      </c>
      <c r="B6">
        <v>3.15</v>
      </c>
      <c r="C6">
        <v>35.950000000000003</v>
      </c>
      <c r="D6">
        <v>8.75</v>
      </c>
      <c r="E6">
        <v>50</v>
      </c>
      <c r="F6">
        <v>252</v>
      </c>
      <c r="G6">
        <v>19.84</v>
      </c>
    </row>
    <row r="7" spans="1:7" x14ac:dyDescent="0.3">
      <c r="A7" t="s">
        <v>178</v>
      </c>
      <c r="B7">
        <v>3.2</v>
      </c>
      <c r="C7">
        <v>34.78</v>
      </c>
      <c r="D7">
        <v>9.19</v>
      </c>
      <c r="E7">
        <v>50</v>
      </c>
      <c r="F7">
        <v>253</v>
      </c>
      <c r="G7">
        <v>19.760000000000002</v>
      </c>
    </row>
    <row r="8" spans="1:7" x14ac:dyDescent="0.3">
      <c r="A8" t="s">
        <v>197</v>
      </c>
      <c r="B8">
        <v>2.46</v>
      </c>
      <c r="C8">
        <v>26.95</v>
      </c>
      <c r="D8">
        <v>9.14</v>
      </c>
      <c r="E8">
        <v>38</v>
      </c>
      <c r="F8">
        <v>232</v>
      </c>
      <c r="G8">
        <v>16.38</v>
      </c>
    </row>
    <row r="9" spans="1:7" x14ac:dyDescent="0.3">
      <c r="A9" t="s">
        <v>192</v>
      </c>
      <c r="B9">
        <v>3.34</v>
      </c>
      <c r="C9">
        <v>33.26</v>
      </c>
      <c r="D9">
        <v>10.050000000000001</v>
      </c>
      <c r="E9">
        <v>64</v>
      </c>
      <c r="F9">
        <v>261</v>
      </c>
      <c r="G9">
        <v>24.52</v>
      </c>
    </row>
    <row r="10" spans="1:7" x14ac:dyDescent="0.3">
      <c r="A10" t="s">
        <v>195</v>
      </c>
      <c r="B10">
        <v>2.6</v>
      </c>
      <c r="C10">
        <v>29.26</v>
      </c>
      <c r="D10">
        <v>8.8800000000000008</v>
      </c>
      <c r="E10">
        <v>41</v>
      </c>
      <c r="F10">
        <v>224</v>
      </c>
      <c r="G10">
        <v>18.3</v>
      </c>
    </row>
    <row r="11" spans="1:7" x14ac:dyDescent="0.3">
      <c r="A11" t="s">
        <v>199</v>
      </c>
      <c r="B11">
        <v>3.43</v>
      </c>
      <c r="C11">
        <v>31.91</v>
      </c>
      <c r="D11">
        <v>10.74</v>
      </c>
      <c r="E11">
        <v>64</v>
      </c>
      <c r="F11">
        <v>256</v>
      </c>
      <c r="G11">
        <v>25</v>
      </c>
    </row>
    <row r="12" spans="1:7" x14ac:dyDescent="0.3">
      <c r="A12" t="s">
        <v>181</v>
      </c>
      <c r="B12">
        <v>2.89</v>
      </c>
      <c r="C12">
        <v>28.2</v>
      </c>
      <c r="D12">
        <v>10.25</v>
      </c>
      <c r="E12">
        <v>57</v>
      </c>
      <c r="F12">
        <v>270</v>
      </c>
      <c r="G12">
        <v>21.11</v>
      </c>
    </row>
    <row r="13" spans="1:7" x14ac:dyDescent="0.3">
      <c r="A13" t="s">
        <v>179</v>
      </c>
      <c r="B13">
        <v>3.96</v>
      </c>
      <c r="C13">
        <v>33.590000000000003</v>
      </c>
      <c r="D13">
        <v>11.8</v>
      </c>
      <c r="E13">
        <v>89</v>
      </c>
      <c r="F13">
        <v>275</v>
      </c>
      <c r="G13">
        <v>32.36</v>
      </c>
    </row>
    <row r="14" spans="1:7" x14ac:dyDescent="0.3">
      <c r="A14" t="s">
        <v>196</v>
      </c>
      <c r="B14">
        <v>3.51</v>
      </c>
      <c r="C14">
        <v>36.82</v>
      </c>
      <c r="D14">
        <v>9.5399999999999991</v>
      </c>
      <c r="E14">
        <v>63</v>
      </c>
      <c r="F14">
        <v>276</v>
      </c>
      <c r="G14">
        <v>22.83</v>
      </c>
    </row>
    <row r="15" spans="1:7" x14ac:dyDescent="0.3">
      <c r="A15" t="s">
        <v>187</v>
      </c>
      <c r="B15">
        <v>3.34</v>
      </c>
      <c r="C15">
        <v>32.409999999999997</v>
      </c>
      <c r="D15">
        <v>10.31</v>
      </c>
      <c r="E15">
        <v>68</v>
      </c>
      <c r="F15">
        <v>269</v>
      </c>
      <c r="G15">
        <v>25.28</v>
      </c>
    </row>
    <row r="16" spans="1:7" x14ac:dyDescent="0.3">
      <c r="A16" t="s">
        <v>189</v>
      </c>
      <c r="B16">
        <v>2.91</v>
      </c>
      <c r="C16">
        <v>30.91</v>
      </c>
      <c r="D16">
        <v>9.43</v>
      </c>
      <c r="E16">
        <v>54</v>
      </c>
      <c r="F16">
        <v>252</v>
      </c>
      <c r="G16">
        <v>21.43</v>
      </c>
    </row>
    <row r="17" spans="1:7" x14ac:dyDescent="0.3">
      <c r="A17" t="s">
        <v>182</v>
      </c>
      <c r="B17">
        <v>2.77</v>
      </c>
      <c r="C17">
        <v>27.28</v>
      </c>
      <c r="D17">
        <v>10.15</v>
      </c>
      <c r="E17">
        <v>38</v>
      </c>
      <c r="F17">
        <v>237</v>
      </c>
      <c r="G17">
        <v>16.03</v>
      </c>
    </row>
    <row r="18" spans="1:7" x14ac:dyDescent="0.3">
      <c r="A18" t="s">
        <v>185</v>
      </c>
      <c r="B18">
        <v>2.72</v>
      </c>
      <c r="C18">
        <v>29.5</v>
      </c>
      <c r="D18">
        <v>9.2200000000000006</v>
      </c>
      <c r="E18">
        <v>44</v>
      </c>
      <c r="F18">
        <v>250</v>
      </c>
      <c r="G18">
        <v>17.600000000000001</v>
      </c>
    </row>
    <row r="19" spans="1:7" x14ac:dyDescent="0.3">
      <c r="A19" t="s">
        <v>171</v>
      </c>
      <c r="B19">
        <v>3.52</v>
      </c>
      <c r="C19">
        <v>34.4</v>
      </c>
      <c r="D19">
        <v>10.24</v>
      </c>
      <c r="E19">
        <v>49</v>
      </c>
      <c r="F19">
        <v>224</v>
      </c>
      <c r="G19">
        <v>21.88</v>
      </c>
    </row>
    <row r="20" spans="1:7" x14ac:dyDescent="0.3">
      <c r="A20" t="s">
        <v>191</v>
      </c>
      <c r="B20">
        <v>2.95</v>
      </c>
      <c r="C20">
        <v>30.78</v>
      </c>
      <c r="D20">
        <v>9.59</v>
      </c>
      <c r="E20">
        <v>35</v>
      </c>
      <c r="F20">
        <v>222</v>
      </c>
      <c r="G20">
        <v>15.77</v>
      </c>
    </row>
    <row r="21" spans="1:7" x14ac:dyDescent="0.3">
      <c r="A21" t="s">
        <v>172</v>
      </c>
      <c r="B21">
        <v>3.33</v>
      </c>
      <c r="C21">
        <v>31.49</v>
      </c>
      <c r="D21">
        <v>10.57</v>
      </c>
      <c r="E21">
        <v>59</v>
      </c>
      <c r="F21">
        <v>245</v>
      </c>
      <c r="G21">
        <v>24.08</v>
      </c>
    </row>
    <row r="22" spans="1:7" x14ac:dyDescent="0.3">
      <c r="A22" t="s">
        <v>183</v>
      </c>
      <c r="B22">
        <v>3.16</v>
      </c>
      <c r="C22">
        <v>33.49</v>
      </c>
      <c r="D22">
        <v>9.43</v>
      </c>
      <c r="E22">
        <v>72</v>
      </c>
      <c r="F22">
        <v>306</v>
      </c>
      <c r="G22">
        <v>23.53</v>
      </c>
    </row>
    <row r="23" spans="1:7" x14ac:dyDescent="0.3">
      <c r="A23" t="s">
        <v>202</v>
      </c>
      <c r="B23">
        <v>2.68</v>
      </c>
      <c r="C23">
        <v>29.46</v>
      </c>
      <c r="D23">
        <v>9.11</v>
      </c>
      <c r="E23">
        <v>35</v>
      </c>
      <c r="F23">
        <v>225</v>
      </c>
      <c r="G23">
        <v>15.56</v>
      </c>
    </row>
    <row r="24" spans="1:7" x14ac:dyDescent="0.3">
      <c r="A24" t="s">
        <v>188</v>
      </c>
      <c r="B24">
        <v>3.18</v>
      </c>
      <c r="C24">
        <v>34.369999999999997</v>
      </c>
      <c r="D24">
        <v>9.26</v>
      </c>
      <c r="E24">
        <v>63</v>
      </c>
      <c r="F24">
        <v>290</v>
      </c>
      <c r="G24">
        <v>21.72</v>
      </c>
    </row>
    <row r="25" spans="1:7" x14ac:dyDescent="0.3">
      <c r="A25" t="s">
        <v>193</v>
      </c>
      <c r="B25">
        <v>2.84</v>
      </c>
      <c r="C25">
        <v>29.45</v>
      </c>
      <c r="D25">
        <v>9.65</v>
      </c>
      <c r="E25">
        <v>41</v>
      </c>
      <c r="F25">
        <v>223</v>
      </c>
      <c r="G25">
        <v>18.39</v>
      </c>
    </row>
    <row r="26" spans="1:7" x14ac:dyDescent="0.3">
      <c r="A26" t="s">
        <v>177</v>
      </c>
      <c r="B26">
        <v>3.52</v>
      </c>
      <c r="C26">
        <v>30.45</v>
      </c>
      <c r="D26">
        <v>11.57</v>
      </c>
      <c r="E26">
        <v>48</v>
      </c>
      <c r="F26">
        <v>243</v>
      </c>
      <c r="G26">
        <v>19.75</v>
      </c>
    </row>
    <row r="27" spans="1:7" x14ac:dyDescent="0.3">
      <c r="A27" t="s">
        <v>201</v>
      </c>
      <c r="B27">
        <v>3.17</v>
      </c>
      <c r="C27">
        <v>28.55</v>
      </c>
      <c r="D27">
        <v>11.11</v>
      </c>
      <c r="E27">
        <v>46</v>
      </c>
      <c r="F27">
        <v>238</v>
      </c>
      <c r="G27">
        <v>19.329999999999998</v>
      </c>
    </row>
    <row r="28" spans="1:7" x14ac:dyDescent="0.3">
      <c r="A28" t="s">
        <v>174</v>
      </c>
      <c r="B28">
        <v>3.41</v>
      </c>
      <c r="C28">
        <v>31.96</v>
      </c>
      <c r="D28">
        <v>10.68</v>
      </c>
      <c r="E28">
        <v>71</v>
      </c>
      <c r="F28">
        <v>280</v>
      </c>
      <c r="G28">
        <v>25.36</v>
      </c>
    </row>
    <row r="29" spans="1:7" x14ac:dyDescent="0.3">
      <c r="A29" t="s">
        <v>176</v>
      </c>
      <c r="B29">
        <v>3.39</v>
      </c>
      <c r="C29">
        <v>32.049999999999997</v>
      </c>
      <c r="D29">
        <v>10.58</v>
      </c>
      <c r="E29">
        <v>64</v>
      </c>
      <c r="F29">
        <v>246</v>
      </c>
      <c r="G29">
        <v>26.02</v>
      </c>
    </row>
    <row r="30" spans="1:7" x14ac:dyDescent="0.3">
      <c r="A30" t="s">
        <v>173</v>
      </c>
      <c r="B30">
        <v>3.29</v>
      </c>
      <c r="C30">
        <v>29.73</v>
      </c>
      <c r="D30">
        <v>11.07</v>
      </c>
      <c r="E30">
        <v>62</v>
      </c>
      <c r="F30">
        <v>273</v>
      </c>
      <c r="G30">
        <v>22.71</v>
      </c>
    </row>
    <row r="31" spans="1:7" x14ac:dyDescent="0.3">
      <c r="A31" t="s">
        <v>180</v>
      </c>
      <c r="B31">
        <v>3.26</v>
      </c>
      <c r="C31">
        <v>31.55</v>
      </c>
      <c r="D31">
        <v>10.32</v>
      </c>
      <c r="E31">
        <v>42</v>
      </c>
      <c r="F31">
        <v>207</v>
      </c>
      <c r="G31">
        <v>20.29</v>
      </c>
    </row>
    <row r="32" spans="1:7" x14ac:dyDescent="0.3">
      <c r="A32" t="s">
        <v>200</v>
      </c>
      <c r="B32">
        <v>3.09</v>
      </c>
      <c r="C32">
        <v>31.09</v>
      </c>
      <c r="D32">
        <v>9.93</v>
      </c>
      <c r="E32">
        <v>52</v>
      </c>
      <c r="F32">
        <v>245</v>
      </c>
      <c r="G32">
        <v>21.22</v>
      </c>
    </row>
    <row r="33" spans="1:7" x14ac:dyDescent="0.3">
      <c r="A33" t="s">
        <v>190</v>
      </c>
      <c r="B33">
        <v>3</v>
      </c>
      <c r="C33">
        <v>30.32</v>
      </c>
      <c r="D33">
        <v>9.9</v>
      </c>
      <c r="E33">
        <v>52</v>
      </c>
      <c r="F33">
        <v>270</v>
      </c>
      <c r="G33">
        <v>19.260000000000002</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78FA6-6CE2-41B9-ADEE-F58E46BC3998}">
  <dimension ref="A1:G33"/>
  <sheetViews>
    <sheetView workbookViewId="0">
      <selection activeCell="I29" sqref="I29"/>
    </sheetView>
  </sheetViews>
  <sheetFormatPr defaultRowHeight="14.4" x14ac:dyDescent="0.3"/>
  <cols>
    <col min="1" max="1" width="14.5546875" bestFit="1" customWidth="1"/>
    <col min="2" max="2" width="6.77734375" bestFit="1" customWidth="1"/>
    <col min="3" max="3" width="6.5546875" bestFit="1" customWidth="1"/>
    <col min="4" max="4" width="7" bestFit="1" customWidth="1"/>
    <col min="5" max="5" width="6.6640625" bestFit="1" customWidth="1"/>
    <col min="6" max="6" width="5.44140625" bestFit="1" customWidth="1"/>
    <col min="7" max="7" width="6.88671875" bestFit="1" customWidth="1"/>
  </cols>
  <sheetData>
    <row r="1" spans="1:7" x14ac:dyDescent="0.3">
      <c r="A1" t="s">
        <v>73</v>
      </c>
      <c r="B1" t="s">
        <v>165</v>
      </c>
      <c r="C1" t="s">
        <v>166</v>
      </c>
      <c r="D1" t="s">
        <v>167</v>
      </c>
      <c r="E1" t="s">
        <v>168</v>
      </c>
      <c r="F1" t="s">
        <v>169</v>
      </c>
      <c r="G1" t="s">
        <v>170</v>
      </c>
    </row>
    <row r="2" spans="1:7" x14ac:dyDescent="0.3">
      <c r="A2" t="s">
        <v>186</v>
      </c>
      <c r="B2">
        <v>2.59</v>
      </c>
      <c r="C2">
        <v>29.74</v>
      </c>
      <c r="D2">
        <v>8.7200000000000006</v>
      </c>
      <c r="E2">
        <v>19</v>
      </c>
      <c r="F2">
        <v>86</v>
      </c>
      <c r="G2">
        <v>22.09</v>
      </c>
    </row>
    <row r="3" spans="1:7" x14ac:dyDescent="0.3">
      <c r="A3" t="s">
        <v>175</v>
      </c>
      <c r="B3">
        <v>3.19</v>
      </c>
      <c r="C3">
        <v>27.19</v>
      </c>
      <c r="D3">
        <v>11.72</v>
      </c>
      <c r="E3">
        <v>22</v>
      </c>
      <c r="F3">
        <v>93</v>
      </c>
      <c r="G3">
        <v>23.66</v>
      </c>
    </row>
    <row r="4" spans="1:7" x14ac:dyDescent="0.3">
      <c r="A4" t="s">
        <v>184</v>
      </c>
      <c r="B4">
        <v>3.31</v>
      </c>
      <c r="C4">
        <v>31.69</v>
      </c>
      <c r="D4">
        <v>10.44</v>
      </c>
      <c r="E4">
        <v>19</v>
      </c>
      <c r="F4">
        <v>83</v>
      </c>
      <c r="G4">
        <v>22.89</v>
      </c>
    </row>
    <row r="5" spans="1:7" x14ac:dyDescent="0.3">
      <c r="A5" t="s">
        <v>198</v>
      </c>
      <c r="B5">
        <v>2.9</v>
      </c>
      <c r="C5">
        <v>30.31</v>
      </c>
      <c r="D5">
        <v>9.56</v>
      </c>
      <c r="E5">
        <v>12</v>
      </c>
      <c r="F5">
        <v>86</v>
      </c>
      <c r="G5">
        <v>13.95</v>
      </c>
    </row>
    <row r="6" spans="1:7" x14ac:dyDescent="0.3">
      <c r="A6" t="s">
        <v>194</v>
      </c>
      <c r="B6">
        <v>2.96</v>
      </c>
      <c r="C6">
        <v>31.46</v>
      </c>
      <c r="D6">
        <v>9.42</v>
      </c>
      <c r="E6">
        <v>10</v>
      </c>
      <c r="F6">
        <v>86</v>
      </c>
      <c r="G6">
        <v>11.63</v>
      </c>
    </row>
    <row r="7" spans="1:7" x14ac:dyDescent="0.3">
      <c r="A7" t="s">
        <v>178</v>
      </c>
      <c r="B7">
        <v>3.22</v>
      </c>
      <c r="C7">
        <v>34.22</v>
      </c>
      <c r="D7">
        <v>9.42</v>
      </c>
      <c r="E7">
        <v>19</v>
      </c>
      <c r="F7">
        <v>92</v>
      </c>
      <c r="G7">
        <v>20.65</v>
      </c>
    </row>
    <row r="8" spans="1:7" x14ac:dyDescent="0.3">
      <c r="A8" t="s">
        <v>197</v>
      </c>
      <c r="B8">
        <v>2.41</v>
      </c>
      <c r="C8">
        <v>27.56</v>
      </c>
      <c r="D8">
        <v>8.74</v>
      </c>
      <c r="E8">
        <v>9</v>
      </c>
      <c r="F8">
        <v>88</v>
      </c>
      <c r="G8">
        <v>10.23</v>
      </c>
    </row>
    <row r="9" spans="1:7" x14ac:dyDescent="0.3">
      <c r="A9" t="s">
        <v>192</v>
      </c>
      <c r="B9">
        <v>3.54</v>
      </c>
      <c r="C9">
        <v>32.25</v>
      </c>
      <c r="D9">
        <v>10.96</v>
      </c>
      <c r="E9">
        <v>20</v>
      </c>
      <c r="F9">
        <v>107</v>
      </c>
      <c r="G9">
        <v>18.690000000000001</v>
      </c>
    </row>
    <row r="10" spans="1:7" x14ac:dyDescent="0.3">
      <c r="A10" t="s">
        <v>195</v>
      </c>
      <c r="B10">
        <v>2.9</v>
      </c>
      <c r="C10">
        <v>29.47</v>
      </c>
      <c r="D10">
        <v>9.84</v>
      </c>
      <c r="E10">
        <v>12</v>
      </c>
      <c r="F10">
        <v>85</v>
      </c>
      <c r="G10">
        <v>14.12</v>
      </c>
    </row>
    <row r="11" spans="1:7" x14ac:dyDescent="0.3">
      <c r="A11" t="s">
        <v>199</v>
      </c>
      <c r="B11">
        <v>3.44</v>
      </c>
      <c r="C11">
        <v>29.93</v>
      </c>
      <c r="D11">
        <v>11.51</v>
      </c>
      <c r="E11">
        <v>20</v>
      </c>
      <c r="F11">
        <v>80</v>
      </c>
      <c r="G11">
        <v>25</v>
      </c>
    </row>
    <row r="12" spans="1:7" x14ac:dyDescent="0.3">
      <c r="A12" t="s">
        <v>181</v>
      </c>
      <c r="B12">
        <v>3.7</v>
      </c>
      <c r="C12">
        <v>30.15</v>
      </c>
      <c r="D12">
        <v>12.29</v>
      </c>
      <c r="E12">
        <v>26</v>
      </c>
      <c r="F12">
        <v>113</v>
      </c>
      <c r="G12">
        <v>23.01</v>
      </c>
    </row>
    <row r="13" spans="1:7" x14ac:dyDescent="0.3">
      <c r="A13" t="s">
        <v>179</v>
      </c>
      <c r="B13">
        <v>3.48</v>
      </c>
      <c r="C13">
        <v>33.56</v>
      </c>
      <c r="D13">
        <v>10.37</v>
      </c>
      <c r="E13">
        <v>24</v>
      </c>
      <c r="F13">
        <v>87</v>
      </c>
      <c r="G13">
        <v>27.59</v>
      </c>
    </row>
    <row r="14" spans="1:7" x14ac:dyDescent="0.3">
      <c r="A14" t="s">
        <v>196</v>
      </c>
      <c r="B14">
        <v>3.15</v>
      </c>
      <c r="C14">
        <v>34</v>
      </c>
      <c r="D14">
        <v>9.26</v>
      </c>
      <c r="E14">
        <v>16</v>
      </c>
      <c r="F14">
        <v>85</v>
      </c>
      <c r="G14">
        <v>18.82</v>
      </c>
    </row>
    <row r="15" spans="1:7" x14ac:dyDescent="0.3">
      <c r="A15" t="s">
        <v>187</v>
      </c>
      <c r="B15">
        <v>3.68</v>
      </c>
      <c r="C15">
        <v>33.159999999999997</v>
      </c>
      <c r="D15">
        <v>11.1</v>
      </c>
      <c r="E15">
        <v>18</v>
      </c>
      <c r="F15">
        <v>87</v>
      </c>
      <c r="G15">
        <v>20.69</v>
      </c>
    </row>
    <row r="16" spans="1:7" x14ac:dyDescent="0.3">
      <c r="A16" t="s">
        <v>189</v>
      </c>
      <c r="B16">
        <v>3.08</v>
      </c>
      <c r="C16">
        <v>30.31</v>
      </c>
      <c r="D16">
        <v>10.15</v>
      </c>
      <c r="E16">
        <v>16</v>
      </c>
      <c r="F16">
        <v>90</v>
      </c>
      <c r="G16">
        <v>17.78</v>
      </c>
    </row>
    <row r="17" spans="1:7" x14ac:dyDescent="0.3">
      <c r="A17" t="s">
        <v>182</v>
      </c>
      <c r="B17">
        <v>2.61</v>
      </c>
      <c r="C17">
        <v>28.71</v>
      </c>
      <c r="D17">
        <v>9.08</v>
      </c>
      <c r="E17">
        <v>17</v>
      </c>
      <c r="F17">
        <v>102</v>
      </c>
      <c r="G17">
        <v>16.670000000000002</v>
      </c>
    </row>
    <row r="18" spans="1:7" x14ac:dyDescent="0.3">
      <c r="A18" t="s">
        <v>185</v>
      </c>
      <c r="B18">
        <v>3.07</v>
      </c>
      <c r="C18">
        <v>30.61</v>
      </c>
      <c r="D18">
        <v>10.039999999999999</v>
      </c>
      <c r="E18">
        <v>22</v>
      </c>
      <c r="F18">
        <v>104</v>
      </c>
      <c r="G18">
        <v>21.15</v>
      </c>
    </row>
    <row r="19" spans="1:7" x14ac:dyDescent="0.3">
      <c r="A19" t="s">
        <v>171</v>
      </c>
      <c r="B19">
        <v>3.54</v>
      </c>
      <c r="C19">
        <v>32</v>
      </c>
      <c r="D19">
        <v>11.06</v>
      </c>
      <c r="E19">
        <v>28</v>
      </c>
      <c r="F19">
        <v>86</v>
      </c>
      <c r="G19">
        <v>32.56</v>
      </c>
    </row>
    <row r="20" spans="1:7" x14ac:dyDescent="0.3">
      <c r="A20" t="s">
        <v>191</v>
      </c>
      <c r="B20">
        <v>3.04</v>
      </c>
      <c r="C20">
        <v>29.85</v>
      </c>
      <c r="D20">
        <v>10.17</v>
      </c>
      <c r="E20">
        <v>18</v>
      </c>
      <c r="F20">
        <v>74</v>
      </c>
      <c r="G20">
        <v>24.32</v>
      </c>
    </row>
    <row r="21" spans="1:7" x14ac:dyDescent="0.3">
      <c r="A21" t="s">
        <v>172</v>
      </c>
      <c r="B21">
        <v>3.27</v>
      </c>
      <c r="C21">
        <v>30.08</v>
      </c>
      <c r="D21">
        <v>10.87</v>
      </c>
      <c r="E21">
        <v>24</v>
      </c>
      <c r="F21">
        <v>80</v>
      </c>
      <c r="G21">
        <v>30</v>
      </c>
    </row>
    <row r="22" spans="1:7" x14ac:dyDescent="0.3">
      <c r="A22" t="s">
        <v>183</v>
      </c>
      <c r="B22">
        <v>3.5</v>
      </c>
      <c r="C22">
        <v>33.18</v>
      </c>
      <c r="D22">
        <v>10.55</v>
      </c>
      <c r="E22">
        <v>17</v>
      </c>
      <c r="F22">
        <v>93</v>
      </c>
      <c r="G22">
        <v>18.28</v>
      </c>
    </row>
    <row r="23" spans="1:7" x14ac:dyDescent="0.3">
      <c r="A23" t="s">
        <v>202</v>
      </c>
      <c r="B23">
        <v>3</v>
      </c>
      <c r="C23">
        <v>32.630000000000003</v>
      </c>
      <c r="D23">
        <v>9.19</v>
      </c>
      <c r="E23">
        <v>10</v>
      </c>
      <c r="F23">
        <v>83</v>
      </c>
      <c r="G23">
        <v>12.05</v>
      </c>
    </row>
    <row r="24" spans="1:7" x14ac:dyDescent="0.3">
      <c r="A24" t="s">
        <v>188</v>
      </c>
      <c r="B24">
        <v>2.88</v>
      </c>
      <c r="C24">
        <v>32.85</v>
      </c>
      <c r="D24">
        <v>8.7799999999999994</v>
      </c>
      <c r="E24">
        <v>7</v>
      </c>
      <c r="F24">
        <v>74</v>
      </c>
      <c r="G24">
        <v>9.4600000000000009</v>
      </c>
    </row>
    <row r="25" spans="1:7" x14ac:dyDescent="0.3">
      <c r="A25" t="s">
        <v>193</v>
      </c>
      <c r="B25">
        <v>2.21</v>
      </c>
      <c r="C25">
        <v>25.75</v>
      </c>
      <c r="D25">
        <v>8.6</v>
      </c>
      <c r="E25">
        <v>14</v>
      </c>
      <c r="F25">
        <v>75</v>
      </c>
      <c r="G25">
        <v>18.670000000000002</v>
      </c>
    </row>
    <row r="26" spans="1:7" x14ac:dyDescent="0.3">
      <c r="A26" t="s">
        <v>177</v>
      </c>
      <c r="B26">
        <v>2.52</v>
      </c>
      <c r="C26">
        <v>30.52</v>
      </c>
      <c r="D26">
        <v>8.25</v>
      </c>
      <c r="E26">
        <v>19</v>
      </c>
      <c r="F26">
        <v>93</v>
      </c>
      <c r="G26">
        <v>20.43</v>
      </c>
    </row>
    <row r="27" spans="1:7" x14ac:dyDescent="0.3">
      <c r="A27" t="s">
        <v>201</v>
      </c>
      <c r="B27">
        <v>2.78</v>
      </c>
      <c r="C27">
        <v>30.22</v>
      </c>
      <c r="D27">
        <v>9.19</v>
      </c>
      <c r="E27">
        <v>7</v>
      </c>
      <c r="F27">
        <v>80</v>
      </c>
      <c r="G27">
        <v>8.75</v>
      </c>
    </row>
    <row r="28" spans="1:7" x14ac:dyDescent="0.3">
      <c r="A28" t="s">
        <v>174</v>
      </c>
      <c r="B28">
        <v>3.28</v>
      </c>
      <c r="C28">
        <v>30.62</v>
      </c>
      <c r="D28">
        <v>10.7</v>
      </c>
      <c r="E28">
        <v>29</v>
      </c>
      <c r="F28">
        <v>97</v>
      </c>
      <c r="G28">
        <v>29.9</v>
      </c>
    </row>
    <row r="29" spans="1:7" x14ac:dyDescent="0.3">
      <c r="A29" t="s">
        <v>176</v>
      </c>
      <c r="B29">
        <v>3.32</v>
      </c>
      <c r="C29">
        <v>32.28</v>
      </c>
      <c r="D29">
        <v>10.29</v>
      </c>
      <c r="E29">
        <v>18</v>
      </c>
      <c r="F29">
        <v>73</v>
      </c>
      <c r="G29">
        <v>24.66</v>
      </c>
    </row>
    <row r="30" spans="1:7" x14ac:dyDescent="0.3">
      <c r="A30" t="s">
        <v>173</v>
      </c>
      <c r="B30">
        <v>3.82</v>
      </c>
      <c r="C30">
        <v>28.43</v>
      </c>
      <c r="D30">
        <v>13.44</v>
      </c>
      <c r="E30">
        <v>26</v>
      </c>
      <c r="F30">
        <v>100</v>
      </c>
      <c r="G30">
        <v>26</v>
      </c>
    </row>
    <row r="31" spans="1:7" x14ac:dyDescent="0.3">
      <c r="A31" t="s">
        <v>180</v>
      </c>
      <c r="B31">
        <v>3.31</v>
      </c>
      <c r="C31">
        <v>32.24</v>
      </c>
      <c r="D31">
        <v>10.27</v>
      </c>
      <c r="E31">
        <v>23</v>
      </c>
      <c r="F31">
        <v>106</v>
      </c>
      <c r="G31">
        <v>21.7</v>
      </c>
    </row>
    <row r="32" spans="1:7" x14ac:dyDescent="0.3">
      <c r="A32" t="s">
        <v>200</v>
      </c>
      <c r="B32">
        <v>2.48</v>
      </c>
      <c r="C32">
        <v>27.88</v>
      </c>
      <c r="D32">
        <v>8.9</v>
      </c>
      <c r="E32">
        <v>6</v>
      </c>
      <c r="F32">
        <v>73</v>
      </c>
      <c r="G32">
        <v>8.2200000000000006</v>
      </c>
    </row>
    <row r="33" spans="1:7" x14ac:dyDescent="0.3">
      <c r="A33" t="s">
        <v>190</v>
      </c>
      <c r="B33">
        <v>3.27</v>
      </c>
      <c r="C33">
        <v>30.65</v>
      </c>
      <c r="D33">
        <v>10.66</v>
      </c>
      <c r="E33">
        <v>15</v>
      </c>
      <c r="F33">
        <v>85</v>
      </c>
      <c r="G33">
        <v>17.649999999999999</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4AEDE-F4D8-4784-8C92-FDDC47544F6B}">
  <dimension ref="A1:H33"/>
  <sheetViews>
    <sheetView workbookViewId="0">
      <selection activeCell="A3" sqref="A3"/>
    </sheetView>
  </sheetViews>
  <sheetFormatPr defaultRowHeight="14.4" x14ac:dyDescent="0.3"/>
  <cols>
    <col min="1" max="1" width="14.5546875" bestFit="1" customWidth="1"/>
    <col min="2" max="2" width="8" bestFit="1" customWidth="1"/>
    <col min="3" max="3" width="7.77734375" bestFit="1" customWidth="1"/>
    <col min="4" max="4" width="7" bestFit="1" customWidth="1"/>
    <col min="5" max="5" width="7.88671875" bestFit="1" customWidth="1"/>
    <col min="6" max="6" width="5.44140625" bestFit="1" customWidth="1"/>
    <col min="7" max="7" width="6.88671875" bestFit="1" customWidth="1"/>
    <col min="8" max="8" width="12" bestFit="1" customWidth="1"/>
  </cols>
  <sheetData>
    <row r="1" spans="1:8" x14ac:dyDescent="0.3">
      <c r="A1" t="s">
        <v>73</v>
      </c>
      <c r="B1" t="s">
        <v>296</v>
      </c>
      <c r="C1" t="s">
        <v>297</v>
      </c>
      <c r="D1" t="s">
        <v>167</v>
      </c>
      <c r="E1" t="s">
        <v>298</v>
      </c>
      <c r="F1" t="s">
        <v>299</v>
      </c>
      <c r="G1" t="s">
        <v>300</v>
      </c>
      <c r="H1" t="s">
        <v>301</v>
      </c>
    </row>
    <row r="2" spans="1:8" x14ac:dyDescent="0.3">
      <c r="A2" t="s">
        <v>186</v>
      </c>
      <c r="B2">
        <v>3.41</v>
      </c>
      <c r="C2">
        <v>31.48</v>
      </c>
      <c r="D2">
        <v>10.82</v>
      </c>
      <c r="E2">
        <v>23</v>
      </c>
      <c r="F2">
        <v>119</v>
      </c>
      <c r="G2">
        <v>80.67</v>
      </c>
      <c r="H2">
        <f>(100-Table_0__5[[#This Row],[PK%]])/2</f>
        <v>9.6649999999999991</v>
      </c>
    </row>
    <row r="3" spans="1:8" x14ac:dyDescent="0.3">
      <c r="A3" t="s">
        <v>175</v>
      </c>
      <c r="B3">
        <v>3.04</v>
      </c>
      <c r="C3">
        <v>31.89</v>
      </c>
      <c r="D3">
        <v>9.52</v>
      </c>
      <c r="E3">
        <v>17</v>
      </c>
      <c r="F3">
        <v>90</v>
      </c>
      <c r="G3">
        <v>81.11</v>
      </c>
      <c r="H3">
        <f>(100-Table_0__5[[#This Row],[PK%]])/2</f>
        <v>9.4450000000000003</v>
      </c>
    </row>
    <row r="4" spans="1:8" x14ac:dyDescent="0.3">
      <c r="A4" t="s">
        <v>184</v>
      </c>
      <c r="B4">
        <v>2.5</v>
      </c>
      <c r="C4">
        <v>31.96</v>
      </c>
      <c r="D4">
        <v>7.82</v>
      </c>
      <c r="E4">
        <v>10</v>
      </c>
      <c r="F4">
        <v>99</v>
      </c>
      <c r="G4">
        <v>89.9</v>
      </c>
      <c r="H4">
        <f>(100-Table_0__5[[#This Row],[PK%]])/2</f>
        <v>5.0499999999999972</v>
      </c>
    </row>
    <row r="5" spans="1:8" x14ac:dyDescent="0.3">
      <c r="A5" t="s">
        <v>198</v>
      </c>
      <c r="B5">
        <v>3.28</v>
      </c>
      <c r="C5">
        <v>29.72</v>
      </c>
      <c r="D5">
        <v>11.02</v>
      </c>
      <c r="E5">
        <v>17</v>
      </c>
      <c r="F5">
        <v>93</v>
      </c>
      <c r="G5">
        <v>81.72</v>
      </c>
      <c r="H5">
        <f>(100-Table_0__5[[#This Row],[PK%]])/2</f>
        <v>9.14</v>
      </c>
    </row>
    <row r="6" spans="1:8" x14ac:dyDescent="0.3">
      <c r="A6" t="s">
        <v>194</v>
      </c>
      <c r="B6">
        <v>3.43</v>
      </c>
      <c r="C6">
        <v>29.11</v>
      </c>
      <c r="D6">
        <v>11.78</v>
      </c>
      <c r="E6">
        <v>14</v>
      </c>
      <c r="F6">
        <v>87</v>
      </c>
      <c r="G6">
        <v>83.91</v>
      </c>
      <c r="H6">
        <f>(100-Table_0__5[[#This Row],[PK%]])/2</f>
        <v>8.0450000000000017</v>
      </c>
    </row>
    <row r="7" spans="1:8" x14ac:dyDescent="0.3">
      <c r="A7" t="s">
        <v>178</v>
      </c>
      <c r="B7">
        <v>3.33</v>
      </c>
      <c r="C7">
        <v>25.04</v>
      </c>
      <c r="D7">
        <v>13.31</v>
      </c>
      <c r="E7">
        <v>18</v>
      </c>
      <c r="F7">
        <v>86</v>
      </c>
      <c r="G7">
        <v>79.069999999999993</v>
      </c>
      <c r="H7">
        <f>(100-Table_0__5[[#This Row],[PK%]])/2</f>
        <v>10.465000000000003</v>
      </c>
    </row>
    <row r="8" spans="1:8" x14ac:dyDescent="0.3">
      <c r="A8" t="s">
        <v>197</v>
      </c>
      <c r="B8">
        <v>3.44</v>
      </c>
      <c r="C8">
        <v>32.85</v>
      </c>
      <c r="D8">
        <v>10.48</v>
      </c>
      <c r="E8">
        <v>20</v>
      </c>
      <c r="F8">
        <v>87</v>
      </c>
      <c r="G8">
        <v>77.010000000000005</v>
      </c>
      <c r="H8">
        <f>(100-Table_0__5[[#This Row],[PK%]])/2</f>
        <v>11.494999999999997</v>
      </c>
    </row>
    <row r="9" spans="1:8" x14ac:dyDescent="0.3">
      <c r="A9" t="s">
        <v>192</v>
      </c>
      <c r="B9">
        <v>3.07</v>
      </c>
      <c r="C9">
        <v>29.54</v>
      </c>
      <c r="D9">
        <v>10.4</v>
      </c>
      <c r="E9">
        <v>14</v>
      </c>
      <c r="F9">
        <v>97</v>
      </c>
      <c r="G9">
        <v>85.57</v>
      </c>
      <c r="H9">
        <f>(100-Table_0__5[[#This Row],[PK%]])/2</f>
        <v>7.2150000000000034</v>
      </c>
    </row>
    <row r="10" spans="1:8" x14ac:dyDescent="0.3">
      <c r="A10" t="s">
        <v>195</v>
      </c>
      <c r="B10">
        <v>3.5</v>
      </c>
      <c r="C10">
        <v>34.229999999999997</v>
      </c>
      <c r="D10">
        <v>10.220000000000001</v>
      </c>
      <c r="E10">
        <v>12</v>
      </c>
      <c r="F10">
        <v>85</v>
      </c>
      <c r="G10">
        <v>85.88</v>
      </c>
      <c r="H10">
        <f>(100-Table_0__5[[#This Row],[PK%]])/2</f>
        <v>7.0600000000000023</v>
      </c>
    </row>
    <row r="11" spans="1:8" x14ac:dyDescent="0.3">
      <c r="A11" t="s">
        <v>199</v>
      </c>
      <c r="B11">
        <v>3.07</v>
      </c>
      <c r="C11">
        <v>31.11</v>
      </c>
      <c r="D11">
        <v>9.8800000000000008</v>
      </c>
      <c r="E11">
        <v>12</v>
      </c>
      <c r="F11">
        <v>90</v>
      </c>
      <c r="G11">
        <v>86.67</v>
      </c>
      <c r="H11">
        <f>(100-Table_0__5[[#This Row],[PK%]])/2</f>
        <v>6.6649999999999991</v>
      </c>
    </row>
    <row r="12" spans="1:8" x14ac:dyDescent="0.3">
      <c r="A12" t="s">
        <v>181</v>
      </c>
      <c r="B12">
        <v>3.26</v>
      </c>
      <c r="C12">
        <v>31.19</v>
      </c>
      <c r="D12">
        <v>10.45</v>
      </c>
      <c r="E12">
        <v>24</v>
      </c>
      <c r="F12">
        <v>103</v>
      </c>
      <c r="G12">
        <v>76.7</v>
      </c>
      <c r="H12">
        <f>(100-Table_0__5[[#This Row],[PK%]])/2</f>
        <v>11.649999999999999</v>
      </c>
    </row>
    <row r="13" spans="1:8" x14ac:dyDescent="0.3">
      <c r="A13" t="s">
        <v>179</v>
      </c>
      <c r="B13">
        <v>3.36</v>
      </c>
      <c r="C13">
        <v>28.48</v>
      </c>
      <c r="D13">
        <v>11.8</v>
      </c>
      <c r="E13">
        <v>19</v>
      </c>
      <c r="F13">
        <v>95</v>
      </c>
      <c r="G13">
        <v>80</v>
      </c>
      <c r="H13">
        <f>(100-Table_0__5[[#This Row],[PK%]])/2</f>
        <v>10</v>
      </c>
    </row>
    <row r="14" spans="1:8" x14ac:dyDescent="0.3">
      <c r="A14" t="s">
        <v>196</v>
      </c>
      <c r="B14">
        <v>2.52</v>
      </c>
      <c r="C14">
        <v>27.44</v>
      </c>
      <c r="D14">
        <v>9.18</v>
      </c>
      <c r="E14">
        <v>17</v>
      </c>
      <c r="F14">
        <v>91</v>
      </c>
      <c r="G14">
        <v>81.319999999999993</v>
      </c>
      <c r="H14">
        <f>(100-Table_0__5[[#This Row],[PK%]])/2</f>
        <v>9.3400000000000034</v>
      </c>
    </row>
    <row r="15" spans="1:8" x14ac:dyDescent="0.3">
      <c r="A15" t="s">
        <v>187</v>
      </c>
      <c r="B15">
        <v>2.3199999999999998</v>
      </c>
      <c r="C15">
        <v>26.88</v>
      </c>
      <c r="D15">
        <v>8.6300000000000008</v>
      </c>
      <c r="E15">
        <v>10</v>
      </c>
      <c r="F15">
        <v>81</v>
      </c>
      <c r="G15">
        <v>87.65</v>
      </c>
      <c r="H15">
        <f>(100-Table_0__5[[#This Row],[PK%]])/2</f>
        <v>6.1749999999999972</v>
      </c>
    </row>
    <row r="16" spans="1:8" x14ac:dyDescent="0.3">
      <c r="A16" t="s">
        <v>189</v>
      </c>
      <c r="B16">
        <v>3.31</v>
      </c>
      <c r="C16">
        <v>29.96</v>
      </c>
      <c r="D16">
        <v>11.04</v>
      </c>
      <c r="E16">
        <v>26</v>
      </c>
      <c r="F16">
        <v>92</v>
      </c>
      <c r="G16">
        <v>71.739999999999995</v>
      </c>
      <c r="H16">
        <f>(100-Table_0__5[[#This Row],[PK%]])/2</f>
        <v>14.130000000000003</v>
      </c>
    </row>
    <row r="17" spans="1:8" x14ac:dyDescent="0.3">
      <c r="A17" t="s">
        <v>182</v>
      </c>
      <c r="B17">
        <v>3.39</v>
      </c>
      <c r="C17">
        <v>34.61</v>
      </c>
      <c r="D17">
        <v>9.8000000000000007</v>
      </c>
      <c r="E17">
        <v>27</v>
      </c>
      <c r="F17">
        <v>102</v>
      </c>
      <c r="G17">
        <v>73.53</v>
      </c>
      <c r="H17">
        <f>(100-Table_0__5[[#This Row],[PK%]])/2</f>
        <v>13.234999999999999</v>
      </c>
    </row>
    <row r="18" spans="1:8" x14ac:dyDescent="0.3">
      <c r="A18" t="s">
        <v>185</v>
      </c>
      <c r="B18">
        <v>3.07</v>
      </c>
      <c r="C18">
        <v>30.79</v>
      </c>
      <c r="D18">
        <v>9.98</v>
      </c>
      <c r="E18">
        <v>21</v>
      </c>
      <c r="F18">
        <v>90</v>
      </c>
      <c r="G18">
        <v>76.67</v>
      </c>
      <c r="H18">
        <f>(100-Table_0__5[[#This Row],[PK%]])/2</f>
        <v>11.664999999999999</v>
      </c>
    </row>
    <row r="19" spans="1:8" x14ac:dyDescent="0.3">
      <c r="A19" t="s">
        <v>171</v>
      </c>
      <c r="B19">
        <v>3.62</v>
      </c>
      <c r="C19">
        <v>29.69</v>
      </c>
      <c r="D19">
        <v>12.18</v>
      </c>
      <c r="E19">
        <v>21</v>
      </c>
      <c r="F19">
        <v>85</v>
      </c>
      <c r="G19">
        <v>75.290000000000006</v>
      </c>
      <c r="H19">
        <f>(100-Table_0__5[[#This Row],[PK%]])/2</f>
        <v>12.354999999999997</v>
      </c>
    </row>
    <row r="20" spans="1:8" x14ac:dyDescent="0.3">
      <c r="A20" t="s">
        <v>191</v>
      </c>
      <c r="B20">
        <v>3.15</v>
      </c>
      <c r="C20">
        <v>35.96</v>
      </c>
      <c r="D20">
        <v>8.75</v>
      </c>
      <c r="E20">
        <v>22</v>
      </c>
      <c r="F20">
        <v>82</v>
      </c>
      <c r="G20">
        <v>73.17</v>
      </c>
      <c r="H20">
        <f>(100-Table_0__5[[#This Row],[PK%]])/2</f>
        <v>13.414999999999999</v>
      </c>
    </row>
    <row r="21" spans="1:8" x14ac:dyDescent="0.3">
      <c r="A21" t="s">
        <v>172</v>
      </c>
      <c r="B21">
        <v>2.69</v>
      </c>
      <c r="C21">
        <v>29.92</v>
      </c>
      <c r="D21">
        <v>9</v>
      </c>
      <c r="E21">
        <v>13</v>
      </c>
      <c r="F21">
        <v>85</v>
      </c>
      <c r="G21">
        <v>84.71</v>
      </c>
      <c r="H21">
        <f>(100-Table_0__5[[#This Row],[PK%]])/2</f>
        <v>7.6450000000000031</v>
      </c>
    </row>
    <row r="22" spans="1:8" x14ac:dyDescent="0.3">
      <c r="A22" t="s">
        <v>183</v>
      </c>
      <c r="B22">
        <v>3.18</v>
      </c>
      <c r="C22">
        <v>30.23</v>
      </c>
      <c r="D22">
        <v>10.53</v>
      </c>
      <c r="E22">
        <v>19</v>
      </c>
      <c r="F22">
        <v>74</v>
      </c>
      <c r="G22">
        <v>74.319999999999993</v>
      </c>
      <c r="H22">
        <f>(100-Table_0__5[[#This Row],[PK%]])/2</f>
        <v>12.840000000000003</v>
      </c>
    </row>
    <row r="23" spans="1:8" x14ac:dyDescent="0.3">
      <c r="A23" t="s">
        <v>202</v>
      </c>
      <c r="B23">
        <v>2.7</v>
      </c>
      <c r="C23">
        <v>28.37</v>
      </c>
      <c r="D23">
        <v>9.5299999999999994</v>
      </c>
      <c r="E23">
        <v>12</v>
      </c>
      <c r="F23">
        <v>87</v>
      </c>
      <c r="G23">
        <v>86.21</v>
      </c>
      <c r="H23">
        <f>(100-Table_0__5[[#This Row],[PK%]])/2</f>
        <v>6.8950000000000031</v>
      </c>
    </row>
    <row r="24" spans="1:8" x14ac:dyDescent="0.3">
      <c r="A24" t="s">
        <v>188</v>
      </c>
      <c r="B24">
        <v>2.62</v>
      </c>
      <c r="C24">
        <v>31.35</v>
      </c>
      <c r="D24">
        <v>8.34</v>
      </c>
      <c r="E24">
        <v>13</v>
      </c>
      <c r="F24">
        <v>79</v>
      </c>
      <c r="G24">
        <v>83.54</v>
      </c>
      <c r="H24">
        <f>(100-Table_0__5[[#This Row],[PK%]])/2</f>
        <v>8.2299999999999969</v>
      </c>
    </row>
    <row r="25" spans="1:8" x14ac:dyDescent="0.3">
      <c r="A25" t="s">
        <v>193</v>
      </c>
      <c r="B25">
        <v>4.04</v>
      </c>
      <c r="C25">
        <v>36.68</v>
      </c>
      <c r="D25">
        <v>11</v>
      </c>
      <c r="E25">
        <v>27</v>
      </c>
      <c r="F25">
        <v>96</v>
      </c>
      <c r="G25">
        <v>71.88</v>
      </c>
      <c r="H25">
        <f>(100-Table_0__5[[#This Row],[PK%]])/2</f>
        <v>14.060000000000002</v>
      </c>
    </row>
    <row r="26" spans="1:8" x14ac:dyDescent="0.3">
      <c r="A26" t="s">
        <v>177</v>
      </c>
      <c r="B26">
        <v>3.38</v>
      </c>
      <c r="C26">
        <v>28.69</v>
      </c>
      <c r="D26">
        <v>11.78</v>
      </c>
      <c r="E26">
        <v>19</v>
      </c>
      <c r="F26">
        <v>82</v>
      </c>
      <c r="G26">
        <v>76.83</v>
      </c>
      <c r="H26">
        <f>(100-Table_0__5[[#This Row],[PK%]])/2</f>
        <v>11.585000000000001</v>
      </c>
    </row>
    <row r="27" spans="1:8" x14ac:dyDescent="0.3">
      <c r="A27" t="s">
        <v>201</v>
      </c>
      <c r="B27">
        <v>3.22</v>
      </c>
      <c r="C27">
        <v>32.44</v>
      </c>
      <c r="D27">
        <v>9.93</v>
      </c>
      <c r="E27">
        <v>16</v>
      </c>
      <c r="F27">
        <v>74</v>
      </c>
      <c r="G27">
        <v>78.38</v>
      </c>
      <c r="H27">
        <f>(100-Table_0__5[[#This Row],[PK%]])/2</f>
        <v>10.810000000000002</v>
      </c>
    </row>
    <row r="28" spans="1:8" x14ac:dyDescent="0.3">
      <c r="A28" t="s">
        <v>174</v>
      </c>
      <c r="B28">
        <v>3.52</v>
      </c>
      <c r="C28">
        <v>30.62</v>
      </c>
      <c r="D28">
        <v>11.49</v>
      </c>
      <c r="E28">
        <v>16</v>
      </c>
      <c r="F28">
        <v>88</v>
      </c>
      <c r="G28">
        <v>81.819999999999993</v>
      </c>
      <c r="H28">
        <f>(100-Table_0__5[[#This Row],[PK%]])/2</f>
        <v>9.0900000000000034</v>
      </c>
    </row>
    <row r="29" spans="1:8" x14ac:dyDescent="0.3">
      <c r="A29" t="s">
        <v>176</v>
      </c>
      <c r="B29">
        <v>3.2</v>
      </c>
      <c r="C29">
        <v>32.200000000000003</v>
      </c>
      <c r="D29">
        <v>9.94</v>
      </c>
      <c r="E29">
        <v>15</v>
      </c>
      <c r="F29">
        <v>78</v>
      </c>
      <c r="G29">
        <v>80.77</v>
      </c>
      <c r="H29">
        <f>(100-Table_0__5[[#This Row],[PK%]])/2</f>
        <v>9.615000000000002</v>
      </c>
    </row>
    <row r="30" spans="1:8" x14ac:dyDescent="0.3">
      <c r="A30" t="s">
        <v>173</v>
      </c>
      <c r="B30">
        <v>2.61</v>
      </c>
      <c r="C30">
        <v>29.89</v>
      </c>
      <c r="D30">
        <v>8.7200000000000006</v>
      </c>
      <c r="E30">
        <v>22</v>
      </c>
      <c r="F30">
        <v>88</v>
      </c>
      <c r="G30">
        <v>75</v>
      </c>
      <c r="H30">
        <f>(100-Table_0__5[[#This Row],[PK%]])/2</f>
        <v>12.5</v>
      </c>
    </row>
    <row r="31" spans="1:8" x14ac:dyDescent="0.3">
      <c r="A31" t="s">
        <v>180</v>
      </c>
      <c r="B31">
        <v>2.34</v>
      </c>
      <c r="C31">
        <v>29.38</v>
      </c>
      <c r="D31">
        <v>7.98</v>
      </c>
      <c r="E31">
        <v>11</v>
      </c>
      <c r="F31">
        <v>84</v>
      </c>
      <c r="G31">
        <v>86.9</v>
      </c>
      <c r="H31">
        <f>(100-Table_0__5[[#This Row],[PK%]])/2</f>
        <v>6.5499999999999972</v>
      </c>
    </row>
    <row r="32" spans="1:8" x14ac:dyDescent="0.3">
      <c r="A32" t="s">
        <v>200</v>
      </c>
      <c r="B32">
        <v>2.84</v>
      </c>
      <c r="C32">
        <v>31.2</v>
      </c>
      <c r="D32">
        <v>9.1</v>
      </c>
      <c r="E32">
        <v>16</v>
      </c>
      <c r="F32">
        <v>79</v>
      </c>
      <c r="G32">
        <v>79.75</v>
      </c>
      <c r="H32">
        <f>(100-Table_0__5[[#This Row],[PK%]])/2</f>
        <v>10.125</v>
      </c>
    </row>
    <row r="33" spans="1:8" x14ac:dyDescent="0.3">
      <c r="A33" t="s">
        <v>190</v>
      </c>
      <c r="B33">
        <v>2.65</v>
      </c>
      <c r="C33">
        <v>28.58</v>
      </c>
      <c r="D33">
        <v>9.2899999999999991</v>
      </c>
      <c r="E33">
        <v>19</v>
      </c>
      <c r="F33">
        <v>78</v>
      </c>
      <c r="G33">
        <v>75.64</v>
      </c>
      <c r="H33">
        <f>(100-Table_0__5[[#This Row],[PK%]])/2</f>
        <v>12.18</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BB645-641A-487F-A2D9-C478153688AD}">
  <dimension ref="A1:H33"/>
  <sheetViews>
    <sheetView workbookViewId="0">
      <selection activeCell="A3" sqref="A3"/>
    </sheetView>
  </sheetViews>
  <sheetFormatPr defaultRowHeight="14.4" x14ac:dyDescent="0.3"/>
  <cols>
    <col min="1" max="1" width="14.5546875" bestFit="1" customWidth="1"/>
    <col min="2" max="2" width="8" bestFit="1" customWidth="1"/>
    <col min="3" max="3" width="7.77734375" bestFit="1" customWidth="1"/>
    <col min="4" max="4" width="7" bestFit="1" customWidth="1"/>
    <col min="5" max="5" width="7.88671875" bestFit="1" customWidth="1"/>
    <col min="6" max="6" width="5.44140625" bestFit="1" customWidth="1"/>
    <col min="7" max="7" width="6.88671875" bestFit="1" customWidth="1"/>
    <col min="8" max="8" width="12" bestFit="1" customWidth="1"/>
  </cols>
  <sheetData>
    <row r="1" spans="1:8" x14ac:dyDescent="0.3">
      <c r="A1" t="s">
        <v>73</v>
      </c>
      <c r="B1" t="s">
        <v>296</v>
      </c>
      <c r="C1" t="s">
        <v>297</v>
      </c>
      <c r="D1" t="s">
        <v>167</v>
      </c>
      <c r="E1" t="s">
        <v>298</v>
      </c>
      <c r="F1" t="s">
        <v>299</v>
      </c>
      <c r="G1" t="s">
        <v>300</v>
      </c>
      <c r="H1" t="s">
        <v>301</v>
      </c>
    </row>
    <row r="2" spans="1:8" x14ac:dyDescent="0.3">
      <c r="A2" t="s">
        <v>186</v>
      </c>
      <c r="B2">
        <v>4.09</v>
      </c>
      <c r="C2">
        <v>39.11</v>
      </c>
      <c r="D2">
        <v>10.45</v>
      </c>
      <c r="E2">
        <v>78</v>
      </c>
      <c r="F2">
        <v>280</v>
      </c>
      <c r="G2">
        <v>72.14</v>
      </c>
      <c r="H2">
        <f>(100-Table_0__6[[#This Row],[PK%]])/2</f>
        <v>13.93</v>
      </c>
    </row>
    <row r="3" spans="1:8" x14ac:dyDescent="0.3">
      <c r="A3" t="s">
        <v>175</v>
      </c>
      <c r="B3">
        <v>3.6</v>
      </c>
      <c r="C3">
        <v>35.049999999999997</v>
      </c>
      <c r="D3">
        <v>10.26</v>
      </c>
      <c r="E3">
        <v>81</v>
      </c>
      <c r="F3">
        <v>319</v>
      </c>
      <c r="G3">
        <v>74.61</v>
      </c>
      <c r="H3">
        <f>(100-Table_0__6[[#This Row],[PK%]])/2</f>
        <v>12.695</v>
      </c>
    </row>
    <row r="4" spans="1:8" x14ac:dyDescent="0.3">
      <c r="A4" t="s">
        <v>184</v>
      </c>
      <c r="B4">
        <v>2.12</v>
      </c>
      <c r="C4">
        <v>29.84</v>
      </c>
      <c r="D4">
        <v>7.11</v>
      </c>
      <c r="E4">
        <v>36</v>
      </c>
      <c r="F4">
        <v>283</v>
      </c>
      <c r="G4">
        <v>87.28</v>
      </c>
      <c r="H4">
        <f>(100-Table_0__6[[#This Row],[PK%]])/2</f>
        <v>6.3599999999999994</v>
      </c>
    </row>
    <row r="5" spans="1:8" x14ac:dyDescent="0.3">
      <c r="A5" t="s">
        <v>198</v>
      </c>
      <c r="B5">
        <v>3.62</v>
      </c>
      <c r="C5">
        <v>33.049999999999997</v>
      </c>
      <c r="D5">
        <v>10.96</v>
      </c>
      <c r="E5">
        <v>61</v>
      </c>
      <c r="F5">
        <v>226</v>
      </c>
      <c r="G5">
        <v>73.010000000000005</v>
      </c>
      <c r="H5">
        <f>(100-Table_0__6[[#This Row],[PK%]])/2</f>
        <v>13.494999999999997</v>
      </c>
    </row>
    <row r="6" spans="1:8" x14ac:dyDescent="0.3">
      <c r="A6" t="s">
        <v>194</v>
      </c>
      <c r="B6">
        <v>3.01</v>
      </c>
      <c r="C6">
        <v>27.32</v>
      </c>
      <c r="D6">
        <v>11.03</v>
      </c>
      <c r="E6">
        <v>47</v>
      </c>
      <c r="F6">
        <v>270</v>
      </c>
      <c r="G6">
        <v>82.59</v>
      </c>
      <c r="H6">
        <f>(100-Table_0__6[[#This Row],[PK%]])/2</f>
        <v>8.7049999999999983</v>
      </c>
    </row>
    <row r="7" spans="1:8" x14ac:dyDescent="0.3">
      <c r="A7" t="s">
        <v>178</v>
      </c>
      <c r="B7">
        <v>2.56</v>
      </c>
      <c r="C7">
        <v>26</v>
      </c>
      <c r="D7">
        <v>9.85</v>
      </c>
      <c r="E7">
        <v>40</v>
      </c>
      <c r="F7">
        <v>256</v>
      </c>
      <c r="G7">
        <v>84.38</v>
      </c>
      <c r="H7">
        <f>(100-Table_0__6[[#This Row],[PK%]])/2</f>
        <v>7.8100000000000023</v>
      </c>
    </row>
    <row r="8" spans="1:8" x14ac:dyDescent="0.3">
      <c r="A8" t="s">
        <v>197</v>
      </c>
      <c r="B8">
        <v>3.65</v>
      </c>
      <c r="C8">
        <v>33.630000000000003</v>
      </c>
      <c r="D8">
        <v>10.84</v>
      </c>
      <c r="E8">
        <v>55</v>
      </c>
      <c r="F8">
        <v>231</v>
      </c>
      <c r="G8">
        <v>76.19</v>
      </c>
      <c r="H8">
        <f>(100-Table_0__6[[#This Row],[PK%]])/2</f>
        <v>11.905000000000001</v>
      </c>
    </row>
    <row r="9" spans="1:8" x14ac:dyDescent="0.3">
      <c r="A9" t="s">
        <v>192</v>
      </c>
      <c r="B9">
        <v>2.72</v>
      </c>
      <c r="C9">
        <v>30.96</v>
      </c>
      <c r="D9">
        <v>8.7799999999999994</v>
      </c>
      <c r="E9">
        <v>52</v>
      </c>
      <c r="F9">
        <v>248</v>
      </c>
      <c r="G9">
        <v>79.03</v>
      </c>
      <c r="H9">
        <f>(100-Table_0__6[[#This Row],[PK%]])/2</f>
        <v>10.484999999999999</v>
      </c>
    </row>
    <row r="10" spans="1:8" x14ac:dyDescent="0.3">
      <c r="A10" t="s">
        <v>195</v>
      </c>
      <c r="B10">
        <v>4.01</v>
      </c>
      <c r="C10">
        <v>35.409999999999997</v>
      </c>
      <c r="D10">
        <v>11.33</v>
      </c>
      <c r="E10">
        <v>59</v>
      </c>
      <c r="F10">
        <v>237</v>
      </c>
      <c r="G10">
        <v>75.11</v>
      </c>
      <c r="H10">
        <f>(100-Table_0__6[[#This Row],[PK%]])/2</f>
        <v>12.445</v>
      </c>
    </row>
    <row r="11" spans="1:8" x14ac:dyDescent="0.3">
      <c r="A11" t="s">
        <v>199</v>
      </c>
      <c r="B11">
        <v>2.62</v>
      </c>
      <c r="C11">
        <v>29.9</v>
      </c>
      <c r="D11">
        <v>8.77</v>
      </c>
      <c r="E11">
        <v>40</v>
      </c>
      <c r="F11">
        <v>242</v>
      </c>
      <c r="G11">
        <v>83.47</v>
      </c>
      <c r="H11">
        <f>(100-Table_0__6[[#This Row],[PK%]])/2</f>
        <v>8.2650000000000006</v>
      </c>
    </row>
    <row r="12" spans="1:8" x14ac:dyDescent="0.3">
      <c r="A12" t="s">
        <v>181</v>
      </c>
      <c r="B12">
        <v>3.35</v>
      </c>
      <c r="C12">
        <v>30.44</v>
      </c>
      <c r="D12">
        <v>11.02</v>
      </c>
      <c r="E12">
        <v>54</v>
      </c>
      <c r="F12">
        <v>249</v>
      </c>
      <c r="G12">
        <v>78.31</v>
      </c>
      <c r="H12">
        <f>(100-Table_0__6[[#This Row],[PK%]])/2</f>
        <v>10.844999999999999</v>
      </c>
    </row>
    <row r="13" spans="1:8" x14ac:dyDescent="0.3">
      <c r="A13" t="s">
        <v>179</v>
      </c>
      <c r="B13">
        <v>3.12</v>
      </c>
      <c r="C13">
        <v>31.37</v>
      </c>
      <c r="D13">
        <v>9.9499999999999993</v>
      </c>
      <c r="E13">
        <v>64</v>
      </c>
      <c r="F13">
        <v>278</v>
      </c>
      <c r="G13">
        <v>76.98</v>
      </c>
      <c r="H13">
        <f>(100-Table_0__6[[#This Row],[PK%]])/2</f>
        <v>11.509999999999998</v>
      </c>
    </row>
    <row r="14" spans="1:8" x14ac:dyDescent="0.3">
      <c r="A14" t="s">
        <v>196</v>
      </c>
      <c r="B14">
        <v>3.32</v>
      </c>
      <c r="C14">
        <v>31.74</v>
      </c>
      <c r="D14">
        <v>10.45</v>
      </c>
      <c r="E14">
        <v>70</v>
      </c>
      <c r="F14">
        <v>291</v>
      </c>
      <c r="G14">
        <v>75.95</v>
      </c>
      <c r="H14">
        <f>(100-Table_0__6[[#This Row],[PK%]])/2</f>
        <v>12.024999999999999</v>
      </c>
    </row>
    <row r="15" spans="1:8" x14ac:dyDescent="0.3">
      <c r="A15" t="s">
        <v>187</v>
      </c>
      <c r="B15">
        <v>3.1</v>
      </c>
      <c r="C15">
        <v>27.91</v>
      </c>
      <c r="D15">
        <v>11.1</v>
      </c>
      <c r="E15">
        <v>65</v>
      </c>
      <c r="F15">
        <v>269</v>
      </c>
      <c r="G15">
        <v>75.84</v>
      </c>
      <c r="H15">
        <f>(100-Table_0__6[[#This Row],[PK%]])/2</f>
        <v>12.079999999999998</v>
      </c>
    </row>
    <row r="16" spans="1:8" x14ac:dyDescent="0.3">
      <c r="A16" t="s">
        <v>189</v>
      </c>
      <c r="B16">
        <v>2.67</v>
      </c>
      <c r="C16">
        <v>31.12</v>
      </c>
      <c r="D16">
        <v>8.58</v>
      </c>
      <c r="E16">
        <v>46</v>
      </c>
      <c r="F16">
        <v>256</v>
      </c>
      <c r="G16">
        <v>82.03</v>
      </c>
      <c r="H16">
        <f>(100-Table_0__6[[#This Row],[PK%]])/2</f>
        <v>8.9849999999999994</v>
      </c>
    </row>
    <row r="17" spans="1:8" x14ac:dyDescent="0.3">
      <c r="A17" t="s">
        <v>182</v>
      </c>
      <c r="B17">
        <v>3.72</v>
      </c>
      <c r="C17">
        <v>33.57</v>
      </c>
      <c r="D17">
        <v>11.08</v>
      </c>
      <c r="E17">
        <v>75</v>
      </c>
      <c r="F17">
        <v>275</v>
      </c>
      <c r="G17">
        <v>72.73</v>
      </c>
      <c r="H17">
        <f>(100-Table_0__6[[#This Row],[PK%]])/2</f>
        <v>13.634999999999998</v>
      </c>
    </row>
    <row r="18" spans="1:8" x14ac:dyDescent="0.3">
      <c r="A18" t="s">
        <v>185</v>
      </c>
      <c r="B18">
        <v>2.88</v>
      </c>
      <c r="C18">
        <v>33.28</v>
      </c>
      <c r="D18">
        <v>8.65</v>
      </c>
      <c r="E18">
        <v>48</v>
      </c>
      <c r="F18">
        <v>275</v>
      </c>
      <c r="G18">
        <v>82.55</v>
      </c>
      <c r="H18">
        <f>(100-Table_0__6[[#This Row],[PK%]])/2</f>
        <v>8.7250000000000014</v>
      </c>
    </row>
    <row r="19" spans="1:8" x14ac:dyDescent="0.3">
      <c r="A19" t="s">
        <v>171</v>
      </c>
      <c r="B19">
        <v>2.71</v>
      </c>
      <c r="C19">
        <v>28.23</v>
      </c>
      <c r="D19">
        <v>9.59</v>
      </c>
      <c r="E19">
        <v>40</v>
      </c>
      <c r="F19">
        <v>230</v>
      </c>
      <c r="G19">
        <v>82.61</v>
      </c>
      <c r="H19">
        <f>(100-Table_0__6[[#This Row],[PK%]])/2</f>
        <v>8.6950000000000003</v>
      </c>
    </row>
    <row r="20" spans="1:8" x14ac:dyDescent="0.3">
      <c r="A20" t="s">
        <v>191</v>
      </c>
      <c r="B20">
        <v>2.65</v>
      </c>
      <c r="C20">
        <v>31.02</v>
      </c>
      <c r="D20">
        <v>8.5299999999999994</v>
      </c>
      <c r="E20">
        <v>39</v>
      </c>
      <c r="F20">
        <v>219</v>
      </c>
      <c r="G20">
        <v>82.19</v>
      </c>
      <c r="H20">
        <f>(100-Table_0__6[[#This Row],[PK%]])/2</f>
        <v>8.9050000000000011</v>
      </c>
    </row>
    <row r="21" spans="1:8" x14ac:dyDescent="0.3">
      <c r="A21" t="s">
        <v>172</v>
      </c>
      <c r="B21">
        <v>2.63</v>
      </c>
      <c r="C21">
        <v>29.33</v>
      </c>
      <c r="D21">
        <v>8.98</v>
      </c>
      <c r="E21">
        <v>42</v>
      </c>
      <c r="F21">
        <v>223</v>
      </c>
      <c r="G21">
        <v>81.17</v>
      </c>
      <c r="H21">
        <f>(100-Table_0__6[[#This Row],[PK%]])/2</f>
        <v>9.4149999999999991</v>
      </c>
    </row>
    <row r="22" spans="1:8" x14ac:dyDescent="0.3">
      <c r="A22" t="s">
        <v>183</v>
      </c>
      <c r="B22">
        <v>3.29</v>
      </c>
      <c r="C22">
        <v>31.37</v>
      </c>
      <c r="D22">
        <v>10.5</v>
      </c>
      <c r="E22">
        <v>59</v>
      </c>
      <c r="F22">
        <v>296</v>
      </c>
      <c r="G22">
        <v>80.069999999999993</v>
      </c>
      <c r="H22">
        <f>(100-Table_0__6[[#This Row],[PK%]])/2</f>
        <v>9.9650000000000034</v>
      </c>
    </row>
    <row r="23" spans="1:8" x14ac:dyDescent="0.3">
      <c r="A23" t="s">
        <v>202</v>
      </c>
      <c r="B23">
        <v>3.37</v>
      </c>
      <c r="C23">
        <v>31.52</v>
      </c>
      <c r="D23">
        <v>10.68</v>
      </c>
      <c r="E23">
        <v>59</v>
      </c>
      <c r="F23">
        <v>233</v>
      </c>
      <c r="G23">
        <v>74.680000000000007</v>
      </c>
      <c r="H23">
        <f>(100-Table_0__6[[#This Row],[PK%]])/2</f>
        <v>12.659999999999997</v>
      </c>
    </row>
    <row r="24" spans="1:8" x14ac:dyDescent="0.3">
      <c r="A24" t="s">
        <v>188</v>
      </c>
      <c r="B24">
        <v>3.21</v>
      </c>
      <c r="C24">
        <v>32.770000000000003</v>
      </c>
      <c r="D24">
        <v>9.7899999999999991</v>
      </c>
      <c r="E24">
        <v>55</v>
      </c>
      <c r="F24">
        <v>263</v>
      </c>
      <c r="G24">
        <v>79.09</v>
      </c>
      <c r="H24">
        <f>(100-Table_0__6[[#This Row],[PK%]])/2</f>
        <v>10.454999999999998</v>
      </c>
    </row>
    <row r="25" spans="1:8" x14ac:dyDescent="0.3">
      <c r="A25" t="s">
        <v>193</v>
      </c>
      <c r="B25">
        <v>3.84</v>
      </c>
      <c r="C25">
        <v>32.200000000000003</v>
      </c>
      <c r="D25">
        <v>11.93</v>
      </c>
      <c r="E25">
        <v>43</v>
      </c>
      <c r="F25">
        <v>244</v>
      </c>
      <c r="G25">
        <v>82.38</v>
      </c>
      <c r="H25">
        <f>(100-Table_0__6[[#This Row],[PK%]])/2</f>
        <v>8.8100000000000023</v>
      </c>
    </row>
    <row r="26" spans="1:8" x14ac:dyDescent="0.3">
      <c r="A26" t="s">
        <v>177</v>
      </c>
      <c r="B26">
        <v>3.07</v>
      </c>
      <c r="C26">
        <v>27.01</v>
      </c>
      <c r="D26">
        <v>11.38</v>
      </c>
      <c r="E26">
        <v>55</v>
      </c>
      <c r="F26">
        <v>236</v>
      </c>
      <c r="G26">
        <v>76.69</v>
      </c>
      <c r="H26">
        <f>(100-Table_0__6[[#This Row],[PK%]])/2</f>
        <v>11.655000000000001</v>
      </c>
    </row>
    <row r="27" spans="1:8" x14ac:dyDescent="0.3">
      <c r="A27" t="s">
        <v>201</v>
      </c>
      <c r="B27">
        <v>3.63</v>
      </c>
      <c r="C27">
        <v>32.340000000000003</v>
      </c>
      <c r="D27">
        <v>11.24</v>
      </c>
      <c r="E27">
        <v>60</v>
      </c>
      <c r="F27">
        <v>217</v>
      </c>
      <c r="G27">
        <v>72.349999999999994</v>
      </c>
      <c r="H27">
        <f>(100-Table_0__6[[#This Row],[PK%]])/2</f>
        <v>13.825000000000003</v>
      </c>
    </row>
    <row r="28" spans="1:8" x14ac:dyDescent="0.3">
      <c r="A28" t="s">
        <v>174</v>
      </c>
      <c r="B28">
        <v>3.07</v>
      </c>
      <c r="C28">
        <v>31.49</v>
      </c>
      <c r="D28">
        <v>9.76</v>
      </c>
      <c r="E28">
        <v>53</v>
      </c>
      <c r="F28">
        <v>261</v>
      </c>
      <c r="G28">
        <v>79.69</v>
      </c>
      <c r="H28">
        <f>(100-Table_0__6[[#This Row],[PK%]])/2</f>
        <v>10.155000000000001</v>
      </c>
    </row>
    <row r="29" spans="1:8" x14ac:dyDescent="0.3">
      <c r="A29" t="s">
        <v>176</v>
      </c>
      <c r="B29">
        <v>2.68</v>
      </c>
      <c r="C29">
        <v>29.51</v>
      </c>
      <c r="D29">
        <v>9.09</v>
      </c>
      <c r="E29">
        <v>45</v>
      </c>
      <c r="F29">
        <v>248</v>
      </c>
      <c r="G29">
        <v>81.849999999999994</v>
      </c>
      <c r="H29">
        <f>(100-Table_0__6[[#This Row],[PK%]])/2</f>
        <v>9.0750000000000028</v>
      </c>
    </row>
    <row r="30" spans="1:8" x14ac:dyDescent="0.3">
      <c r="A30" t="s">
        <v>173</v>
      </c>
      <c r="B30">
        <v>3.61</v>
      </c>
      <c r="C30">
        <v>30.82</v>
      </c>
      <c r="D30">
        <v>11.71</v>
      </c>
      <c r="E30">
        <v>69</v>
      </c>
      <c r="F30">
        <v>243</v>
      </c>
      <c r="G30">
        <v>71.599999999999994</v>
      </c>
      <c r="H30">
        <f>(100-Table_0__6[[#This Row],[PK%]])/2</f>
        <v>14.200000000000003</v>
      </c>
    </row>
    <row r="31" spans="1:8" x14ac:dyDescent="0.3">
      <c r="A31" t="s">
        <v>180</v>
      </c>
      <c r="B31">
        <v>2.74</v>
      </c>
      <c r="C31">
        <v>30.89</v>
      </c>
      <c r="D31">
        <v>8.8800000000000008</v>
      </c>
      <c r="E31">
        <v>44</v>
      </c>
      <c r="F31">
        <v>196</v>
      </c>
      <c r="G31">
        <v>77.55</v>
      </c>
      <c r="H31">
        <f>(100-Table_0__6[[#This Row],[PK%]])/2</f>
        <v>11.225000000000001</v>
      </c>
    </row>
    <row r="32" spans="1:8" x14ac:dyDescent="0.3">
      <c r="A32" t="s">
        <v>200</v>
      </c>
      <c r="B32">
        <v>3.18</v>
      </c>
      <c r="C32">
        <v>31.07</v>
      </c>
      <c r="D32">
        <v>10.24</v>
      </c>
      <c r="E32">
        <v>41</v>
      </c>
      <c r="F32">
        <v>226</v>
      </c>
      <c r="G32">
        <v>81.86</v>
      </c>
      <c r="H32">
        <f>(100-Table_0__6[[#This Row],[PK%]])/2</f>
        <v>9.07</v>
      </c>
    </row>
    <row r="33" spans="1:8" x14ac:dyDescent="0.3">
      <c r="A33" t="s">
        <v>190</v>
      </c>
      <c r="B33">
        <v>2.73</v>
      </c>
      <c r="C33">
        <v>30.33</v>
      </c>
      <c r="D33">
        <v>9.01</v>
      </c>
      <c r="E33">
        <v>42</v>
      </c>
      <c r="F33">
        <v>239</v>
      </c>
      <c r="G33">
        <v>82.43</v>
      </c>
      <c r="H33">
        <f>(100-Table_0__6[[#This Row],[PK%]])/2</f>
        <v>8.7849999999999966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B3DB19C-4E3C-42DA-B75A-65492F61CB2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Schedule</vt:lpstr>
      <vt:lpstr>Regression 1</vt:lpstr>
      <vt:lpstr>Regression 2</vt:lpstr>
      <vt:lpstr>test</vt:lpstr>
      <vt:lpstr>Test Data</vt:lpstr>
      <vt:lpstr>2022 Regular Season</vt:lpstr>
      <vt:lpstr>Old Advanced</vt:lpstr>
      <vt:lpstr>Advanced</vt:lpstr>
      <vt:lpstr>2023 Standings</vt:lpstr>
      <vt:lpstr>2024 Data</vt:lpstr>
      <vt:lpstr>Special Teams</vt:lpstr>
      <vt:lpstr>2023 PP</vt:lpstr>
      <vt:lpstr>2024 PP</vt:lpstr>
      <vt:lpstr>2024 PK</vt:lpstr>
      <vt:lpstr>2023 PK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Shane McDonald</dc:creator>
  <cp:lastModifiedBy>adam van den brink</cp:lastModifiedBy>
  <cp:lastPrinted>2022-01-17T01:32:39Z</cp:lastPrinted>
  <dcterms:created xsi:type="dcterms:W3CDTF">2021-01-29T19:43:15Z</dcterms:created>
  <dcterms:modified xsi:type="dcterms:W3CDTF">2023-12-12T20:58:43Z</dcterms:modified>
</cp:coreProperties>
</file>